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CG-05\Segyejong Dropbox\Ina Aprilia Kartika\Sanko Shoji\2023\12. Maret\2. Working Paper\"/>
    </mc:Choice>
  </mc:AlternateContent>
  <xr:revisionPtr revIDLastSave="0" documentId="13_ncr:1_{EF6464A3-7288-44A2-9B1A-4921A2CC616C}" xr6:coauthVersionLast="47" xr6:coauthVersionMax="47" xr10:uidLastSave="{00000000-0000-0000-0000-000000000000}"/>
  <bookViews>
    <workbookView xWindow="-120" yWindow="-120" windowWidth="20730" windowHeight="11160" firstSheet="1" activeTab="1" xr2:uid="{778176B9-904F-468C-AA8E-EC07A56AEE15}"/>
  </bookViews>
  <sheets>
    <sheet name="GL" sheetId="34" state="hidden" r:id="rId1"/>
    <sheet name="Notes" sheetId="31" r:id="rId2"/>
    <sheet name="1.1" sheetId="10" state="hidden" r:id="rId3"/>
    <sheet name="A-1.1" sheetId="2" r:id="rId4"/>
    <sheet name="B-1.1" sheetId="3" r:id="rId5"/>
    <sheet name="C-1.1" sheetId="4" r:id="rId6"/>
    <sheet name="D-1.1" sheetId="5" state="hidden" r:id="rId7"/>
    <sheet name="E-1.1" sheetId="6" r:id="rId8"/>
    <sheet name="F-1.1" sheetId="7" r:id="rId9"/>
    <sheet name="H-1.1" sheetId="9" r:id="rId10"/>
    <sheet name="PBC FA" sheetId="36" r:id="rId11"/>
    <sheet name="Sheet1" sheetId="35" state="hidden" r:id="rId12"/>
    <sheet name="G-1.1" sheetId="8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</externalReferences>
  <definedNames>
    <definedName name="\">#REF!</definedName>
    <definedName name="\_JUNK">#N/A</definedName>
    <definedName name="\0">#N/A</definedName>
    <definedName name="\96期まとめ">[1]Ｄ配布１!#REF!</definedName>
    <definedName name="\A" localSheetId="10">#REF!</definedName>
    <definedName name="\a">#REF!</definedName>
    <definedName name="\APR">#REF!</definedName>
    <definedName name="\AUG">#REF!</definedName>
    <definedName name="\b">#REF!</definedName>
    <definedName name="\BRYTD">#REF!</definedName>
    <definedName name="\BSYTD">#REF!</definedName>
    <definedName name="\BTWO">#REF!</definedName>
    <definedName name="\BUYTD">#REF!</definedName>
    <definedName name="\c" localSheetId="10">[2]FKT_PJK!#REF!</definedName>
    <definedName name="\c">#REF!</definedName>
    <definedName name="\cac">#REF!</definedName>
    <definedName name="\CFLOW">#REF!</definedName>
    <definedName name="\CTWO">#REF!</definedName>
    <definedName name="\d">#REF!</definedName>
    <definedName name="\da">#REF!</definedName>
    <definedName name="\DEC">#REF!</definedName>
    <definedName name="\DTWO">#REF!</definedName>
    <definedName name="\E" localSheetId="10">'[3]C-TOTAL'!#REF!</definedName>
    <definedName name="\e">#REF!</definedName>
    <definedName name="\f">#REF!</definedName>
    <definedName name="\FDWFDWF">#REF!</definedName>
    <definedName name="\FEB">#REF!</definedName>
    <definedName name="\g">#REF!</definedName>
    <definedName name="\H">#REF!</definedName>
    <definedName name="\hhh">#REF!</definedName>
    <definedName name="\I">#REF!</definedName>
    <definedName name="\iii">#REF!</definedName>
    <definedName name="\J">#REF!</definedName>
    <definedName name="\JAN">#REF!</definedName>
    <definedName name="\K">#REF!</definedName>
    <definedName name="\ka">#REF!</definedName>
    <definedName name="\kkkk">#REF!</definedName>
    <definedName name="\l">#N/A</definedName>
    <definedName name="\lll">#REF!</definedName>
    <definedName name="\M">#REF!</definedName>
    <definedName name="\ma">#REF!</definedName>
    <definedName name="\MAR">#REF!</definedName>
    <definedName name="\MAY">#REF!</definedName>
    <definedName name="\N">#REF!</definedName>
    <definedName name="\na">#REF!</definedName>
    <definedName name="\NOV">#REF!</definedName>
    <definedName name="\O">#REF!</definedName>
    <definedName name="\OCT">#REF!</definedName>
    <definedName name="\p">#REF!</definedName>
    <definedName name="\pa">#REF!</definedName>
    <definedName name="\par">#REF!</definedName>
    <definedName name="\pppp">#REF!</definedName>
    <definedName name="\q">[4]FRYPROD!#REF!</definedName>
    <definedName name="\qa">#REF!</definedName>
    <definedName name="\qaqa">#REF!</definedName>
    <definedName name="\r">#REF!</definedName>
    <definedName name="\ra">#REF!</definedName>
    <definedName name="\S">#REF!</definedName>
    <definedName name="\sasa">#REF!</definedName>
    <definedName name="\SEP">#REF!</definedName>
    <definedName name="\ssss">#REF!</definedName>
    <definedName name="\T">#REF!</definedName>
    <definedName name="\u">#N/A</definedName>
    <definedName name="\uuu">#REF!</definedName>
    <definedName name="\V">#REF!</definedName>
    <definedName name="\wa">#REF!</definedName>
    <definedName name="\Y">#REF!</definedName>
    <definedName name="\Z">#REF!</definedName>
    <definedName name="\zaliza">#REF!</definedName>
    <definedName name="\zzz">#REF!</definedName>
    <definedName name="_____________DAT1">'[5]I.5 ADDITION'!#REF!</definedName>
    <definedName name="____________DAT1">[6]K.6DEPOSIT!#REF!</definedName>
    <definedName name="____________fib32">#REF!</definedName>
    <definedName name="___________DAT1">[6]K.6DEPOSIT!#REF!</definedName>
    <definedName name="___________fib32">#REF!</definedName>
    <definedName name="___________RSE2">#REF!</definedName>
    <definedName name="__________DAT1">[6]K.6DEPOSIT!#REF!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2">#REF!</definedName>
    <definedName name="__________DAT3">#REF!</definedName>
    <definedName name="__________DAT7">#REF!</definedName>
    <definedName name="__________DAT8">#REF!</definedName>
    <definedName name="__________DAT9">#REF!</definedName>
    <definedName name="__________fib32">#REF!</definedName>
    <definedName name="__________poc01">#REF!</definedName>
    <definedName name="__________poc02">#REF!</definedName>
    <definedName name="__________poc03">#REF!</definedName>
    <definedName name="__________poc04">#REF!</definedName>
    <definedName name="__________poc05">#REF!</definedName>
    <definedName name="__________PPH25">#REF!</definedName>
    <definedName name="__________vib01">#REF!</definedName>
    <definedName name="__________vib02">#REF!</definedName>
    <definedName name="__________vib03">#REF!</definedName>
    <definedName name="__________vib04">#REF!</definedName>
    <definedName name="__________vib05">#REF!</definedName>
    <definedName name="__________vib06">#REF!</definedName>
    <definedName name="__________vib07">#REF!</definedName>
    <definedName name="__________WS1">#REF!</definedName>
    <definedName name="__________WS2">#REF!</definedName>
    <definedName name="_________CDD763">#REF!</definedName>
    <definedName name="_________DAT1">[6]K.6DEPOSIT!#REF!</definedName>
    <definedName name="_________DAT4">#REF!</definedName>
    <definedName name="_________DAT5">#REF!</definedName>
    <definedName name="_________fib32">#REF!</definedName>
    <definedName name="_________MEI2" hidden="1">#REF!</definedName>
    <definedName name="_________PPh21">#REF!</definedName>
    <definedName name="_________PPH23">#REF!</definedName>
    <definedName name="_________PPh26">#REF!</definedName>
    <definedName name="_________R214385">#REF!</definedName>
    <definedName name="_________RSE1">#REF!</definedName>
    <definedName name="_________RSE2">#REF!</definedName>
    <definedName name="_________wm1" hidden="1">#REF!</definedName>
    <definedName name="________DAT1">[6]K.6DEPOSIT!#REF!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2">#REF!</definedName>
    <definedName name="________DAT3">#REF!</definedName>
    <definedName name="________DAT7">#REF!</definedName>
    <definedName name="________DAT8">#REF!</definedName>
    <definedName name="________DAT9">#REF!</definedName>
    <definedName name="________fib32">#REF!</definedName>
    <definedName name="________poc01">#REF!</definedName>
    <definedName name="________poc02">#REF!</definedName>
    <definedName name="________poc03">#REF!</definedName>
    <definedName name="________poc04">#REF!</definedName>
    <definedName name="________poc05">#REF!</definedName>
    <definedName name="________PPH25">#REF!</definedName>
    <definedName name="________RSE2">#REF!</definedName>
    <definedName name="________vib01">#REF!</definedName>
    <definedName name="________vib02">#REF!</definedName>
    <definedName name="________vib03">#REF!</definedName>
    <definedName name="________vib04">#REF!</definedName>
    <definedName name="________vib05">#REF!</definedName>
    <definedName name="________vib06">#REF!</definedName>
    <definedName name="________vib07">#REF!</definedName>
    <definedName name="________wd1">#REF!</definedName>
    <definedName name="________WH128">#N/A</definedName>
    <definedName name="________WS1">#REF!</definedName>
    <definedName name="________WS2">#REF!</definedName>
    <definedName name="_______ADB99">#REF!</definedName>
    <definedName name="_______ADR98">#REF!</definedName>
    <definedName name="_______ADR99">#REF!</definedName>
    <definedName name="_______CDD763">#REF!</definedName>
    <definedName name="_______DAT1">[6]K.6DEPOSIT!#REF!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7">#REF!</definedName>
    <definedName name="_______DAT8">#REF!</definedName>
    <definedName name="_______DAT9">#REF!</definedName>
    <definedName name="_______ffa1">#REF!</definedName>
    <definedName name="_______ffa10">#REF!</definedName>
    <definedName name="_______ffa11">#REF!</definedName>
    <definedName name="_______ffa12">#REF!</definedName>
    <definedName name="_______ffa13">#REF!</definedName>
    <definedName name="_______ffa14">#REF!</definedName>
    <definedName name="_______ffa15">#REF!</definedName>
    <definedName name="_______ffa16">#REF!</definedName>
    <definedName name="_______ffa17">#REF!</definedName>
    <definedName name="_______ffa18">#REF!</definedName>
    <definedName name="_______ffa19">#REF!</definedName>
    <definedName name="_______ffa2">#REF!</definedName>
    <definedName name="_______ffa21">#REF!</definedName>
    <definedName name="_______ffa22">#REF!</definedName>
    <definedName name="_______ffa23">#REF!</definedName>
    <definedName name="_______ffa3">#REF!</definedName>
    <definedName name="_______ffa4">#REF!</definedName>
    <definedName name="_______ffa6">#REF!</definedName>
    <definedName name="_______ffa7">#REF!</definedName>
    <definedName name="_______ffa8">#REF!</definedName>
    <definedName name="_______ffa9">#REF!</definedName>
    <definedName name="_______ffd1">#REF!</definedName>
    <definedName name="_______ffd10">#REF!</definedName>
    <definedName name="_______ffd11">#REF!</definedName>
    <definedName name="_______ffd12">#REF!</definedName>
    <definedName name="_______ffd13">#REF!</definedName>
    <definedName name="_______ffd14">#REF!</definedName>
    <definedName name="_______ffd15">#REF!</definedName>
    <definedName name="_______ffd16">#REF!</definedName>
    <definedName name="_______ffd17">#REF!</definedName>
    <definedName name="_______ffd18">#REF!</definedName>
    <definedName name="_______ffd19">#REF!</definedName>
    <definedName name="_______ffd2">#REF!</definedName>
    <definedName name="_______ffd20">#REF!</definedName>
    <definedName name="_______ffd22">#REF!</definedName>
    <definedName name="_______ffd23">#REF!</definedName>
    <definedName name="_______ffd24">#REF!</definedName>
    <definedName name="_______ffd25">#REF!</definedName>
    <definedName name="_______ffd3">#REF!</definedName>
    <definedName name="_______ffd4">#REF!</definedName>
    <definedName name="_______ffd5">#REF!</definedName>
    <definedName name="_______ffd6">#REF!</definedName>
    <definedName name="_______ffd7">#REF!</definedName>
    <definedName name="_______ffd8">#REF!</definedName>
    <definedName name="_______ffd9">#REF!</definedName>
    <definedName name="_______fib32">#REF!</definedName>
    <definedName name="_______hk1">#REF!</definedName>
    <definedName name="_______hpa1">#REF!</definedName>
    <definedName name="_______hpa10">#REF!</definedName>
    <definedName name="_______hpa2">#REF!</definedName>
    <definedName name="_______HPA3">#REF!</definedName>
    <definedName name="_______hpa4">#REF!</definedName>
    <definedName name="_______hpa5">#REF!</definedName>
    <definedName name="_______hpa6">#REF!</definedName>
    <definedName name="_______hpa7">#REF!</definedName>
    <definedName name="_______hpa8">#REF!</definedName>
    <definedName name="_______hpa9">#REF!</definedName>
    <definedName name="_______MEI2" hidden="1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1">#REF!</definedName>
    <definedName name="_______PPH23">#REF!</definedName>
    <definedName name="_______PPH25">#REF!</definedName>
    <definedName name="_______PPh26">#REF!</definedName>
    <definedName name="_______PRB99">#REF!</definedName>
    <definedName name="_______PRR98">#REF!</definedName>
    <definedName name="_______PRR99">#REF!</definedName>
    <definedName name="_______R214385">#REF!</definedName>
    <definedName name="_______RSE1">#REF!</definedName>
    <definedName name="_______RSE2">#REF!</definedName>
    <definedName name="_______Sch1">#REF!</definedName>
    <definedName name="_______TOB99">#REF!</definedName>
    <definedName name="_______TOR98">#REF!</definedName>
    <definedName name="_______TOR99">#REF!</definedName>
    <definedName name="_______U3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_wd1">#REF!</definedName>
    <definedName name="_______WH128">#N/A</definedName>
    <definedName name="_______wm1" hidden="1">#REF!</definedName>
    <definedName name="_______WS1">#REF!</definedName>
    <definedName name="_______WS2">#REF!</definedName>
    <definedName name="______ADB99">#REF!</definedName>
    <definedName name="______ADR98">#REF!</definedName>
    <definedName name="______ADR99">#REF!</definedName>
    <definedName name="______CDD763">#REF!</definedName>
    <definedName name="______DAT1">[6]K.6DEPOSIT!#REF!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7">#REF!</definedName>
    <definedName name="______DAT8">#REF!</definedName>
    <definedName name="______DAT9">#REF!</definedName>
    <definedName name="______F501">#REF!</definedName>
    <definedName name="______ffa1">#REF!</definedName>
    <definedName name="______ffa10">#REF!</definedName>
    <definedName name="______ffa11">#REF!</definedName>
    <definedName name="______ffa12">#REF!</definedName>
    <definedName name="______ffa13">#REF!</definedName>
    <definedName name="______ffa14">#REF!</definedName>
    <definedName name="______ffa15">#REF!</definedName>
    <definedName name="______ffa16">#REF!</definedName>
    <definedName name="______ffa17">#REF!</definedName>
    <definedName name="______ffa18">#REF!</definedName>
    <definedName name="______ffa19">#REF!</definedName>
    <definedName name="______ffa2">#REF!</definedName>
    <definedName name="______ffa21">#REF!</definedName>
    <definedName name="______ffa22">#REF!</definedName>
    <definedName name="______ffa23">#REF!</definedName>
    <definedName name="______ffa3">#REF!</definedName>
    <definedName name="______ffa4">#REF!</definedName>
    <definedName name="______ffa6">#REF!</definedName>
    <definedName name="______ffa7">#REF!</definedName>
    <definedName name="______ffa8">#REF!</definedName>
    <definedName name="______ffa9">#REF!</definedName>
    <definedName name="______ffd1">#REF!</definedName>
    <definedName name="______ffd10">#REF!</definedName>
    <definedName name="______ffd11">#REF!</definedName>
    <definedName name="______ffd12">#REF!</definedName>
    <definedName name="______ffd13">#REF!</definedName>
    <definedName name="______ffd14">#REF!</definedName>
    <definedName name="______ffd15">#REF!</definedName>
    <definedName name="______ffd16">#REF!</definedName>
    <definedName name="______ffd17">#REF!</definedName>
    <definedName name="______ffd18">#REF!</definedName>
    <definedName name="______ffd19">#REF!</definedName>
    <definedName name="______ffd2">#REF!</definedName>
    <definedName name="______ffd20">#REF!</definedName>
    <definedName name="______ffd22">#REF!</definedName>
    <definedName name="______ffd23">#REF!</definedName>
    <definedName name="______ffd24">#REF!</definedName>
    <definedName name="______ffd25">#REF!</definedName>
    <definedName name="______ffd3">#REF!</definedName>
    <definedName name="______ffd4">#REF!</definedName>
    <definedName name="______ffd5">#REF!</definedName>
    <definedName name="______ffd6">#REF!</definedName>
    <definedName name="______ffd7">#REF!</definedName>
    <definedName name="______ffd8">#REF!</definedName>
    <definedName name="______ffd9">#REF!</definedName>
    <definedName name="______fib32">#REF!</definedName>
    <definedName name="______hk1">#REF!</definedName>
    <definedName name="______hpa1">#REF!</definedName>
    <definedName name="______hpa10">#REF!</definedName>
    <definedName name="______hpa2">#REF!</definedName>
    <definedName name="______HPA3">#REF!</definedName>
    <definedName name="______hpa4">#REF!</definedName>
    <definedName name="______hpa5">#REF!</definedName>
    <definedName name="______hpa6">#REF!</definedName>
    <definedName name="______hpa7">#REF!</definedName>
    <definedName name="______hpa8">#REF!</definedName>
    <definedName name="______hpa9">#REF!</definedName>
    <definedName name="______Inv200210">#REF!</definedName>
    <definedName name="______JV7">#N/A</definedName>
    <definedName name="______MEI2" hidden="1">#REF!</definedName>
    <definedName name="______MP1">#REF!</definedName>
    <definedName name="______MP2">#REF!</definedName>
    <definedName name="______MP3">#REF!</definedName>
    <definedName name="______MP4">#REF!</definedName>
    <definedName name="______MWS1">#REF!</definedName>
    <definedName name="______MWS2">#REF!</definedName>
    <definedName name="______MWS3">#REF!</definedName>
    <definedName name="______N101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1">#REF!</definedName>
    <definedName name="______PPH23">#REF!</definedName>
    <definedName name="______PPH25">#REF!</definedName>
    <definedName name="______PPh26">#REF!</definedName>
    <definedName name="______PRB99">#REF!</definedName>
    <definedName name="______PRR98">#REF!</definedName>
    <definedName name="______PRR99">#REF!</definedName>
    <definedName name="______R214385">#REF!</definedName>
    <definedName name="______RSE1">#REF!</definedName>
    <definedName name="______RSE2">#REF!</definedName>
    <definedName name="______Sch1">#REF!</definedName>
    <definedName name="______TOB99">#REF!</definedName>
    <definedName name="______TOR98">#REF!</definedName>
    <definedName name="______TOR99">#REF!</definedName>
    <definedName name="______U3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_wd1">#REF!</definedName>
    <definedName name="______WH128">#N/A</definedName>
    <definedName name="______wm1" hidden="1">#REF!</definedName>
    <definedName name="______WS1">#REF!</definedName>
    <definedName name="______WS2">#REF!</definedName>
    <definedName name="_____ADB99">#REF!</definedName>
    <definedName name="_____ADR98">#REF!</definedName>
    <definedName name="_____ADR99">#REF!</definedName>
    <definedName name="_____CDD763">#REF!</definedName>
    <definedName name="_____DAT1">[6]K.6DEPOSIT!#REF!</definedName>
    <definedName name="_____DAT10" localSheetId="10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7">#REF!</definedName>
    <definedName name="_____DAT8" localSheetId="10">#REF!</definedName>
    <definedName name="_____DAT8">#REF!</definedName>
    <definedName name="_____DAT9" localSheetId="10">#REF!</definedName>
    <definedName name="_____DAT9">#REF!</definedName>
    <definedName name="_____F501">#REF!</definedName>
    <definedName name="_____fc1">[7]popmc!$B$47:$Y$97</definedName>
    <definedName name="_____fc2">[7]popmc!$B$47:$Y$97</definedName>
    <definedName name="_____ffa1">#REF!</definedName>
    <definedName name="_____ffa10">#REF!</definedName>
    <definedName name="_____ffa11">#REF!</definedName>
    <definedName name="_____ffa12">#REF!</definedName>
    <definedName name="_____ffa13">#REF!</definedName>
    <definedName name="_____ffa14">#REF!</definedName>
    <definedName name="_____ffa15">#REF!</definedName>
    <definedName name="_____ffa16">#REF!</definedName>
    <definedName name="_____ffa17">#REF!</definedName>
    <definedName name="_____ffa18">#REF!</definedName>
    <definedName name="_____ffa19">#REF!</definedName>
    <definedName name="_____ffa2">#REF!</definedName>
    <definedName name="_____ffa21">#REF!</definedName>
    <definedName name="_____ffa22">#REF!</definedName>
    <definedName name="_____ffa23">#REF!</definedName>
    <definedName name="_____ffa3">#REF!</definedName>
    <definedName name="_____ffa4">#REF!</definedName>
    <definedName name="_____ffa6">#REF!</definedName>
    <definedName name="_____ffa7">#REF!</definedName>
    <definedName name="_____ffa8">#REF!</definedName>
    <definedName name="_____ffa9">#REF!</definedName>
    <definedName name="_____ffd1">#REF!</definedName>
    <definedName name="_____ffd10">#REF!</definedName>
    <definedName name="_____ffd11">#REF!</definedName>
    <definedName name="_____ffd12">#REF!</definedName>
    <definedName name="_____ffd13">#REF!</definedName>
    <definedName name="_____ffd14">#REF!</definedName>
    <definedName name="_____ffd15">#REF!</definedName>
    <definedName name="_____ffd16">#REF!</definedName>
    <definedName name="_____ffd17">#REF!</definedName>
    <definedName name="_____ffd18">#REF!</definedName>
    <definedName name="_____ffd19">#REF!</definedName>
    <definedName name="_____ffd2">#REF!</definedName>
    <definedName name="_____ffd20">#REF!</definedName>
    <definedName name="_____ffd22">#REF!</definedName>
    <definedName name="_____ffd23">#REF!</definedName>
    <definedName name="_____ffd24">#REF!</definedName>
    <definedName name="_____ffd25">#REF!</definedName>
    <definedName name="_____ffd3">#REF!</definedName>
    <definedName name="_____ffd4">#REF!</definedName>
    <definedName name="_____ffd5">#REF!</definedName>
    <definedName name="_____ffd6">#REF!</definedName>
    <definedName name="_____ffd7">#REF!</definedName>
    <definedName name="_____ffd8">#REF!</definedName>
    <definedName name="_____ffd9">#REF!</definedName>
    <definedName name="_____fib32">#REF!</definedName>
    <definedName name="_____hk1">#REF!</definedName>
    <definedName name="_____hpa1">#REF!</definedName>
    <definedName name="_____hpa10">#REF!</definedName>
    <definedName name="_____hpa2">#REF!</definedName>
    <definedName name="_____HPA3">#REF!</definedName>
    <definedName name="_____hpa4">#REF!</definedName>
    <definedName name="_____hpa5">#REF!</definedName>
    <definedName name="_____hpa6">#REF!</definedName>
    <definedName name="_____hpa7">#REF!</definedName>
    <definedName name="_____hpa8">#REF!</definedName>
    <definedName name="_____hpa9">#REF!</definedName>
    <definedName name="_____Inv200210">#REF!</definedName>
    <definedName name="_____JV7">#N/A</definedName>
    <definedName name="_____K1">#REF!</definedName>
    <definedName name="_____MEI2" hidden="1">#REF!</definedName>
    <definedName name="_____MP1">#REF!</definedName>
    <definedName name="_____MP2">#REF!</definedName>
    <definedName name="_____MP3">#REF!</definedName>
    <definedName name="_____MP4">#REF!</definedName>
    <definedName name="_____MWS1">#REF!</definedName>
    <definedName name="_____MWS2">#REF!</definedName>
    <definedName name="_____MWS3">#REF!</definedName>
    <definedName name="_____N101">#REF!</definedName>
    <definedName name="_____oe96">[8]FM2!#REF!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1">#REF!</definedName>
    <definedName name="_____PPH23">#REF!</definedName>
    <definedName name="_____PPH25">#REF!</definedName>
    <definedName name="_____PPh26">#REF!</definedName>
    <definedName name="_____PRB99">#REF!</definedName>
    <definedName name="_____PRR98">#REF!</definedName>
    <definedName name="_____PRR99">#REF!</definedName>
    <definedName name="_____R214385">#REF!</definedName>
    <definedName name="_____RSE1">#REF!</definedName>
    <definedName name="_____RSE2">#REF!</definedName>
    <definedName name="_____Sch1">#REF!</definedName>
    <definedName name="_____sh1">[9]TIRE2002!$AH$2</definedName>
    <definedName name="_____sh2">[9]TIRE2002!$AI$2</definedName>
    <definedName name="_____SHH1">'[10]CM32 p eq tu'!$AH$2</definedName>
    <definedName name="_____SUM1">#REF!</definedName>
    <definedName name="_____SUM2">#REF!</definedName>
    <definedName name="_____TB12">NA()</definedName>
    <definedName name="_____TOB99">#REF!</definedName>
    <definedName name="_____TOR98">#REF!</definedName>
    <definedName name="_____TOR99">#REF!</definedName>
    <definedName name="_____U3">#REF!</definedName>
    <definedName name="_____US21">'[10]CM32 p eq ti'!#REF!</definedName>
    <definedName name="_____us22">[11]IBMC105!$J$34</definedName>
    <definedName name="_____us23">[11]IBMC105!$M$34</definedName>
    <definedName name="_____us24">[11]IBMC105!$P$34</definedName>
    <definedName name="_____us25">[11]IBMC105!$S$34</definedName>
    <definedName name="_____us26">'[10]CM32 p eq ti'!#REF!</definedName>
    <definedName name="_____us3">[11]RPBUPLAN01!$AQ$2</definedName>
    <definedName name="_____us4">[11]RPBUPLAN01!$AR$2</definedName>
    <definedName name="_____usd1">'[12]BUTYL 070303 '!$R$1</definedName>
    <definedName name="_____USQ10">'[10]CM32 p eq ti'!#REF!</definedName>
    <definedName name="_____USQ11">'[10]CM32 p eq ti'!#REF!</definedName>
    <definedName name="_____USQ12">'[10]CM32 p eq ti'!#REF!</definedName>
    <definedName name="_____USQ2">'[10]CM32 p eq ti'!#REF!</definedName>
    <definedName name="_____USQ3">'[10]CM32 p eq ti'!#REF!</definedName>
    <definedName name="_____USQ4">'[10]CM32 p eq ti'!#REF!</definedName>
    <definedName name="_____USQ5">'[10]CM32 p eq ti'!#REF!</definedName>
    <definedName name="_____USQ6">'[10]CM32 p eq ti'!#REF!</definedName>
    <definedName name="_____USQ7">'[10]CM32 p eq ti'!#REF!</definedName>
    <definedName name="_____USQ8">'[10]CM32 p eq ti'!#REF!</definedName>
    <definedName name="_____USQ9">'[10]CM32 p eq ti'!#REF!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_wd1">#REF!</definedName>
    <definedName name="_____WH128">#N/A</definedName>
    <definedName name="_____wm1" hidden="1">#REF!</definedName>
    <definedName name="_____WS1">#REF!</definedName>
    <definedName name="_____WS2">#REF!</definedName>
    <definedName name="____ADB99">#REF!</definedName>
    <definedName name="____ADR98">#REF!</definedName>
    <definedName name="____ADR99">#REF!</definedName>
    <definedName name="____CDD763">#REF!</definedName>
    <definedName name="____DAT1" localSheetId="10">[6]K.6DEPOSIT!#REF!</definedName>
    <definedName name="____DAT1">#REF!</definedName>
    <definedName name="____DAT10" localSheetId="10">'[13]outsourcing serv'!#REF!</definedName>
    <definedName name="____DAT10">#REF!</definedName>
    <definedName name="____DAT11" localSheetId="10">#REF!</definedName>
    <definedName name="____DAT11">#REF!</definedName>
    <definedName name="____DAT12" localSheetId="10">#REF!</definedName>
    <definedName name="____DAT12">#REF!</definedName>
    <definedName name="____DAT13" localSheetId="10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 localSheetId="10">'[13]outsourcing serv'!#REF!</definedName>
    <definedName name="____DAT8">#REF!</definedName>
    <definedName name="____DAT9" localSheetId="10">'[13]outsourcing serv'!#REF!</definedName>
    <definedName name="____DAT9">#REF!</definedName>
    <definedName name="____F501">#REF!</definedName>
    <definedName name="____fc1">[7]popmc!$B$47:$Y$97</definedName>
    <definedName name="____fc2">[7]popmc!$B$47:$Y$97</definedName>
    <definedName name="____ffa1">#REF!</definedName>
    <definedName name="____ffa10">#REF!</definedName>
    <definedName name="____ffa11">#REF!</definedName>
    <definedName name="____ffa12">#REF!</definedName>
    <definedName name="____ffa13">#REF!</definedName>
    <definedName name="____ffa14">#REF!</definedName>
    <definedName name="____ffa15">#REF!</definedName>
    <definedName name="____ffa16">#REF!</definedName>
    <definedName name="____ffa17">#REF!</definedName>
    <definedName name="____ffa18">#REF!</definedName>
    <definedName name="____ffa19">#REF!</definedName>
    <definedName name="____ffa2">#REF!</definedName>
    <definedName name="____ffa21">#REF!</definedName>
    <definedName name="____ffa22">#REF!</definedName>
    <definedName name="____ffa23">#REF!</definedName>
    <definedName name="____ffa3">#REF!</definedName>
    <definedName name="____ffa4">#REF!</definedName>
    <definedName name="____ffa6">#REF!</definedName>
    <definedName name="____ffa7">#REF!</definedName>
    <definedName name="____ffa8">#REF!</definedName>
    <definedName name="____ffa9">#REF!</definedName>
    <definedName name="____ffd1">#REF!</definedName>
    <definedName name="____ffd10">#REF!</definedName>
    <definedName name="____ffd11">#REF!</definedName>
    <definedName name="____ffd12">#REF!</definedName>
    <definedName name="____ffd13">#REF!</definedName>
    <definedName name="____ffd14">#REF!</definedName>
    <definedName name="____ffd15">#REF!</definedName>
    <definedName name="____ffd16">#REF!</definedName>
    <definedName name="____ffd17">#REF!</definedName>
    <definedName name="____ffd18">#REF!</definedName>
    <definedName name="____ffd19">#REF!</definedName>
    <definedName name="____ffd2">#REF!</definedName>
    <definedName name="____ffd20">#REF!</definedName>
    <definedName name="____ffd22">#REF!</definedName>
    <definedName name="____ffd23">#REF!</definedName>
    <definedName name="____ffd24">#REF!</definedName>
    <definedName name="____ffd25">#REF!</definedName>
    <definedName name="____ffd3">#REF!</definedName>
    <definedName name="____ffd4">#REF!</definedName>
    <definedName name="____ffd5">#REF!</definedName>
    <definedName name="____ffd6">#REF!</definedName>
    <definedName name="____ffd7">#REF!</definedName>
    <definedName name="____ffd8">#REF!</definedName>
    <definedName name="____ffd9">#REF!</definedName>
    <definedName name="____fib32">#REF!</definedName>
    <definedName name="____hk1">#REF!</definedName>
    <definedName name="____hpa1">#REF!</definedName>
    <definedName name="____hpa10">#REF!</definedName>
    <definedName name="____hpa2">#REF!</definedName>
    <definedName name="____HPA3">#REF!</definedName>
    <definedName name="____hpa4">#REF!</definedName>
    <definedName name="____hpa5">#REF!</definedName>
    <definedName name="____hpa6">#REF!</definedName>
    <definedName name="____hpa7">#REF!</definedName>
    <definedName name="____hpa8">#REF!</definedName>
    <definedName name="____hpa9">#REF!</definedName>
    <definedName name="____Inv200210">#REF!</definedName>
    <definedName name="____JV7">#N/A</definedName>
    <definedName name="____K1">#REF!</definedName>
    <definedName name="____MEI2" hidden="1">#REF!</definedName>
    <definedName name="____MP1">#REF!</definedName>
    <definedName name="____MP2">#REF!</definedName>
    <definedName name="____MP3">#REF!</definedName>
    <definedName name="____MP4">#REF!</definedName>
    <definedName name="____MWS1">#REF!</definedName>
    <definedName name="____MWS2">#REF!</definedName>
    <definedName name="____MWS3">#REF!</definedName>
    <definedName name="____N101">#REF!</definedName>
    <definedName name="____oe96">[8]FM2!#REF!</definedName>
    <definedName name="____osp1" localSheetId="10">#REF!</definedName>
    <definedName name="____osp1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1">#REF!</definedName>
    <definedName name="____PPH23">#REF!</definedName>
    <definedName name="____PPH25">#REF!</definedName>
    <definedName name="____PPh26">#REF!</definedName>
    <definedName name="____PRB99">#REF!</definedName>
    <definedName name="____PRR98">#REF!</definedName>
    <definedName name="____PRR99">#REF!</definedName>
    <definedName name="____R214385">#REF!</definedName>
    <definedName name="____RSE1">#REF!</definedName>
    <definedName name="____RSE2">#REF!</definedName>
    <definedName name="____Sch1">#REF!</definedName>
    <definedName name="____sh1">[9]TIRE2002!$AH$2</definedName>
    <definedName name="____sh2">[9]TIRE2002!$AI$2</definedName>
    <definedName name="____sh3">[9]TIRE2002!$AJ$2</definedName>
    <definedName name="____SHH1">'[10]CM32 p eq tu'!$AH$2</definedName>
    <definedName name="____SHH2">'[10]CM32 p eq tu'!$AI$2</definedName>
    <definedName name="____SHH3">'[10]CM32 p eq tu'!$AJ$2</definedName>
    <definedName name="____TB12">NA()</definedName>
    <definedName name="____TOB99">#REF!</definedName>
    <definedName name="____TOR98">#REF!</definedName>
    <definedName name="____TOR99">#REF!</definedName>
    <definedName name="____tot1">#REF!</definedName>
    <definedName name="____tot2">#REF!</definedName>
    <definedName name="____tot3">#REF!</definedName>
    <definedName name="____U3">#REF!</definedName>
    <definedName name="____us2">[11]RPBUPLAN01!$AP$2</definedName>
    <definedName name="____US21">'[10]CM32 p eq ti'!#REF!</definedName>
    <definedName name="____us22">[11]IBMC105!$J$34</definedName>
    <definedName name="____us23">[11]IBMC105!$M$34</definedName>
    <definedName name="____us24">[11]IBMC105!$P$34</definedName>
    <definedName name="____us25">[11]IBMC105!$S$34</definedName>
    <definedName name="____us26">'[10]CM32 p eq ti'!#REF!</definedName>
    <definedName name="____us3">[11]RPBUPLAN01!$AQ$2</definedName>
    <definedName name="____us4">[11]RPBUPLAN01!$AR$2</definedName>
    <definedName name="____usd1">'[12]BUTYL 070303 '!$R$1</definedName>
    <definedName name="____USQ10">'[10]CM32 p eq ti'!#REF!</definedName>
    <definedName name="____USQ11">'[10]CM32 p eq ti'!#REF!</definedName>
    <definedName name="____USQ12">'[10]CM32 p eq ti'!#REF!</definedName>
    <definedName name="____USQ2">'[10]CM32 p eq ti'!#REF!</definedName>
    <definedName name="____USQ3">'[10]CM32 p eq ti'!#REF!</definedName>
    <definedName name="____USQ4">'[10]CM32 p eq ti'!#REF!</definedName>
    <definedName name="____USQ5">'[10]CM32 p eq ti'!#REF!</definedName>
    <definedName name="____USQ6">'[10]CM32 p eq ti'!#REF!</definedName>
    <definedName name="____USQ7">'[10]CM32 p eq ti'!#REF!</definedName>
    <definedName name="____USQ8">'[10]CM32 p eq ti'!#REF!</definedName>
    <definedName name="____USQ9">'[10]CM32 p eq ti'!#REF!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_wd1">#REF!</definedName>
    <definedName name="____WH128">#N/A</definedName>
    <definedName name="____wm1" hidden="1">#REF!</definedName>
    <definedName name="____WS1">#REF!</definedName>
    <definedName name="____WS2">#REF!</definedName>
    <definedName name="___ADB99">#REF!</definedName>
    <definedName name="___ADR98">#REF!</definedName>
    <definedName name="___ADR99">#REF!</definedName>
    <definedName name="___CDD763">#REF!</definedName>
    <definedName name="___DAT1" localSheetId="10">[14]K.6DEPOSIT!#REF!</definedName>
    <definedName name="___DAT1">#REF!</definedName>
    <definedName name="___DAT10" localSheetId="10">'[13]outsourcing serv'!#REF!</definedName>
    <definedName name="___DAT10">#REF!</definedName>
    <definedName name="___DAT11" localSheetId="10">#REF!</definedName>
    <definedName name="___DAT11">#REF!</definedName>
    <definedName name="___DAT12" localSheetId="10">#REF!</definedName>
    <definedName name="___DAT12">#REF!</definedName>
    <definedName name="___DAT13" localSheetId="10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 localSheetId="10">'[13]outsourcing serv'!#REF!</definedName>
    <definedName name="___DAT8">#REF!</definedName>
    <definedName name="___DAT9" localSheetId="10">'[13]outsourcing serv'!#REF!</definedName>
    <definedName name="___DAT9">#REF!</definedName>
    <definedName name="___F501">#REF!</definedName>
    <definedName name="___fc1">[7]popmc!$B$47:$Y$97</definedName>
    <definedName name="___fc2">[7]popmc!$B$47:$Y$97</definedName>
    <definedName name="___ffa1">#REF!</definedName>
    <definedName name="___ffa10">#REF!</definedName>
    <definedName name="___ffa11">#REF!</definedName>
    <definedName name="___ffa12">#REF!</definedName>
    <definedName name="___ffa13">#REF!</definedName>
    <definedName name="___ffa14">#REF!</definedName>
    <definedName name="___ffa15">#REF!</definedName>
    <definedName name="___ffa16">#REF!</definedName>
    <definedName name="___ffa17">#REF!</definedName>
    <definedName name="___ffa18">#REF!</definedName>
    <definedName name="___ffa19">#REF!</definedName>
    <definedName name="___ffa2">#REF!</definedName>
    <definedName name="___ffa21">#REF!</definedName>
    <definedName name="___ffa22">#REF!</definedName>
    <definedName name="___ffa23">#REF!</definedName>
    <definedName name="___ffa3">#REF!</definedName>
    <definedName name="___ffa4">#REF!</definedName>
    <definedName name="___ffa6">#REF!</definedName>
    <definedName name="___ffa7">#REF!</definedName>
    <definedName name="___ffa8">#REF!</definedName>
    <definedName name="___ffa9">#REF!</definedName>
    <definedName name="___ffd1">#REF!</definedName>
    <definedName name="___ffd10">#REF!</definedName>
    <definedName name="___ffd11">#REF!</definedName>
    <definedName name="___ffd12">#REF!</definedName>
    <definedName name="___ffd13">#REF!</definedName>
    <definedName name="___ffd14">#REF!</definedName>
    <definedName name="___ffd15">#REF!</definedName>
    <definedName name="___ffd16">#REF!</definedName>
    <definedName name="___ffd17">#REF!</definedName>
    <definedName name="___ffd18">#REF!</definedName>
    <definedName name="___ffd19">#REF!</definedName>
    <definedName name="___ffd2">#REF!</definedName>
    <definedName name="___ffd20">#REF!</definedName>
    <definedName name="___ffd22">#REF!</definedName>
    <definedName name="___ffd23">#REF!</definedName>
    <definedName name="___ffd24">#REF!</definedName>
    <definedName name="___ffd25">#REF!</definedName>
    <definedName name="___ffd3">#REF!</definedName>
    <definedName name="___ffd4">#REF!</definedName>
    <definedName name="___ffd5">#REF!</definedName>
    <definedName name="___ffd6">#REF!</definedName>
    <definedName name="___ffd7">#REF!</definedName>
    <definedName name="___ffd8">#REF!</definedName>
    <definedName name="___ffd9">#REF!</definedName>
    <definedName name="___fib32">#REF!</definedName>
    <definedName name="___G1">#REF!</definedName>
    <definedName name="___G11">#REF!</definedName>
    <definedName name="___hk1">#REF!</definedName>
    <definedName name="___hpa1">#REF!</definedName>
    <definedName name="___hpa10">#REF!</definedName>
    <definedName name="___hpa2">#REF!</definedName>
    <definedName name="___HPA3">#REF!</definedName>
    <definedName name="___hpa4">#REF!</definedName>
    <definedName name="___hpa5">#REF!</definedName>
    <definedName name="___hpa6">#REF!</definedName>
    <definedName name="___hpa7">#REF!</definedName>
    <definedName name="___hpa8">#REF!</definedName>
    <definedName name="___hpa9">#REF!</definedName>
    <definedName name="___Int1100">#REF!</definedName>
    <definedName name="___Inv200210">#REF!</definedName>
    <definedName name="___JV7">#N/A</definedName>
    <definedName name="___K1">#REF!</definedName>
    <definedName name="___Key1" hidden="1">#REF!</definedName>
    <definedName name="___Key2" localSheetId="10" hidden="1">#REF!</definedName>
    <definedName name="___Key2" hidden="1">#REF!</definedName>
    <definedName name="___klu1" localSheetId="10">#REF!</definedName>
    <definedName name="___klu1">#REF!</definedName>
    <definedName name="___klu2">#REF!</definedName>
    <definedName name="___klu3">#REF!</definedName>
    <definedName name="___klu4">#REF!</definedName>
    <definedName name="___klu5">#REF!</definedName>
    <definedName name="___MEI2" hidden="1">#REF!</definedName>
    <definedName name="___mm1">#REF!</definedName>
    <definedName name="___mm2">#REF!</definedName>
    <definedName name="___mm3">#REF!</definedName>
    <definedName name="___mm4">#REF!</definedName>
    <definedName name="___MP1">#REF!</definedName>
    <definedName name="___MP2">#REF!</definedName>
    <definedName name="___MP3">#REF!</definedName>
    <definedName name="___MP4">#REF!</definedName>
    <definedName name="___MWS1">#REF!</definedName>
    <definedName name="___MWS2">#REF!</definedName>
    <definedName name="___MWS3">#REF!</definedName>
    <definedName name="___N101">#REF!</definedName>
    <definedName name="___NPW1">'[15]Permanent info'!$E$5</definedName>
    <definedName name="___NPW10">'[15]Permanent info'!$R$5</definedName>
    <definedName name="___NPW11">'[15]Permanent info'!$S$5</definedName>
    <definedName name="___NPW2">'[15]Permanent info'!$G$5</definedName>
    <definedName name="___NPW3">'[15]Permanent info'!$H$5</definedName>
    <definedName name="___NPW4">'[15]Permanent info'!$I$5</definedName>
    <definedName name="___NPW5">'[15]Permanent info'!$K$5</definedName>
    <definedName name="___NPW6">'[15]Permanent info'!$L$5</definedName>
    <definedName name="___NPW7">'[15]Permanent info'!$M$5</definedName>
    <definedName name="___NPW8">'[15]Permanent info'!$O$5</definedName>
    <definedName name="___NPW9">'[15]Permanent info'!$Q$5</definedName>
    <definedName name="___oe96">[8]FM2!#REF!</definedName>
    <definedName name="___oo1">#REF!</definedName>
    <definedName name="___osp1" localSheetId="10">#REF!</definedName>
    <definedName name="___osp1">#REF!</definedName>
    <definedName name="___poc01" localSheetId="10">[16]GeneralInfo!$S$8</definedName>
    <definedName name="___poc01">#REF!</definedName>
    <definedName name="___poc02" localSheetId="10">[16]GeneralInfo!$T$8</definedName>
    <definedName name="___poc02">#REF!</definedName>
    <definedName name="___poc03" localSheetId="10">[16]GeneralInfo!$U$8</definedName>
    <definedName name="___poc03">#REF!</definedName>
    <definedName name="___poc04">#REF!</definedName>
    <definedName name="___poc05" localSheetId="10">[16]GeneralInfo!$W$8</definedName>
    <definedName name="___poc05">#REF!</definedName>
    <definedName name="___poc1" localSheetId="10">#REF!</definedName>
    <definedName name="___poc1">#REF!</definedName>
    <definedName name="___poc2" localSheetId="10">#REF!</definedName>
    <definedName name="___poc2">#REF!</definedName>
    <definedName name="___poc3" localSheetId="10">#REF!</definedName>
    <definedName name="___poc3">#REF!</definedName>
    <definedName name="___poc4">#REF!</definedName>
    <definedName name="___poc5">#REF!</definedName>
    <definedName name="___PPh21">#REF!</definedName>
    <definedName name="___PPH23">#REF!</definedName>
    <definedName name="___PPH25">#REF!</definedName>
    <definedName name="___PPh26">#REF!</definedName>
    <definedName name="___PRB99">#REF!</definedName>
    <definedName name="___PRR98">#REF!</definedName>
    <definedName name="___PRR99">#REF!</definedName>
    <definedName name="___R214385">#REF!</definedName>
    <definedName name="___ref1">#REF!</definedName>
    <definedName name="___RSE1">#REF!</definedName>
    <definedName name="___RSE2">#REF!</definedName>
    <definedName name="___Sch1">#REF!</definedName>
    <definedName name="___sh1">[9]TIRE2002!$AH$2</definedName>
    <definedName name="___sh2">[9]TIRE2002!$AI$2</definedName>
    <definedName name="___sh3">[9]TIRE2002!$AJ$2</definedName>
    <definedName name="___SHH1">'[10]CM32 p eq tu'!$AH$2</definedName>
    <definedName name="___SHH2">'[10]CM32 p eq tu'!$AI$2</definedName>
    <definedName name="___SHH3">'[10]CM32 p eq tu'!$AJ$2</definedName>
    <definedName name="___SPG1" localSheetId="10">#REF!</definedName>
    <definedName name="___SPG1">#REF!</definedName>
    <definedName name="___SPG2" localSheetId="10">#REF!</definedName>
    <definedName name="___SPG2">#REF!</definedName>
    <definedName name="___SUM1">#REF!</definedName>
    <definedName name="___SUM2">#REF!</definedName>
    <definedName name="___TB12">NA()</definedName>
    <definedName name="___TOB99">#REF!</definedName>
    <definedName name="___TOR98">#REF!</definedName>
    <definedName name="___TOR99">#REF!</definedName>
    <definedName name="___tot1">#REF!</definedName>
    <definedName name="___tot2">#REF!</definedName>
    <definedName name="___tot3">#REF!</definedName>
    <definedName name="___tt1">#REF!</definedName>
    <definedName name="___tt2">#REF!</definedName>
    <definedName name="___tt3">#REF!</definedName>
    <definedName name="___ttt1">#REF!</definedName>
    <definedName name="___ttt2">#REF!</definedName>
    <definedName name="___ttt3">#REF!</definedName>
    <definedName name="___U3">#REF!</definedName>
    <definedName name="___us2">[11]RPBUPLAN01!$AP$2</definedName>
    <definedName name="___US21">'[10]CM32 p eq ti'!#REF!</definedName>
    <definedName name="___us22">[11]IBMC105!$J$34</definedName>
    <definedName name="___us23">[11]IBMC105!$M$34</definedName>
    <definedName name="___us24">[11]IBMC105!$P$34</definedName>
    <definedName name="___us25">[11]IBMC105!$S$34</definedName>
    <definedName name="___us26">'[10]CM32 p eq ti'!#REF!</definedName>
    <definedName name="___us3">[11]RPBUPLAN01!$AQ$2</definedName>
    <definedName name="___us4">[11]RPBUPLAN01!$AR$2</definedName>
    <definedName name="___usd1">'[12]BUTYL 070303 '!$R$1</definedName>
    <definedName name="___USQ10">'[10]CM32 p eq ti'!#REF!</definedName>
    <definedName name="___USQ11">'[10]CM32 p eq ti'!#REF!</definedName>
    <definedName name="___USQ12">'[10]CM32 p eq ti'!#REF!</definedName>
    <definedName name="___USQ2">'[10]CM32 p eq ti'!#REF!</definedName>
    <definedName name="___USQ3">'[10]CM32 p eq ti'!#REF!</definedName>
    <definedName name="___USQ4">'[10]CM32 p eq ti'!#REF!</definedName>
    <definedName name="___USQ5">'[10]CM32 p eq ti'!#REF!</definedName>
    <definedName name="___USQ6">'[10]CM32 p eq ti'!#REF!</definedName>
    <definedName name="___USQ7">'[10]CM32 p eq ti'!#REF!</definedName>
    <definedName name="___USQ8">'[10]CM32 p eq ti'!#REF!</definedName>
    <definedName name="___USQ9">'[10]CM32 p eq ti'!#REF!</definedName>
    <definedName name="___vib01" localSheetId="10">[16]GeneralInfo!$L$111</definedName>
    <definedName name="___vib01">#REF!</definedName>
    <definedName name="___vib02" localSheetId="10">[16]GeneralInfo!$L$112</definedName>
    <definedName name="___vib02">#REF!</definedName>
    <definedName name="___vib03" localSheetId="10">[16]GeneralInfo!$L$113</definedName>
    <definedName name="___vib03">#REF!</definedName>
    <definedName name="___vib04" localSheetId="10">[16]GeneralInfo!$L$114</definedName>
    <definedName name="___vib04">#REF!</definedName>
    <definedName name="___vib05" localSheetId="10">[16]GeneralInfo!$L$115</definedName>
    <definedName name="___vib05">#REF!</definedName>
    <definedName name="___vib06" localSheetId="10">[16]GeneralInfo!$L$116</definedName>
    <definedName name="___vib06">#REF!</definedName>
    <definedName name="___vib07" localSheetId="10">[16]GeneralInfo!$L$117</definedName>
    <definedName name="___vib07">#REF!</definedName>
    <definedName name="___wd1">#REF!</definedName>
    <definedName name="___WH128">#N/A</definedName>
    <definedName name="___wm1" hidden="1">#REF!</definedName>
    <definedName name="___WS1">#REF!</definedName>
    <definedName name="___WS2">#REF!</definedName>
    <definedName name="___yy1" localSheetId="10">#REF!</definedName>
    <definedName name="___yy1">#REF!</definedName>
    <definedName name="___yy2" localSheetId="10">#REF!</definedName>
    <definedName name="___yy2">#REF!</definedName>
    <definedName name="___yy3" localSheetId="10">#REF!</definedName>
    <definedName name="___yy3">#REF!</definedName>
    <definedName name="___yy4">#REF!</definedName>
    <definedName name="__123Graph_A" hidden="1">[17]Corptax2003!#REF!</definedName>
    <definedName name="__123Graph_APL" hidden="1">[18]A!#REF!</definedName>
    <definedName name="__123Graph_AWEAKNESS" hidden="1">'[19]ocean voyage'!#REF!</definedName>
    <definedName name="__123Graph_Aウィンスロップ" hidden="1">[20]ﾌﾟﾚｾﾞﾝ資!$AD$215:$AG$215</definedName>
    <definedName name="__123Graph_Aオーラルケア" hidden="1">[20]ﾌﾟﾚｾﾞﾝ資!$AD$115:$AG$115</definedName>
    <definedName name="__123Graph_Aスキンケア" hidden="1">[20]ﾌﾟﾚｾﾞﾝ資!$AD$105:$AG$105</definedName>
    <definedName name="__123Graph_Aその他" hidden="1">[20]ﾌﾟﾚｾﾞﾝ資!$AD$205:$AG$205</definedName>
    <definedName name="__123Graph_Aフットケア" hidden="1">[20]ﾌﾟﾚｾﾞﾝ資!$AD$125:$AG$125</definedName>
    <definedName name="__123Graph_Aﾛｰｽﾞ入荷" hidden="1">#REF!</definedName>
    <definedName name="__123Graph_A住居洗剤" hidden="1">[20]ﾌﾟﾚｾﾞﾝ資!$AD$185:$AG$185</definedName>
    <definedName name="__123Graph_A全品目" hidden="1">[20]ﾌﾟﾚｾﾞﾝ資!$BK$256:$BN$256</definedName>
    <definedName name="__123Graph_A医薬品" hidden="1">[20]ﾌﾟﾚｾﾞﾝ資!$AD$95:$AG$95</definedName>
    <definedName name="__123Graph_A収納箱" hidden="1">[20]ﾌﾟﾚｾﾞﾝ資!$AD$170:$AG$170</definedName>
    <definedName name="__123Graph_A売上推移" hidden="1">[20]ﾌﾟﾚｾﾞﾝ資!$O$47:$O$51</definedName>
    <definedName name="__123Graph_A月別カテゴリー" hidden="1">[20]ﾌﾟﾚｾﾞﾝ資!$AD$57:$AO$57</definedName>
    <definedName name="__123Graph_A月別実績" hidden="1">[20]ﾌﾟﾚｾﾞﾝ資!$BK$250:$BV$250</definedName>
    <definedName name="__123Graph_A構成比1" hidden="1">[20]ﾌﾟﾚｾﾞﾝ資!$AW$226:$AW$234</definedName>
    <definedName name="__123Graph_A構成比2" hidden="1">[20]ﾌﾟﾚｾﾞﾝ資!$BA$226:$BA$234</definedName>
    <definedName name="__123Graph_A累計実績" hidden="1">[20]ﾌﾟﾚｾﾞﾝ資!$M$63:$X$63</definedName>
    <definedName name="__123Graph_A芳香剤関連" hidden="1">[20]ﾌﾟﾚｾﾞﾝ資!$AD$150:$AG$150</definedName>
    <definedName name="__123Graph_A衛生関連" hidden="1">[20]ﾌﾟﾚｾﾞﾝ資!$AD$140:$AG$140</definedName>
    <definedName name="__123Graph_A防虫剤" hidden="1">[20]ﾌﾟﾚｾﾞﾝ資!$AD$160:$AG$160</definedName>
    <definedName name="__123Graph_A除湿剤" hidden="1">[20]ﾌﾟﾚｾﾞﾝ資!$AD$195:$AL$195</definedName>
    <definedName name="__123Graph_B" hidden="1">[20]ﾌﾟﾚｾﾞﾝ資!$BK$257:$BV$257</definedName>
    <definedName name="__123Graph_BPL" hidden="1">[18]A!#REF!</definedName>
    <definedName name="__123Graph_Bウィンスロップ" hidden="1">[20]ﾌﾟﾚｾﾞﾝ資!$AD$216:$AO$216</definedName>
    <definedName name="__123Graph_Bオーラルケア" hidden="1">[20]ﾌﾟﾚｾﾞﾝ資!$AD$116:$AO$116</definedName>
    <definedName name="__123Graph_Bスキンケア" hidden="1">[20]ﾌﾟﾚｾﾞﾝ資!$AD$106:$AO$106</definedName>
    <definedName name="__123Graph_Bその他" hidden="1">[20]ﾌﾟﾚｾﾞﾝ資!$AD$206:$AO$206</definedName>
    <definedName name="__123Graph_Bフットケア" hidden="1">[20]ﾌﾟﾚｾﾞﾝ資!$AD$126:$AO$126</definedName>
    <definedName name="__123Graph_Bﾛｰｽﾞ入荷" hidden="1">#REF!</definedName>
    <definedName name="__123Graph_B住居洗剤" hidden="1">[20]ﾌﾟﾚｾﾞﾝ資!$AD$186:$AO$186</definedName>
    <definedName name="__123Graph_B全品目" hidden="1">[20]ﾌﾟﾚｾﾞﾝ資!$BK$257:$BV$257</definedName>
    <definedName name="__123Graph_B医薬品" hidden="1">[20]ﾌﾟﾚｾﾞﾝ資!$AD$96:$AO$96</definedName>
    <definedName name="__123Graph_B収納箱" hidden="1">[20]ﾌﾟﾚｾﾞﾝ資!$AD$171:$AO$171</definedName>
    <definedName name="__123Graph_B月別カテゴリー" hidden="1">[20]ﾌﾟﾚｾﾞﾝ資!$AD$58:$AO$58</definedName>
    <definedName name="__123Graph_B月別実績" hidden="1">[20]ﾌﾟﾚｾﾞﾝ資!$BK$251:$BV$251</definedName>
    <definedName name="__123Graph_B構成比1" hidden="1">[20]ﾌﾟﾚｾﾞﾝ資!$AU$226:$AU$234</definedName>
    <definedName name="__123Graph_B構成比2" hidden="1">[20]ﾌﾟﾚｾﾞﾝ資!$AU$226:$AU$234</definedName>
    <definedName name="__123Graph_B累計実績" hidden="1">[20]ﾌﾟﾚｾﾞﾝ資!$M$64:$X$64</definedName>
    <definedName name="__123Graph_B芳香剤関連" hidden="1">[20]ﾌﾟﾚｾﾞﾝ資!$AD$151:$AO$151</definedName>
    <definedName name="__123Graph_B衛生関連" hidden="1">[20]ﾌﾟﾚｾﾞﾝ資!$AD$141:$AO$141</definedName>
    <definedName name="__123Graph_B防虫剤" hidden="1">[20]ﾌﾟﾚｾﾞﾝ資!$AD$161:$AO$161</definedName>
    <definedName name="__123Graph_B除湿剤" hidden="1">[20]ﾌﾟﾚｾﾞﾝ資!$AD$196:$AO$196</definedName>
    <definedName name="__123Graph_C" hidden="1">[20]ﾌﾟﾚｾﾞﾝ資!$BK$258:$BV$258</definedName>
    <definedName name="__123Graph_CPL" hidden="1">[18]A!#REF!</definedName>
    <definedName name="__123Graph_Cウィンスロップ" hidden="1">[20]ﾌﾟﾚｾﾞﾝ資!$AD$217:$AO$217</definedName>
    <definedName name="__123Graph_Cオーラルケア" hidden="1">[20]ﾌﾟﾚｾﾞﾝ資!$AD$117:$AO$117</definedName>
    <definedName name="__123Graph_Cスキンケア" hidden="1">[20]ﾌﾟﾚｾﾞﾝ資!$AD$107:$AO$107</definedName>
    <definedName name="__123Graph_Cその他" hidden="1">[20]ﾌﾟﾚｾﾞﾝ資!$AD$207:$AO$207</definedName>
    <definedName name="__123Graph_Cフットケア" hidden="1">[20]ﾌﾟﾚｾﾞﾝ資!$AD$127:$AO$127</definedName>
    <definedName name="__123Graph_Cﾛｰｽﾞ入荷" hidden="1">#REF!</definedName>
    <definedName name="__123Graph_C住居洗剤" hidden="1">[20]ﾌﾟﾚｾﾞﾝ資!$AD$187:$AO$187</definedName>
    <definedName name="__123Graph_C全品目" hidden="1">[20]ﾌﾟﾚｾﾞﾝ資!$BK$258:$BV$258</definedName>
    <definedName name="__123Graph_C医薬品" hidden="1">[20]ﾌﾟﾚｾﾞﾝ資!$AD$97:$AO$97</definedName>
    <definedName name="__123Graph_C収納箱" hidden="1">[20]ﾌﾟﾚｾﾞﾝ資!$AD$172:$AO$172</definedName>
    <definedName name="__123Graph_C月別カテゴリー" hidden="1">[20]ﾌﾟﾚｾﾞﾝ資!$AD$59:$AO$59</definedName>
    <definedName name="__123Graph_C月別実績" hidden="1">[20]ﾌﾟﾚｾﾞﾝ資!$BK$252:$BV$252</definedName>
    <definedName name="__123Graph_C累計実績" hidden="1">[20]ﾌﾟﾚｾﾞﾝ資!$M$65:$X$65</definedName>
    <definedName name="__123Graph_C芳香剤関連" hidden="1">[20]ﾌﾟﾚｾﾞﾝ資!$AD$152:$AO$152</definedName>
    <definedName name="__123Graph_C衛生関連" hidden="1">[20]ﾌﾟﾚｾﾞﾝ資!$AD$142:$AO$142</definedName>
    <definedName name="__123Graph_C防虫剤" hidden="1">[20]ﾌﾟﾚｾﾞﾝ資!$AD$162:$AO$162</definedName>
    <definedName name="__123Graph_C除湿剤" hidden="1">[20]ﾌﾟﾚｾﾞﾝ資!$AD$197:$AO$197</definedName>
    <definedName name="__123Graph_D" hidden="1">[21]at!#REF!</definedName>
    <definedName name="__123Graph_DPL" hidden="1">[18]A!#REF!</definedName>
    <definedName name="__123Graph_Dﾛｰｽﾞ入荷" hidden="1">#REF!</definedName>
    <definedName name="__123Graph_D月別カテゴリー" hidden="1">[20]ﾌﾟﾚｾﾞﾝ資!$AD$60:$AO$60</definedName>
    <definedName name="__123Graph_E" hidden="1">[21]at!#REF!</definedName>
    <definedName name="__123Graph_EPL" hidden="1">[18]A!#REF!</definedName>
    <definedName name="__123Graph_Eﾛｰｽﾞ入荷" hidden="1">#REF!</definedName>
    <definedName name="__123Graph_E月別カテゴリー" hidden="1">[20]ﾌﾟﾚｾﾞﾝ資!$AD$61:$AO$61</definedName>
    <definedName name="__123Graph_F" hidden="1">[21]at!#REF!</definedName>
    <definedName name="__123Graph_FPL" hidden="1">[18]A!#REF!</definedName>
    <definedName name="__123Graph_Fﾛｰｽﾞ入荷" hidden="1">#REF!</definedName>
    <definedName name="__123Graph_F月別カテゴリー" hidden="1">[20]ﾌﾟﾚｾﾞﾝ資!$AD$69:$AO$69</definedName>
    <definedName name="__123Graph_LBL_AWEAKNESS" hidden="1">'[19]ocean voyage'!#REF!</definedName>
    <definedName name="__123Graph_LBL_Aﾛｰｽﾞ入荷" hidden="1">#REF!</definedName>
    <definedName name="__123Graph_LBL_A売上推移" hidden="1">[20]ﾌﾟﾚｾﾞﾝ資!$P$47:$P$51</definedName>
    <definedName name="__123Graph_LBL_Bﾛｰｽﾞ入荷" hidden="1">#REF!</definedName>
    <definedName name="__123Graph_LBL_Cﾛｰｽﾞ入荷" hidden="1">#REF!</definedName>
    <definedName name="__123Graph_LBL_Dﾛｰｽﾞ入荷" hidden="1">#REF!</definedName>
    <definedName name="__123Graph_LBL_Eﾛｰｽﾞ入荷" hidden="1">#REF!</definedName>
    <definedName name="__123Graph_LBL_Fﾛｰｽﾞ入荷" hidden="1">#REF!</definedName>
    <definedName name="__123Graph_X" hidden="1">[17]Corptax2003!#REF!</definedName>
    <definedName name="__123Graph_XPL" hidden="1">[18]A!#REF!</definedName>
    <definedName name="__123Graph_XWEAKNESS" hidden="1">'[19]ocean voyage'!#REF!</definedName>
    <definedName name="__123Graph_Xウィンスロップ" hidden="1">[20]ﾌﾟﾚｾﾞﾝ資!$AD$89:$AO$89</definedName>
    <definedName name="__123Graph_Xオーラルケア" hidden="1">[20]ﾌﾟﾚｾﾞﾝ資!$AD$89:$AO$89</definedName>
    <definedName name="__123Graph_Xスキンケア" hidden="1">[20]ﾌﾟﾚｾﾞﾝ資!$AD$89:$AO$89</definedName>
    <definedName name="__123Graph_Xその他" hidden="1">[20]ﾌﾟﾚｾﾞﾝ資!$AD$89:$AO$89</definedName>
    <definedName name="__123Graph_Xフットケア" hidden="1">[20]ﾌﾟﾚｾﾞﾝ資!$AD$89:$AO$89</definedName>
    <definedName name="__123Graph_Xﾛｰｽﾞ入荷" hidden="1">#REF!</definedName>
    <definedName name="__123Graph_X住居洗剤" hidden="1">[20]ﾌﾟﾚｾﾞﾝ資!$AD$89:$AO$89</definedName>
    <definedName name="__123Graph_X全品目" hidden="1">[20]ﾌﾟﾚｾﾞﾝ資!$BK$249:$BV$249</definedName>
    <definedName name="__123Graph_X医薬品" hidden="1">[20]ﾌﾟﾚｾﾞﾝ資!$AD$89:$AO$89</definedName>
    <definedName name="__123Graph_X収納箱" hidden="1">[20]ﾌﾟﾚｾﾞﾝ資!$AD$89:$AO$89</definedName>
    <definedName name="__123Graph_X売上推移" hidden="1">[20]ﾌﾟﾚｾﾞﾝ資!$M$47:$M$51</definedName>
    <definedName name="__123Graph_X月別カテゴリー" hidden="1">[20]ﾌﾟﾚｾﾞﾝ資!$AD$55:$AO$55</definedName>
    <definedName name="__123Graph_X月別実績" hidden="1">[20]ﾌﾟﾚｾﾞﾝ資!$M$56:$X$56</definedName>
    <definedName name="__123Graph_X構成比1" hidden="1">[20]ﾌﾟﾚｾﾞﾝ資!$AV$226:$AV$234</definedName>
    <definedName name="__123Graph_X構成比2" hidden="1">[20]ﾌﾟﾚｾﾞﾝ資!$AV$226:$AV$234</definedName>
    <definedName name="__123Graph_X累計実績" hidden="1">[20]ﾌﾟﾚｾﾞﾝ資!$M$56:$X$56</definedName>
    <definedName name="__123Graph_X芳香剤関連" hidden="1">[20]ﾌﾟﾚｾﾞﾝ資!$AD$89:$AO$89</definedName>
    <definedName name="__123Graph_X衛生関連" hidden="1">[20]ﾌﾟﾚｾﾞﾝ資!$AD$89:$AO$89</definedName>
    <definedName name="__123Graph_X防虫剤" hidden="1">[20]ﾌﾟﾚｾﾞﾝ資!$AD$89:$AO$89</definedName>
    <definedName name="__123Graph_X除湿剤" hidden="1">[20]ﾌﾟﾚｾﾞﾝ資!$AD$89:$AO$89</definedName>
    <definedName name="__123Graph_Y" hidden="1">#REF!</definedName>
    <definedName name="__a1">#REF!</definedName>
    <definedName name="__ACT1">#REF!</definedName>
    <definedName name="__ACT2">#REF!</definedName>
    <definedName name="__ADB99">#REF!</definedName>
    <definedName name="__ADJ1">#REF!</definedName>
    <definedName name="__ADJ2">#REF!</definedName>
    <definedName name="__ADR98">#REF!</definedName>
    <definedName name="__ADR99">#REF!</definedName>
    <definedName name="__aje1">#REF!</definedName>
    <definedName name="__CDD763">#REF!</definedName>
    <definedName name="__DAT1" localSheetId="10">[14]K.6DEPOSIT!#REF!</definedName>
    <definedName name="__DAT1">#REF!</definedName>
    <definedName name="__DAT10" localSheetId="10">[22]Sheet1!$J$5:$J$11370</definedName>
    <definedName name="__DAT10">#REF!</definedName>
    <definedName name="__DAT11" localSheetId="10">[22]Sheet1!$K$5:$K$11370</definedName>
    <definedName name="__DAT11">#REF!</definedName>
    <definedName name="__DAT12" localSheetId="10">[22]Sheet1!$L$5:$L$11370</definedName>
    <definedName name="__DAT12">#REF!</definedName>
    <definedName name="__DAT13" localSheetId="10">[22]Sheet1!$M$5:$M$11370</definedName>
    <definedName name="__DAT13">#REF!</definedName>
    <definedName name="__DAT14" localSheetId="10">[22]Sheet1!$N$5:$N$11370</definedName>
    <definedName name="__DAT14">#REF!</definedName>
    <definedName name="__DAT15" localSheetId="10">[22]Sheet1!$O$5:$O$11370</definedName>
    <definedName name="__DAT15">#REF!</definedName>
    <definedName name="__DAT16" localSheetId="10">[22]Sheet1!$P$5:$P$11370</definedName>
    <definedName name="__DAT16">#REF!</definedName>
    <definedName name="__DAT17">[22]Sheet1!$Q$5:$Q$11370</definedName>
    <definedName name="__DAT18">#REF!</definedName>
    <definedName name="__DAT19">#REF!</definedName>
    <definedName name="__DAT2" localSheetId="10">[22]Sheet1!$B$5:$B$11370</definedName>
    <definedName name="__DAT2">#REF!</definedName>
    <definedName name="__DAT20">#REF!</definedName>
    <definedName name="__DAT3" localSheetId="10">[22]Sheet1!$C$5:$C$11370</definedName>
    <definedName name="__DAT3">#REF!</definedName>
    <definedName name="__DAT4" localSheetId="10">[22]Sheet1!$D$5:$D$11370</definedName>
    <definedName name="__DAT4">#REF!</definedName>
    <definedName name="__DAT5" localSheetId="10">[22]Sheet1!$E$5:$E$11370</definedName>
    <definedName name="__DAT5">#REF!</definedName>
    <definedName name="__DAT6" localSheetId="10">[22]Sheet1!$F$5:$F$11370</definedName>
    <definedName name="__DAT6">#REF!</definedName>
    <definedName name="__DAT7" localSheetId="10">[22]Sheet1!$G$5:$G$11370</definedName>
    <definedName name="__DAT7">#REF!</definedName>
    <definedName name="__DAT8" localSheetId="10">[22]Sheet1!$H$5:$H$11370</definedName>
    <definedName name="__DAT8">#REF!</definedName>
    <definedName name="__DAT9" localSheetId="10">[22]Sheet1!$I$5:$I$11370</definedName>
    <definedName name="__DAT9">#REF!</definedName>
    <definedName name="__EST10">[23]A9025PT20140203_EST._Pivot!$E$7:$E$87</definedName>
    <definedName name="__EST17">[23]A9025PT20140203_EST._Pivot!$F$7:$F$87</definedName>
    <definedName name="__EST24">[23]A9025PT20140203_EST._Pivot!$G$7:$G$87</definedName>
    <definedName name="__EST31">[23]A9025PT20140203_EST._Pivot!$H$7:$H$87</definedName>
    <definedName name="__EST407">[23]A9025PT20140203_EST._Pivot!$I$7:$I$87</definedName>
    <definedName name="__EST414">[23]A9025PT20140203_EST._Pivot!$J$7:$J$87</definedName>
    <definedName name="__EST421">[23]A9025PT20140203_EST._Pivot!$K$7:$K$87</definedName>
    <definedName name="__EST428">[23]A9025PT20140203_EST._Pivot!$L$7:$L$87</definedName>
    <definedName name="__EST505">[23]A9025PT20140203_EST._Pivot!$M$7:$M$87</definedName>
    <definedName name="__EST512">[23]A9025PT20140203_EST._Pivot!$N$7:$N$87</definedName>
    <definedName name="__EST519">[23]A9025PT20140203_EST._Pivot!$O$7:$O$87</definedName>
    <definedName name="__EST526">[23]A9025PT20140203_EST._Pivot!$P$7:$P$87</definedName>
    <definedName name="__F501">#REF!</definedName>
    <definedName name="__fc1">[7]popmc!$B$47:$Y$97</definedName>
    <definedName name="__fc2">[7]popmc!$B$47:$Y$97</definedName>
    <definedName name="__ffa1">#REF!</definedName>
    <definedName name="__ffa10">#REF!</definedName>
    <definedName name="__ffa11">#REF!</definedName>
    <definedName name="__ffa12">#REF!</definedName>
    <definedName name="__ffa13">#REF!</definedName>
    <definedName name="__ffa14">#REF!</definedName>
    <definedName name="__ffa15">#REF!</definedName>
    <definedName name="__ffa16">#REF!</definedName>
    <definedName name="__ffa17">#REF!</definedName>
    <definedName name="__ffa18">#REF!</definedName>
    <definedName name="__ffa19">#REF!</definedName>
    <definedName name="__ffa2">#REF!</definedName>
    <definedName name="__ffa21">#REF!</definedName>
    <definedName name="__ffa22">#REF!</definedName>
    <definedName name="__ffa23">#REF!</definedName>
    <definedName name="__ffa3">#REF!</definedName>
    <definedName name="__ffa4">#REF!</definedName>
    <definedName name="__ffa6">#REF!</definedName>
    <definedName name="__ffa7">#REF!</definedName>
    <definedName name="__ffa8">#REF!</definedName>
    <definedName name="__ffa9">#REF!</definedName>
    <definedName name="__ffd1">#REF!</definedName>
    <definedName name="__ffd10">#REF!</definedName>
    <definedName name="__ffd11">#REF!</definedName>
    <definedName name="__ffd12">#REF!</definedName>
    <definedName name="__ffd13">#REF!</definedName>
    <definedName name="__ffd14">#REF!</definedName>
    <definedName name="__ffd15">#REF!</definedName>
    <definedName name="__ffd16">#REF!</definedName>
    <definedName name="__ffd17">#REF!</definedName>
    <definedName name="__ffd18">#REF!</definedName>
    <definedName name="__ffd19">#REF!</definedName>
    <definedName name="__ffd2">#REF!</definedName>
    <definedName name="__ffd20">#REF!</definedName>
    <definedName name="__ffd22">#REF!</definedName>
    <definedName name="__ffd23">#REF!</definedName>
    <definedName name="__ffd24">#REF!</definedName>
    <definedName name="__ffd25">#REF!</definedName>
    <definedName name="__ffd3">#REF!</definedName>
    <definedName name="__ffd4">#REF!</definedName>
    <definedName name="__ffd5">#REF!</definedName>
    <definedName name="__ffd6">#REF!</definedName>
    <definedName name="__ffd7">#REF!</definedName>
    <definedName name="__ffd8">#REF!</definedName>
    <definedName name="__ffd9">#REF!</definedName>
    <definedName name="__fib32">#REF!</definedName>
    <definedName name="__G1">#REF!</definedName>
    <definedName name="__G11">#REF!</definedName>
    <definedName name="__hk1">#REF!</definedName>
    <definedName name="__hpa1">#REF!</definedName>
    <definedName name="__hpa10">#REF!</definedName>
    <definedName name="__hpa2">#REF!</definedName>
    <definedName name="__HPA3">#REF!</definedName>
    <definedName name="__hpa4">#REF!</definedName>
    <definedName name="__hpa5">#REF!</definedName>
    <definedName name="__hpa6">#REF!</definedName>
    <definedName name="__hpa7">#REF!</definedName>
    <definedName name="__hpa8">#REF!</definedName>
    <definedName name="__hpa9">#REF!</definedName>
    <definedName name="__Int1100">#REF!</definedName>
    <definedName name="__Inv200210">#REF!</definedName>
    <definedName name="__JV7">#N/A</definedName>
    <definedName name="__K1">#REF!</definedName>
    <definedName name="__KD1">#REF!</definedName>
    <definedName name="__KD2">#REF!</definedName>
    <definedName name="__KD3">#REF!</definedName>
    <definedName name="__KD4">#REF!</definedName>
    <definedName name="__KD5">#REF!</definedName>
    <definedName name="__KE1">#REF!</definedName>
    <definedName name="__KE2">#REF!</definedName>
    <definedName name="__KE3">#REF!</definedName>
    <definedName name="__KE4">#REF!</definedName>
    <definedName name="__KE5">#REF!</definedName>
    <definedName name="__Key1" hidden="1">#REF!</definedName>
    <definedName name="__Key2" localSheetId="10" hidden="1">#REF!</definedName>
    <definedName name="__Key2" hidden="1">#REF!</definedName>
    <definedName name="__KF1">#REF!</definedName>
    <definedName name="__KF2">#REF!</definedName>
    <definedName name="__KF3">#REF!</definedName>
    <definedName name="__KF4">#REF!</definedName>
    <definedName name="__KF5">#REF!</definedName>
    <definedName name="__KG1">#REF!</definedName>
    <definedName name="__KG2">#REF!</definedName>
    <definedName name="__KG3">#REF!</definedName>
    <definedName name="__KG4">#REF!</definedName>
    <definedName name="__KG5">#REF!</definedName>
    <definedName name="__klu1" localSheetId="10">#REF!</definedName>
    <definedName name="__klu1">#REF!</definedName>
    <definedName name="__klu2">#REF!</definedName>
    <definedName name="__klu3">#REF!</definedName>
    <definedName name="__klu4">#REF!</definedName>
    <definedName name="__klu5">#REF!</definedName>
    <definedName name="__MEI2" hidden="1">#REF!</definedName>
    <definedName name="__mm02">#REF!</definedName>
    <definedName name="__mm1">#REF!</definedName>
    <definedName name="__mm2">#REF!</definedName>
    <definedName name="__mm3">#REF!</definedName>
    <definedName name="__mm4">#REF!</definedName>
    <definedName name="__MP1">#REF!</definedName>
    <definedName name="__MP2">#REF!</definedName>
    <definedName name="__MP3">#REF!</definedName>
    <definedName name="__MP4">#REF!</definedName>
    <definedName name="__MWS1">#REF!</definedName>
    <definedName name="__MWS2">#REF!</definedName>
    <definedName name="__MWS3">#REF!</definedName>
    <definedName name="__N101">#REF!</definedName>
    <definedName name="__NPW1">'[15]Permanent info'!$E$5</definedName>
    <definedName name="__NPW10">'[15]Permanent info'!$R$5</definedName>
    <definedName name="__NPW11">'[15]Permanent info'!$S$5</definedName>
    <definedName name="__NPW2">'[15]Permanent info'!$G$5</definedName>
    <definedName name="__NPW3">'[15]Permanent info'!$H$5</definedName>
    <definedName name="__NPW4">'[15]Permanent info'!$I$5</definedName>
    <definedName name="__NPW5">'[15]Permanent info'!$K$5</definedName>
    <definedName name="__NPW6">'[15]Permanent info'!$L$5</definedName>
    <definedName name="__NPW7">'[15]Permanent info'!$M$5</definedName>
    <definedName name="__NPW8">'[15]Permanent info'!$O$5</definedName>
    <definedName name="__NPW9">'[15]Permanent info'!$Q$5</definedName>
    <definedName name="__oe96">[8]FM2!#REF!</definedName>
    <definedName name="__oo1">#REF!</definedName>
    <definedName name="__osp1" localSheetId="10">#REF!</definedName>
    <definedName name="__osp1">#REF!</definedName>
    <definedName name="__pem1">'[24]DATA WP'!$E$19</definedName>
    <definedName name="__pem2">'[24]DATA WP'!$E$20</definedName>
    <definedName name="__pem3">'[24]DATA WP'!$E$21</definedName>
    <definedName name="__PL1">#REF!</definedName>
    <definedName name="__PL2">#REF!</definedName>
    <definedName name="__PL3">#REF!</definedName>
    <definedName name="__PLP06">#REF!</definedName>
    <definedName name="__PLP22">#REF!</definedName>
    <definedName name="__plp24">#REF!</definedName>
    <definedName name="__poc01" localSheetId="10">#REF!</definedName>
    <definedName name="__poc01">#REF!</definedName>
    <definedName name="__poc02" localSheetId="10">#REF!</definedName>
    <definedName name="__poc02">#REF!</definedName>
    <definedName name="__poc03" localSheetId="10">#REF!</definedName>
    <definedName name="__poc03">#REF!</definedName>
    <definedName name="__poc04" localSheetId="10">#REF!</definedName>
    <definedName name="__poc04">#REF!</definedName>
    <definedName name="__poc05" localSheetId="10">#REF!</definedName>
    <definedName name="__poc05">#REF!</definedName>
    <definedName name="__poc1" localSheetId="10">#REF!</definedName>
    <definedName name="__poc1">#REF!</definedName>
    <definedName name="__poc2" localSheetId="10">#REF!</definedName>
    <definedName name="__poc2">#REF!</definedName>
    <definedName name="__poc3">#REF!</definedName>
    <definedName name="__poc4">#REF!</definedName>
    <definedName name="__poc5">#REF!</definedName>
    <definedName name="__PPh21">#REF!</definedName>
    <definedName name="__PPH23">#REF!</definedName>
    <definedName name="__PPH25">#REF!</definedName>
    <definedName name="__PPh26">#REF!</definedName>
    <definedName name="__PRB99">#REF!</definedName>
    <definedName name="__PRR98">#REF!</definedName>
    <definedName name="__PRR99">#REF!</definedName>
    <definedName name="__R214385">#REF!</definedName>
    <definedName name="__ref1">#REF!</definedName>
    <definedName name="__RSE1">#REF!</definedName>
    <definedName name="__Sch1">#REF!</definedName>
    <definedName name="__sh1">[9]TIRE2002!$AH$2</definedName>
    <definedName name="__sh2">[9]TIRE2002!$AI$2</definedName>
    <definedName name="__sh3">[9]TIRE2002!$AJ$2</definedName>
    <definedName name="__SHH1">'[10]CM32 p eq tu'!$AH$2</definedName>
    <definedName name="__SHH2">'[10]CM32 p eq tu'!$AI$2</definedName>
    <definedName name="__SHH3">'[10]CM32 p eq tu'!$AJ$2</definedName>
    <definedName name="__SPG1" localSheetId="10">#REF!</definedName>
    <definedName name="__SPG1">#REF!</definedName>
    <definedName name="__SPG2" localSheetId="10">#REF!</definedName>
    <definedName name="__SPG2">#REF!</definedName>
    <definedName name="__SUM1">#REF!</definedName>
    <definedName name="__SUM2">#REF!</definedName>
    <definedName name="__TB12">NA()</definedName>
    <definedName name="__TOB99">#REF!</definedName>
    <definedName name="__TOR98">#REF!</definedName>
    <definedName name="__TOR99">#REF!</definedName>
    <definedName name="__tot1">#REF!</definedName>
    <definedName name="__tot2">#REF!</definedName>
    <definedName name="__tot3">#REF!</definedName>
    <definedName name="__tt1">#REF!</definedName>
    <definedName name="__tt2">#REF!</definedName>
    <definedName name="__tt3">#REF!</definedName>
    <definedName name="__ttt1">#REF!</definedName>
    <definedName name="__ttt2">#REF!</definedName>
    <definedName name="__ttt3">#REF!</definedName>
    <definedName name="__U3">#REF!</definedName>
    <definedName name="__us2">[11]RPBUPLAN01!$AP$2</definedName>
    <definedName name="__US21">'[10]CM32 p eq ti'!#REF!</definedName>
    <definedName name="__us22">[11]IBMC105!$J$34</definedName>
    <definedName name="__us23">[11]IBMC105!$M$34</definedName>
    <definedName name="__us24">[11]IBMC105!$P$34</definedName>
    <definedName name="__us25">[11]IBMC105!$S$34</definedName>
    <definedName name="__us26">'[10]CM32 p eq ti'!#REF!</definedName>
    <definedName name="__us3">[11]RPBUPLAN01!$AQ$2</definedName>
    <definedName name="__us4">[11]RPBUPLAN01!$AR$2</definedName>
    <definedName name="__usd1">'[12]BUTYL 070303 '!$R$1</definedName>
    <definedName name="__USQ10">'[10]CM32 p eq ti'!#REF!</definedName>
    <definedName name="__USQ11">'[10]CM32 p eq ti'!#REF!</definedName>
    <definedName name="__USQ12">'[10]CM32 p eq ti'!#REF!</definedName>
    <definedName name="__USQ2">'[10]CM32 p eq ti'!#REF!</definedName>
    <definedName name="__USQ3">'[10]CM32 p eq ti'!#REF!</definedName>
    <definedName name="__USQ4">'[10]CM32 p eq ti'!#REF!</definedName>
    <definedName name="__USQ5">'[10]CM32 p eq ti'!#REF!</definedName>
    <definedName name="__USQ6">'[10]CM32 p eq ti'!#REF!</definedName>
    <definedName name="__USQ7">'[10]CM32 p eq ti'!#REF!</definedName>
    <definedName name="__USQ8">'[10]CM32 p eq ti'!#REF!</definedName>
    <definedName name="__USQ9">'[10]CM32 p eq ti'!#REF!</definedName>
    <definedName name="__vib01" localSheetId="10">#REF!</definedName>
    <definedName name="__vib01">#REF!</definedName>
    <definedName name="__vib02" localSheetId="10">#REF!</definedName>
    <definedName name="__vib02">#REF!</definedName>
    <definedName name="__vib03" localSheetId="10">#REF!</definedName>
    <definedName name="__vib03">#REF!</definedName>
    <definedName name="__vib04" localSheetId="10">#REF!</definedName>
    <definedName name="__vib04">#REF!</definedName>
    <definedName name="__vib05" localSheetId="10">#REF!</definedName>
    <definedName name="__vib05">#REF!</definedName>
    <definedName name="__vib06" localSheetId="10">#REF!</definedName>
    <definedName name="__vib06">#REF!</definedName>
    <definedName name="__vib07" localSheetId="10">#REF!</definedName>
    <definedName name="__vib07">#REF!</definedName>
    <definedName name="__wd1">#REF!</definedName>
    <definedName name="__WH128">#N/A</definedName>
    <definedName name="__wm1" hidden="1">#REF!</definedName>
    <definedName name="__WS1">#REF!</definedName>
    <definedName name="__WS2">#REF!</definedName>
    <definedName name="__yy1" localSheetId="10">#REF!</definedName>
    <definedName name="__yy1">#REF!</definedName>
    <definedName name="__yy2" localSheetId="10">#REF!</definedName>
    <definedName name="__yy2">#REF!</definedName>
    <definedName name="__yy3">#REF!</definedName>
    <definedName name="__yy4">#REF!</definedName>
    <definedName name="_0.PD??">#REF!</definedName>
    <definedName name="_00" localSheetId="10">[25]_REF!$A$7</definedName>
    <definedName name="_00">[26]_REF!$A$7</definedName>
    <definedName name="_002">#REF!</definedName>
    <definedName name="_002辅助类">#REF!</definedName>
    <definedName name="_003">#REF!</definedName>
    <definedName name="_003固定资产">#REF!</definedName>
    <definedName name="_003固定资产明细帐">#REF!</definedName>
    <definedName name="_003年固定资产">#REF!</definedName>
    <definedName name="_003累计折旧明细帐">#REF!</definedName>
    <definedName name="_01">[25]_REF!$A$8</definedName>
    <definedName name="_02" localSheetId="10">#REF!</definedName>
    <definedName name="_02">#REF!</definedName>
    <definedName name="_03" localSheetId="10">#REF!</definedName>
    <definedName name="_03">#REF!</definedName>
    <definedName name="_04" localSheetId="10">#REF!</definedName>
    <definedName name="_04">#REF!</definedName>
    <definedName name="_05">#REF!</definedName>
    <definedName name="_06">#REF!</definedName>
    <definedName name="_07">#REF!</definedName>
    <definedName name="_09">#REF!</definedName>
    <definedName name="_1">#REF!</definedName>
    <definedName name="_1.PD??">#REF!</definedName>
    <definedName name="_1__123Graph_Aグラフ_1" hidden="1">#REF!</definedName>
    <definedName name="_1__123Graph_Aｸﾞﾗﾌ_3" hidden="1">#REF!</definedName>
    <definedName name="_1_10_01">#REF!</definedName>
    <definedName name="_1_1721">#REF!</definedName>
    <definedName name="_1_2750_ok">#REF!</definedName>
    <definedName name="_1_5_97">#REF!</definedName>
    <definedName name="_1_8_01">#REF!</definedName>
    <definedName name="_1_Excel_BuiltIn_Print_Area_1_1">#REF!</definedName>
    <definedName name="_10">#REF!</definedName>
    <definedName name="_10_0Da" hidden="1">'[27]8以上社員'!#REF!</definedName>
    <definedName name="_10000">#REF!</definedName>
    <definedName name="_11">#REF!</definedName>
    <definedName name="_11_0Da" hidden="1">'[27]8以上社員'!#REF!</definedName>
    <definedName name="_111.010_001">#REF!</definedName>
    <definedName name="_111.010_004">#REF!</definedName>
    <definedName name="_111.010_006">#REF!</definedName>
    <definedName name="_111.010_007">#REF!</definedName>
    <definedName name="_111.010_008">#REF!</definedName>
    <definedName name="_111.010_011">#REF!</definedName>
    <definedName name="_111.010_015">#REF!</definedName>
    <definedName name="_111.010_017">#REF!</definedName>
    <definedName name="_111.010_020">#REF!</definedName>
    <definedName name="_111.010_024">#REF!</definedName>
    <definedName name="_111.010_025">#REF!</definedName>
    <definedName name="_111.010_027">#REF!</definedName>
    <definedName name="_111.010_028">#REF!</definedName>
    <definedName name="_111.010_039">#REF!</definedName>
    <definedName name="_111.010_042">#REF!</definedName>
    <definedName name="_111.010_049">#REF!</definedName>
    <definedName name="_111.010_056">#REF!</definedName>
    <definedName name="_111.010_057">#REF!</definedName>
    <definedName name="_111.010_061">#REF!</definedName>
    <definedName name="_111.010_067">#REF!</definedName>
    <definedName name="_111.010_071">#REF!</definedName>
    <definedName name="_111.010_072">#REF!</definedName>
    <definedName name="_111.010_077">#REF!</definedName>
    <definedName name="_111.010_101">#REF!</definedName>
    <definedName name="_111.010_200">#REF!</definedName>
    <definedName name="_111.011_201">#REF!</definedName>
    <definedName name="_111.011_202">#REF!</definedName>
    <definedName name="_111.011_204">#REF!</definedName>
    <definedName name="_111.011_205">#REF!</definedName>
    <definedName name="_111.011_206">#REF!</definedName>
    <definedName name="_111.011_209">#REF!</definedName>
    <definedName name="_1195.B1">'[28]1195 B1'!#REF!</definedName>
    <definedName name="_1195a">[29]Identitas!#REF!</definedName>
    <definedName name="_12" localSheetId="10">#REF!</definedName>
    <definedName name="_12">#REF!</definedName>
    <definedName name="_12_0Print_Area">[30]HA実販!#REF!</definedName>
    <definedName name="_1232" hidden="1">'[19]ocean voyage'!#REF!</definedName>
    <definedName name="_13">#REF!</definedName>
    <definedName name="_13_３ヵ年月数">#REF!</definedName>
    <definedName name="_14">#REF!</definedName>
    <definedName name="_14_8_01">#REF!</definedName>
    <definedName name="_15" localSheetId="10">#REF!</definedName>
    <definedName name="_15">#REF!</definedName>
    <definedName name="_15_2">#REF!</definedName>
    <definedName name="_15製品クレーム_健康被害">#REF!</definedName>
    <definedName name="_16">#REF!</definedName>
    <definedName name="_16.12.99">#REF!</definedName>
    <definedName name="_16_4_01">#REF!</definedName>
    <definedName name="_16_8_01">#REF!</definedName>
    <definedName name="_17" localSheetId="10">#REF!</definedName>
    <definedName name="_17">#REF!</definedName>
    <definedName name="_17_10_01">#REF!</definedName>
    <definedName name="_18">#REF!</definedName>
    <definedName name="_19">#REF!</definedName>
    <definedName name="_1Excel_BuiltIn_Print_Area_1_1">#REF!</definedName>
    <definedName name="_1H02_ADJ">#REF!</definedName>
    <definedName name="_1H03_ADJ">#REF!</definedName>
    <definedName name="_1H04_ADJ">#REF!</definedName>
    <definedName name="_1H05_ADJ">#REF!</definedName>
    <definedName name="_1H06_ADJ">#REF!</definedName>
    <definedName name="_1K">#REF!</definedName>
    <definedName name="_1KC">#N/A</definedName>
    <definedName name="_1P">#REF!</definedName>
    <definedName name="_1WP">#REF!</definedName>
    <definedName name="_1年008账套区部科目余额表.dbf">#REF!</definedName>
    <definedName name="_2" localSheetId="10">#REF!</definedName>
    <definedName name="_2">#REF!</definedName>
    <definedName name="_2.CR??">#REF!</definedName>
    <definedName name="_2.CR明細">[31]MARCH!#REF!</definedName>
    <definedName name="_2__123Graph_Aグラフ_2" hidden="1">#REF!</definedName>
    <definedName name="_2__123Graph_Bｸﾞﾗﾌ_3" localSheetId="10" hidden="1">#REF!</definedName>
    <definedName name="_2__123Graph_Bｸﾞﾗﾌ_3" hidden="1">#REF!</definedName>
    <definedName name="_2_081___________2_356___________2_402___________2_653___________2_696">#REF!</definedName>
    <definedName name="_2_78current">#REF!</definedName>
    <definedName name="_20">#REF!</definedName>
    <definedName name="_21">#REF!</definedName>
    <definedName name="_21_8_01">#REF!</definedName>
    <definedName name="_22">#REF!</definedName>
    <definedName name="_22_10_01">#REF!</definedName>
    <definedName name="_24">#REF!</definedName>
    <definedName name="_24_10_01">#REF!</definedName>
    <definedName name="_25">#REF!</definedName>
    <definedName name="_26">#REF!</definedName>
    <definedName name="_26_7_01">#REF!</definedName>
    <definedName name="_27">#REF!</definedName>
    <definedName name="_28">#REF!</definedName>
    <definedName name="_29">#REF!</definedName>
    <definedName name="_2AC">#N/A</definedName>
    <definedName name="_2H02_ADJ">#REF!</definedName>
    <definedName name="_2H03_ADJ">#REF!</definedName>
    <definedName name="_2H04_ADJ">#REF!</definedName>
    <definedName name="_2H05_ADJ">#REF!</definedName>
    <definedName name="_2H06_ADJ">#REF!</definedName>
    <definedName name="_2K">#REF!</definedName>
    <definedName name="_2KCA">#N/A</definedName>
    <definedName name="_3" localSheetId="10">#REF!</definedName>
    <definedName name="_3">#REF!</definedName>
    <definedName name="_3.TG??">#REF!</definedName>
    <definedName name="_3.TG明細">[31]MARCH!#REF!</definedName>
    <definedName name="_3__123Graph_Cｸﾞﾗﾌ_3" localSheetId="10" hidden="1">#REF!</definedName>
    <definedName name="_3__123Graph_Cｸﾞﾗﾌ_3" hidden="1">#REF!</definedName>
    <definedName name="_3__123Graph_Xグラフ_1" hidden="1">#REF!</definedName>
    <definedName name="_3_7_01">#REF!</definedName>
    <definedName name="_30">#REF!</definedName>
    <definedName name="_30__09_01">#REF!</definedName>
    <definedName name="_30_4_01">#REF!</definedName>
    <definedName name="_30_6_01">#REF!</definedName>
    <definedName name="_30_9_01">#REF!</definedName>
    <definedName name="_31">#REF!</definedName>
    <definedName name="_31.10.89">#REF!</definedName>
    <definedName name="_31_10_01">#REF!</definedName>
    <definedName name="_31_8_01">#REF!</definedName>
    <definedName name="_32">#REF!</definedName>
    <definedName name="_33">#REF!</definedName>
    <definedName name="_3360">+#REF!+#REF!+#REF!+#REF!+#REF!+#REF!+#REF!+#REF!+#REF!+#REF!+#REF!+#REF!+#REF!+#REF!+#REF!+#REF!+#REF!+#REF!+#REF!+#REF!+#REF!+#REF!+#REF!+#REF!+#REF!+#REF!+#REF!+#REF!</definedName>
    <definedName name="_3380">+#REF!+#REF!+#REF!+#REF!+#REF!+#REF!+#REF!+#REF!+#REF!+#REF!+#REF!+#REF!+#REF!+#REF!+#REF!+#REF!+#REF!+#REF!+#REF!+#REF!+#REF!+#REF!+#REF!+#REF!+#REF!+#REF!+#REF!+#REF!</definedName>
    <definedName name="_3420">+#REF!+#REF!+#REF!+#REF!+#REF!+#REF!+#REF!+#REF!+#REF!+#REF!+#REF!+#REF!+#REF!+#REF!+#REF!+#REF!+#REF!+#REF!+#REF!+#REF!+#REF!+#REF!+#REF!+#REF!+#REF!+#REF!+#REF!+#REF!</definedName>
    <definedName name="_3540">+#REF!+#REF!+#REF!+#REF!+#REF!+#REF!+#REF!+#REF!+#REF!+#REF!+#REF!+#REF!+#REF!+#REF!+#REF!+#REF!+#REF!+#REF!+#REF!+#REF!+#REF!+#REF!+#REF!+#REF!+#REF!+#REF!+#REF!+#REF!</definedName>
    <definedName name="_3541">_3540+#REF!+#REF!+#REF!+#REF!+#REF!+#REF!+#REF!+#REF!+#REF!+#REF!+#REF!+#REF!+#REF!+#REF!+#REF!+#REF!+#REF!+#REF!+#REF!+#REF!+#REF!+#REF!+#REF!+#REF!+#REF!+#REF!+#REF!</definedName>
    <definedName name="_35C0">+#REF!+#REF!+#REF!+#REF!+#REF!+#REF!+#REF!+#REF!+#REF!+#REF!+#REF!+#REF!+#REF!+#REF!+#REF!+#REF!+#REF!+#REF!+#REF!+#REF!+#REF!+#REF!+#REF!+#REF!+#REF!+#REF!+#REF!+#REF!</definedName>
    <definedName name="_36" localSheetId="10">#REF!</definedName>
    <definedName name="_36">#REF!</definedName>
    <definedName name="_36A0">+#REF!+#REF!+#REF!+#REF!+#REF!+#REF!+#REF!+#REF!+#REF!+#REF!+#REF!+#REF!+#REF!+#REF!+#REF!+#REF!+#REF!+#REF!+#REF!+#REF!+#REF!+#REF!+#REF!+#REF!+#REF!+#REF!+#REF!+#REF!</definedName>
    <definedName name="_36A1">+#REF!+#REF!+#REF!+#REF!+#REF!+#REF!+#REF!+#REF!+#REF!+#REF!+#REF!+#REF!+#REF!+#REF!+#REF!+#REF!+#REF!+#REF!+#REF!+#REF!+#REF!+#REF!+#REF!+#REF!+#REF!+#REF!+#REF!+#REF!</definedName>
    <definedName name="_37">#REF!</definedName>
    <definedName name="_38">#REF!</definedName>
    <definedName name="_3900">+#REF!+#REF!+#REF!+#REF!+#REF!+#REF!+#REF!+#REF!+#REF!+#REF!+#REF!+#REF!+#REF!+#REF!+#REF!+#REF!+#REF!+#REF!+#REF!+#REF!+#REF!+#REF!+#REF!+#REF!+#REF!+#REF!+#REF!+#REF!</definedName>
    <definedName name="_3901">_3900+#REF!+#REF!+#REF!+#REF!+#REF!+#REF!+#REF!+#REF!+#REF!+#REF!+#REF!+#REF!+#REF!+#REF!+#REF!+#REF!+#REF!+#REF!+#REF!+#REF!+#REF!+#REF!+#REF!+#REF!+#REF!+#REF!+#REF!</definedName>
    <definedName name="_3D02">+#REF!+#REF!+#REF!+#REF!+#REF!+#REF!+#REF!+#REF!+#REF!+#REF!+#REF!+#REF!+#REF!+#REF!+#REF!+#REF!+#REF!+#REF!+#REF!+#REF!+#REF!+#REF!+#REF!+#REF!+#REF!+#REF!+#REF!+#REF!</definedName>
    <definedName name="_3D03">_3D02+#REF!+#REF!+#REF!+#REF!+#REF!+#REF!+#REF!+#REF!+#REF!+#REF!+#REF!+#REF!+#REF!+#REF!+#REF!+#REF!+#REF!+#REF!+#REF!+#REF!+#REF!+#REF!+#REF!+#REF!+#REF!+#REF!+#REF!</definedName>
    <definedName name="_3RD_PM">#REF!</definedName>
    <definedName name="_3SHATB.dbf">#REF!</definedName>
    <definedName name="_4" localSheetId="10">#REF!</definedName>
    <definedName name="_4">#REF!</definedName>
    <definedName name="_4.?????">#REF!</definedName>
    <definedName name="_4.半製品明細">[31]MARCH!#REF!</definedName>
    <definedName name="_4__123Graph_Dｸﾞﾗﾌ_3" localSheetId="10" hidden="1">#REF!</definedName>
    <definedName name="_4__123Graph_Dｸﾞﾗﾌ_3" hidden="1">#REF!</definedName>
    <definedName name="_4__123Graph_Xグラフ_2" hidden="1">#REF!</definedName>
    <definedName name="_40" localSheetId="10">#REF!</definedName>
    <definedName name="_40">#REF!</definedName>
    <definedName name="_41">#REF!</definedName>
    <definedName name="_44">#REF!</definedName>
    <definedName name="_48">#REF!</definedName>
    <definedName name="_49">#REF!</definedName>
    <definedName name="_4SHATB.dbf">#REF!</definedName>
    <definedName name="_5">#REF!</definedName>
    <definedName name="_5.??_1_">#REF!</definedName>
    <definedName name="_5__123Graph_Eｸﾞﾗﾌ_3" hidden="1">#REF!</definedName>
    <definedName name="_5_0Da" hidden="1">'[27]8以上社員'!#REF!</definedName>
    <definedName name="_6">#REF!</definedName>
    <definedName name="_6.??_2_">#REF!</definedName>
    <definedName name="_6.配賦_2_">[31]MARCH!#REF!</definedName>
    <definedName name="_6__123Graph_Fｸﾞﾗﾌ_3" localSheetId="10" hidden="1">#REF!</definedName>
    <definedName name="_6__123Graph_Fｸﾞﾗﾌ_3" hidden="1">#REF!</definedName>
    <definedName name="_6_0Da" hidden="1">'[27]8以上社員'!#REF!</definedName>
    <definedName name="_6tb.dbf">#REF!</definedName>
    <definedName name="_7" localSheetId="10">#REF!</definedName>
    <definedName name="_7">#N/A</definedName>
    <definedName name="_7_0Da" hidden="1">'[27]8以上社員'!#REF!</definedName>
    <definedName name="_8">#REF!</definedName>
    <definedName name="_8_0Da" hidden="1">'[27]8以上社員'!#REF!</definedName>
    <definedName name="_9">#REF!</definedName>
    <definedName name="_9_0Da" hidden="1">'[27]8以上社員'!#REF!</definedName>
    <definedName name="_94610">#REF!</definedName>
    <definedName name="_96">#N/A</definedName>
    <definedName name="_962">#N/A</definedName>
    <definedName name="_a1" localSheetId="10">#REF!</definedName>
    <definedName name="_a1">#REF!</definedName>
    <definedName name="_a11">#REF!</definedName>
    <definedName name="_a12">#REF!</definedName>
    <definedName name="_a15">#REF!</definedName>
    <definedName name="_a16">#REF!</definedName>
    <definedName name="_a17">#REF!</definedName>
    <definedName name="_a18">#REF!</definedName>
    <definedName name="_a2">#REF!</definedName>
    <definedName name="_a20">#REF!</definedName>
    <definedName name="_a21">#REF!</definedName>
    <definedName name="_a21420">#REF!</definedName>
    <definedName name="_a21430">#REF!</definedName>
    <definedName name="_a22220">#REF!</definedName>
    <definedName name="_a22241">#REF!</definedName>
    <definedName name="_a22242">#REF!</definedName>
    <definedName name="_a22260">#REF!</definedName>
    <definedName name="_a22270">#REF!</definedName>
    <definedName name="_a24385">#REF!</definedName>
    <definedName name="_a24391">#REF!</definedName>
    <definedName name="_a24392">#REF!</definedName>
    <definedName name="_a24393">#REF!</definedName>
    <definedName name="_a24394">#REF!</definedName>
    <definedName name="_a25">#REF!</definedName>
    <definedName name="_a26">#REF!</definedName>
    <definedName name="_a27">#REF!</definedName>
    <definedName name="_a27120">#REF!</definedName>
    <definedName name="_a27150">#REF!</definedName>
    <definedName name="_a28">#REF!</definedName>
    <definedName name="_a31">#REF!</definedName>
    <definedName name="_a32">#REF!</definedName>
    <definedName name="_a32320">#REF!</definedName>
    <definedName name="_a32730">#REF!</definedName>
    <definedName name="_a33">#REF!</definedName>
    <definedName name="_a33130">#REF!</definedName>
    <definedName name="_a33140">#REF!</definedName>
    <definedName name="_a33160">#REF!</definedName>
    <definedName name="_a33170">#REF!</definedName>
    <definedName name="_a33190">#REF!</definedName>
    <definedName name="_a33210">#REF!</definedName>
    <definedName name="_a33230">#REF!</definedName>
    <definedName name="_a33240">#REF!</definedName>
    <definedName name="_a34" hidden="1">#REF!</definedName>
    <definedName name="_a34010">#REF!</definedName>
    <definedName name="_a36">#REF!</definedName>
    <definedName name="_a37">#REF!</definedName>
    <definedName name="_a38">#REF!</definedName>
    <definedName name="_a39">#REF!</definedName>
    <definedName name="_a4" hidden="1">#REF!</definedName>
    <definedName name="_a41">#REF!</definedName>
    <definedName name="_a41230">#REF!</definedName>
    <definedName name="_a41240">#REF!</definedName>
    <definedName name="_a42">#REF!</definedName>
    <definedName name="_a42781">#REF!</definedName>
    <definedName name="_a42782">#REF!</definedName>
    <definedName name="_a42783">#REF!</definedName>
    <definedName name="_a43">#REF!</definedName>
    <definedName name="_A43220">#REF!</definedName>
    <definedName name="_a43230">#REF!</definedName>
    <definedName name="_a43260">#REF!</definedName>
    <definedName name="_a43270">#REF!</definedName>
    <definedName name="_a43320">#REF!</definedName>
    <definedName name="_a43330">#REF!</definedName>
    <definedName name="_a43360">#REF!</definedName>
    <definedName name="_a43370">#REF!</definedName>
    <definedName name="_a43530">#REF!</definedName>
    <definedName name="_a43540">#REF!</definedName>
    <definedName name="_a43560">#REF!</definedName>
    <definedName name="_a43570">#REF!</definedName>
    <definedName name="_a43630">#REF!</definedName>
    <definedName name="_a43640">#REF!</definedName>
    <definedName name="_a43660">#REF!</definedName>
    <definedName name="_a43670">#REF!</definedName>
    <definedName name="_a43730">#REF!</definedName>
    <definedName name="_a43750">#REF!</definedName>
    <definedName name="_a43760">#REF!</definedName>
    <definedName name="_a43770">#REF!</definedName>
    <definedName name="_a43780">#REF!</definedName>
    <definedName name="_a48610">#REF!</definedName>
    <definedName name="_a48611">#REF!</definedName>
    <definedName name="_a48620">#REF!</definedName>
    <definedName name="_a48621">#REF!</definedName>
    <definedName name="_a48781">#REF!</definedName>
    <definedName name="_a48782">#REF!</definedName>
    <definedName name="_a48783">#REF!</definedName>
    <definedName name="_a48784">#REF!</definedName>
    <definedName name="_a5">#REF!</definedName>
    <definedName name="_a51530">#REF!</definedName>
    <definedName name="_a51560">#REF!</definedName>
    <definedName name="_a51620">#REF!</definedName>
    <definedName name="_a52010">#REF!</definedName>
    <definedName name="_a53110">#REF!</definedName>
    <definedName name="_a6">#REF!</definedName>
    <definedName name="_a61430">#REF!</definedName>
    <definedName name="_a61470">#REF!</definedName>
    <definedName name="_a61620">#REF!</definedName>
    <definedName name="_a63110">#REF!</definedName>
    <definedName name="_A70000">#REF!</definedName>
    <definedName name="_a73310">#REF!</definedName>
    <definedName name="_a83175">#REF!</definedName>
    <definedName name="_a85160">#REF!</definedName>
    <definedName name="_a85250">#REF!</definedName>
    <definedName name="_a85510">#REF!</definedName>
    <definedName name="_a85520">#REF!</definedName>
    <definedName name="_a85530">#REF!</definedName>
    <definedName name="_a85540">#REF!</definedName>
    <definedName name="_a85550">#REF!</definedName>
    <definedName name="_a85570">#REF!</definedName>
    <definedName name="_a85580">#REF!</definedName>
    <definedName name="_a85590">#REF!</definedName>
    <definedName name="_a85611">#REF!</definedName>
    <definedName name="_a85621">#REF!</definedName>
    <definedName name="_A90000">#REF!</definedName>
    <definedName name="_a90300">#REF!</definedName>
    <definedName name="_a90400">#REF!</definedName>
    <definedName name="_a90510">#REF!</definedName>
    <definedName name="_a90520">#REF!</definedName>
    <definedName name="_a90530">#REF!</definedName>
    <definedName name="_a90540">#REF!</definedName>
    <definedName name="_a90610">#REF!</definedName>
    <definedName name="_a90620">#REF!</definedName>
    <definedName name="_a90630">#REF!</definedName>
    <definedName name="_a90640">#REF!</definedName>
    <definedName name="_a90710">#REF!</definedName>
    <definedName name="_a90720">#REF!</definedName>
    <definedName name="_a90730">#REF!</definedName>
    <definedName name="_a90740">#REF!</definedName>
    <definedName name="_a90810">#REF!</definedName>
    <definedName name="_a90820">#REF!</definedName>
    <definedName name="_a90830">#REF!</definedName>
    <definedName name="_a90840">#REF!</definedName>
    <definedName name="_a90910">#REF!</definedName>
    <definedName name="_a90920">#REF!</definedName>
    <definedName name="_a90930">#REF!</definedName>
    <definedName name="_a90940">#REF!</definedName>
    <definedName name="_a90950">#REF!</definedName>
    <definedName name="_a91310">#REF!</definedName>
    <definedName name="_a91320">#REF!</definedName>
    <definedName name="_a91330">#REF!</definedName>
    <definedName name="_a91340">#REF!</definedName>
    <definedName name="_a91350">#REF!</definedName>
    <definedName name="_a91710">#REF!</definedName>
    <definedName name="_a91720">#REF!</definedName>
    <definedName name="_a91730">#REF!</definedName>
    <definedName name="_a91740">#REF!</definedName>
    <definedName name="_a93100">#REF!</definedName>
    <definedName name="_a93200">#REF!</definedName>
    <definedName name="_a99340">#REF!</definedName>
    <definedName name="_a99350">#REF!</definedName>
    <definedName name="_A99999">#REF!</definedName>
    <definedName name="_AA1">#REF!</definedName>
    <definedName name="_aaa1" hidden="1">{#N/A,#N/A,FALSE,"TAX COMPUTATION";#N/A,#N/A,FALSE,"TAX SCHEDULE";#N/A,#N/A,FALSE,"ADDITIONS";#N/A,#N/A,FALSE,"W &amp; T"}</definedName>
    <definedName name="_aaa2" hidden="1">{#N/A,#N/A,FALSE,"TAX COMPUTATION";#N/A,#N/A,FALSE,"TAX SCHEDULE";#N/A,#N/A,FALSE,"ADDITIONS";#N/A,#N/A,FALSE,"W &amp; T"}</definedName>
    <definedName name="_aaa3" hidden="1">{#N/A,#N/A,FALSE,"TAX COMPUTATION";#N/A,#N/A,FALSE,"TAX SCHEDULE";#N/A,#N/A,FALSE,"ADDITIONS";#N/A,#N/A,FALSE,"W &amp; T"}</definedName>
    <definedName name="_ACT1">#REF!</definedName>
    <definedName name="_ACT2">#REF!</definedName>
    <definedName name="_ADB99">#REF!</definedName>
    <definedName name="_add1" hidden="1">{#N/A,#N/A,FALSE,"TAX COMPUTATION";#N/A,#N/A,FALSE,"TAX SCHEDULE";#N/A,#N/A,FALSE,"ADDITIONS";#N/A,#N/A,FALSE,"W &amp; T"}</definedName>
    <definedName name="_ADJ1">#REF!</definedName>
    <definedName name="_ADJ2">#REF!</definedName>
    <definedName name="_ADJ3">#REF!</definedName>
    <definedName name="_ADJ4">#REF!</definedName>
    <definedName name="_ADR98">#REF!</definedName>
    <definedName name="_ADR99">#REF!</definedName>
    <definedName name="_ag1" hidden="1">{#N/A,#N/A,FALSE,"BALANCE SHEET";#N/A,#N/A,FALSE,"PL ACCOUNT";#N/A,#N/A,FALSE,"FIXED ASSETS";#N/A,#N/A,FALSE,"HP (V)";#N/A,#N/A,FALSE,"TAX COMP";#N/A,#N/A,FALSE,"W&amp;T";#N/A,#N/A,FALSE,"RECONCILE"}</definedName>
    <definedName name="_ah1" hidden="1">{#N/A,#N/A,FALSE,"TAX COMPUTATION";#N/A,#N/A,FALSE,"TAX SCHEDULE";#N/A,#N/A,FALSE,"ADDITIONS";#N/A,#N/A,FALSE,"W &amp; T"}</definedName>
    <definedName name="_aje1">#REF!</definedName>
    <definedName name="_APR01">#REF!</definedName>
    <definedName name="_as1" hidden="1">{#N/A,#N/A,FALSE,"TAX COMPUTATION";#N/A,#N/A,FALSE,"TAX SCHEDULE";#N/A,#N/A,FALSE,"ADDITIONS";#N/A,#N/A,FALSE,"W &amp; T"}</definedName>
    <definedName name="_as2" hidden="1">{#N/A,#N/A,FALSE,"TAX COMPUTATION";#N/A,#N/A,FALSE,"TAX SCHEDULE";#N/A,#N/A,FALSE,"ADDITIONS";#N/A,#N/A,FALSE,"W &amp; T"}</definedName>
    <definedName name="_asd1" hidden="1">{#N/A,#N/A,FALSE,"TAX COMPUTATION";#N/A,#N/A,FALSE,"TAX SCHEDULE";#N/A,#N/A,FALSE,"ADDITIONS";#N/A,#N/A,FALSE,"W &amp; T"}</definedName>
    <definedName name="_asd2" hidden="1">{#N/A,#N/A,FALSE,"TAX COMPUTATION";#N/A,#N/A,FALSE,"TAX SCHEDULE";#N/A,#N/A,FALSE,"ADDITIONS";#N/A,#N/A,FALSE,"W &amp; T"}</definedName>
    <definedName name="_asu1">#REF!</definedName>
    <definedName name="_asu3">#REF!</definedName>
    <definedName name="_b90710">#REF!</definedName>
    <definedName name="_b90720">#REF!</definedName>
    <definedName name="_b90730">#REF!</definedName>
    <definedName name="_b90740">#REF!</definedName>
    <definedName name="_b95310">#REF!</definedName>
    <definedName name="_b95320">#REF!</definedName>
    <definedName name="_b95330">#REF!</definedName>
    <definedName name="_b95340">#REF!</definedName>
    <definedName name="_BA1">#REF!</definedName>
    <definedName name="_c">[32]配荷目標!$AH$4</definedName>
    <definedName name="_CAP1">#REF!</definedName>
    <definedName name="_cap2">#REF!</definedName>
    <definedName name="_cap3">#REF!</definedName>
    <definedName name="_cap4">#REF!</definedName>
    <definedName name="_cap5">#REF!</definedName>
    <definedName name="_CBS1">#N/A</definedName>
    <definedName name="_CDD763" localSheetId="10">#REF!</definedName>
    <definedName name="_CDD763">#REF!</definedName>
    <definedName name="_COH1">#REF!</definedName>
    <definedName name="_COH2">#REF!</definedName>
    <definedName name="_COH3">#REF!</definedName>
    <definedName name="_DAF_ISI">#REF!</definedName>
    <definedName name="_DAT1" localSheetId="10">[14]K.6DEPOSIT!#REF!</definedName>
    <definedName name="_DAT1">#REF!</definedName>
    <definedName name="_DAT10" localSheetId="10">[22]Sheet1!$J$5:$J$11370</definedName>
    <definedName name="_DAT10">#REF!</definedName>
    <definedName name="_DAT11" localSheetId="10">[22]Sheet1!$K$5:$K$11370</definedName>
    <definedName name="_DAT11">#REF!</definedName>
    <definedName name="_DAT12" localSheetId="10">[22]Sheet1!$L$5:$L$11370</definedName>
    <definedName name="_DAT12">#REF!</definedName>
    <definedName name="_DAT13" localSheetId="10">[22]Sheet1!$M$5:$M$11370</definedName>
    <definedName name="_DAT13">#REF!</definedName>
    <definedName name="_DAT14" localSheetId="10">[22]Sheet1!$N$5:$N$11370</definedName>
    <definedName name="_DAT14">#REF!</definedName>
    <definedName name="_DAT15" localSheetId="10">[22]Sheet1!$O$5:$O$11370</definedName>
    <definedName name="_DAT15">#REF!</definedName>
    <definedName name="_DAT16" localSheetId="10">[22]Sheet1!$P$5:$P$11370</definedName>
    <definedName name="_DAT16">#REF!</definedName>
    <definedName name="_DAT17" localSheetId="10">[22]Sheet1!$Q$5:$Q$11370</definedName>
    <definedName name="_DAT17">#REF!</definedName>
    <definedName name="_DAT18" localSheetId="10">#REF!</definedName>
    <definedName name="_DAT18">#REF!</definedName>
    <definedName name="_DAT19" localSheetId="10">#REF!</definedName>
    <definedName name="_DAT19">#REF!</definedName>
    <definedName name="_DAT2" localSheetId="10">[22]Sheet1!$B$5:$B$11370</definedName>
    <definedName name="_DAT2">#REF!</definedName>
    <definedName name="_DAT20" localSheetId="10">#REF!</definedName>
    <definedName name="_DAT20">#REF!</definedName>
    <definedName name="_DAT21" localSheetId="10">#REF!</definedName>
    <definedName name="_DAT21">#REF!</definedName>
    <definedName name="_DAT22" localSheetId="10">#REF!</definedName>
    <definedName name="_DAT22">#REF!</definedName>
    <definedName name="_DAT23" localSheetId="10">#REF!</definedName>
    <definedName name="_DAT23">#REF!</definedName>
    <definedName name="_DAT24" localSheetId="10">#REF!</definedName>
    <definedName name="_DAT24">#REF!</definedName>
    <definedName name="_DAT25" localSheetId="10">#REF!</definedName>
    <definedName name="_DAT25">#REF!</definedName>
    <definedName name="_DAT26" localSheetId="10">#REF!</definedName>
    <definedName name="_DAT26">#REF!</definedName>
    <definedName name="_DAT27">'[33]ACTIVE EMP SHARP'!$AE$1:$AE$1024</definedName>
    <definedName name="_DAT28">'[33]ACTIVE EMP SHARP'!$AF$1:$AF$1024</definedName>
    <definedName name="_DAT29">'[33]ACTIVE EMP SHARP'!$AG$1:$AG$1024</definedName>
    <definedName name="_DAT3" localSheetId="10">[22]Sheet1!$C$5:$C$11370</definedName>
    <definedName name="_DAT3">#REF!</definedName>
    <definedName name="_DAT30" localSheetId="10">'[33]ACTIVE EMP SHARP'!$AH$1:$AH$1024</definedName>
    <definedName name="_DAT30">'[34]ACTIVE EMP SHARP'!$AH$1:$AH$1024</definedName>
    <definedName name="_DAT31">'[33]ACTIVE EMP SHARP'!$AI$1:$AI$1024</definedName>
    <definedName name="_DAT32">'[33]ACTIVE EMP SHARP'!$AJ$1:$AJ$1024</definedName>
    <definedName name="_DAT33">'[33]ACTIVE EMP SHARP'!$AK$1:$AK$1024</definedName>
    <definedName name="_DAT34">'[33]ACTIVE EMP SHARP'!$AL$1:$AL$1024</definedName>
    <definedName name="_DAT35">'[33]ACTIVE EMP SHARP'!$AM$1:$AM$1024</definedName>
    <definedName name="_DAT36">'[33]ACTIVE EMP SHARP'!$AN$1:$AN$1024</definedName>
    <definedName name="_DAT37">'[33]ACTIVE EMP SHARP'!$AO$1:$AO$1024</definedName>
    <definedName name="_DAT38">'[33]ACTIVE EMP SHARP'!$AP$1:$AP$1024</definedName>
    <definedName name="_DAT39">'[33]ACTIVE EMP SHARP'!$AQ$1:$AQ$1024</definedName>
    <definedName name="_DAT4" localSheetId="10">[22]Sheet1!$D$5:$D$11370</definedName>
    <definedName name="_DAT4">#REF!</definedName>
    <definedName name="_DAT40" localSheetId="10">'[33]ACTIVE EMP SHARP'!$AR$1:$AR$1024</definedName>
    <definedName name="_DAT40">'[34]ACTIVE EMP SHARP'!$AR$1:$AR$1024</definedName>
    <definedName name="_DAT41">'[33]ACTIVE EMP SHARP'!$AS$1:$AS$1024</definedName>
    <definedName name="_DAT42">'[33]ACTIVE EMP SHARP'!$AT$1:$AT$1024</definedName>
    <definedName name="_DAT43">'[33]ACTIVE EMP SHARP'!$AU$1:$AU$1024</definedName>
    <definedName name="_DAT44">'[33]ACTIVE EMP SHARP'!$AV$1:$AV$1024</definedName>
    <definedName name="_DAT45">'[33]ACTIVE EMP SHARP'!$D$1:$D$1024</definedName>
    <definedName name="_DAT46">'[33]ACTIVE EMP SHARP'!$E$1:$E$1024</definedName>
    <definedName name="_DAT47">'[33]ACTIVE EMP SHARP'!#REF!</definedName>
    <definedName name="_DAT48" localSheetId="10">'[33]ACTIVE EMP SHARP'!$G$1:$G$1023</definedName>
    <definedName name="_DAT48">'[34]ACTIVE EMP SHARP'!$G$1:$G$1023</definedName>
    <definedName name="_DAT49">'[33]ACTIVE EMP SHARP'!$H$1:$H$1023</definedName>
    <definedName name="_DAT5" localSheetId="10">[22]Sheet1!$E$5:$E$11370</definedName>
    <definedName name="_DAT5">#REF!</definedName>
    <definedName name="_DAT6" localSheetId="10">[22]Sheet1!$F$5:$F$11370</definedName>
    <definedName name="_DAT6">#REF!</definedName>
    <definedName name="_DAT7" localSheetId="10">[22]Sheet1!$G$5:$G$11370</definedName>
    <definedName name="_DAT7">#REF!</definedName>
    <definedName name="_DAT8" localSheetId="10">[22]Sheet1!$H$5:$H$11370</definedName>
    <definedName name="_DAT8">#REF!</definedName>
    <definedName name="_DAT9" localSheetId="10">[22]Sheet1!$I$5:$I$11370</definedName>
    <definedName name="_DAT9">#REF!</definedName>
    <definedName name="_DT1・">[35]選酋表!#REF!</definedName>
    <definedName name="_e1">#REF!</definedName>
    <definedName name="_E200">#REF!</definedName>
    <definedName name="_E300">#REF!</definedName>
    <definedName name="_E400">#REF!</definedName>
    <definedName name="_EST10">[23]A9025PT20140203_EST._Pivot!$E$7:$E$87</definedName>
    <definedName name="_EST17">[23]A9025PT20140203_EST._Pivot!$F$7:$F$87</definedName>
    <definedName name="_EST24">[23]A9025PT20140203_EST._Pivot!$G$7:$G$87</definedName>
    <definedName name="_EST31">[23]A9025PT20140203_EST._Pivot!$H$7:$H$87</definedName>
    <definedName name="_EST407">[23]A9025PT20140203_EST._Pivot!$I$7:$I$87</definedName>
    <definedName name="_EST414">[23]A9025PT20140203_EST._Pivot!$J$7:$J$87</definedName>
    <definedName name="_EST421">[23]A9025PT20140203_EST._Pivot!$K$7:$K$87</definedName>
    <definedName name="_EST428">[23]A9025PT20140203_EST._Pivot!$L$7:$L$87</definedName>
    <definedName name="_EST505">[23]A9025PT20140203_EST._Pivot!$M$7:$M$87</definedName>
    <definedName name="_EST512">[23]A9025PT20140203_EST._Pivot!$N$7:$N$87</definedName>
    <definedName name="_EST519">[23]A9025PT20140203_EST._Pivot!$O$7:$O$87</definedName>
    <definedName name="_EST526">[23]A9025PT20140203_EST._Pivot!$P$7:$P$87</definedName>
    <definedName name="_F501">#REF!</definedName>
    <definedName name="_fc1">[7]popmc!$B$47:$Y$97</definedName>
    <definedName name="_fc2">[7]popmc!$B$47:$Y$97</definedName>
    <definedName name="_fd4" hidden="1">#REF!</definedName>
    <definedName name="_feb226">[36]Sheet1!$D$7</definedName>
    <definedName name="_feb404">[36]Sheet1!$B$7</definedName>
    <definedName name="_ffa1">#REF!</definedName>
    <definedName name="_ffa10">#REF!</definedName>
    <definedName name="_ffa11">#REF!</definedName>
    <definedName name="_ffa12">#REF!</definedName>
    <definedName name="_ffa13">#REF!</definedName>
    <definedName name="_ffa14">#REF!</definedName>
    <definedName name="_ffa15">#REF!</definedName>
    <definedName name="_ffa16">#REF!</definedName>
    <definedName name="_ffa17">#REF!</definedName>
    <definedName name="_ffa18">#REF!</definedName>
    <definedName name="_ffa19">#REF!</definedName>
    <definedName name="_ffa2">#REF!</definedName>
    <definedName name="_ffa21">#REF!</definedName>
    <definedName name="_ffa22">#REF!</definedName>
    <definedName name="_ffa23">#REF!</definedName>
    <definedName name="_ffa3">#REF!</definedName>
    <definedName name="_ffa4">#REF!</definedName>
    <definedName name="_ffa6">#REF!</definedName>
    <definedName name="_ffa7">#REF!</definedName>
    <definedName name="_ffa8">#REF!</definedName>
    <definedName name="_ffa9">#REF!</definedName>
    <definedName name="_ffd1">#REF!</definedName>
    <definedName name="_ffd10">#REF!</definedName>
    <definedName name="_ffd11">#REF!</definedName>
    <definedName name="_ffd12">#REF!</definedName>
    <definedName name="_ffd13">#REF!</definedName>
    <definedName name="_ffd14">#REF!</definedName>
    <definedName name="_ffd15">#REF!</definedName>
    <definedName name="_ffd16">#REF!</definedName>
    <definedName name="_ffd17">#REF!</definedName>
    <definedName name="_ffd18">#REF!</definedName>
    <definedName name="_ffd19">#REF!</definedName>
    <definedName name="_ffd2">#REF!</definedName>
    <definedName name="_ffd20">#REF!</definedName>
    <definedName name="_ffd22">#REF!</definedName>
    <definedName name="_ffd23">#REF!</definedName>
    <definedName name="_ffd24">#REF!</definedName>
    <definedName name="_ffd25">#REF!</definedName>
    <definedName name="_ffd3">#REF!</definedName>
    <definedName name="_ffd4">#REF!</definedName>
    <definedName name="_ffd5">#REF!</definedName>
    <definedName name="_ffd6">#REF!</definedName>
    <definedName name="_ffd7">#REF!</definedName>
    <definedName name="_ffd8">#REF!</definedName>
    <definedName name="_ffd9">#REF!</definedName>
    <definedName name="_fib32">#REF!</definedName>
    <definedName name="_Fill" localSheetId="10" hidden="1">#REF!</definedName>
    <definedName name="_Fill" hidden="1">#REF!</definedName>
    <definedName name="_xlnm._FilterDatabase" localSheetId="10">#REF!</definedName>
    <definedName name="_xlnm._FilterDatabase" hidden="1">#REF!</definedName>
    <definedName name="_Fsa01">#REF!</definedName>
    <definedName name="_G1" hidden="1">#REF!</definedName>
    <definedName name="_G11">#REF!</definedName>
    <definedName name="_GOTO_N1_" localSheetId="10">#REF!</definedName>
    <definedName name="_GOTO_N1_">#REF!</definedName>
    <definedName name="_hk1">#REF!</definedName>
    <definedName name="_hpa1">#REF!</definedName>
    <definedName name="_hpa10">#REF!</definedName>
    <definedName name="_hpa2">#REF!</definedName>
    <definedName name="_HPA3">#REF!</definedName>
    <definedName name="_hpa4">#REF!</definedName>
    <definedName name="_hpa5">#REF!</definedName>
    <definedName name="_hpa6">#REF!</definedName>
    <definedName name="_hpa7">#REF!</definedName>
    <definedName name="_hpa8">#REF!</definedName>
    <definedName name="_hpa9">#REF!</definedName>
    <definedName name="_Int1100">#REF!</definedName>
    <definedName name="_Inv200210">#REF!</definedName>
    <definedName name="_JUN01">#REF!</definedName>
    <definedName name="_jun1">#REF!</definedName>
    <definedName name="_JV7">#N/A</definedName>
    <definedName name="_K1">#REF!</definedName>
    <definedName name="_k2" localSheetId="10">#REF!</definedName>
    <definedName name="_k2">#REF!</definedName>
    <definedName name="_K3">IF([37]!Values_Entered,[37]!Header_Row+[37]!Number_of_Payments,[37]!Header_Row)</definedName>
    <definedName name="_K4">#REF!</definedName>
    <definedName name="_KA1" hidden="1">{#N/A,#N/A,FALSE,"Sheet1"}</definedName>
    <definedName name="_KD1">#REF!</definedName>
    <definedName name="_KD2">#REF!</definedName>
    <definedName name="_KD3">#REF!</definedName>
    <definedName name="_KD4">#REF!</definedName>
    <definedName name="_KD5">#REF!</definedName>
    <definedName name="_KE1">#REF!</definedName>
    <definedName name="_KE2">#REF!</definedName>
    <definedName name="_KE3">#REF!</definedName>
    <definedName name="_KE4">#REF!</definedName>
    <definedName name="_KE5">#REF!</definedName>
    <definedName name="_Key1" localSheetId="10" hidden="1">#REF!</definedName>
    <definedName name="_Key1" hidden="1">#REF!</definedName>
    <definedName name="_Key2" hidden="1">#REF!</definedName>
    <definedName name="_Key3" hidden="1">#REF!</definedName>
    <definedName name="_Key4" hidden="1">#REF!</definedName>
    <definedName name="_KF1">#REF!</definedName>
    <definedName name="_KF2">#REF!</definedName>
    <definedName name="_KF3">#REF!</definedName>
    <definedName name="_KF4">#REF!</definedName>
    <definedName name="_KF5">#REF!</definedName>
    <definedName name="_KG1">#REF!</definedName>
    <definedName name="_KG2">#REF!</definedName>
    <definedName name="_KG3">#REF!</definedName>
    <definedName name="_KG4">#REF!</definedName>
    <definedName name="_KG5">#REF!</definedName>
    <definedName name="_klkl" hidden="1">#REF!</definedName>
    <definedName name="_klu1">#REF!</definedName>
    <definedName name="_klu2">#REF!</definedName>
    <definedName name="_klu3">#REF!</definedName>
    <definedName name="_klu4">#REF!</definedName>
    <definedName name="_klu5">#REF!</definedName>
    <definedName name="_KOP1">#REF!</definedName>
    <definedName name="_KOP2">#N/A</definedName>
    <definedName name="_L">[38]Data!$M$2</definedName>
    <definedName name="_LAM1">#REF!</definedName>
    <definedName name="_lam2">#REF!</definedName>
    <definedName name="_Lam3">#REF!</definedName>
    <definedName name="_Lam4">#REF!</definedName>
    <definedName name="_Lam5">#REF!</definedName>
    <definedName name="_LD1">#N/A</definedName>
    <definedName name="_LD2">#N/A</definedName>
    <definedName name="_LP2">#REF!</definedName>
    <definedName name="_MEI2" localSheetId="10" hidden="1">#REF!</definedName>
    <definedName name="_MEI2" hidden="1">#REF!</definedName>
    <definedName name="_mm02">#REF!</definedName>
    <definedName name="_mm1">#REF!</definedName>
    <definedName name="_mm2">#REF!</definedName>
    <definedName name="_mm3">#REF!</definedName>
    <definedName name="_mm4">#REF!</definedName>
    <definedName name="_MP1">#REF!</definedName>
    <definedName name="_MP2">#REF!</definedName>
    <definedName name="_MP3">#REF!</definedName>
    <definedName name="_MP4">#REF!</definedName>
    <definedName name="_MWS1">#REF!</definedName>
    <definedName name="_MWS2">#REF!</definedName>
    <definedName name="_MWS3">#REF!</definedName>
    <definedName name="_N101">#REF!</definedName>
    <definedName name="_N200">#REF!</definedName>
    <definedName name="_N210">#REF!</definedName>
    <definedName name="_N300">#REF!</definedName>
    <definedName name="_N400">#REF!</definedName>
    <definedName name="_NH23">#REF!</definedName>
    <definedName name="_NPW1">'[15]Permanent info'!$E$5</definedName>
    <definedName name="_NPW10">'[15]Permanent info'!$R$5</definedName>
    <definedName name="_NPW11">'[15]Permanent info'!$S$5</definedName>
    <definedName name="_NPW2">'[15]Permanent info'!$G$5</definedName>
    <definedName name="_NPW3">'[15]Permanent info'!$H$5</definedName>
    <definedName name="_NPW4">'[15]Permanent info'!$I$5</definedName>
    <definedName name="_NPW5">'[15]Permanent info'!$K$5</definedName>
    <definedName name="_NPW6">'[15]Permanent info'!$L$5</definedName>
    <definedName name="_NPW7">'[15]Permanent info'!$M$5</definedName>
    <definedName name="_NPW8">'[15]Permanent info'!$O$5</definedName>
    <definedName name="_NPW9">'[15]Permanent info'!$Q$5</definedName>
    <definedName name="_o2">#REF!</definedName>
    <definedName name="_oe96">[8]FM2!#REF!</definedName>
    <definedName name="_oo1">#REF!</definedName>
    <definedName name="_Order1" hidden="1">255</definedName>
    <definedName name="_Order2" hidden="1">255</definedName>
    <definedName name="_osp1" localSheetId="10">#REF!</definedName>
    <definedName name="_osp1">#REF!</definedName>
    <definedName name="_p" localSheetId="10">#REF!</definedName>
    <definedName name="_p">NA()</definedName>
    <definedName name="_Parse_Out" hidden="1">#REF!</definedName>
    <definedName name="_PAT02">#REF!</definedName>
    <definedName name="_PAT03">#REF!</definedName>
    <definedName name="_Pbs1">#REF!</definedName>
    <definedName name="_Pbs2">#REF!</definedName>
    <definedName name="_PBT02">#REF!</definedName>
    <definedName name="_PBT03">#REF!</definedName>
    <definedName name="_pem1" localSheetId="10">'[39]DATA WP'!$E$19</definedName>
    <definedName name="_pem1">'[24]DATA WP'!$E$19</definedName>
    <definedName name="_pem2" localSheetId="10">'[39]DATA WP'!$E$20</definedName>
    <definedName name="_pem2">'[24]DATA WP'!$E$20</definedName>
    <definedName name="_pem3" localSheetId="10">'[39]DATA WP'!$E$21</definedName>
    <definedName name="_pem3">'[24]DATA WP'!$E$21</definedName>
    <definedName name="_PG1">#N/A</definedName>
    <definedName name="_PG2">#N/A</definedName>
    <definedName name="_PG3">#N/A</definedName>
    <definedName name="_pi2">OFFSET(Full_Print,0,0,Last_Row)</definedName>
    <definedName name="_PL1">#REF!</definedName>
    <definedName name="_PL2">#REF!</definedName>
    <definedName name="_PL2006" hidden="1">#REF!</definedName>
    <definedName name="_PL3">#REF!</definedName>
    <definedName name="_PLP06">#REF!</definedName>
    <definedName name="_PLP22">#REF!</definedName>
    <definedName name="_plp24">#REF!</definedName>
    <definedName name="_pnl12">#REF!</definedName>
    <definedName name="_pnl13">#REF!</definedName>
    <definedName name="_pnl30">#REF!</definedName>
    <definedName name="_poc01" localSheetId="10">#REF!</definedName>
    <definedName name="_poc01">#REF!</definedName>
    <definedName name="_poc02" localSheetId="10">#REF!</definedName>
    <definedName name="_poc02">#REF!</definedName>
    <definedName name="_poc03" localSheetId="10">#REF!</definedName>
    <definedName name="_poc03">#REF!</definedName>
    <definedName name="_poc04" localSheetId="10">#REF!</definedName>
    <definedName name="_poc04">#REF!</definedName>
    <definedName name="_poc05" localSheetId="10">#REF!</definedName>
    <definedName name="_poc05">#REF!</definedName>
    <definedName name="_poc1" localSheetId="10">#REF!</definedName>
    <definedName name="_poc1">#REF!</definedName>
    <definedName name="_poc2" localSheetId="10">#REF!</definedName>
    <definedName name="_poc2">#REF!</definedName>
    <definedName name="_poc3">#REF!</definedName>
    <definedName name="_poc4">#REF!</definedName>
    <definedName name="_poc5">#REF!</definedName>
    <definedName name="_PPh21">#REF!</definedName>
    <definedName name="_PPH23">#REF!</definedName>
    <definedName name="_PPH25">#REF!</definedName>
    <definedName name="_PPh26">#REF!</definedName>
    <definedName name="_PPN1">#REF!</definedName>
    <definedName name="_PPN2">#REF!</definedName>
    <definedName name="_PRB99">#REF!</definedName>
    <definedName name="_PRR98">#REF!</definedName>
    <definedName name="_PRR99">#REF!</definedName>
    <definedName name="_qer13">#REF!</definedName>
    <definedName name="_r">#REF!</definedName>
    <definedName name="_R214385">#REF!</definedName>
    <definedName name="_ref1">#REF!</definedName>
    <definedName name="_Regression_Int">1</definedName>
    <definedName name="_Regression_Out" hidden="1">#REF!</definedName>
    <definedName name="_Regression_X" hidden="1">[40]jan04!#REF!</definedName>
    <definedName name="_Regression_Y" hidden="1">#REF!</definedName>
    <definedName name="_RL1">#REF!</definedName>
    <definedName name="_RL2">#REF!</definedName>
    <definedName name="_RSE1">#REF!</definedName>
    <definedName name="_RSE2">#N/A</definedName>
    <definedName name="_RV__">#REF!</definedName>
    <definedName name="_s">#REF!</definedName>
    <definedName name="_s11" hidden="1">#REF!</definedName>
    <definedName name="_s12">#REF!</definedName>
    <definedName name="_s13">#REF!</definedName>
    <definedName name="_s15">#REF!</definedName>
    <definedName name="_s17">#REF!</definedName>
    <definedName name="_s18">#REF!</definedName>
    <definedName name="_s19">#REF!</definedName>
    <definedName name="_s2">#REF!</definedName>
    <definedName name="_s20">#REF!</definedName>
    <definedName name="_s21">#REF!</definedName>
    <definedName name="_s22">#REF!</definedName>
    <definedName name="_s24">#REF!</definedName>
    <definedName name="_s25">#REF!</definedName>
    <definedName name="_s296">#REF!</definedName>
    <definedName name="_s3">#REF!</definedName>
    <definedName name="_s30">#REF!</definedName>
    <definedName name="_s32">#REF!</definedName>
    <definedName name="_s33">#REF!</definedName>
    <definedName name="_s34">#REF!</definedName>
    <definedName name="_s35">#REF!</definedName>
    <definedName name="_s37">#REF!</definedName>
    <definedName name="_s4">#REF!</definedName>
    <definedName name="_s40">#REF!</definedName>
    <definedName name="_s42">#REF!</definedName>
    <definedName name="_s43">#REF!</definedName>
    <definedName name="_s45">#REF!</definedName>
    <definedName name="_s46">#REF!</definedName>
    <definedName name="_s47">#REF!</definedName>
    <definedName name="_s48">#REF!</definedName>
    <definedName name="_s49">#REF!</definedName>
    <definedName name="_s5">#REF!</definedName>
    <definedName name="_s50">#REF!</definedName>
    <definedName name="_s51">#REF!</definedName>
    <definedName name="_s52">#REF!</definedName>
    <definedName name="_s53">#REF!</definedName>
    <definedName name="_s54">#REF!</definedName>
    <definedName name="_s56" hidden="1">#REF!</definedName>
    <definedName name="_s57">#REF!</definedName>
    <definedName name="_s58">#REF!</definedName>
    <definedName name="_s6" hidden="1">#REF!</definedName>
    <definedName name="_s62">#REF!</definedName>
    <definedName name="_s63">#REF!</definedName>
    <definedName name="_s66">#REF!</definedName>
    <definedName name="_s67">#REF!</definedName>
    <definedName name="_s68">#REF!</definedName>
    <definedName name="_s69">#REF!</definedName>
    <definedName name="_s7" hidden="1">#REF!</definedName>
    <definedName name="_s71">#REF!</definedName>
    <definedName name="_s72">#REF!</definedName>
    <definedName name="_s74">#REF!</definedName>
    <definedName name="_s77">#REF!</definedName>
    <definedName name="_s78">#REF!</definedName>
    <definedName name="_s79">#REF!</definedName>
    <definedName name="_s8" hidden="1">#REF!</definedName>
    <definedName name="_s80">#REF!</definedName>
    <definedName name="_s83">#REF!</definedName>
    <definedName name="_s84">#REF!</definedName>
    <definedName name="_s85">#REF!</definedName>
    <definedName name="_s86" hidden="1">#REF!</definedName>
    <definedName name="_s88">#REF!</definedName>
    <definedName name="_s89">#REF!</definedName>
    <definedName name="_s9">#REF!</definedName>
    <definedName name="_s90">#REF!</definedName>
    <definedName name="_s91">#REF!</definedName>
    <definedName name="_s93">#REF!</definedName>
    <definedName name="_s94">#REF!</definedName>
    <definedName name="_Sch1">#REF!</definedName>
    <definedName name="_SCH4">#REF!</definedName>
    <definedName name="_SCH5">#REF!</definedName>
    <definedName name="_SCH6">#REF!</definedName>
    <definedName name="_sh1">[9]TIRE2002!$AH$2</definedName>
    <definedName name="_sh2">[9]TIRE2002!$AI$2</definedName>
    <definedName name="_sh3">[9]TIRE2002!$AJ$2</definedName>
    <definedName name="_SHH1">'[10]CM32 p eq tu'!$AH$2</definedName>
    <definedName name="_SHH2">'[10]CM32 p eq tu'!$AI$2</definedName>
    <definedName name="_SHH3">'[10]CM32 p eq tu'!$AJ$2</definedName>
    <definedName name="_Sort" localSheetId="10" hidden="1">#REF!</definedName>
    <definedName name="_Sort" hidden="1">#REF!</definedName>
    <definedName name="_Sort1" hidden="1">#REF!</definedName>
    <definedName name="_sort2" hidden="1">#REF!</definedName>
    <definedName name="_sort3" hidden="1">#REF!</definedName>
    <definedName name="_SP1">#REF!</definedName>
    <definedName name="_SP2">#REF!</definedName>
    <definedName name="_SPG1">#REF!</definedName>
    <definedName name="_SPG2">#REF!</definedName>
    <definedName name="_Spm2">[41]FKT_PJK!#REF!</definedName>
    <definedName name="_SPm21">#REF!</definedName>
    <definedName name="_src2">[42]IM!$C$8:$AL$1482</definedName>
    <definedName name="_src3">'[42]IM (in)'!$C$8:$AL$1482</definedName>
    <definedName name="_src4">'[42]IM (out)'!$C$8:$AL$1482</definedName>
    <definedName name="_SUM1">#REF!</definedName>
    <definedName name="_SUM2">#REF!</definedName>
    <definedName name="_sum3">#REF!</definedName>
    <definedName name="_sum4">#REF!</definedName>
    <definedName name="_sum5">#REF!</definedName>
    <definedName name="_sum6">#REF!</definedName>
    <definedName name="_T111" localSheetId="10">#REF!</definedName>
    <definedName name="_T111">#REF!</definedName>
    <definedName name="_Table1_In1" hidden="1">#REF!</definedName>
    <definedName name="_Table1_Out" hidden="1">#REF!</definedName>
    <definedName name="_TB1" localSheetId="10">#REF!</definedName>
    <definedName name="_TB1">#REF!</definedName>
    <definedName name="_TB12" localSheetId="10">#N/A</definedName>
    <definedName name="_TB12">NA()</definedName>
    <definedName name="_TB96">#REF!</definedName>
    <definedName name="_TC1">#N/A</definedName>
    <definedName name="_TC2">#N/A</definedName>
    <definedName name="_TC3">#N/A</definedName>
    <definedName name="_TGL1" localSheetId="10">#REF!</definedName>
    <definedName name="_TGL1">#REF!</definedName>
    <definedName name="_TGL2" localSheetId="10">#REF!</definedName>
    <definedName name="_TGL2">#REF!</definedName>
    <definedName name="_TOB99">#REF!</definedName>
    <definedName name="_TOR98">#REF!</definedName>
    <definedName name="_TOR99">#REF!</definedName>
    <definedName name="_tot1">#REF!</definedName>
    <definedName name="_tot2">#REF!</definedName>
    <definedName name="_tot3">#REF!</definedName>
    <definedName name="_tot4">#REF!</definedName>
    <definedName name="_tot5">#REF!</definedName>
    <definedName name="_tot6">#REF!</definedName>
    <definedName name="_tt1">#REF!</definedName>
    <definedName name="_tt2">#REF!</definedName>
    <definedName name="_tt3">#REF!</definedName>
    <definedName name="_ttt1">#REF!</definedName>
    <definedName name="_ttt2">#REF!</definedName>
    <definedName name="_ttt3">#REF!</definedName>
    <definedName name="_U3">#REF!</definedName>
    <definedName name="_U501">_3540+#REF!+#REF!+#REF!+#REF!+#REF!+#REF!+#REF!+#REF!+#REF!+#REF!+#REF!+#REF!+#REF!+#REF!+#REF!+#REF!+#REF!+#REF!+#REF!+#REF!+#REF!+#REF!+#REF!+#REF!+#REF!+#REF!+#REF!</definedName>
    <definedName name="_UB1" hidden="1">{"'Feb 99'!$A$1:$G$30"}</definedName>
    <definedName name="_UB2" hidden="1">{"'Feb 99'!$A$1:$G$30"}</definedName>
    <definedName name="_us2">[11]RPBUPLAN01!$AP$2</definedName>
    <definedName name="_US21">'[10]CM32 p eq ti'!#REF!</definedName>
    <definedName name="_us22">[11]IBMC105!$J$34</definedName>
    <definedName name="_us23">[11]IBMC105!$M$34</definedName>
    <definedName name="_us24">[11]IBMC105!$P$34</definedName>
    <definedName name="_us25">[11]IBMC105!$S$34</definedName>
    <definedName name="_us26">'[10]CM32 p eq ti'!#REF!</definedName>
    <definedName name="_us3">[11]RPBUPLAN01!$AQ$2</definedName>
    <definedName name="_us4">[11]RPBUPLAN01!$AR$2</definedName>
    <definedName name="_usd1">'[12]BUTYL 070303 '!$R$1</definedName>
    <definedName name="_USQ10">'[10]CM32 p eq ti'!#REF!</definedName>
    <definedName name="_USQ11">'[10]CM32 p eq ti'!#REF!</definedName>
    <definedName name="_USQ12">'[10]CM32 p eq ti'!#REF!</definedName>
    <definedName name="_USQ2">'[10]CM32 p eq ti'!#REF!</definedName>
    <definedName name="_USQ3">'[10]CM32 p eq ti'!#REF!</definedName>
    <definedName name="_USQ4">'[10]CM32 p eq ti'!#REF!</definedName>
    <definedName name="_USQ5">'[10]CM32 p eq ti'!#REF!</definedName>
    <definedName name="_USQ6">'[10]CM32 p eq ti'!#REF!</definedName>
    <definedName name="_USQ7">'[10]CM32 p eq ti'!#REF!</definedName>
    <definedName name="_USQ8">'[10]CM32 p eq ti'!#REF!</definedName>
    <definedName name="_USQ9">'[10]CM32 p eq ti'!#REF!</definedName>
    <definedName name="_VAR1">#REF!</definedName>
    <definedName name="_VAR2">#REF!</definedName>
    <definedName name="_VAR3">#REF!</definedName>
    <definedName name="_vib01" localSheetId="10">#REF!</definedName>
    <definedName name="_vib01">#REF!</definedName>
    <definedName name="_vib02" localSheetId="10">#REF!</definedName>
    <definedName name="_vib02">#REF!</definedName>
    <definedName name="_vib03" localSheetId="10">#REF!</definedName>
    <definedName name="_vib03">#REF!</definedName>
    <definedName name="_vib04" localSheetId="10">#REF!</definedName>
    <definedName name="_vib04">#REF!</definedName>
    <definedName name="_vib05" localSheetId="10">#REF!</definedName>
    <definedName name="_vib05">#REF!</definedName>
    <definedName name="_vib06" localSheetId="10">#REF!</definedName>
    <definedName name="_vib06">#REF!</definedName>
    <definedName name="_vib07" localSheetId="10">#REF!</definedName>
    <definedName name="_vib07">#REF!</definedName>
    <definedName name="_WCHR1.T1">#N/A</definedName>
    <definedName name="_wd1">#REF!</definedName>
    <definedName name="_WH128">#N/A</definedName>
    <definedName name="_wm1" localSheetId="10" hidden="1">#REF!</definedName>
    <definedName name="_wm1" hidden="1">#REF!</definedName>
    <definedName name="_WP1">#REF!</definedName>
    <definedName name="_wr2" hidden="1">{#N/A,#N/A,FALSE,"BALANCE SHEET";#N/A,#N/A,FALSE,"PL ACCOUNT";#N/A,#N/A,FALSE,"FIXED ASSETS";#N/A,#N/A,FALSE,"HP (V)";#N/A,#N/A,FALSE,"TAX COMP";#N/A,#N/A,FALSE,"W&amp;T";#N/A,#N/A,FALSE,"RECONCILE"}</definedName>
    <definedName name="_wr4" hidden="1">{#N/A,#N/A,FALSE,"TAX COMPUTATION";#N/A,#N/A,FALSE,"TAX SCHEDULE";#N/A,#N/A,FALSE,"ADDITIONS";#N/A,#N/A,FALSE,"W &amp; T"}</definedName>
    <definedName name="_wrn1" hidden="1">{#N/A,#N/A,FALSE,"BALANCE SHEET";#N/A,#N/A,FALSE,"PL ACCOUNT";#N/A,#N/A,FALSE,"FIXED ASSETS";#N/A,#N/A,FALSE,"HP (V)";#N/A,#N/A,FALSE,"TAX COMP";#N/A,#N/A,FALSE,"W&amp;T";#N/A,#N/A,FALSE,"RECONCILE"}</definedName>
    <definedName name="_wrn2" hidden="1">{#N/A,#N/A,FALSE,"TAX COMPUTATION";#N/A,#N/A,FALSE,"TAX SCHEDULE";#N/A,#N/A,FALSE,"ADDITIONS";#N/A,#N/A,FALSE,"W &amp; T"}</definedName>
    <definedName name="_WS1">#REF!</definedName>
    <definedName name="_WS2">#REF!</definedName>
    <definedName name="_YE99">#REF!</definedName>
    <definedName name="_yy1" localSheetId="10">#REF!</definedName>
    <definedName name="_yy1">#REF!</definedName>
    <definedName name="_yy2" localSheetId="10">#REF!</definedName>
    <definedName name="_yy2">#REF!</definedName>
    <definedName name="_yy3">#REF!</definedName>
    <definedName name="_yy4">#REF!</definedName>
    <definedName name="_z1">#REF!</definedName>
    <definedName name="_z10">#REF!</definedName>
    <definedName name="_z12">#REF!</definedName>
    <definedName name="_z13">#REF!</definedName>
    <definedName name="_z14">#REF!</definedName>
    <definedName name="_z15">#REF!</definedName>
    <definedName name="_z16">#REF!</definedName>
    <definedName name="_z17">#REF!</definedName>
    <definedName name="_z19">#REF!</definedName>
    <definedName name="_z2" hidden="1">#REF!</definedName>
    <definedName name="_z20">#REF!</definedName>
    <definedName name="_z25">#REF!</definedName>
    <definedName name="_z26">#REF!</definedName>
    <definedName name="_z27">#REF!</definedName>
    <definedName name="_z3" hidden="1">#REF!</definedName>
    <definedName name="_z30">#REF!</definedName>
    <definedName name="_z32">#REF!</definedName>
    <definedName name="_z333">#REF!</definedName>
    <definedName name="_z34">#REF!</definedName>
    <definedName name="_z36">#REF!</definedName>
    <definedName name="_z37">#REF!</definedName>
    <definedName name="_z38">#REF!</definedName>
    <definedName name="_z39">#REF!</definedName>
    <definedName name="_z4" hidden="1">#REF!</definedName>
    <definedName name="_z40">#REF!</definedName>
    <definedName name="_z41">#REF!</definedName>
    <definedName name="_z42">#REF!</definedName>
    <definedName name="_z43">#REF!</definedName>
    <definedName name="_z44">#REF!</definedName>
    <definedName name="_z45">#REF!</definedName>
    <definedName name="_z47" hidden="1">#REF!</definedName>
    <definedName name="_z48">#REF!</definedName>
    <definedName name="_z49">#REF!</definedName>
    <definedName name="_z5">#REF!</definedName>
    <definedName name="_z54">#REF!</definedName>
    <definedName name="_z55">#REF!</definedName>
    <definedName name="_z58">#REF!</definedName>
    <definedName name="_z59">#REF!</definedName>
    <definedName name="_z60">#REF!</definedName>
    <definedName name="_z61">#REF!</definedName>
    <definedName name="_z63">#REF!</definedName>
    <definedName name="_z64">#REF!</definedName>
    <definedName name="_z68">#REF!</definedName>
    <definedName name="_z7">#REF!</definedName>
    <definedName name="_z71">#REF!</definedName>
    <definedName name="_z72">#REF!</definedName>
    <definedName name="_z73">#REF!</definedName>
    <definedName name="_z74">#REF!</definedName>
    <definedName name="_z77" hidden="1">#REF!</definedName>
    <definedName name="_z78">#REF!</definedName>
    <definedName name="_z781">#REF!</definedName>
    <definedName name="_z79">#REF!</definedName>
    <definedName name="_z8">#REF!</definedName>
    <definedName name="_z80">#REF!</definedName>
    <definedName name="_z81" hidden="1">#REF!</definedName>
    <definedName name="_z82">#REF!</definedName>
    <definedName name="_z83">#REF!</definedName>
    <definedName name="_z84">#REF!</definedName>
    <definedName name="_z86">#REF!</definedName>
    <definedName name="_z87">#REF!</definedName>
    <definedName name="_z88">#REF!</definedName>
    <definedName name="「「「「">#REF!</definedName>
    <definedName name="µ±Ç°Ã÷Ï¸ÕË">#REF!</definedName>
    <definedName name="①">#REF!</definedName>
    <definedName name="②">#REF!</definedName>
    <definedName name="a" localSheetId="10">IF(Loan_Amount*Interest_Rate*Loan_Years*Loan_Start&gt;0,1,0)</definedName>
    <definedName name="A">#REF!</definedName>
    <definedName name="A\">#N/A</definedName>
    <definedName name="A_">NA()</definedName>
    <definedName name="A_002">#REF!</definedName>
    <definedName name="A_006">#REF!</definedName>
    <definedName name="A_016">#REF!</definedName>
    <definedName name="A_024">#REF!</definedName>
    <definedName name="A_028">#REF!</definedName>
    <definedName name="A_031">#REF!</definedName>
    <definedName name="A_033">#REF!</definedName>
    <definedName name="A_034">#REF!</definedName>
    <definedName name="A_043">#REF!</definedName>
    <definedName name="A_046">#REF!</definedName>
    <definedName name="A_1">#REF!</definedName>
    <definedName name="A_C_Code__2220_Virsagi_Management">#REF!</definedName>
    <definedName name="A_C_Code__2270_H.O.R">#REF!</definedName>
    <definedName name="A_C_Code__3400_Recoverable">#REF!</definedName>
    <definedName name="A_C_Code__3402_Recoverable___TC">#REF!</definedName>
    <definedName name="A_C_Code__4030_Partnership">#REF!</definedName>
    <definedName name="A_C_Code__4100_Deposit_Received">#REF!</definedName>
    <definedName name="A_C_Code_2060_Staff_Advance">#REF!</definedName>
    <definedName name="A1_">#REF!</definedName>
    <definedName name="a12120_">#REF!</definedName>
    <definedName name="a12220_">#REF!</definedName>
    <definedName name="a12241_">#REF!</definedName>
    <definedName name="a12260_">#REF!</definedName>
    <definedName name="a12270_">#REF!</definedName>
    <definedName name="a13220_">#REF!</definedName>
    <definedName name="a13230_">#REF!</definedName>
    <definedName name="a13320_">#REF!</definedName>
    <definedName name="a13330_">#REF!</definedName>
    <definedName name="a13720_">#REF!</definedName>
    <definedName name="a13730_">#REF!</definedName>
    <definedName name="a13750_">#REF!</definedName>
    <definedName name="a13760_">#REF!</definedName>
    <definedName name="a13820_">#REF!</definedName>
    <definedName name="a13830_">#REF!</definedName>
    <definedName name="a13850_">#REF!</definedName>
    <definedName name="a13860_">#REF!</definedName>
    <definedName name="A2_">#REF!</definedName>
    <definedName name="A2_2">#REF!</definedName>
    <definedName name="A2A" hidden="1">{#N/A,#N/A,FALSE,"Sheet1"}</definedName>
    <definedName name="A2DeferredTaxAdj">#REF!</definedName>
    <definedName name="A2DefTaxAdj4">#REF!</definedName>
    <definedName name="A2DefTaxAdj5">#REF!</definedName>
    <definedName name="A2DefTaxAsset3">#REF!</definedName>
    <definedName name="A2DefTaxAssetAdj">#REF!</definedName>
    <definedName name="A2DefTaxAssetAdj2">#REF!</definedName>
    <definedName name="A2TaxAdj">#REF!</definedName>
    <definedName name="A6.201">#REF!</definedName>
    <definedName name="AA" localSheetId="10">#REF!</definedName>
    <definedName name="AA">#REF!</definedName>
    <definedName name="ＡＡ">#REF!</definedName>
    <definedName name="aaa">#REF!</definedName>
    <definedName name="aaaa" hidden="1">#REF!</definedName>
    <definedName name="AAAAA">#REF!</definedName>
    <definedName name="aaaaaa">'[43]Income Statement'!$B$7:$C$38</definedName>
    <definedName name="aaaaaaa" localSheetId="10">#REF!</definedName>
    <definedName name="aaaaaaa">#REF!</definedName>
    <definedName name="AAAAAAAA" hidden="1">#REF!</definedName>
    <definedName name="AAAAAAAAAAA" hidden="1">#REF!</definedName>
    <definedName name="aaaaaaaaaaaa">[44]ＦＲＭ負荷表!$DY$43:$EH$102</definedName>
    <definedName name="AAClaim">#REF!</definedName>
    <definedName name="aal" localSheetId="10">#REF!</definedName>
    <definedName name="aal">#REF!</definedName>
    <definedName name="aaqqaaa">'[43]Income Statement'!$B$40:$C$42</definedName>
    <definedName name="AAS" hidden="1">#REF!</definedName>
    <definedName name="AB" localSheetId="10">#REF!</definedName>
    <definedName name="AB">#REF!</definedName>
    <definedName name="abb" hidden="1">{#N/A,#N/A,FALSE,"TAX COMPUTATION";#N/A,#N/A,FALSE,"TAX SCHEDULE";#N/A,#N/A,FALSE,"ADDITIONS";#N/A,#N/A,FALSE,"W &amp; T"}</definedName>
    <definedName name="ABB_T_D_Limited">[45]alamat!$B$2</definedName>
    <definedName name="abc" localSheetId="10">#REF!</definedName>
    <definedName name="ABC">#REF!</definedName>
    <definedName name="ABCD" localSheetId="10" hidden="1">#REF!</definedName>
    <definedName name="ABCD" hidden="1">#REF!</definedName>
    <definedName name="ABREV">#REF!</definedName>
    <definedName name="abs">#REF!</definedName>
    <definedName name="abx">#REF!</definedName>
    <definedName name="abxoverallapr">#REF!</definedName>
    <definedName name="abxoveralljun">#REF!</definedName>
    <definedName name="abxoverallmay">#REF!</definedName>
    <definedName name="AC" localSheetId="10">#REF!</definedName>
    <definedName name="ac">#N/A</definedName>
    <definedName name="acc" hidden="1">{#N/A,#N/A,FALSE,"TAX COMPUTATION";#N/A,#N/A,FALSE,"TAX SCHEDULE";#N/A,#N/A,FALSE,"ADDITIONS";#N/A,#N/A,FALSE,"W &amp; T"}</definedName>
    <definedName name="Acc.Interest">[46]BP1_23!#REF!</definedName>
    <definedName name="Acc_Depreciation">#REF!</definedName>
    <definedName name="Access_Button" hidden="1">"H9審査ﾘｽ_審査出席_List"</definedName>
    <definedName name="AccessDatabase" hidden="1">"C:\DATA\H9審査ﾘｽ.mdb"</definedName>
    <definedName name="accg_profit_loss">#REF!</definedName>
    <definedName name="ACCOPY">#REF!</definedName>
    <definedName name="accordoveralljun">#REF!</definedName>
    <definedName name="ACCOUNT" localSheetId="10">#REF!</definedName>
    <definedName name="account">[47]CA!$B$7:$C$70</definedName>
    <definedName name="Accountancy___Secretarial_fees">#REF!</definedName>
    <definedName name="Accounting_Period">#REF!</definedName>
    <definedName name="Accounts">#REF!</definedName>
    <definedName name="accrual" localSheetId="10">#REF!</definedName>
    <definedName name="accrual">#REF!</definedName>
    <definedName name="accrual2" localSheetId="10">[48]GeneralInfo!$F$19</definedName>
    <definedName name="accrual2">[49]GeneralInfo!$F$19</definedName>
    <definedName name="AcctPeriod">1202</definedName>
    <definedName name="Accum_glac">#REF!</definedName>
    <definedName name="ACHV1">'[10]CM32 p eq tu'!$X$3</definedName>
    <definedName name="ACHV2">'[10]CM32 p eq tu'!$Y$3</definedName>
    <definedName name="acountname" localSheetId="10">#REF!</definedName>
    <definedName name="acountname">#REF!</definedName>
    <definedName name="ACTARIS__SAS_Africa_middle_East_Division">[45]alamat!$B$21</definedName>
    <definedName name="Actaris_Contadores___SA">[45]alamat!$B$384</definedName>
    <definedName name="Actaris_Ltda.">[45]alamat!$B$6</definedName>
    <definedName name="ACTARIS_METERFABRIEK_BV">[45]alamat!$B$267</definedName>
    <definedName name="ACTARIS_SAS">[45]alamat!$B$10</definedName>
    <definedName name="ACTARIS_SINGAPORE_PTE_LTD">[45]alamat!$B$14</definedName>
    <definedName name="actmth5_nst">#REF!</definedName>
    <definedName name="Actual_Range">[50]Monthly!$S$11:$T$17,[50]Monthly!$S$19:$T$22,[50]Monthly!$S$24:$T$24,[50]Monthly!$S$26:$T$30,[50]Monthly!$S$32:$T$32,[50]Monthly!$S$35:$T$40,[50]Monthly!$S$42:$T$45,[50]Monthly!$S$47:$T$56,[50]Monthly!$S$58:$T$68,[50]Monthly!$S$75:$T$75,[50]Monthly!$S$77:$T$77,[50]Monthly!$S$80:$T$104</definedName>
    <definedName name="Actual_Range2">[50]Monthly!$S$106:$T$111,[50]Monthly!$S$113:$T$116,[50]Monthly!$S$118:$T$124,[50]Monthly!$S$126:$T$126,[50]Monthly!$S$128:$T$132,[50]Monthly!$S$134:$T$135,[50]Monthly!$S$137:$T$142,[50]Monthly!$S$144:$T$149,[50]Monthly!$S$151:$T$157,[50]Monthly!$S$159:$T$160,[50]Monthly!$S$162:$T$163</definedName>
    <definedName name="Actual_Range3">[50]Monthly!$S$165:$T$165,[50]Monthly!$S$168:$T$170,[50]Monthly!$S$172:$T$175,[50]Monthly!$S$177:$T$181,[50]Monthly!$S$183:$T$183,[50]Monthly!$S$185:$T$186,[50]Monthly!$S$188:$T$190,[50]Monthly!$S$192:$T$196,[50]Monthly!$S$203:$T$206,[50]Monthly!$S$208:$T$208,[50]Monthly!$S$211:$T$212</definedName>
    <definedName name="Actual_Range4">[50]Monthly!$S$217:$T$217,[50]Monthly!$S$221:$T$222</definedName>
    <definedName name="ACTUALYTDCAPEXPD">#REF!</definedName>
    <definedName name="ACTUALYTDDIREXP">#REF!</definedName>
    <definedName name="ACTUALYTDEXP">#REF!</definedName>
    <definedName name="ACTUALYTDGOP">#REF!</definedName>
    <definedName name="ACTUALYTDINDIREXP">#REF!</definedName>
    <definedName name="ACTUALYTDINT30M">#REF!</definedName>
    <definedName name="ACTUALYTDINTLCH">#REF!</definedName>
    <definedName name="ACTUALYTDNOP">#REF!</definedName>
    <definedName name="ACTUALYTDOWNEXP">#REF!</definedName>
    <definedName name="ACTUALYTDRENT">#REF!</definedName>
    <definedName name="ACTUALYTDREV">#REF!</definedName>
    <definedName name="actyrly5_nst">#REF!</definedName>
    <definedName name="ad" localSheetId="10">[51]bs!#REF!</definedName>
    <definedName name="ad">[49]GeneralInfo!$I$7</definedName>
    <definedName name="ADA" hidden="1">{"'Feb 99'!$A$1:$G$30"}</definedName>
    <definedName name="ADADA">#REF!</definedName>
    <definedName name="adc">#REF!</definedName>
    <definedName name="add" hidden="1">{#N/A,#N/A,FALSE,"TAX COMPUTATION";#N/A,#N/A,FALSE,"TAX SCHEDULE";#N/A,#N/A,FALSE,"ADDITIONS";#N/A,#N/A,FALSE,"W &amp; T"}</definedName>
    <definedName name="Add_Less">#REF!</definedName>
    <definedName name="Add_Pay">[52]Sheet1!$B$27</definedName>
    <definedName name="Add_Pay_Label">[52]Sheet1!$B$26</definedName>
    <definedName name="Addr_Master">#REF!</definedName>
    <definedName name="address" localSheetId="10">'[53]Data Client'!$I$5</definedName>
    <definedName name="ADDRESS">#REF!</definedName>
    <definedName name="address01" localSheetId="10">#REF!</definedName>
    <definedName name="address01">#REF!</definedName>
    <definedName name="address02" localSheetId="10">#REF!</definedName>
    <definedName name="address02">#REF!</definedName>
    <definedName name="address03" localSheetId="10">#REF!</definedName>
    <definedName name="address03">#REF!</definedName>
    <definedName name="address2" localSheetId="10">[48]GeneralInfo!$I$6</definedName>
    <definedName name="address2">[49]GeneralInfo!$I$6</definedName>
    <definedName name="ADE" localSheetId="10" hidden="1">#REF!</definedName>
    <definedName name="ADE" hidden="1">#REF!</definedName>
    <definedName name="adi" localSheetId="10">#REF!</definedName>
    <definedName name="adi">#REF!</definedName>
    <definedName name="adj">#N/A</definedName>
    <definedName name="adjgkl">#REF!</definedName>
    <definedName name="adjprof">#REF!</definedName>
    <definedName name="adjreserve">#REF!</definedName>
    <definedName name="adjsharecap">#REF!</definedName>
    <definedName name="adjts_to_prior_yrs">#REF!</definedName>
    <definedName name="adjust">#REF!</definedName>
    <definedName name="adjustment">#REF!</definedName>
    <definedName name="ADJUSTMENT0708" hidden="1">#REF!</definedName>
    <definedName name="Adjustments">#REF!</definedName>
    <definedName name="adm">#REF!</definedName>
    <definedName name="ADMGS_ROY">'[54]Lamp 32 (Rekap_Biaya)'!#REF!</definedName>
    <definedName name="Admin">#REF!</definedName>
    <definedName name="adv">#REF!</definedName>
    <definedName name="Advanced_Shipping_Transactinos_Against_Month_End">#REF!</definedName>
    <definedName name="advdep">#REF!</definedName>
    <definedName name="Advertising">#REF!</definedName>
    <definedName name="ADVERTKF">#REF!</definedName>
    <definedName name="ADVERTML">#REF!</definedName>
    <definedName name="adwdWQ">#REF!</definedName>
    <definedName name="AE" localSheetId="10">#REF!</definedName>
    <definedName name="AE">#REF!</definedName>
    <definedName name="aer">#REF!</definedName>
    <definedName name="AES_TELASI">[45]alamat!$B$17</definedName>
    <definedName name="AF">#REF!</definedName>
    <definedName name="afadfdasf">#REF!</definedName>
    <definedName name="AFDAF" localSheetId="10">#REF!</definedName>
    <definedName name="AFDAF">#REF!</definedName>
    <definedName name="afdaw">#REF!</definedName>
    <definedName name="afdqwdq">#REF!</definedName>
    <definedName name="afdsgdsgv">#REF!</definedName>
    <definedName name="afdsgrf">#REF!</definedName>
    <definedName name="afqwff">#REF!</definedName>
    <definedName name="afr">#REF!</definedName>
    <definedName name="AG" localSheetId="10">#REF!</definedName>
    <definedName name="ag" hidden="1">#REF!</definedName>
    <definedName name="agag" hidden="1">{"adj95mult",#N/A,FALSE,"COMPCO";"adj95est",#N/A,FALSE,"COMPCO"}</definedName>
    <definedName name="age" localSheetId="10">#REF!</definedName>
    <definedName name="Age">#REF!</definedName>
    <definedName name="Ageing">#REF!</definedName>
    <definedName name="AGT">#REF!</definedName>
    <definedName name="AGWgrwqg">#REF!</definedName>
    <definedName name="AH">#REF!</definedName>
    <definedName name="ahartoverallapr">#REF!</definedName>
    <definedName name="ahartoverallfeb">#REF!</definedName>
    <definedName name="ahartoveralljan">#REF!</definedName>
    <definedName name="ahartoveralljun">#REF!</definedName>
    <definedName name="ahartoverallmar">#REF!</definedName>
    <definedName name="ahartoverallmay">#REF!</definedName>
    <definedName name="AHMED_NASSER_ASSOC._PARTNER">[45]alamat!$B$25</definedName>
    <definedName name="AHPL_ACTINTREC">#REF!</definedName>
    <definedName name="AHPL_ACTMISEXP">#REF!</definedName>
    <definedName name="AHPL_ACTUALNP">#REF!</definedName>
    <definedName name="AHPL_BGTINTREC">#REF!</definedName>
    <definedName name="AHPL_BGTMISEXP">#REF!</definedName>
    <definedName name="AHPL_BGTNP">#REF!</definedName>
    <definedName name="AI">#REF!</definedName>
    <definedName name="AICO">#REF!</definedName>
    <definedName name="AIRINC_Table">[52]Sheet1!$B$6</definedName>
    <definedName name="AJ">#REF!</definedName>
    <definedName name="AJE">#REF!</definedName>
    <definedName name="AJE.COS">#REF!</definedName>
    <definedName name="aje2to5">#REF!</definedName>
    <definedName name="AK" localSheetId="10">#REF!</definedName>
    <definedName name="ak" hidden="1">#REF!</definedName>
    <definedName name="AK_GEDUNG">#REF!</definedName>
    <definedName name="ak_gedung2">#REF!</definedName>
    <definedName name="AK_KDR">#REF!</definedName>
    <definedName name="ak_kdr2">#REF!</definedName>
    <definedName name="AK_KTR1">#REF!</definedName>
    <definedName name="AK_KTR2">#REF!</definedName>
    <definedName name="AK_PRY1">#REF!</definedName>
    <definedName name="AK_PRY2">#REF!</definedName>
    <definedName name="AK_PRY3">#REF!</definedName>
    <definedName name="AKT">#REF!</definedName>
    <definedName name="aktiva_lain_lain">#REF!</definedName>
    <definedName name="aku" localSheetId="10">'[55]DATA WP'!$E$5</definedName>
    <definedName name="aku">'[56]DATA WP'!$E$5</definedName>
    <definedName name="akun" localSheetId="10">[57]akun!$C$14:$F$695</definedName>
    <definedName name="Akun">#REF!</definedName>
    <definedName name="AL">#REF!</definedName>
    <definedName name="AL_QAISI_FOR_ELECTROMECHANI">[45]alamat!$B$28</definedName>
    <definedName name="Alamat" localSheetId="10">#REF!</definedName>
    <definedName name="ALAMAT">#REF!</definedName>
    <definedName name="ALI" hidden="1">{"'Feb 99'!$A$1:$G$30"}</definedName>
    <definedName name="ALL">#REF!</definedName>
    <definedName name="All_minus_Cal">#REF!,#REF!,#REF!,#REF!</definedName>
    <definedName name="All_Out">#REF!</definedName>
    <definedName name="ALLFS">#N/A</definedName>
    <definedName name="Allocation_Table">#REF!</definedName>
    <definedName name="ALLOT1">#REF!</definedName>
    <definedName name="ALLOT2">#REF!</definedName>
    <definedName name="alshgkjahga">#REF!</definedName>
    <definedName name="AM">#REF!</definedName>
    <definedName name="AMA">#REF!</definedName>
    <definedName name="AMB">#REF!</definedName>
    <definedName name="AMDP_AMDT">#REF!</definedName>
    <definedName name="American_Express_Bank">#REF!</definedName>
    <definedName name="amin">#REF!</definedName>
    <definedName name="Amortisasi_Pra_Operasi">#REF!</definedName>
    <definedName name="Amortization">#REF!</definedName>
    <definedName name="amount">#REF!</definedName>
    <definedName name="AMT">#REF!</definedName>
    <definedName name="Amt_Due_to_Banker_Current">#REF!</definedName>
    <definedName name="Amt_Holding_Company_Current">#REF!</definedName>
    <definedName name="Amt_Holding_Company_Prior">#REF!</definedName>
    <definedName name="Amt_Related_Company_Current">#REF!</definedName>
    <definedName name="Amt_Related_Company_Prior">#REF!</definedName>
    <definedName name="Amt_Related_Party_Current">#REF!</definedName>
    <definedName name="Amt_Related_Party_Prior">#REF!</definedName>
    <definedName name="AN">#REF!</definedName>
    <definedName name="anie">#REF!</definedName>
    <definedName name="Anixter_Hong_Kong_Limited">#REF!</definedName>
    <definedName name="AO">#REF!</definedName>
    <definedName name="AP">#REF!</definedName>
    <definedName name="APGFG">#REF!</definedName>
    <definedName name="APGFR">#REF!</definedName>
    <definedName name="apprl">#REF!</definedName>
    <definedName name="Approved_by" localSheetId="10">[52]Sheet1!$B$42</definedName>
    <definedName name="Approved_by">[58]Sheet1!$B$42</definedName>
    <definedName name="Apr" localSheetId="10">#REF!</definedName>
    <definedName name="APR">#REF!</definedName>
    <definedName name="APRON1">#REF!</definedName>
    <definedName name="APRON2">#REF!</definedName>
    <definedName name="APRON3">#REF!</definedName>
    <definedName name="APRON4">#REF!</definedName>
    <definedName name="APRON5">#REF!</definedName>
    <definedName name="APRON6">#REF!</definedName>
    <definedName name="APS">#N/A</definedName>
    <definedName name="APSUMMARY">#REF!</definedName>
    <definedName name="AQ" localSheetId="10">#REF!</definedName>
    <definedName name="AQ" hidden="1">#REF!</definedName>
    <definedName name="aqaqa">#REF!</definedName>
    <definedName name="AQUA_GAS_VALVES_FITTING_COR">[45]alamat!$B$32</definedName>
    <definedName name="AR" localSheetId="10">#REF!</definedName>
    <definedName name="AR">#REF!</definedName>
    <definedName name="ar_1">[59]tl!$C$111</definedName>
    <definedName name="AR_2">#REF!</definedName>
    <definedName name="AR_Balance">#REF!</definedName>
    <definedName name="ar5awan">#REF!</definedName>
    <definedName name="ARA">[60]Lead!$P$2</definedName>
    <definedName name="ARA_Threshold">#REF!</definedName>
    <definedName name="ARA_Threshold_1">#REF!</definedName>
    <definedName name="ARAgeing">#REF!</definedName>
    <definedName name="area1">#REF!</definedName>
    <definedName name="area122">#REF!</definedName>
    <definedName name="ARGF">#REF!</definedName>
    <definedName name="ARGFR">#REF!</definedName>
    <definedName name="ARP_Threshold">#REF!</definedName>
    <definedName name="ARP_Threshold_1">#REF!</definedName>
    <definedName name="ars">#REF!</definedName>
    <definedName name="art" localSheetId="10" hidden="1">{#N/A,#N/A,FALSE,"Aging Summary";#N/A,#N/A,FALSE,"Ratio Analysis";#N/A,#N/A,FALSE,"Test 120 Day Accts";#N/A,#N/A,FALSE,"Tickmarks"}</definedName>
    <definedName name="art" hidden="1">{#N/A,#N/A,FALSE,"Aging Summary";#N/A,#N/A,FALSE,"Ratio Analysis";#N/A,#N/A,FALSE,"Test 120 Day Accts";#N/A,#N/A,FALSE,"Tickmarks"}</definedName>
    <definedName name="AS" localSheetId="10">#REF!</definedName>
    <definedName name="as">#REF!</definedName>
    <definedName name="AS2DocOpenMode" hidden="1">"AS2DocumentEdit"</definedName>
    <definedName name="AS2NamedRange" hidden="1">24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a">#REF!</definedName>
    <definedName name="asal">[61]Consolidated!$H$3</definedName>
    <definedName name="ASAS" localSheetId="10">#REF!</definedName>
    <definedName name="ASAS">#REF!</definedName>
    <definedName name="asasaas">#REF!</definedName>
    <definedName name="asd" hidden="1">{#N/A,#N/A,FALSE,"TAX COMPUTATION";#N/A,#N/A,FALSE,"TAX SCHEDULE";#N/A,#N/A,FALSE,"ADDITIONS";#N/A,#N/A,FALSE,"W &amp; T"}</definedName>
    <definedName name="asdadasd" hidden="1">#REF!</definedName>
    <definedName name="asdadsad">#REF!</definedName>
    <definedName name="asdasd" hidden="1">{#N/A,#N/A,FALSE,"Aging Summary";#N/A,#N/A,FALSE,"Ratio Analysis";#N/A,#N/A,FALSE,"Test 120 Day Accts";#N/A,#N/A,FALSE,"Tickmarks"}</definedName>
    <definedName name="asdasdasd" hidden="1">#REF!</definedName>
    <definedName name="asdasddfguer" hidden="1">#REF!</definedName>
    <definedName name="asdawfda">#REF!</definedName>
    <definedName name="asdf">#REF!</definedName>
    <definedName name="asdfg" hidden="1">#REF!</definedName>
    <definedName name="asdsdfsf">#REF!</definedName>
    <definedName name="asfadfad">#REF!</definedName>
    <definedName name="asfafa">#REF!</definedName>
    <definedName name="ASIA">[62]Info!$C$3</definedName>
    <definedName name="ASPAC">#REF!</definedName>
    <definedName name="ass" hidden="1">{#N/A,#N/A,FALSE,"TAX COMPUTATION";#N/A,#N/A,FALSE,"TAX SCHEDULE";#N/A,#N/A,FALSE,"ADDITIONS";#N/A,#N/A,FALSE,"W &amp; T"}</definedName>
    <definedName name="assas">[63]A!$HW$7857</definedName>
    <definedName name="assess_income_loss">#REF!</definedName>
    <definedName name="asset" localSheetId="10">[59]tl!$B$117</definedName>
    <definedName name="asset">[42]Asset!$B$2:$H$77</definedName>
    <definedName name="ASSETS">'[64]Balance Sheet'!$B$7:$E$55</definedName>
    <definedName name="ASSETS１">'[43]Balance Sheet'!$B$7:$E$55</definedName>
    <definedName name="Assr">#REF!</definedName>
    <definedName name="asss">#REF!</definedName>
    <definedName name="ASU" localSheetId="10" hidden="1">#REF!</definedName>
    <definedName name="ASU" hidden="1">#REF!</definedName>
    <definedName name="ASUMSI" localSheetId="10">#REF!</definedName>
    <definedName name="ASUMSI">#REF!</definedName>
    <definedName name="aswe" hidden="1">{#N/A,#N/A,FALSE,"TAX COMPUTATION";#N/A,#N/A,FALSE,"TAX SCHEDULE";#N/A,#N/A,FALSE,"ADDITIONS";#N/A,#N/A,FALSE,"W &amp; T"}</definedName>
    <definedName name="asyoi" localSheetId="10">#REF!</definedName>
    <definedName name="asyoi">#REF!</definedName>
    <definedName name="AT">#REF!</definedName>
    <definedName name="Atachment">#REF!</definedName>
    <definedName name="ATC_5">#REF!</definedName>
    <definedName name="ATF">#REF!</definedName>
    <definedName name="attachVI">#REF!</definedName>
    <definedName name="au">#REF!</definedName>
    <definedName name="AUD">#REF!</definedName>
    <definedName name="AUD_Rate">#REF!</definedName>
    <definedName name="audit">#REF!</definedName>
    <definedName name="Audit_fees">#REF!</definedName>
    <definedName name="Audit_for_the_year_ending_31_December_1998">#REF!</definedName>
    <definedName name="aug">#REF!</definedName>
    <definedName name="august">#REF!</definedName>
    <definedName name="Auto">#REF!</definedName>
    <definedName name="Auto_depn">#REF!</definedName>
    <definedName name="AUU">[9]basmp!#REF!</definedName>
    <definedName name="auug">#REF!</definedName>
    <definedName name="auuuu">#REF!</definedName>
    <definedName name="Aux_Mat_Out">#REF!</definedName>
    <definedName name="AV">#REF!</definedName>
    <definedName name="AVANTI">#REF!</definedName>
    <definedName name="average" localSheetId="10">#REF!</definedName>
    <definedName name="AVERAGE">#REF!</definedName>
    <definedName name="avg_bugt_mth">#REF!</definedName>
    <definedName name="avg_bugtoccu_ytd">#REF!</definedName>
    <definedName name="avg_bugtroom_mth">#REF!</definedName>
    <definedName name="avg_bugtroom_ytd">#REF!</definedName>
    <definedName name="avg_occu_mth">#REF!</definedName>
    <definedName name="avg_occu_ytd">#REF!</definedName>
    <definedName name="avg_room_mth">#REF!</definedName>
    <definedName name="avg_room_ytd">#REF!</definedName>
    <definedName name="AW" hidden="1">#REF!</definedName>
    <definedName name="Aws">#REF!</definedName>
    <definedName name="AX">#REF!</definedName>
    <definedName name="AY">#REF!</definedName>
    <definedName name="AYA">#REF!</definedName>
    <definedName name="AYB">#REF!</definedName>
    <definedName name="AZ">#REF!</definedName>
    <definedName name="b">#REF!</definedName>
    <definedName name="B.1">#REF!</definedName>
    <definedName name="B.N_BHARADWAJ">[45]alamat!$B$36</definedName>
    <definedName name="B_2">#REF!</definedName>
    <definedName name="B1.1" hidden="1">#REF!</definedName>
    <definedName name="b95310_">#REF!</definedName>
    <definedName name="b95320_">#REF!</definedName>
    <definedName name="b95330_">#REF!</definedName>
    <definedName name="b95340_">#REF!</definedName>
    <definedName name="BA">#REF!</definedName>
    <definedName name="BAClaim">#REF!</definedName>
    <definedName name="BAClaim1">#REF!</definedName>
    <definedName name="Bad_Debts">#REF!</definedName>
    <definedName name="Badan">#REF!</definedName>
    <definedName name="BADDEBT">[65]Marshal!#REF!</definedName>
    <definedName name="BAHT" localSheetId="10">#REF!</definedName>
    <definedName name="BAHT">#REF!</definedName>
    <definedName name="BAL">#REF!</definedName>
    <definedName name="balance_type">1</definedName>
    <definedName name="balancesheets" localSheetId="10">#REF!</definedName>
    <definedName name="balancesheets">#REF!</definedName>
    <definedName name="ball" hidden="1">{#N/A,#N/A,FALSE,"BALANCE SHEET";#N/A,#N/A,FALSE,"PL ACCOUNT";#N/A,#N/A,FALSE,"FIXED ASSETS";#N/A,#N/A,FALSE,"HP (V)";#N/A,#N/A,FALSE,"TAX COMP";#N/A,#N/A,FALSE,"W&amp;T";#N/A,#N/A,FALSE,"RECONCILE"}</definedName>
    <definedName name="BALLRM">#REF!</definedName>
    <definedName name="balmfCurrentAssets">#REF!</definedName>
    <definedName name="balmfCurrentLiabilities">#REF!</definedName>
    <definedName name="balmfNonCurrentAssets">#REF!</definedName>
    <definedName name="balmfNonCurrentLiabilities">#REF!</definedName>
    <definedName name="balmfNonCurrentProvisions">#REF!</definedName>
    <definedName name="balmfOtherNonCurrentAssets">#REF!</definedName>
    <definedName name="balmfShareEquity">#REF!</definedName>
    <definedName name="balsheet">#REF!</definedName>
    <definedName name="BANG">#N/A</definedName>
    <definedName name="BANGUNAN" localSheetId="10">#REF!</definedName>
    <definedName name="BANGUNAN">#REF!</definedName>
    <definedName name="bank" localSheetId="10">#REF!</definedName>
    <definedName name="bank">#REF!</definedName>
    <definedName name="Bank_AG" localSheetId="10">#REF!</definedName>
    <definedName name="Bank_AG">#REF!</definedName>
    <definedName name="Bank_ASPAC">#REF!</definedName>
    <definedName name="Bank_BCA">#REF!</definedName>
    <definedName name="Bank_Charges">#REF!</definedName>
    <definedName name="bank2">{"interil.dbq","c:\vista\scdb1\"}</definedName>
    <definedName name="bankcash">#N/A</definedName>
    <definedName name="BANKCHARGES">#REF!</definedName>
    <definedName name="BANKREC">#REF!</definedName>
    <definedName name="baru" localSheetId="10">#N/A</definedName>
    <definedName name="baru" hidden="1">#REF!</definedName>
    <definedName name="baru2" hidden="1">#REF!</definedName>
    <definedName name="baru3" hidden="1">#REF!</definedName>
    <definedName name="Base" localSheetId="10">'[66]2005'!#REF!</definedName>
    <definedName name="base">'[9]10 bud2001R11'!$B$5:$AI$60</definedName>
    <definedName name="BaseColor">#REF!</definedName>
    <definedName name="Basis_start">#REF!</definedName>
    <definedName name="baxoverallapr">#REF!</definedName>
    <definedName name="baxoverallfeb">#REF!</definedName>
    <definedName name="baxoveralljan">#REF!</definedName>
    <definedName name="baxoveralljun">#REF!</definedName>
    <definedName name="baxoverallmar">#REF!</definedName>
    <definedName name="baxoverallmay">#REF!</definedName>
    <definedName name="BB" localSheetId="10">#REF!</definedName>
    <definedName name="bb" hidden="1">#REF!</definedName>
    <definedName name="BB_2">#REF!</definedName>
    <definedName name="bbb" localSheetId="10" hidden="1">#REF!</definedName>
    <definedName name="bbb">#REF!</definedName>
    <definedName name="ＢＢＢ">'[67]取扱アイテム (2)'!$E$5:$AF$922</definedName>
    <definedName name="BBBBBBBBBBBb">#REF!</definedName>
    <definedName name="BBT">#REF!</definedName>
    <definedName name="BC" localSheetId="10">#REF!</definedName>
    <definedName name="BC">'[68]Chart Monthly'!$A$71:$Y$130</definedName>
    <definedName name="bca">#REF!</definedName>
    <definedName name="bcab">'[10]CM32 p eq tu'!$A$18:$L$35</definedName>
    <definedName name="BCBW">[69]basbw!$A$20:$M$34</definedName>
    <definedName name="BCClaim">#REF!</definedName>
    <definedName name="BCClaim1">#REF!</definedName>
    <definedName name="BCOMP">'[9]MPAPR~DEC'!#REF!</definedName>
    <definedName name="bct">[70]bcta!$A$9:$AA$80</definedName>
    <definedName name="bctb">#REF!</definedName>
    <definedName name="BD">#REF!</definedName>
    <definedName name="BDN">#REF!</definedName>
    <definedName name="BE">#REF!</definedName>
    <definedName name="bEAmASUK">#REF!</definedName>
    <definedName name="Before_Turnaround">#REF!</definedName>
    <definedName name="Beg_Bal">#REF!</definedName>
    <definedName name="BeginningDate">[71]Menu!$H$8</definedName>
    <definedName name="ben_tbl_mo">#REF!</definedName>
    <definedName name="ben_tbl_mo2">#REF!</definedName>
    <definedName name="ben_tbl_yr">#REF!</definedName>
    <definedName name="ben_tbl_yr2">#REF!</definedName>
    <definedName name="BeritaAcara">#REF!</definedName>
    <definedName name="BF">#REF!</definedName>
    <definedName name="BF0">#REF!</definedName>
    <definedName name="bfd">[22]Sheet1!$A$5:$Q$1269</definedName>
    <definedName name="BFST">#REF!</definedName>
    <definedName name="BG" localSheetId="10">#REF!</definedName>
    <definedName name="BG" hidden="1">#REF!</definedName>
    <definedName name="BG_Del" hidden="1">15</definedName>
    <definedName name="BG_DLP">#REF!</definedName>
    <definedName name="BG_Ins" hidden="1">4</definedName>
    <definedName name="BG_Mod" hidden="1">6</definedName>
    <definedName name="BGTYTDCAPEXPD">#REF!</definedName>
    <definedName name="BGTYTDDIREXP">#REF!</definedName>
    <definedName name="BGTYTDEXP">#REF!</definedName>
    <definedName name="BGTYTDGOP">#REF!</definedName>
    <definedName name="BGTYTDINDIREXP">#REF!</definedName>
    <definedName name="BGTYTDINT30M">#REF!</definedName>
    <definedName name="BGTYTDINTLCH">#REF!</definedName>
    <definedName name="BGTYTDNOP">#REF!</definedName>
    <definedName name="BGTYTDOWNEXP">#REF!</definedName>
    <definedName name="BGTYTDRENT">#REF!</definedName>
    <definedName name="BGTYTDREV">#REF!</definedName>
    <definedName name="BH">#REF!</definedName>
    <definedName name="BI">#REF!</definedName>
    <definedName name="Biaya_ATK___IT_Dept.">#REF!</definedName>
    <definedName name="Biaya_Biaya_1">'[72]Buku Besar 1'!#REF!</definedName>
    <definedName name="Biaya_Maintenance_Perangkat_IT">#REF!</definedName>
    <definedName name="BIK">#REF!</definedName>
    <definedName name="bikexpenses" localSheetId="10">[73]Marshal!#REF!</definedName>
    <definedName name="bikexpenses">#REF!</definedName>
    <definedName name="bingung">#REF!</definedName>
    <definedName name="BJ">#REF!</definedName>
    <definedName name="BJTdata">#REF!</definedName>
    <definedName name="BK">#REF!</definedName>
    <definedName name="BL">#REF!</definedName>
    <definedName name="blad">#REF!</definedName>
    <definedName name="BLDG">#REF!</definedName>
    <definedName name="BldgContractor">#REF!</definedName>
    <definedName name="BM">#REF!</definedName>
    <definedName name="BMA">#REF!</definedName>
    <definedName name="BMB">#REF!</definedName>
    <definedName name="BN">#REF!</definedName>
    <definedName name="bns">#REF!</definedName>
    <definedName name="BO">#REF!</definedName>
    <definedName name="BOARD">#REF!</definedName>
    <definedName name="Board_Statement">#REF!</definedName>
    <definedName name="BOH">#REF!</definedName>
    <definedName name="bonus">#REF!</definedName>
    <definedName name="BookStatus">'[71]Option List'!$B$2:$B$3</definedName>
    <definedName name="bookyear" localSheetId="10">#REF!</definedName>
    <definedName name="bookyear">#REF!</definedName>
    <definedName name="Box_Defn">#REF!</definedName>
    <definedName name="BP" localSheetId="10">#REF!</definedName>
    <definedName name="bp">'[42]Input-BP'!$C$8:$AC$1482</definedName>
    <definedName name="BP_23">[46]BP1_23!#REF!</definedName>
    <definedName name="BPR_01">#REF!</definedName>
    <definedName name="BQ">#REF!</definedName>
    <definedName name="BQT">#REF!</definedName>
    <definedName name="BR">#REF!</definedName>
    <definedName name="BRASS_FORGING___MACHINING">[45]alamat!$B$40</definedName>
    <definedName name="BreakPoint">'[74]Cover Sheet'!#REF!</definedName>
    <definedName name="Brid_IDR_Rate">[75]Assumption!$E$62</definedName>
    <definedName name="BS" localSheetId="10">#REF!</definedName>
    <definedName name="BS">#REF!</definedName>
    <definedName name="BS_1">#REF!</definedName>
    <definedName name="BS_2">#REF!</definedName>
    <definedName name="BS_PL">#N/A</definedName>
    <definedName name="BS9.05">#REF!</definedName>
    <definedName name="BSAssumptions">#REF!</definedName>
    <definedName name="BSC">#REF!</definedName>
    <definedName name="BSDT1">#REF!</definedName>
    <definedName name="BSDT2">#REF!</definedName>
    <definedName name="BSNotes">#REF!</definedName>
    <definedName name="BT">#REF!</definedName>
    <definedName name="bti">#REF!</definedName>
    <definedName name="BTL">#REF!</definedName>
    <definedName name="btu">#REF!</definedName>
    <definedName name="BU">#REF!</definedName>
    <definedName name="bud" localSheetId="10">[76]Info!$C$6</definedName>
    <definedName name="BUD">#REF!</definedName>
    <definedName name="BUD_FE">#REF!</definedName>
    <definedName name="budg">[77]Info!$C$6</definedName>
    <definedName name="Budget">[61]MasterSheet!$A$1:$Q$65536</definedName>
    <definedName name="Budget_2002">[78]MasterSheet!$A$1:$Q$65536</definedName>
    <definedName name="Budget_by_month">#REF!</definedName>
    <definedName name="BUDGET_EXCHANGE">#REF!</definedName>
    <definedName name="BUDGET_FINANCE">#REF!</definedName>
    <definedName name="BUDGET_OTHER_INCOME1">#REF!</definedName>
    <definedName name="BUDGET_OTHER_INCOME2">#REF!</definedName>
    <definedName name="BUDGET_SALES">#REF!</definedName>
    <definedName name="BUDGET_SALES_MKTG">#REF!</definedName>
    <definedName name="BUDGET_SALES_RETURN">#REF!</definedName>
    <definedName name="BUDGET_TOTAL_ADMIN">#REF!</definedName>
    <definedName name="BUDGET_TOTAL_FACTORY">#REF!</definedName>
    <definedName name="BUDPL_ACCUM">#REF!</definedName>
    <definedName name="BUGET91V">#REF!</definedName>
    <definedName name="BUGET91V_1">#REF!</definedName>
    <definedName name="BUGET91V_12">#REF!</definedName>
    <definedName name="BUGET91V_5">#REF!</definedName>
    <definedName name="BUGET91V_7">#REF!</definedName>
    <definedName name="BUILD">'[10]CM32 p eq tu'!$B$4:$P$14</definedName>
    <definedName name="BUILDINGS1">#REF!</definedName>
    <definedName name="BuiltIn_Print_Area">#N/A</definedName>
    <definedName name="Buku_Besar_Rugi_Laba_2" localSheetId="10">#REF!</definedName>
    <definedName name="Buku_Besar_Rugi_Laba_2">#REF!</definedName>
    <definedName name="BULAN" localSheetId="10">#REF!</definedName>
    <definedName name="BULAN">#REF!</definedName>
    <definedName name="bunga09">"$#REF!.$J$19:$J$30"</definedName>
    <definedName name="bunga10">"$#REF!.$J$31:$J$42"</definedName>
    <definedName name="bunga11">"$#REF!.$J$43:$J$54"</definedName>
    <definedName name="bunga12">"$#REF!.$J$55:$J$66"</definedName>
    <definedName name="bunga13">"$#REF!.$J$67:$J$78"</definedName>
    <definedName name="bunga14">"$#REF!.$J$79:$J$84"</definedName>
    <definedName name="bunos">#REF!</definedName>
    <definedName name="business" localSheetId="10">#REF!</definedName>
    <definedName name="business">#REF!</definedName>
    <definedName name="BusinessIncome">[79]FE_1770_I!$AE$35</definedName>
    <definedName name="businesstype" localSheetId="10">#REF!</definedName>
    <definedName name="businesstype">#REF!</definedName>
    <definedName name="BV">#REF!</definedName>
    <definedName name="BW" localSheetId="10">#REF!</definedName>
    <definedName name="BW">#REF!</definedName>
    <definedName name="BWMC">[9]RPBUPLAN01!$M$87</definedName>
    <definedName name="BWR">#REF!</definedName>
    <definedName name="BX">#REF!</definedName>
    <definedName name="BXFLLX">[80]coding!$J$78:$J$81</definedName>
    <definedName name="BY">#REF!</definedName>
    <definedName name="BYA">#REF!</definedName>
    <definedName name="BYB">#REF!</definedName>
    <definedName name="BZ">#REF!</definedName>
    <definedName name="bzw">#REF!</definedName>
    <definedName name="C.E.A.C">[45]alamat!$B$44</definedName>
    <definedName name="C_" localSheetId="10">#REF!</definedName>
    <definedName name="C_">#REF!</definedName>
    <definedName name="C_\PPH21\GAJI">#REF!</definedName>
    <definedName name="C_1b">#REF!</definedName>
    <definedName name="c_code">[42]Code!$C$6:$D$128</definedName>
    <definedName name="C_D">#REF!</definedName>
    <definedName name="C_Format_Main1">#REF!</definedName>
    <definedName name="C_Format_Main2">#REF!</definedName>
    <definedName name="C_Format_Main3">#REF!</definedName>
    <definedName name="C_Format_Print1">#REF!</definedName>
    <definedName name="C_Format_Print2">#REF!</definedName>
    <definedName name="C_Format_Print3">#REF!</definedName>
    <definedName name="C_Format_View1">#REF!</definedName>
    <definedName name="C_Format_View2">#REF!</definedName>
    <definedName name="C_Format_View3">#REF!</definedName>
    <definedName name="c_print" localSheetId="10">#REF!</definedName>
    <definedName name="c_print">#REF!</definedName>
    <definedName name="CA">#REF!</definedName>
    <definedName name="caforward" localSheetId="10">#REF!</definedName>
    <definedName name="caforward">#REF!</definedName>
    <definedName name="CAJE">#N/A</definedName>
    <definedName name="calc">1</definedName>
    <definedName name="Calculations">#REF!</definedName>
    <definedName name="calendar" localSheetId="10">#REF!</definedName>
    <definedName name="calendar">#REF!</definedName>
    <definedName name="Cap" localSheetId="10" hidden="1">#REF!</definedName>
    <definedName name="Cap" hidden="1">#REF!</definedName>
    <definedName name="CAPEX" localSheetId="10" hidden="1">#REF!</definedName>
    <definedName name="CAPEX" hidden="1">#REF!</definedName>
    <definedName name="CAPGAINS">'[81]Marshal -1'!#REF!</definedName>
    <definedName name="CAPLOSS">#REF!</definedName>
    <definedName name="capsum">#REF!</definedName>
    <definedName name="CARGO1">#REF!</definedName>
    <definedName name="CARGO2">#REF!</definedName>
    <definedName name="CARGO3">#REF!</definedName>
    <definedName name="CARGO4">#REF!</definedName>
    <definedName name="CARGO5">#REF!</definedName>
    <definedName name="CARGO6">#REF!</definedName>
    <definedName name="cash" localSheetId="10">[59]tl!$B$109</definedName>
    <definedName name="cash">#REF!</definedName>
    <definedName name="Cash_FCast1">'[74]Cover Sheet'!#REF!</definedName>
    <definedName name="Cash_FCast2">'[74]Cover Sheet'!#REF!</definedName>
    <definedName name="Cash_Flow">#REF!</definedName>
    <definedName name="cash_flow1">#REF!</definedName>
    <definedName name="Cash_NetFlow1">'[74]Cover Sheet'!#REF!</definedName>
    <definedName name="Cash_NetFlow2">'[74]Cover Sheet'!#REF!</definedName>
    <definedName name="Cash_Period">'[74]Cover Sheet'!#REF!</definedName>
    <definedName name="Cash_RepEnt1">'[74]Cover Sheet'!#REF!</definedName>
    <definedName name="Cash_RepEnt2">'[74]Cover Sheet'!#REF!</definedName>
    <definedName name="cash1">#REF!</definedName>
    <definedName name="CASHFLOW">#N/A</definedName>
    <definedName name="CASMUR_S.A.">[45]alamat!$B$47</definedName>
    <definedName name="CATDET2">'[82]2002'!#REF!</definedName>
    <definedName name="category">[83]CATEGORY!$A$41:$B$52</definedName>
    <definedName name="Cathay_Pacific">#REF!</definedName>
    <definedName name="CATotals">#REF!</definedName>
    <definedName name="CATotals1">#REF!</definedName>
    <definedName name="CB">#REF!</definedName>
    <definedName name="CBIS_120">#REF!</definedName>
    <definedName name="CBLDB">'[10]CM32 p eq tu'!$N$73:$U$107</definedName>
    <definedName name="CBS">#N/A</definedName>
    <definedName name="CBU_Out">#REF!</definedName>
    <definedName name="CBWB">'[10]CM32 p eq tu'!$N$55:$R$68</definedName>
    <definedName name="CC" localSheetId="10">#REF!</definedName>
    <definedName name="cc" hidden="1">#REF!</definedName>
    <definedName name="CC_CODE">#REF!</definedName>
    <definedName name="CCBS">'[84]ODC Indonesia'!#REF!</definedName>
    <definedName name="ccc" localSheetId="10" hidden="1">{"mult96",#N/A,FALSE,"PETCOMP";"est96",#N/A,FALSE,"PETCOMP";"mult95",#N/A,FALSE,"PETCOMP";"est95",#N/A,FALSE,"PETCOMP";"multltm",#N/A,FALSE,"PETCOMP";"resultltm",#N/A,FALSE,"PETCOMP"}</definedName>
    <definedName name="ccc">#REF!</definedName>
    <definedName name="cccc">#REF!</definedName>
    <definedName name="CCCCCCCCCCCCCc">#REF!</definedName>
    <definedName name="CCF">#REF!</definedName>
    <definedName name="ccp">#REF!</definedName>
    <definedName name="ccsa">#REF!</definedName>
    <definedName name="CCURB">'[10]CM32 p eq tu'!$N$111:$T$127</definedName>
    <definedName name="CD">#REF!</definedName>
    <definedName name="cds" hidden="1">{#N/A,#N/A,FALSE,"TAX COMPUTATION";#N/A,#N/A,FALSE,"TAX SCHEDULE";#N/A,#N/A,FALSE,"ADDITIONS";#N/A,#N/A,FALSE,"W &amp; T"}</definedName>
    <definedName name="CE">#REF!</definedName>
    <definedName name="ce_1">[59]tl!$C$108</definedName>
    <definedName name="cefewfee">#REF!</definedName>
    <definedName name="CEMO">#REF!</definedName>
    <definedName name="CEXTB">'[10]CM32 p eq tu'!$A$53:$K$126</definedName>
    <definedName name="ceydt">'[85]SGA&amp;F'!#REF!</definedName>
    <definedName name="CEYLON_ELECTRICITY_BOARD">[45]alamat!$B$50</definedName>
    <definedName name="CEYTD">'[86]SGA&amp;F'!#REF!</definedName>
    <definedName name="CF">#REF!</definedName>
    <definedName name="CF_1a">#REF!</definedName>
    <definedName name="cf_1b">#REF!</definedName>
    <definedName name="cf_1c">#REF!</definedName>
    <definedName name="cf_1d">#REF!</definedName>
    <definedName name="cf_2">#REF!</definedName>
    <definedName name="CF_2a">#REF!</definedName>
    <definedName name="CF_2b">#REF!</definedName>
    <definedName name="CF_2b1">#REF!</definedName>
    <definedName name="CF_2b2">#REF!</definedName>
    <definedName name="CF_3a">#REF!</definedName>
    <definedName name="CF_3a1">#REF!</definedName>
    <definedName name="CF_3b">#REF!</definedName>
    <definedName name="CF_3b1">#REF!</definedName>
    <definedName name="CF_3b2">#REF!</definedName>
    <definedName name="CF_3c">#REF!</definedName>
    <definedName name="CF_3d">#REF!</definedName>
    <definedName name="CF_3e">#REF!</definedName>
    <definedName name="CF_3e1">#REF!</definedName>
    <definedName name="CF_3e2">#REF!</definedName>
    <definedName name="CF_3f">#REF!</definedName>
    <definedName name="CF_3f1">#REF!</definedName>
    <definedName name="CF_3f2">#REF!</definedName>
    <definedName name="CF_3f3">#REF!</definedName>
    <definedName name="CF_3f4">#REF!</definedName>
    <definedName name="CF_3f5">#REF!</definedName>
    <definedName name="CF_3g">#REF!</definedName>
    <definedName name="CF_3h">#REF!</definedName>
    <definedName name="CF_Date2">'[74]Cover Sheet'!#REF!</definedName>
    <definedName name="CF_Date3">'[74]Cover Sheet'!#REF!</definedName>
    <definedName name="CF_Working">#REF!</definedName>
    <definedName name="CF0">#REF!</definedName>
    <definedName name="cfc_1b">#REF!</definedName>
    <definedName name="cfc_1c">#REF!</definedName>
    <definedName name="cfc_1d">#REF!</definedName>
    <definedName name="cfc_2">#REF!</definedName>
    <definedName name="CFlow">#REF!</definedName>
    <definedName name="CFMO">#REF!</definedName>
    <definedName name="cfp_1b">#REF!</definedName>
    <definedName name="cfp_1c">#REF!</definedName>
    <definedName name="cfp_1d">#REF!</definedName>
    <definedName name="cfp_2">#REF!</definedName>
    <definedName name="cfpc_1b">#REF!</definedName>
    <definedName name="cfpi_1b">#REF!</definedName>
    <definedName name="cfpi_1c">#REF!</definedName>
    <definedName name="cfpi_1d">#REF!</definedName>
    <definedName name="cfpi_2">#REF!</definedName>
    <definedName name="cfpm_1b">#REF!</definedName>
    <definedName name="cfpm_1c">#REF!</definedName>
    <definedName name="cfpm_1d">#REF!</definedName>
    <definedName name="cfpm_2">#REF!</definedName>
    <definedName name="cfpo_1b">#REF!</definedName>
    <definedName name="cfpo_1c">#REF!</definedName>
    <definedName name="cfpo_1d">#REF!</definedName>
    <definedName name="cfpo_2">#REF!</definedName>
    <definedName name="cfpp_1b">#REF!</definedName>
    <definedName name="cfpp_1c">#REF!</definedName>
    <definedName name="cfpp_1d">#REF!</definedName>
    <definedName name="cfpp_2">#REF!</definedName>
    <definedName name="cfr_1b">#REF!</definedName>
    <definedName name="cfr_1c">#REF!</definedName>
    <definedName name="cfr_1d">#REF!</definedName>
    <definedName name="cfr_2">#REF!</definedName>
    <definedName name="CFYTD">#REF!</definedName>
    <definedName name="CFYTD１">#REF!</definedName>
    <definedName name="CG">#REF!</definedName>
    <definedName name="CG_Schlumberger_Elect.Man.L">[45]alamat!$B$341</definedName>
    <definedName name="CG_SCHLUMBERGER_ELEECTRICIT">[45]alamat!$B$344</definedName>
    <definedName name="CH">#REF!</definedName>
    <definedName name="chafer">[9]RPBUPLAN01!$U$87</definedName>
    <definedName name="ChangeColor">#REF!</definedName>
    <definedName name="Chart1">[74]PRO!$L$7</definedName>
    <definedName name="Chart2">[74]PRO!$L$23</definedName>
    <definedName name="Chart3">[74]PRO!$L$39</definedName>
    <definedName name="Chart4">[74]PRO!$L$55</definedName>
    <definedName name="CHATSWOOD_TRADING">[45]alamat!$B$61</definedName>
    <definedName name="Check" localSheetId="10">[87]Sheet2!$A$1:$A$65536</definedName>
    <definedName name="CHECK">#REF!</definedName>
    <definedName name="CHECK_1" localSheetId="10">#REF!</definedName>
    <definedName name="CHECK_1">#REF!</definedName>
    <definedName name="CHECK_1_1" localSheetId="10">#REF!</definedName>
    <definedName name="CHECK_1_1">#REF!</definedName>
    <definedName name="CHECK_12" localSheetId="10">#REF!</definedName>
    <definedName name="CHECK_12">#REF!</definedName>
    <definedName name="CHECK_5">#REF!</definedName>
    <definedName name="CHECK_7">#REF!</definedName>
    <definedName name="Check_balance">#REF!</definedName>
    <definedName name="Check_commonstock">#REF!</definedName>
    <definedName name="Check_legalreserve">#REF!</definedName>
    <definedName name="Check_netincome">#REF!</definedName>
    <definedName name="Check_paidcapital">#REF!</definedName>
    <definedName name="Check_retained">#REF!</definedName>
    <definedName name="Check_totalequity">[88]FORM01!#REF!</definedName>
    <definedName name="CHECK0">[89]計算結果!#REF!</definedName>
    <definedName name="CHECK1">[89]計算結果!#REF!</definedName>
    <definedName name="CHECK2">[89]計算結果!#REF!</definedName>
    <definedName name="CheckList1stCol">#REF!</definedName>
    <definedName name="CHESFER_PRECISION_PLASTICS_PTE_LTD">#REF!</definedName>
    <definedName name="chevalieroverallfeb">#REF!</definedName>
    <definedName name="chevalieroveralljan">#REF!</definedName>
    <definedName name="chevalieroverallmar">#REF!</definedName>
    <definedName name="Chg_In_Eqt">#REF!</definedName>
    <definedName name="CHK">#REF!</definedName>
    <definedName name="Chonglee_Leong_Seng_Co._LTD">[45]alamat!$B$65</definedName>
    <definedName name="CHONGQING_SCHLUMBERGER">[45]alamat!$B$68</definedName>
    <definedName name="CI">#REF!</definedName>
    <definedName name="cip">#REF!</definedName>
    <definedName name="CIS_GROUP">#REF!</definedName>
    <definedName name="city">'[90]General Info'!$I$8</definedName>
    <definedName name="civ" localSheetId="10" hidden="1">#REF!</definedName>
    <definedName name="civ" hidden="1">#REF!</definedName>
    <definedName name="CJ">#REF!</definedName>
    <definedName name="CK">#REF!</definedName>
    <definedName name="CL">#REF!</definedName>
    <definedName name="CLA">#REF!</definedName>
    <definedName name="CLA_1">#REF!</definedName>
    <definedName name="CLA_1.">#REF!</definedName>
    <definedName name="CLA_2">#REF!</definedName>
    <definedName name="ClaimNo">#REF!</definedName>
    <definedName name="CLEAR">#REF!,#REF!,#REF!,#REF!</definedName>
    <definedName name="CLEAR_SUB">[91]!CLEAR_SUB</definedName>
    <definedName name="CLIENT_NAME">'[92]#3'!#REF!</definedName>
    <definedName name="ClientName">#REF!</definedName>
    <definedName name="clients">[93]YearEnd02!$G$67</definedName>
    <definedName name="ClientYearEnd">#REF!</definedName>
    <definedName name="CLOSE1">#REF!</definedName>
    <definedName name="CLOSE2">#REF!</definedName>
    <definedName name="CLOSE3">#REF!</definedName>
    <definedName name="closerebate">#REF!</definedName>
    <definedName name="closing_DT_provn">#REF!</definedName>
    <definedName name="closing_provn">#REF!</definedName>
    <definedName name="closing_tax_charge">#REF!</definedName>
    <definedName name="CM">#REF!</definedName>
    <definedName name="cm_emploi_abc_adm">#REF!</definedName>
    <definedName name="cm_emploi_abc_deplacement">#REF!</definedName>
    <definedName name="cm_emploi_ismap_adm">#REF!</definedName>
    <definedName name="cm_emploi_ismap_deplacement">#REF!</definedName>
    <definedName name="CMD">[9]RPBUPLAN01!$G$87</definedName>
    <definedName name="CMT">#REF!</definedName>
    <definedName name="CN">#REF!</definedName>
    <definedName name="cnc">[42]Current!$C$8:$BL$90</definedName>
    <definedName name="CO">#REF!</definedName>
    <definedName name="Co_name" localSheetId="10">#REF!</definedName>
    <definedName name="co_name">[94]data_val!$B$6</definedName>
    <definedName name="COA">#REF!</definedName>
    <definedName name="COA_List">[95]COA!$B$2:$B$562</definedName>
    <definedName name="coba" localSheetId="10">#REF!</definedName>
    <definedName name="COBA">#REF!</definedName>
    <definedName name="code" localSheetId="10">[96]CODE!$A$1:$E$69</definedName>
    <definedName name="code">#REF!</definedName>
    <definedName name="COGMO">#REF!</definedName>
    <definedName name="COGS" localSheetId="10">[73]Marshal!#REF!</definedName>
    <definedName name="COGS">#REF!</definedName>
    <definedName name="cogs2" localSheetId="10">#REF!</definedName>
    <definedName name="cogs2">#REF!</definedName>
    <definedName name="COGYTD">'[86]Cost of Goods Manu'!#REF!</definedName>
    <definedName name="COGYTD１">'[97]Cost of Goods Manu'!#REF!</definedName>
    <definedName name="COH">#REF!</definedName>
    <definedName name="cohb">#REF!</definedName>
    <definedName name="COHB1">#REF!</definedName>
    <definedName name="COHB2">#REF!</definedName>
    <definedName name="COHB3">#REF!</definedName>
    <definedName name="COL.98">#REF!</definedName>
    <definedName name="Col_BkCode">#REF!</definedName>
    <definedName name="Col_Co">#REF!</definedName>
    <definedName name="Col_Curr">#REF!</definedName>
    <definedName name="Col_Desc">#REF!</definedName>
    <definedName name="Col_Doc">#REF!</definedName>
    <definedName name="Col_InputValue">#REF!</definedName>
    <definedName name="Col_JnlNo">#REF!</definedName>
    <definedName name="Col_Ref1">#REF!</definedName>
    <definedName name="Col_Ref2">#REF!</definedName>
    <definedName name="Col_User">#REF!</definedName>
    <definedName name="Col_VouNo">#REF!</definedName>
    <definedName name="Col_YTDValue">#REF!</definedName>
    <definedName name="ColorArea">#REF!</definedName>
    <definedName name="ColumnAttributes1">#REF!</definedName>
    <definedName name="ColumnHeadings1">#REF!</definedName>
    <definedName name="COM">[69]ctcom!$B$13:$N$44</definedName>
    <definedName name="comb">#REF!</definedName>
    <definedName name="comb_1">#REF!</definedName>
    <definedName name="comb12" localSheetId="10">#N/A</definedName>
    <definedName name="comb12">NA()</definedName>
    <definedName name="comb6" localSheetId="10">#N/A</definedName>
    <definedName name="comb6">NA()</definedName>
    <definedName name="COMBINE">#N/A</definedName>
    <definedName name="Comin_Asia">[45]alamat!$B$72</definedName>
    <definedName name="COMIN_KHMERE">[45]alamat!$B$76</definedName>
    <definedName name="COMMITMENTS">#N/A</definedName>
    <definedName name="Comp">#REF!</definedName>
    <definedName name="COMPANIA_CHILENA_DE_MEDIDOR">[45]alamat!$B$315</definedName>
    <definedName name="COMPANIA_CHILENA_DEMEDIDORE">[45]alamat!$B$319</definedName>
    <definedName name="CompanyName">[88]Basic_Information!$E$8</definedName>
    <definedName name="CompanyNameShort">[88]Basic_Information!$E$9</definedName>
    <definedName name="companyofficer" localSheetId="10">#REF!</definedName>
    <definedName name="companyofficer">#REF!</definedName>
    <definedName name="Compaq">#REF!</definedName>
    <definedName name="CompR">#REF!</definedName>
    <definedName name="COMPTOIR_SUD">[45]alamat!$B$79</definedName>
    <definedName name="computer" localSheetId="10">#REF!</definedName>
    <definedName name="computer">#REF!</definedName>
    <definedName name="Computer_depn">#REF!</definedName>
    <definedName name="CONCIERGE">#REF!</definedName>
    <definedName name="CONSOL_JNL">#N/A</definedName>
    <definedName name="Consultancy_fees">#REF!</definedName>
    <definedName name="CONT" localSheetId="10">#REF!</definedName>
    <definedName name="cont">'[42]Cont.'!$D$10:$V$73</definedName>
    <definedName name="content">#REF!</definedName>
    <definedName name="content1">#REF!</definedName>
    <definedName name="CONTINGENCY">#N/A</definedName>
    <definedName name="contract_WIP">#REF!</definedName>
    <definedName name="CONTROL">#N/A</definedName>
    <definedName name="CONVENTN">#REF!</definedName>
    <definedName name="cooperation" localSheetId="10">#REF!</definedName>
    <definedName name="cooperation">#REF!</definedName>
    <definedName name="Cord">#REF!</definedName>
    <definedName name="corda">[9]RPBUPLAN01!$J$87</definedName>
    <definedName name="CordR">#REF!</definedName>
    <definedName name="CORP">#REF!</definedName>
    <definedName name="Corporate">#REF!</definedName>
    <definedName name="CORRIDOR">#REF!</definedName>
    <definedName name="COS">#REF!</definedName>
    <definedName name="COSMTH">#REF!</definedName>
    <definedName name="Cost_Center">#REF!</definedName>
    <definedName name="COST_FACTFIX">#REF!</definedName>
    <definedName name="COST_FE">#REF!</definedName>
    <definedName name="COST_FF">#REF!</definedName>
    <definedName name="COST_MV">#REF!</definedName>
    <definedName name="COST_OE">#REF!</definedName>
    <definedName name="COST_PM">#REF!</definedName>
    <definedName name="COST_TABLE">#REF!</definedName>
    <definedName name="Count3">#REF!</definedName>
    <definedName name="Country_Electric_System_Ltd">[45]alamat!$B$53</definedName>
    <definedName name="Country_Electric_Systems_Lt">[45]alamat!$B$57</definedName>
    <definedName name="cours">#REF!</definedName>
    <definedName name="cout_1_plan_papier">#REF!</definedName>
    <definedName name="coy">[42]Code!$B$6:$D$128</definedName>
    <definedName name="Coy_cel">#REF!</definedName>
    <definedName name="Coy_cell">#REF!</definedName>
    <definedName name="Coy_name">#REF!</definedName>
    <definedName name="CP">#REF!</definedName>
    <definedName name="CP_IDR_Rate">[75]Assumption!$E$64</definedName>
    <definedName name="CP_USD_Rate">[75]Assumption!$E$65</definedName>
    <definedName name="CPF__SDF_etc">#REF!</definedName>
    <definedName name="CPF_1">'[74]Cover Sheet'!#REF!</definedName>
    <definedName name="CPF_2">'[74]Cover Sheet'!#REF!</definedName>
    <definedName name="CPF_3">'[74]Cover Sheet'!#REF!</definedName>
    <definedName name="CPF_4">'[74]Cover Sheet'!#REF!</definedName>
    <definedName name="CPF_5">'[74]Cover Sheet'!#REF!</definedName>
    <definedName name="CPF_6">'[74]Cover Sheet'!#REF!</definedName>
    <definedName name="CPL">#N/A</definedName>
    <definedName name="CQ">#REF!</definedName>
    <definedName name="CR">#REF!</definedName>
    <definedName name="CREAX">#REF!</definedName>
    <definedName name="CREDITOR">#REF!</definedName>
    <definedName name="CREDITORS">#REF!</definedName>
    <definedName name="CresitorAccruals">#REF!</definedName>
    <definedName name="_xlnm.Criteria" localSheetId="10">#REF!</definedName>
    <definedName name="_xlnm.Criteria">#REF!</definedName>
    <definedName name="Criteria_MI">#REF!</definedName>
    <definedName name="CS">#REF!</definedName>
    <definedName name="csDesignMode">1</definedName>
    <definedName name="CTBT">'[10]CM32 p eq tu'!$CM$9:$CW$88</definedName>
    <definedName name="CTBTB">'[10]CM32 p eq tu'!$CM$100:$CW$178</definedName>
    <definedName name="CTR_CTR">#REF!</definedName>
    <definedName name="CTTotals">#REF!</definedName>
    <definedName name="CTTotals1">#REF!</definedName>
    <definedName name="CU">#REF!</definedName>
    <definedName name="CUB42T">'[82]2002'!#REF!</definedName>
    <definedName name="Cumulative_Difference">#REF!</definedName>
    <definedName name="CURCD">#REF!</definedName>
    <definedName name="curr">#REF!</definedName>
    <definedName name="curr_rte">#REF!</definedName>
    <definedName name="curr_yr">#REF!</definedName>
    <definedName name="currebate">#REF!</definedName>
    <definedName name="Currency">[88]Basic_Information!$E$11</definedName>
    <definedName name="Current">#REF!</definedName>
    <definedName name="current_charge">#REF!</definedName>
    <definedName name="CURRENT_PL">#REF!</definedName>
    <definedName name="current_ya">2001</definedName>
    <definedName name="current_year_DT_rate">#REF!</definedName>
    <definedName name="current_year_movement">#REF!</definedName>
    <definedName name="current_years_tax_rate">#REF!</definedName>
    <definedName name="CurrentAsset02">#REF!</definedName>
    <definedName name="CurrentAsset03">#REF!</definedName>
    <definedName name="CurrentLiab02">#REF!</definedName>
    <definedName name="CurrentLiab03">#REF!</definedName>
    <definedName name="CurrMonthMaster">#REF!</definedName>
    <definedName name="CurrView">#REF!</definedName>
    <definedName name="CUS">#REF!</definedName>
    <definedName name="CUST">#REF!</definedName>
    <definedName name="CustMaster">#REF!</definedName>
    <definedName name="CUSTOM">#REF!</definedName>
    <definedName name="CutOffDate">[71]Menu!$I$8</definedName>
    <definedName name="CV">#REF!</definedName>
    <definedName name="cv_1b">#REF!</definedName>
    <definedName name="cv_1c">#REF!</definedName>
    <definedName name="cv_1d">#REF!</definedName>
    <definedName name="cv_2">#REF!</definedName>
    <definedName name="cvc_1b">#REF!</definedName>
    <definedName name="cvc_1c">#REF!</definedName>
    <definedName name="cvc_1d">#REF!</definedName>
    <definedName name="cvc_2">#REF!</definedName>
    <definedName name="CVCV" hidden="1">{#N/A,#N/A,FALSE,"Sheet1"}</definedName>
    <definedName name="cvp_1b">#REF!</definedName>
    <definedName name="cvp_1c">#REF!</definedName>
    <definedName name="cvp_1d">#REF!</definedName>
    <definedName name="cvp_1v">#REF!</definedName>
    <definedName name="cvp_2">#REF!</definedName>
    <definedName name="cvr_1b">#REF!</definedName>
    <definedName name="cvr_1c">#REF!</definedName>
    <definedName name="cvr_1d">#REF!</definedName>
    <definedName name="cvr_2">#REF!</definedName>
    <definedName name="CVT">#REF!</definedName>
    <definedName name="CW">#REF!</definedName>
    <definedName name="CX">#REF!</definedName>
    <definedName name="CY">#REF!</definedName>
    <definedName name="CY_lik_Equity">#REF!</definedName>
    <definedName name="CY_lik_Income">#REF!</definedName>
    <definedName name="CY_lik_Liabs">#REF!</definedName>
    <definedName name="CY_lik_RetEarn_bf">#REF!</definedName>
    <definedName name="CY_tx_all_Equity">#REF!</definedName>
    <definedName name="CY_tx_all_Income">#REF!</definedName>
    <definedName name="CY_tx_all_Liabs">#REF!</definedName>
    <definedName name="CY_tx_all_RetEarn_bf">#REF!</definedName>
    <definedName name="CY_tx_knw_Equity">#REF!</definedName>
    <definedName name="CY_tx_knw_Income">#REF!</definedName>
    <definedName name="CY_tx_knw_Liabs">#REF!</definedName>
    <definedName name="CY_tx_knw_RetEarn_bf">#REF!</definedName>
    <definedName name="CY_tx_lik_Equity">#REF!</definedName>
    <definedName name="CY_tx_lik_Income">#REF!</definedName>
    <definedName name="CY_tx_lik_Liabs">#REF!</definedName>
    <definedName name="CY_tx_lik_RetEarn_bf">#REF!</definedName>
    <definedName name="CZ">#REF!</definedName>
    <definedName name="D" localSheetId="10">#REF!</definedName>
    <definedName name="D">[9]TIRE2002!$X$2</definedName>
    <definedName name="D_AC">#REF!</definedName>
    <definedName name="D_AN_N">#REF!</definedName>
    <definedName name="D_AN_Y">#REF!</definedName>
    <definedName name="D_AN0">#REF!</definedName>
    <definedName name="D_AU10">#REF!</definedName>
    <definedName name="D_AU11">#REF!</definedName>
    <definedName name="D_BP">#REF!</definedName>
    <definedName name="D_CA">#REF!</definedName>
    <definedName name="D_CU">#REF!</definedName>
    <definedName name="D_DP">#REF!</definedName>
    <definedName name="D_FL">#REF!</definedName>
    <definedName name="D_PE">#REF!</definedName>
    <definedName name="D1_HANI_SET">[98]!D1_HANI_SET</definedName>
    <definedName name="D1_KEY1_SET">[98]!D1_KEY1_SET</definedName>
    <definedName name="D1_KEY2_SET">[98]!D1_KEY2_SET</definedName>
    <definedName name="D1_KEY3_SET">[98]!D1_KEY3_SET</definedName>
    <definedName name="da" localSheetId="10">#REF!</definedName>
    <definedName name="da">#REF!</definedName>
    <definedName name="DAD">#REF!</definedName>
    <definedName name="daerah">#REF!</definedName>
    <definedName name="daftar">[99]daftar!$B$3:$C$748</definedName>
    <definedName name="DALL">#REF!</definedName>
    <definedName name="DALLA">#N/A</definedName>
    <definedName name="DALLN">#N/A</definedName>
    <definedName name="DANAMON">#REF!</definedName>
    <definedName name="DANAMON_LK">'[100]Danamon LK'!#REF!</definedName>
    <definedName name="danzasoverallapr">#REF!</definedName>
    <definedName name="danzasoverallfeb">#REF!</definedName>
    <definedName name="danzasoveralljan">#REF!</definedName>
    <definedName name="danzasoveralljun">#REF!</definedName>
    <definedName name="danzasoverallmar">#REF!</definedName>
    <definedName name="danzasoverallmay">#REF!</definedName>
    <definedName name="dasdasd" localSheetId="10">#REF!</definedName>
    <definedName name="dasdasd">#REF!</definedName>
    <definedName name="dat">[77]Info!$C$5</definedName>
    <definedName name="DAT1___0">#REF!</definedName>
    <definedName name="DAT2___0">#REF!</definedName>
    <definedName name="DAT3___0">#REF!</definedName>
    <definedName name="data" localSheetId="10">[101]L!$N$1:$S$27</definedName>
    <definedName name="data">'[42]Input-Data'!$C$8:$S$130</definedName>
    <definedName name="Data_21">#REF!</definedName>
    <definedName name="Data_23">#REF!</definedName>
    <definedName name="Data_Dept">#REF!</definedName>
    <definedName name="Data_FP">#REF!</definedName>
    <definedName name="Data_SSP">#REF!</definedName>
    <definedName name="DATA_WP" localSheetId="10">#REF!</definedName>
    <definedName name="DATA_WP">#REF!</definedName>
    <definedName name="Data1" localSheetId="10" hidden="1">[102]H7昇格者!#REF!</definedName>
    <definedName name="DATA1">#REF!</definedName>
    <definedName name="Data10" hidden="1">#REF!</definedName>
    <definedName name="Data2" localSheetId="10" hidden="1">[102]H7昇格者!#REF!</definedName>
    <definedName name="data2">#REF!</definedName>
    <definedName name="Data23_2">#REF!</definedName>
    <definedName name="Data3" hidden="1">[102]H7昇格者!#REF!</definedName>
    <definedName name="Data4" hidden="1">#REF!</definedName>
    <definedName name="Data5" hidden="1">#REF!</definedName>
    <definedName name="Data6" hidden="1">#REF!</definedName>
    <definedName name="Data7" hidden="1">#REF!</definedName>
    <definedName name="Data8" hidden="1">#REF!</definedName>
    <definedName name="Data9" hidden="1">#REF!</definedName>
    <definedName name="_xlnm.Database">#REF!</definedName>
    <definedName name="Database_MI">#REF!</definedName>
    <definedName name="Database1">#REF!</definedName>
    <definedName name="datastart">#REF!</definedName>
    <definedName name="DataUmum">[103]Data_Umum!#REF!</definedName>
    <definedName name="DATE" localSheetId="10">#REF!</definedName>
    <definedName name="date">[104]Contents!$F$2</definedName>
    <definedName name="dateofpayment">'[53]Data Client'!$J$14</definedName>
    <definedName name="dAWDAWDA">#REF!</definedName>
    <definedName name="DaysOfMonth">#REF!</definedName>
    <definedName name="DB">#REF!</definedName>
    <definedName name="db_asd">[52]Sheet1!$B$11</definedName>
    <definedName name="DBCOL">#REF!</definedName>
    <definedName name="DBGS_ADM">'[54]Lamp 32 (Rekap_Biaya)'!#REF!</definedName>
    <definedName name="dbm" localSheetId="10">#REF!</definedName>
    <definedName name="dbm">#REF!</definedName>
    <definedName name="DBQNames">{"interil.dbq","c:\vista\scdb1\"}</definedName>
    <definedName name="DBROW">#REF!</definedName>
    <definedName name="DCUNEARNED1" localSheetId="10">#REF!</definedName>
    <definedName name="DCUNEARNED1">#REF!</definedName>
    <definedName name="DCUNEARNED2">#REF!</definedName>
    <definedName name="dd">'[34]ACTIVE EMP SHARP'!$G$1:$G$1023</definedName>
    <definedName name="ＤＤ">#REF!</definedName>
    <definedName name="ddd" localSheetId="10" hidden="1">{"DCF","UPSIDE CASE",FALSE,"Sheet1";"DCF","BASE CASE",FALSE,"Sheet1";"DCF","DOWNSIDE CASE",FALSE,"Sheet1"}</definedName>
    <definedName name="DDD">#REF!</definedName>
    <definedName name="dddd">[105]Trial!#REF!</definedName>
    <definedName name="DDDDDDDDDDDDDdddd">#REF!</definedName>
    <definedName name="ddf">#REF!</definedName>
    <definedName name="DDFFFF">#REF!</definedName>
    <definedName name="ddgg">#REF!</definedName>
    <definedName name="ddiee">'[106]Permanent info'!$E$7</definedName>
    <definedName name="dds">#REF!</definedName>
    <definedName name="DE">#REF!</definedName>
    <definedName name="DEB">#REF!</definedName>
    <definedName name="DEBAX">#REF!</definedName>
    <definedName name="Debt">#REF!</definedName>
    <definedName name="DEBTOR">#REF!</definedName>
    <definedName name="DEBTORS">#REF!</definedName>
    <definedName name="DEC" localSheetId="10">#REF!</definedName>
    <definedName name="dec">#REF!</definedName>
    <definedName name="DECEMBER">#REF!</definedName>
    <definedName name="DEDetail">#REF!</definedName>
    <definedName name="deee">#REF!</definedName>
    <definedName name="DEF">#N/A</definedName>
    <definedName name="DefDif">#REF!</definedName>
    <definedName name="deferred">#REF!</definedName>
    <definedName name="Definition_of_terms">#REF!</definedName>
    <definedName name="DEL">#REF!,#REF!,#REF!,#REF!</definedName>
    <definedName name="DEL_CB003">#REF!</definedName>
    <definedName name="DEL_CTR">#REF!</definedName>
    <definedName name="DEMonths">#REF!</definedName>
    <definedName name="dep" localSheetId="10">#REF!</definedName>
    <definedName name="Dep">[107]F1771_II!$G$36</definedName>
    <definedName name="DEPARTMENT">#REF!</definedName>
    <definedName name="depchedule">[108]GeneralInfo!$I$5</definedName>
    <definedName name="Dependant">[79]FE_1770_P1!$AA$70</definedName>
    <definedName name="Dependen">[109]Sheet2!$B$2:$B$6</definedName>
    <definedName name="DEPN" localSheetId="10">#REF!</definedName>
    <definedName name="DEPN">#REF!</definedName>
    <definedName name="DEPOSIT">#REF!</definedName>
    <definedName name="Depr">#REF!</definedName>
    <definedName name="depre">[59]tl!$B$107</definedName>
    <definedName name="depreciation" localSheetId="10" hidden="1">{"'Exchange Rates'!$A$1:$Q$33","'Exchange Rates'!$A$35:$Q$46"}</definedName>
    <definedName name="depreciation">#REF!</definedName>
    <definedName name="DEPRECIATION0" localSheetId="10">#REF!</definedName>
    <definedName name="DEPRECIATION0">#REF!</definedName>
    <definedName name="depreciationcalculation" localSheetId="10">#REF!</definedName>
    <definedName name="depreciationcalculation">#REF!</definedName>
    <definedName name="Depreop">#REF!</definedName>
    <definedName name="Deprepro">#REF!</definedName>
    <definedName name="DEPRESIASI">#REF!</definedName>
    <definedName name="DEPTM">#REF!</definedName>
    <definedName name="deptname">'[110]NAMA DEPT'!$B$2:$B$146</definedName>
    <definedName name="DES">#REF!</definedName>
    <definedName name="desc">#REF!</definedName>
    <definedName name="DESC_1">#REF!</definedName>
    <definedName name="DESC_2">#REF!</definedName>
    <definedName name="DESC_3">#REF!</definedName>
    <definedName name="desember">#REF!</definedName>
    <definedName name="desember_1">#REF!</definedName>
    <definedName name="desember_2">#REF!</definedName>
    <definedName name="DESEMBR">#REF!</definedName>
    <definedName name="DETAIL_ACCUM">#REF!</definedName>
    <definedName name="detail_ana">#REF!</definedName>
    <definedName name="detail_lastyr">#REF!</definedName>
    <definedName name="Detail_Training">#REF!</definedName>
    <definedName name="detail2004">#REF!</definedName>
    <definedName name="DETAILED">#REF!</definedName>
    <definedName name="details">#REF!</definedName>
    <definedName name="dewi">#REF!</definedName>
    <definedName name="df">#REF!</definedName>
    <definedName name="dfdf">#REF!</definedName>
    <definedName name="dfdfds">#REF!</definedName>
    <definedName name="DFDFDW">#REF!</definedName>
    <definedName name="dfdfff">#REF!</definedName>
    <definedName name="dffd">#REF!</definedName>
    <definedName name="dffdsdf">#REF!</definedName>
    <definedName name="dfg">#REF!</definedName>
    <definedName name="dfgdfdf">#REF!</definedName>
    <definedName name="dfgdfg">#REF!</definedName>
    <definedName name="dfgfd">#REF!</definedName>
    <definedName name="dfghju">#REF!</definedName>
    <definedName name="dfh">#REF!</definedName>
    <definedName name="dfhddt">#REF!</definedName>
    <definedName name="dfhdffd">#REF!</definedName>
    <definedName name="dfjsdlflsfsf">#REF!</definedName>
    <definedName name="dfs">#REF!</definedName>
    <definedName name="dfsd">#REF!</definedName>
    <definedName name="dfsdgfd">#REF!</definedName>
    <definedName name="dfsfdf">#REF!</definedName>
    <definedName name="dfsff">#REF!</definedName>
    <definedName name="DFUNEARNED1">#REF!</definedName>
    <definedName name="DFUNEARNED2">#REF!</definedName>
    <definedName name="DFWDFW">#REF!</definedName>
    <definedName name="dgfdsgfd">#REF!</definedName>
    <definedName name="dgfg" hidden="1">{#N/A,#N/A,FALSE,"TAX COMPUTATION";#N/A,#N/A,FALSE,"TAX SCHEDULE";#N/A,#N/A,FALSE,"ADDITIONS";#N/A,#N/A,FALSE,"W &amp; T"}</definedName>
    <definedName name="DGJJH">#REF!</definedName>
    <definedName name="dgsg">#REF!</definedName>
    <definedName name="dhdhsw">#REF!</definedName>
    <definedName name="dhp">#REF!</definedName>
    <definedName name="dhtdhdth">#REF!</definedName>
    <definedName name="diff">#REF!</definedName>
    <definedName name="Difference_in_exchange">#REF!</definedName>
    <definedName name="Digital">#REF!</definedName>
    <definedName name="DINO">[111]data!$P$3:$R$9</definedName>
    <definedName name="DIR_TENKAI">[112]!DIR_TENKAI</definedName>
    <definedName name="DIRCS">#REF!</definedName>
    <definedName name="Direct_Materials">#REF!</definedName>
    <definedName name="directors">#REF!</definedName>
    <definedName name="Direktur" hidden="1">#REF!</definedName>
    <definedName name="DIRMC">#REF!</definedName>
    <definedName name="dis">#REF!</definedName>
    <definedName name="DIS_H">#N/A</definedName>
    <definedName name="DISP">#REF!</definedName>
    <definedName name="DISP1">#N/A</definedName>
    <definedName name="DisposalTotals">#REF!</definedName>
    <definedName name="DisposalTotals1">#REF!</definedName>
    <definedName name="dividend" localSheetId="10">[73]Marshal!#REF!</definedName>
    <definedName name="dividend">#REF!</definedName>
    <definedName name="dividendexp">#REF!</definedName>
    <definedName name="dividendnet">#REF!</definedName>
    <definedName name="DKHSP">#REF!</definedName>
    <definedName name="DL" localSheetId="10">#REF!</definedName>
    <definedName name="DL">#REF!</definedName>
    <definedName name="ｄｌｄｌｆｌ">#REF!</definedName>
    <definedName name="DM" localSheetId="10">[18]A!#REF!</definedName>
    <definedName name="DM">'[113]Cont Mc'!$E$7</definedName>
    <definedName name="DM_1">[18]A!#REF!</definedName>
    <definedName name="DM_1_1">[18]A!#REF!</definedName>
    <definedName name="DO" localSheetId="10">[114]Family!$J$5</definedName>
    <definedName name="DO">[115]Family!$J$5</definedName>
    <definedName name="Doc">#REF!</definedName>
    <definedName name="dodol">[61]MasterSheet!$A$1:$Q$65536</definedName>
    <definedName name="dollar">'[116]By Act Cd-CE'!$J$121</definedName>
    <definedName name="dollar06" localSheetId="10">[117]Asset!$E$70</definedName>
    <definedName name="dollar06">[118]Asset!$E$70</definedName>
    <definedName name="domicile" localSheetId="10">#REF!</definedName>
    <definedName name="domicile">#REF!</definedName>
    <definedName name="DON">#REF!</definedName>
    <definedName name="donation">#REF!</definedName>
    <definedName name="DONATIONS">#REF!</definedName>
    <definedName name="DR">#REF!</definedName>
    <definedName name="DR_Accounts">#REF!</definedName>
    <definedName name="DR_DirIntSub">#REF!</definedName>
    <definedName name="DR_results">#REF!</definedName>
    <definedName name="drive">#REF!</definedName>
    <definedName name="DRIVER">#REF!</definedName>
    <definedName name="dropdown1">"Drop Down 1"</definedName>
    <definedName name="DRUCK_VS" localSheetId="10">#REF!</definedName>
    <definedName name="DRUCK_VS">#REF!</definedName>
    <definedName name="ds">#REF!</definedName>
    <definedName name="DS17E">#REF!</definedName>
    <definedName name="DS1F">#REF!</definedName>
    <definedName name="DS21F1">#REF!</definedName>
    <definedName name="DS21F2">#REF!</definedName>
    <definedName name="DS22E1">#REF!</definedName>
    <definedName name="DS22E2">#REF!</definedName>
    <definedName name="DS22E3">#REF!</definedName>
    <definedName name="DS22E4">#REF!</definedName>
    <definedName name="DS22F1">#REF!</definedName>
    <definedName name="DS22F2">#REF!</definedName>
    <definedName name="DS22F3">#REF!</definedName>
    <definedName name="DS22F4">#REF!</definedName>
    <definedName name="DS23F">#REF!</definedName>
    <definedName name="DS24F">#REF!</definedName>
    <definedName name="DS25F">#REF!</definedName>
    <definedName name="DS26F">#REF!</definedName>
    <definedName name="DS2F">#REF!</definedName>
    <definedName name="DS3F">#REF!</definedName>
    <definedName name="dsa" localSheetId="10">[119]A!$HW$7857</definedName>
    <definedName name="dsa">[120]A!$HW$7857</definedName>
    <definedName name="dsa_1">[121]A!$HW$7857</definedName>
    <definedName name="dsd">#N/A</definedName>
    <definedName name="dsdsd" localSheetId="10">#REF!</definedName>
    <definedName name="dsdsd">#REF!</definedName>
    <definedName name="dsdsd_1" localSheetId="10">#REF!</definedName>
    <definedName name="dsdsd_1">#REF!</definedName>
    <definedName name="dsf">#REF!</definedName>
    <definedName name="dsfdff">#REF!</definedName>
    <definedName name="dsfdsfds">#REF!</definedName>
    <definedName name="dsfff">#REF!</definedName>
    <definedName name="dsfghj">#REF!</definedName>
    <definedName name="dsgdsgds">#REF!</definedName>
    <definedName name="dsgfsggrf">#REF!</definedName>
    <definedName name="dthtdht">#REF!</definedName>
    <definedName name="DTMTH">#REF!</definedName>
    <definedName name="DTR1・">[35]選酋表!#REF!</definedName>
    <definedName name="dtukgdu" hidden="1">'[122]8以上社員'!#REF!</definedName>
    <definedName name="duaenam">#REF!</definedName>
    <definedName name="duasatu">#REF!</definedName>
    <definedName name="duatiga">#REF!</definedName>
    <definedName name="Duree">'[123]Sommaire général'!$D$3</definedName>
    <definedName name="DureeAnt">'[123]Sommaire général'!$D$4</definedName>
    <definedName name="dvasf">#REF!</definedName>
    <definedName name="dvvsv">#REF!</definedName>
    <definedName name="dxf">#REF!</definedName>
    <definedName name="e" localSheetId="10">'[3]C-TOTAL'!#REF!</definedName>
    <definedName name="E">#REF!</definedName>
    <definedName name="E_T_D_E_Direction_Inter.">[45]alamat!$B$82</definedName>
    <definedName name="E1.1_DebtorsTO">#REF!</definedName>
    <definedName name="E1.1_Sales">#REF!</definedName>
    <definedName name="E1.1_Tradedebtors">#REF!</definedName>
    <definedName name="E1_Advtoemployees">#REF!</definedName>
    <definedName name="E1_AllowForUncollectibleAccts_PL">#REF!</definedName>
    <definedName name="E1_DebtorsTO">#REF!</definedName>
    <definedName name="E1_Sales">#REF!</definedName>
    <definedName name="E1_Tradedebtors">#REF!</definedName>
    <definedName name="E1R">#REF!</definedName>
    <definedName name="E201Flurex">#REF!</definedName>
    <definedName name="E201Flurexsgd">#REF!</definedName>
    <definedName name="E201HGgbp">#REF!</definedName>
    <definedName name="E3_AllowForUncolltibleAccts">#REF!</definedName>
    <definedName name="ea">#REF!</definedName>
    <definedName name="Earnouts">#REF!</definedName>
    <definedName name="eat">[59]tl!$B$104</definedName>
    <definedName name="ebit">[59]tl!$B$106</definedName>
    <definedName name="ebittax">#REF!</definedName>
    <definedName name="EBS">[124]CODE!$A$1:$E$21</definedName>
    <definedName name="EBT" localSheetId="10">[125]Marshal!$E$236</definedName>
    <definedName name="EBT">[126]Marshal!$F$133</definedName>
    <definedName name="econ">#REF!</definedName>
    <definedName name="ed" hidden="1">{#N/A,#N/A,FALSE,"BALANCE SHEET";#N/A,#N/A,FALSE,"PL ACCOUNT";#N/A,#N/A,FALSE,"FIXED ASSETS";#N/A,#N/A,FALSE,"HP (V)";#N/A,#N/A,FALSE,"TAX COMP";#N/A,#N/A,FALSE,"W&amp;T";#N/A,#N/A,FALSE,"RECONCILE"}</definedName>
    <definedName name="EDATE">#REF!</definedName>
    <definedName name="Edi">#REF!</definedName>
    <definedName name="EDIT__HOME__R_3__DEL__?___BRANCH_\P">'[127]PEMAKAIAN PAKAN &amp; OBAT'!#REF!</definedName>
    <definedName name="EDK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EdRes">#REF!</definedName>
    <definedName name="Education">[80]coding!$Z$2:$Z$9</definedName>
    <definedName name="EducationLevel">[128]Instructions!$L$8:$L$12</definedName>
    <definedName name="EDY" localSheetId="10">#REF!</definedName>
    <definedName name="EDY">#REF!</definedName>
    <definedName name="EDYQ" localSheetId="10">#REF!</definedName>
    <definedName name="EDYQ">#REF!</definedName>
    <definedName name="ee" localSheetId="1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EE">#REF!</definedName>
    <definedName name="eee">#REF!</definedName>
    <definedName name="eerfr">#REF!</definedName>
    <definedName name="EF" localSheetId="10">#REF!</definedName>
    <definedName name="EF">#REF!</definedName>
    <definedName name="efdg">#REF!</definedName>
    <definedName name="efefe">#REF!</definedName>
    <definedName name="efefeee">#REF!</definedName>
    <definedName name="efefefwe">#REF!</definedName>
    <definedName name="efefewrfer">#REF!</definedName>
    <definedName name="efefgewee">#REF!</definedName>
    <definedName name="efewefe\">#REF!</definedName>
    <definedName name="efewfefew">#REF!</definedName>
    <definedName name="Eff_Date">[52]Sheet1!$B$8</definedName>
    <definedName name="eg" localSheetId="10">#REF!</definedName>
    <definedName name="EG">#REF!</definedName>
    <definedName name="ege">#REF!</definedName>
    <definedName name="egfesge">#REF!</definedName>
    <definedName name="egt">#REF!</definedName>
    <definedName name="egte">#REF!</definedName>
    <definedName name="egw">#REF!</definedName>
    <definedName name="egwetrfewt">#REF!</definedName>
    <definedName name="ehege">#REF!</definedName>
    <definedName name="ehehe">#REF!</definedName>
    <definedName name="EHERHE">#REF!</definedName>
    <definedName name="ehgrdh">#REF!</definedName>
    <definedName name="ehrfhhsga">#REF!</definedName>
    <definedName name="EHTEJHTR">#REF!</definedName>
    <definedName name="ehtrh">#REF!</definedName>
    <definedName name="eileen" hidden="1">{#N/A,#N/A,FALSE,"TAX COMPUTATION";#N/A,#N/A,FALSE,"TAX SCHEDULE";#N/A,#N/A,FALSE,"ADDITIONS";#N/A,#N/A,FALSE,"W &amp; T"}</definedName>
    <definedName name="EIPL">#N/A</definedName>
    <definedName name="eko" localSheetId="10" hidden="1">#REF!</definedName>
    <definedName name="eko" hidden="1">#REF!</definedName>
    <definedName name="EKSPOR" localSheetId="10">#REF!</definedName>
    <definedName name="EKSPOR">#REF!</definedName>
    <definedName name="EKTS">#REF!</definedName>
    <definedName name="EL">#REF!</definedName>
    <definedName name="Elec_PerPond">'[129]ASSUM-COMB-Prop'!#REF!</definedName>
    <definedName name="ELECT" localSheetId="10">#REF!</definedName>
    <definedName name="ELECT">#REF!</definedName>
    <definedName name="ELECTRICAL">#REF!</definedName>
    <definedName name="Electricite_Du_Cambodge">[45]alamat!$B$85</definedName>
    <definedName name="ELECTROBIT">[45]alamat!$B$88</definedName>
    <definedName name="eleen" hidden="1">{#N/A,#N/A,FALSE,"BALANCE SHEET";#N/A,#N/A,FALSE,"PL ACCOUNT";#N/A,#N/A,FALSE,"FIXED ASSETS";#N/A,#N/A,FALSE,"HP (V)";#N/A,#N/A,FALSE,"TAX COMP";#N/A,#N/A,FALSE,"W&amp;T";#N/A,#N/A,FALSE,"RECONCILE"}</definedName>
    <definedName name="Eligibility">[80]coding!$Z$20:$Z$21</definedName>
    <definedName name="ELIMINASI">[130]TB!#REF!</definedName>
    <definedName name="ELYSA" localSheetId="10" hidden="1">#REF!</definedName>
    <definedName name="ELYSA" hidden="1">#REF!</definedName>
    <definedName name="EMP_ASI" localSheetId="10">[52]Sheet1!$B$108</definedName>
    <definedName name="EMP_ASI">[58]Sheet1!$B$108</definedName>
    <definedName name="Emp_Cola">[52]Sheet1!$B$91</definedName>
    <definedName name="Emp_HHU">[52]Sheet1!$B$123</definedName>
    <definedName name="empat">#REF!</definedName>
    <definedName name="empdb" localSheetId="10">#REF!</definedName>
    <definedName name="empdb">#REF!</definedName>
    <definedName name="Employee">#REF!</definedName>
    <definedName name="EmployeeLevel">[128]Instructions!$C$8:$C$12</definedName>
    <definedName name="EmployeeType">[128]Instructions!$F$8:$F$9</definedName>
    <definedName name="EmploymentCost">#REF!</definedName>
    <definedName name="EmploymentIncome">[79]FE_1770_I!$AB$70</definedName>
    <definedName name="end">#REF!</definedName>
    <definedName name="End_Bal">#REF!</definedName>
    <definedName name="EndBP">#REF!</definedName>
    <definedName name="ended">"31/12/2000"</definedName>
    <definedName name="endyear" localSheetId="10">#REF!</definedName>
    <definedName name="endyear">#REF!</definedName>
    <definedName name="ENERGY___TELECOMS__T__LTD">[45]alamat!$B$92</definedName>
    <definedName name="english" localSheetId="10">#REF!</definedName>
    <definedName name="english">#REF!</definedName>
    <definedName name="Enplas_Co.__S_pore__Pte_Ltd">[45]alamat!$B$99</definedName>
    <definedName name="ENPLAS_CO.__Singapore__LTD">[45]alamat!$B$96</definedName>
    <definedName name="ENTERTAIN">#REF!</definedName>
    <definedName name="Entertainment">#REF!</definedName>
    <definedName name="Entity">#REF!</definedName>
    <definedName name="Entity_Names">[131]Ranges!$C$5:$C$63</definedName>
    <definedName name="EntityLookup">#REF!</definedName>
    <definedName name="ENTRY">[18]A!#REF!</definedName>
    <definedName name="ENTRY_1">[18]A!#REF!</definedName>
    <definedName name="ENTRY_1_1">[18]A!#REF!</definedName>
    <definedName name="ENY">#REF!</definedName>
    <definedName name="EO">#REF!</definedName>
    <definedName name="EP">#REF!</definedName>
    <definedName name="EQ">#REF!</definedName>
    <definedName name="eq_1">[59]tl!$B$116</definedName>
    <definedName name="EQTQ1R">#REF!</definedName>
    <definedName name="equipm">#REF!</definedName>
    <definedName name="EQUIPMENT_LIST">'[66]2005'!#REF!</definedName>
    <definedName name="Equity">#REF!</definedName>
    <definedName name="eqwtrfewgtrwg">#REF!</definedName>
    <definedName name="er" localSheetId="10">#REF!</definedName>
    <definedName name="er">[132]LIST!$B$4:$E$494</definedName>
    <definedName name="ergetr">#REF!</definedName>
    <definedName name="ergewgtr">#REF!</definedName>
    <definedName name="ergtgtrg">#REF!</definedName>
    <definedName name="erhjtejnjmn">#REF!</definedName>
    <definedName name="erhtejnyrmj">#REF!</definedName>
    <definedName name="Eritrea_Electric_Authority">[45]alamat!$B$102</definedName>
    <definedName name="ERNI" localSheetId="10">#REF!</definedName>
    <definedName name="ERNI">#REF!</definedName>
    <definedName name="ErrColor">#REF!</definedName>
    <definedName name="errgwr">#REF!</definedName>
    <definedName name="Error_Statements">#REF!</definedName>
    <definedName name="ErrorRowsPrevious">#REF!</definedName>
    <definedName name="Errors_CY">#REF!</definedName>
    <definedName name="Errors_PY">#REF!</definedName>
    <definedName name="ErrorsRowsCurrent">#REF!</definedName>
    <definedName name="errtt" hidden="1">{"adj95mult",#N/A,FALSE,"COMPCO";"adj95est",#N/A,FALSE,"COMPCO"}</definedName>
    <definedName name="ert" localSheetId="10">#REF!</definedName>
    <definedName name="ert">[133]GeneralInfo!$T$73</definedName>
    <definedName name="ertjhjtrjheet">#REF!</definedName>
    <definedName name="eryhrh">#REF!</definedName>
    <definedName name="eryw">#REF!</definedName>
    <definedName name="ES">#REF!</definedName>
    <definedName name="Escatec_Engineering_LTD">[45]alamat!$B$105</definedName>
    <definedName name="esgtewgfe">#REF!</definedName>
    <definedName name="ESOS">#REF!</definedName>
    <definedName name="est" hidden="1">{"EVA",#N/A,FALSE,"EVA";"WACC",#N/A,FALSE,"WACC"}</definedName>
    <definedName name="estre">#REF!</definedName>
    <definedName name="et">#REF!</definedName>
    <definedName name="etge">#REF!</definedName>
    <definedName name="ethgetge">#REF!</definedName>
    <definedName name="etr">#REF!</definedName>
    <definedName name="ETYETET">#REF!</definedName>
    <definedName name="EURO_ORIENTAL_TRADING_CO_LT">[45]alamat!$B$108</definedName>
    <definedName name="EURO_Rate">#REF!</definedName>
    <definedName name="EVERTRANSIT_CO">[45]alamat!$B$111</definedName>
    <definedName name="ew" hidden="1">{#N/A,#N/A,FALSE,"TAX COMPUTATION";#N/A,#N/A,FALSE,"TAX SCHEDULE";#N/A,#N/A,FALSE,"ADDITIONS";#N/A,#N/A,FALSE,"W &amp; T"}</definedName>
    <definedName name="ewf">#REF!</definedName>
    <definedName name="ewfewfef">#REF!</definedName>
    <definedName name="ewr">#REF!</definedName>
    <definedName name="EWRHETHTRJ">#REF!</definedName>
    <definedName name="ewtw2tew">#REF!</definedName>
    <definedName name="Ex">#REF!</definedName>
    <definedName name="ExactAddinConnection" hidden="1">"100"</definedName>
    <definedName name="ExactAddinConnection.100" hidden="1">"CFN-SQL;100;chitbien_chong;0"</definedName>
    <definedName name="ExactAddinReports" hidden="1">1</definedName>
    <definedName name="excel">'[134]recl JV437'!$B$16</definedName>
    <definedName name="Excel_BuiltIn__FilterDatabase">#REF!</definedName>
    <definedName name="Excel_BuiltIn__FilterDatabase_1">#REF!</definedName>
    <definedName name="Excel_BuiltIn__FilterDatabase_1_1">#REF!</definedName>
    <definedName name="Excel_BuiltIn__FilterDatabase_11">#REF!</definedName>
    <definedName name="Excel_BuiltIn__FilterDatabase_2">#REF!</definedName>
    <definedName name="Excel_BuiltIn__FilterDatabase_3">#REF!</definedName>
    <definedName name="Excel_BuiltIn__FilterDatabase_4">"$#REF!.$A$5:$F$138"</definedName>
    <definedName name="Excel_BuiltIn_Criteria">#REF!</definedName>
    <definedName name="Excel_BuiltIn_Database" localSheetId="10">#REF!</definedName>
    <definedName name="Excel_BuiltIn_Database">#REF!</definedName>
    <definedName name="Excel_BuiltIn_Database_0">#REF!</definedName>
    <definedName name="Excel_BuiltIn_Database_1">#REF!</definedName>
    <definedName name="Excel_BuiltIn_Extract">#REF!</definedName>
    <definedName name="Excel_BuiltIn_Print_Area">#REF!</definedName>
    <definedName name="Excel_BuiltIn_Print_Area_0">#REF!</definedName>
    <definedName name="Excel_BuiltIn_Print_Area_1">#REF!</definedName>
    <definedName name="Excel_BuiltIn_Print_Area_1___0">#REF!</definedName>
    <definedName name="Excel_BuiltIn_Print_Area_1_1" localSheetId="10">"$#REF!.$C$10:$I$117"</definedName>
    <definedName name="Excel_BuiltIn_Print_Area_1_1">#REF!</definedName>
    <definedName name="Excel_BuiltIn_Print_Area_1_1_1">"$#REF!.$C$1655:$O$1778"</definedName>
    <definedName name="Excel_BuiltIn_Print_Area_10">#REF!</definedName>
    <definedName name="Excel_BuiltIn_Print_Area_10_1">"$#REF!.$B$1:$K$187"</definedName>
    <definedName name="Excel_BuiltIn_Print_Area_10_1_1">"$#REF!.$B$1:$Q$1857"</definedName>
    <definedName name="Excel_BuiltIn_Print_Area_100">"$#REF!.$B$10:$J$66"</definedName>
    <definedName name="Excel_BuiltIn_Print_Area_101">"$#REF!.$B$10:$I$97"</definedName>
    <definedName name="Excel_BuiltIn_Print_Area_102">"$#REF!.$B$10:$I$196"</definedName>
    <definedName name="Excel_BuiltIn_Print_Area_103">"$#REF!.$B$10:$I$362"</definedName>
    <definedName name="Excel_BuiltIn_Print_Area_104">"$#REF!.$B$11:$I$120"</definedName>
    <definedName name="Excel_BuiltIn_Print_Area_105">"$#REF!.$B$10:$I$66"</definedName>
    <definedName name="Excel_BuiltIn_Print_Area_106">"$#REF!.$B$10:$I$66"</definedName>
    <definedName name="Excel_BuiltIn_Print_Area_107">"$#REF!.$B$7:$J$97"</definedName>
    <definedName name="Excel_BuiltIn_Print_Area_108">"$#REF!.$B$7:$J$97"</definedName>
    <definedName name="Excel_BuiltIn_Print_Area_109">"$#REF!.$B$9:$J$100"</definedName>
    <definedName name="Excel_BuiltIn_Print_Area_110">"$#REF!.$B$9:$J$97"</definedName>
    <definedName name="Excel_BuiltIn_Print_Area_111">"$#REF!.$B$9:$J$97"</definedName>
    <definedName name="Excel_BuiltIn_Print_Area_112">"$#REF!.$B$9:$J$97"</definedName>
    <definedName name="Excel_BuiltIn_Print_Area_113">"$#REF!.$B$7:$J$97"</definedName>
    <definedName name="Excel_BuiltIn_Print_Area_114">"$#REF!.$B$9:$J$97"</definedName>
    <definedName name="Excel_BuiltIn_Print_Area_115">"$#REF!.$B$9:$J$103"</definedName>
    <definedName name="Excel_BuiltIn_Print_Area_116">"$#REF!.$B$9:$J$97"</definedName>
    <definedName name="Excel_BuiltIn_Print_Area_117">"$#REF!.$B$10:$J$97"</definedName>
    <definedName name="Excel_BuiltIn_Print_Area_118">"$#REF!.$B$10:$J$97"</definedName>
    <definedName name="Excel_BuiltIn_Print_Area_119">"$#REF!.$B$10:$J$97"</definedName>
    <definedName name="Excel_BuiltIn_Print_Area_12_1">"$#REF!.$B$1:$I$101"</definedName>
    <definedName name="Excel_BuiltIn_Print_Area_12_1_1">"$#REF!.$B$1:$O$1771"</definedName>
    <definedName name="Excel_BuiltIn_Print_Area_120">"$#REF!.$B$10:$J$97"</definedName>
    <definedName name="Excel_BuiltIn_Print_Area_121">"$#REF!.$B$10:$J$95"</definedName>
    <definedName name="Excel_BuiltIn_Print_Area_122">"$#REF!.$B$9:$J$97"</definedName>
    <definedName name="Excel_BuiltIn_Print_Area_123">"$#REF!.$B$10:$J$97"</definedName>
    <definedName name="Excel_BuiltIn_Print_Area_124">"$#REF!.$B$10:$J$97"</definedName>
    <definedName name="Excel_BuiltIn_Print_Area_125">"$#REF!.$B$7:$J$97"</definedName>
    <definedName name="Excel_BuiltIn_Print_Area_126">"$#REF!.$B$9:$J$97"</definedName>
    <definedName name="Excel_BuiltIn_Print_Area_127">"$#REF!.$B$10:$J$97"</definedName>
    <definedName name="Excel_BuiltIn_Print_Area_128">"$#REF!.$B$10:$J$97"</definedName>
    <definedName name="Excel_BuiltIn_Print_Area_129">"$#REF!.$B$10:$J$97"</definedName>
    <definedName name="Excel_BuiltIn_Print_Area_13">"$#REF!.$B$10:$I$120"</definedName>
    <definedName name="Excel_BuiltIn_Print_Area_13_1">#REF!</definedName>
    <definedName name="Excel_BuiltIn_Print_Area_13_1_1">#REF!</definedName>
    <definedName name="Excel_BuiltIn_Print_Area_130">"$#REF!.$B$9:$J$73"</definedName>
    <definedName name="Excel_BuiltIn_Print_Area_131">"$#REF!.$B$10:$J$97"</definedName>
    <definedName name="Excel_BuiltIn_Print_Area_132">"$#REF!.$B$10:$J$97"</definedName>
    <definedName name="Excel_BuiltIn_Print_Area_133">"$#REF!.$B$10:$J$97"</definedName>
    <definedName name="Excel_BuiltIn_Print_Area_134">"$#REF!.$B$10:$J$97"</definedName>
    <definedName name="Excel_BuiltIn_Print_Area_135">"$#REF!.$B$10:$J$97"</definedName>
    <definedName name="Excel_BuiltIn_Print_Area_136">"$#REF!.$B$10:$I$103"</definedName>
    <definedName name="Excel_BuiltIn_Print_Area_137">"$#REF!.$B$10:$J$97"</definedName>
    <definedName name="Excel_BuiltIn_Print_Area_138">"$#REF!.$B$10:$L$71"</definedName>
    <definedName name="Excel_BuiltIn_Print_Area_139">"$#REF!.$B$10:$J$97"</definedName>
    <definedName name="Excel_BuiltIn_Print_Area_14_1" localSheetId="10">#REF!</definedName>
    <definedName name="Excel_BuiltIn_Print_Area_14_1">#REF!</definedName>
    <definedName name="Excel_BuiltIn_Print_Area_140">"$#REF!.$B$10:$J$97"</definedName>
    <definedName name="Excel_BuiltIn_Print_Area_141">"$#REF!.$B$10:$J$97"</definedName>
    <definedName name="Excel_BuiltIn_Print_Area_142">"$#REF!.$B$10:$J$97"</definedName>
    <definedName name="Excel_BuiltIn_Print_Area_143">"$#REF!.$B$10:$J$95"</definedName>
    <definedName name="Excel_BuiltIn_Print_Area_144">"$#REF!.$B$9:$J$88"</definedName>
    <definedName name="Excel_BuiltIn_Print_Area_145">"$#REF!.$B$10:$J$97"</definedName>
    <definedName name="Excel_BuiltIn_Print_Area_146">"$#REF!.$B$10:$J$97"</definedName>
    <definedName name="Excel_BuiltIn_Print_Area_147">"$#REF!.$B$10:$J$95"</definedName>
    <definedName name="Excel_BuiltIn_Print_Area_148">"$#REF!.$B$9:$J$97"</definedName>
    <definedName name="Excel_BuiltIn_Print_Area_149">"$#REF!.$B$10:$J$97"</definedName>
    <definedName name="Excel_BuiltIn_Print_Area_150">"$#REF!.$B$10:$J$97"</definedName>
    <definedName name="Excel_BuiltIn_Print_Area_151">"$#REF!.$B$10:$J$97"</definedName>
    <definedName name="Excel_BuiltIn_Print_Area_152">"$#REF!.$B$10:$I$103"</definedName>
    <definedName name="Excel_BuiltIn_Print_Area_153">"$#REF!.$B$10:$J$97"</definedName>
    <definedName name="Excel_BuiltIn_Print_Area_154">"$#REF!.$B$10:$J$97"</definedName>
    <definedName name="Excel_BuiltIn_Print_Area_155">"$#REF!.$B$10:$K$97"</definedName>
    <definedName name="Excel_BuiltIn_Print_Area_157">"$#REF!.$B$10:$J$97"</definedName>
    <definedName name="Excel_BuiltIn_Print_Area_158">"$#REF!.$B$10:$J$97"</definedName>
    <definedName name="Excel_BuiltIn_Print_Area_159">"$#REF!.$B$10:$J$97"</definedName>
    <definedName name="Excel_BuiltIn_Print_Area_16_1">"$#REF!.$B$10:$I$66"</definedName>
    <definedName name="Excel_BuiltIn_Print_Area_16_1_1">"$#REF!.$B$1655:$O$1749"</definedName>
    <definedName name="Excel_BuiltIn_Print_Area_160">"$#REF!.$B$10:$J$97"</definedName>
    <definedName name="Excel_BuiltIn_Print_Area_167">"$OSO.$#REF!$#REF!:$#REF!$#REF!"</definedName>
    <definedName name="Excel_BuiltIn_Print_Area_167_13">"$#REF!.$#REF!$#REF!:$#REF!$#REF!"</definedName>
    <definedName name="Excel_BuiltIn_Print_Area_167_3">"$#REF!.$#REF!$#REF!:$#REF!$#REF!"</definedName>
    <definedName name="Excel_BuiltIn_Print_Area_167_4">"$#REF!.$#REF!$#REF!:$#REF!$#REF!"</definedName>
    <definedName name="Excel_BuiltIn_Print_Area_167_5">"$#REF!.$#REF!$#REF!:$#REF!$#REF!"</definedName>
    <definedName name="Excel_BuiltIn_Print_Area_17_1">"$#REF!.$B$10:$I$66"</definedName>
    <definedName name="Excel_BuiltIn_Print_Area_17_1_1">"$#REF!.$B$1655:$O$1749"</definedName>
    <definedName name="Excel_BuiltIn_Print_Area_18_1" localSheetId="10">"$#REF!.$B$10:$I$66"</definedName>
    <definedName name="Excel_BuiltIn_Print_Area_18_1">#REF!</definedName>
    <definedName name="Excel_BuiltIn_Print_Area_18_1_1">"$#REF!.$B$1655:$O$1749"</definedName>
    <definedName name="Excel_BuiltIn_Print_Area_19_1">"$#REF!.$B$10:$I$66"</definedName>
    <definedName name="Excel_BuiltIn_Print_Area_19_1_1">"$#REF!.$B$1655:$O$1749"</definedName>
    <definedName name="Excel_BuiltIn_Print_Area_2">#REF!</definedName>
    <definedName name="Excel_BuiltIn_Print_Area_2_1" localSheetId="10">#REF!</definedName>
    <definedName name="Excel_BuiltIn_Print_Area_2_1">#REF!</definedName>
    <definedName name="Excel_BuiltIn_Print_Area_20_1">"$#REF!.$B$10:$I$66"</definedName>
    <definedName name="Excel_BuiltIn_Print_Area_20_1_1">"$#REF!.$B$1655:$O$1749"</definedName>
    <definedName name="Excel_BuiltIn_Print_Area_21_1">"$#REF!.$B$10:$I$66"</definedName>
    <definedName name="Excel_BuiltIn_Print_Area_21_1_1">"$#REF!.$B$1655:$O$1749"</definedName>
    <definedName name="Excel_BuiltIn_Print_Area_22_1">"$#REF!.$B$10:$I$66"</definedName>
    <definedName name="Excel_BuiltIn_Print_Area_22_1_1">"$#REF!.$B$1655:$O$1749"</definedName>
    <definedName name="Excel_BuiltIn_Print_Area_23_1">"$#REF!.$B$10:$I$66"</definedName>
    <definedName name="Excel_BuiltIn_Print_Area_23_1_1">"$#REF!.$B$1655:$O$1749"</definedName>
    <definedName name="Excel_BuiltIn_Print_Area_24_1">"$#REF!.$B$10:$I$66"</definedName>
    <definedName name="Excel_BuiltIn_Print_Area_24_1_1">"$#REF!.$B$1655:$O$1749"</definedName>
    <definedName name="Excel_BuiltIn_Print_Area_25_1">"$#REF!.$B$10:$I$66"</definedName>
    <definedName name="Excel_BuiltIn_Print_Area_25_1_1">"$#REF!.$B$7:$J$943"</definedName>
    <definedName name="Excel_BuiltIn_Print_Area_26_1">"$#REF!.$B$11:$R$66"</definedName>
    <definedName name="Excel_BuiltIn_Print_Area_26_1_1">"$#REF!.$B$7:$J$970"</definedName>
    <definedName name="Excel_BuiltIn_Print_Area_27_1">"$#REF!.$B$11:$R$66"</definedName>
    <definedName name="Excel_BuiltIn_Print_Area_27_1_1">"$#REF!.$B$9:$J$972"</definedName>
    <definedName name="Excel_BuiltIn_Print_Area_28_1">"$#REF!.$A$10:$I$180"</definedName>
    <definedName name="Excel_BuiltIn_Print_Area_28_1_1">"$#REF!.$B$9:$J$943"</definedName>
    <definedName name="Excel_BuiltIn_Print_Area_29">"$#REF!.$B$9:$J$943"</definedName>
    <definedName name="Excel_BuiltIn_Print_Area_29_1">"$#REF!.$B$10:$I$103"</definedName>
    <definedName name="Excel_BuiltIn_Print_Area_29_1_1">"$#REF!.$B$1655:$O$1773"</definedName>
    <definedName name="Excel_BuiltIn_Print_Area_3">#REF!</definedName>
    <definedName name="Excel_BuiltIn_Print_Area_3_1">"$#REF!.$B$1:$K$116"</definedName>
    <definedName name="Excel_BuiltIn_Print_Area_3_1_1">"$#REF!.$B$1:$Q$1777"</definedName>
    <definedName name="Excel_BuiltIn_Print_Area_30">"$#REF!.$B$9:$J$943"</definedName>
    <definedName name="Excel_BuiltIn_Print_Area_30_1">"$#REF!.$B$10:$I$119"</definedName>
    <definedName name="Excel_BuiltIn_Print_Area_30_1_1">"$#REF!.$B$1655:$O$1784"</definedName>
    <definedName name="Excel_BuiltIn_Print_Area_31">"$#REF!.$B$7:$J$1133"</definedName>
    <definedName name="Excel_BuiltIn_Print_Area_31_1">"$#REF!.$B$11:$I$66"</definedName>
    <definedName name="Excel_BuiltIn_Print_Area_31_1_1">"$#REF!.$B$1684:$O$1749"</definedName>
    <definedName name="Excel_BuiltIn_Print_Area_32">"$#REF!.$B$9:$J$943"</definedName>
    <definedName name="Excel_BuiltIn_Print_Area_32_1">"$#REF!.$B$10:$I$66"</definedName>
    <definedName name="Excel_BuiltIn_Print_Area_32_1_1">"$#REF!.$B$1655:$O$1749"</definedName>
    <definedName name="Excel_BuiltIn_Print_Area_33">"$#REF!.$B$9:$J$1111"</definedName>
    <definedName name="Excel_BuiltIn_Print_Area_33_1">"$#REF!.$B$10:$I$13"</definedName>
    <definedName name="Excel_BuiltIn_Print_Area_33_1_1">"$#REF!.$B$1655:$O$1655"</definedName>
    <definedName name="Excel_BuiltIn_Print_Area_34">"$#REF!.$B$9:$J$943"</definedName>
    <definedName name="Excel_BuiltIn_Print_Area_34_1">"$#REF!.$B$10:$I$66"</definedName>
    <definedName name="Excel_BuiltIn_Print_Area_34_1_1">"$#REF!.$B$1655:$O$1749"</definedName>
    <definedName name="Excel_BuiltIn_Print_Area_35">"$#REF!.$B$10:$J$943"</definedName>
    <definedName name="Excel_BuiltIn_Print_Area_35_1">"$#REF!.$B$10:$I$66"</definedName>
    <definedName name="Excel_BuiltIn_Print_Area_35_1_1">"$#REF!.$B$1655:$O$1749"</definedName>
    <definedName name="Excel_BuiltIn_Print_Area_36">"$#REF!.$B$10:$J$943"</definedName>
    <definedName name="Excel_BuiltIn_Print_Area_36_1">"$#REF!.$B$10:$I$66"</definedName>
    <definedName name="Excel_BuiltIn_Print_Area_36_1_1">"$#REF!.$B$1655:$O$1749"</definedName>
    <definedName name="Excel_BuiltIn_Print_Area_37">"$#REF!.$B$10:$J$943"</definedName>
    <definedName name="Excel_BuiltIn_Print_Area_37_1">"$#REF!.$B$10:$I$66"</definedName>
    <definedName name="Excel_BuiltIn_Print_Area_37_1_1">"$#REF!.$B$1655:$O$1749"</definedName>
    <definedName name="Excel_BuiltIn_Print_Area_38">"$#REF!.$B$10:$J$1251"</definedName>
    <definedName name="Excel_BuiltIn_Print_Area_38_1">"$#REF!.$B$10:$J$66"</definedName>
    <definedName name="Excel_BuiltIn_Print_Area_38_1_1">"$#REF!.$B$1655:$P$1749"</definedName>
    <definedName name="Excel_BuiltIn_Print_Area_39">"$#REF!.$B$10:$J$738"</definedName>
    <definedName name="Excel_BuiltIn_Print_Area_4" localSheetId="10">"$#REF!.$A$1:$F$139"</definedName>
    <definedName name="Excel_BuiltIn_Print_Area_4">#REF!</definedName>
    <definedName name="Excel_BuiltIn_Print_Area_4_1">#N/A</definedName>
    <definedName name="Excel_BuiltIn_Print_Area_4_1_1">#N/A</definedName>
    <definedName name="Excel_BuiltIn_Print_Area_40">"$#REF!.$B$9:$J$943"</definedName>
    <definedName name="Excel_BuiltIn_Print_Area_40_1">"$#REF!.$B$9:$I$123"</definedName>
    <definedName name="Excel_BuiltIn_Print_Area_40_1_1">"$#REF!.$B$5:$O$1798"</definedName>
    <definedName name="Excel_BuiltIn_Print_Area_40_3">"$#REF!.$B$9:$I$123"</definedName>
    <definedName name="Excel_BuiltIn_Print_Area_40_4">"$#REF!.$B$9:$I$123"</definedName>
    <definedName name="Excel_BuiltIn_Print_Area_40_5">"$#REF!.$B$9:$I$123"</definedName>
    <definedName name="Excel_BuiltIn_Print_Area_41">"$#REF!.$B$10:$J$943"</definedName>
    <definedName name="Excel_BuiltIn_Print_Area_41_1">"$#REF!.$B$9:$I$194"</definedName>
    <definedName name="Excel_BuiltIn_Print_Area_41_1_1">"$#REF!.$B$5:$O$1864"</definedName>
    <definedName name="Excel_BuiltIn_Print_Area_41_3">"$#REF!.$B$9:$I$194"</definedName>
    <definedName name="Excel_BuiltIn_Print_Area_41_4">"$#REF!.$B$9:$I$194"</definedName>
    <definedName name="Excel_BuiltIn_Print_Area_41_5">"$#REF!.$B$9:$I$194"</definedName>
    <definedName name="Excel_BuiltIn_Print_Area_42">"$#REF!.$B$10:$J$943"</definedName>
    <definedName name="Excel_BuiltIn_Print_Area_42_1">"$#REF!.$B$9:$I$80"</definedName>
    <definedName name="Excel_BuiltIn_Print_Area_42_1_1">"$#REF!.$B$5:$O$1758"</definedName>
    <definedName name="Excel_BuiltIn_Print_Area_42_3">"$#REF!.$B$9:$I$80"</definedName>
    <definedName name="Excel_BuiltIn_Print_Area_42_4">"$#REF!.$B$9:$I$80"</definedName>
    <definedName name="Excel_BuiltIn_Print_Area_42_5">"$#REF!.$B$9:$I$80"</definedName>
    <definedName name="Excel_BuiltIn_Print_Area_43">"$#REF!.$B$7:$J$943"</definedName>
    <definedName name="Excel_BuiltIn_Print_Area_43_1">"$#REF!.$B$9:$I$170"</definedName>
    <definedName name="Excel_BuiltIn_Print_Area_43_1_1">"$#REF!.$B$5:$O$1840"</definedName>
    <definedName name="Excel_BuiltIn_Print_Area_43_3">"$#REF!.$B$9:$I$170"</definedName>
    <definedName name="Excel_BuiltIn_Print_Area_43_4">"$#REF!.$B$9:$I$170"</definedName>
    <definedName name="Excel_BuiltIn_Print_Area_43_5">"$#REF!.$B$9:$I$170"</definedName>
    <definedName name="Excel_BuiltIn_Print_Area_44">"$#REF!.$B$9:$J$943"</definedName>
    <definedName name="Excel_BuiltIn_Print_Area_44_1">"$#REF!.$B$1:$I$120"</definedName>
    <definedName name="Excel_BuiltIn_Print_Area_44_1_1">"$#REF!.$B$1:$O$1786"</definedName>
    <definedName name="Excel_BuiltIn_Print_Area_44_3">"$#REF!.$B$1:$I$120"</definedName>
    <definedName name="Excel_BuiltIn_Print_Area_44_4">"$#REF!.$B$1:$I$120"</definedName>
    <definedName name="Excel_BuiltIn_Print_Area_44_5">"$#REF!.$B$1:$I$120"</definedName>
    <definedName name="Excel_BuiltIn_Print_Area_45">"$#REF!.$B$10:$J$943"</definedName>
    <definedName name="Excel_BuiltIn_Print_Area_45_1">"$#REF!.$B$9:$I$80"</definedName>
    <definedName name="Excel_BuiltIn_Print_Area_45_1_1">"$#REF!.$B$5:$O$1758"</definedName>
    <definedName name="Excel_BuiltIn_Print_Area_45_3">"$#REF!.$B$9:$I$80"</definedName>
    <definedName name="Excel_BuiltIn_Print_Area_45_4">"$#REF!.$B$9:$I$80"</definedName>
    <definedName name="Excel_BuiltIn_Print_Area_45_5">"$#REF!.$B$9:$I$80"</definedName>
    <definedName name="Excel_BuiltIn_Print_Area_46">"$#REF!.$B$10:$J$943"</definedName>
    <definedName name="Excel_BuiltIn_Print_Area_46_1">"$#REF!.$B$1:$I$98"</definedName>
    <definedName name="Excel_BuiltIn_Print_Area_46_1_1">"$#REF!.$B$1:$O$1765"</definedName>
    <definedName name="Excel_BuiltIn_Print_Area_46_3">"$#REF!.$B$1:$I$98"</definedName>
    <definedName name="Excel_BuiltIn_Print_Area_46_4">"$#REF!.$B$1:$I$98"</definedName>
    <definedName name="Excel_BuiltIn_Print_Area_46_5">"$#REF!.$B$1:$I$98"</definedName>
    <definedName name="Excel_BuiltIn_Print_Area_47">"$#REF!.$B$10:$J$943"</definedName>
    <definedName name="Excel_BuiltIn_Print_Area_47_1">"$#REF!.$B$9:$I$64"</definedName>
    <definedName name="Excel_BuiltIn_Print_Area_47_1_1">"$#REF!.$B$5:$O$1737"</definedName>
    <definedName name="Excel_BuiltIn_Print_Area_47_3">"$#REF!.$B$9:$I$64"</definedName>
    <definedName name="Excel_BuiltIn_Print_Area_47_4">"$#REF!.$B$9:$I$64"</definedName>
    <definedName name="Excel_BuiltIn_Print_Area_47_5">"$#REF!.$B$9:$I$64"</definedName>
    <definedName name="Excel_BuiltIn_Print_Area_48">"$#REF!.$B$9:$J$44"</definedName>
    <definedName name="Excel_BuiltIn_Print_Area_48_1">"$#REF!.$B$9:$I$66"</definedName>
    <definedName name="Excel_BuiltIn_Print_Area_48_1_1">"$#REF!.$B$5:$O$1749"</definedName>
    <definedName name="Excel_BuiltIn_Print_Area_48_3">"$#REF!.$B$9:$I$66"</definedName>
    <definedName name="Excel_BuiltIn_Print_Area_48_4">"$#REF!.$B$9:$I$66"</definedName>
    <definedName name="Excel_BuiltIn_Print_Area_48_5">"$#REF!.$B$9:$I$66"</definedName>
    <definedName name="Excel_BuiltIn_Print_Area_49">"$#REF!.$B$10:$J$943"</definedName>
    <definedName name="Excel_BuiltIn_Print_Area_49_1">"$#REF!.$B$9:$I$63"</definedName>
    <definedName name="Excel_BuiltIn_Print_Area_49_1_1">"$#REF!.$B$5:$O$1734"</definedName>
    <definedName name="Excel_BuiltIn_Print_Area_49_3">"$#REF!.$B$9:$I$63"</definedName>
    <definedName name="Excel_BuiltIn_Print_Area_49_4">"$#REF!.$B$9:$I$63"</definedName>
    <definedName name="Excel_BuiltIn_Print_Area_49_5">"$#REF!.$B$9:$I$63"</definedName>
    <definedName name="Excel_BuiltIn_Print_Area_5">#REF!</definedName>
    <definedName name="Excel_BuiltIn_Print_Area_50">"$#REF!.$B$10:$J$943"</definedName>
    <definedName name="Excel_BuiltIn_Print_Area_50_1">"$#REF!.$B$9:$I$69"</definedName>
    <definedName name="Excel_BuiltIn_Print_Area_50_1_1">"$#REF!.$B$5:$O$1750"</definedName>
    <definedName name="Excel_BuiltIn_Print_Area_50_3">"$#REF!.$B$9:$I$69"</definedName>
    <definedName name="Excel_BuiltIn_Print_Area_50_4">"$#REF!.$B$9:$I$69"</definedName>
    <definedName name="Excel_BuiltIn_Print_Area_50_5">"$#REF!.$B$9:$I$69"</definedName>
    <definedName name="Excel_BuiltIn_Print_Area_51">"$#REF!.$B$10:$J$943"</definedName>
    <definedName name="Excel_BuiltIn_Print_Area_51_1">"$#REF!.$B$9:$I$102"</definedName>
    <definedName name="Excel_BuiltIn_Print_Area_51_1_1">"$#REF!.$B$5:$O$1772"</definedName>
    <definedName name="Excel_BuiltIn_Print_Area_51_3">"$#REF!.$B$9:$I$102"</definedName>
    <definedName name="Excel_BuiltIn_Print_Area_51_4">"$#REF!.$B$9:$I$102"</definedName>
    <definedName name="Excel_BuiltIn_Print_Area_51_5">"$#REF!.$B$9:$I$102"</definedName>
    <definedName name="Excel_BuiltIn_Print_Area_52">"$#REF!.$B$10:$J$943"</definedName>
    <definedName name="Excel_BuiltIn_Print_Area_53">"$#REF!.$B$10:$J$943"</definedName>
    <definedName name="Excel_BuiltIn_Print_Area_54">"$#REF!.$B$10:$I$1110"</definedName>
    <definedName name="Excel_BuiltIn_Print_Area_54_1">"$#REF!.$B$9:$J$120"</definedName>
    <definedName name="Excel_BuiltIn_Print_Area_54_1_1">"$#REF!.$B$5:$P$1788"</definedName>
    <definedName name="Excel_BuiltIn_Print_Area_54_3">"$#REF!.$B$9:$J$120"</definedName>
    <definedName name="Excel_BuiltIn_Print_Area_54_4">"$#REF!.$B$9:$J$120"</definedName>
    <definedName name="Excel_BuiltIn_Print_Area_54_5">"$#REF!.$B$9:$J$120"</definedName>
    <definedName name="Excel_BuiltIn_Print_Area_55">"$#REF!.$B$10:$J$943"</definedName>
    <definedName name="Excel_BuiltIn_Print_Area_55_1">"$#REF!.$B$11:$Y$44"</definedName>
    <definedName name="Excel_BuiltIn_Print_Area_55_1_1">"$#REF!.$B$1684:$AE$1684"</definedName>
    <definedName name="Excel_BuiltIn_Print_Area_55_3">"$#REF!.$B$11:$Y$44"</definedName>
    <definedName name="Excel_BuiltIn_Print_Area_55_4">"$#REF!.$B$11:$Y$44"</definedName>
    <definedName name="Excel_BuiltIn_Print_Area_55_5">"$#REF!.$B$11:$Y$44"</definedName>
    <definedName name="Excel_BuiltIn_Print_Area_56">"$#REF!.$B$10:$P$44"</definedName>
    <definedName name="Excel_BuiltIn_Print_Area_56_1">"$#REF!.$B$11:$Y$39"</definedName>
    <definedName name="Excel_BuiltIn_Print_Area_56_1_1">"$#REF!.$#REF!$#REF!:$#REF!$#REF!"</definedName>
    <definedName name="Excel_BuiltIn_Print_Area_56_3">"$#REF!.$B$11:$Y$39"</definedName>
    <definedName name="Excel_BuiltIn_Print_Area_56_4">"$#REF!.$B$11:$Y$39"</definedName>
    <definedName name="Excel_BuiltIn_Print_Area_56_5">"$#REF!.$B$11:$Y$39"</definedName>
    <definedName name="Excel_BuiltIn_Print_Area_57">"$#REF!.$B$10:$J$943"</definedName>
    <definedName name="Excel_BuiltIn_Print_Area_57_1">"$#REF!.$B$9:$I$50"</definedName>
    <definedName name="Excel_BuiltIn_Print_Area_57_1_1">"$#REF!.$B$5:$O$1711"</definedName>
    <definedName name="Excel_BuiltIn_Print_Area_57_3">"$#REF!.$B$9:$I$50"</definedName>
    <definedName name="Excel_BuiltIn_Print_Area_57_4">"$#REF!.$B$9:$I$50"</definedName>
    <definedName name="Excel_BuiltIn_Print_Area_57_5">"$#REF!.$B$9:$I$50"</definedName>
    <definedName name="Excel_BuiltIn_Print_Area_58">"$#REF!.$B$10:$J$943"</definedName>
    <definedName name="Excel_BuiltIn_Print_Area_58_1">"$#REF!.$B$9:$I$62"</definedName>
    <definedName name="Excel_BuiltIn_Print_Area_58_1_1">"$#REF!.$B$5:$O$1732"</definedName>
    <definedName name="Excel_BuiltIn_Print_Area_58_3">"$#REF!.$B$9:$I$62"</definedName>
    <definedName name="Excel_BuiltIn_Print_Area_58_4">"$#REF!.$B$9:$I$62"</definedName>
    <definedName name="Excel_BuiltIn_Print_Area_58_5">"$#REF!.$B$9:$I$62"</definedName>
    <definedName name="Excel_BuiltIn_Print_Area_59">"$#REF!.$B$10:$J$943"</definedName>
    <definedName name="Excel_BuiltIn_Print_Area_59_1">"$#REF!.$B$9:$I$39"</definedName>
    <definedName name="Excel_BuiltIn_Print_Area_59_1_1">"$#REF!.$B$5:$O$1655"</definedName>
    <definedName name="Excel_BuiltIn_Print_Area_59_3">"$#REF!.$B$9:$I$39"</definedName>
    <definedName name="Excel_BuiltIn_Print_Area_59_4">"$#REF!.$B$9:$I$39"</definedName>
    <definedName name="Excel_BuiltIn_Print_Area_59_5">"$#REF!.$B$9:$I$39"</definedName>
    <definedName name="Excel_BuiltIn_Print_Area_6_1">"$#REF!.$C$10:$I$99"</definedName>
    <definedName name="Excel_BuiltIn_Print_Area_6_1_1">"$#REF!.$C$1655:$O$1767"</definedName>
    <definedName name="Excel_BuiltIn_Print_Area_60">"$#REF!.$B$10:$J$943"</definedName>
    <definedName name="Excel_BuiltIn_Print_Area_60_1">"$#REF!.$B$9:$I$64"</definedName>
    <definedName name="Excel_BuiltIn_Print_Area_60_1_1">"$#REF!.$B$5:$O$1737"</definedName>
    <definedName name="Excel_BuiltIn_Print_Area_60_3">"$#REF!.$B$9:$I$64"</definedName>
    <definedName name="Excel_BuiltIn_Print_Area_60_4">"$#REF!.$B$9:$I$64"</definedName>
    <definedName name="Excel_BuiltIn_Print_Area_60_5">"$#REF!.$B$9:$I$64"</definedName>
    <definedName name="Excel_BuiltIn_Print_Area_61">"$#REF!.$B$10:$J$738"</definedName>
    <definedName name="Excel_BuiltIn_Print_Area_61_1">"$#REF!.$B$9:$I$79"</definedName>
    <definedName name="Excel_BuiltIn_Print_Area_61_1_1">"$#REF!.$B$5:$O$1757"</definedName>
    <definedName name="Excel_BuiltIn_Print_Area_61_3">"$#REF!.$B$9:$I$79"</definedName>
    <definedName name="Excel_BuiltIn_Print_Area_61_4">"$#REF!.$B$9:$I$79"</definedName>
    <definedName name="Excel_BuiltIn_Print_Area_61_5">"$#REF!.$B$9:$I$79"</definedName>
    <definedName name="Excel_BuiltIn_Print_Area_62">"$#REF!.$B$9:$J$62"</definedName>
    <definedName name="Excel_BuiltIn_Print_Area_62_1">"$#REF!.$B$9:$I$67"</definedName>
    <definedName name="Excel_BuiltIn_Print_Area_62_1_1">"$#REF!.$B$5:$O$1749"</definedName>
    <definedName name="Excel_BuiltIn_Print_Area_62_3">"$#REF!.$B$9:$I$67"</definedName>
    <definedName name="Excel_BuiltIn_Print_Area_62_4">"$#REF!.$B$9:$I$67"</definedName>
    <definedName name="Excel_BuiltIn_Print_Area_62_5">"$#REF!.$B$9:$I$67"</definedName>
    <definedName name="Excel_BuiltIn_Print_Area_63">"$#REF!.$B$10:$J$943"</definedName>
    <definedName name="Excel_BuiltIn_Print_Area_63_1">"$#REF!.$B$9:$I$119"</definedName>
    <definedName name="Excel_BuiltIn_Print_Area_63_1_1">"$#REF!.$B$5:$O$1781"</definedName>
    <definedName name="Excel_BuiltIn_Print_Area_63_3">"$#REF!.$B$9:$I$119"</definedName>
    <definedName name="Excel_BuiltIn_Print_Area_63_4">"$#REF!.$B$9:$I$119"</definedName>
    <definedName name="Excel_BuiltIn_Print_Area_63_5">"$#REF!.$B$9:$I$119"</definedName>
    <definedName name="Excel_BuiltIn_Print_Area_64">"$#REF!.$B$10:$J$943"</definedName>
    <definedName name="Excel_BuiltIn_Print_Area_64_1">"$#REF!.$B$9:$I$119"</definedName>
    <definedName name="Excel_BuiltIn_Print_Area_64_1_1">"$#REF!.$B$5:$O$1781"</definedName>
    <definedName name="Excel_BuiltIn_Print_Area_64_3">"$#REF!.$B$9:$I$119"</definedName>
    <definedName name="Excel_BuiltIn_Print_Area_64_4">"$#REF!.$B$9:$I$119"</definedName>
    <definedName name="Excel_BuiltIn_Print_Area_64_5">"$#REF!.$B$9:$I$119"</definedName>
    <definedName name="Excel_BuiltIn_Print_Area_65">"$#REF!.$B$10:$J$738"</definedName>
    <definedName name="Excel_BuiltIn_Print_Area_65_1">"$#REF!.$B$9:$I$65"</definedName>
    <definedName name="Excel_BuiltIn_Print_Area_65_1_1">"$#REF!.$B$5:$O$1749"</definedName>
    <definedName name="Excel_BuiltIn_Print_Area_65_3">"$#REF!.$B$9:$I$65"</definedName>
    <definedName name="Excel_BuiltIn_Print_Area_65_4">"$#REF!.$B$9:$I$65"</definedName>
    <definedName name="Excel_BuiltIn_Print_Area_65_5">"$#REF!.$B$9:$I$65"</definedName>
    <definedName name="Excel_BuiltIn_Print_Area_66">"$#REF!.$B$9:$J$943"</definedName>
    <definedName name="Excel_BuiltIn_Print_Area_66_1">"$#REF!.$B$9:$I$50"</definedName>
    <definedName name="Excel_BuiltIn_Print_Area_66_1_1">"$#REF!.$B$5:$O$1711"</definedName>
    <definedName name="Excel_BuiltIn_Print_Area_66_3">"$#REF!.$B$9:$I$50"</definedName>
    <definedName name="Excel_BuiltIn_Print_Area_66_4">"$#REF!.$B$9:$I$50"</definedName>
    <definedName name="Excel_BuiltIn_Print_Area_66_5">"$#REF!.$B$9:$I$50"</definedName>
    <definedName name="Excel_BuiltIn_Print_Area_67">"$#REF!.$B$10:$J$943"</definedName>
    <definedName name="Excel_BuiltIn_Print_Area_67_1">"$#REF!.$B$9:$I$67"</definedName>
    <definedName name="Excel_BuiltIn_Print_Area_67_1_1">"$#REF!.$B$5:$O$1749"</definedName>
    <definedName name="Excel_BuiltIn_Print_Area_67_3">"$#REF!.$B$9:$I$67"</definedName>
    <definedName name="Excel_BuiltIn_Print_Area_67_4">"$#REF!.$B$9:$I$67"</definedName>
    <definedName name="Excel_BuiltIn_Print_Area_67_5">"$#REF!.$B$9:$I$67"</definedName>
    <definedName name="Excel_BuiltIn_Print_Area_68">"$#REF!.$B$10:$J$943"</definedName>
    <definedName name="Excel_BuiltIn_Print_Area_68_1">"$#REF!.$B$9:$I$70"</definedName>
    <definedName name="Excel_BuiltIn_Print_Area_68_1_1">"$#REF!.$B$5:$O$1751"</definedName>
    <definedName name="Excel_BuiltIn_Print_Area_68_3">"$#REF!.$B$9:$I$70"</definedName>
    <definedName name="Excel_BuiltIn_Print_Area_68_4">"$#REF!.$B$9:$I$70"</definedName>
    <definedName name="Excel_BuiltIn_Print_Area_68_5">"$#REF!.$B$9:$I$70"</definedName>
    <definedName name="Excel_BuiltIn_Print_Area_69">"$#REF!.$B$10:$J$943"</definedName>
    <definedName name="Excel_BuiltIn_Print_Area_69_1">"$#REF!.$B$9:$I$56"</definedName>
    <definedName name="Excel_BuiltIn_Print_Area_69_1_1">"$#REF!.$B$5:$O$1731"</definedName>
    <definedName name="Excel_BuiltIn_Print_Area_69_3">"$#REF!.$B$9:$I$56"</definedName>
    <definedName name="Excel_BuiltIn_Print_Area_69_4">"$#REF!.$B$9:$I$56"</definedName>
    <definedName name="Excel_BuiltIn_Print_Area_69_5">"$#REF!.$B$9:$I$56"</definedName>
    <definedName name="Excel_BuiltIn_Print_Area_7" localSheetId="10">"$#REF!.$B$9:$Q$102"</definedName>
    <definedName name="Excel_BuiltIn_Print_Area_7">#REF!</definedName>
    <definedName name="Excel_BuiltIn_Print_Area_7_1">"$#REF!.$B$5:$W$1772"</definedName>
    <definedName name="Excel_BuiltIn_Print_Area_70">"$#REF!.$B$10:$I$1110"</definedName>
    <definedName name="Excel_BuiltIn_Print_Area_70_1">"$#REF!.$B$9:$I$119"</definedName>
    <definedName name="Excel_BuiltIn_Print_Area_70_1_1">"$#REF!.$B$5:$O$1781"</definedName>
    <definedName name="Excel_BuiltIn_Print_Area_70_3">"$#REF!.$B$9:$I$119"</definedName>
    <definedName name="Excel_BuiltIn_Print_Area_70_4">"$#REF!.$B$9:$I$119"</definedName>
    <definedName name="Excel_BuiltIn_Print_Area_70_5">"$#REF!.$B$9:$I$119"</definedName>
    <definedName name="Excel_BuiltIn_Print_Area_71">"$#REF!.$B$10:$J$943"</definedName>
    <definedName name="Excel_BuiltIn_Print_Area_71_1">"$#REF!.$B$9:$I$100"</definedName>
    <definedName name="Excel_BuiltIn_Print_Area_71_1_1">"$#REF!.$B$5:$O$1770"</definedName>
    <definedName name="Excel_BuiltIn_Print_Area_71_3">"$#REF!.$B$9:$I$100"</definedName>
    <definedName name="Excel_BuiltIn_Print_Area_71_4">"$#REF!.$B$9:$I$100"</definedName>
    <definedName name="Excel_BuiltIn_Print_Area_71_5">"$#REF!.$B$9:$I$100"</definedName>
    <definedName name="Excel_BuiltIn_Print_Area_72">"$#REF!.$B$10:$J$943"</definedName>
    <definedName name="Excel_BuiltIn_Print_Area_72_1">"$#REF!.$B$9:$I$67"</definedName>
    <definedName name="Excel_BuiltIn_Print_Area_72_1_1">"$#REF!.$B$5:$O$1749"</definedName>
    <definedName name="Excel_BuiltIn_Print_Area_72_3">"$#REF!.$B$9:$I$67"</definedName>
    <definedName name="Excel_BuiltIn_Print_Area_72_4">"$#REF!.$B$9:$I$67"</definedName>
    <definedName name="Excel_BuiltIn_Print_Area_72_5">"$#REF!.$B$9:$I$67"</definedName>
    <definedName name="Excel_BuiltIn_Print_Area_73">"$#REF!.$B$10:$O$943"</definedName>
    <definedName name="Excel_BuiltIn_Print_Area_73_1">"$#REF!.$B$9:$I$56"</definedName>
    <definedName name="Excel_BuiltIn_Print_Area_73_1_1">"$#REF!.$B$5:$O$1731"</definedName>
    <definedName name="Excel_BuiltIn_Print_Area_73_3">"$#REF!.$B$9:$I$56"</definedName>
    <definedName name="Excel_BuiltIn_Print_Area_73_4">"$#REF!.$B$9:$I$56"</definedName>
    <definedName name="Excel_BuiltIn_Print_Area_73_5">"$#REF!.$B$9:$I$56"</definedName>
    <definedName name="Excel_BuiltIn_Print_Area_74">"$#REF!.$B$9:$I$121"</definedName>
    <definedName name="Excel_BuiltIn_Print_Area_74_1">"$#REF!.$B$5:$O$1793"</definedName>
    <definedName name="Excel_BuiltIn_Print_Area_74_13">"$#REF!.$B$10:$I$1541"</definedName>
    <definedName name="Excel_BuiltIn_Print_Area_75">"$#REF!.$B$10:$J$44"</definedName>
    <definedName name="Excel_BuiltIn_Print_Area_75_1">"$#REF!.$B$9:$I$69"</definedName>
    <definedName name="Excel_BuiltIn_Print_Area_75_1_1">"$#REF!.$B$5:$O$1750"</definedName>
    <definedName name="Excel_BuiltIn_Print_Area_75_3">"$#REF!.$B$9:$I$69"</definedName>
    <definedName name="Excel_BuiltIn_Print_Area_75_4">"$#REF!.$B$9:$I$69"</definedName>
    <definedName name="Excel_BuiltIn_Print_Area_75_5">"$#REF!.$B$9:$I$69"</definedName>
    <definedName name="Excel_BuiltIn_Print_Area_76">"$#REF!.$B$10:$J$1287"</definedName>
    <definedName name="Excel_BuiltIn_Print_Area_76_1">"$#REF!.$B$9:$I$64"</definedName>
    <definedName name="Excel_BuiltIn_Print_Area_76_1_1">"$#REF!.$B$5:$O$1737"</definedName>
    <definedName name="Excel_BuiltIn_Print_Area_76_3">"$#REF!.$B$9:$I$64"</definedName>
    <definedName name="Excel_BuiltIn_Print_Area_76_4">"$#REF!.$B$9:$I$64"</definedName>
    <definedName name="Excel_BuiltIn_Print_Area_76_5">"$#REF!.$B$9:$I$64"</definedName>
    <definedName name="Excel_BuiltIn_Print_Area_77">"$#REF!.$B$10:$J$44"</definedName>
    <definedName name="Excel_BuiltIn_Print_Area_77_1">"$#REF!.$B$9:$I$118"</definedName>
    <definedName name="Excel_BuiltIn_Print_Area_77_1_1">"$#REF!.$B$5:$O$1779"</definedName>
    <definedName name="Excel_BuiltIn_Print_Area_77_3">"$#REF!.$B$9:$I$118"</definedName>
    <definedName name="Excel_BuiltIn_Print_Area_77_4">"$#REF!.$B$9:$I$118"</definedName>
    <definedName name="Excel_BuiltIn_Print_Area_77_5">"$#REF!.$B$9:$I$118"</definedName>
    <definedName name="Excel_BuiltIn_Print_Area_78">"$#REF!.$B$1:$J$1248"</definedName>
    <definedName name="Excel_BuiltIn_Print_Area_78_1">"$#REF!.$B$9:$I$70"</definedName>
    <definedName name="Excel_BuiltIn_Print_Area_78_1_1">"$#REF!.$B$10:$J$1271"</definedName>
    <definedName name="Excel_BuiltIn_Print_Area_78_3">"$#REF!.$B$9:$I$70"</definedName>
    <definedName name="Excel_BuiltIn_Print_Area_78_4">"$#REF!.$B$9:$I$70"</definedName>
    <definedName name="Excel_BuiltIn_Print_Area_78_5">"$#REF!.$B$9:$I$70"</definedName>
    <definedName name="Excel_BuiltIn_Print_Area_79">"$#REF!.$B$9:$I$56"</definedName>
    <definedName name="Excel_BuiltIn_Print_Area_79_1">"$#REF!.$B$5:$O$1731"</definedName>
    <definedName name="Excel_BuiltIn_Print_Area_8">#REF!</definedName>
    <definedName name="Excel_BuiltIn_Print_Area_8_1">"$#REF!.$B$9:$G$196"</definedName>
    <definedName name="Excel_BuiltIn_Print_Area_8_1_1">"$#REF!.$B$5:$I$1880"</definedName>
    <definedName name="Excel_BuiltIn_Print_Area_80">"$#REF!.$B$9:$K$120"</definedName>
    <definedName name="Excel_BuiltIn_Print_Area_80_13">"$#REF!.$B$5:$Q$1786"</definedName>
    <definedName name="Excel_BuiltIn_Print_Area_81">"$#REF!.$B$10:$I$67"</definedName>
    <definedName name="Excel_BuiltIn_Print_Area_81_13">"$#REF!.$B$1655:$O$1749"</definedName>
    <definedName name="Excel_BuiltIn_Print_Area_82">"$#REF!.$B$9:$I$70"</definedName>
    <definedName name="Excel_BuiltIn_Print_Area_82_13">"$#REF!.$B$5:$O$1750"</definedName>
    <definedName name="Excel_BuiltIn_Print_Area_83">"$#REF!.$B$10:$I$39"</definedName>
    <definedName name="Excel_BuiltIn_Print_Area_84">"$#REF!.$B$10:$I$69"</definedName>
    <definedName name="Excel_BuiltIn_Print_Area_85">"$#REF!.$B$9:$I$66"</definedName>
    <definedName name="Excel_BuiltIn_Print_Area_86">"$#REF!.$B$10:$I$66"</definedName>
    <definedName name="Excel_BuiltIn_Print_Area_87">"$#REF!.$B$10:$I$66"</definedName>
    <definedName name="Excel_BuiltIn_Print_Area_88">"$#REF!.$B$10:$I$66"</definedName>
    <definedName name="Excel_BuiltIn_Print_Area_9">"$#REF!.$B$9:$Q$101"</definedName>
    <definedName name="Excel_BuiltIn_Print_Area_9_13">"$#REF!.$B$5:$W$1771"</definedName>
    <definedName name="Excel_BuiltIn_Print_Area_90">"$#REF!.$B$10:$I$66"</definedName>
    <definedName name="Excel_BuiltIn_Print_Area_92">"$#REF!.$B$10:$I$66"</definedName>
    <definedName name="Excel_BuiltIn_Print_Area_94">"$#REF!.$B$10:$I$66"</definedName>
    <definedName name="Excel_BuiltIn_Print_Area_96">"$#REF!.$B$11:$I$67"</definedName>
    <definedName name="Excel_BuiltIn_Print_Area_97">"$#REF!.$B$11:$I$67"</definedName>
    <definedName name="Excel_BuiltIn_Print_Area_98">"$#REF!.$B$10:$J$67"</definedName>
    <definedName name="Excel_BuiltIn_Print_Area_99">"$#REF!.$B$10:$J$66"</definedName>
    <definedName name="Excel_BuiltIn_Print_Titles" localSheetId="10">#REF!</definedName>
    <definedName name="Excel_BuiltIn_Print_Titles">#REF!</definedName>
    <definedName name="Excel_BuiltIn_Print_Titles_0">#REF!</definedName>
    <definedName name="Excel_BuiltIn_Print_Titles_10_1">"$#REF!.$A$1:$IV$7"</definedName>
    <definedName name="Excel_BuiltIn_Print_Titles_10_1_1">"$#REF!.$A$1:$IV$2"</definedName>
    <definedName name="Excel_BuiltIn_Print_Titles_100">"$#REF!.$A$1:$IV$9"</definedName>
    <definedName name="Excel_BuiltIn_Print_Titles_101">"$#REF!.$A$1:$IV$9"</definedName>
    <definedName name="Excel_BuiltIn_Print_Titles_102">"$#REF!.$A$1:$IV$9"</definedName>
    <definedName name="Excel_BuiltIn_Print_Titles_103">"$#REF!.$A$8:$IV$8"</definedName>
    <definedName name="Excel_BuiltIn_Print_Titles_104">"$#REF!.$A$1:$IV$10"</definedName>
    <definedName name="Excel_BuiltIn_Print_Titles_105">"$#REF!.$A$1:$IV$9"</definedName>
    <definedName name="Excel_BuiltIn_Print_Titles_106">"$#REF!.$A$1:$IV$9"</definedName>
    <definedName name="Excel_BuiltIn_Print_Titles_107">"$#REF!.$A$1:$IV$6"</definedName>
    <definedName name="Excel_BuiltIn_Print_Titles_108">"$#REF!.$A$1:$IV$6"</definedName>
    <definedName name="Excel_BuiltIn_Print_Titles_109">"$#REF!.$A$1:$IV$8"</definedName>
    <definedName name="Excel_BuiltIn_Print_Titles_110">"$#REF!.$A$1:$IV$8"</definedName>
    <definedName name="Excel_BuiltIn_Print_Titles_111">"$#REF!.$A$1:$IV$8"</definedName>
    <definedName name="Excel_BuiltIn_Print_Titles_112">"$#REF!.$A$1:$IV$8"</definedName>
    <definedName name="Excel_BuiltIn_Print_Titles_113">"$#REF!.$A$1:$IV$6"</definedName>
    <definedName name="Excel_BuiltIn_Print_Titles_114">"$#REF!.$A$1:$IV$8"</definedName>
    <definedName name="Excel_BuiltIn_Print_Titles_115">"$#REF!.$A$1:$IV$8"</definedName>
    <definedName name="Excel_BuiltIn_Print_Titles_116">"$#REF!.$A$1:$IV$8"</definedName>
    <definedName name="Excel_BuiltIn_Print_Titles_117">"$#REF!.$A$1:$IV$9"</definedName>
    <definedName name="Excel_BuiltIn_Print_Titles_118">"$#REF!.$A$1:$IV$9"</definedName>
    <definedName name="Excel_BuiltIn_Print_Titles_119">"$#REF!.$A$1:$IV$9"</definedName>
    <definedName name="Excel_BuiltIn_Print_Titles_12_1">"$#REF!.$A$1:$IV$9"</definedName>
    <definedName name="Excel_BuiltIn_Print_Titles_12_1_1">"$#REF!.$A$1:$IV$3"</definedName>
    <definedName name="Excel_BuiltIn_Print_Titles_120">"$#REF!.$A$1:$IV$9"</definedName>
    <definedName name="Excel_BuiltIn_Print_Titles_121">"$#REF!.$A$1:$IV$9"</definedName>
    <definedName name="Excel_BuiltIn_Print_Titles_122">"$#REF!.$A$1:$IV$8"</definedName>
    <definedName name="Excel_BuiltIn_Print_Titles_123">"$#REF!.$A$1:$IV$9"</definedName>
    <definedName name="Excel_BuiltIn_Print_Titles_124">"$#REF!.$A$1:$IV$9"</definedName>
    <definedName name="Excel_BuiltIn_Print_Titles_125">"$#REF!.$A$1:$IV$6"</definedName>
    <definedName name="Excel_BuiltIn_Print_Titles_126">"$#REF!.$A$1:$IV$8"</definedName>
    <definedName name="Excel_BuiltIn_Print_Titles_127">"$#REF!.$A$1:$IV$9"</definedName>
    <definedName name="Excel_BuiltIn_Print_Titles_128">"$#REF!.$A$1:$IV$9"</definedName>
    <definedName name="Excel_BuiltIn_Print_Titles_129">"$#REF!.$A$1:$IV$9"</definedName>
    <definedName name="Excel_BuiltIn_Print_Titles_13">"$#REF!.$A$1:$IV$9"</definedName>
    <definedName name="Excel_BuiltIn_Print_Titles_13_1">"$#REF!.$A$1:$IV$3"</definedName>
    <definedName name="Excel_BuiltIn_Print_Titles_130">"$#REF!.$A$1:$IV$8"</definedName>
    <definedName name="Excel_BuiltIn_Print_Titles_131">"$#REF!.$A$1:$IV$9"</definedName>
    <definedName name="Excel_BuiltIn_Print_Titles_132">"$#REF!.$A$1:$IV$9"</definedName>
    <definedName name="Excel_BuiltIn_Print_Titles_133">"$#REF!.$A$1:$IV$9"</definedName>
    <definedName name="Excel_BuiltIn_Print_Titles_134">"$#REF!.$A$1:$IV$9"</definedName>
    <definedName name="Excel_BuiltIn_Print_Titles_135">"$#REF!.$A$1:$IV$9"</definedName>
    <definedName name="Excel_BuiltIn_Print_Titles_136">"$#REF!.$A$1:$IV$9"</definedName>
    <definedName name="Excel_BuiltIn_Print_Titles_137">"$#REF!.$A$1:$IV$9"</definedName>
    <definedName name="Excel_BuiltIn_Print_Titles_138">"$#REF!.$A$1:$IV$9"</definedName>
    <definedName name="Excel_BuiltIn_Print_Titles_139">"$#REF!.$A$1:$IV$9"</definedName>
    <definedName name="Excel_BuiltIn_Print_Titles_140">"$#REF!.$A$1:$IV$9"</definedName>
    <definedName name="Excel_BuiltIn_Print_Titles_141">"$#REF!.$A$1:$IV$9"</definedName>
    <definedName name="Excel_BuiltIn_Print_Titles_142">"$#REF!.$A$1:$IV$9"</definedName>
    <definedName name="Excel_BuiltIn_Print_Titles_143">"$#REF!.$A$1:$IV$9"</definedName>
    <definedName name="Excel_BuiltIn_Print_Titles_144">"$#REF!.$A$1:$IV$8"</definedName>
    <definedName name="Excel_BuiltIn_Print_Titles_145">"$#REF!.$A$1:$IV$9"</definedName>
    <definedName name="Excel_BuiltIn_Print_Titles_146">"$#REF!.$A$1:$IV$9"</definedName>
    <definedName name="Excel_BuiltIn_Print_Titles_147">"$#REF!.$A$1:$IV$9"</definedName>
    <definedName name="Excel_BuiltIn_Print_Titles_148">"$#REF!.$A$1:$IV$8"</definedName>
    <definedName name="Excel_BuiltIn_Print_Titles_149">"$#REF!.$A$1:$IV$9"</definedName>
    <definedName name="Excel_BuiltIn_Print_Titles_150">"$#REF!.$A$1:$IV$9"</definedName>
    <definedName name="Excel_BuiltIn_Print_Titles_151">"$#REF!.$A$1:$IV$9"</definedName>
    <definedName name="Excel_BuiltIn_Print_Titles_152">"$#REF!.$A$1:$IV$9"</definedName>
    <definedName name="Excel_BuiltIn_Print_Titles_153">"$#REF!.$A$1:$IV$9"</definedName>
    <definedName name="Excel_BuiltIn_Print_Titles_154">"$#REF!.$A$1:$IV$9"</definedName>
    <definedName name="Excel_BuiltIn_Print_Titles_155">"$#REF!.$A$1:$IV$9"</definedName>
    <definedName name="Excel_BuiltIn_Print_Titles_157">"$#REF!.$A$1:$IV$9"</definedName>
    <definedName name="Excel_BuiltIn_Print_Titles_158">"$#REF!.$A$1:$IV$9"</definedName>
    <definedName name="Excel_BuiltIn_Print_Titles_159">"$#REF!.$A$1:$IV$9"</definedName>
    <definedName name="Excel_BuiltIn_Print_Titles_16_1">"$#REF!.$A$1:$IV$9"</definedName>
    <definedName name="Excel_BuiltIn_Print_Titles_16_1_1">"$#REF!.$A$1:$IV$3"</definedName>
    <definedName name="Excel_BuiltIn_Print_Titles_160">"$#REF!.$A$1:$IV$9"</definedName>
    <definedName name="Excel_BuiltIn_Print_Titles_167">"$#REF!.$A$1:$IV$7"</definedName>
    <definedName name="Excel_BuiltIn_Print_Titles_17_1">"$#REF!.$A$1:$IV$9"</definedName>
    <definedName name="Excel_BuiltIn_Print_Titles_17_1_1">"$#REF!.$A$1:$IV$3"</definedName>
    <definedName name="Excel_BuiltIn_Print_Titles_18_1">"$#REF!.$A$1:$IV$9"</definedName>
    <definedName name="Excel_BuiltIn_Print_Titles_18_1_1">"$#REF!.$A$1:$IV$3"</definedName>
    <definedName name="Excel_BuiltIn_Print_Titles_19_1">"$#REF!.$A$1:$IV$9"</definedName>
    <definedName name="Excel_BuiltIn_Print_Titles_19_1_1">"$#REF!.$A$1:$IV$3"</definedName>
    <definedName name="Excel_BuiltIn_Print_Titles_2">#REF!</definedName>
    <definedName name="Excel_BuiltIn_Print_Titles_20_1">"$#REF!.$A$1:$IV$9"</definedName>
    <definedName name="Excel_BuiltIn_Print_Titles_20_1_1">"$#REF!.$A$1:$IV$3"</definedName>
    <definedName name="Excel_BuiltIn_Print_Titles_21_1">"$#REF!.$A$1:$IV$9"</definedName>
    <definedName name="Excel_BuiltIn_Print_Titles_21_1_1">"$#REF!.$A$1:$IV$3"</definedName>
    <definedName name="Excel_BuiltIn_Print_Titles_22_1">"$#REF!.$A$1:$IV$9"</definedName>
    <definedName name="Excel_BuiltIn_Print_Titles_22_1_1">"$#REF!.$A$1:$IV$3"</definedName>
    <definedName name="Excel_BuiltIn_Print_Titles_23_1">"$#REF!.$A$1:$IV$9"</definedName>
    <definedName name="Excel_BuiltIn_Print_Titles_23_1_1">"$#REF!.$A$1:$IV$3"</definedName>
    <definedName name="Excel_BuiltIn_Print_Titles_24_1">"$#REF!.$A$1:$IV$9"</definedName>
    <definedName name="Excel_BuiltIn_Print_Titles_24_1_1">"$#REF!.$A$1:$IV$3"</definedName>
    <definedName name="Excel_BuiltIn_Print_Titles_25_1">"$#REF!.$A$1:$IV$9"</definedName>
    <definedName name="Excel_BuiltIn_Print_Titles_25_1_1">"$#REF!.$A$1:$IV$6"</definedName>
    <definedName name="Excel_BuiltIn_Print_Titles_26_1">"$#REF!.$A$1:$IV$10"</definedName>
    <definedName name="Excel_BuiltIn_Print_Titles_26_1_1">"$#REF!.$A$1:$IV$6"</definedName>
    <definedName name="Excel_BuiltIn_Print_Titles_27_1">"$#REF!.$A$1:$IV$10"</definedName>
    <definedName name="Excel_BuiltIn_Print_Titles_27_1_1">"$#REF!.$A$1:$IV$8"</definedName>
    <definedName name="Excel_BuiltIn_Print_Titles_28_1">"$#REF!.$A$1:$IV$9"</definedName>
    <definedName name="Excel_BuiltIn_Print_Titles_28_1_1">"$#REF!.$A$1:$IV$8"</definedName>
    <definedName name="Excel_BuiltIn_Print_Titles_29">"$#REF!.$A$1:$IV$8"</definedName>
    <definedName name="Excel_BuiltIn_Print_Titles_29_1">"$#REF!.$A$1:$IV$9"</definedName>
    <definedName name="Excel_BuiltIn_Print_Titles_29_1_1">"$#REF!.$A$1:$IV$3"</definedName>
    <definedName name="Excel_BuiltIn_Print_Titles_3" localSheetId="10">#REF!</definedName>
    <definedName name="Excel_BuiltIn_Print_Titles_3">#REF!</definedName>
    <definedName name="Excel_BuiltIn_Print_Titles_3_1">"$#REF!.$A$1:$IV$9"</definedName>
    <definedName name="Excel_BuiltIn_Print_Titles_3_1_1">"$#REF!.$A$1:$IV$3"</definedName>
    <definedName name="Excel_BuiltIn_Print_Titles_30">"$#REF!.$A$1:$IV$8"</definedName>
    <definedName name="Excel_BuiltIn_Print_Titles_30_1">"$#REF!.$A$1:$IV$9"</definedName>
    <definedName name="Excel_BuiltIn_Print_Titles_30_1_1">"$#REF!.$A$1:$IV$3"</definedName>
    <definedName name="Excel_BuiltIn_Print_Titles_31">"$#REF!.$A$1:$IV$6"</definedName>
    <definedName name="Excel_BuiltIn_Print_Titles_31_1">"$#REF!.$A$1:$IV$10"</definedName>
    <definedName name="Excel_BuiltIn_Print_Titles_31_1_1">"$#REF!.$A$1:$IV$1655"</definedName>
    <definedName name="Excel_BuiltIn_Print_Titles_32">"$#REF!.$A$1:$IV$8"</definedName>
    <definedName name="Excel_BuiltIn_Print_Titles_32_1">"$#REF!.$A$1:$IV$9"</definedName>
    <definedName name="Excel_BuiltIn_Print_Titles_32_1_1">"$#REF!.$A$1:$IV$3"</definedName>
    <definedName name="Excel_BuiltIn_Print_Titles_33">"$#REF!.$A$1:$IV$8"</definedName>
    <definedName name="Excel_BuiltIn_Print_Titles_33_1">"$#REF!.$A$1:$IV$9"</definedName>
    <definedName name="Excel_BuiltIn_Print_Titles_33_1_1">"$#REF!.$A$1:$IV$3"</definedName>
    <definedName name="Excel_BuiltIn_Print_Titles_34">"$#REF!.$A$1:$IV$8"</definedName>
    <definedName name="Excel_BuiltIn_Print_Titles_34_1">"$#REF!.$A$1:$IV$9"</definedName>
    <definedName name="Excel_BuiltIn_Print_Titles_34_1_1">"$#REF!.$A$1:$IV$3"</definedName>
    <definedName name="Excel_BuiltIn_Print_Titles_35">"$#REF!.$A$1:$IV$9"</definedName>
    <definedName name="Excel_BuiltIn_Print_Titles_35_1">"$#REF!.$A$1:$IV$9"</definedName>
    <definedName name="Excel_BuiltIn_Print_Titles_35_1_1">"$#REF!.$A$1:$IV$3"</definedName>
    <definedName name="Excel_BuiltIn_Print_Titles_36">"$#REF!.$A$1:$IV$9"</definedName>
    <definedName name="Excel_BuiltIn_Print_Titles_36_1">"$#REF!.$A$1:$IV$9"</definedName>
    <definedName name="Excel_BuiltIn_Print_Titles_36_1_1">"$#REF!.$A$1:$IV$3"</definedName>
    <definedName name="Excel_BuiltIn_Print_Titles_37">"$#REF!.$A$1:$IV$9"</definedName>
    <definedName name="Excel_BuiltIn_Print_Titles_37_1">"$#REF!.$A$1:$IV$9"</definedName>
    <definedName name="Excel_BuiltIn_Print_Titles_37_1_1">"$#REF!.$A$1:$IV$3"</definedName>
    <definedName name="Excel_BuiltIn_Print_Titles_38">"$#REF!.$A$1:$IV$9"</definedName>
    <definedName name="Excel_BuiltIn_Print_Titles_38_1">"$#REF!.$A$1:$IV$9"</definedName>
    <definedName name="Excel_BuiltIn_Print_Titles_38_1_1">"$#REF!.$A$1:$IV$3"</definedName>
    <definedName name="Excel_BuiltIn_Print_Titles_39">"$#REF!.$A$1:$IV$9"</definedName>
    <definedName name="Excel_BuiltIn_Print_Titles_4" localSheetId="10">"$#REF!.$A$1:$IF$5"</definedName>
    <definedName name="Excel_BuiltIn_Print_Titles_4">#REF!</definedName>
    <definedName name="Excel_BuiltIn_Print_Titles_40">"$#REF!.$A$1:$IV$8"</definedName>
    <definedName name="Excel_BuiltIn_Print_Titles_40_1">"$#REF!.$A$1:$IV$8"</definedName>
    <definedName name="Excel_BuiltIn_Print_Titles_40_1_1">"$#REF!.$A$1:$IV$3"</definedName>
    <definedName name="Excel_BuiltIn_Print_Titles_41">"$#REF!.$A$1:$IV$9"</definedName>
    <definedName name="Excel_BuiltIn_Print_Titles_41_1">"$#REF!.$A$1:$IV$8"</definedName>
    <definedName name="Excel_BuiltIn_Print_Titles_41_1_1">"$#REF!.$A$1:$IV$3"</definedName>
    <definedName name="Excel_BuiltIn_Print_Titles_41_3">"$#REF!.$A$1:$IV$8"</definedName>
    <definedName name="Excel_BuiltIn_Print_Titles_41_4">"$#REF!.$A$1:$IV$8"</definedName>
    <definedName name="Excel_BuiltIn_Print_Titles_41_5">"$#REF!.$A$1:$IV$8"</definedName>
    <definedName name="Excel_BuiltIn_Print_Titles_42">"$#REF!.$A$1:$IV$9"</definedName>
    <definedName name="Excel_BuiltIn_Print_Titles_42_1">"$#REF!.$A$1:$IV$8"</definedName>
    <definedName name="Excel_BuiltIn_Print_Titles_42_1_1">"$#REF!.$A$1:$IV$3"</definedName>
    <definedName name="Excel_BuiltIn_Print_Titles_42_3">"$#REF!.$A$1:$IV$8"</definedName>
    <definedName name="Excel_BuiltIn_Print_Titles_42_4">"$#REF!.$A$1:$IV$8"</definedName>
    <definedName name="Excel_BuiltIn_Print_Titles_42_5">"$#REF!.$A$1:$IV$8"</definedName>
    <definedName name="Excel_BuiltIn_Print_Titles_43">"$#REF!.$A$1:$IV$6"</definedName>
    <definedName name="Excel_BuiltIn_Print_Titles_43_1">"$#REF!.$A$1:$IV$8"</definedName>
    <definedName name="Excel_BuiltIn_Print_Titles_43_1_1">"$#REF!.$A$1:$IV$3"</definedName>
    <definedName name="Excel_BuiltIn_Print_Titles_43_3">"$#REF!.$A$1:$IV$8"</definedName>
    <definedName name="Excel_BuiltIn_Print_Titles_43_4">"$#REF!.$A$1:$IV$8"</definedName>
    <definedName name="Excel_BuiltIn_Print_Titles_43_5">"$#REF!.$A$1:$IV$8"</definedName>
    <definedName name="Excel_BuiltIn_Print_Titles_44">"$#REF!.$A$1:$IV$8"</definedName>
    <definedName name="Excel_BuiltIn_Print_Titles_44_1">"$#REF!.$A$7:$IV$7"</definedName>
    <definedName name="Excel_BuiltIn_Print_Titles_44_1_1">"$#REF!.$#REF!$#REF!:$#REF!$#REF!"</definedName>
    <definedName name="Excel_BuiltIn_Print_Titles_44_3">"$#REF!.$A$7:$IV$7"</definedName>
    <definedName name="Excel_BuiltIn_Print_Titles_44_4">"$#REF!.$A$7:$IV$7"</definedName>
    <definedName name="Excel_BuiltIn_Print_Titles_44_5">"$#REF!.$A$7:$IV$7"</definedName>
    <definedName name="Excel_BuiltIn_Print_Titles_45">"$#REF!.$A$1:$IV$9"</definedName>
    <definedName name="Excel_BuiltIn_Print_Titles_45_1">"$#REF!.$A$1:$IV$8"</definedName>
    <definedName name="Excel_BuiltIn_Print_Titles_45_1_1">"$#REF!.$A$1:$IV$3"</definedName>
    <definedName name="Excel_BuiltIn_Print_Titles_45_3">"$#REF!.$A$1:$IV$8"</definedName>
    <definedName name="Excel_BuiltIn_Print_Titles_45_4">"$#REF!.$A$1:$IV$8"</definedName>
    <definedName name="Excel_BuiltIn_Print_Titles_45_5">"$#REF!.$A$1:$IV$8"</definedName>
    <definedName name="Excel_BuiltIn_Print_Titles_46">"$#REF!.$A$1:$IV$9"</definedName>
    <definedName name="Excel_BuiltIn_Print_Titles_46_1">"$#REF!.$A$1:$IV$7"</definedName>
    <definedName name="Excel_BuiltIn_Print_Titles_46_1_1">"$#REF!.$A$1:$IV$2"</definedName>
    <definedName name="Excel_BuiltIn_Print_Titles_46_3">"$#REF!.$A$1:$IV$7"</definedName>
    <definedName name="Excel_BuiltIn_Print_Titles_46_4">"$#REF!.$A$1:$IV$7"</definedName>
    <definedName name="Excel_BuiltIn_Print_Titles_46_5">"$#REF!.$A$1:$IV$7"</definedName>
    <definedName name="Excel_BuiltIn_Print_Titles_47">"$#REF!.$A$1:$IV$9"</definedName>
    <definedName name="Excel_BuiltIn_Print_Titles_47_1">"$#REF!.$A$1:$IV$8"</definedName>
    <definedName name="Excel_BuiltIn_Print_Titles_47_1_1">"$#REF!.$A$1:$IV$3"</definedName>
    <definedName name="Excel_BuiltIn_Print_Titles_47_3">"$#REF!.$A$1:$IV$8"</definedName>
    <definedName name="Excel_BuiltIn_Print_Titles_47_4">"$#REF!.$A$1:$IV$8"</definedName>
    <definedName name="Excel_BuiltIn_Print_Titles_47_5">"$#REF!.$A$1:$IV$8"</definedName>
    <definedName name="Excel_BuiltIn_Print_Titles_48">"$#REF!.$A$1:$IV$8"</definedName>
    <definedName name="Excel_BuiltIn_Print_Titles_48_1">"$#REF!.$A$1:$IV$8"</definedName>
    <definedName name="Excel_BuiltIn_Print_Titles_48_1_1">"$#REF!.$A$1:$IV$3"</definedName>
    <definedName name="Excel_BuiltIn_Print_Titles_49">"$#REF!.$A$1:$IV$9"</definedName>
    <definedName name="Excel_BuiltIn_Print_Titles_49_1">"$#REF!.$A$1:$IV$8"</definedName>
    <definedName name="Excel_BuiltIn_Print_Titles_49_1_1">"$#REF!.$A$1:$IV$3"</definedName>
    <definedName name="Excel_BuiltIn_Print_Titles_49_3">"$#REF!.$A$1:$IV$8"</definedName>
    <definedName name="Excel_BuiltIn_Print_Titles_49_4">"$#REF!.$A$1:$IV$8"</definedName>
    <definedName name="Excel_BuiltIn_Print_Titles_49_5">"$#REF!.$A$1:$IV$8"</definedName>
    <definedName name="Excel_BuiltIn_Print_Titles_5">#REF!</definedName>
    <definedName name="Excel_BuiltIn_Print_Titles_50">"$#REF!.$A$1:$IV$9"</definedName>
    <definedName name="Excel_BuiltIn_Print_Titles_50_1">"$#REF!.$A$1:$IV$8"</definedName>
    <definedName name="Excel_BuiltIn_Print_Titles_50_1_1">"$#REF!.$A$1:$IV$3"</definedName>
    <definedName name="Excel_BuiltIn_Print_Titles_50_3">"$#REF!.$A$1:$IV$8"</definedName>
    <definedName name="Excel_BuiltIn_Print_Titles_50_4">"$#REF!.$A$1:$IV$8"</definedName>
    <definedName name="Excel_BuiltIn_Print_Titles_50_5">"$#REF!.$A$1:$IV$8"</definedName>
    <definedName name="Excel_BuiltIn_Print_Titles_51">"$#REF!.$A$1:$IV$9"</definedName>
    <definedName name="Excel_BuiltIn_Print_Titles_51_1">"$#REF!.$A$1:$IV$8"</definedName>
    <definedName name="Excel_BuiltIn_Print_Titles_51_1_1">"$#REF!.$A$1:$IV$3"</definedName>
    <definedName name="Excel_BuiltIn_Print_Titles_51_3">"$#REF!.$A$1:$IV$8"</definedName>
    <definedName name="Excel_BuiltIn_Print_Titles_51_4">"$#REF!.$A$1:$IV$8"</definedName>
    <definedName name="Excel_BuiltIn_Print_Titles_51_5">"$#REF!.$A$1:$IV$8"</definedName>
    <definedName name="Excel_BuiltIn_Print_Titles_52">"$#REF!.$A$1:$IV$9"</definedName>
    <definedName name="Excel_BuiltIn_Print_Titles_53">"$#REF!.$A$1:$IV$9"</definedName>
    <definedName name="Excel_BuiltIn_Print_Titles_54">"$#REF!.$A$1:$IV$9"</definedName>
    <definedName name="Excel_BuiltIn_Print_Titles_54_1">"$#REF!.$A$1:$IV$8"</definedName>
    <definedName name="Excel_BuiltIn_Print_Titles_54_1_1">"$#REF!.$A$1:$IV$3"</definedName>
    <definedName name="Excel_BuiltIn_Print_Titles_54_3">"$#REF!.$A$1:$IV$8"</definedName>
    <definedName name="Excel_BuiltIn_Print_Titles_54_4">"$#REF!.$A$1:$IV$8"</definedName>
    <definedName name="Excel_BuiltIn_Print_Titles_54_5">"$#REF!.$A$1:$IV$8"</definedName>
    <definedName name="Excel_BuiltIn_Print_Titles_55">"$#REF!.$A$1:$IV$9"</definedName>
    <definedName name="Excel_BuiltIn_Print_Titles_55_1">"$#REF!.$A$1:$IV$10"</definedName>
    <definedName name="Excel_BuiltIn_Print_Titles_55_1_1">"$#REF!.$A$1:$IV$1655"</definedName>
    <definedName name="Excel_BuiltIn_Print_Titles_55_3">"$#REF!.$A$1:$IV$10"</definedName>
    <definedName name="Excel_BuiltIn_Print_Titles_55_4">"$#REF!.$A$1:$IV$10"</definedName>
    <definedName name="Excel_BuiltIn_Print_Titles_55_5">"$#REF!.$A$1:$IV$10"</definedName>
    <definedName name="Excel_BuiltIn_Print_Titles_56">"$#REF!.$A$1:$IV$9"</definedName>
    <definedName name="Excel_BuiltIn_Print_Titles_56_1">"$#REF!.$A$1:$IV$10"</definedName>
    <definedName name="Excel_BuiltIn_Print_Titles_56_1_1">"$#REF!.$A$1:$IV$1655"</definedName>
    <definedName name="Excel_BuiltIn_Print_Titles_56_3">"$#REF!.$A$1:$IV$10"</definedName>
    <definedName name="Excel_BuiltIn_Print_Titles_56_4">"$#REF!.$A$1:$IV$10"</definedName>
    <definedName name="Excel_BuiltIn_Print_Titles_56_5">"$#REF!.$A$1:$IV$10"</definedName>
    <definedName name="Excel_BuiltIn_Print_Titles_57">"$#REF!.$A$1:$IV$9"</definedName>
    <definedName name="Excel_BuiltIn_Print_Titles_57_1">"$#REF!.$A$1:$IV$8"</definedName>
    <definedName name="Excel_BuiltIn_Print_Titles_57_1_1">"$#REF!.$A$1:$IV$3"</definedName>
    <definedName name="Excel_BuiltIn_Print_Titles_57_3">"$#REF!.$A$1:$IV$8"</definedName>
    <definedName name="Excel_BuiltIn_Print_Titles_57_4">"$#REF!.$A$1:$IV$8"</definedName>
    <definedName name="Excel_BuiltIn_Print_Titles_57_5">"$#REF!.$A$1:$IV$8"</definedName>
    <definedName name="Excel_BuiltIn_Print_Titles_58">"$#REF!.$A$1:$IV$9"</definedName>
    <definedName name="Excel_BuiltIn_Print_Titles_58_1">"$#REF!.$A$1:$IV$8"</definedName>
    <definedName name="Excel_BuiltIn_Print_Titles_58_1_1">"$#REF!.$A$1:$IV$3"</definedName>
    <definedName name="Excel_BuiltIn_Print_Titles_58_3">"$#REF!.$A$1:$IV$8"</definedName>
    <definedName name="Excel_BuiltIn_Print_Titles_58_4">"$#REF!.$A$1:$IV$8"</definedName>
    <definedName name="Excel_BuiltIn_Print_Titles_58_5">"$#REF!.$A$1:$IV$8"</definedName>
    <definedName name="Excel_BuiltIn_Print_Titles_59">"$#REF!.$A$1:$IV$9"</definedName>
    <definedName name="Excel_BuiltIn_Print_Titles_59_1">"$#REF!.$A$1:$IV$8"</definedName>
    <definedName name="Excel_BuiltIn_Print_Titles_59_1_1">"$#REF!.$A$1:$IV$3"</definedName>
    <definedName name="Excel_BuiltIn_Print_Titles_59_3">"$#REF!.$A$1:$IV$8"</definedName>
    <definedName name="Excel_BuiltIn_Print_Titles_59_4">"$#REF!.$A$1:$IV$8"</definedName>
    <definedName name="Excel_BuiltIn_Print_Titles_59_5">"$#REF!.$A$1:$IV$8"</definedName>
    <definedName name="Excel_BuiltIn_Print_Titles_60">"$#REF!.$A$1:$IV$9"</definedName>
    <definedName name="Excel_BuiltIn_Print_Titles_60_1">"$#REF!.$A$1:$IV$8"</definedName>
    <definedName name="Excel_BuiltIn_Print_Titles_60_1_1">"$#REF!.$A$1:$IV$3"</definedName>
    <definedName name="Excel_BuiltIn_Print_Titles_60_3">"$#REF!.$A$1:$IV$8"</definedName>
    <definedName name="Excel_BuiltIn_Print_Titles_60_4">"$#REF!.$A$1:$IV$8"</definedName>
    <definedName name="Excel_BuiltIn_Print_Titles_60_5">"$#REF!.$A$1:$IV$8"</definedName>
    <definedName name="Excel_BuiltIn_Print_Titles_61">"$#REF!.$A$1:$IV$9"</definedName>
    <definedName name="Excel_BuiltIn_Print_Titles_61_1">"$#REF!.$A$1:$IV$8"</definedName>
    <definedName name="Excel_BuiltIn_Print_Titles_61_1_1">"$#REF!.$A$1:$IV$3"</definedName>
    <definedName name="Excel_BuiltIn_Print_Titles_61_3">"$#REF!.$A$1:$IV$8"</definedName>
    <definedName name="Excel_BuiltIn_Print_Titles_61_4">"$#REF!.$A$1:$IV$8"</definedName>
    <definedName name="Excel_BuiltIn_Print_Titles_61_5">"$#REF!.$A$1:$IV$8"</definedName>
    <definedName name="Excel_BuiltIn_Print_Titles_62">"$#REF!.$A$1:$IV$8"</definedName>
    <definedName name="Excel_BuiltIn_Print_Titles_62_1">"$#REF!.$A$1:$IV$8"</definedName>
    <definedName name="Excel_BuiltIn_Print_Titles_62_1_1">"$#REF!.$A$1:$IV$3"</definedName>
    <definedName name="Excel_BuiltIn_Print_Titles_63">"$#REF!.$A$1:$IV$9"</definedName>
    <definedName name="Excel_BuiltIn_Print_Titles_63_1">"$#REF!.$A$1:$IV$8"</definedName>
    <definedName name="Excel_BuiltIn_Print_Titles_63_1_1">"$#REF!.$A$1:$IV$3"</definedName>
    <definedName name="Excel_BuiltIn_Print_Titles_63_3">"$#REF!.$A$1:$IV$8"</definedName>
    <definedName name="Excel_BuiltIn_Print_Titles_63_4">"$#REF!.$A$1:$IV$8"</definedName>
    <definedName name="Excel_BuiltIn_Print_Titles_63_5">"$#REF!.$A$1:$IV$8"</definedName>
    <definedName name="Excel_BuiltIn_Print_Titles_64">"$#REF!.$A$1:$IV$9"</definedName>
    <definedName name="Excel_BuiltIn_Print_Titles_64_1">"$#REF!.$A$1:$IV$8"</definedName>
    <definedName name="Excel_BuiltIn_Print_Titles_64_1_1">"$#REF!.$A$1:$IV$3"</definedName>
    <definedName name="Excel_BuiltIn_Print_Titles_64_3">"$#REF!.$A$1:$IV$8"</definedName>
    <definedName name="Excel_BuiltIn_Print_Titles_64_4">"$#REF!.$A$1:$IV$8"</definedName>
    <definedName name="Excel_BuiltIn_Print_Titles_64_5">"$#REF!.$A$1:$IV$8"</definedName>
    <definedName name="Excel_BuiltIn_Print_Titles_65">"$#REF!.$A$1:$IV$9"</definedName>
    <definedName name="Excel_BuiltIn_Print_Titles_65_1">"$#REF!.$A$1:$IV$8"</definedName>
    <definedName name="Excel_BuiltIn_Print_Titles_65_1_1">"$#REF!.$A$1:$IV$3"</definedName>
    <definedName name="Excel_BuiltIn_Print_Titles_65_3">"$#REF!.$A$1:$IV$8"</definedName>
    <definedName name="Excel_BuiltIn_Print_Titles_65_4">"$#REF!.$A$1:$IV$8"</definedName>
    <definedName name="Excel_BuiltIn_Print_Titles_65_5">"$#REF!.$A$1:$IV$8"</definedName>
    <definedName name="Excel_BuiltIn_Print_Titles_66">"$#REF!.$A$1:$IV$8"</definedName>
    <definedName name="Excel_BuiltIn_Print_Titles_66_1">"$#REF!.$A$1:$IV$8"</definedName>
    <definedName name="Excel_BuiltIn_Print_Titles_66_1_1">"$#REF!.$A$1:$IV$3"</definedName>
    <definedName name="Excel_BuiltIn_Print_Titles_67">"$#REF!.$A$1:$IV$9"</definedName>
    <definedName name="Excel_BuiltIn_Print_Titles_67_1">"$#REF!.$A$1:$IV$8"</definedName>
    <definedName name="Excel_BuiltIn_Print_Titles_67_1_1">"$#REF!.$A$1:$IV$3"</definedName>
    <definedName name="Excel_BuiltIn_Print_Titles_67_3">"$#REF!.$A$1:$IV$8"</definedName>
    <definedName name="Excel_BuiltIn_Print_Titles_67_4">"$#REF!.$A$1:$IV$8"</definedName>
    <definedName name="Excel_BuiltIn_Print_Titles_67_5">"$#REF!.$A$1:$IV$8"</definedName>
    <definedName name="Excel_BuiltIn_Print_Titles_68">"$#REF!.$A$1:$IV$9"</definedName>
    <definedName name="Excel_BuiltIn_Print_Titles_68_1">"$#REF!.$A$1:$IV$8"</definedName>
    <definedName name="Excel_BuiltIn_Print_Titles_68_1_1">"$#REF!.$A$1:$IV$3"</definedName>
    <definedName name="Excel_BuiltIn_Print_Titles_68_3">"$#REF!.$A$1:$IV$8"</definedName>
    <definedName name="Excel_BuiltIn_Print_Titles_68_4">"$#REF!.$A$1:$IV$8"</definedName>
    <definedName name="Excel_BuiltIn_Print_Titles_68_5">"$#REF!.$A$1:$IV$8"</definedName>
    <definedName name="Excel_BuiltIn_Print_Titles_69">"$#REF!.$A$1:$IV$9"</definedName>
    <definedName name="Excel_BuiltIn_Print_Titles_69_1">"$#REF!.$A$1:$IV$8"</definedName>
    <definedName name="Excel_BuiltIn_Print_Titles_69_1_1">"$#REF!.$A$1:$IV$3"</definedName>
    <definedName name="Excel_BuiltIn_Print_Titles_69_3">"$#REF!.$A$1:$IV$8"</definedName>
    <definedName name="Excel_BuiltIn_Print_Titles_69_4">"$#REF!.$A$1:$IV$8"</definedName>
    <definedName name="Excel_BuiltIn_Print_Titles_69_5">"$#REF!.$A$1:$IV$8"</definedName>
    <definedName name="Excel_BuiltIn_Print_Titles_7">"$#REF!.$A$1:$IV$8"</definedName>
    <definedName name="Excel_BuiltIn_Print_Titles_7_13">"$#REF!.$A$1:$IV$3"</definedName>
    <definedName name="Excel_BuiltIn_Print_Titles_70">"$#REF!.$A$1:$IV$9"</definedName>
    <definedName name="Excel_BuiltIn_Print_Titles_70_1">"$#REF!.$A$1:$IV$8"</definedName>
    <definedName name="Excel_BuiltIn_Print_Titles_70_1_1">"$#REF!.$A$1:$IV$3"</definedName>
    <definedName name="Excel_BuiltIn_Print_Titles_70_3">"$#REF!.$A$1:$IV$8"</definedName>
    <definedName name="Excel_BuiltIn_Print_Titles_70_4">"$#REF!.$A$1:$IV$8"</definedName>
    <definedName name="Excel_BuiltIn_Print_Titles_70_5">"$#REF!.$A$1:$IV$8"</definedName>
    <definedName name="Excel_BuiltIn_Print_Titles_71">"$#REF!.$A$1:$IV$9"</definedName>
    <definedName name="Excel_BuiltIn_Print_Titles_71_1">"$#REF!.$A$1:$IV$8"</definedName>
    <definedName name="Excel_BuiltIn_Print_Titles_71_1_1">"$#REF!.$A$1:$IV$3"</definedName>
    <definedName name="Excel_BuiltIn_Print_Titles_71_3">"$#REF!.$A$1:$IV$8"</definedName>
    <definedName name="Excel_BuiltIn_Print_Titles_71_4">"$#REF!.$A$1:$IV$8"</definedName>
    <definedName name="Excel_BuiltIn_Print_Titles_71_5">"$#REF!.$A$1:$IV$8"</definedName>
    <definedName name="Excel_BuiltIn_Print_Titles_72">"$#REF!.$A$1:$IV$9"</definedName>
    <definedName name="Excel_BuiltIn_Print_Titles_72_1">"$#REF!.$A$1:$IV$8"</definedName>
    <definedName name="Excel_BuiltIn_Print_Titles_72_1_1">"$#REF!.$A$1:$IV$3"</definedName>
    <definedName name="Excel_BuiltIn_Print_Titles_72_3">"$#REF!.$A$1:$IV$8"</definedName>
    <definedName name="Excel_BuiltIn_Print_Titles_72_4">"$#REF!.$A$1:$IV$8"</definedName>
    <definedName name="Excel_BuiltIn_Print_Titles_72_5">"$#REF!.$A$1:$IV$8"</definedName>
    <definedName name="Excel_BuiltIn_Print_Titles_73">"$#REF!.$A$1:$IV$9"</definedName>
    <definedName name="Excel_BuiltIn_Print_Titles_73_1">"$#REF!.$A$1:$IV$8"</definedName>
    <definedName name="Excel_BuiltIn_Print_Titles_73_1_1">"$#REF!.$A$1:$IV$3"</definedName>
    <definedName name="Excel_BuiltIn_Print_Titles_73_3">"$#REF!.$A$1:$IV$8"</definedName>
    <definedName name="Excel_BuiltIn_Print_Titles_73_4">"$#REF!.$A$1:$IV$8"</definedName>
    <definedName name="Excel_BuiltIn_Print_Titles_73_5">"$#REF!.$A$1:$IV$8"</definedName>
    <definedName name="Excel_BuiltIn_Print_Titles_74">"$#REF!.$A$1:$IV$8"</definedName>
    <definedName name="Excel_BuiltIn_Print_Titles_74_13">"$#REF!.$A$1:$IV$3"</definedName>
    <definedName name="Excel_BuiltIn_Print_Titles_75">"$#REF!.$A$1:$IV$9"</definedName>
    <definedName name="Excel_BuiltIn_Print_Titles_75_1">"$#REF!.$A$1:$IV$8"</definedName>
    <definedName name="Excel_BuiltIn_Print_Titles_75_1_1">"$#REF!.$A$1:$IV$3"</definedName>
    <definedName name="Excel_BuiltIn_Print_Titles_75_3">"$#REF!.$A$1:$IV$8"</definedName>
    <definedName name="Excel_BuiltIn_Print_Titles_75_4">"$#REF!.$A$1:$IV$8"</definedName>
    <definedName name="Excel_BuiltIn_Print_Titles_75_5">"$#REF!.$A$1:$IV$8"</definedName>
    <definedName name="Excel_BuiltIn_Print_Titles_76">"$#REF!.$A$1:$IV$9"</definedName>
    <definedName name="Excel_BuiltIn_Print_Titles_76_1">"$#REF!.$A$1:$IV$8"</definedName>
    <definedName name="Excel_BuiltIn_Print_Titles_76_1_1">"$#REF!.$A$1:$IV$3"</definedName>
    <definedName name="Excel_BuiltIn_Print_Titles_76_3">"$#REF!.$A$1:$IV$8"</definedName>
    <definedName name="Excel_BuiltIn_Print_Titles_76_4">"$#REF!.$A$1:$IV$8"</definedName>
    <definedName name="Excel_BuiltIn_Print_Titles_76_5">"$#REF!.$A$1:$IV$8"</definedName>
    <definedName name="Excel_BuiltIn_Print_Titles_77">"$#REF!.$A$1:$IV$9"</definedName>
    <definedName name="Excel_BuiltIn_Print_Titles_77_1">"$#REF!.$A$1:$IV$8"</definedName>
    <definedName name="Excel_BuiltIn_Print_Titles_77_1_1">"$#REF!.$A$1:$IV$3"</definedName>
    <definedName name="Excel_BuiltIn_Print_Titles_77_3">"$#REF!.$A$1:$IV$8"</definedName>
    <definedName name="Excel_BuiltIn_Print_Titles_77_4">"$#REF!.$A$1:$IV$8"</definedName>
    <definedName name="Excel_BuiltIn_Print_Titles_77_5">"$#REF!.$A$1:$IV$8"</definedName>
    <definedName name="Excel_BuiltIn_Print_Titles_78">"$#REF!.$A$1:$IV$9"</definedName>
    <definedName name="Excel_BuiltIn_Print_Titles_78_1">"$#REF!.$A$1:$IV$8"</definedName>
    <definedName name="Excel_BuiltIn_Print_Titles_78_1_1">"$#REF!.$A$1:$IV$3"</definedName>
    <definedName name="Excel_BuiltIn_Print_Titles_78_3">"$#REF!.$A$1:$IV$8"</definedName>
    <definedName name="Excel_BuiltIn_Print_Titles_78_4">"$#REF!.$A$1:$IV$8"</definedName>
    <definedName name="Excel_BuiltIn_Print_Titles_78_5">"$#REF!.$A$1:$IV$8"</definedName>
    <definedName name="Excel_BuiltIn_Print_Titles_79">"$#REF!.$A$1:$IV$8"</definedName>
    <definedName name="Excel_BuiltIn_Print_Titles_79_1">"$#REF!.$A$1:$IV$3"</definedName>
    <definedName name="Excel_BuiltIn_Print_Titles_8_1">"$#REF!.$A$1:$IV$8"</definedName>
    <definedName name="Excel_BuiltIn_Print_Titles_8_1_1">"$#REF!.$A$1:$IV$3"</definedName>
    <definedName name="Excel_BuiltIn_Print_Titles_80">"$#REF!.$A$1:$IV$8"</definedName>
    <definedName name="Excel_BuiltIn_Print_Titles_80_13">"$#REF!.$A$1:$IV$3"</definedName>
    <definedName name="Excel_BuiltIn_Print_Titles_81">"$#REF!.$A$1:$IV$8"</definedName>
    <definedName name="Excel_BuiltIn_Print_Titles_81_1">"$#REF!.$A$1:$IV$3"</definedName>
    <definedName name="Excel_BuiltIn_Print_Titles_82">"$#REF!.$A$1:$IV$8"</definedName>
    <definedName name="Excel_BuiltIn_Print_Titles_82_13">"$#REF!.$A$1:$IV$3"</definedName>
    <definedName name="Excel_BuiltIn_Print_Titles_83">"$#REF!.$A$1:$IV$7"</definedName>
    <definedName name="Excel_BuiltIn_Print_Titles_83_3">"$#REF!.$A$1:$IV$9"</definedName>
    <definedName name="Excel_BuiltIn_Print_Titles_83_4">"$#REF!.$A$1:$IV$9"</definedName>
    <definedName name="Excel_BuiltIn_Print_Titles_83_5">"$#REF!.$A$1:$IV$9"</definedName>
    <definedName name="Excel_BuiltIn_Print_Titles_84">"$#REF!.$A$1:$IV$9"</definedName>
    <definedName name="Excel_BuiltIn_Print_Titles_85">"$#REF!.$A$1:$IV$8"</definedName>
    <definedName name="Excel_BuiltIn_Print_Titles_86">"$#REF!.$A$1:$IV$9"</definedName>
    <definedName name="Excel_BuiltIn_Print_Titles_87">"$#REF!.$A$1:$IV$9"</definedName>
    <definedName name="Excel_BuiltIn_Print_Titles_88">"$#REF!.$A$1:$IV$9"</definedName>
    <definedName name="Excel_BuiltIn_Print_Titles_9">"$#REF!.$A$1:$IV$8"</definedName>
    <definedName name="Excel_BuiltIn_Print_Titles_9_13">"$#REF!.$A$1:$IV$3"</definedName>
    <definedName name="Excel_BuiltIn_Print_Titles_90">"$#REF!.$A$1:$IV$9"</definedName>
    <definedName name="Excel_BuiltIn_Print_Titles_92">"$#REF!.$A$1:$IV$9"</definedName>
    <definedName name="Excel_BuiltIn_Print_Titles_94">"$#REF!.$A$1:$IV$9"</definedName>
    <definedName name="Excel_BuiltIn_Print_Titles_96">"$#REF!.$A$1:$IV$10"</definedName>
    <definedName name="Excel_BuiltIn_Print_Titles_97">"$#REF!.$A$1:$IV$10"</definedName>
    <definedName name="Excel_BuiltIn_Print_Titles_98">"$#REF!.$A$1:$IV$9"</definedName>
    <definedName name="Excel_BuiltIn_Print_Titles_99">"$#REF!.$A$1:$IV$9"</definedName>
    <definedName name="Excel_BuiltIn_Recorder">#REF!</definedName>
    <definedName name="EXCHANGE">#REF!</definedName>
    <definedName name="exit" localSheetId="10">#REF!</definedName>
    <definedName name="exit">#REF!</definedName>
    <definedName name="exittax">#REF!</definedName>
    <definedName name="exittaxtotal" localSheetId="10">#REF!</definedName>
    <definedName name="exittaxtotal">#REF!</definedName>
    <definedName name="EXMC">'[10]CM32 p eq tu'!$A$17:$F$49</definedName>
    <definedName name="exp" localSheetId="10">#REF!</definedName>
    <definedName name="EXP" hidden="1">#REF!</definedName>
    <definedName name="EXP_CB003">#REF!</definedName>
    <definedName name="EXP_LASTYR">#REF!</definedName>
    <definedName name="ExportErrorCheck">#REF!</definedName>
    <definedName name="EXPSUM">#REF!</definedName>
    <definedName name="EXPUNIT">#REF!</definedName>
    <definedName name="EXPUNIT_1">#REF!</definedName>
    <definedName name="EXPUNIT_12">#REF!</definedName>
    <definedName name="EXPUNIT_5">#REF!</definedName>
    <definedName name="EXPUNIT_7">#REF!</definedName>
    <definedName name="EXPVALUE">#REF!</definedName>
    <definedName name="EXPVALUE_1">#REF!</definedName>
    <definedName name="EXPVALUE_12">#REF!</definedName>
    <definedName name="EXPVALUE_5">#REF!</definedName>
    <definedName name="EXPVALUE_7">#REF!</definedName>
    <definedName name="exrate">#REF!</definedName>
    <definedName name="ext" hidden="1">#REF!</definedName>
    <definedName name="extmc">'[10]CM32 p eq tu'!$B$8:$P$57</definedName>
    <definedName name="Extra_Pay">#REF!</definedName>
    <definedName name="_xlnm.Extract" localSheetId="10">#REF!</definedName>
    <definedName name="_xlnm.Extract">#REF!</definedName>
    <definedName name="Extract_MI">#REF!</definedName>
    <definedName name="ExYTDAv">INDEX('[74]Exchange Rates'!$C$16:$N$16,Month)</definedName>
    <definedName name="EY" hidden="1">{"'Feb 99'!$A$1:$G$30"}</definedName>
    <definedName name="eyheyhe5">#REF!</definedName>
    <definedName name="f" localSheetId="10">IF(Loan_Amount*Interest_Rate*Loan_Years*Loan_Start&gt;0,1,0)</definedName>
    <definedName name="f">#REF!</definedName>
    <definedName name="f.a" hidden="1">{#N/A,#N/A,FALSE,"Aging Summary";#N/A,#N/A,FALSE,"Ratio Analysis";#N/A,#N/A,FALSE,"Test 120 Day Accts";#N/A,#N/A,FALSE,"Tickmarks"}</definedName>
    <definedName name="F_1a">#REF!</definedName>
    <definedName name="F_9c">#REF!</definedName>
    <definedName name="F02_S2.10080">#REF!</definedName>
    <definedName name="F02_S2.10190">#REF!</definedName>
    <definedName name="F02_S2.10200">#REF!</definedName>
    <definedName name="F02_S2.10270">#REF!</definedName>
    <definedName name="F02_S2.10350">#REF!</definedName>
    <definedName name="F02_S2.10360">#REF!</definedName>
    <definedName name="F1.1.provision">#REF!</definedName>
    <definedName name="F1.1.provision1">#REF!</definedName>
    <definedName name="F1.1_COGS">#REF!</definedName>
    <definedName name="F1.1_Inv">#REF!</definedName>
    <definedName name="F1.1_StksTO">#REF!</definedName>
    <definedName name="F102nippon">#REF!</definedName>
    <definedName name="F102stocks">#REF!</definedName>
    <definedName name="F103hardware">#REF!</definedName>
    <definedName name="F103provision">#REF!</definedName>
    <definedName name="F103stocks">#REF!</definedName>
    <definedName name="F1proF">#REF!</definedName>
    <definedName name="F303provision">#REF!</definedName>
    <definedName name="F401hardware">#REF!</definedName>
    <definedName name="F401sample">#REF!</definedName>
    <definedName name="F501_Labsupply">#REF!</definedName>
    <definedName name="F501_Labsupply2">#REF!</definedName>
    <definedName name="FA">#REF!</definedName>
    <definedName name="FA_1">[18]A!#REF!</definedName>
    <definedName name="FA_1_1">[18]A!#REF!</definedName>
    <definedName name="FA_horizontal">#REF!</definedName>
    <definedName name="FA_vertical">#REF!</definedName>
    <definedName name="facteur_frais_personnel">#REF!</definedName>
    <definedName name="facteur_frais_personnel_abc">#REF!</definedName>
    <definedName name="Factor">#REF!</definedName>
    <definedName name="FACTOR_LOAN">#REF!</definedName>
    <definedName name="FACTORY">#REF!</definedName>
    <definedName name="FACTORY_COST1">#REF!</definedName>
    <definedName name="FACTORY_COST2">#REF!</definedName>
    <definedName name="FACTORY_COST3">#REF!</definedName>
    <definedName name="Factory_Repairs___Mte">#REF!</definedName>
    <definedName name="fadsf" hidden="1">'[135]ocean voyage'!#REF!</definedName>
    <definedName name="FAKTUR" localSheetId="10">#REF!</definedName>
    <definedName name="FAKTUR">#REF!</definedName>
    <definedName name="FAKTUR2">#REF!</definedName>
    <definedName name="FAKTUR3">#REF!</definedName>
    <definedName name="FAMO">#REF!</definedName>
    <definedName name="FAMO１">#REF!</definedName>
    <definedName name="fan">'[136]Income Statement'!$B$40:$C$42</definedName>
    <definedName name="FAYTD">#REF!</definedName>
    <definedName name="FB1_">#REF!</definedName>
    <definedName name="FB10_">#REF!</definedName>
    <definedName name="FB11_">#REF!</definedName>
    <definedName name="FB12_">#REF!</definedName>
    <definedName name="FB2_">#REF!</definedName>
    <definedName name="FB3_">#REF!</definedName>
    <definedName name="FB4_">#REF!</definedName>
    <definedName name="FB5_">#REF!</definedName>
    <definedName name="FB6_">#REF!</definedName>
    <definedName name="FB7_">#REF!</definedName>
    <definedName name="FB8_">#REF!</definedName>
    <definedName name="FB9_">#REF!</definedName>
    <definedName name="fc">[137]popmc!$B$47:$Y$97</definedName>
    <definedName name="fcastPeriod">#REF!</definedName>
    <definedName name="fchgfh" hidden="1">{#N/A,#N/A,FALSE,"TAX COMPUTATION";#N/A,#N/A,FALSE,"TAX SCHEDULE";#N/A,#N/A,FALSE,"ADDITIONS";#N/A,#N/A,FALSE,"W &amp; T"}</definedName>
    <definedName name="FCR">'[129]ASSUM-COMB-Prop'!#REF!</definedName>
    <definedName name="fcs" hidden="1">{#N/A,#N/A,FALSE,"TAX COMPUTATION";#N/A,#N/A,FALSE,"TAX SCHEDULE";#N/A,#N/A,FALSE,"ADDITIONS";#N/A,#N/A,FALSE,"W &amp; T"}</definedName>
    <definedName name="fd" localSheetId="10">#REF!</definedName>
    <definedName name="fd" hidden="1">#REF!</definedName>
    <definedName name="ｆｄ">#REF!</definedName>
    <definedName name="ｆｄｃ">#REF!</definedName>
    <definedName name="fddf">#REF!</definedName>
    <definedName name="FDF" localSheetId="10" hidden="1">#REF!</definedName>
    <definedName name="FDF" hidden="1">#REF!</definedName>
    <definedName name="fdfdz">#REF!</definedName>
    <definedName name="FDGHFXDG">'[13]outsourcing serv'!#REF!</definedName>
    <definedName name="fdgtefgrf">#REF!</definedName>
    <definedName name="fds">#REF!</definedName>
    <definedName name="fdsfd">#REF!</definedName>
    <definedName name="fdswe" hidden="1">{#N/A,#N/A,FALSE,"TAX COMPUTATION";#N/A,#N/A,FALSE,"TAX SCHEDULE";#N/A,#N/A,FALSE,"ADDITIONS";#N/A,#N/A,FALSE,"W &amp; T"}</definedName>
    <definedName name="fe">#REF!</definedName>
    <definedName name="feasf">#REF!</definedName>
    <definedName name="FEB" localSheetId="10">#REF!</definedName>
    <definedName name="FEB">#REF!</definedName>
    <definedName name="februar">#REF!</definedName>
    <definedName name="February">#REF!</definedName>
    <definedName name="fefefewf">#REF!</definedName>
    <definedName name="feffwfe">#REF!</definedName>
    <definedName name="fefwfe">#REF!</definedName>
    <definedName name="ferwgrg">#REF!</definedName>
    <definedName name="fewfw">#REF!</definedName>
    <definedName name="FF">#REF!</definedName>
    <definedName name="FF_3a">#REF!</definedName>
    <definedName name="FF_RECONCILIATION">#REF!</definedName>
    <definedName name="ffadj">#REF!</definedName>
    <definedName name="ffd">#REF!</definedName>
    <definedName name="ffdd">#REF!</definedName>
    <definedName name="ffddiv">#REF!</definedName>
    <definedName name="ffddon">#REF!</definedName>
    <definedName name="ffdint">#REF!</definedName>
    <definedName name="FFE">#REF!</definedName>
    <definedName name="ffefe" hidden="1">{"adj95mult",#N/A,FALSE,"COMPCO";"adj95est",#N/A,FALSE,"COMPCO"}</definedName>
    <definedName name="FFF" localSheetId="10">#REF!</definedName>
    <definedName name="FFF">#REF!</definedName>
    <definedName name="fffds">#REF!</definedName>
    <definedName name="FFFF">'[13]outsourcing serv'!#REF!</definedName>
    <definedName name="FFFFFFFF" hidden="1">{"EVA",#N/A,FALSE,"EVA";"WACC",#N/A,FALSE,"WACC"}</definedName>
    <definedName name="ffffhh">'[43]Income Statement'!$B$40:$C$42</definedName>
    <definedName name="fg">#REF!</definedName>
    <definedName name="FG_In">#REF!</definedName>
    <definedName name="FG_In_1999">#REF!</definedName>
    <definedName name="FG46TBTB4RTDKDK">#REF!</definedName>
    <definedName name="fgdfgdf">#REF!</definedName>
    <definedName name="fggg">#REF!</definedName>
    <definedName name="fghfghfg">#REF!</definedName>
    <definedName name="fgnfgjnf">#REF!</definedName>
    <definedName name="fgregr">#REF!</definedName>
    <definedName name="fgtrefre">#REF!</definedName>
    <definedName name="fhgfhjf">#REF!</definedName>
    <definedName name="fi">#REF!</definedName>
    <definedName name="fifo" localSheetId="10">#REF!</definedName>
    <definedName name="fifo">#REF!</definedName>
    <definedName name="figure">#REF!</definedName>
    <definedName name="FILE">"SS"</definedName>
    <definedName name="FILE_1">#REF!</definedName>
    <definedName name="FILE_12">#REF!</definedName>
    <definedName name="FILE_5">#REF!</definedName>
    <definedName name="FILE_7">#REF!</definedName>
    <definedName name="FILE_SELECT">[112]!FILE_SELECT</definedName>
    <definedName name="FileName">#REF!</definedName>
    <definedName name="FileName1">#REF!</definedName>
    <definedName name="fill">#REF!</definedName>
    <definedName name="FIN">#REF!</definedName>
    <definedName name="FINACC">#REF!</definedName>
    <definedName name="Finance">#REF!</definedName>
    <definedName name="FINANCIAL_ACS">#REF!</definedName>
    <definedName name="Financial_cost">#REF!</definedName>
    <definedName name="Financial_Statements_Dec_09" localSheetId="10">'PBC FA'!$B$1:$B$89</definedName>
    <definedName name="Financial_Statements_Dec_09_1" localSheetId="10">'PBC FA'!$B$1:$B$89</definedName>
    <definedName name="Financial_Statements_Dec_09_1_1" localSheetId="10">'PBC FA'!$B$1:$B$89</definedName>
    <definedName name="Financial_Statements_Dec_09_10" localSheetId="10">'PBC FA'!$B$1:$B$89</definedName>
    <definedName name="Financial_Statements_Dec_09_10_1" localSheetId="10">'PBC FA'!$B$1:$B$89</definedName>
    <definedName name="Financial_Statements_Dec_09_11" localSheetId="10">'PBC FA'!$B$1:$B$89</definedName>
    <definedName name="Financial_Statements_Dec_09_11_1" localSheetId="10">'PBC FA'!$B$1:$B$89</definedName>
    <definedName name="Financial_Statements_Dec_09_12" localSheetId="10">'PBC FA'!$B$1:$B$89</definedName>
    <definedName name="Financial_Statements_Dec_09_12_1" localSheetId="10">'PBC FA'!$B$1:$B$89</definedName>
    <definedName name="Financial_Statements_Dec_09_13" localSheetId="10">'PBC FA'!$B$1:$B$89</definedName>
    <definedName name="Financial_Statements_Dec_09_13_1" localSheetId="10">'PBC FA'!$B$1:$B$89</definedName>
    <definedName name="Financial_Statements_Dec_09_14" localSheetId="10">'PBC FA'!$B$1:$B$89</definedName>
    <definedName name="Financial_Statements_Dec_09_14_1" localSheetId="10">'PBC FA'!$B$1:$B$89</definedName>
    <definedName name="Financial_Statements_Dec_09_15" localSheetId="10">'PBC FA'!$B$1:$B$89</definedName>
    <definedName name="Financial_Statements_Dec_09_15_1" localSheetId="10">'PBC FA'!$B$1:$B$89</definedName>
    <definedName name="Financial_Statements_Dec_09_16" localSheetId="10">'PBC FA'!$B$1:$B$89</definedName>
    <definedName name="Financial_Statements_Dec_09_16_1" localSheetId="10">'PBC FA'!$B$1:$B$89</definedName>
    <definedName name="Financial_Statements_Dec_09_17" localSheetId="10">'PBC FA'!$B$1:$B$89</definedName>
    <definedName name="Financial_Statements_Dec_09_17_1" localSheetId="10">'PBC FA'!$B$1:$B$89</definedName>
    <definedName name="Financial_Statements_Dec_09_18" localSheetId="10">'PBC FA'!$B$1:$B$89</definedName>
    <definedName name="Financial_Statements_Dec_09_18_1" localSheetId="10">'PBC FA'!$B$1:$B$89</definedName>
    <definedName name="Financial_Statements_Dec_09_19" localSheetId="10">'PBC FA'!$B$1:$B$89</definedName>
    <definedName name="Financial_Statements_Dec_09_19_1" localSheetId="10">'PBC FA'!$B$1:$B$89</definedName>
    <definedName name="Financial_Statements_Dec_09_2" localSheetId="10">'PBC FA'!$B$1:$B$89</definedName>
    <definedName name="Financial_Statements_Dec_09_2_1" localSheetId="10">'PBC FA'!$B$1:$B$89</definedName>
    <definedName name="Financial_Statements_Dec_09_20" localSheetId="10">'PBC FA'!$B$1:$B$89</definedName>
    <definedName name="Financial_Statements_Dec_09_20_1" localSheetId="10">'PBC FA'!$B$1:$B$89</definedName>
    <definedName name="Financial_Statements_Dec_09_21" localSheetId="10">'PBC FA'!$B$1:$B$89</definedName>
    <definedName name="Financial_Statements_Dec_09_21_1" localSheetId="10">'PBC FA'!$B$1:$B$89</definedName>
    <definedName name="Financial_Statements_Dec_09_22" localSheetId="10">'PBC FA'!$B$1:$B$89</definedName>
    <definedName name="Financial_Statements_Dec_09_22_1" localSheetId="10">'PBC FA'!$B$1:$B$89</definedName>
    <definedName name="Financial_Statements_Dec_09_23" localSheetId="10">'PBC FA'!$B$1:$B$89</definedName>
    <definedName name="Financial_Statements_Dec_09_23_1" localSheetId="10">'PBC FA'!$B$1:$B$89</definedName>
    <definedName name="Financial_Statements_Dec_09_24" localSheetId="10">'PBC FA'!$B$1:$B$89</definedName>
    <definedName name="Financial_Statements_Dec_09_3" localSheetId="10">'PBC FA'!$B$1:$B$89</definedName>
    <definedName name="Financial_Statements_Dec_09_3_1" localSheetId="10">'PBC FA'!$B$1:$B$89</definedName>
    <definedName name="Financial_Statements_Dec_09_4" localSheetId="10">'PBC FA'!$B$1:$B$89</definedName>
    <definedName name="Financial_Statements_Dec_09_4_1" localSheetId="10">'PBC FA'!$B$1:$B$89</definedName>
    <definedName name="Financial_Statements_Dec_09_5" localSheetId="10">'PBC FA'!$B$1:$B$89</definedName>
    <definedName name="Financial_Statements_Dec_09_5_1" localSheetId="10">'PBC FA'!$B$1:$B$89</definedName>
    <definedName name="Financial_Statements_Dec_09_6" localSheetId="10">'PBC FA'!$B$1:$B$89</definedName>
    <definedName name="Financial_Statements_Dec_09_6_1" localSheetId="10">'PBC FA'!$B$1:$B$89</definedName>
    <definedName name="Financial_Statements_Dec_09_7" localSheetId="10">'PBC FA'!$B$1:$B$89</definedName>
    <definedName name="Financial_Statements_Dec_09_7_1" localSheetId="10">'PBC FA'!$B$1:$B$89</definedName>
    <definedName name="Financial_Statements_Dec_09_8" localSheetId="10">'PBC FA'!$B$1:$B$89</definedName>
    <definedName name="Financial_Statements_Dec_09_8_1" localSheetId="10">'PBC FA'!$B$1:$B$89</definedName>
    <definedName name="Financial_Statements_Dec_09_9" localSheetId="10">'PBC FA'!$B$1:$B$89</definedName>
    <definedName name="Financial_Statements_Dec_09_9_1" localSheetId="10">'PBC FA'!$B$1:$B$89</definedName>
    <definedName name="Finsumm">#REF!</definedName>
    <definedName name="FIOS_V_REPORT_D2">#REF!</definedName>
    <definedName name="First_Name" localSheetId="10">[52]Sheet1!$B$4</definedName>
    <definedName name="First_Name">[58]Sheet1!$B$4</definedName>
    <definedName name="fiscalprofits" localSheetId="10">[73]Marshal!#REF!</definedName>
    <definedName name="fiscalprofits">#REF!</definedName>
    <definedName name="Fiscloss">#REF!</definedName>
    <definedName name="Fiskal" hidden="1">#REF!</definedName>
    <definedName name="FIVEPLAN">#REF!</definedName>
    <definedName name="FixAss">#REF!</definedName>
    <definedName name="fixed" localSheetId="10">#REF!</definedName>
    <definedName name="fixed">#REF!</definedName>
    <definedName name="Fixed_Assets_Category">'[71]Option List'!$A$6:$B$12</definedName>
    <definedName name="fjgjrej">#REF!</definedName>
    <definedName name="fjs" hidden="1">'[27]8以上社員'!#REF!</definedName>
    <definedName name="FLASH_LIGHT_PRODUCTION_CO.">[45]alamat!$B$115</definedName>
    <definedName name="FLeadF">#REF!</definedName>
    <definedName name="Flo">#REF!</definedName>
    <definedName name="fltcriteria_listing">#REF!</definedName>
    <definedName name="fltrange_listing">OFFSET(#REF!,0,0,COUNTA(#REF!),12)</definedName>
    <definedName name="FmlAA">#REF!</definedName>
    <definedName name="FmlBA">#REF!</definedName>
    <definedName name="FmlBC">#REF!</definedName>
    <definedName name="FmlIA">#REF!</definedName>
    <definedName name="FmlQECF">#REF!</definedName>
    <definedName name="FmlREAddition">#REF!</definedName>
    <definedName name="FmlRECF">#REF!</definedName>
    <definedName name="FmlREDisposal">#REF!</definedName>
    <definedName name="FmlRETotal">#REF!</definedName>
    <definedName name="FmSize">[52]Sheet1!$B$18</definedName>
    <definedName name="FNO">#REF!</definedName>
    <definedName name="ＦＯ">#REF!</definedName>
    <definedName name="FO_Insp._Leader">#REF!</definedName>
    <definedName name="FO_Insp._Leader_1">#REF!</definedName>
    <definedName name="FO_Insp._Leader_2">#REF!</definedName>
    <definedName name="FOCI_ROY">'[74]Cover Sheet'!#REF!</definedName>
    <definedName name="FOCO_ROY">'[74]Cover Sheet'!#REF!</definedName>
    <definedName name="FOH" localSheetId="10">#REF!</definedName>
    <definedName name="FOH">#REF!</definedName>
    <definedName name="For_the_month_ending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Language">[80]coding!$Z$13:$Z$16</definedName>
    <definedName name="FOREX">#REF!</definedName>
    <definedName name="FORM01_ACCOUNT">#REF!</definedName>
    <definedName name="FORM01_AMOUNT">#REF!</definedName>
    <definedName name="FORM01_OPTION">#REF!</definedName>
    <definedName name="FORM02_ACCOUNT">#REF!</definedName>
    <definedName name="FORM02_AMOUNT">#REF!</definedName>
    <definedName name="FORM02_OPTION">#REF!</definedName>
    <definedName name="FORM11_ACCOUNT">#REF!</definedName>
    <definedName name="FORM11_AMOUNT">#REF!</definedName>
    <definedName name="FORM11_OPTION">#REF!</definedName>
    <definedName name="FORM11_SUBACCOUNT">#REF!</definedName>
    <definedName name="FORM13_ACCOUNT">#REF!</definedName>
    <definedName name="FORM13_AMOUNT">#REF!</definedName>
    <definedName name="FORM13_OPTION">#REF!</definedName>
    <definedName name="FORM13_SUBACCOUNT">#REF!</definedName>
    <definedName name="FORM14_ACCOUNT">#REF!</definedName>
    <definedName name="FORM14_AMOUNT">#REF!</definedName>
    <definedName name="FORM14_OPTION">#REF!</definedName>
    <definedName name="FORM14_SUBACCOUNT">#REF!</definedName>
    <definedName name="FORM18_ACCOUNT">#REF!</definedName>
    <definedName name="FORM18_AMOUNT">#REF!</definedName>
    <definedName name="FORM18_OPTION">#REF!</definedName>
    <definedName name="FORM19_ACCOUNT">#REF!</definedName>
    <definedName name="FORM19_AMOUNT">#REF!</definedName>
    <definedName name="FORM19_OPTION">#REF!</definedName>
    <definedName name="FORM20_ACCOUNT">#REF!</definedName>
    <definedName name="FORM20_AMOUNT">#REF!</definedName>
    <definedName name="FORM20_OPTION">#REF!</definedName>
    <definedName name="FORM23_ACCOUNT">#REF!</definedName>
    <definedName name="FORM23_AMOUNT">#REF!</definedName>
    <definedName name="FORM23_OPTION">#REF!</definedName>
    <definedName name="FORM23_SUBACCOUNT">#REF!</definedName>
    <definedName name="FORM31_ACCOUNT">#REF!</definedName>
    <definedName name="FORM31_AMOUNT">#REF!</definedName>
    <definedName name="FORM31_OPTION">#REF!</definedName>
    <definedName name="FORM32_ACCOUNT">#REF!</definedName>
    <definedName name="FORM32_AMOUNT">#REF!</definedName>
    <definedName name="FORM32_OPTION">#REF!</definedName>
    <definedName name="FORM32_SUBACCOUNT">#REF!</definedName>
    <definedName name="FORM33_ACCOUNT">#REF!</definedName>
    <definedName name="FORM33_AMOUNT">#REF!</definedName>
    <definedName name="FORM33_OPTION">#REF!</definedName>
    <definedName name="FORM41_ACCOUNT">#REF!</definedName>
    <definedName name="FORM41_AMOUNT">#REF!</definedName>
    <definedName name="FORM41_OPTION">#REF!</definedName>
    <definedName name="FORM41_SUBACCOUNT">#REF!</definedName>
    <definedName name="FORM42_ACCOUNT">#REF!</definedName>
    <definedName name="FORM42_AMOUNT">#REF!</definedName>
    <definedName name="FORM42_OPTION">#REF!</definedName>
    <definedName name="FORM42_SUBACCOUNT">#REF!</definedName>
    <definedName name="FORM43_ACCOUNT">#REF!</definedName>
    <definedName name="FORM43_AMOUNT">#REF!</definedName>
    <definedName name="FORM43_OPTION">#REF!</definedName>
    <definedName name="FORM43_SUBACCOUNT">#REF!</definedName>
    <definedName name="FORM44_ACCOUNT">#REF!</definedName>
    <definedName name="FORM44_AMOUNT">#REF!</definedName>
    <definedName name="FORM44_OPTION">#REF!</definedName>
    <definedName name="FORM44_SUBACCOUNT">#REF!</definedName>
    <definedName name="FORM45_ACCOUNT">#REF!</definedName>
    <definedName name="FORM45_AMOUNT">#REF!</definedName>
    <definedName name="FORM45_OPTION">#REF!</definedName>
    <definedName name="FORM51_ACCOUNT">#REF!</definedName>
    <definedName name="FORM51_AMOUNT">#REF!</definedName>
    <definedName name="FORM51_OPTION">#REF!</definedName>
    <definedName name="FORM52_ACCOUNT">#REF!</definedName>
    <definedName name="FORM52_AMOUNT">#REF!</definedName>
    <definedName name="FORM52_OPTION">#REF!</definedName>
    <definedName name="FORM53_ACCOUNT">#REF!</definedName>
    <definedName name="FORM53_AMOUNT">#REF!</definedName>
    <definedName name="FORM53_OPTION">#REF!</definedName>
    <definedName name="FORM6_OPTION">[138]FORM6!#REF!</definedName>
    <definedName name="FORM6_SUBACCOUNT">[138]FORM6!#REF!</definedName>
    <definedName name="FORM8_OPTION">'[138]FORM8(1)'!#REF!</definedName>
    <definedName name="FORMB">#REF!</definedName>
    <definedName name="FormC_Area1">#REF!</definedName>
    <definedName name="FormC_Area2">#REF!</definedName>
    <definedName name="FormC_Area3">#REF!</definedName>
    <definedName name="FormC_Area4">#REF!</definedName>
    <definedName name="foundation" localSheetId="10">#REF!</definedName>
    <definedName name="foundation">#REF!</definedName>
    <definedName name="foyt">[139]計算結果!#REF!</definedName>
    <definedName name="FP">#REF!</definedName>
    <definedName name="fr">#REF!</definedName>
    <definedName name="FRATELLI_PEREGO">[45]alamat!$B$118</definedName>
    <definedName name="frewff">#REF!</definedName>
    <definedName name="frewfregf">#REF!</definedName>
    <definedName name="frfrerer">#REF!</definedName>
    <definedName name="fries_density">'[129]ASSUM-COMB-Prop'!#REF!</definedName>
    <definedName name="fritzoverallapr">#REF!</definedName>
    <definedName name="fritzoverallfeb">#REF!</definedName>
    <definedName name="fritzoveralljan">#REF!</definedName>
    <definedName name="fritzoveralljun">#REF!</definedName>
    <definedName name="fritzoverallmar">#REF!</definedName>
    <definedName name="fritzoverallmay">#REF!</definedName>
    <definedName name="fs" localSheetId="10">#REF!</definedName>
    <definedName name="fs">#REF!</definedName>
    <definedName name="FS_at_host">[52]Sheet1!$B$19</definedName>
    <definedName name="FSdata">#REF!</definedName>
    <definedName name="FTC">#REF!</definedName>
    <definedName name="ftggg">#REF!</definedName>
    <definedName name="ftyty">_3900+#REF!+#REF!+#REF!+#REF!+#REF!+#REF!+#REF!+#REF!+#REF!+#REF!+#REF!+#REF!+#REF!+#REF!+#REF!+#REF!+#REF!+#REF!+#REF!+#REF!+#REF!+#REF!+#REF!+#REF!+#REF!+#REF!+#REF!</definedName>
    <definedName name="fuck">#REF!</definedName>
    <definedName name="fuck_1">#REF!</definedName>
    <definedName name="fuck_2">#REF!</definedName>
    <definedName name="Full_Print">#REF!</definedName>
    <definedName name="furn_fit">#REF!</definedName>
    <definedName name="fvd">[140]!営業部別配荷</definedName>
    <definedName name="fvfdgdfvf">"TOA Paint (Malaysia) Sdn Bhd"</definedName>
    <definedName name="fvff">#REF!</definedName>
    <definedName name="fvofejvaor">#REF!</definedName>
    <definedName name="ｆｖっｆじｊ" hidden="1">{"'Sheet1'!$A$3:$I$11"}</definedName>
    <definedName name="FX">#REF!</definedName>
    <definedName name="fxrate">#REF!</definedName>
    <definedName name="FXRate2002Budget">[141]Assumptions!$E$9</definedName>
    <definedName name="FY">2001</definedName>
    <definedName name="fytfy">_3540+#REF!+#REF!+#REF!+#REF!+#REF!+#REF!+#REF!+#REF!+#REF!+#REF!+#REF!+#REF!+#REF!+#REF!+#REF!+#REF!+#REF!+#REF!+#REF!+#REF!+#REF!+#REF!+#REF!+#REF!+#REF!+#REF!+#REF!</definedName>
    <definedName name="g">#REF!</definedName>
    <definedName name="G_Page_1">#REF!</definedName>
    <definedName name="G_Page_2">#REF!</definedName>
    <definedName name="G1_Advtoemployees">#REF!</definedName>
    <definedName name="G1_Prepaidexp">#REF!</definedName>
    <definedName name="G2_Deposits">#REF!</definedName>
    <definedName name="G2_Prepaidexp">#REF!</definedName>
    <definedName name="GA">#REF!</definedName>
    <definedName name="GA_Current">#REF!</definedName>
    <definedName name="GAⅡ詳細">[142]PL_Details!#REF!</definedName>
    <definedName name="Gain_loss_on_disposal">#REF!</definedName>
    <definedName name="gains" localSheetId="10">[73]Marshal!#REF!</definedName>
    <definedName name="gains">#REF!</definedName>
    <definedName name="Gaji">#REF!</definedName>
    <definedName name="galsas" hidden="1">{"'Feb 99'!$A$1:$G$30"}</definedName>
    <definedName name="Ganz_Hungary">[45]alamat!$B$339</definedName>
    <definedName name="GANZ_MEROGYAR_KFT">[45]alamat!$B$335</definedName>
    <definedName name="GARIS">#REF!</definedName>
    <definedName name="gb">#REF!</definedName>
    <definedName name="gbgf">'[143]Balance Sheet'!$B$7:$E$55</definedName>
    <definedName name="gdfdh" hidden="1">{#N/A,#N/A,FALSE,"TAX COMPUTATION";#N/A,#N/A,FALSE,"TAX SCHEDULE";#N/A,#N/A,FALSE,"ADDITIONS";#N/A,#N/A,FALSE,"W &amp; T"}</definedName>
    <definedName name="gdhdgh">#REF!</definedName>
    <definedName name="gdjgjhg">#REF!</definedName>
    <definedName name="gdvdsv">#REF!</definedName>
    <definedName name="ge">#REF!</definedName>
    <definedName name="GEDUNG" localSheetId="10">#REF!</definedName>
    <definedName name="GEDUNG">#REF!</definedName>
    <definedName name="gegew">#REF!</definedName>
    <definedName name="gen" hidden="1">{#N/A,#N/A,FALSE,"TAX COMPUTATION";#N/A,#N/A,FALSE,"TAX SCHEDULE";#N/A,#N/A,FALSE,"ADDITIONS";#N/A,#N/A,FALSE,"W &amp; T"}</definedName>
    <definedName name="Gender" localSheetId="10">[80]coding!$AB$20:$AB$21</definedName>
    <definedName name="Gender">[128]Instructions!$I$8:$I$9</definedName>
    <definedName name="General_Expenses">#REF!</definedName>
    <definedName name="GENERALEXP.">#REF!</definedName>
    <definedName name="geocode_manuel_minute">#REF!</definedName>
    <definedName name="gergr">#REF!</definedName>
    <definedName name="gerherher">#REF!</definedName>
    <definedName name="gestion_erreur">#REF!</definedName>
    <definedName name="gf">#REF!</definedName>
    <definedName name="gffg">#REF!</definedName>
    <definedName name="gfhg" hidden="1">{#N/A,#N/A,FALSE,"TAX COMPUTATION";#N/A,#N/A,FALSE,"TAX SCHEDULE";#N/A,#N/A,FALSE,"ADDITIONS";#N/A,#N/A,FALSE,"W &amp; T"}</definedName>
    <definedName name="gfhgfg" localSheetId="10">#REF!</definedName>
    <definedName name="gfhgfg">#REF!</definedName>
    <definedName name="gfht" hidden="1">{#N/A,#N/A,FALSE,"TAX COMPUTATION";#N/A,#N/A,FALSE,"TAX SCHEDULE";#N/A,#N/A,FALSE,"ADDITIONS";#N/A,#N/A,FALSE,"W &amp; T"}</definedName>
    <definedName name="GFIN_07A">#REF!</definedName>
    <definedName name="gfrgregr">#REF!</definedName>
    <definedName name="gfsg" hidden="1">{#N/A,#N/A,FALSE,"TAX COMPUTATION";#N/A,#N/A,FALSE,"TAX SCHEDULE";#N/A,#N/A,FALSE,"ADDITIONS";#N/A,#N/A,FALSE,"W &amp; T"}</definedName>
    <definedName name="gg" localSheetId="10">IF([144]!Values_Entered,Header_Row+[144]!Number_of_Payments,Header_Row)</definedName>
    <definedName name="gg">#REF!</definedName>
    <definedName name="ggg">#REF!</definedName>
    <definedName name="ggggg">#REF!</definedName>
    <definedName name="gggggg">#REF!</definedName>
    <definedName name="GGGGGGGGGGGGGGGGGGGGGGGGGGGGGGG" hidden="1">{"mult96",#N/A,FALSE,"PETCOMP";"est96",#N/A,FALSE,"PETCOMP";"mult95",#N/A,FALSE,"PETCOMP";"est95",#N/A,FALSE,"PETCOMP";"multltm",#N/A,FALSE,"PETCOMP";"resultltm",#N/A,FALSE,"PETCOMP"}</definedName>
    <definedName name="gggjjj">#REF!</definedName>
    <definedName name="gggt">#REF!</definedName>
    <definedName name="ggh">#REF!</definedName>
    <definedName name="gghtr">[22]Sheet1!$A$1270:$Q$2717</definedName>
    <definedName name="gh">#REF!</definedName>
    <definedName name="ghdyg" hidden="1">{#N/A,#N/A,FALSE,"TAX COMPUTATION";#N/A,#N/A,FALSE,"TAX SCHEDULE";#N/A,#N/A,FALSE,"ADDITIONS";#N/A,#N/A,FALSE,"W &amp; T"}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ngfngfnm">#REF!</definedName>
    <definedName name="gjntrjt">#REF!</definedName>
    <definedName name="gl">#REF!</definedName>
    <definedName name="GLAC">#REF!</definedName>
    <definedName name="glbu">#REF!</definedName>
    <definedName name="GLdt_List">#REF!</definedName>
    <definedName name="glly">#REF!</definedName>
    <definedName name="GM">#REF!</definedName>
    <definedName name="goodwill">#REF!</definedName>
    <definedName name="gop">#REF!</definedName>
    <definedName name="GOVTBORNE">#REF!</definedName>
    <definedName name="GP">#REF!</definedName>
    <definedName name="GQ131_with_Name">#REF!</definedName>
    <definedName name="gr" hidden="1">{"EVA",#N/A,FALSE,"EVA";"WACC",#N/A,FALSE,"WACC"}</definedName>
    <definedName name="GRADES">#REF!</definedName>
    <definedName name="grafik2">#REF!</definedName>
    <definedName name="grand">#REF!</definedName>
    <definedName name="GrandTotal">#N/A</definedName>
    <definedName name="graph">[137]popmc!$AA$3:$AM$46</definedName>
    <definedName name="graph1">[7]popmc!$AA$3:$AM$46</definedName>
    <definedName name="Graph1In">OFFSET('[74]PROJ CASH'!$C$14:$AB$14,(Chart1-1)*13,0,,Month+14)</definedName>
    <definedName name="Graph1Net">OFFSET('[74]PROJ CASH'!$C$20:$AB$20,(Chart1-1)*13,0,,Month+14)</definedName>
    <definedName name="Graph1Out">-OFFSET('[74]PROJ CASH'!$C$18:$AB$18,(Chart1-1)*13,0,,Month+14)</definedName>
    <definedName name="graph2">[7]popmc!$AA$3:$AM$46</definedName>
    <definedName name="Graph2In">OFFSET('[74]PROJ CASH'!$C$14:$AB$14,(Chart2-1)*13,0,,Month+14)</definedName>
    <definedName name="Graph2Net">OFFSET('[74]PROJ CASH'!$C$20:$AB$20,(Chart2-1)*13,0,,Month+14)</definedName>
    <definedName name="Graph2Out">-OFFSET('[74]PROJ CASH'!$C$18:$AB$18,(Chart2-1)*13,0,,Month+14)</definedName>
    <definedName name="Graph3In">OFFSET('[74]PROJ CASH'!$C$14:$AB$14,(Chart3-1)*13,0,,Month+14)</definedName>
    <definedName name="Graph3Net">OFFSET('[74]PROJ CASH'!$C$20:$AB$20,(Chart3-1)*13,0,,Month+14)</definedName>
    <definedName name="Graph3Out">-OFFSET('[74]PROJ CASH'!$C$18:$AB$18,(Chart3-1)*13,0,,Month+14)</definedName>
    <definedName name="Graph4In">OFFSET('[74]PROJ CASH'!$C$14:$AB$14,(Chart4-1)*13,0,,Month+14)</definedName>
    <definedName name="Graph4Net">OFFSET('[74]PROJ CASH'!$C$20:$AB$20,(Chart4-1)*13,0,,Month+14)</definedName>
    <definedName name="Graph4Out">-OFFSET('[74]PROJ CASH'!$C$18:$AB$18,(Chart4-1)*13,0,,Month+14)</definedName>
    <definedName name="gre">#REF!</definedName>
    <definedName name="Great">#N/A</definedName>
    <definedName name="gregregreg">#REF!</definedName>
    <definedName name="grer">#REF!</definedName>
    <definedName name="grg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grgr">#REF!</definedName>
    <definedName name="grgregfre">#REF!</definedName>
    <definedName name="grgyh">#REF!</definedName>
    <definedName name="GROOM">#REF!</definedName>
    <definedName name="Gross_Margin">#REF!</definedName>
    <definedName name="grosstax_payable">#REF!</definedName>
    <definedName name="group_offsets">#REF!</definedName>
    <definedName name="grr">#REF!</definedName>
    <definedName name="gsd">#REF!</definedName>
    <definedName name="gseg">#REF!</definedName>
    <definedName name="gsgsg">#REF!</definedName>
    <definedName name="GST_INPUT">#REF!</definedName>
    <definedName name="GST_OUTPUT">#REF!</definedName>
    <definedName name="GST_TOTAL">#REF!</definedName>
    <definedName name="GSTF5">#REF!</definedName>
    <definedName name="GT">#REF!</definedName>
    <definedName name="gtgt">#REF!</definedName>
    <definedName name="gtrfr">#REF!</definedName>
    <definedName name="guj">#REF!</definedName>
    <definedName name="guk" hidden="1">'[122]8以上社員'!#REF!</definedName>
    <definedName name="gwer">#REF!</definedName>
    <definedName name="GWG_Out">#REF!</definedName>
    <definedName name="gwrgwrg">#REF!</definedName>
    <definedName name="GYLB">[80]coding!$H$78:$H$81</definedName>
    <definedName name="h" localSheetId="10">IF([144]!Values_Entered,Header_Row+[144]!Number_of_Payments,Header_Row)</definedName>
    <definedName name="H">#REF!</definedName>
    <definedName name="H1new">#REF!</definedName>
    <definedName name="ha" hidden="1">#REF!</definedName>
    <definedName name="HAK" hidden="1">'[145]DBP-23'!$B$26:$B$60</definedName>
    <definedName name="haksh">#REF!</definedName>
    <definedName name="Halaman" localSheetId="10">[146]Isian!$A$1</definedName>
    <definedName name="Halaman">[145]Isian!$A$1</definedName>
    <definedName name="HandCharges">#REF!</definedName>
    <definedName name="HANNA" localSheetId="10">[147]Links!$K$1:$K$65536</definedName>
    <definedName name="HANNA">[148]Links!$K$1:$K$65536</definedName>
    <definedName name="Hardship">[52]Sheet1!$B$109</definedName>
    <definedName name="harga">[149]harga!$A$2:$B$639</definedName>
    <definedName name="HARI" localSheetId="10">#REF!</definedName>
    <definedName name="HARI">#REF!</definedName>
    <definedName name="hazuki" hidden="1">'[150]8以上社員'!#REF!</definedName>
    <definedName name="hdfh" hidden="1">{#N/A,#N/A,FALSE,"TAX COMPUTATION";#N/A,#N/A,FALSE,"TAX SCHEDULE";#N/A,#N/A,FALSE,"ADDITIONS";#N/A,#N/A,FALSE,"W &amp; T"}</definedName>
    <definedName name="hdt" hidden="1">{#N/A,#N/A,FALSE,"BALANCE SHEET";#N/A,#N/A,FALSE,"PL ACCOUNT";#N/A,#N/A,FALSE,"FIXED ASSETS";#N/A,#N/A,FALSE,"HP (V)";#N/A,#N/A,FALSE,"TAX COMP";#N/A,#N/A,FALSE,"W&amp;T";#N/A,#N/A,FALSE,"RECONCILE"}</definedName>
    <definedName name="he">#REF!</definedName>
    <definedName name="HEADER" localSheetId="10">#REF!</definedName>
    <definedName name="HEADER">#REF!</definedName>
    <definedName name="Header_Row">ROW(#REF!)</definedName>
    <definedName name="heading">#REF!</definedName>
    <definedName name="heading1">#REF!</definedName>
    <definedName name="hed" hidden="1">{#N/A,#N/A,FALSE,"TAX COMPUTATION";#N/A,#N/A,FALSE,"TAX SCHEDULE";#N/A,#N/A,FALSE,"ADDITIONS";#N/A,#N/A,FALSE,"W &amp; T"}</definedName>
    <definedName name="HELP_HELP">[98]!HELP_HELP</definedName>
    <definedName name="HERHF">#REF!</definedName>
    <definedName name="herhre">#REF!</definedName>
    <definedName name="herhrehr">#REF!</definedName>
    <definedName name="hf" hidden="1">{"Annual 1996",#N/A,FALSE,"Ann-Op (Mng)";"Annual 1996",#N/A,FALSE,"Ann-Op (Rep)";"Operating Vs. Reported Earnings",#N/A,FALSE,"Rpt-Op Inc"}</definedName>
    <definedName name="HFA" hidden="1">{"Graphic",#N/A,TRUE,"Graphic"}</definedName>
    <definedName name="hg">#REF!</definedName>
    <definedName name="hgb" hidden="1">{#N/A,#N/A,FALSE,"BALANCE SHEET";#N/A,#N/A,FALSE,"PL ACCOUNT";#N/A,#N/A,FALSE,"FIXED ASSETS";#N/A,#N/A,FALSE,"HP (V)";#N/A,#N/A,FALSE,"TAX COMP";#N/A,#N/A,FALSE,"W&amp;T";#N/A,#N/A,FALSE,"RECONCILE"}</definedName>
    <definedName name="hgd" hidden="1">{#N/A,#N/A,FALSE,"TAX COMPUTATION";#N/A,#N/A,FALSE,"TAX SCHEDULE";#N/A,#N/A,FALSE,"ADDITIONS";#N/A,#N/A,FALSE,"W &amp; T"}</definedName>
    <definedName name="hgf" hidden="1">[151]Sheet1!$CI$6:$CI$53</definedName>
    <definedName name="hgfd">[152]BP1_23!#REF!</definedName>
    <definedName name="hgfgfff">'[43]Income Statement'!$B$7:$C$38</definedName>
    <definedName name="hgregref">#REF!</definedName>
    <definedName name="Hh">#REF!</definedName>
    <definedName name="hhdfh">#REF!</definedName>
    <definedName name="hhh">#REF!</definedName>
    <definedName name="ＨＨＨ">#REF!</definedName>
    <definedName name="hhhh">#REF!</definedName>
    <definedName name="hhjjjj">#REF!</definedName>
    <definedName name="hhth">#REF!</definedName>
    <definedName name="hhy">#REF!</definedName>
    <definedName name="hhyyh">#REF!</definedName>
    <definedName name="Hi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hitung">#REF!</definedName>
    <definedName name="HJ">#REF!</definedName>
    <definedName name="HK">#REF!</definedName>
    <definedName name="HKD">#REF!</definedName>
    <definedName name="HO" localSheetId="10">[25]_REF!$A$7</definedName>
    <definedName name="HO">[26]_REF!$A$7</definedName>
    <definedName name="home">#REF!</definedName>
    <definedName name="Home_Cur">[52]Sheet1!$B$92</definedName>
    <definedName name="home_cur2">[52]Sheet1!$B$93</definedName>
    <definedName name="Home_Loc">[52]Sheet1!$B$20</definedName>
    <definedName name="homeaddress" localSheetId="10">#REF!</definedName>
    <definedName name="homeaddress">#REF!</definedName>
    <definedName name="homephone" localSheetId="10">#REF!</definedName>
    <definedName name="homephone">#REF!</definedName>
    <definedName name="HONN">#N/A</definedName>
    <definedName name="hoooo" localSheetId="10">#REF!</definedName>
    <definedName name="hoooo">#REF!</definedName>
    <definedName name="HOSPITAL___PT_BII" localSheetId="10">#REF!</definedName>
    <definedName name="HOSPITAL___PT_BII">#REF!</definedName>
    <definedName name="HOSPITAL___PT_BII_1" localSheetId="10">#REF!</definedName>
    <definedName name="HOSPITAL___PT_BII_1">#REF!</definedName>
    <definedName name="HOSPITAL___PT_BII_12">#REF!</definedName>
    <definedName name="HOSPITAL___PT_BII_5">#REF!</definedName>
    <definedName name="HOSPITAL___PT_BII_7">#REF!</definedName>
    <definedName name="Host_Cur" localSheetId="10">[52]Sheet1!$B$94</definedName>
    <definedName name="Host_Cur">[58]Sheet1!$B$94</definedName>
    <definedName name="host_hu">[52]Sheet1!$B$53</definedName>
    <definedName name="Host_Loc">[52]Sheet1!$B$21</definedName>
    <definedName name="HOUSE">#REF!</definedName>
    <definedName name="hp">#REF!</definedName>
    <definedName name="HP_3yr_Area">#REF!</definedName>
    <definedName name="HP_3yr_Area1">#REF!</definedName>
    <definedName name="HP_Interest">#REF!</definedName>
    <definedName name="HP_LONG_TERM">#REF!</definedName>
    <definedName name="HP_MV_Area">#REF!</definedName>
    <definedName name="HP_MV_AREA_1">#REF!</definedName>
    <definedName name="HP_s19A_1yr_Area">#REF!</definedName>
    <definedName name="hp1a1">#REF!</definedName>
    <definedName name="hp1a2">#REF!</definedName>
    <definedName name="hp1a3">#REF!</definedName>
    <definedName name="hp1a4">#REF!</definedName>
    <definedName name="hp1a5">#REF!</definedName>
    <definedName name="hp1a6">#REF!</definedName>
    <definedName name="hp1atot">#REF!</definedName>
    <definedName name="HP1TOT">#REF!</definedName>
    <definedName name="HP3TOT">#REF!</definedName>
    <definedName name="HPAMT1">#REF!</definedName>
    <definedName name="hpamt10">#REF!</definedName>
    <definedName name="HPAMT2">#REF!</definedName>
    <definedName name="HPAMT3">#REF!</definedName>
    <definedName name="HPAMT4">#REF!</definedName>
    <definedName name="HPAMT5">#REF!</definedName>
    <definedName name="hpamt6">#REF!</definedName>
    <definedName name="hpamt7">#REF!</definedName>
    <definedName name="hpamt8">#REF!</definedName>
    <definedName name="hpamt9">#REF!</definedName>
    <definedName name="HPAMTA1">#REF!</definedName>
    <definedName name="HPAMTA10">#REF!</definedName>
    <definedName name="HPAMTA2">#REF!</definedName>
    <definedName name="HPAMTA3">#REF!</definedName>
    <definedName name="HPAMTA4">#REF!</definedName>
    <definedName name="HPAMTA5">#REF!</definedName>
    <definedName name="HPAMTA6">#REF!</definedName>
    <definedName name="HPAMTA7">#REF!</definedName>
    <definedName name="HPAMTA8">#REF!</definedName>
    <definedName name="HPAMTA9">#REF!</definedName>
    <definedName name="HPAMY1">#REF!</definedName>
    <definedName name="HPATOT">#REF!</definedName>
    <definedName name="HPBAL1">#REF!</definedName>
    <definedName name="HPBAL10">#REF!</definedName>
    <definedName name="HPBAL2">#REF!</definedName>
    <definedName name="HPBAL3">#REF!</definedName>
    <definedName name="HPBAL4">#REF!</definedName>
    <definedName name="HPBAL5">#REF!</definedName>
    <definedName name="HPBAL6">#REF!</definedName>
    <definedName name="HPBAL7">#REF!</definedName>
    <definedName name="HPBAL8">#REF!</definedName>
    <definedName name="HPBAL9">#REF!</definedName>
    <definedName name="HPBALA1">#REF!</definedName>
    <definedName name="HPBALA10">#REF!</definedName>
    <definedName name="HPBALA2">#REF!</definedName>
    <definedName name="HPBALA3">#REF!</definedName>
    <definedName name="HPBALA4">#REF!</definedName>
    <definedName name="HPBALA5">#REF!</definedName>
    <definedName name="HPBALA6">#REF!</definedName>
    <definedName name="HPBALA7">#REF!</definedName>
    <definedName name="HPBALA8">#REF!</definedName>
    <definedName name="HPBALA9">#REF!</definedName>
    <definedName name="hpcost1">#REF!</definedName>
    <definedName name="hpcost10">#REF!</definedName>
    <definedName name="hpcost2">#REF!</definedName>
    <definedName name="hpcost3">#REF!</definedName>
    <definedName name="hpcost4">#REF!</definedName>
    <definedName name="hpcost5">#REF!</definedName>
    <definedName name="hpcost6">#REF!</definedName>
    <definedName name="hpcost7">#REF!</definedName>
    <definedName name="hpcost8">#REF!</definedName>
    <definedName name="hpcost9">#REF!</definedName>
    <definedName name="HPCOSTA1">#REF!</definedName>
    <definedName name="HPCOSTA10">#REF!</definedName>
    <definedName name="HPCOSTA2">#REF!</definedName>
    <definedName name="HPCOSTA3">#REF!</definedName>
    <definedName name="HPCOSTA4">#REF!</definedName>
    <definedName name="HPCOSTA5">#REF!</definedName>
    <definedName name="HPCOSTA6">#REF!</definedName>
    <definedName name="HPCOSTA7">#REF!</definedName>
    <definedName name="HPCOSTA8">#REF!</definedName>
    <definedName name="HPCOSTA9">#REF!</definedName>
    <definedName name="HPID1">#REF!</definedName>
    <definedName name="hpid10">#REF!</definedName>
    <definedName name="HPID2">#REF!</definedName>
    <definedName name="HPID3">#REF!</definedName>
    <definedName name="HPID4">#REF!</definedName>
    <definedName name="HPID5">#REF!</definedName>
    <definedName name="hpid6">#REF!</definedName>
    <definedName name="hpid7">#REF!</definedName>
    <definedName name="hpid8">#REF!</definedName>
    <definedName name="hpid9">#REF!</definedName>
    <definedName name="HPIDA1">#REF!</definedName>
    <definedName name="HPIDA10">#REF!</definedName>
    <definedName name="HPIDA2">#REF!</definedName>
    <definedName name="HPIDA3">#REF!</definedName>
    <definedName name="HPIDA4">#REF!</definedName>
    <definedName name="HPIDA5">#REF!</definedName>
    <definedName name="HPIDA6">#REF!</definedName>
    <definedName name="HPIDA7">#REF!</definedName>
    <definedName name="HPIDA8">#REF!</definedName>
    <definedName name="HPIDA9">#REF!</definedName>
    <definedName name="HPINSTAL1">#REF!</definedName>
    <definedName name="hpinstal10">#REF!</definedName>
    <definedName name="HPINSTAL2">#REF!</definedName>
    <definedName name="HPINSTAL3">#REF!</definedName>
    <definedName name="HPINSTAL4">#REF!</definedName>
    <definedName name="HPINSTAL5">#REF!</definedName>
    <definedName name="hpinstal6">#REF!</definedName>
    <definedName name="hpinstal7">#REF!</definedName>
    <definedName name="hpinstal8">#REF!</definedName>
    <definedName name="hpinstal9">#REF!</definedName>
    <definedName name="HPINSTALA1">#REF!</definedName>
    <definedName name="HPINSTALA10">#REF!</definedName>
    <definedName name="HPINSTALA2">#REF!</definedName>
    <definedName name="HPINSTALA3">#REF!</definedName>
    <definedName name="HPINSTALA4">#REF!</definedName>
    <definedName name="HPINSTALA5">#REF!</definedName>
    <definedName name="HPINSTALA6">#REF!</definedName>
    <definedName name="HPINSTALA7">#REF!</definedName>
    <definedName name="HPINSTALA8">#REF!</definedName>
    <definedName name="HPINSTALA9">#REF!</definedName>
    <definedName name="HPINSTALOS1">#REF!</definedName>
    <definedName name="hpinstalos10">#REF!</definedName>
    <definedName name="HPINSTALOS2">#REF!</definedName>
    <definedName name="HPINSTALOS3">#REF!</definedName>
    <definedName name="HPINSTALOS4">#REF!</definedName>
    <definedName name="HPINSTALOS5">#REF!</definedName>
    <definedName name="hpinstalos6">#REF!</definedName>
    <definedName name="hpinstalos7">#REF!</definedName>
    <definedName name="hpinstalos8">#REF!</definedName>
    <definedName name="hpinstalos9">#REF!</definedName>
    <definedName name="HPINSTALOSA1">#REF!</definedName>
    <definedName name="HPINSTALOSA10">#REF!</definedName>
    <definedName name="HPINSTALOSA2">#REF!</definedName>
    <definedName name="HPINSTALOSA3">#REF!</definedName>
    <definedName name="HPINSTALOSA4">#REF!</definedName>
    <definedName name="HPINSTALOSA5">#REF!</definedName>
    <definedName name="HPINSTALOSA6">#REF!</definedName>
    <definedName name="HPINSTALOSA7">#REF!</definedName>
    <definedName name="HPINSTALOSA8">#REF!</definedName>
    <definedName name="HPINSTALOSA9">#REF!</definedName>
    <definedName name="HPINSTALP10">#REF!</definedName>
    <definedName name="HPINSTALPAID1">#REF!</definedName>
    <definedName name="HPINSTALPAID10">#REF!</definedName>
    <definedName name="HPINSTALPAID2">#REF!</definedName>
    <definedName name="HPINSTALPAID3">#REF!</definedName>
    <definedName name="HPINSTALPAID4">#REF!</definedName>
    <definedName name="HPINSTALPAID5">#REF!</definedName>
    <definedName name="HPINSTALPAID6">#REF!</definedName>
    <definedName name="HPINSTALPAID7">#REF!</definedName>
    <definedName name="HPINSTALPAID8">#REF!</definedName>
    <definedName name="HPINSTALPAID9">#REF!</definedName>
    <definedName name="HPINSTALPY1">#REF!</definedName>
    <definedName name="HPINSTALPY10">#REF!</definedName>
    <definedName name="HPINSTALPY2">#REF!</definedName>
    <definedName name="HPINSTALPY3">#REF!</definedName>
    <definedName name="HPINSTALPY4">#REF!</definedName>
    <definedName name="HPINSTALPY5">#REF!</definedName>
    <definedName name="HPINSTALPY6">#REF!</definedName>
    <definedName name="HPINSTALPY7">#REF!</definedName>
    <definedName name="HPINSTALPY8">#REF!</definedName>
    <definedName name="HPINSTALPY9">#REF!</definedName>
    <definedName name="HPINSTALPYA1">#REF!</definedName>
    <definedName name="HPINSTALPYA10">#REF!</definedName>
    <definedName name="HPINSTALPYA2">#REF!</definedName>
    <definedName name="HPINSTALPYA3">#REF!</definedName>
    <definedName name="HPINSTALPYA4">#REF!</definedName>
    <definedName name="HPINSTALPYA5">#REF!</definedName>
    <definedName name="HPINSTALPYA6">#REF!</definedName>
    <definedName name="HPINSTALPYA7">#REF!</definedName>
    <definedName name="HPINSTALPYA8">#REF!</definedName>
    <definedName name="HPINSTALPYA9">#REF!</definedName>
    <definedName name="hpoverallapr">#REF!</definedName>
    <definedName name="hpoverallfeb">#REF!</definedName>
    <definedName name="HPoveralljan">#REF!</definedName>
    <definedName name="hpoveralljun">#REF!</definedName>
    <definedName name="hpoverallmar">#REF!</definedName>
    <definedName name="hpoverallmay">#REF!</definedName>
    <definedName name="HPP_LK">#REF!</definedName>
    <definedName name="HPPRIN1">#REF!</definedName>
    <definedName name="HPPRIN2">#REF!</definedName>
    <definedName name="HPPRIN3">#REF!</definedName>
    <definedName name="HPPRIN4">#REF!</definedName>
    <definedName name="HPPRIN5">#REF!</definedName>
    <definedName name="HPPRINA1">#REF!</definedName>
    <definedName name="HPPRINA10">#REF!</definedName>
    <definedName name="HPPRINA2">#REF!</definedName>
    <definedName name="HPPRINA3">#REF!</definedName>
    <definedName name="HPPRINA4">#REF!</definedName>
    <definedName name="HPPRINA5">#REF!</definedName>
    <definedName name="HPPRINA6">#REF!</definedName>
    <definedName name="HPPRINA7">#REF!</definedName>
    <definedName name="HPPRINA8">#REF!</definedName>
    <definedName name="HPPRINA9">#REF!</definedName>
    <definedName name="HPPRINP2">#REF!</definedName>
    <definedName name="hptax1">#REF!</definedName>
    <definedName name="hptax10">#REF!</definedName>
    <definedName name="hptax2">#REF!</definedName>
    <definedName name="hptax3">#REF!</definedName>
    <definedName name="hptax4">#REF!</definedName>
    <definedName name="hptax5">#REF!</definedName>
    <definedName name="hptax6">#REF!</definedName>
    <definedName name="hptax7">#REF!</definedName>
    <definedName name="hptax8">#REF!</definedName>
    <definedName name="hptax9">#REF!</definedName>
    <definedName name="HPTTL1">#REF!</definedName>
    <definedName name="hpttl10">#REF!</definedName>
    <definedName name="HPTTL2">#REF!</definedName>
    <definedName name="HPTTL3">#REF!</definedName>
    <definedName name="HPTTL4">#REF!</definedName>
    <definedName name="HPTTL5">#REF!</definedName>
    <definedName name="hpttl6">#REF!</definedName>
    <definedName name="hpttl7">#REF!</definedName>
    <definedName name="hpttl8">#REF!</definedName>
    <definedName name="hpttl9">#REF!</definedName>
    <definedName name="HPTTLA1">#REF!</definedName>
    <definedName name="HPTTLA10">#REF!</definedName>
    <definedName name="HPTTLA2">#REF!</definedName>
    <definedName name="HPTTLA3">#REF!</definedName>
    <definedName name="HPTTLA4">#REF!</definedName>
    <definedName name="HPTTLA5">#REF!</definedName>
    <definedName name="HPTTLA6">#REF!</definedName>
    <definedName name="HPTTLA7">#REF!</definedName>
    <definedName name="HPTTLA8">#REF!</definedName>
    <definedName name="HPTTLA9">#REF!</definedName>
    <definedName name="HPTWDV1">#REF!</definedName>
    <definedName name="HPTWDV10">#REF!</definedName>
    <definedName name="HPTWDV101">#REF!</definedName>
    <definedName name="HPTWDV101A">#REF!</definedName>
    <definedName name="HPTWDV102">#REF!</definedName>
    <definedName name="HPTWDV102A">#REF!</definedName>
    <definedName name="HPTWDV103">#REF!</definedName>
    <definedName name="HPTWDV103A">#REF!</definedName>
    <definedName name="HPTWDV104A">#REF!</definedName>
    <definedName name="HPTWDV105A">#REF!</definedName>
    <definedName name="HPTWDV106A">#REF!</definedName>
    <definedName name="HPTWDV107A">#REF!</definedName>
    <definedName name="HPTWDV108A">#REF!</definedName>
    <definedName name="HPTWDV10A">#REF!</definedName>
    <definedName name="HPTWDV11">#REF!</definedName>
    <definedName name="HPTWDV11A">#REF!</definedName>
    <definedName name="HPTWDV12">#REF!</definedName>
    <definedName name="HPTWDV12A">#REF!</definedName>
    <definedName name="HPTWDV13">#REF!</definedName>
    <definedName name="HPTWDV13A">#REF!</definedName>
    <definedName name="hptwdv14a">#REF!</definedName>
    <definedName name="hptwdv15a">#REF!</definedName>
    <definedName name="hptwdv16a">#REF!</definedName>
    <definedName name="hptwdv17a">#REF!</definedName>
    <definedName name="hptwdv18a">#REF!</definedName>
    <definedName name="HPTWDV1A">#REF!</definedName>
    <definedName name="HPTWDV2">#REF!</definedName>
    <definedName name="HPTWDV21">#REF!</definedName>
    <definedName name="HPTWDV21A">#REF!</definedName>
    <definedName name="HPTWDV22">#REF!</definedName>
    <definedName name="HPTWDV22A">#REF!</definedName>
    <definedName name="HPTWDV23">#REF!</definedName>
    <definedName name="HPTWDV23A">#REF!</definedName>
    <definedName name="HPTWDV24A">#REF!</definedName>
    <definedName name="HPTWDV25A">#REF!</definedName>
    <definedName name="HPTWDV26A">#REF!</definedName>
    <definedName name="HPTWDV27A">#REF!</definedName>
    <definedName name="HPTWDV28A">#REF!</definedName>
    <definedName name="HPTWDV2A">#REF!</definedName>
    <definedName name="HPTWDV3">#REF!</definedName>
    <definedName name="HPTWDV31">#REF!</definedName>
    <definedName name="HPTWDV31A">#REF!</definedName>
    <definedName name="HPTWDV32">#REF!</definedName>
    <definedName name="HPTWDV32A">#REF!</definedName>
    <definedName name="HPTWDV33">#REF!</definedName>
    <definedName name="HPTWDV33A">#REF!</definedName>
    <definedName name="HPTWDV34A">#REF!</definedName>
    <definedName name="HPTWDV35A">#REF!</definedName>
    <definedName name="HPTWDV36A">#REF!</definedName>
    <definedName name="HPTWDV37A">#REF!</definedName>
    <definedName name="HPTWDV38A">#REF!</definedName>
    <definedName name="HPTWDV3A">#REF!</definedName>
    <definedName name="HPTWDV4">#REF!</definedName>
    <definedName name="HPTWDV41">#REF!</definedName>
    <definedName name="HPTWDV41A">#REF!</definedName>
    <definedName name="HPTWDV42">#REF!</definedName>
    <definedName name="HPTWDV42A">#REF!</definedName>
    <definedName name="HPTWDV43">#REF!</definedName>
    <definedName name="HPTWDV43A">#REF!</definedName>
    <definedName name="HPTWDV44A">#REF!</definedName>
    <definedName name="HPTWDV45A">#REF!</definedName>
    <definedName name="HPTWDV46A">#REF!</definedName>
    <definedName name="HPTWDV47A">#REF!</definedName>
    <definedName name="HPTWDV48A">#REF!</definedName>
    <definedName name="HPTWDV4A">#REF!</definedName>
    <definedName name="HPTWDV5">#REF!</definedName>
    <definedName name="HPTWDV51">#REF!</definedName>
    <definedName name="HPTWDV51A">#REF!</definedName>
    <definedName name="HPTWDV52">#REF!</definedName>
    <definedName name="HPTWDV52A">#REF!</definedName>
    <definedName name="HPTWDV53">#REF!</definedName>
    <definedName name="HPTWDV53A">#REF!</definedName>
    <definedName name="HPTWDV54A">#REF!</definedName>
    <definedName name="HPTWDV55A">#REF!</definedName>
    <definedName name="HPTWDV56A">#REF!</definedName>
    <definedName name="HPTWDV57A">#REF!</definedName>
    <definedName name="HPTWDV58A">#REF!</definedName>
    <definedName name="HPTWDV5A">#REF!</definedName>
    <definedName name="HPTWDV6">#REF!</definedName>
    <definedName name="HPTWDV61">#REF!</definedName>
    <definedName name="HPTWDV61A">#REF!</definedName>
    <definedName name="HPTWDV62">#REF!</definedName>
    <definedName name="HPTWDV62A">#REF!</definedName>
    <definedName name="HPTWDV63">#REF!</definedName>
    <definedName name="HPTWDV63A">#REF!</definedName>
    <definedName name="HPTWDV64A">#REF!</definedName>
    <definedName name="HPTWDV65A">#REF!</definedName>
    <definedName name="HPTWDV66A">#REF!</definedName>
    <definedName name="HPTWDV67A">#REF!</definedName>
    <definedName name="HPTWDV68A">#REF!</definedName>
    <definedName name="HPTWDV6A">#REF!</definedName>
    <definedName name="HPTWDV7">#REF!</definedName>
    <definedName name="HPTWDV71">#REF!</definedName>
    <definedName name="HPTWDV71A">#REF!</definedName>
    <definedName name="HPTWDV72">#REF!</definedName>
    <definedName name="HPTWDV72A">#REF!</definedName>
    <definedName name="HPTWDV73">#REF!</definedName>
    <definedName name="HPTWDV73A">#REF!</definedName>
    <definedName name="HPTWDV74A">#REF!</definedName>
    <definedName name="HPTWDV75A">#REF!</definedName>
    <definedName name="HPTWDV76A">#REF!</definedName>
    <definedName name="HPTWDV77A">#REF!</definedName>
    <definedName name="HPTWDV78A">#REF!</definedName>
    <definedName name="HPTWDV7A">#REF!</definedName>
    <definedName name="HPTWDV8">#REF!</definedName>
    <definedName name="HPTWDV81">#REF!</definedName>
    <definedName name="HPTWDV81A">#REF!</definedName>
    <definedName name="HPTWDV82">#REF!</definedName>
    <definedName name="HPTWDV82A">#REF!</definedName>
    <definedName name="HPTWDV83">#REF!</definedName>
    <definedName name="HPTWDV83A">#REF!</definedName>
    <definedName name="HPTWDV84A">#REF!</definedName>
    <definedName name="HPTWDV85A">#REF!</definedName>
    <definedName name="HPTWDV86A">#REF!</definedName>
    <definedName name="HPTWDV87A">#REF!</definedName>
    <definedName name="HPTWDV88A">#REF!</definedName>
    <definedName name="HPTWDV8A">#REF!</definedName>
    <definedName name="HPTWDV9">#REF!</definedName>
    <definedName name="HPTWDV91">#REF!</definedName>
    <definedName name="HPTWDV91A">#REF!</definedName>
    <definedName name="HPTWDV92">#REF!</definedName>
    <definedName name="HPTWDV92A">#REF!</definedName>
    <definedName name="HPTWDV93">#REF!</definedName>
    <definedName name="HPTWDV93A">#REF!</definedName>
    <definedName name="HPTWDV94A">#REF!</definedName>
    <definedName name="HPTWDV95A">#REF!</definedName>
    <definedName name="HPTWDV96A">#REF!</definedName>
    <definedName name="HPTWDV97A">#REF!</definedName>
    <definedName name="HPTWDV98A">#REF!</definedName>
    <definedName name="HPTWDV9A">#REF!</definedName>
    <definedName name="HPWT1YR">#REF!</definedName>
    <definedName name="HPWT3YR">#REF!</definedName>
    <definedName name="hpya1">#REF!</definedName>
    <definedName name="hpya10">#REF!</definedName>
    <definedName name="hpya2">#REF!</definedName>
    <definedName name="hpya3">#REF!</definedName>
    <definedName name="hpya4">#REF!</definedName>
    <definedName name="hpya5">#REF!</definedName>
    <definedName name="hpya6">#REF!</definedName>
    <definedName name="hpya7">#REF!</definedName>
    <definedName name="hpya8">#REF!</definedName>
    <definedName name="hpya9">#REF!</definedName>
    <definedName name="HQ_SII_BRANCH">[45]alamat!$B$375</definedName>
    <definedName name="hreerhr">#REF!</definedName>
    <definedName name="hreher">#REF!</definedName>
    <definedName name="hrehr">#REF!</definedName>
    <definedName name="hrerh">#REF!</definedName>
    <definedName name="hrhrh">#REF!</definedName>
    <definedName name="hrn" hidden="1">{#N/A,#N/A,FALSE,"TAX COMPUTATION";#N/A,#N/A,FALSE,"TAX SCHEDULE";#N/A,#N/A,FALSE,"ADDITIONS";#N/A,#N/A,FALSE,"W &amp; T"}</definedName>
    <definedName name="HSL" localSheetId="10">#REF!</definedName>
    <definedName name="HSL">#REF!</definedName>
    <definedName name="hte" hidden="1">{#N/A,#N/A,FALSE,"TAX COMPUTATION";#N/A,#N/A,FALSE,"TAX SCHEDULE";#N/A,#N/A,FALSE,"ADDITIONS";#N/A,#N/A,FALSE,"W &amp; T"}</definedName>
    <definedName name="htht">#REF!</definedName>
    <definedName name="HTML_CodePage" hidden="1">1252</definedName>
    <definedName name="HTML_Control" localSheetId="10" hidden="1">{"'Exchange Rates'!$A$1:$Q$33","'Exchange Rates'!$A$35:$Q$46"}</definedName>
    <definedName name="HTML_Control" hidden="1">{"'Und'!$A$2:$O$72"}</definedName>
    <definedName name="HTML_Control2" hidden="1">{"'Sheet1'!$A$3:$I$11"}</definedName>
    <definedName name="HTML_Description" hidden="1">""</definedName>
    <definedName name="HTML_Email" localSheetId="10" hidden="1">"mccurryp@unm.com"</definedName>
    <definedName name="HTML_Email" hidden="1">""</definedName>
    <definedName name="HTML_Header" localSheetId="10" hidden="1">""</definedName>
    <definedName name="HTML_Header" hidden="1">"Und"</definedName>
    <definedName name="HTML_LastUpdate" localSheetId="10" hidden="1">"14/07/99"</definedName>
    <definedName name="HTML_LastUpdate" hidden="1">"16-10-02"</definedName>
    <definedName name="HTML_LineAfter" localSheetId="10" hidden="1">FALSE</definedName>
    <definedName name="HTML_LineAfter" hidden="1">TRUE</definedName>
    <definedName name="HTML_LineBefore" localSheetId="10" hidden="1">FALSE</definedName>
    <definedName name="HTML_LineBefore" hidden="1">TRUE</definedName>
    <definedName name="HTML_Name" localSheetId="10" hidden="1">"Paul McCurry"</definedName>
    <definedName name="HTML_Name" hidden="1">"Djunaedi"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localSheetId="10" hidden="1">"H:\Intranet\exchrate99.htm"</definedName>
    <definedName name="HTML_PathFile" hidden="1">"C:\My Documents\MyHTML.htm"</definedName>
    <definedName name="HTML_PathTemplate" localSheetId="10" hidden="1">"H:\Intranet\exchrate.htm"</definedName>
    <definedName name="HTML_PathTemplate" hidden="1">"C:\My Documents\Undangan"</definedName>
    <definedName name="HTML_Title" localSheetId="10" hidden="1">""</definedName>
    <definedName name="HTML_Title" hidden="1">"Undangan Training"</definedName>
    <definedName name="HTML1_1" hidden="1">"'[ﾌﾟﾗｯﾄﾌｫﾑ.XLS]プラットフォーム 変更分'!$A$1:$G$16"</definedName>
    <definedName name="HTML1_10" hidden="1">""</definedName>
    <definedName name="HTML1_11" hidden="1">1</definedName>
    <definedName name="HTML1_12" hidden="1">"C:\My Documents\変更h_w.htm"</definedName>
    <definedName name="HTML1_2" hidden="1">1</definedName>
    <definedName name="HTML1_3" hidden="1">""</definedName>
    <definedName name="HTML1_4" hidden="1">""</definedName>
    <definedName name="HTML1_5" hidden="1">""</definedName>
    <definedName name="HTML1_6" hidden="1">-4146</definedName>
    <definedName name="HTML1_7" hidden="1">-4146</definedName>
    <definedName name="HTML1_8" hidden="1">""</definedName>
    <definedName name="HTML1_9" hidden="1">""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3</definedName>
    <definedName name="HTRHRT">#REF!</definedName>
    <definedName name="htrrewqhr">#REF!</definedName>
    <definedName name="huh?">#REF!</definedName>
    <definedName name="huu">#REF!</definedName>
    <definedName name="hvhvh">#REF!</definedName>
    <definedName name="Hypo_Tax">[52]Sheet1!$B$16</definedName>
    <definedName name="I" localSheetId="10">#REF!</definedName>
    <definedName name="i">#REF!</definedName>
    <definedName name="i10A">[42]Input10_A!$C$8:$FN$294</definedName>
    <definedName name="i10B">[42]Input10_B!$C$8:$DF$294</definedName>
    <definedName name="i10c">[42]Input10_C!$C$8:$BF$31</definedName>
    <definedName name="i10d">[42]Input10_D!$C$8:$J$136</definedName>
    <definedName name="IA" localSheetId="10">#REF!</definedName>
    <definedName name="ia">#REF!</definedName>
    <definedName name="ia_1">#REF!</definedName>
    <definedName name="IAClaim">#REF!</definedName>
    <definedName name="IBA_Area">#REF!</definedName>
    <definedName name="ibn">#REF!</definedName>
    <definedName name="ICR">#N/A</definedName>
    <definedName name="ID_No" localSheetId="10">[52]Sheet1!$F$42</definedName>
    <definedName name="ID_No">[58]Sheet1!$F$42</definedName>
    <definedName name="Idle_Cap">#REF!</definedName>
    <definedName name="IDR" localSheetId="10">#REF!</definedName>
    <definedName name="IDR">#REF!</definedName>
    <definedName name="ifdsmngs\">#REF!</definedName>
    <definedName name="Ii" localSheetId="10">#REF!</definedName>
    <definedName name="II">#REF!</definedName>
    <definedName name="iii" localSheetId="10">#REF!</definedName>
    <definedName name="iii">#REF!</definedName>
    <definedName name="iiiiiii">#REF!</definedName>
    <definedName name="iiiiiiiii">#REF!</definedName>
    <definedName name="ijk">#REF!</definedName>
    <definedName name="ikh" hidden="1">{#N/A,#N/A,FALSE,"TAX COMPUTATION";#N/A,#N/A,FALSE,"TAX SCHEDULE";#N/A,#N/A,FALSE,"ADDITIONS";#N/A,#N/A,FALSE,"W &amp; T"}</definedName>
    <definedName name="iktisarcabang" localSheetId="10">#REF!</definedName>
    <definedName name="iktisarcabang">#REF!</definedName>
    <definedName name="iktisarpemegangsaham" localSheetId="10">#REF!</definedName>
    <definedName name="iktisarpemegangsaham">#REF!</definedName>
    <definedName name="iktisarpenerima" localSheetId="10">#REF!</definedName>
    <definedName name="iktisarpenerima">#REF!</definedName>
    <definedName name="iktisarpengurus" localSheetId="10">#REF!</definedName>
    <definedName name="iktisarpengurus">#REF!</definedName>
    <definedName name="iktisarpph22" localSheetId="10">#REF!</definedName>
    <definedName name="iktisarpph22">#REF!</definedName>
    <definedName name="iktisarpph23" localSheetId="10">#REF!</definedName>
    <definedName name="iktisarpph23">#REF!</definedName>
    <definedName name="iktisarpph24" localSheetId="10">#REF!</definedName>
    <definedName name="iktisarpph24">#REF!</definedName>
    <definedName name="iktisarpph25" localSheetId="10">#REF!</definedName>
    <definedName name="iktisarpph25">#REF!</definedName>
    <definedName name="iktisarpphgvb" localSheetId="10">#REF!</definedName>
    <definedName name="iktisarpphgvb">#REF!</definedName>
    <definedName name="ima" hidden="1">'[153]8以上社員'!#REF!</definedName>
    <definedName name="IMD">[9]RPBUPLAN01!$O$87</definedName>
    <definedName name="imda">'[10]CM32 p eq tu'!$Q$25</definedName>
    <definedName name="Immediate_Holding_Current">#REF!</definedName>
    <definedName name="Immediate_Holding_Prior">#REF!</definedName>
    <definedName name="Impor__2__Query">#REF!</definedName>
    <definedName name="in">#REF!</definedName>
    <definedName name="ＩＮ">#REF!</definedName>
    <definedName name="In_transit">#REF!</definedName>
    <definedName name="INAL_INDUSTRIA_NACIONAL_DE">[45]alamat!$B$122</definedName>
    <definedName name="inboundincomes" localSheetId="10">#REF!</definedName>
    <definedName name="inboundincomes">#REF!</definedName>
    <definedName name="inboundincomes_7" localSheetId="10">#REF!</definedName>
    <definedName name="inboundincomes_7">#REF!</definedName>
    <definedName name="inboundincomes_8" localSheetId="10">#REF!</definedName>
    <definedName name="inboundincomes_8">#REF!</definedName>
    <definedName name="inc" localSheetId="10">[59]tl!$B$115</definedName>
    <definedName name="inc">[154]BF0996!$X$1</definedName>
    <definedName name="inc_1">[59]tl!$C$115</definedName>
    <definedName name="INC_STM" localSheetId="10">#REF!</definedName>
    <definedName name="INC_STM">#REF!</definedName>
    <definedName name="Incentive">[80]coding!$L$7:$L$9</definedName>
    <definedName name="INDEKS" localSheetId="10">#REF!</definedName>
    <definedName name="INDEKS">#REF!</definedName>
    <definedName name="IndependentReviewer">#REF!</definedName>
    <definedName name="Indirect">#REF!</definedName>
    <definedName name="indonesian" localSheetId="10">#REF!</definedName>
    <definedName name="indonesian">#REF!</definedName>
    <definedName name="industry" localSheetId="10">#REF!</definedName>
    <definedName name="industry">#REF!</definedName>
    <definedName name="INFO">#REF!</definedName>
    <definedName name="ingot">4500</definedName>
    <definedName name="INI">#REF!</definedName>
    <definedName name="initial_dep">0.2</definedName>
    <definedName name="inj">#REF!</definedName>
    <definedName name="input">[155]input!$A$5:$Z$16</definedName>
    <definedName name="INPUTGRID">#REF!</definedName>
    <definedName name="inputsheet">#REF!</definedName>
    <definedName name="INR">#REF!</definedName>
    <definedName name="ins">#REF!</definedName>
    <definedName name="InsertCASum">#REF!</definedName>
    <definedName name="INSTAL1">#REF!</definedName>
    <definedName name="INSTAL11">#REF!</definedName>
    <definedName name="INSTAL12">#REF!</definedName>
    <definedName name="INSTAL13">#REF!</definedName>
    <definedName name="INSTAL2">#REF!</definedName>
    <definedName name="INSTAL21">#REF!</definedName>
    <definedName name="INSTAL22">#REF!</definedName>
    <definedName name="INSTAL23">#REF!</definedName>
    <definedName name="INSTAL3">#REF!</definedName>
    <definedName name="INSTAL31">#REF!</definedName>
    <definedName name="INSTAL32">#REF!</definedName>
    <definedName name="INSTAL33">#REF!</definedName>
    <definedName name="INSTAL4">#REF!</definedName>
    <definedName name="INSTAL41">#REF!</definedName>
    <definedName name="INSTAL42">#REF!</definedName>
    <definedName name="INSTAL43">#REF!</definedName>
    <definedName name="INSTAL5">#REF!</definedName>
    <definedName name="INSTAL51">#REF!</definedName>
    <definedName name="INSTAL52">#REF!</definedName>
    <definedName name="INSTAL53">#REF!</definedName>
    <definedName name="installment">#REF!</definedName>
    <definedName name="instrefs">[74]PRO!#REF!</definedName>
    <definedName name="Instrimpek_Pudong_Import">[45]alamat!$B$126</definedName>
    <definedName name="Insurance">#REF!</definedName>
    <definedName name="Int" localSheetId="10">#REF!</definedName>
    <definedName name="int">#REF!</definedName>
    <definedName name="intangible">#REF!</definedName>
    <definedName name="INTER_CO">#N/A</definedName>
    <definedName name="INTERCO_DEBTOR">#REF!</definedName>
    <definedName name="INTERCO_LOAN">#REF!</definedName>
    <definedName name="interco1">#REF!</definedName>
    <definedName name="interest" localSheetId="10">[73]Marshal!#REF!</definedName>
    <definedName name="interest">#REF!</definedName>
    <definedName name="Interest_Rate">#REF!</definedName>
    <definedName name="Internal">#REF!</definedName>
    <definedName name="Internal_CWS">#REF!</definedName>
    <definedName name="Internal_Mil">#REF!</definedName>
    <definedName name="Internal_Mill">#REF!</definedName>
    <definedName name="INTONLOAN">#REF!</definedName>
    <definedName name="inv">[59]tl!$B$114</definedName>
    <definedName name="inv_1">[59]tl!$C$114</definedName>
    <definedName name="Inv_Gudang" localSheetId="10">#REF!</definedName>
    <definedName name="Inv_Gudang">#REF!</definedName>
    <definedName name="Inv_Produksi" localSheetId="10">#REF!</definedName>
    <definedName name="Inv_Produksi">#REF!</definedName>
    <definedName name="INVCT">#REF!</definedName>
    <definedName name="inventory">#REF!</definedName>
    <definedName name="Inventory_by_Location">#REF!</definedName>
    <definedName name="INVEST_OCTPT">#REF!</definedName>
    <definedName name="INVEST_PMI">#REF!</definedName>
    <definedName name="INVEST_WRITEOFF">#REF!</definedName>
    <definedName name="investmentfund" localSheetId="10">#REF!</definedName>
    <definedName name="investmentfund">#REF!</definedName>
    <definedName name="Invoice">#REF!</definedName>
    <definedName name="Invt">#REF!</definedName>
    <definedName name="irin" hidden="1">#REF!</definedName>
    <definedName name="irrc" localSheetId="10">[73]Marshal!#REF!</definedName>
    <definedName name="irrc">#REF!</definedName>
    <definedName name="IrregularIncome" localSheetId="10">'[156]Irregular Income'!$D$37</definedName>
    <definedName name="IrregularIncome">'[157]Irregular Income'!$D$37</definedName>
    <definedName name="IRRSC" localSheetId="10">#REF!</definedName>
    <definedName name="irrsc">#REF!</definedName>
    <definedName name="IS">#REF!</definedName>
    <definedName name="istft" localSheetId="10">#REF!</definedName>
    <definedName name="istft">#REF!</definedName>
    <definedName name="ITCLS">#REF!</definedName>
    <definedName name="ITDSC">#REF!</definedName>
    <definedName name="item">#REF!</definedName>
    <definedName name="item47">#REF!</definedName>
    <definedName name="item51d">#REF!</definedName>
    <definedName name="ItemCodeMaster">#REF!</definedName>
    <definedName name="ItemMaster">#REF!</definedName>
    <definedName name="ItemRelationMaster">#REF!</definedName>
    <definedName name="ito">#REF!</definedName>
    <definedName name="iva">#REF!</definedName>
    <definedName name="iya">#N/A</definedName>
    <definedName name="J" localSheetId="10">#REF!</definedName>
    <definedName name="j">#REF!</definedName>
    <definedName name="J_WT" hidden="1">#REF!</definedName>
    <definedName name="j677jjy">#REF!</definedName>
    <definedName name="ja">#REF!</definedName>
    <definedName name="jack" hidden="1">{"'Feb 99'!$A$1:$G$30"}</definedName>
    <definedName name="jak">#REF!</definedName>
    <definedName name="Jakarta_Int_l_School">#REF!</definedName>
    <definedName name="JAMUAN_MAKAN">#REF!</definedName>
    <definedName name="Jan" localSheetId="10">#REF!</definedName>
    <definedName name="JAN">#REF!</definedName>
    <definedName name="janboard">#REF!</definedName>
    <definedName name="janix">#REF!</definedName>
    <definedName name="januar">#REF!</definedName>
    <definedName name="January">#REF!</definedName>
    <definedName name="Jas" hidden="1">{"'Feb 99'!$A$1:$G$30"}</definedName>
    <definedName name="JBFA98">#REF!</definedName>
    <definedName name="jd" hidden="1">{#N/A,#N/A,FALSE,"BALANCE SHEET";#N/A,#N/A,FALSE,"PL ACCOUNT";#N/A,#N/A,FALSE,"FIXED ASSETS";#N/A,#N/A,FALSE,"HP (V)";#N/A,#N/A,FALSE,"TAX COMP";#N/A,#N/A,FALSE,"W&amp;T";#N/A,#N/A,FALSE,"RECONCILE"}</definedName>
    <definedName name="JDJDJ" hidden="1">{"adj95mult",#N/A,FALSE,"COMPCO";"adj95est",#N/A,FALSE,"COMPCO"}</definedName>
    <definedName name="jdsj">#REF!</definedName>
    <definedName name="je" localSheetId="10">#REF!</definedName>
    <definedName name="JE">#REF!</definedName>
    <definedName name="JenisAktiva">#REF!</definedName>
    <definedName name="JERSEY_INDUSTRIAL_COMPANY_L">[45]alamat!$B$134</definedName>
    <definedName name="jh" hidden="1">{"EVA",#N/A,FALSE,"EVA";"WACC",#N/A,FALSE,"WACC"}</definedName>
    <definedName name="jhg" hidden="1">{#N/A,#N/A,FALSE,"TAX COMPUTATION";#N/A,#N/A,FALSE,"TAX SCHEDULE";#N/A,#N/A,FALSE,"ADDITIONS";#N/A,#N/A,FALSE,"W &amp; T"}</definedName>
    <definedName name="jhsjs" hidden="1">'[27]8以上社員'!#REF!</definedName>
    <definedName name="jhuhj" localSheetId="10">#REF!</definedName>
    <definedName name="jhuhj">#REF!</definedName>
    <definedName name="JIANGDU_FOREIGN_TRADE_CORPO">[45]alamat!$B$138</definedName>
    <definedName name="jik">#REF!</definedName>
    <definedName name="ＪＪ">#REF!</definedName>
    <definedName name="jjj" localSheetId="10" hidden="1">#REF!</definedName>
    <definedName name="jjj" hidden="1">#REF!</definedName>
    <definedName name="JJJJ" localSheetId="10" hidden="1">#REF!</definedName>
    <definedName name="jjjj">#REF!</definedName>
    <definedName name="jjtj6">'[97]Cost of Goods Manu'!#REF!</definedName>
    <definedName name="jk" hidden="1">{#N/A,#N/A,FALSE,"TAX COMPUTATION";#N/A,#N/A,FALSE,"TAX SCHEDULE";#N/A,#N/A,FALSE,"ADDITIONS";#N/A,#N/A,FALSE,"W &amp; T"}</definedName>
    <definedName name="jkj" hidden="1">{"mult96",#N/A,FALSE,"PETCOMP";"est96",#N/A,FALSE,"PETCOMP";"mult95",#N/A,FALSE,"PETCOMP";"est95",#N/A,FALSE,"PETCOMP";"multltm",#N/A,FALSE,"PETCOMP";"resultltm",#N/A,FALSE,"PETCOMP"}</definedName>
    <definedName name="jkl" hidden="1">{"mult96",#N/A,FALSE,"PETCOMP";"est96",#N/A,FALSE,"PETCOMP";"mult95",#N/A,FALSE,"PETCOMP";"est95",#N/A,FALSE,"PETCOMP";"multltm",#N/A,FALSE,"PETCOMP";"resultltm",#N/A,FALSE,"PETCOMP"}</definedName>
    <definedName name="JKT">#REF!</definedName>
    <definedName name="JKT_AMT">#REF!</definedName>
    <definedName name="JKT_AMT_NR">#REF!</definedName>
    <definedName name="JKT_AMT_R">#REF!</definedName>
    <definedName name="JKT_BAL">#REF!</definedName>
    <definedName name="JKT_LN_Reg_Cust_30sep04">#REF!</definedName>
    <definedName name="jlkjl">_3900+#REF!+#REF!+#REF!+#REF!+#REF!+#REF!+#REF!+#REF!+#REF!+#REF!+#REF!+#REF!+#REF!+#REF!+#REF!+#REF!+#REF!+#REF!+#REF!+#REF!+#REF!+#REF!+#REF!+#REF!+#REF!+#REF!+#REF!</definedName>
    <definedName name="JLMTH">#REF!</definedName>
    <definedName name="Jmlbulan">#REF!</definedName>
    <definedName name="jnu">#REF!</definedName>
    <definedName name="jo">#REF!</definedName>
    <definedName name="JobMatch">[128]Instructions!$O$8:$O$11</definedName>
    <definedName name="JOBS">#REF!</definedName>
    <definedName name="JobTitle">[52]Sheet1!$B$13</definedName>
    <definedName name="JOHNSON">#REF!</definedName>
    <definedName name="johnsonn">#REF!</definedName>
    <definedName name="JOINDATE">#REF!</definedName>
    <definedName name="JOINT_VENTURE_TRADING_CO._L">[45]alamat!$B$142</definedName>
    <definedName name="JOUR_1">#REF!</definedName>
    <definedName name="JOUR_2">#REF!</definedName>
    <definedName name="JOUR_3">#REF!</definedName>
    <definedName name="Journal">#REF!</definedName>
    <definedName name="Journal_Details">#REF!</definedName>
    <definedName name="Journal_Headers">#REF!</definedName>
    <definedName name="joy" localSheetId="10">#REF!</definedName>
    <definedName name="joy">#REF!</definedName>
    <definedName name="JT">[158]isbs!$M$3</definedName>
    <definedName name="jtehwr">#REF!</definedName>
    <definedName name="jtjryjytj">#REF!</definedName>
    <definedName name="jtjtjt">#REF!</definedName>
    <definedName name="ju">#REF!</definedName>
    <definedName name="JUAL">#N/A</definedName>
    <definedName name="Judgments_CY">#REF!</definedName>
    <definedName name="Judgments_PY">#REF!</definedName>
    <definedName name="JudulKKP">#REF!</definedName>
    <definedName name="jug">#REF!</definedName>
    <definedName name="JUKEN_TECHNOLOGY__S__PTE_LT">[45]alamat!$B$145</definedName>
    <definedName name="JUL" localSheetId="10">'[159]KAS $'!#REF!</definedName>
    <definedName name="JUL">#REF!</definedName>
    <definedName name="jule">#REF!</definedName>
    <definedName name="JULY">#REF!</definedName>
    <definedName name="JUMLAH" localSheetId="10">#REF!</definedName>
    <definedName name="JUMLAH">#REF!</definedName>
    <definedName name="JUMLAH_BULANAN" localSheetId="10">#REF!</definedName>
    <definedName name="JUMLAH_BULANAN">#REF!</definedName>
    <definedName name="JUN" localSheetId="10">#REF!</definedName>
    <definedName name="JUN">#REF!</definedName>
    <definedName name="june">#REF!</definedName>
    <definedName name="JurnBNI">#REF!</definedName>
    <definedName name="JV">#REF!</definedName>
    <definedName name="JV06_01">#REF!</definedName>
    <definedName name="jy" hidden="1">{#N/A,#N/A,FALSE,"TAX COMPUTATION";#N/A,#N/A,FALSE,"TAX SCHEDULE";#N/A,#N/A,FALSE,"ADDITIONS";#N/A,#N/A,FALSE,"W &amp; T"}</definedName>
    <definedName name="jyjyjyj">#REF!</definedName>
    <definedName name="K">#REF!</definedName>
    <definedName name="k.1">#N/A</definedName>
    <definedName name="K1_">#REF!</definedName>
    <definedName name="K1_AddEquip">#REF!</definedName>
    <definedName name="K1_AddEquipRea">#REF!</definedName>
    <definedName name="K1_DepEquip">#REF!</definedName>
    <definedName name="K1_DepEquipRea">#REF!</definedName>
    <definedName name="K1_DepLease">#REF!</definedName>
    <definedName name="K1_DepLeaseRea">#REF!</definedName>
    <definedName name="K1_DepTotRea">#REF!</definedName>
    <definedName name="K2_">#REF!</definedName>
    <definedName name="K3_AddEquip">#REF!</definedName>
    <definedName name="K3_DepEquip">#REF!</definedName>
    <definedName name="K3_DepLease">#REF!</definedName>
    <definedName name="K3_TotDep">#REF!</definedName>
    <definedName name="KA">#REF!</definedName>
    <definedName name="kamal" localSheetId="10">[160]A!$HW$7857</definedName>
    <definedName name="kamal">[161]A!$HW$7857</definedName>
    <definedName name="KAS">#REF!</definedName>
    <definedName name="Kas_Besar" localSheetId="10">#REF!</definedName>
    <definedName name="Kas_Besar">#REF!</definedName>
    <definedName name="Kas_Kecil" localSheetId="10">#REF!</definedName>
    <definedName name="Kas_Kecil">#REF!</definedName>
    <definedName name="KB" hidden="1">{#N/A,#N/A,FALSE,"Sheet1"}</definedName>
    <definedName name="KBK">#REF!</definedName>
    <definedName name="KC">#REF!</definedName>
    <definedName name="keb">#REF!</definedName>
    <definedName name="Kemin">#REF!</definedName>
    <definedName name="KEND.KANTOR" localSheetId="10">#REF!</definedName>
    <definedName name="KEND.KANTOR">#REF!</definedName>
    <definedName name="KENDRAN">#REF!</definedName>
    <definedName name="KEPARAT">#REF!</definedName>
    <definedName name="KESMICJE">#REF!</definedName>
    <definedName name="KET">#REF!</definedName>
    <definedName name="kewajiban_lain_lain">#REF!</definedName>
    <definedName name="KFAPF">#REF!</definedName>
    <definedName name="KG" localSheetId="10">#REF!</definedName>
    <definedName name="KG">[162]BASE!$BL$6:$BM$8</definedName>
    <definedName name="KHI">#N/A</definedName>
    <definedName name="khl">#REF!</definedName>
    <definedName name="ki">#REF!</definedName>
    <definedName name="kiyklyillyur">#REF!</definedName>
    <definedName name="kj">#REF!</definedName>
    <definedName name="kk" localSheetId="10">'[163]Table Array'!$B$3:$C$24</definedName>
    <definedName name="kk">#REF!</definedName>
    <definedName name="ｋｋ" hidden="1">'[27]8以上社員'!#REF!</definedName>
    <definedName name="KK_INTERCONNECT">[45]alamat!$B$148</definedName>
    <definedName name="KKD">'[164]Credit-22'!#REF!</definedName>
    <definedName name="kkk">#REF!</definedName>
    <definedName name="kkl" hidden="1">{"Graphic",#N/A,TRUE,"Graphic"}</definedName>
    <definedName name="kl">#REF!</definedName>
    <definedName name="KLeadFixedAssetFinal">#REF!</definedName>
    <definedName name="KLeadFixedAssetPF">#REF!</definedName>
    <definedName name="KleadPF">#REF!</definedName>
    <definedName name="klien">#REF!</definedName>
    <definedName name="klk" hidden="1">{"Graphic",#N/A,TRUE,"Graphic"}</definedName>
    <definedName name="km" hidden="1">{#N/A,#N/A,FALSE,"TAX COMPUTATION";#N/A,#N/A,FALSE,"TAX SCHEDULE";#N/A,#N/A,FALSE,"ADDITIONS";#N/A,#N/A,FALSE,"W &amp; T"}</definedName>
    <definedName name="KodeAktiva">#REF!</definedName>
    <definedName name="kojcjhsdjvhjlsdcv" hidden="1">{"paging",#N/A,TRUE,"TITLE";#N/A,#N/A,TRUE,"Paging subs";#N/A,#N/A,TRUE,"P&amp;L - Paging";#N/A,#N/A,TRUE,"Rev &amp; Usage Assump - Paging";#N/A,#N/A,TRUE,"Cost - Paging";"paging",#N/A,TRUE,"Capex "}</definedName>
    <definedName name="kom_komitment">#REF!</definedName>
    <definedName name="kom_kontinjensi">#REF!</definedName>
    <definedName name="kom_rl2">#REF!</definedName>
    <definedName name="KOMITMENT">#REF!</definedName>
    <definedName name="komp_nrc">#REF!</definedName>
    <definedName name="komp_nrc1">#REF!</definedName>
    <definedName name="komp_nrc2">#REF!</definedName>
    <definedName name="KONTINJENSI">#REF!</definedName>
    <definedName name="kopRIN">#REF!</definedName>
    <definedName name="KOTA" localSheetId="10">#REF!</definedName>
    <definedName name="KOTA">#REF!</definedName>
    <definedName name="kp" localSheetId="10">[165]induk!$A$1:$J$59</definedName>
    <definedName name="kp">[166]induk!$A$1:$J$59</definedName>
    <definedName name="KPP" localSheetId="10">#REF!</definedName>
    <definedName name="KPP">#REF!</definedName>
    <definedName name="Ksect">#REF!</definedName>
    <definedName name="ksect2">#REF!</definedName>
    <definedName name="ksect3">#REF!</definedName>
    <definedName name="kskks">#REF!</definedName>
    <definedName name="KSL_LAINNYA">#REF!</definedName>
    <definedName name="kstytut" hidden="1">'[122]8以上社員'!#REF!</definedName>
    <definedName name="ktkrywyw">#REF!</definedName>
    <definedName name="ku" hidden="1">{#N/A,#N/A,FALSE,"BALANCE SHEET";#N/A,#N/A,FALSE,"PL ACCOUNT";#N/A,#N/A,FALSE,"FIXED ASSETS";#N/A,#N/A,FALSE,"HP (V)";#N/A,#N/A,FALSE,"TAX COMP";#N/A,#N/A,FALSE,"W&amp;T";#N/A,#N/A,FALSE,"RECONCILE"}</definedName>
    <definedName name="KU_WESEL">#REF!</definedName>
    <definedName name="Kumho_Metertech_INC">[45]alamat!$B$151</definedName>
    <definedName name="Kurihara_Kogyo_Co._LTD">[45]alamat!$B$154</definedName>
    <definedName name="KURS">[167]a!$A$2:$C$346</definedName>
    <definedName name="Kurs_Var">[75]Assumption!#REF!</definedName>
    <definedName name="kurs03" localSheetId="10">#REF!</definedName>
    <definedName name="kurs03">#REF!</definedName>
    <definedName name="kursbi0304" localSheetId="10">[168]KURS!$I$94:$J$428</definedName>
    <definedName name="kursbi0304">[169]KURS!$I$94:$J$428</definedName>
    <definedName name="KursSales" hidden="1">#REF!</definedName>
    <definedName name="kweoverallapr">#REF!</definedName>
    <definedName name="kweoverallfeb">#REF!</definedName>
    <definedName name="kweoveralljan">#REF!</definedName>
    <definedName name="kweoveralljun">#REF!</definedName>
    <definedName name="kweoverallmar">#REF!</definedName>
    <definedName name="kweoverallmay">#REF!</definedName>
    <definedName name="KWH_Amount">'[129]ASSUM-COMB-Prop'!#REF!</definedName>
    <definedName name="l" localSheetId="10">IF(Loan_Amount*Interest_Rate*Loan_Years*Loan_Start&gt;0,1,0)</definedName>
    <definedName name="l" hidden="1">#REF!</definedName>
    <definedName name="L_Adjust">[170]Links!$H$1:$H$65536</definedName>
    <definedName name="L_AJE_Tot">[170]Links!$G$1:$G$65536</definedName>
    <definedName name="L_CY_End">[170]Links!$J$1:$J$65536</definedName>
    <definedName name="L_MY00" localSheetId="10">#REF!</definedName>
    <definedName name="L_MY00">#REF!</definedName>
    <definedName name="L_PY_End" localSheetId="10">[170]Links!$K$1:$K$65536</definedName>
    <definedName name="L_PY_End">[171]Links!$K$1:$K$65536</definedName>
    <definedName name="L_RJE_Tot">[170]Links!$I$1:$I$65536</definedName>
    <definedName name="LAB">#REF!</definedName>
    <definedName name="LABA">#REF!</definedName>
    <definedName name="LAM1A">#REF!</definedName>
    <definedName name="LAM3A1">#REF!</definedName>
    <definedName name="lam3a2">#REF!</definedName>
    <definedName name="lamak" localSheetId="10">#REF!</definedName>
    <definedName name="lamak">#REF!</definedName>
    <definedName name="lamppembr">#REF!</definedName>
    <definedName name="Language" localSheetId="10">[88]Basic_Information!$E$5</definedName>
    <definedName name="language">'[172]Basic Information'!$F$18</definedName>
    <definedName name="Lanka_D._Network__PVT__LTD">[45]alamat!$B$157</definedName>
    <definedName name="LANKA_ELECTRICITY_CO_PVT_Lt">[45]alamat!$B$160</definedName>
    <definedName name="lapsewa">[173]FKT_PJK!#REF!</definedName>
    <definedName name="Last" localSheetId="10">#REF!</definedName>
    <definedName name="Last">#REF!</definedName>
    <definedName name="Last_Name" localSheetId="10">[52]Sheet1!$B$5</definedName>
    <definedName name="Last_Name">[58]Sheet1!$B$5</definedName>
    <definedName name="Last_Row">IF(Values_Entered,Header_Row+Number_of_Payments,Header_Row)</definedName>
    <definedName name="last_year_DT_rate">#REF!</definedName>
    <definedName name="LASTCOLUMNCELL">#REF!</definedName>
    <definedName name="LASTYR">#REF!</definedName>
    <definedName name="LC">#REF!</definedName>
    <definedName name="lead">#REF!</definedName>
    <definedName name="Lead_Sheets">#REF!</definedName>
    <definedName name="LEASE">#REF!</definedName>
    <definedName name="LEASEHOLD">#REF!</definedName>
    <definedName name="Leasehold_depn">#REF!</definedName>
    <definedName name="LED" localSheetId="10" hidden="1">#REF!</definedName>
    <definedName name="LED" hidden="1">#REF!</definedName>
    <definedName name="ledger_data">#REF!</definedName>
    <definedName name="LedgerOverallExport">#REF!</definedName>
    <definedName name="lee" hidden="1">{#N/A,#N/A,FALSE,"TAX COMPUTATION";#N/A,#N/A,FALSE,"TAX SCHEDULE";#N/A,#N/A,FALSE,"ADDITIONS";#N/A,#N/A,FALSE,"W &amp; T"}</definedName>
    <definedName name="lembar">#REF!</definedName>
    <definedName name="lemhit">#REF!</definedName>
    <definedName name="Less___Ending_inventory">#REF!</definedName>
    <definedName name="Less___Subcontract_fees">#REF!</definedName>
    <definedName name="lf">#REF!</definedName>
    <definedName name="LH">#REF!</definedName>
    <definedName name="LIAB" localSheetId="10">'[64]Balance Sheet'!$B$57:$E$96</definedName>
    <definedName name="LIAB">#REF!</definedName>
    <definedName name="LINA" localSheetId="10">#REF!</definedName>
    <definedName name="LINA">#REF!</definedName>
    <definedName name="LINK">#REF!</definedName>
    <definedName name="liu" hidden="1">{#N/A,#N/A,FALSE,"TAX COMPUTATION";#N/A,#N/A,FALSE,"TAX SCHEDULE";#N/A,#N/A,FALSE,"ADDITIONS";#N/A,#N/A,FALSE,"W &amp; T"}</definedName>
    <definedName name="liyen">#REF!</definedName>
    <definedName name="lj">#REF!</definedName>
    <definedName name="lk" hidden="1">{#N/A,#N/A,FALSE,"TAX COMPUTATION";#N/A,#N/A,FALSE,"TAX SCHEDULE";#N/A,#N/A,FALSE,"ADDITIONS";#N/A,#N/A,FALSE,"W &amp; T"}</definedName>
    <definedName name="lkj" hidden="1">{#N/A,#N/A,FALSE,"TAX COMPUTATION";#N/A,#N/A,FALSE,"TAX SCHEDULE";#N/A,#N/A,FALSE,"ADDITIONS";#N/A,#N/A,FALSE,"W &amp; T"}</definedName>
    <definedName name="lkpYearQtr">#REF!</definedName>
    <definedName name="LL" localSheetId="10">#REF!</definedName>
    <definedName name="ll">#REF!</definedName>
    <definedName name="ｌｌ" hidden="1">'[27]8以上社員'!#REF!</definedName>
    <definedName name="lld">#REF!</definedName>
    <definedName name="lll">#REF!</definedName>
    <definedName name="ＬＬＬ">#REF!</definedName>
    <definedName name="LM" hidden="1">{#N/A,#N/A,FALSE,"TAX COMPUTATION";#N/A,#N/A,FALSE,"TAX SCHEDULE";#N/A,#N/A,FALSE,"ADDITIONS";#N/A,#N/A,FALSE,"W &amp; T"}</definedName>
    <definedName name="LM_Provision">#REF!</definedName>
    <definedName name="LMTH_AUD">#REF!</definedName>
    <definedName name="LMTH_EURO">#REF!</definedName>
    <definedName name="LMTH_MYR">#REF!</definedName>
    <definedName name="LMTH_NLG">#REF!</definedName>
    <definedName name="LMTH_USD">#REF!</definedName>
    <definedName name="lo" hidden="1">{#N/A,#N/A,FALSE,"TAX COMPUTATION";#N/A,#N/A,FALSE,"TAX SCHEDULE";#N/A,#N/A,FALSE,"ADDITIONS";#N/A,#N/A,FALSE,"W &amp; T"}</definedName>
    <definedName name="LOAN">#REF!</definedName>
    <definedName name="Loan_Amount">#REF!</definedName>
    <definedName name="Loan_Start">#REF!</definedName>
    <definedName name="Loan_Years">#REF!</definedName>
    <definedName name="LoCA" localSheetId="10">[52]Sheet1!$B$31</definedName>
    <definedName name="LoCA">[58]Sheet1!$B$31</definedName>
    <definedName name="LocalDBase">"\\NSWMPT03\E&amp;C HO\MGT REPORTING\CONP"</definedName>
    <definedName name="location">#REF!</definedName>
    <definedName name="LOD">#REF!</definedName>
    <definedName name="loek" hidden="1">{#N/A,#N/A,FALSE,"TAX COMPUTATION";#N/A,#N/A,FALSE,"TAX SCHEDULE";#N/A,#N/A,FALSE,"ADDITIONS";#N/A,#N/A,FALSE,"W &amp; T"}</definedName>
    <definedName name="loih">#REF!</definedName>
    <definedName name="LOIMC">#REF!</definedName>
    <definedName name="loo" hidden="1">{#N/A,#N/A,FALSE,"TAX COMPUTATION";#N/A,#N/A,FALSE,"TAX SCHEDULE";#N/A,#N/A,FALSE,"ADDITIONS";#N/A,#N/A,FALSE,"W &amp; T"}</definedName>
    <definedName name="LOOKUP1">#REF!</definedName>
    <definedName name="LOOKUP4">#REF!</definedName>
    <definedName name="loop">#REF!</definedName>
    <definedName name="loop1">#REF!</definedName>
    <definedName name="loop2">#REF!</definedName>
    <definedName name="loop3">#REF!</definedName>
    <definedName name="lop" hidden="1">{#N/A,#N/A,FALSE,"TAX COMPUTATION";#N/A,#N/A,FALSE,"TAX SCHEDULE";#N/A,#N/A,FALSE,"ADDITIONS";#N/A,#N/A,FALSE,"W &amp; T"}</definedName>
    <definedName name="LOSS">[18]A!#REF!</definedName>
    <definedName name="LOSS_1">[18]A!#REF!</definedName>
    <definedName name="LOSS_1_1">[18]A!#REF!</definedName>
    <definedName name="loss_bf">#REF!</definedName>
    <definedName name="loss_cf">#REF!</definedName>
    <definedName name="losses_bf_recog">#REF!</definedName>
    <definedName name="losses_bf_total">IF(#REF!="",0,#REF!)</definedName>
    <definedName name="losses_bf_unrecog">#REF!</definedName>
    <definedName name="losses_bf_utilised">#REF!</definedName>
    <definedName name="losses_cf_not_recog">#REF!</definedName>
    <definedName name="losses_cf_recog">#REF!</definedName>
    <definedName name="lossonfadisposal" localSheetId="10">[73]Marshal!#REF!</definedName>
    <definedName name="lossonfadisposal">#REF!</definedName>
    <definedName name="LR">#REF!</definedName>
    <definedName name="LStIC">#REF!</definedName>
    <definedName name="LTTC">#N/A</definedName>
    <definedName name="M" localSheetId="10">#REF!</definedName>
    <definedName name="m">#REF!</definedName>
    <definedName name="M_S">#N/A</definedName>
    <definedName name="M1.1_ComCOGS">#REF!</definedName>
    <definedName name="M1.1_Cre">#REF!</definedName>
    <definedName name="M1.1_CreTO">#REF!</definedName>
    <definedName name="M1B_S">#REF!</definedName>
    <definedName name="M1P_L">#REF!</definedName>
    <definedName name="MACH">#REF!</definedName>
    <definedName name="Mach_Equip">#REF!</definedName>
    <definedName name="Mach_Equip_depn">#REF!</definedName>
    <definedName name="Machinery_Maintenance">#REF!</definedName>
    <definedName name="MACHINOIMPORT">[45]alamat!$B$163</definedName>
    <definedName name="MACRO">#N/A</definedName>
    <definedName name="MainData">#REF!</definedName>
    <definedName name="MakerMaster">#REF!</definedName>
    <definedName name="MAKRO">#N/A</definedName>
    <definedName name="makshso">#REF!</definedName>
    <definedName name="MANAGEMENT_ACS">#REF!</definedName>
    <definedName name="Management_fees">#REF!</definedName>
    <definedName name="mane">#REF!</definedName>
    <definedName name="MANILA_WATER_COMPANY_INC.">[45]alamat!$B$170</definedName>
    <definedName name="MANPOW">#REF!</definedName>
    <definedName name="manual" localSheetId="10">#REF!</definedName>
    <definedName name="manual">#REF!</definedName>
    <definedName name="maple">#REF!</definedName>
    <definedName name="MAQ_INTERNATIONAL">[45]alamat!$B$174</definedName>
    <definedName name="MAR" localSheetId="10">#REF!</definedName>
    <definedName name="MAR">#REF!</definedName>
    <definedName name="MARANATA">[45]alamat!$B$178</definedName>
    <definedName name="MARCH">#REF!</definedName>
    <definedName name="March03">#REF!</definedName>
    <definedName name="Marital">[79]FE_1770_P1!$V$70</definedName>
    <definedName name="Mark_Up">#REF!</definedName>
    <definedName name="Marketing_Expenses">#REF!</definedName>
    <definedName name="martt">#REF!</definedName>
    <definedName name="masa">#N/A</definedName>
    <definedName name="Masa21">#REF!</definedName>
    <definedName name="MASKO">[45]alamat!$B$181</definedName>
    <definedName name="master" localSheetId="10">#REF!</definedName>
    <definedName name="master">#REF!</definedName>
    <definedName name="MASTIKASI">'[9]MPAPR~DEC'!#REF!</definedName>
    <definedName name="MAT">#REF!</definedName>
    <definedName name="Match">[80]coding!$AB$2:$AB$7</definedName>
    <definedName name="MATERIAL">#REF!</definedName>
    <definedName name="Material.Markup">#REF!</definedName>
    <definedName name="Materiality">#REF!</definedName>
    <definedName name="maxhso">#REF!</definedName>
    <definedName name="MAY" localSheetId="10">#REF!</definedName>
    <definedName name="may">#REF!</definedName>
    <definedName name="MAYNILAD_WATER_SERVICES_INC">[45]alamat!$B$186</definedName>
    <definedName name="MC">'[68]Chart Monthly'!$A$1:$Y$68</definedName>
    <definedName name="mcab">'[10]CM32 p eq tu'!$A$10:$L$17</definedName>
    <definedName name="mct">#REF!</definedName>
    <definedName name="mctb">#REF!</definedName>
    <definedName name="MD">#REF!</definedName>
    <definedName name="Mecellc_Industries">[45]alamat!$B$189</definedName>
    <definedName name="MED_FE">#REF!</definedName>
    <definedName name="MedClaimNo">#REF!</definedName>
    <definedName name="medi">#REF!</definedName>
    <definedName name="Medical" localSheetId="10">#REF!</definedName>
    <definedName name="Medical">#REF!</definedName>
    <definedName name="MEI">#REF!</definedName>
    <definedName name="memo1">#REF!</definedName>
    <definedName name="memo2">#REF!</definedName>
    <definedName name="MENU">#REF!</definedName>
    <definedName name="MENUA">#REF!</definedName>
    <definedName name="MESIN">#REF!</definedName>
    <definedName name="MET">[70]bcta!$BH$58:$BI$61</definedName>
    <definedName name="Metertek_hy_kang">[45]alamat!$B$352</definedName>
    <definedName name="Metertek_Schlumberger_SdnBh">[45]alamat!$B$348</definedName>
    <definedName name="metnote">#REF!</definedName>
    <definedName name="METROPOLITAN_WATER_WORKS_AN">[45]alamat!$B$198</definedName>
    <definedName name="metrow">#REF!</definedName>
    <definedName name="meyi">#REF!</definedName>
    <definedName name="mf_1b">#REF!</definedName>
    <definedName name="mf_1c">#REF!</definedName>
    <definedName name="mf_1d">#REF!</definedName>
    <definedName name="mf_2">#REF!</definedName>
    <definedName name="MFEXP">#REF!</definedName>
    <definedName name="MFST">#REF!</definedName>
    <definedName name="MgmtFees">#REF!</definedName>
    <definedName name="mi">'[174]TIRE DIVISION'!$A$1</definedName>
    <definedName name="MID003_LBU11_Garansi_yang_Diberikan">#REF!</definedName>
    <definedName name="min" hidden="1">{"'Feb 99'!$A$1:$G$30"}</definedName>
    <definedName name="MINOLTA">#REF!</definedName>
    <definedName name="MIP">#N/A</definedName>
    <definedName name="MITUKAWA">#N/A</definedName>
    <definedName name="MIXING">'[10]CM32 p eq tu'!$B$9:$AB$41</definedName>
    <definedName name="MK_Lampau">#REF!</definedName>
    <definedName name="MK_Total">#REF!</definedName>
    <definedName name="MK_YAD">#REF!</definedName>
    <definedName name="MKT" localSheetId="10">#REF!</definedName>
    <definedName name="MKT">#REF!</definedName>
    <definedName name="Mktg">#REF!</definedName>
    <definedName name="ml">#REF!</definedName>
    <definedName name="mm" hidden="1">{"adj95mult",#N/A,FALSE,"COMPCO";"adj95est",#N/A,FALSE,"COMPCO"}</definedName>
    <definedName name="MM_1">#REF!</definedName>
    <definedName name="MMA">#REF!</definedName>
    <definedName name="mmm" hidden="1">'[150]8以上社員'!#REF!</definedName>
    <definedName name="MMP">#REF!</definedName>
    <definedName name="mn">#REF!</definedName>
    <definedName name="MNFCS">#REF!</definedName>
    <definedName name="MNOPQ">#REF!</definedName>
    <definedName name="mo" hidden="1">#REF!</definedName>
    <definedName name="MOD">#REF!</definedName>
    <definedName name="Mode">#REF!</definedName>
    <definedName name="Model">'[66]2005'!#REF!</definedName>
    <definedName name="MOE">#REF!</definedName>
    <definedName name="Mohammed_bin_Massoad___Sons">[45]alamat!$B$192</definedName>
    <definedName name="momc">'[10]CM32 p eq tu'!$A$9:$R$41</definedName>
    <definedName name="Monetary_Precision">#REF!</definedName>
    <definedName name="money">'[175]data (2)'!$T$1:$W$1008</definedName>
    <definedName name="monnaie">[76]Info!$C$7</definedName>
    <definedName name="Month">#REF!</definedName>
    <definedName name="Month_Default">#REF!</definedName>
    <definedName name="Month_Factor">[176]IS!#REF!</definedName>
    <definedName name="Monthly_Change">#REF!</definedName>
    <definedName name="monthly25">[177]Marshal!$H$195</definedName>
    <definedName name="monthlypph25" localSheetId="10">[73]Marshal!#REF!</definedName>
    <definedName name="monthlypph25">#REF!</definedName>
    <definedName name="months">[178]Sheet1!$A$1:$A$84</definedName>
    <definedName name="Moscow_branch">[45]alamat!$B$366</definedName>
    <definedName name="Moscow_Branch_of_ZAO_Schlum">[45]alamat!$B$363</definedName>
    <definedName name="MOTOR">#REF!</definedName>
    <definedName name="MP">#REF!</definedName>
    <definedName name="MP0" localSheetId="10" hidden="1">#REF!</definedName>
    <definedName name="MP0" hidden="1">#REF!</definedName>
    <definedName name="MP1A">#REF!</definedName>
    <definedName name="MP3A">#REF!</definedName>
    <definedName name="MPC">#REF!</definedName>
    <definedName name="MPL">#REF!</definedName>
    <definedName name="MPLAN" localSheetId="10" hidden="1">#REF!</definedName>
    <definedName name="MPLAN" hidden="1">#REF!</definedName>
    <definedName name="MPP">#REF!</definedName>
    <definedName name="MPP_EXPLAINATION">#REF!</definedName>
    <definedName name="MR._AMDRIAMBOLOLONA">[45]alamat!$B$166</definedName>
    <definedName name="Mr._Saidy_M._Hamid">[45]alamat!$B$130</definedName>
    <definedName name="MR_Summ_BG_Act">#REF!</definedName>
    <definedName name="MR_Summ_BG_YTD">#REF!</definedName>
    <definedName name="MR1_Period">#REF!</definedName>
    <definedName name="MR1_RepEnt">#REF!</definedName>
    <definedName name="MR1_Tag">#REF!</definedName>
    <definedName name="MR4_13Month">#REF!</definedName>
    <definedName name="MR4_Cash_Net">#REF!</definedName>
    <definedName name="MR4_Cash_Pos">#REF!</definedName>
    <definedName name="MR4_CC_4">'[74]Cover Sheet'!#REF!</definedName>
    <definedName name="MR4_CC_6">'[74]Cover Sheet'!#REF!</definedName>
    <definedName name="MR4_MR5_1b">'[74]Cover Sheet'!#REF!</definedName>
    <definedName name="MR4_MR5_2b">'[74]Cover Sheet'!#REF!</definedName>
    <definedName name="MR4_MR5_3b">'[74]Cover Sheet'!#REF!</definedName>
    <definedName name="MR4_MR5_4a">'[74]Cover Sheet'!#REF!</definedName>
    <definedName name="MR4_MR5_4b">'[74]Cover Sheet'!#REF!</definedName>
    <definedName name="MR4_MR5_5b">'[74]Cover Sheet'!#REF!</definedName>
    <definedName name="MR4_MR5_6a">'[74]Cover Sheet'!#REF!</definedName>
    <definedName name="MR4_MR5_6b">'[74]Cover Sheet'!#REF!</definedName>
    <definedName name="MR4_MR5_7b">'[74]Cover Sheet'!#REF!</definedName>
    <definedName name="MR4_MR9_1a">'[74]Cover Sheet'!#REF!</definedName>
    <definedName name="MR4_MR9_1b">'[74]Cover Sheet'!#REF!</definedName>
    <definedName name="MR4_MR9_1c">'[74]Cover Sheet'!#REF!</definedName>
    <definedName name="MR4_MR9_1d">'[74]Cover Sheet'!#REF!</definedName>
    <definedName name="MR4_MR9_2a">'[74]Cover Sheet'!#REF!</definedName>
    <definedName name="MR4_MR9_2b">'[74]Cover Sheet'!#REF!</definedName>
    <definedName name="MR4_MR9_2c">'[74]Cover Sheet'!#REF!</definedName>
    <definedName name="MR4_MR9_2d">'[74]Cover Sheet'!#REF!</definedName>
    <definedName name="MR4_MR9_6a">'[74]Cover Sheet'!#REF!</definedName>
    <definedName name="MR4_MR9_6b">'[74]Cover Sheet'!#REF!</definedName>
    <definedName name="MR4_MR9_6c">'[74]Cover Sheet'!#REF!</definedName>
    <definedName name="MR4_MR9_6d">'[74]Cover Sheet'!#REF!</definedName>
    <definedName name="MR4_OC1">#REF!</definedName>
    <definedName name="MR4_OC2">#REF!</definedName>
    <definedName name="MR4_OC3">#REF!</definedName>
    <definedName name="MR4_OC4">#REF!</definedName>
    <definedName name="MR4_OC5">#REF!</definedName>
    <definedName name="MR4_OC6">#REF!</definedName>
    <definedName name="MR4_OC7">#REF!</definedName>
    <definedName name="MR4_RepEnt">#REF!</definedName>
    <definedName name="MR4_Tag">#REF!</definedName>
    <definedName name="MR4CashFALF">#REF!</definedName>
    <definedName name="MR4CashFATF">#REF!</definedName>
    <definedName name="MR4CashIALF">#REF!</definedName>
    <definedName name="MR4CashIATF">#REF!</definedName>
    <definedName name="MR4CashOALF">#REF!</definedName>
    <definedName name="MR4CashOATF">#REF!</definedName>
    <definedName name="MR4CashPELF">#REF!</definedName>
    <definedName name="MR4CashPETF">#REF!</definedName>
    <definedName name="MR5_Depn_TMM_Act">'[74]Cover Sheet'!#REF!</definedName>
    <definedName name="MR5_Depn_TMM_Bud">'[74]Cover Sheet'!#REF!</definedName>
    <definedName name="MR5_Depn_WY_Bud">'[74]Cover Sheet'!#REF!</definedName>
    <definedName name="MR5_Depn_WY_TF">'[74]Cover Sheet'!#REF!</definedName>
    <definedName name="MR5_Depn_YTD_Act">'[74]Cover Sheet'!#REF!</definedName>
    <definedName name="MR5_Depn_YTD_Bud">'[74]Cover Sheet'!#REF!</definedName>
    <definedName name="MR5CashInbound">#REF!</definedName>
    <definedName name="MR5CashTMM">#REF!</definedName>
    <definedName name="MR5CashTMMClose">#REF!</definedName>
    <definedName name="MR5CashWY">#REF!</definedName>
    <definedName name="MR5CashWYClose">#REF!</definedName>
    <definedName name="MR5CashYTD">#REF!</definedName>
    <definedName name="MR5CashYTDClose">#REF!</definedName>
    <definedName name="MR5NetCash">#REF!</definedName>
    <definedName name="MR8_Tag">#REF!</definedName>
    <definedName name="mrb" localSheetId="10" hidden="1">#REF!</definedName>
    <definedName name="mrb" hidden="1">#REF!</definedName>
    <definedName name="MRcsh1">#REF!</definedName>
    <definedName name="MRcsh2">#REF!</definedName>
    <definedName name="Mthbal">#REF!</definedName>
    <definedName name="MTHLYEXP">#N/A</definedName>
    <definedName name="mti">#REF!</definedName>
    <definedName name="mtu">#REF!</definedName>
    <definedName name="Muhammed_bin_Masaood___Son">[45]alamat!$B$195</definedName>
    <definedName name="Mutasi">#REF!</definedName>
    <definedName name="MV" localSheetId="10">#REF!</definedName>
    <definedName name="MV">#REF!</definedName>
    <definedName name="mv_1b">#REF!</definedName>
    <definedName name="mv_1c">#REF!</definedName>
    <definedName name="mv_1d">#REF!</definedName>
    <definedName name="mv_2">#REF!</definedName>
    <definedName name="MWS1A">#REF!</definedName>
    <definedName name="MWS2A">#REF!</definedName>
    <definedName name="MwSt">#REF!</definedName>
    <definedName name="myob_cost">[179]Myob!$AD$359:$AQ$619</definedName>
    <definedName name="myob_sales">[179]Myob!$P$360:$AC$619</definedName>
    <definedName name="myob_unit">[179]Myob!$B$360:$O$616</definedName>
    <definedName name="MYR">#REF!</definedName>
    <definedName name="MYR_Rate">#REF!</definedName>
    <definedName name="N" localSheetId="10">#REF!</definedName>
    <definedName name="n" hidden="1">#REF!</definedName>
    <definedName name="N2_AccSalesComm">#REF!</definedName>
    <definedName name="NAGASEJPN">#REF!</definedName>
    <definedName name="NAGASESIN">#REF!</definedName>
    <definedName name="nai" localSheetId="10">#REF!</definedName>
    <definedName name="nai">#REF!</definedName>
    <definedName name="Nama" localSheetId="10">#REF!</definedName>
    <definedName name="nama">'[180]Permanent info'!$E$7</definedName>
    <definedName name="Nama_Pemotong">#REF!</definedName>
    <definedName name="NAMA_PERKIRAAN" localSheetId="10">#REF!</definedName>
    <definedName name="NAMA_PERKIRAAN">#REF!</definedName>
    <definedName name="NAMA_WP">#REF!</definedName>
    <definedName name="NAMA1" localSheetId="10">#REF!</definedName>
    <definedName name="NAMA1">#REF!</definedName>
    <definedName name="NAMA2">#REF!</definedName>
    <definedName name="name" localSheetId="10">[181]GeneralInfo!$I$5</definedName>
    <definedName name="Name">[104]Contents!$F$1</definedName>
    <definedName name="NAME___0" localSheetId="10">'[182]Permanent info'!$E$7</definedName>
    <definedName name="NAME___0">'[183]Permanent info'!$E$7</definedName>
    <definedName name="NAME___1" localSheetId="10">'[184]Permanent info'!$E$7</definedName>
    <definedName name="NAME___1">'[185]Permanent info'!$E$7</definedName>
    <definedName name="NAME___10" localSheetId="10">'[186]Permanent info'!$E$7</definedName>
    <definedName name="NAME___10">'[187]Permanent info'!$E$7</definedName>
    <definedName name="NAME___11" localSheetId="10">'[186]Permanent info'!$E$7</definedName>
    <definedName name="NAME___11">'[187]Permanent info'!$E$7</definedName>
    <definedName name="NAME___5" localSheetId="10">'[184]Permanent info'!$E$7</definedName>
    <definedName name="NAME___5">'[185]Permanent info'!$E$7</definedName>
    <definedName name="NAME___6" localSheetId="10">'[184]Permanent info'!$E$7</definedName>
    <definedName name="NAME___6">'[185]Permanent info'!$E$7</definedName>
    <definedName name="NAME___9" localSheetId="10">'[184]Permanent info'!$E$7</definedName>
    <definedName name="NAME___9">'[185]Permanent info'!$E$7</definedName>
    <definedName name="NAME_1" localSheetId="10">'[188]Permanent info'!$E$7</definedName>
    <definedName name="NAME_1">'[189]Permanent info'!$E$7</definedName>
    <definedName name="NAME_13" localSheetId="10">'[184]Permanent info'!$E$7</definedName>
    <definedName name="NAME_13">'[185]Permanent info'!$E$7</definedName>
    <definedName name="NAME_16" localSheetId="10">'[184]Permanent info'!$E$7</definedName>
    <definedName name="NAME_16">'[185]Permanent info'!$E$7</definedName>
    <definedName name="name_3">[190]FE_1770_P1!$M$21</definedName>
    <definedName name="NameList">#REF!</definedName>
    <definedName name="NameRef">#REF!</definedName>
    <definedName name="names">[191]GeneralInfo!$I$5</definedName>
    <definedName name="Nasser_Lashko___Son">[45]alamat!$B$202</definedName>
    <definedName name="nb_heure_geocode_fixe_1000">#REF!</definedName>
    <definedName name="nb_ms_opérateur_semaine">#REF!</definedName>
    <definedName name="nb_msa_opérateur_semaine">#REF!</definedName>
    <definedName name="nb_vendeur_equipe">#REF!</definedName>
    <definedName name="nb_vendeur_equipe_2000">#REF!</definedName>
    <definedName name="nb_vendeur_equipe_2001">#REF!</definedName>
    <definedName name="nb_vendeur_equipe_2002">#REF!</definedName>
    <definedName name="nb_vente_abc_2000">#REF!</definedName>
    <definedName name="nb_vente_abc_2001">#REF!</definedName>
    <definedName name="nb_vente_abc_2002">#REF!</definedName>
    <definedName name="nb_vente_ms1_vendeur_2000">#REF!</definedName>
    <definedName name="nb_vente_ms1_vendeur_2001">#REF!</definedName>
    <definedName name="nb_vente_msa_vendeur_2000">#REF!</definedName>
    <definedName name="nb_vente_msa_vendeur_2001">#REF!</definedName>
    <definedName name="nb_vente_msa_vendeur_2002">#REF!</definedName>
    <definedName name="nb_vente_msa_vendeur_semaine_2001">#REF!</definedName>
    <definedName name="nb_vente_msa_vendeur_semaine_2002">#REF!</definedName>
    <definedName name="nb_vente_par_vendeur">#REF!</definedName>
    <definedName name="nb_vente_semaine_2000">#REF!</definedName>
    <definedName name="nb_vente_semaine_2001">#REF!</definedName>
    <definedName name="nb_vente_semaine_2002">#REF!</definedName>
    <definedName name="nb_vente_semaine_2003">#REF!</definedName>
    <definedName name="nbgr" hidden="1">{#N/A,#N/A,FALSE,"TAX COMPUTATION";#N/A,#N/A,FALSE,"TAX SCHEDULE";#N/A,#N/A,FALSE,"ADDITIONS";#N/A,#N/A,FALSE,"W &amp; T"}</definedName>
    <definedName name="NBV">#N/A</definedName>
    <definedName name="NBV_Current">#REF!</definedName>
    <definedName name="nbv_msa_vd_sem_2000">#REF!</definedName>
    <definedName name="NBV_Prior">#REF!</definedName>
    <definedName name="nby" hidden="1">{#N/A,#N/A,FALSE,"TAX COMPUTATION";#N/A,#N/A,FALSE,"TAX SCHEDULE";#N/A,#N/A,FALSE,"ADDITIONS";#N/A,#N/A,FALSE,"W &amp; T"}</definedName>
    <definedName name="NCVR">#REF!</definedName>
    <definedName name="NEGATIF">'[192]tabel nilai'!$D$2:$E$37</definedName>
    <definedName name="NERACA1">#REF!</definedName>
    <definedName name="NERACA2">#REF!</definedName>
    <definedName name="net">#REF!</definedName>
    <definedName name="Net_book_value">#REF!</definedName>
    <definedName name="Net_comp_hc">[52]Sheet1!$B$36</definedName>
    <definedName name="Net_Income">#REF!</definedName>
    <definedName name="Net_Profit_after_Tax">#REF!</definedName>
    <definedName name="Net_Profit_before_Tax">#REF!</definedName>
    <definedName name="netincome" localSheetId="10">#REF!</definedName>
    <definedName name="NETINCOME">#REF!</definedName>
    <definedName name="new" localSheetId="10">#REF!</definedName>
    <definedName name="new" hidden="1">'[19]ocean voyage'!#REF!</definedName>
    <definedName name="new_old">#REF!</definedName>
    <definedName name="newaccounts">#REF!</definedName>
    <definedName name="Newdepr">#REF!</definedName>
    <definedName name="Newspapaer___Periodicals">#REF!</definedName>
    <definedName name="next">#REF!</definedName>
    <definedName name="ngd" hidden="1">{#N/A,#N/A,FALSE,"TAX COMPUTATION";#N/A,#N/A,FALSE,"TAX SCHEDULE";#N/A,#N/A,FALSE,"ADDITIONS";#N/A,#N/A,FALSE,"W &amp; T"}</definedName>
    <definedName name="ngfd" hidden="1">{#N/A,#N/A,FALSE,"BALANCE SHEET";#N/A,#N/A,FALSE,"PL ACCOUNT";#N/A,#N/A,FALSE,"FIXED ASSETS";#N/A,#N/A,FALSE,"HP (V)";#N/A,#N/A,FALSE,"TAX COMP";#N/A,#N/A,FALSE,"W&amp;T";#N/A,#N/A,FALSE,"RECONCILE"}</definedName>
    <definedName name="nh" hidden="1">{#N/A,#N/A,FALSE,"TAX COMPUTATION";#N/A,#N/A,FALSE,"TAX SCHEDULE";#N/A,#N/A,FALSE,"ADDITIONS";#N/A,#N/A,FALSE,"W &amp; T"}</definedName>
    <definedName name="nhh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nhk">#REF!</definedName>
    <definedName name="NIK">[193]!tblStaff[NIK]</definedName>
    <definedName name="njbj">#REF!</definedName>
    <definedName name="njk">#REF!</definedName>
    <definedName name="nkk">#REF!</definedName>
    <definedName name="nl" localSheetId="10">#REF!</definedName>
    <definedName name="nl">#REF!</definedName>
    <definedName name="NLead">#REF!</definedName>
    <definedName name="NLG_Rate">#REF!</definedName>
    <definedName name="nm" localSheetId="10">#REF!</definedName>
    <definedName name="nm">#N/A</definedName>
    <definedName name="nn" localSheetId="10">#REF!</definedName>
    <definedName name="nn">#REF!</definedName>
    <definedName name="nnn" hidden="1">{"Graphic",#N/A,TRUE,"Graphic"}</definedName>
    <definedName name="nnnnnn">#REF!</definedName>
    <definedName name="no" localSheetId="10">[101]L!$M$1</definedName>
    <definedName name="no">#REF!</definedName>
    <definedName name="no_akun">[194]coa!$A$8:$A$168</definedName>
    <definedName name="NoAkt">#REF!</definedName>
    <definedName name="NOCOM">'[9]MPAPR~DEC'!#REF!</definedName>
    <definedName name="NOFAK" localSheetId="10">#REF!</definedName>
    <definedName name="NOFAK">#REF!</definedName>
    <definedName name="NOINV_CREDITOR">#REF!</definedName>
    <definedName name="nom">[76]Info!$C$3</definedName>
    <definedName name="NOMOR" localSheetId="10">#REF!</definedName>
    <definedName name="NOMOR">#REF!</definedName>
    <definedName name="Non_Operating_Income">#REF!</definedName>
    <definedName name="NONDED">#REF!</definedName>
    <definedName name="NONE">#REF!</definedName>
    <definedName name="NonOpInc02">#REF!</definedName>
    <definedName name="NonOpInc03">#REF!</definedName>
    <definedName name="NOP">#REF!</definedName>
    <definedName name="NormaCodeUse">#REF!</definedName>
    <definedName name="note">#REF!</definedName>
    <definedName name="Note5">#REF!</definedName>
    <definedName name="Notes">#REF!</definedName>
    <definedName name="NOTESDATA">#REF!</definedName>
    <definedName name="NOTH">#REF!</definedName>
    <definedName name="nothit">#REF!</definedName>
    <definedName name="nov">#REF!</definedName>
    <definedName name="NOVEMBER">#REF!</definedName>
    <definedName name="NP_Current">#REF!</definedName>
    <definedName name="NP_Prior">#REF!</definedName>
    <definedName name="NPA">#REF!</definedName>
    <definedName name="NPWP">#REF!</definedName>
    <definedName name="NPWP00" localSheetId="10">[190]FE_1770_P1!$M$18</definedName>
    <definedName name="NPWP00">[195]FE_1770_P1!$M$18</definedName>
    <definedName name="npwp001" localSheetId="10">#REF!</definedName>
    <definedName name="npwp001">#REF!</definedName>
    <definedName name="npwp0010" localSheetId="10">#REF!</definedName>
    <definedName name="npwp0010">#REF!</definedName>
    <definedName name="npwp0011" localSheetId="10">#REF!</definedName>
    <definedName name="npwp0011">#REF!</definedName>
    <definedName name="npwp0012">#REF!</definedName>
    <definedName name="npwp0013">#REF!</definedName>
    <definedName name="npwp0014">#REF!</definedName>
    <definedName name="npwp0015">#REF!</definedName>
    <definedName name="npwp002">#REF!</definedName>
    <definedName name="npwp003">#REF!</definedName>
    <definedName name="npwp004">#REF!</definedName>
    <definedName name="npwp005">#REF!</definedName>
    <definedName name="npwp006">#REF!</definedName>
    <definedName name="npwp007">#REF!</definedName>
    <definedName name="npwp008">#REF!</definedName>
    <definedName name="npwp009">#REF!</definedName>
    <definedName name="npwp01" localSheetId="10">#REF!</definedName>
    <definedName name="npwp01">[195]FE_1770_P1!$N$18</definedName>
    <definedName name="npwp01___0" localSheetId="10">#REF!</definedName>
    <definedName name="npwp01___0">#REF!</definedName>
    <definedName name="npwp01___1" localSheetId="10">[196]FE_1770_P1!$N$18</definedName>
    <definedName name="npwp01___1">[197]FE_1770_P1!$N$18</definedName>
    <definedName name="npwp01___5" localSheetId="10">[196]FE_1770_P1!$N$18</definedName>
    <definedName name="npwp01___5">[197]FE_1770_P1!$N$18</definedName>
    <definedName name="npwp01___6" localSheetId="10">[196]FE_1770_P1!$N$18</definedName>
    <definedName name="npwp01___6">[197]FE_1770_P1!$N$18</definedName>
    <definedName name="npwp01___9" localSheetId="10">[196]FE_1770_P1!$N$18</definedName>
    <definedName name="npwp01___9">[197]FE_1770_P1!$N$18</definedName>
    <definedName name="npwp010" localSheetId="10">#REF!</definedName>
    <definedName name="npwp010">#REF!</definedName>
    <definedName name="npwp011" localSheetId="10">#REF!</definedName>
    <definedName name="npwp011">#REF!</definedName>
    <definedName name="npwp012" localSheetId="10">#REF!</definedName>
    <definedName name="npwp012">#REF!</definedName>
    <definedName name="npwp013">#REF!</definedName>
    <definedName name="npwp014">#REF!</definedName>
    <definedName name="npwp015">#REF!</definedName>
    <definedName name="npwp02" localSheetId="10">#REF!</definedName>
    <definedName name="npwp02">[195]FE_1770_P1!$P$18</definedName>
    <definedName name="npwp02___0" localSheetId="10">#REF!</definedName>
    <definedName name="npwp02___0">#REF!</definedName>
    <definedName name="npwp02___1" localSheetId="10">[196]FE_1770_P1!$P$18</definedName>
    <definedName name="npwp02___1">[197]FE_1770_P1!$P$18</definedName>
    <definedName name="npwp02___5" localSheetId="10">[196]FE_1770_P1!$P$18</definedName>
    <definedName name="npwp02___5">[197]FE_1770_P1!$P$18</definedName>
    <definedName name="npwp02___6" localSheetId="10">[196]FE_1770_P1!$P$18</definedName>
    <definedName name="npwp02___6">[197]FE_1770_P1!$P$18</definedName>
    <definedName name="npwp02___9" localSheetId="10">[196]FE_1770_P1!$P$18</definedName>
    <definedName name="npwp02___9">[197]FE_1770_P1!$P$18</definedName>
    <definedName name="npwp03">#REF!</definedName>
    <definedName name="npwp03___0" localSheetId="10">#REF!</definedName>
    <definedName name="npwp03___0">#REF!</definedName>
    <definedName name="npwp03___1" localSheetId="10">[196]FE_1770_P1!$Q$18</definedName>
    <definedName name="npwp03___1">[197]FE_1770_P1!$Q$18</definedName>
    <definedName name="npwp03___5" localSheetId="10">[196]FE_1770_P1!$Q$18</definedName>
    <definedName name="npwp03___5">[197]FE_1770_P1!$Q$18</definedName>
    <definedName name="npwp03___6" localSheetId="10">[196]FE_1770_P1!$Q$18</definedName>
    <definedName name="npwp03___6">[197]FE_1770_P1!$Q$18</definedName>
    <definedName name="npwp03___9" localSheetId="10">[196]FE_1770_P1!$Q$18</definedName>
    <definedName name="npwp03___9">[197]FE_1770_P1!$Q$18</definedName>
    <definedName name="npwp04">#REF!</definedName>
    <definedName name="npwp04___0" localSheetId="10">#REF!</definedName>
    <definedName name="npwp04___0">#REF!</definedName>
    <definedName name="npwp04___1" localSheetId="10">[196]FE_1770_P1!$R$18</definedName>
    <definedName name="npwp04___1">[197]FE_1770_P1!$R$18</definedName>
    <definedName name="npwp04___5" localSheetId="10">[196]FE_1770_P1!$R$18</definedName>
    <definedName name="npwp04___5">[197]FE_1770_P1!$R$18</definedName>
    <definedName name="npwp04___6" localSheetId="10">[196]FE_1770_P1!$R$18</definedName>
    <definedName name="npwp04___6">[197]FE_1770_P1!$R$18</definedName>
    <definedName name="npwp04___9" localSheetId="10">[196]FE_1770_P1!$R$18</definedName>
    <definedName name="npwp04___9">[197]FE_1770_P1!$R$18</definedName>
    <definedName name="npwp05">#REF!</definedName>
    <definedName name="npwp05___0" localSheetId="10">#REF!</definedName>
    <definedName name="npwp05___0">#REF!</definedName>
    <definedName name="npwp05___1" localSheetId="10">[196]FE_1770_P1!$T$18</definedName>
    <definedName name="npwp05___1">[197]FE_1770_P1!$T$18</definedName>
    <definedName name="npwp05___5" localSheetId="10">[196]FE_1770_P1!$T$18</definedName>
    <definedName name="npwp05___5">[197]FE_1770_P1!$T$18</definedName>
    <definedName name="npwp05___6" localSheetId="10">[196]FE_1770_P1!$T$18</definedName>
    <definedName name="npwp05___6">[197]FE_1770_P1!$T$18</definedName>
    <definedName name="npwp05___9" localSheetId="10">[196]FE_1770_P1!$T$18</definedName>
    <definedName name="npwp05___9">[197]FE_1770_P1!$T$18</definedName>
    <definedName name="npwp06">#REF!</definedName>
    <definedName name="npwp06___0" localSheetId="10">#REF!</definedName>
    <definedName name="npwp06___0">#REF!</definedName>
    <definedName name="npwp06___1" localSheetId="10">[196]FE_1770_P1!$U$18</definedName>
    <definedName name="npwp06___1">[197]FE_1770_P1!$U$18</definedName>
    <definedName name="npwp06___5" localSheetId="10">[196]FE_1770_P1!$U$18</definedName>
    <definedName name="npwp06___5">[197]FE_1770_P1!$U$18</definedName>
    <definedName name="npwp06___6" localSheetId="10">[196]FE_1770_P1!$U$18</definedName>
    <definedName name="npwp06___6">[197]FE_1770_P1!$U$18</definedName>
    <definedName name="npwp06___9" localSheetId="10">[196]FE_1770_P1!$U$18</definedName>
    <definedName name="npwp06___9">[197]FE_1770_P1!$U$18</definedName>
    <definedName name="npwp07">#REF!</definedName>
    <definedName name="npwp07___0" localSheetId="10">#REF!</definedName>
    <definedName name="npwp07___0">#REF!</definedName>
    <definedName name="npwp07___1" localSheetId="10">[196]FE_1770_P1!$V$18</definedName>
    <definedName name="npwp07___1">[197]FE_1770_P1!$V$18</definedName>
    <definedName name="npwp07___5" localSheetId="10">[196]FE_1770_P1!$V$18</definedName>
    <definedName name="npwp07___5">[197]FE_1770_P1!$V$18</definedName>
    <definedName name="npwp07___6" localSheetId="10">[196]FE_1770_P1!$V$18</definedName>
    <definedName name="npwp07___6">[197]FE_1770_P1!$V$18</definedName>
    <definedName name="npwp07___9" localSheetId="10">[196]FE_1770_P1!$V$18</definedName>
    <definedName name="npwp07___9">[197]FE_1770_P1!$V$18</definedName>
    <definedName name="npwp08">#REF!</definedName>
    <definedName name="npwp08___0" localSheetId="10">#REF!</definedName>
    <definedName name="npwp08___0">#REF!</definedName>
    <definedName name="npwp08___1" localSheetId="10">[196]FE_1770_P1!$X$18</definedName>
    <definedName name="npwp08___1">[197]FE_1770_P1!$X$18</definedName>
    <definedName name="npwp08___5" localSheetId="10">[196]FE_1770_P1!$X$18</definedName>
    <definedName name="npwp08___5">[197]FE_1770_P1!$X$18</definedName>
    <definedName name="npwp08___6" localSheetId="10">[196]FE_1770_P1!$X$18</definedName>
    <definedName name="npwp08___6">[197]FE_1770_P1!$X$18</definedName>
    <definedName name="npwp08___9" localSheetId="10">[196]FE_1770_P1!$X$18</definedName>
    <definedName name="npwp08___9">[197]FE_1770_P1!$X$18</definedName>
    <definedName name="npwp09">#REF!</definedName>
    <definedName name="npwp09___0" localSheetId="10">#REF!</definedName>
    <definedName name="npwp09___0">#REF!</definedName>
    <definedName name="npwp09___1" localSheetId="10">[196]FE_1770_P1!$Z$18</definedName>
    <definedName name="npwp09___1">[197]FE_1770_P1!$Z$18</definedName>
    <definedName name="npwp09___5" localSheetId="10">[196]FE_1770_P1!$Z$18</definedName>
    <definedName name="npwp09___5">[197]FE_1770_P1!$Z$18</definedName>
    <definedName name="npwp09___6" localSheetId="10">[196]FE_1770_P1!$Z$18</definedName>
    <definedName name="npwp09___6">[197]FE_1770_P1!$Z$18</definedName>
    <definedName name="npwp09___9" localSheetId="10">[196]FE_1770_P1!$Z$18</definedName>
    <definedName name="npwp09___9">[197]FE_1770_P1!$Z$18</definedName>
    <definedName name="npwp1" localSheetId="10">#REF!</definedName>
    <definedName name="npwp1">#REF!</definedName>
    <definedName name="npwp10" localSheetId="10">#REF!</definedName>
    <definedName name="npwp10">[195]FE_1770_P1!$AA$18</definedName>
    <definedName name="npwp10___0" localSheetId="10">#REF!</definedName>
    <definedName name="npwp10___0">#REF!</definedName>
    <definedName name="npwp10___1" localSheetId="10">[196]FE_1770_P1!$AA$18</definedName>
    <definedName name="npwp10___1">[197]FE_1770_P1!$AA$18</definedName>
    <definedName name="npwp10___5" localSheetId="10">[196]FE_1770_P1!$AA$18</definedName>
    <definedName name="npwp10___5">[197]FE_1770_P1!$AA$18</definedName>
    <definedName name="npwp10___6" localSheetId="10">[196]FE_1770_P1!$AA$18</definedName>
    <definedName name="npwp10___6">[197]FE_1770_P1!$AA$18</definedName>
    <definedName name="npwp10___9" localSheetId="10">[196]FE_1770_P1!$AA$18</definedName>
    <definedName name="npwp10___9">[197]FE_1770_P1!$AA$18</definedName>
    <definedName name="npwp11">#REF!</definedName>
    <definedName name="npwp11___0" localSheetId="10">#REF!</definedName>
    <definedName name="npwp11___0">#REF!</definedName>
    <definedName name="npwp11___1" localSheetId="10">[196]FE_1770_P1!$AB$18</definedName>
    <definedName name="npwp11___1">[197]FE_1770_P1!$AB$18</definedName>
    <definedName name="npwp11___5" localSheetId="10">[196]FE_1770_P1!$AB$18</definedName>
    <definedName name="npwp11___5">[197]FE_1770_P1!$AB$18</definedName>
    <definedName name="npwp11___6" localSheetId="10">[196]FE_1770_P1!$AB$18</definedName>
    <definedName name="npwp11___6">[197]FE_1770_P1!$AB$18</definedName>
    <definedName name="npwp11___9" localSheetId="10">[196]FE_1770_P1!$AB$18</definedName>
    <definedName name="npwp11___9">[197]FE_1770_P1!$AB$18</definedName>
    <definedName name="NPWP12">[190]FE_1770_P1!$AD$18</definedName>
    <definedName name="npwp12___0" localSheetId="10">#REF!</definedName>
    <definedName name="npwp12___0">#REF!</definedName>
    <definedName name="NPWP12___1" localSheetId="10">[196]FE_1770_P1!$AD$18</definedName>
    <definedName name="NPWP12___1">[197]FE_1770_P1!$AD$18</definedName>
    <definedName name="NPWP12___5" localSheetId="10">[196]FE_1770_P1!$AD$18</definedName>
    <definedName name="NPWP12___5">[197]FE_1770_P1!$AD$18</definedName>
    <definedName name="NPWP12___6" localSheetId="10">[196]FE_1770_P1!$AD$18</definedName>
    <definedName name="NPWP12___6">[197]FE_1770_P1!$AD$18</definedName>
    <definedName name="NPWP12___9" localSheetId="10">[196]FE_1770_P1!$AD$18</definedName>
    <definedName name="NPWP12___9">[197]FE_1770_P1!$AD$18</definedName>
    <definedName name="NPWP13">[190]FE_1770_P1!$AE$18</definedName>
    <definedName name="npwp13___0" localSheetId="10">#REF!</definedName>
    <definedName name="npwp13___0">#REF!</definedName>
    <definedName name="NPWP13___1" localSheetId="10">[196]FE_1770_P1!$AE$18</definedName>
    <definedName name="NPWP13___1">[197]FE_1770_P1!$AE$18</definedName>
    <definedName name="NPWP13___5" localSheetId="10">[196]FE_1770_P1!$AE$18</definedName>
    <definedName name="NPWP13___5">[197]FE_1770_P1!$AE$18</definedName>
    <definedName name="NPWP13___6" localSheetId="10">[196]FE_1770_P1!$AE$18</definedName>
    <definedName name="NPWP13___6">[197]FE_1770_P1!$AE$18</definedName>
    <definedName name="NPWP13___9" localSheetId="10">[196]FE_1770_P1!$AE$18</definedName>
    <definedName name="NPWP13___9">[197]FE_1770_P1!$AE$18</definedName>
    <definedName name="NPWP14">[190]FE_1770_P1!$AF$18</definedName>
    <definedName name="npwp14___0" localSheetId="10">#REF!</definedName>
    <definedName name="npwp14___0">#REF!</definedName>
    <definedName name="NPWP14___1" localSheetId="10">[196]FE_1770_P1!$AF$18</definedName>
    <definedName name="NPWP14___1">[197]FE_1770_P1!$AF$18</definedName>
    <definedName name="NPWP14___5" localSheetId="10">[196]FE_1770_P1!$AF$18</definedName>
    <definedName name="NPWP14___5">[197]FE_1770_P1!$AF$18</definedName>
    <definedName name="NPWP14___6" localSheetId="10">[196]FE_1770_P1!$AF$18</definedName>
    <definedName name="NPWP14___6">[197]FE_1770_P1!$AF$18</definedName>
    <definedName name="NPWP14___9" localSheetId="10">[196]FE_1770_P1!$AF$18</definedName>
    <definedName name="NPWP14___9">[197]FE_1770_P1!$AF$18</definedName>
    <definedName name="npwp15" localSheetId="10">#REF!</definedName>
    <definedName name="npwp15">#REF!</definedName>
    <definedName name="npwp2" localSheetId="10">#REF!</definedName>
    <definedName name="npwp2">#REF!</definedName>
    <definedName name="npwp3" localSheetId="10">#REF!</definedName>
    <definedName name="npwp3">#REF!</definedName>
    <definedName name="npwp4">#REF!</definedName>
    <definedName name="npwp5">#REF!</definedName>
    <definedName name="npwp6">#REF!</definedName>
    <definedName name="npwp7">#REF!</definedName>
    <definedName name="npwp8">#REF!</definedName>
    <definedName name="npwp9">#REF!</definedName>
    <definedName name="NPWPALL">'[198]Permanent info'!$W$5</definedName>
    <definedName name="nrc_papi">#REF!</definedName>
    <definedName name="NT" localSheetId="10">#REF!</definedName>
    <definedName name="NT">#REF!</definedName>
    <definedName name="NTA_AMT_DUE_FROM_SUBSI">#REF!</definedName>
    <definedName name="NTA_AMT_DUE_TO_SUBSI">#REF!</definedName>
    <definedName name="NTA_contigentliability">#REF!</definedName>
    <definedName name="NTA_FA_COMPANY">#REF!</definedName>
    <definedName name="NTA_FINANCE_COST">#REF!</definedName>
    <definedName name="NTA_FinCosts">#REF!</definedName>
    <definedName name="NTA_HP_CREDITORS">#REF!</definedName>
    <definedName name="NTA_IA">#REF!</definedName>
    <definedName name="NTA_OTHER_EXPENSES">#REF!</definedName>
    <definedName name="NTA_OTHER_PAYABLES">#REF!</definedName>
    <definedName name="NTA_OTHER_RECEIVABLES">#REF!</definedName>
    <definedName name="NTA_OthREc">#REF!</definedName>
    <definedName name="NTA_PAY">#REF!</definedName>
    <definedName name="NTA_PROFIT_FOR_THE_YEAR">#REF!</definedName>
    <definedName name="NTA_Rec">#REF!</definedName>
    <definedName name="NTA_RELATED_PARTY">#REF!</definedName>
    <definedName name="NTA_SHARE_CAPITAL">#REF!</definedName>
    <definedName name="NTA_STAFF_COST">#REF!</definedName>
    <definedName name="NTA_TrRec">#REF!</definedName>
    <definedName name="NTD">#REF!</definedName>
    <definedName name="NTFS_Cash_and_cash_equivalents">#REF!</definedName>
    <definedName name="NTFS_Deposits_and_prepmts">#REF!</definedName>
    <definedName name="NTTP1">#REF!</definedName>
    <definedName name="NTTP2">#REF!</definedName>
    <definedName name="NTTP3">#REF!</definedName>
    <definedName name="nuj">#REF!</definedName>
    <definedName name="NUM_DOCS">#REF!</definedName>
    <definedName name="Num_Pmt_Per_Year">#REF!</definedName>
    <definedName name="Number">#REF!</definedName>
    <definedName name="Number_of_Payments">MATCH(0.01,End_Bal,-1)+1</definedName>
    <definedName name="Number_of_Selections">#REF!</definedName>
    <definedName name="NvsASD">"V1999-08-27"</definedName>
    <definedName name="NvsAutoDrillOk">"VN"</definedName>
    <definedName name="NvsElapsedTime">0.0000849537100293674</definedName>
    <definedName name="NvsEndTime">36426.64375</definedName>
    <definedName name="NvsInstSpec">"%,LACTUAL_LC,SBAL,FACCOUNT,V206000003,FBUSINESS_UNIT,V507"</definedName>
    <definedName name="NvsLayoutType">"M3"</definedName>
    <definedName name="NvsNplSpec">"%,X,RZF..,CZF..top,bottom borders"</definedName>
    <definedName name="NvsPanelEffdt">"V1900-01-01"</definedName>
    <definedName name="NvsPanelSetid">"VAXE"</definedName>
    <definedName name="NvsParentRef">#REF!</definedName>
    <definedName name="NvsReqBU">"V507"</definedName>
    <definedName name="NvsReqBUOnly">"VY"</definedName>
    <definedName name="NvsTransLed">"VN"</definedName>
    <definedName name="NvsTreeASD">"V1999-08-27"</definedName>
    <definedName name="NvsValTbl.AXE_LOC">"AXE_LOC_TBL"</definedName>
    <definedName name="NvsValTbl.PROJECT_ID">"PROJECT_ID_VW"</definedName>
    <definedName name="ny" hidden="1">{#N/A,#N/A,FALSE,"BALANCE SHEET";#N/A,#N/A,FALSE,"PL ACCOUNT";#N/A,#N/A,FALSE,"FIXED ASSETS";#N/A,#N/A,FALSE,"HP (V)";#N/A,#N/A,FALSE,"TAX COMP";#N/A,#N/A,FALSE,"W&amp;T";#N/A,#N/A,FALSE,"RECONCILE"}</definedName>
    <definedName name="o">#REF!</definedName>
    <definedName name="O1.1_DefTax">#REF!</definedName>
    <definedName name="O1.1_DefTaxPro">#REF!</definedName>
    <definedName name="O1.1_IncTax">#REF!</definedName>
    <definedName name="O1.1_IncTaxPro">#REF!</definedName>
    <definedName name="O1.1_TaxExp">#REF!</definedName>
    <definedName name="O2.1aDTA">#REF!</definedName>
    <definedName name="O2.1aDTexp">#REF!</definedName>
    <definedName name="O2.1aLTDT">#REF!</definedName>
    <definedName name="O2.1aSTDT">#REF!</definedName>
    <definedName name="O2.1bDTA">#REF!</definedName>
    <definedName name="O2.BA">#REF!</definedName>
    <definedName name="O2.CA">#REF!</definedName>
    <definedName name="O2.NoncapFA">#REF!</definedName>
    <definedName name="O2_DefTaxLiabPL">#REF!</definedName>
    <definedName name="O2_IncTaxPro">#REF!</definedName>
    <definedName name="O2_PBT">#REF!</definedName>
    <definedName name="O21b.tempdiff">#REF!</definedName>
    <definedName name="O2a.tempdiff">#REF!</definedName>
    <definedName name="O3.1_DefTaxLiab">#REF!</definedName>
    <definedName name="O3.1_DefTaxLiabPL">#REF!</definedName>
    <definedName name="O3.2.NoncapFA">#REF!</definedName>
    <definedName name="O3.3.BA">#REF!</definedName>
    <definedName name="O3.CA">#REF!</definedName>
    <definedName name="O3.NoncapFA">#REF!</definedName>
    <definedName name="O3.NoncapFA1">#REF!</definedName>
    <definedName name="O3_DefTaxLiab">#REF!</definedName>
    <definedName name="O3_DefTaxPro">#REF!</definedName>
    <definedName name="OA">'[199]K2-FA'!#REF!</definedName>
    <definedName name="OAE">#REF!</definedName>
    <definedName name="obj.21">#REF!</definedName>
    <definedName name="obyek">#REF!</definedName>
    <definedName name="OCA">#REF!</definedName>
    <definedName name="OCT" localSheetId="10">#REF!</definedName>
    <definedName name="oct">#REF!</definedName>
    <definedName name="october">#REF!</definedName>
    <definedName name="OD">#REF!</definedName>
    <definedName name="ODATE">#REF!</definedName>
    <definedName name="ODD">#REF!</definedName>
    <definedName name="ODFAC">#REF!</definedName>
    <definedName name="ODP">#N/A</definedName>
    <definedName name="OE" localSheetId="10">#REF!</definedName>
    <definedName name="OE">#REF!</definedName>
    <definedName name="OE_Credit">#REF!</definedName>
    <definedName name="of">#REF!</definedName>
    <definedName name="off_motor">#REF!</definedName>
    <definedName name="Office_furniture">#REF!</definedName>
    <definedName name="Office_furniture_depn">#REF!</definedName>
    <definedName name="Office_Maintenance">#REF!</definedName>
    <definedName name="officephone" localSheetId="10">#REF!</definedName>
    <definedName name="officephone">#REF!</definedName>
    <definedName name="offset" localSheetId="10">#REF!</definedName>
    <definedName name="offset">#REF!</definedName>
    <definedName name="OHEAD_LASTYR">#REF!</definedName>
    <definedName name="oi">[59]tl!$B$112</definedName>
    <definedName name="oi_1">[59]tl!$C$112</definedName>
    <definedName name="OI_Var_Output">#REF!</definedName>
    <definedName name="ok" localSheetId="10">#REF!</definedName>
    <definedName name="Ok" hidden="1">#REF!</definedName>
    <definedName name="OKT">#REF!</definedName>
    <definedName name="oktobe">#REF!</definedName>
    <definedName name="oktober">IF(Loan_Amount*Interest_Rate*Loan_Years*Loan_Start&gt;0,1,0)</definedName>
    <definedName name="old">#REF!</definedName>
    <definedName name="olp" hidden="1">{#N/A,#N/A,FALSE,"BALANCE SHEET";#N/A,#N/A,FALSE,"PL ACCOUNT";#N/A,#N/A,FALSE,"FIXED ASSETS";#N/A,#N/A,FALSE,"HP (V)";#N/A,#N/A,FALSE,"TAX COMP";#N/A,#N/A,FALSE,"W&amp;T";#N/A,#N/A,FALSE,"RECONCILE"}</definedName>
    <definedName name="OM">#REF!</definedName>
    <definedName name="one" hidden="1">{"adj95mult",#N/A,FALSE,"COMPCO";"adj95est",#N/A,FALSE,"COMPCO"}</definedName>
    <definedName name="oo">#REF!</definedName>
    <definedName name="ooo" hidden="1">{"Graphic",#N/A,TRUE,"Graphic"}</definedName>
    <definedName name="op">Scheduled_Payment+Extra_Payment</definedName>
    <definedName name="OP_Int" localSheetId="10" hidden="1">#REF!</definedName>
    <definedName name="OP_Int" hidden="1">#REF!</definedName>
    <definedName name="OP_plsm" localSheetId="10" hidden="1">#REF!</definedName>
    <definedName name="OP_plsm" hidden="1">#REF!</definedName>
    <definedName name="OP_proj" localSheetId="10" hidden="1">#REF!</definedName>
    <definedName name="OP_proj" hidden="1">#REF!</definedName>
    <definedName name="OPCOST">#REF!</definedName>
    <definedName name="Ope_ohead">#REF!</definedName>
    <definedName name="opening_DT_provn">#REF!</definedName>
    <definedName name="opening_provn">#REF!</definedName>
    <definedName name="Opening_Stock">#REF!</definedName>
    <definedName name="openrebate">#REF!</definedName>
    <definedName name="oper" hidden="1">#REF!</definedName>
    <definedName name="Oper_Exp">#REF!</definedName>
    <definedName name="operational">Scheduled_Payment+Extra_Payment</definedName>
    <definedName name="opex">#REF!</definedName>
    <definedName name="OpIncome03">#REF!</definedName>
    <definedName name="OpIncome2002">#REF!</definedName>
    <definedName name="opinion">#REF!</definedName>
    <definedName name="OpProfit02">#REF!</definedName>
    <definedName name="OpProfit03">#REF!</definedName>
    <definedName name="ops">#REF!</definedName>
    <definedName name="Ops_Data">#REF!</definedName>
    <definedName name="OpUSDbal">#REF!</definedName>
    <definedName name="ORG" hidden="1">#REF!</definedName>
    <definedName name="Orient">#REF!</definedName>
    <definedName name="OSCAR_MOSER_TECHNISCHE">[45]alamat!$B$209</definedName>
    <definedName name="osp" localSheetId="10">#REF!</definedName>
    <definedName name="osp">#REF!</definedName>
    <definedName name="OTH">#REF!</definedName>
    <definedName name="OTHCURAS">#N/A</definedName>
    <definedName name="OTHCURLI">#N/A</definedName>
    <definedName name="OthDebts">#REF!</definedName>
    <definedName name="OTHER">[65]Marshal!#REF!</definedName>
    <definedName name="Other_allow1" localSheetId="10">[52]Sheet1!$B$32</definedName>
    <definedName name="Other_allow1">[58]Sheet1!$B$32</definedName>
    <definedName name="Other_allow1_label">[52]Sheet1!$B$33</definedName>
    <definedName name="Other_Allow2">[52]Sheet1!$B$34</definedName>
    <definedName name="Other_allow3">[52]Sheet1!$B$35</definedName>
    <definedName name="Other_Comment">[52]Sheet1!$B$64</definedName>
    <definedName name="OTHER_CREDITOR">#REF!</definedName>
    <definedName name="OTHER_DEBTOR">#REF!</definedName>
    <definedName name="Other_Debtors_Current">#REF!</definedName>
    <definedName name="Other_Debtors_Prior">#REF!</definedName>
    <definedName name="OTHER_INCOME1">#REF!</definedName>
    <definedName name="OTHER_INCOME2">#REF!</definedName>
    <definedName name="Other_overheads">#REF!</definedName>
    <definedName name="OTHEREXP" localSheetId="10">#REF!</definedName>
    <definedName name="OTHEREXP">[200]Marshal!$U$111</definedName>
    <definedName name="otherexpenses" localSheetId="10">[73]Marshal!#REF!</definedName>
    <definedName name="otherexpenses">#REF!</definedName>
    <definedName name="OTHERINCOME" localSheetId="10">'[81]Marshal -1'!#REF!</definedName>
    <definedName name="OtherIncome">[79]FE_1770_I!$AA$98</definedName>
    <definedName name="otherincomes" localSheetId="10">[73]Marshal!#REF!</definedName>
    <definedName name="otherincomes">#REF!</definedName>
    <definedName name="otherliab">#REF!</definedName>
    <definedName name="others" localSheetId="10">#REF!</definedName>
    <definedName name="others">#REF!</definedName>
    <definedName name="othersoverallapr">#REF!</definedName>
    <definedName name="othersoverallfeb">#REF!</definedName>
    <definedName name="othersoveralljan">#REF!</definedName>
    <definedName name="othersoveralljun">#REF!</definedName>
    <definedName name="othersoverallmar">#REF!</definedName>
    <definedName name="othersoverallmay">#REF!</definedName>
    <definedName name="othertype" localSheetId="10">#REF!</definedName>
    <definedName name="othertype">#REF!</definedName>
    <definedName name="ots" hidden="1">{#VALUE!,#N/A,FALSE,0}</definedName>
    <definedName name="OUI">#REF!</definedName>
    <definedName name="out_adj">#REF!</definedName>
    <definedName name="outboundincomes" localSheetId="10">#REF!</definedName>
    <definedName name="outboundincomes">#REF!</definedName>
    <definedName name="OutboundNetIncome">[79]FE_1770_II!$Q$69</definedName>
    <definedName name="OUTPUT" localSheetId="10">#REF!</definedName>
    <definedName name="OUTPUT">#REF!</definedName>
    <definedName name="overpaidtax" localSheetId="10">#REF!</definedName>
    <definedName name="overpaidtax">#REF!</definedName>
    <definedName name="overpaidtax_7" localSheetId="10">#REF!</definedName>
    <definedName name="overpaidtax_7">#REF!</definedName>
    <definedName name="overpaidtax_8">#REF!</definedName>
    <definedName name="Overtime">#REF!</definedName>
    <definedName name="oyt">[133]Marshal!$S$136</definedName>
    <definedName name="p" localSheetId="10">[201]pl!#REF!</definedName>
    <definedName name="p">#REF!</definedName>
    <definedName name="P_AMOUNT">#REF!</definedName>
    <definedName name="P_COMMENT">#REF!</definedName>
    <definedName name="P_KTR1">#REF!</definedName>
    <definedName name="P_KTR2">#REF!</definedName>
    <definedName name="P_L">#N/A</definedName>
    <definedName name="P_L_DISCLOSURE">#N/A</definedName>
    <definedName name="P_PRY1">#REF!</definedName>
    <definedName name="P_PRY2">#REF!</definedName>
    <definedName name="P_PRY3">#REF!</definedName>
    <definedName name="p_y">#REF!</definedName>
    <definedName name="ＰＡ">#REF!</definedName>
    <definedName name="Package">#REF!</definedName>
    <definedName name="Packaging">#REF!</definedName>
    <definedName name="Packing_Materials___Production_cost">#REF!</definedName>
    <definedName name="PAGE">#REF!</definedName>
    <definedName name="page1">#REF!</definedName>
    <definedName name="PAGE2">#N/A</definedName>
    <definedName name="PAGE4TO7">#REF!</definedName>
    <definedName name="PAH_ACTUALDEP">#REF!</definedName>
    <definedName name="PAH_ACTUALDIREXP">#REF!</definedName>
    <definedName name="PAH_ACTUALEXP">#REF!</definedName>
    <definedName name="PAH_ACTUALINDEXP">#REF!</definedName>
    <definedName name="PAH_ACTUALNOP">#REF!</definedName>
    <definedName name="PAH_ACTUALREV">#REF!</definedName>
    <definedName name="PAH_BGTDEP">#REF!</definedName>
    <definedName name="PAH_BGTDIREXP">#REF!</definedName>
    <definedName name="PAH_BGTEXP">#REF!</definedName>
    <definedName name="PAH_BGTGOP">#REF!</definedName>
    <definedName name="PAH_BGTINDEXP">#REF!</definedName>
    <definedName name="PAH_BGTNOP">#REF!</definedName>
    <definedName name="PAH_BGTREV">#REF!</definedName>
    <definedName name="PAH_GOP">#REF!</definedName>
    <definedName name="PAL">#N/A</definedName>
    <definedName name="panaoverallapr">#REF!</definedName>
    <definedName name="panaoverallfeb">#REF!</definedName>
    <definedName name="panaoveralljan">#REF!</definedName>
    <definedName name="panaoverallmar">#REF!</definedName>
    <definedName name="panaoverallmay">#REF!</definedName>
    <definedName name="Papua_New_G._Elestric_Com.">[45]alamat!$B$213</definedName>
    <definedName name="Papua_New_Guinea_Electric_C">[45]alamat!$B$216</definedName>
    <definedName name="PARCA">#REF!</definedName>
    <definedName name="PARLA">#REF!</definedName>
    <definedName name="PART">[18]A!#REF!</definedName>
    <definedName name="PART_1">[18]A!#REF!</definedName>
    <definedName name="PART_1_1">[18]A!#REF!</definedName>
    <definedName name="Part_Out">#REF!</definedName>
    <definedName name="part1">#REF!</definedName>
    <definedName name="part2">#REF!</definedName>
    <definedName name="Particulars">#REF!</definedName>
    <definedName name="PARTNERS_INITIALS">#REF!</definedName>
    <definedName name="parts">#REF!</definedName>
    <definedName name="PAS">#REF!</definedName>
    <definedName name="PASALSTP">#REF!</definedName>
    <definedName name="PassWord">#REF!</definedName>
    <definedName name="PASTE_AREA">[138]FORM1!#REF!</definedName>
    <definedName name="pay">#REF!</definedName>
    <definedName name="Pay_Date">#REF!</definedName>
    <definedName name="Pay_Num">#REF!</definedName>
    <definedName name="payables">#REF!</definedName>
    <definedName name="PayCycles_home" localSheetId="10">[52]Sheet1!$B$37</definedName>
    <definedName name="PayCycles_home">[58]Sheet1!$B$37</definedName>
    <definedName name="PayCycles_host">[52]Sheet1!$B$38</definedName>
    <definedName name="Payment_Date">DATE(YEAR(Loan_Start),MONTH(Loan_Start)+Payment_Number,DAY(Loan_Start))</definedName>
    <definedName name="Payment_Out_Appendix__b">#REF!</definedName>
    <definedName name="paymentdatepph29" localSheetId="10">#REF!</definedName>
    <definedName name="paymentdatepph29">#REF!</definedName>
    <definedName name="Payroll_cost">#REF!</definedName>
    <definedName name="PayrollDatabase1">#REF!</definedName>
    <definedName name="PB" hidden="1">#REF!</definedName>
    <definedName name="pbb">#REF!</definedName>
    <definedName name="PBT">#REF!</definedName>
    <definedName name="PC" localSheetId="10">#REF!</definedName>
    <definedName name="PC">#REF!</definedName>
    <definedName name="PDG">#REF!</definedName>
    <definedName name="PELANGGAN" localSheetId="10">#REF!</definedName>
    <definedName name="PELANGGAN">#REF!</definedName>
    <definedName name="pemb.">#REF!</definedName>
    <definedName name="penawaran" hidden="1">[202]analis!#REF!</definedName>
    <definedName name="Pendapatan">#REF!</definedName>
    <definedName name="Pendapatan_Biaya_lain">#REF!</definedName>
    <definedName name="PENJ" localSheetId="10" hidden="1">#REF!</definedName>
    <definedName name="PENJ" hidden="1">#REF!</definedName>
    <definedName name="PENJ.MPP">#REF!</definedName>
    <definedName name="Penjelasan_Neraca">#REF!</definedName>
    <definedName name="Penjelasan_RL">#REF!</definedName>
    <definedName name="PensionAge">#REF!</definedName>
    <definedName name="pensionfund" localSheetId="10">#REF!</definedName>
    <definedName name="pensionfund">#REF!</definedName>
    <definedName name="PENY">#REF!</definedName>
    <definedName name="Penyusutan_Bangunan">#REF!</definedName>
    <definedName name="Penyusutan_Inventaris">#REF!</definedName>
    <definedName name="Penyusutan_Kendaraan">#REF!</definedName>
    <definedName name="PERAL.KANTOR">#REF!</definedName>
    <definedName name="PERAL.PABRIK">#REF!</definedName>
    <definedName name="Perbandingan_Neraca">#REF!</definedName>
    <definedName name="period">#REF!</definedName>
    <definedName name="PERIOD_END">'[92]#3'!#REF!</definedName>
    <definedName name="period_ended">#REF!</definedName>
    <definedName name="PeriodEnding">[88]Basic_Information!$E$10</definedName>
    <definedName name="PeriodsInYear" localSheetId="10">[203]pl!#REF!</definedName>
    <definedName name="PeriodsInYear">#REF!</definedName>
    <definedName name="PERSONELCOST">#REF!</definedName>
    <definedName name="personnelcost" localSheetId="10">[73]Marshal!#REF!</definedName>
    <definedName name="personnelcost">#REF!</definedName>
    <definedName name="PESERTA">[204]karylengkap!$A$2:$M$6486</definedName>
    <definedName name="Peserta1" localSheetId="10">[204]karylengkap!$A:$IV</definedName>
    <definedName name="Peserta1">[205]karylengkap!$A:$IV</definedName>
    <definedName name="PESO" localSheetId="10">#REF!</definedName>
    <definedName name="PESO">#REF!</definedName>
    <definedName name="PETTY_CASH">#REF!</definedName>
    <definedName name="PETTYCASH">#REF!</definedName>
    <definedName name="pfizer">#REF!</definedName>
    <definedName name="pfizeraccounts">#REF!</definedName>
    <definedName name="Pg_Setup_Land_Draft">#REF!</definedName>
    <definedName name="Pg_Setup_Land_Fin">#REF!</definedName>
    <definedName name="Pg_Setup_Port_Draft">#REF!</definedName>
    <definedName name="Pg_Setup_Port_Fin">#REF!</definedName>
    <definedName name="ＰＨ">#REF!</definedName>
    <definedName name="phone">#REF!</definedName>
    <definedName name="PHP">#REF!</definedName>
    <definedName name="PHUKACTDEP">#REF!</definedName>
    <definedName name="PHUKACTDIREXP">#REF!</definedName>
    <definedName name="PHUKACTEXCH">#REF!</definedName>
    <definedName name="PHUKACTEXP">#REF!</definedName>
    <definedName name="PHUKACTGOP">#REF!</definedName>
    <definedName name="PHUKACTINDIREXP">#REF!</definedName>
    <definedName name="PHUKACTINTINC">#REF!</definedName>
    <definedName name="PHUKACTINTONLOAN">#REF!</definedName>
    <definedName name="PHUKACTNOP">#REF!</definedName>
    <definedName name="PHUKACTOTHEREXP">#REF!</definedName>
    <definedName name="PHUKACTOTHERS">#REF!</definedName>
    <definedName name="PHUKACTRENTINC">#REF!</definedName>
    <definedName name="PHUKACTREV">#REF!</definedName>
    <definedName name="PHUKACTTOTALEXP">#REF!</definedName>
    <definedName name="PHUKACTTOTALINC">#REF!</definedName>
    <definedName name="PHUKACTTOTALREV">#REF!</definedName>
    <definedName name="PHUKBGTDEP">#REF!</definedName>
    <definedName name="PHUKBGTDIREXP">#REF!</definedName>
    <definedName name="PHUKBGTEXCH">#REF!</definedName>
    <definedName name="PHUKBGTEXP">#REF!</definedName>
    <definedName name="PHUKBGTGOP">#REF!</definedName>
    <definedName name="PHUKBGTINDIREXP">#REF!</definedName>
    <definedName name="PHUKBGTINTINC">#REF!</definedName>
    <definedName name="PHUKBGTINTONLOAN">#REF!</definedName>
    <definedName name="PHUKBGTNOP">#REF!</definedName>
    <definedName name="PHUKBGTOTHEREXP">#REF!</definedName>
    <definedName name="PHUKBGTOTHERS">#REF!</definedName>
    <definedName name="PHUKBGTRENTINC">#REF!</definedName>
    <definedName name="PHUKBGTREV">#REF!</definedName>
    <definedName name="PHUKBGTTOTALEXP">#REF!</definedName>
    <definedName name="PHUKBGTTOTALINC">#REF!</definedName>
    <definedName name="PHUKBGTTOTALREV">#REF!</definedName>
    <definedName name="PIB_PPN_Query">#REF!</definedName>
    <definedName name="PILIH">#REF!</definedName>
    <definedName name="pimpinan">'[206]Original+CC'!$A$2:$D$5473</definedName>
    <definedName name="pjk">#REF!</definedName>
    <definedName name="PK" localSheetId="10">#REF!</definedName>
    <definedName name="pk">#REF!</definedName>
    <definedName name="PKBN">[207]TBM!#REF!</definedName>
    <definedName name="PKP">#REF!</definedName>
    <definedName name="PL" localSheetId="10">#REF!</definedName>
    <definedName name="PL">#REF!</definedName>
    <definedName name="PL_ACCUM">#REF!</definedName>
    <definedName name="PL_D">#REF!</definedName>
    <definedName name="pl_jkt">#REF!</definedName>
    <definedName name="pl_mth5_nst">#REF!</definedName>
    <definedName name="PL_S">#REF!</definedName>
    <definedName name="PL_SBY">#REF!</definedName>
    <definedName name="PL_YTD1_PART1">#REF!</definedName>
    <definedName name="PL_YTD1_PART2">#REF!</definedName>
    <definedName name="pl_ytd2_part1">#REF!</definedName>
    <definedName name="pl_ytd2_part2">#REF!</definedName>
    <definedName name="pl_ytd3_part1">#REF!</definedName>
    <definedName name="pl_ytd3_part2">#REF!</definedName>
    <definedName name="pl_ytd4_part1">#REF!</definedName>
    <definedName name="pl_ytd4_part2">#REF!</definedName>
    <definedName name="PL_ytd5_nst">#REF!</definedName>
    <definedName name="PL3_Finance_costs">#REF!</definedName>
    <definedName name="PLAC">#REF!</definedName>
    <definedName name="place">#REF!</definedName>
    <definedName name="PLAN92">#REF!</definedName>
    <definedName name="PLAN92_1">#REF!</definedName>
    <definedName name="PLAN92_12">#REF!</definedName>
    <definedName name="PLAN92_5">#REF!</definedName>
    <definedName name="PLAN92_7">#REF!</definedName>
    <definedName name="PLAN92VA">#REF!</definedName>
    <definedName name="PLAN92VA_1">#REF!</definedName>
    <definedName name="PLAN92VA_12">#REF!</definedName>
    <definedName name="PLAN92VA_5">#REF!</definedName>
    <definedName name="PLAN92VA_7">#REF!</definedName>
    <definedName name="Plant" hidden="1">#REF!</definedName>
    <definedName name="PLANT_I">#REF!</definedName>
    <definedName name="plantation">'[208]K2-FA'!#REF!</definedName>
    <definedName name="PLAPP">#REF!</definedName>
    <definedName name="PlatformCopyRange">#REF!</definedName>
    <definedName name="PlatformSortRange">#REF!</definedName>
    <definedName name="plb">#REF!</definedName>
    <definedName name="plc" hidden="1">#REF!</definedName>
    <definedName name="PLMO">'[209]Income Statement'!$B$7:$C$38</definedName>
    <definedName name="PLP">#REF!</definedName>
    <definedName name="PLTI">[207]TBM!#REF!</definedName>
    <definedName name="PLYTD">'[209]Income Statement'!$B$40:$C$42</definedName>
    <definedName name="PM">#REF!</definedName>
    <definedName name="PM_DIS">#N/A</definedName>
    <definedName name="PM_H">#N/A</definedName>
    <definedName name="PME" localSheetId="10">#REF!</definedName>
    <definedName name="PME">#REF!</definedName>
    <definedName name="pmmbs">#REF!</definedName>
    <definedName name="pmmpl">#REF!</definedName>
    <definedName name="PMONTH" localSheetId="10">'[210]149'!$B$20</definedName>
    <definedName name="PMONTH">'[211]149'!$B$20</definedName>
    <definedName name="PN" localSheetId="10" hidden="1">#REF!</definedName>
    <definedName name="PN" hidden="1">#REF!</definedName>
    <definedName name="PNG_ELECTRICITY_COMISSION">[45]alamat!$B$219</definedName>
    <definedName name="Pnl10x">#REF!</definedName>
    <definedName name="PNSPrice">#REF!</definedName>
    <definedName name="po">#REF!</definedName>
    <definedName name="POH_TIONG_TRADING_CO.">[45]alamat!$B$223</definedName>
    <definedName name="poi" hidden="1">{#N/A,#N/A,FALSE,"TAX COMPUTATION";#N/A,#N/A,FALSE,"TAX SCHEDULE";#N/A,#N/A,FALSE,"ADDITIONS";#N/A,#N/A,FALSE,"W &amp; T"}</definedName>
    <definedName name="pokok09">"$#REF!.$G$19:$G$30"</definedName>
    <definedName name="pokok10">"$#REF!.$G$31:$G$42"</definedName>
    <definedName name="pokok11">"$#REF!.$G$43:$G$54"</definedName>
    <definedName name="pokok12">"$#REF!.$G$55:$G$66"</definedName>
    <definedName name="pokok13">"$#REF!.$G$67:$G$78"</definedName>
    <definedName name="pokok14">"$#REF!.$G$79:$G$84"</definedName>
    <definedName name="Pond_Sold">[75]Assumption!#REF!</definedName>
    <definedName name="pooii">#REF!</definedName>
    <definedName name="POSCODE">[79]FE_1770_P1!$AY$29</definedName>
    <definedName name="POSCODE_3">[190]FE_1770_P1!$AZ$29</definedName>
    <definedName name="POSITIF">'[192]tabel nilai'!$A$2:$B$37</definedName>
    <definedName name="position" localSheetId="10">#REF!</definedName>
    <definedName name="position">#REF!</definedName>
    <definedName name="Postage">#REF!</definedName>
    <definedName name="Postage___Stamp">#REF!</definedName>
    <definedName name="Posting_Period___9708">#REF!</definedName>
    <definedName name="Power_Company_3">[45]alamat!$B$226</definedName>
    <definedName name="pp" localSheetId="10" hidden="1">{"DCF","UPSIDE CASE",FALSE,"Sheet1";"DCF","BASE CASE",FALSE,"Sheet1";"DCF","DOWNSIDE CASE",FALSE,"Sheet1"}</definedName>
    <definedName name="PP">#REF!</definedName>
    <definedName name="ＰＰ">#REF!</definedName>
    <definedName name="PPC">#REF!</definedName>
    <definedName name="PPD" localSheetId="10" hidden="1">#REF!</definedName>
    <definedName name="PPD" hidden="1">#REF!</definedName>
    <definedName name="ppda" localSheetId="10" hidden="1">#REF!</definedName>
    <definedName name="ppda" hidden="1">#REF!</definedName>
    <definedName name="PPE">#REF!</definedName>
    <definedName name="PPh21total">[79]FE_1770_II!$I$42</definedName>
    <definedName name="PPh22total" localSheetId="10">#REF!</definedName>
    <definedName name="PPh22total">#REF!</definedName>
    <definedName name="PPh23total" localSheetId="10">#REF!</definedName>
    <definedName name="PPh23total">#REF!</definedName>
    <definedName name="pph24refund" localSheetId="10">#REF!</definedName>
    <definedName name="pph24refund">#REF!</definedName>
    <definedName name="PPh24total" localSheetId="10">#REF!</definedName>
    <definedName name="PPh24total">#REF!</definedName>
    <definedName name="PPh25_02" localSheetId="10">[212]GeneralInfo!$I$5</definedName>
    <definedName name="PPh25_02">[213]GeneralInfo!$I$5</definedName>
    <definedName name="pph25calculation" localSheetId="10">#REF!</definedName>
    <definedName name="pph25calculation">#REF!</definedName>
    <definedName name="pph25calculation01" localSheetId="10">#REF!</definedName>
    <definedName name="pph25calculation01">#REF!</definedName>
    <definedName name="pph25calculation02" localSheetId="10">#REF!</definedName>
    <definedName name="pph25calculation02">#REF!</definedName>
    <definedName name="pph25calculation02amt" localSheetId="10">#REF!</definedName>
    <definedName name="pph25calculation02amt">#REF!</definedName>
    <definedName name="pph25exstp" localSheetId="10">#REF!</definedName>
    <definedName name="pph25exstp">#REF!</definedName>
    <definedName name="pph25total" localSheetId="10">#REF!</definedName>
    <definedName name="pph25total">#REF!</definedName>
    <definedName name="PPhGvBtotal" localSheetId="10">#REF!</definedName>
    <definedName name="PPhGvBtotal">#REF!</definedName>
    <definedName name="pphlnbtotal" localSheetId="10">#REF!</definedName>
    <definedName name="pphlnbtotal">#REF!</definedName>
    <definedName name="PPHPS22">[214]F1771_2!$E$36</definedName>
    <definedName name="PPHPS23">[126]F1771_IV!$G$36</definedName>
    <definedName name="PPHPS24" localSheetId="10">'[215]F1771-V'!$R$31</definedName>
    <definedName name="PPHPS24">[126]F1771_V!$R$31</definedName>
    <definedName name="PPHPS25" localSheetId="10">#REF!</definedName>
    <definedName name="PPHPS25">#REF!</definedName>
    <definedName name="PPIMC">#REF!</definedName>
    <definedName name="ppl">#REF!</definedName>
    <definedName name="ppn" localSheetId="10">#REF!</definedName>
    <definedName name="PPN">#REF!</definedName>
    <definedName name="ppnbm">#REF!</definedName>
    <definedName name="PPNKEU">#REF!</definedName>
    <definedName name="PPNSPT">#REF!</definedName>
    <definedName name="ppp">#REF!</definedName>
    <definedName name="ppppttttttttttttttttttttttmjfvvvvvvvvvvvvv" hidden="1">{"Variance Q4",#N/A,FALSE,"Var"}</definedName>
    <definedName name="Prd">#REF!</definedName>
    <definedName name="Pre_tax_materiality">#REF!</definedName>
    <definedName name="PRELI">#REF!</definedName>
    <definedName name="PREOP">#REF!</definedName>
    <definedName name="prepaid">#REF!</definedName>
    <definedName name="PREPARED_BY">'[92]#3'!#REF!</definedName>
    <definedName name="PREPARED_DATE">'[92]#3'!#REF!</definedName>
    <definedName name="Prepayment">#REF!</definedName>
    <definedName name="PREPAYMENTS">#REF!</definedName>
    <definedName name="PrepytFD">#REF!</definedName>
    <definedName name="President">#REF!</definedName>
    <definedName name="PRESSEKF">#REF!</definedName>
    <definedName name="PRESSEML">#REF!</definedName>
    <definedName name="prev">#REF!</definedName>
    <definedName name="prev1">#REF!</definedName>
    <definedName name="Preview">#REF!</definedName>
    <definedName name="Previous">#REF!</definedName>
    <definedName name="PREVMTH">#REF!</definedName>
    <definedName name="PrevYA">#REF!</definedName>
    <definedName name="PRICE">#REF!</definedName>
    <definedName name="Price1">#REF!</definedName>
    <definedName name="Princ">#REF!</definedName>
    <definedName name="PRINT" localSheetId="10">#REF!</definedName>
    <definedName name="print">#N/A</definedName>
    <definedName name="print_2">#REF!</definedName>
    <definedName name="_xlnm.Print_Area" localSheetId="3">'A-1.1'!$A$1:$J$13</definedName>
    <definedName name="_xlnm.Print_Area" localSheetId="4">'B-1.1'!$A$1:$E$16</definedName>
    <definedName name="_xlnm.Print_Area" localSheetId="5">'C-1.1'!$A$1:$J$15</definedName>
    <definedName name="_xlnm.Print_Area" localSheetId="6">'D-1.1'!$A$1:$J$46</definedName>
    <definedName name="_xlnm.Print_Area" localSheetId="7">'E-1.1'!$A$1:$E$12</definedName>
    <definedName name="_xlnm.Print_Area" localSheetId="8">'F-1.1'!$A$1:$E$12</definedName>
    <definedName name="_xlnm.Print_Area" localSheetId="12">'G-1.1'!$A$1:$M$15</definedName>
    <definedName name="_xlnm.Print_Area" localSheetId="9">'H-1.1'!$A$1:$E$13</definedName>
    <definedName name="_xlnm.Print_Area" localSheetId="10">#REF!</definedName>
    <definedName name="_xlnm.Print_Area">[216]CALCULATION!#REF!</definedName>
    <definedName name="PRINT_AREA_MI" localSheetId="10">#REF!</definedName>
    <definedName name="Print_Area_MI">[217]NERACA!#REF!</definedName>
    <definedName name="PRINT_AREA_MI_1" localSheetId="10">#REF!</definedName>
    <definedName name="PRINT_AREA_MI_1">#REF!</definedName>
    <definedName name="PRINT_AREA_MI_12" localSheetId="10">#REF!</definedName>
    <definedName name="PRINT_AREA_MI_12">#REF!</definedName>
    <definedName name="PRINT_AREA_MI_5" localSheetId="10">#REF!</definedName>
    <definedName name="PRINT_AREA_MI_5">#REF!</definedName>
    <definedName name="PRINT_AREA_MI_7">#REF!</definedName>
    <definedName name="PRINT_AREA_MI1">#REF!</definedName>
    <definedName name="Print_Area_Reset">OFFSET(Full_Print,0,0,Last_Row)</definedName>
    <definedName name="Print_Area1">#N/A</definedName>
    <definedName name="Print_AreaALL">#REF!</definedName>
    <definedName name="Print_BAR_Only">#REF!,#REF!</definedName>
    <definedName name="Print_BAR_Total">#REF!,#REF!</definedName>
    <definedName name="Print_BS">#REF!</definedName>
    <definedName name="Print_DISCLOSE">#REF!</definedName>
    <definedName name="Print_NUS">#REF!,#REF!</definedName>
    <definedName name="Print_OK">#N/A</definedName>
    <definedName name="Print_PL">#REF!</definedName>
    <definedName name="PRINT_TITL01">#REF!</definedName>
    <definedName name="_xlnm.Print_Titles">#N/A</definedName>
    <definedName name="Print_Titles_MI" localSheetId="10">#REF!</definedName>
    <definedName name="PRINT_TITLES_MI">[218]RUPS95C!#REF!</definedName>
    <definedName name="Print_Titles_MI_1" localSheetId="10">#REF!</definedName>
    <definedName name="Print_Titles_MI_1">#REF!</definedName>
    <definedName name="PRINT_TITLES_MI_13" localSheetId="10">#REF!</definedName>
    <definedName name="PRINT_TITLES_MI_13">#REF!</definedName>
    <definedName name="PRINT_TITLES_MI_14" localSheetId="10">#REF!</definedName>
    <definedName name="PRINT_TITLES_MI_14">#REF!</definedName>
    <definedName name="Print_Titles_MI_2">#REF!</definedName>
    <definedName name="Print_Titles_MI_23">#REF!</definedName>
    <definedName name="Print_Titles_MI_3">#REF!</definedName>
    <definedName name="Print_Titles_MI_4">#REF!</definedName>
    <definedName name="Print_Titles_MI_5">#REF!</definedName>
    <definedName name="Print_Titles_MI_6">#REF!</definedName>
    <definedName name="PRINT_TITLES_MI_7">#REF!</definedName>
    <definedName name="PRINT_TITLES_MI1">#REF!</definedName>
    <definedName name="Print_Titles1">#REF!</definedName>
    <definedName name="Print_Titles3">#REF!</definedName>
    <definedName name="PRINT1">#REF!</definedName>
    <definedName name="PRINT2">#REF!</definedName>
    <definedName name="PrintArea">#REF!</definedName>
    <definedName name="Printing___Stationery">#REF!</definedName>
    <definedName name="PrintRange1">SetPrintRange("Chart of Accounts","F",2,"J")</definedName>
    <definedName name="PrintRange2">SetPrintRange("Account Balances","F",2,"J")</definedName>
    <definedName name="PrintRange6">SetPrintRange("Debtors Inquiry","F",2,"L")</definedName>
    <definedName name="PrintRange8">SetPrintRange("P&amp;L Forecast","F",2,"T")</definedName>
    <definedName name="PrintRange9">SetPrintRange("Trial Balance","F",2,"M")</definedName>
    <definedName name="Prior">#REF!</definedName>
    <definedName name="PriorRows">#REF!</definedName>
    <definedName name="prix_achat_serveur">#REF!</definedName>
    <definedName name="prix_clic_icon">#REF!</definedName>
    <definedName name="PRN">#REF!</definedName>
    <definedName name="Proceeds">#REF!</definedName>
    <definedName name="PROD">#REF!</definedName>
    <definedName name="PROD1">#REF!</definedName>
    <definedName name="PROD2">#REF!</definedName>
    <definedName name="PROD3">#REF!</definedName>
    <definedName name="PROD4">#REF!</definedName>
    <definedName name="PROD5">#REF!</definedName>
    <definedName name="ProductionSuppl.">#REF!</definedName>
    <definedName name="ProductName">#REF!</definedName>
    <definedName name="Professional_fees">#REF!</definedName>
    <definedName name="PROFIT___LOSS_STATEMENT">#REF!</definedName>
    <definedName name="Profit_Loss">#REF!</definedName>
    <definedName name="Proj_Exp">#REF!</definedName>
    <definedName name="Proj_ohead">#REF!</definedName>
    <definedName name="promocomm">'[134]recl JV437'!$B$16:$W$40</definedName>
    <definedName name="Property">#REF!</definedName>
    <definedName name="Property_Tax">#REF!</definedName>
    <definedName name="PROSEN">[162]BASE!$L$5:$R$76</definedName>
    <definedName name="Prov">#REF!</definedName>
    <definedName name="PROV_BAD_DEBTS">#REF!</definedName>
    <definedName name="prov_defect">#REF!</definedName>
    <definedName name="PROVISION">[65]Marshal!#REF!</definedName>
    <definedName name="provision_debt">#REF!</definedName>
    <definedName name="PROVISION_FOR_O_DUE_INT._RECEIVABLE">#REF!</definedName>
    <definedName name="provisions" localSheetId="10">[73]Marshal!#REF!</definedName>
    <definedName name="provisions">#REF!</definedName>
    <definedName name="proxy" localSheetId="10">#REF!</definedName>
    <definedName name="proxy">#REF!</definedName>
    <definedName name="PRTNO">#REF!</definedName>
    <definedName name="PRV3UNIT" localSheetId="10">#REF!</definedName>
    <definedName name="PRV3UNIT">#REF!</definedName>
    <definedName name="PRV3UNIT_1" localSheetId="10">#REF!</definedName>
    <definedName name="PRV3UNIT_1">#REF!</definedName>
    <definedName name="PRV3UNIT_12">#REF!</definedName>
    <definedName name="PRV3UNIT_5">#REF!</definedName>
    <definedName name="PRV3UNIT_7">#REF!</definedName>
    <definedName name="PRV4UNIT">#REF!</definedName>
    <definedName name="PRV4UNIT_1">#REF!</definedName>
    <definedName name="PRV4UNIT_12">#REF!</definedName>
    <definedName name="PRV4UNIT_5">#REF!</definedName>
    <definedName name="PRV4UNIT_7">#REF!</definedName>
    <definedName name="PS">#REF!</definedName>
    <definedName name="pt" localSheetId="10">#REF!</definedName>
    <definedName name="pt">#REF!</definedName>
    <definedName name="PT._WANG_SARIMULTI_UTAMA_CORP.">#REF!</definedName>
    <definedName name="PTBJdata">#REF!</definedName>
    <definedName name="PTetap">#REF!</definedName>
    <definedName name="PUBLIC_ELECTRICITY_CORPORAT">[45]alamat!$B$229</definedName>
    <definedName name="pull_check">#REF!</definedName>
    <definedName name="Purchase_In">#REF!</definedName>
    <definedName name="Purchase_In_1999">#REF!</definedName>
    <definedName name="Purchases">#REF!</definedName>
    <definedName name="PURCI">#REF!</definedName>
    <definedName name="PURCL">#REF!</definedName>
    <definedName name="PY_all_Equity">#REF!</definedName>
    <definedName name="PY_all_Income">#REF!</definedName>
    <definedName name="PY_all_RetEarn">#REF!</definedName>
    <definedName name="PY_knw_Income">#REF!</definedName>
    <definedName name="PY_knw_RetEarn">#REF!</definedName>
    <definedName name="PY_lik_Income">#REF!</definedName>
    <definedName name="PY_lik_RetEarn">#REF!</definedName>
    <definedName name="PY_tot_knw_Xfoot">#REF!</definedName>
    <definedName name="PY_tot_lik_Xfoot">#REF!</definedName>
    <definedName name="PY_tx_all_Income">#REF!</definedName>
    <definedName name="PY_tx_all_RetEarn">#REF!</definedName>
    <definedName name="PY_tx_knw_Income">#REF!</definedName>
    <definedName name="PY_tx_knw_RetEarn">#REF!</definedName>
    <definedName name="PY_tx_lik_Income">#REF!</definedName>
    <definedName name="PY_tx_lik_RetEarn">#REF!</definedName>
    <definedName name="pyex">#REF!</definedName>
    <definedName name="q" localSheetId="10">MATCH(0.01,End_Bal,-1)+1</definedName>
    <definedName name="q">#REF!</definedName>
    <definedName name="Q1_balance">#REF!</definedName>
    <definedName name="Q1_Stock">#REF!</definedName>
    <definedName name="Q1_stockk">#REF!</definedName>
    <definedName name="Q2_balance">#REF!</definedName>
    <definedName name="Q2_balancee">#REF!</definedName>
    <definedName name="Q4_balance">#REF!</definedName>
    <definedName name="qaqaqaq">#REF!</definedName>
    <definedName name="qdqwdcqe">#REF!</definedName>
    <definedName name="qe" hidden="1">{#N/A,#N/A,FALSE,"TAX COMPUTATION";#N/A,#N/A,FALSE,"TAX SCHEDULE";#N/A,#N/A,FALSE,"ADDITIONS";#N/A,#N/A,FALSE,"W &amp; T"}</definedName>
    <definedName name="ＱＥ">#REF!</definedName>
    <definedName name="QEAddition">#REF!</definedName>
    <definedName name="QEBF">#REF!</definedName>
    <definedName name="QECF">#REF!</definedName>
    <definedName name="QEDisposal">#REF!</definedName>
    <definedName name="qegewgwr">#REF!</definedName>
    <definedName name="qeqw">{"interil.dbq","c:\vista\scdb1\"}</definedName>
    <definedName name="qerdqedqw">#REF!</definedName>
    <definedName name="qerqwerqwr">#REF!</definedName>
    <definedName name="qetfewgrw">#REF!</definedName>
    <definedName name="QETWET">#REF!</definedName>
    <definedName name="qewfdeqwrfeqwr">#REF!</definedName>
    <definedName name="QEWFW">#REF!</definedName>
    <definedName name="qewwqeqw">#REF!</definedName>
    <definedName name="qhxd">#REF!</definedName>
    <definedName name="qq" hidden="1">{"mult96",#N/A,FALSE,"PETCOMP";"est96",#N/A,FALSE,"PETCOMP";"mult95",#N/A,FALSE,"PETCOMP";"est95",#N/A,FALSE,"PETCOMP";"multltm",#N/A,FALSE,"PETCOMP";"resultltm",#N/A,FALSE,"PETCOMP"}</definedName>
    <definedName name="qqqq">#REF!</definedName>
    <definedName name="QQQQQ" hidden="1">#REF!</definedName>
    <definedName name="qr" hidden="1">{#N/A,#N/A,FALSE,"TAX COMPUTATION";#N/A,#N/A,FALSE,"TAX SCHEDULE";#N/A,#N/A,FALSE,"ADDITIONS";#N/A,#N/A,FALSE,"W &amp; T"}</definedName>
    <definedName name="qrqfqe">#REF!</definedName>
    <definedName name="qrqrq">#REF!</definedName>
    <definedName name="qrqwerqr">#REF!</definedName>
    <definedName name="qrqwrqwr">#REF!</definedName>
    <definedName name="qrqwrqwrqw">#REF!</definedName>
    <definedName name="qrrqwf">#REF!</definedName>
    <definedName name="qrwqwf">#REF!</definedName>
    <definedName name="qsew" hidden="1">{#N/A,#N/A,FALSE,"TAX COMPUTATION";#N/A,#N/A,FALSE,"TAX SCHEDULE";#N/A,#N/A,FALSE,"ADDITIONS";#N/A,#N/A,FALSE,"W &amp; T"}</definedName>
    <definedName name="qsqsqsqsqs">#REF!</definedName>
    <definedName name="qt" hidden="1">{#N/A,#N/A,FALSE,"BALANCE SHEET";#N/A,#N/A,FALSE,"PL ACCOUNT";#N/A,#N/A,FALSE,"FIXED ASSETS";#N/A,#N/A,FALSE,"HP (V)";#N/A,#N/A,FALSE,"TAX COMP";#N/A,#N/A,FALSE,"W&amp;T";#N/A,#N/A,FALSE,"RECONCILE"}</definedName>
    <definedName name="Qualifying_Cost">#REF!</definedName>
    <definedName name="QUANT">#REF!</definedName>
    <definedName name="QUE_LE01_07国際">#REF!</definedName>
    <definedName name="Query1">#REF!</definedName>
    <definedName name="qw">#REF!</definedName>
    <definedName name="qwegfewgwr">#REF!</definedName>
    <definedName name="QWERQER">#REF!</definedName>
    <definedName name="qwfwfw">#REF!</definedName>
    <definedName name="qwrfqwreqr">#REF!</definedName>
    <definedName name="qwrq2r2">#REF!</definedName>
    <definedName name="qwrqwqw">#REF!</definedName>
    <definedName name="qy" hidden="1">{#N/A,#N/A,FALSE,"TAX COMPUTATION";#N/A,#N/A,FALSE,"TAX SCHEDULE";#N/A,#N/A,FALSE,"ADDITIONS";#N/A,#N/A,FALSE,"W &amp; T"}</definedName>
    <definedName name="R_" localSheetId="10">#REF!</definedName>
    <definedName name="R_">#REF!</definedName>
    <definedName name="R_C">#REF!</definedName>
    <definedName name="R_E_Additions">#REF!</definedName>
    <definedName name="R_E_b_f">#REF!</definedName>
    <definedName name="R_e_c_f">#REF!</definedName>
    <definedName name="R_Eb_f">#REF!</definedName>
    <definedName name="R_M">#REF!</definedName>
    <definedName name="r_print">#REF!</definedName>
    <definedName name="RAHMAT" hidden="1">#REF!</definedName>
    <definedName name="Rainn">#REF!</definedName>
    <definedName name="RAMLI">1</definedName>
    <definedName name="Range1">'[219]0203EPD A9035PX20140106 (2)'!$I$2:$K$55</definedName>
    <definedName name="Range2">'[23]0303EPD A9035PX20140203'!$I$2:$K$27</definedName>
    <definedName name="RANGUS1">#REF!</definedName>
    <definedName name="RAT">[220]Trial!#REF!</definedName>
    <definedName name="RAT_1">[221]Trial!#REF!</definedName>
    <definedName name="RATE" localSheetId="10">#REF!</definedName>
    <definedName name="RATE">#REF!</definedName>
    <definedName name="Rate_IDR_Dep">[75]Assumption!$E$49</definedName>
    <definedName name="RATE0503">#REF!</definedName>
    <definedName name="RATE1003">#REF!</definedName>
    <definedName name="RateAA">#REF!</definedName>
    <definedName name="RateIA">#REF!</definedName>
    <definedName name="ratio_cout_bdp_par_pvm">#REF!</definedName>
    <definedName name="ratio_cout_serveur_par_pvm">#REF!</definedName>
    <definedName name="ratio_ms1_autre_produit">#REF!</definedName>
    <definedName name="ratio_ms1p_autre_produit">#REF!</definedName>
    <definedName name="ratio_ms3p_autre_produit">#REF!</definedName>
    <definedName name="ratio_msa_autre_produit">#REF!</definedName>
    <definedName name="ratio_salaire_chargé">#REF!</definedName>
    <definedName name="RATT">[220]Trial!#REF!</definedName>
    <definedName name="RATT_1">[221]Trial!#REF!</definedName>
    <definedName name="RawMaterial">#REF!</definedName>
    <definedName name="RB" localSheetId="10">#REF!</definedName>
    <definedName name="RB">#REF!</definedName>
    <definedName name="rc_code">[222]SCORE_RC_Code!$B$8:$C$271</definedName>
    <definedName name="RCF">#REF!</definedName>
    <definedName name="RCFFAC">#REF!</definedName>
    <definedName name="RD">#REF!</definedName>
    <definedName name="rdsff">#REF!</definedName>
    <definedName name="rdytf" hidden="1">{#N/A,#N/A,FALSE,"Sheet1"}</definedName>
    <definedName name="re" localSheetId="10" hidden="1">{#N/A,#N/A,FALSE,"TAX COMPUTATION";#N/A,#N/A,FALSE,"TAX SCHEDULE";#N/A,#N/A,FALSE,"ADDITIONS";#N/A,#N/A,FALSE,"W &amp; T"}</definedName>
    <definedName name="RE">#REF!</definedName>
    <definedName name="RE_Disposal">#REF!</definedName>
    <definedName name="RE_tranferred_in">#REF!</definedName>
    <definedName name="RE_transferred_in">#REF!</definedName>
    <definedName name="REAddition">#REF!</definedName>
    <definedName name="REAL0897.XLS" hidden="1">#REF!</definedName>
    <definedName name="real997" hidden="1">#REF!</definedName>
    <definedName name="real997.xls" hidden="1">#REF!</definedName>
    <definedName name="Realisasi_ada_yang_pensiun">'[223]WBS 2005'!$G$214</definedName>
    <definedName name="Reason_update" localSheetId="10">[52]Sheet1!$B$7</definedName>
    <definedName name="Reason_update">[58]Sheet1!$B$7</definedName>
    <definedName name="REBF">#REF!</definedName>
    <definedName name="recblelocal">#REF!</definedName>
    <definedName name="receipt">#REF!</definedName>
    <definedName name="Receipt_Additional_Costs">#REF!</definedName>
    <definedName name="Receipt_Appendix__a">#REF!</definedName>
    <definedName name="Receipt_Comments">#REF!</definedName>
    <definedName name="Receipt_Lines">#REF!</definedName>
    <definedName name="Receipt_Vendors">#REF!</definedName>
    <definedName name="RECF">#REF!</definedName>
    <definedName name="Reclass">#REF!</definedName>
    <definedName name="Reclass1">#REF!</definedName>
    <definedName name="RecordedAuditDifferences">#REF!</definedName>
    <definedName name="_xlnm.Recorder" localSheetId="10">#REF!</definedName>
    <definedName name="_xlnm.Recorder">#REF!</definedName>
    <definedName name="Recorder1">#REF!</definedName>
    <definedName name="Recorder10">#REF!</definedName>
    <definedName name="Recorder3">#REF!</definedName>
    <definedName name="Recorder4">#REF!</definedName>
    <definedName name="RECOVERABLE_COST">#REF!</definedName>
    <definedName name="recvbleexport">#REF!</definedName>
    <definedName name="REDisposal">#REF!</definedName>
    <definedName name="ree">#REF!</definedName>
    <definedName name="ref">#REF!</definedName>
    <definedName name="Ref_1" localSheetId="10">#REF!</definedName>
    <definedName name="Ref_1">#REF!</definedName>
    <definedName name="Ref_10" localSheetId="10">#REF!</definedName>
    <definedName name="Ref_10">#REF!</definedName>
    <definedName name="Ref_11">#REF!</definedName>
    <definedName name="Ref_12">#REF!</definedName>
    <definedName name="Ref_14">#REF!</definedName>
    <definedName name="Ref_15">#REF!</definedName>
    <definedName name="Ref_16">[224]Sales!$B$2</definedName>
    <definedName name="Ref_17">#REF!</definedName>
    <definedName name="Ref_18">#REF!</definedName>
    <definedName name="Ref_19" localSheetId="10">#REF!</definedName>
    <definedName name="Ref_19">#REF!</definedName>
    <definedName name="Ref_2">'[225]Search for Unrecorded Liabilty'!#REF!</definedName>
    <definedName name="Ref_20" localSheetId="10">#REF!</definedName>
    <definedName name="Ref_20">#REF!</definedName>
    <definedName name="Ref_22" localSheetId="10">#REF!</definedName>
    <definedName name="Ref_22">#REF!</definedName>
    <definedName name="Ref_23" localSheetId="10">#REF!</definedName>
    <definedName name="Ref_23">#REF!</definedName>
    <definedName name="Ref_24">#REF!</definedName>
    <definedName name="Ref_27">#REF!</definedName>
    <definedName name="Ref_3">#REF!</definedName>
    <definedName name="Ref_4">'[225]Search for Unrecorded Liabilty'!#REF!</definedName>
    <definedName name="Ref_5" localSheetId="10">#REF!</definedName>
    <definedName name="Ref_5">#REF!</definedName>
    <definedName name="Ref_6" localSheetId="10">#REF!</definedName>
    <definedName name="Ref_6">#REF!</definedName>
    <definedName name="Ref_7" localSheetId="10">#REF!</definedName>
    <definedName name="Ref_7">#REF!</definedName>
    <definedName name="Ref_8">#REF!</definedName>
    <definedName name="Ref_9">#REF!</definedName>
    <definedName name="REFFR">#REF!</definedName>
    <definedName name="RefList">#REF!</definedName>
    <definedName name="refund">#REF!</definedName>
    <definedName name="REGERG">#REF!</definedName>
    <definedName name="reghergh">#REF!</definedName>
    <definedName name="Register">'[226]C-TOTAL'!#REF!</definedName>
    <definedName name="reherht">#REF!</definedName>
    <definedName name="ReimDatabase1">#REF!</definedName>
    <definedName name="rekap" hidden="1">#REF!</definedName>
    <definedName name="Rekap_B_Adm_Umum">#REF!</definedName>
    <definedName name="REKONLIPPO">#REF!</definedName>
    <definedName name="REKONSBI">#REF!</definedName>
    <definedName name="REL2CA">#REF!</definedName>
    <definedName name="REL2LA">#REF!</definedName>
    <definedName name="Related_Co_Current">#REF!</definedName>
    <definedName name="Related_Co_Prior">#REF!</definedName>
    <definedName name="Related_Parties_Current">#REF!</definedName>
    <definedName name="Related_Parties_Prior">#REF!</definedName>
    <definedName name="RELfmCA">#REF!</definedName>
    <definedName name="RELfmLA">#REF!</definedName>
    <definedName name="Relocation">#REF!</definedName>
    <definedName name="remcapmould">#REF!</definedName>
    <definedName name="Rent">#REF!</definedName>
    <definedName name="Rental">#REF!</definedName>
    <definedName name="Rental___Service_charge">#REF!</definedName>
    <definedName name="rentals" localSheetId="10">[73]Marshal!#REF!</definedName>
    <definedName name="rentals">#REF!</definedName>
    <definedName name="rep" hidden="1">{#N/A,#N/A,FALSE,"COVER";#N/A,#N/A,FALSE,"VALUATION";#N/A,#N/A,FALSE,"FORECAST";#N/A,#N/A,FALSE,"FY ANALYSIS ";#N/A,#N/A,FALSE," HY ANALYSIS"}</definedName>
    <definedName name="Repair">#REF!</definedName>
    <definedName name="Report" localSheetId="10">#REF!</definedName>
    <definedName name="Report">#REF!</definedName>
    <definedName name="REPORT__REF">#REF!</definedName>
    <definedName name="ReportTitle1">#REF!</definedName>
    <definedName name="rerer">#REF!</definedName>
    <definedName name="reserve">#REF!</definedName>
    <definedName name="resona" hidden="1">#REF!</definedName>
    <definedName name="Responsibility_Center_List">'[71]Option List'!$A$15:$B$24</definedName>
    <definedName name="RestNote">#REF!</definedName>
    <definedName name="Restricted_Sales_proceeds">#REF!</definedName>
    <definedName name="ResultsAECN11">#REF!</definedName>
    <definedName name="RESUME">#REF!</definedName>
    <definedName name="ret">#REF!</definedName>
    <definedName name="Retail">#REF!</definedName>
    <definedName name="RETAIN_EARNINGS">#REF!</definedName>
    <definedName name="RETotal">#REF!</definedName>
    <definedName name="rett">#REF!</definedName>
    <definedName name="rev" hidden="1">#REF!</definedName>
    <definedName name="REVENUE">#REF!</definedName>
    <definedName name="RevenueDBase">#REF!</definedName>
    <definedName name="Reversing_Errors_PY">#REF!</definedName>
    <definedName name="Reversing_Judgments_PY">#REF!</definedName>
    <definedName name="Revisi">#REF!</definedName>
    <definedName name="revisi2">#REF!</definedName>
    <definedName name="REVISI3">#REF!</definedName>
    <definedName name="RevRecogn">#REF!</definedName>
    <definedName name="REWAQ_CO_LTD">[45]alamat!$B$236</definedName>
    <definedName name="rewhreher">#REF!</definedName>
    <definedName name="REWQRQ">#REF!</definedName>
    <definedName name="RF">#REF!</definedName>
    <definedName name="rf_1b">#REF!</definedName>
    <definedName name="rf_1c">#REF!</definedName>
    <definedName name="rf_1d">#REF!</definedName>
    <definedName name="rf_2">#REF!</definedName>
    <definedName name="rfg">#REF!</definedName>
    <definedName name="rfgrgreg">#REF!</definedName>
    <definedName name="rfrfgtgt">#REF!</definedName>
    <definedName name="rftjrtjrt">#REF!</definedName>
    <definedName name="rgegergeg">#REF!</definedName>
    <definedName name="rggrege">#REF!</definedName>
    <definedName name="rgregreg">#REF!</definedName>
    <definedName name="rgregrteg">#REF!</definedName>
    <definedName name="rgrg">#REF!</definedName>
    <definedName name="rgrgregrg">#REF!</definedName>
    <definedName name="rgrgrgr">#REF!</definedName>
    <definedName name="rgrtrgrtg">#REF!</definedName>
    <definedName name="rheher">#REF!</definedName>
    <definedName name="RHRHRY">#REF!</definedName>
    <definedName name="ria">#REF!</definedName>
    <definedName name="rina" localSheetId="10">#REF!</definedName>
    <definedName name="rina">#REF!</definedName>
    <definedName name="rincian">#REF!</definedName>
    <definedName name="rio">[227]K.6DEPOSIT!#REF!</definedName>
    <definedName name="rjsrytjs" hidden="1">'[27]8以上社員'!#REF!</definedName>
    <definedName name="rjtrjr">#REF!</definedName>
    <definedName name="rjywjr">#REF!</definedName>
    <definedName name="rl_komperatif">#REF!</definedName>
    <definedName name="RL_PAPI">#REF!</definedName>
    <definedName name="RM">#REF!</definedName>
    <definedName name="RMATI">#REF!</definedName>
    <definedName name="RMATL">#REF!</definedName>
    <definedName name="rmcAccount">3004498</definedName>
    <definedName name="rmcCategory">"OUT1"</definedName>
    <definedName name="rmcName">"42795C"</definedName>
    <definedName name="RMCOptions">"*010000000000000"</definedName>
    <definedName name="rmcPeriod">9703</definedName>
    <definedName name="RMIMC">#REF!</definedName>
    <definedName name="roa" localSheetId="10">#REF!</definedName>
    <definedName name="roa">#REF!</definedName>
    <definedName name="rollloss00">#REF!</definedName>
    <definedName name="rollloss00a">#REF!</definedName>
    <definedName name="rollloss00b">#REF!</definedName>
    <definedName name="rollloss00c">#REF!</definedName>
    <definedName name="rollloss01">#REF!</definedName>
    <definedName name="rollloss01a">#REF!</definedName>
    <definedName name="rollloss01b">#REF!</definedName>
    <definedName name="rollloss01c">#REF!</definedName>
    <definedName name="rollloss02">#REF!</definedName>
    <definedName name="rollloss02a">#REF!</definedName>
    <definedName name="rollloss02b">#REF!</definedName>
    <definedName name="rollloss02c">#REF!</definedName>
    <definedName name="rollloss03">#REF!</definedName>
    <definedName name="rollloss03a">#REF!</definedName>
    <definedName name="rollloss03b">#REF!</definedName>
    <definedName name="rollloss03c">#REF!</definedName>
    <definedName name="rollloss04">#REF!</definedName>
    <definedName name="rollloss04a">#REF!</definedName>
    <definedName name="rollloss04b">#REF!</definedName>
    <definedName name="rollloss04c">#REF!</definedName>
    <definedName name="rollloss05">#REF!</definedName>
    <definedName name="rollloss05a">#REF!</definedName>
    <definedName name="rollloss05b">#REF!</definedName>
    <definedName name="rollloss05c">#REF!</definedName>
    <definedName name="rollloss06a">#REF!</definedName>
    <definedName name="rollloss06b">#REF!</definedName>
    <definedName name="rollloss06c">#REF!</definedName>
    <definedName name="rollloss92">#REF!</definedName>
    <definedName name="rollloss93">#REF!</definedName>
    <definedName name="rollloss93a">#REF!</definedName>
    <definedName name="rollloss93b">#REF!</definedName>
    <definedName name="rollloss93c">#REF!</definedName>
    <definedName name="rollloss94">#REF!</definedName>
    <definedName name="rollloss94a">#REF!</definedName>
    <definedName name="rollloss94b">#REF!</definedName>
    <definedName name="rollloss94c">#REF!</definedName>
    <definedName name="rollloss95">#REF!</definedName>
    <definedName name="rollloss95a">#REF!</definedName>
    <definedName name="rollloss95b">#REF!</definedName>
    <definedName name="rollloss95c">#REF!</definedName>
    <definedName name="rollloss96">#REF!</definedName>
    <definedName name="rollloss96a">#REF!</definedName>
    <definedName name="rollloss96b">#REF!</definedName>
    <definedName name="rollloss96c">#REF!</definedName>
    <definedName name="rollloss97">#REF!</definedName>
    <definedName name="rollloss97a">#REF!</definedName>
    <definedName name="rollloss97b">#REF!</definedName>
    <definedName name="rollloss97c">#REF!</definedName>
    <definedName name="rollloss98">#REF!</definedName>
    <definedName name="rollloss98a">#REF!</definedName>
    <definedName name="rollloss98b">#REF!</definedName>
    <definedName name="rollloss98c">#REF!</definedName>
    <definedName name="rollloss99">#REF!</definedName>
    <definedName name="rollloss99a">#REF!</definedName>
    <definedName name="rollloss99b">#REF!</definedName>
    <definedName name="rollloss99c">#REF!</definedName>
    <definedName name="rolllosscurrent">#REF!</definedName>
    <definedName name="rollsch05a">#REF!</definedName>
    <definedName name="rollsch81">#REF!</definedName>
    <definedName name="rollwt00">#REF!</definedName>
    <definedName name="rollwt00a">#REF!</definedName>
    <definedName name="rollwt00b">#REF!</definedName>
    <definedName name="rollwt00c">#REF!</definedName>
    <definedName name="rollwt01">#REF!</definedName>
    <definedName name="rollwt01a">#REF!</definedName>
    <definedName name="rollwt01b">#REF!</definedName>
    <definedName name="rollwt01c">#REF!</definedName>
    <definedName name="rollwt02">#REF!</definedName>
    <definedName name="rollwt02a">#REF!</definedName>
    <definedName name="rollwt02b">#REF!</definedName>
    <definedName name="rollwt02c">#REF!</definedName>
    <definedName name="rollwt03">#REF!</definedName>
    <definedName name="rollwt03a">#REF!</definedName>
    <definedName name="rollwt03b">#REF!</definedName>
    <definedName name="rollwt03c">#REF!</definedName>
    <definedName name="rollwt04">#REF!</definedName>
    <definedName name="rollwt04a">#REF!</definedName>
    <definedName name="rollwt04b">#REF!</definedName>
    <definedName name="rollwt04c">#REF!</definedName>
    <definedName name="rollwt05">#REF!</definedName>
    <definedName name="rollwt05a">#REF!</definedName>
    <definedName name="rollwt05b">#REF!</definedName>
    <definedName name="rollwt05c">#REF!</definedName>
    <definedName name="rollwt93">#REF!</definedName>
    <definedName name="rollwt93a">#REF!</definedName>
    <definedName name="rollwt93b">#REF!</definedName>
    <definedName name="rollwt93c">#REF!</definedName>
    <definedName name="rollwt94">#REF!</definedName>
    <definedName name="rollwt94a">#REF!</definedName>
    <definedName name="rollwt94b">#REF!</definedName>
    <definedName name="rollwt94c">#REF!</definedName>
    <definedName name="rollwt95">#REF!</definedName>
    <definedName name="rollwt95a">#REF!</definedName>
    <definedName name="rollwt95b">#REF!</definedName>
    <definedName name="rollwt95c">#REF!</definedName>
    <definedName name="rollwt96">#REF!</definedName>
    <definedName name="rollwt96a">#REF!</definedName>
    <definedName name="rollwt96b">#REF!</definedName>
    <definedName name="rollwt96c">#REF!</definedName>
    <definedName name="rollwt97">#REF!</definedName>
    <definedName name="rollwt97a">#REF!</definedName>
    <definedName name="rollwt97b">#REF!</definedName>
    <definedName name="rollwt97c">#REF!</definedName>
    <definedName name="rollwt98">#REF!</definedName>
    <definedName name="rollwt98a">#REF!</definedName>
    <definedName name="rollwt98b">#REF!</definedName>
    <definedName name="rollwt98c">#REF!</definedName>
    <definedName name="rollwt99">#REF!</definedName>
    <definedName name="rollwt99a">#REF!</definedName>
    <definedName name="rollwt99b">#REF!</definedName>
    <definedName name="rollwt99c">#REF!</definedName>
    <definedName name="rollwtcurrent">#REF!</definedName>
    <definedName name="RORE">#N/A</definedName>
    <definedName name="Rosita_Hariani">#REF!</definedName>
    <definedName name="Rosita_Hariani_1">#REF!</definedName>
    <definedName name="round">1</definedName>
    <definedName name="RowDetails1">#REF!</definedName>
    <definedName name="royalties" localSheetId="10">[73]Marshal!#REF!</definedName>
    <definedName name="royalties">#REF!</definedName>
    <definedName name="Rp" localSheetId="10">#REF!</definedName>
    <definedName name="RP">[228]REV!$E$4</definedName>
    <definedName name="RPIPPI">#REF!</definedName>
    <definedName name="RPIPPI_1">#REF!</definedName>
    <definedName name="Rpt_Comment" localSheetId="10">[52]Sheet1!$B$62</definedName>
    <definedName name="Rpt_Comment">[58]Sheet1!$B$62</definedName>
    <definedName name="rpt_note1">[52]Sheet1!$B$182</definedName>
    <definedName name="rq">#REF!</definedName>
    <definedName name="RQ2RQE">#REF!</definedName>
    <definedName name="RQRQ">#REF!</definedName>
    <definedName name="RR">#REF!</definedName>
    <definedName name="RRPP">#REF!</definedName>
    <definedName name="RRR" localSheetId="10">#REF!</definedName>
    <definedName name="rrr">#REF!</definedName>
    <definedName name="RRRR">#REF!</definedName>
    <definedName name="rrrrr">#REF!</definedName>
    <definedName name="rrrt\">#REF!</definedName>
    <definedName name="rrtt">#REF!</definedName>
    <definedName name="rs">#REF!</definedName>
    <definedName name="Rt">#REF!</definedName>
    <definedName name="rte">#REF!</definedName>
    <definedName name="rte_curr">#REF!</definedName>
    <definedName name="rtfjrtjrt">#REF!</definedName>
    <definedName name="rthrthet">#REF!</definedName>
    <definedName name="rtjrthjhet">#REF!</definedName>
    <definedName name="rtjrtje">#REF!</definedName>
    <definedName name="rtjrtjrtj">#REF!</definedName>
    <definedName name="rtret4">#REF!</definedName>
    <definedName name="RTYJUTKUY">#REF!</definedName>
    <definedName name="rtytt">#REF!</definedName>
    <definedName name="RUGI_LABA">#REF!</definedName>
    <definedName name="RUGILABA1">#REF!</definedName>
    <definedName name="RUGILABA2">#REF!</definedName>
    <definedName name="rupiah" localSheetId="10">#REF!</definedName>
    <definedName name="rupiah">#REF!</definedName>
    <definedName name="rv_1b">#REF!</definedName>
    <definedName name="rv_1c">#REF!</definedName>
    <definedName name="rv_1d">#REF!</definedName>
    <definedName name="rv_2">#REF!</definedName>
    <definedName name="rwjrywjtr">#REF!</definedName>
    <definedName name="rwr">#REF!</definedName>
    <definedName name="Rx_ETHICAL__PT_BII">#REF!</definedName>
    <definedName name="Rx_ETHICAL__PT_BII_1">#REF!</definedName>
    <definedName name="Rx_ETHICAL__PT_BII_12">#REF!</definedName>
    <definedName name="Rx_ETHICAL__PT_BII_5">#REF!</definedName>
    <definedName name="Rx_ETHICAL__PT_BII_7">#REF!</definedName>
    <definedName name="Rx_HOSPITAL___PT_BII">#REF!</definedName>
    <definedName name="Rx_HOSPITAL___PT_BII_1">#REF!</definedName>
    <definedName name="Rx_HOSPITAL___PT_BII_12">#REF!</definedName>
    <definedName name="Rx_HOSPITAL___PT_BII_5">#REF!</definedName>
    <definedName name="Rx_HOSPITAL___PT_BII_7">#REF!</definedName>
    <definedName name="RYJYTJTY">#REF!</definedName>
    <definedName name="S">#REF!</definedName>
    <definedName name="S.A_BAGERSH">[45]alamat!$B$243</definedName>
    <definedName name="S_AcctDes" localSheetId="10">#REF!</definedName>
    <definedName name="S_AcctDes">#REF!</definedName>
    <definedName name="S_Adjust" localSheetId="10">#REF!</definedName>
    <definedName name="S_Adjust">#REF!</definedName>
    <definedName name="S_Adjust_Data" localSheetId="10">[170]Lead!$I$1:$I$713</definedName>
    <definedName name="S_Adjust_Data">#REF!</definedName>
    <definedName name="S_Adjust_GT">#REF!</definedName>
    <definedName name="S_Adjust_GT_1">#REF!</definedName>
    <definedName name="S_AJE_Tot" localSheetId="10">#REF!</definedName>
    <definedName name="S_AJE_Tot">#REF!</definedName>
    <definedName name="S_AJE_Tot_Data" localSheetId="10">[170]Lead!$H$1:$H$713</definedName>
    <definedName name="S_AJE_Tot_Data">#REF!</definedName>
    <definedName name="S_AJE_Tot_GT">#REF!</definedName>
    <definedName name="S_AJE_Tot_GT_1">#REF!</definedName>
    <definedName name="S_CompNum" localSheetId="10">#REF!</definedName>
    <definedName name="S_CompNum">#REF!</definedName>
    <definedName name="S_CompNum_1">#REF!</definedName>
    <definedName name="S_CY_Beg" localSheetId="10">#REF!</definedName>
    <definedName name="S_CY_Beg">#REF!</definedName>
    <definedName name="S_CY_Beg_Data" localSheetId="10">#REF!</definedName>
    <definedName name="S_CY_Beg_Data">#REF!</definedName>
    <definedName name="S_CY_Beg_GT">#REF!</definedName>
    <definedName name="S_CY_Beg_GT_1">#REF!</definedName>
    <definedName name="S_CY_End">#REF!</definedName>
    <definedName name="S_CY_End_Data" localSheetId="10">[170]Lead!$K$1:$K$713</definedName>
    <definedName name="S_CY_End_Data">#REF!</definedName>
    <definedName name="S_CY_End_GT">#REF!</definedName>
    <definedName name="S_CY_End_GT_1">#REF!</definedName>
    <definedName name="S_Diff_Amt">#REF!</definedName>
    <definedName name="S_Diff_Amt_1">#REF!</definedName>
    <definedName name="S_Diff_Pct">#REF!</definedName>
    <definedName name="S_Diff_Pct_1">#REF!</definedName>
    <definedName name="S_GrpNum" localSheetId="10">#REF!</definedName>
    <definedName name="S_GrpNum">#REF!</definedName>
    <definedName name="S_Headings" localSheetId="10">#REF!</definedName>
    <definedName name="S_Headings">#REF!</definedName>
    <definedName name="S_JAYASEKARA">[45]alamat!$B$240</definedName>
    <definedName name="S_KeyValue" localSheetId="10">#REF!</definedName>
    <definedName name="S_KeyValue">#REF!</definedName>
    <definedName name="S_KeyValue_1">#REF!</definedName>
    <definedName name="S_PY_End">#REF!</definedName>
    <definedName name="S_PY_End_1">#REF!</definedName>
    <definedName name="S_PY_End_Data" localSheetId="10">[170]Lead!$M$1:$M$713</definedName>
    <definedName name="S_PY_End_Data">#REF!</definedName>
    <definedName name="S_PY_End_Data_1">#REF!</definedName>
    <definedName name="S_PY_End_GT">#REF!</definedName>
    <definedName name="S_PY_End_GT_1">#REF!</definedName>
    <definedName name="S_RJE_Tot" localSheetId="10">#REF!</definedName>
    <definedName name="S_RJE_Tot">#REF!</definedName>
    <definedName name="S_RJE_Tot_Data" localSheetId="10">[170]Lead!$J$1:$J$713</definedName>
    <definedName name="S_RJE_Tot_Data">#REF!</definedName>
    <definedName name="S_RJE_Tot_GT">#REF!</definedName>
    <definedName name="S_RJE_Tot_GT_1">#REF!</definedName>
    <definedName name="S_RowNum" localSheetId="10">#REF!</definedName>
    <definedName name="S_RowNum">#REF!</definedName>
    <definedName name="sa">#REF!</definedName>
    <definedName name="saaa">#REF!</definedName>
    <definedName name="saasa">'[97]Cost of Goods Manu'!#REF!</definedName>
    <definedName name="saasas">#REF!</definedName>
    <definedName name="saasasa">#REF!</definedName>
    <definedName name="saassaas">'[229]SGA&amp;F'!#REF!</definedName>
    <definedName name="saassasad">#REF!</definedName>
    <definedName name="sadada">#REF!</definedName>
    <definedName name="Sal_inc" localSheetId="10">#REF!</definedName>
    <definedName name="Sal_inc">#REF!</definedName>
    <definedName name="salaire_chef_vente_abc">#REF!</definedName>
    <definedName name="salaire_collecteur_abc">#REF!</definedName>
    <definedName name="salaire_commercial">#REF!</definedName>
    <definedName name="salaire_ingenierie">#REF!</definedName>
    <definedName name="salaire_prod">#REF!</definedName>
    <definedName name="salaire_suivi_projet">#REF!</definedName>
    <definedName name="salaire_vendeur_abc">#REF!</definedName>
    <definedName name="Salaries__Wages___Bonus">#REF!</definedName>
    <definedName name="Salary" localSheetId="10">[52]Sheet1!$B$14</definedName>
    <definedName name="Salary">#REF!</definedName>
    <definedName name="SalaryInc">#REF!</definedName>
    <definedName name="SALDO">#N/A</definedName>
    <definedName name="SALECONTR">#REF!</definedName>
    <definedName name="Sales" localSheetId="10">#REF!</definedName>
    <definedName name="SALES">#REF!</definedName>
    <definedName name="SALES__FORECAST">#REF!</definedName>
    <definedName name="sales_1">[121]A!$K$111:$IN$7865</definedName>
    <definedName name="SALES_MKTG">#REF!</definedName>
    <definedName name="Sales_Proceeds">#REF!</definedName>
    <definedName name="SALES_RETURN">#REF!</definedName>
    <definedName name="SALES_TRANSACTION_TEST_DETAILS">#REF!</definedName>
    <definedName name="Sales_Var_Output">#REF!</definedName>
    <definedName name="SalesAnalysis">#REF!</definedName>
    <definedName name="salesco">#REF!</definedName>
    <definedName name="salfeb" localSheetId="10">'[230]Journal Template'!$R$43</definedName>
    <definedName name="salfeb">'[231]Journal Template'!$R$43</definedName>
    <definedName name="SalGrade">[52]Sheet1!$B$9</definedName>
    <definedName name="SAMTH">#REF!</definedName>
    <definedName name="SAPBEXrevision" hidden="1">1</definedName>
    <definedName name="SAPBEXsysID" hidden="1">"BP1"</definedName>
    <definedName name="SAPBEXwbID" hidden="1">"42KR46T16E0MR2GXUBCCYT2IU"</definedName>
    <definedName name="sasaaa">#REF!</definedName>
    <definedName name="sasas" localSheetId="10">#REF!</definedName>
    <definedName name="sasas">#REF!</definedName>
    <definedName name="sasasa" localSheetId="10">#REF!</definedName>
    <definedName name="sasasa">#REF!</definedName>
    <definedName name="sasasa_1" localSheetId="10">#REF!</definedName>
    <definedName name="sasasa_1">#REF!</definedName>
    <definedName name="sasdsf">#REF!</definedName>
    <definedName name="sasfqwdqw">#REF!</definedName>
    <definedName name="Satisfaisant">#REF!</definedName>
    <definedName name="save">#REF!</definedName>
    <definedName name="sby">#REF!</definedName>
    <definedName name="SBY_AMT">#REF!</definedName>
    <definedName name="SBY_AMT_NR">#REF!</definedName>
    <definedName name="SBY_AMT_R">#REF!</definedName>
    <definedName name="sby_bal">#REF!</definedName>
    <definedName name="SC">#REF!</definedName>
    <definedName name="SCALRAS">#REF!</definedName>
    <definedName name="SCEXP">#REF!</definedName>
    <definedName name="SCH_SYSTEMES_S.A_POS_DIV">[45]alamat!$B$247</definedName>
    <definedName name="Sch_Technologies__Asia__Ltd">[45]alamat!$B$251</definedName>
    <definedName name="Sch_Technologies__Asia__Ltd_">[45]alamat!$B$255</definedName>
    <definedName name="sch10_bal">#REF!</definedName>
    <definedName name="sch10_open">#REF!</definedName>
    <definedName name="SCH2_3">#REF!</definedName>
    <definedName name="sch8_qcost">#REF!</definedName>
    <definedName name="sch8_qcost1">#REF!</definedName>
    <definedName name="sch8_qcost1a">#REF!</definedName>
    <definedName name="sch8_qcost1b">#REF!</definedName>
    <definedName name="sch8_qcosta">#REF!</definedName>
    <definedName name="sch8_qcostb">#REF!</definedName>
    <definedName name="sch8_twdv">#REF!</definedName>
    <definedName name="sch8_twdv1">#REF!</definedName>
    <definedName name="sch8_twdva">#REF!</definedName>
    <definedName name="sch8_twdvb">#REF!</definedName>
    <definedName name="sch9_bal">#REF!</definedName>
    <definedName name="sch9_bal1">#REF!</definedName>
    <definedName name="sch9_bal2">#REF!</definedName>
    <definedName name="sch9_bal3">#REF!</definedName>
    <definedName name="sch9_bal4">#REF!</definedName>
    <definedName name="sch9_bal5">#REF!</definedName>
    <definedName name="sch9_bal6">#REF!</definedName>
    <definedName name="sch9_clear">#REF!</definedName>
    <definedName name="sch9_clear1">#REF!</definedName>
    <definedName name="SCH9_HP1">#REF!</definedName>
    <definedName name="SCH9_HP10">#REF!</definedName>
    <definedName name="SCH9_HP10A">#REF!</definedName>
    <definedName name="SCH9_HP10B">#REF!</definedName>
    <definedName name="SCH9_HP1A">#REF!</definedName>
    <definedName name="SCH9_HP1B">#REF!</definedName>
    <definedName name="SCH9_HP2">#REF!</definedName>
    <definedName name="SCH9_HP2A">#REF!</definedName>
    <definedName name="SCH9_HP2B">#REF!</definedName>
    <definedName name="SCH9_HP3">#REF!</definedName>
    <definedName name="SCH9_HP3A">#REF!</definedName>
    <definedName name="SCH9_HP3B">#REF!</definedName>
    <definedName name="SCH9_HP4">#REF!</definedName>
    <definedName name="SCH9_HP4A">#REF!</definedName>
    <definedName name="SCH9_HP4B">#REF!</definedName>
    <definedName name="SCH9_HP5">#REF!</definedName>
    <definedName name="SCH9_HP5A">#REF!</definedName>
    <definedName name="SCH9_HP5B">#REF!</definedName>
    <definedName name="SCH9_HP6">#REF!</definedName>
    <definedName name="SCH9_HP6A">#REF!</definedName>
    <definedName name="SCH9_HP6B">#REF!</definedName>
    <definedName name="SCH9_HP7">#REF!</definedName>
    <definedName name="SCH9_HP7A">#REF!</definedName>
    <definedName name="SCH9_HP7B">#REF!</definedName>
    <definedName name="SCH9_HP8">#REF!</definedName>
    <definedName name="SCH9_HP8A">#REF!</definedName>
    <definedName name="SCH9_HP8B">#REF!</definedName>
    <definedName name="SCH9_HP9">#REF!</definedName>
    <definedName name="SCH9_HP9A">#REF!</definedName>
    <definedName name="SCH9_HP9B">#REF!</definedName>
    <definedName name="sch9_open">#REF!</definedName>
    <definedName name="schadj">#REF!</definedName>
    <definedName name="SchDebts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chedules">#REF!</definedName>
    <definedName name="Schlumberger_Columbia">[45]alamat!$B$326</definedName>
    <definedName name="Schlumberger_Ind._Columbia">[45]alamat!$B$323</definedName>
    <definedName name="Schlumberger_Indust._Int.S.">[45]alamat!$B$378</definedName>
    <definedName name="Schlumberger_Indust._Poland">[45]alamat!$B$369</definedName>
    <definedName name="Schlumberger_Indust._Polska">[45]alamat!$B$372</definedName>
    <definedName name="Schlumberger_Indust.Thailan">[45]alamat!$B$398</definedName>
    <definedName name="Schlumberger_Indust.Thailand">[45]alamat!$B$402</definedName>
    <definedName name="SCHLUMBERGER_INDUSTRIAS_LTD">[45]alamat!$B$286</definedName>
    <definedName name="Schlumberger_Industries">[45]alamat!$B$290</definedName>
    <definedName name="Schlumberger_Industries_Inc">[45]alamat!$B$275</definedName>
    <definedName name="Schlumberger_Industries_S.A">[45]alamat!$B$388</definedName>
    <definedName name="SCHLUMBERGER_INDUSTRIES_SA">[45]alamat!$B$259</definedName>
    <definedName name="SCHLUMBERGER_MEAS_SYST_PHIL">[45]alamat!$B$271:$B$272</definedName>
    <definedName name="Schlumberger_Measurement">[45]alamat!$B$294</definedName>
    <definedName name="SCHLUMBERGER_RMS">[45]alamat!$B$205</definedName>
    <definedName name="Schlumberger_RMS_">[45]alamat!$B$263</definedName>
    <definedName name="Schlumberger_RMS_AFM">[45]alamat!$B$278</definedName>
    <definedName name="Schlumberger_RMS_Australia">[45]alamat!$B$308</definedName>
    <definedName name="SCHLUMBERGER_RMS_CHINA">[45]alamat!$B$302</definedName>
    <definedName name="SchName">#REF!</definedName>
    <definedName name="SchRef">#REF!</definedName>
    <definedName name="SchRefText">#REF!</definedName>
    <definedName name="SCLOCAL">#REF!</definedName>
    <definedName name="SCOST">#REF!</definedName>
    <definedName name="SCRED">#N/A</definedName>
    <definedName name="SCREEXP">#REF!</definedName>
    <definedName name="SCTOTAL">#REF!</definedName>
    <definedName name="sd">#REF!</definedName>
    <definedName name="sda">#REF!</definedName>
    <definedName name="sdad" hidden="1">#REF!</definedName>
    <definedName name="sdasdasd" localSheetId="10">#REF!</definedName>
    <definedName name="sdasdasd">#REF!</definedName>
    <definedName name="SDE" localSheetId="10" hidden="1">#REF!</definedName>
    <definedName name="SDE" hidden="1">#REF!</definedName>
    <definedName name="sdf">#REF!</definedName>
    <definedName name="sdfdgfdf">#REF!</definedName>
    <definedName name="sdfsd">#REF!</definedName>
    <definedName name="sdfsdf">#REF!</definedName>
    <definedName name="sdfsdfg">#REF!</definedName>
    <definedName name="sdfsdfse">#REF!</definedName>
    <definedName name="sdgdsg">#REF!</definedName>
    <definedName name="sdgdsgds">#REF!</definedName>
    <definedName name="SE">#REF!</definedName>
    <definedName name="seagateoverallapr">#REF!</definedName>
    <definedName name="seagateoverallfeb">#REF!</definedName>
    <definedName name="seagateoveralljan">#REF!</definedName>
    <definedName name="seagateoveralljun">#REF!</definedName>
    <definedName name="seagateoverallmar">#REF!</definedName>
    <definedName name="seagateoverallmay">#REF!</definedName>
    <definedName name="SEITE2">#REF!</definedName>
    <definedName name="SEITE3">#REF!</definedName>
    <definedName name="SEITE4">#REF!</definedName>
    <definedName name="SEL">#REF!</definedName>
    <definedName name="select2">#REF!</definedName>
    <definedName name="select2.Next">#REF!</definedName>
    <definedName name="Selected_Name">#REF!</definedName>
    <definedName name="SELF_MEDICATION___PT_BII">#REF!</definedName>
    <definedName name="SELF_MEDICATION___PT_BII_1">#REF!</definedName>
    <definedName name="SELF_MEDICATION___PT_BII_12">#REF!</definedName>
    <definedName name="SELF_MEDICATION___PT_BII_5">#REF!</definedName>
    <definedName name="SELF_MEDICATION___PT_BII_7">#REF!</definedName>
    <definedName name="SelfPaidTax" localSheetId="10">[156]FE_1770_P1!$AL$103</definedName>
    <definedName name="SelfPaidTax">[157]FE_1770_P1!$AL$103</definedName>
    <definedName name="semua">#REF!</definedName>
    <definedName name="SEND_GLOMICMF">[232]!SEND_GLOMICMF</definedName>
    <definedName name="SEND_GLOMICOR">[233]!SEND_GLOMICOR</definedName>
    <definedName name="SEND_GLOMICSP">[234]!SEND_GLOMICSP</definedName>
    <definedName name="SEND_GLOSETMF">[235]!SEND_GLOSETMF</definedName>
    <definedName name="SEND_GLOSETOR">[236]!SEND_GLOSETOR</definedName>
    <definedName name="SEND_GLOSETPP">[237]!SEND_GLOSETPP</definedName>
    <definedName name="SEND_GLOSETSP">[238]!SEND_GLOSETSP</definedName>
    <definedName name="senin" localSheetId="10">#REF!</definedName>
    <definedName name="senin">#REF!</definedName>
    <definedName name="SEP" localSheetId="10">#REF!</definedName>
    <definedName name="SEP">#REF!</definedName>
    <definedName name="SEPT02" localSheetId="10" hidden="1">#REF!</definedName>
    <definedName name="SEPT02" hidden="1">#REF!</definedName>
    <definedName name="septem">#REF!</definedName>
    <definedName name="SERI_SELANGIN_SDN_BHD">#REF!</definedName>
    <definedName name="service" localSheetId="10">#REF!</definedName>
    <definedName name="service">#REF!</definedName>
    <definedName name="setwt">#REF!</definedName>
    <definedName name="sew">#REF!</definedName>
    <definedName name="sfdsdfd">'[13]outsourcing serv'!#REF!</definedName>
    <definedName name="sfdsgfdsg">#REF!</definedName>
    <definedName name="sfewf">#REF!</definedName>
    <definedName name="sfgethetye">#REF!</definedName>
    <definedName name="SFM">#N/A</definedName>
    <definedName name="sg" hidden="1">{#N/A,#N/A,FALSE,"TAX COMPUTATION";#N/A,#N/A,FALSE,"TAX SCHEDULE";#N/A,#N/A,FALSE,"ADDITIONS";#N/A,#N/A,FALSE,"W &amp; T"}</definedName>
    <definedName name="sga">#REF!</definedName>
    <definedName name="SGD" localSheetId="10">#REF!</definedName>
    <definedName name="SGD">#REF!</definedName>
    <definedName name="sgdf" hidden="1">{#N/A,#N/A,FALSE,"BALANCE SHEET";#N/A,#N/A,FALSE,"PL ACCOUNT";#N/A,#N/A,FALSE,"FIXED ASSETS";#N/A,#N/A,FALSE,"HP (V)";#N/A,#N/A,FALSE,"TAX COMP";#N/A,#N/A,FALSE,"W&amp;T";#N/A,#N/A,FALSE,"RECONCILE"}</definedName>
    <definedName name="sgdgds">#REF!</definedName>
    <definedName name="sgdsdfgdfg">#REF!</definedName>
    <definedName name="sgdsgd">#REF!</definedName>
    <definedName name="sgs">#REF!</definedName>
    <definedName name="sgsdfgsr">#REF!</definedName>
    <definedName name="sgsfds">#REF!</definedName>
    <definedName name="sgsr">#REF!</definedName>
    <definedName name="SH0">[9]TIRE2002!$AK$2</definedName>
    <definedName name="SHARE">#REF!</definedName>
    <definedName name="SHARE_CAPITAL">#REF!</definedName>
    <definedName name="sharecap">#REF!</definedName>
    <definedName name="SHARED_FORMULA_11">#N/A</definedName>
    <definedName name="SHARED_FORMULA_3">#N/A</definedName>
    <definedName name="SHARED_FORMULA_7">#N/A</definedName>
    <definedName name="Shareholder_Current">#REF!</definedName>
    <definedName name="Shareholder_Prior">#REF!</definedName>
    <definedName name="SHEET">#REF!</definedName>
    <definedName name="Sheet_Consultants">#REF!</definedName>
    <definedName name="Sheet_Instructions">#REF!</definedName>
    <definedName name="Sheet_Menu">#REF!</definedName>
    <definedName name="Sheet_Upload">#REF!</definedName>
    <definedName name="Sheet1">#REF!</definedName>
    <definedName name="Sheet2">#REF!</definedName>
    <definedName name="Sheet3">#REF!</definedName>
    <definedName name="Sheet4">#REF!</definedName>
    <definedName name="Sheet5">#REF!</definedName>
    <definedName name="Sheet6">#REF!</definedName>
    <definedName name="Sheet7">#REF!</definedName>
    <definedName name="Sheet9">#REF!</definedName>
    <definedName name="SheLett">#REF!</definedName>
    <definedName name="shelf">#REF!</definedName>
    <definedName name="SHH0">'[10]CM32 p eq tu'!$AK$2</definedName>
    <definedName name="SHORT_TERM">#REF!</definedName>
    <definedName name="SI">#REF!</definedName>
    <definedName name="SI_FELIXSTOWE">[45]alamat!$B$282</definedName>
    <definedName name="signatory" localSheetId="10">#REF!</definedName>
    <definedName name="signatory">#REF!</definedName>
    <definedName name="signdate" localSheetId="10">#REF!</definedName>
    <definedName name="signdate">#REF!</definedName>
    <definedName name="signername" localSheetId="10">#REF!</definedName>
    <definedName name="signername">#REF!</definedName>
    <definedName name="signplace" localSheetId="10">#REF!</definedName>
    <definedName name="signplace">#REF!</definedName>
    <definedName name="siiip" hidden="1">#REF!</definedName>
    <definedName name="SILANG" localSheetId="10">#REF!</definedName>
    <definedName name="SILANG">#REF!</definedName>
    <definedName name="SIMELEC">[45]alamat!$B$305</definedName>
    <definedName name="Sindhu" localSheetId="10">#REF!</definedName>
    <definedName name="Sindhu">#REF!</definedName>
    <definedName name="sip">[239]TBM!#REF!</definedName>
    <definedName name="sisca">#REF!</definedName>
    <definedName name="site_motor">#REF!</definedName>
    <definedName name="size">[137]popmc!$B$2:$Y$40</definedName>
    <definedName name="size1">[7]popmc!$B$2:$Y$40</definedName>
    <definedName name="size2">[7]popmc!$B$2:$Y$40</definedName>
    <definedName name="SJIPPI">#REF!</definedName>
    <definedName name="sjsrytj" hidden="1">'[27]8以上社員'!#REF!</definedName>
    <definedName name="skhal1">#REF!</definedName>
    <definedName name="skhal2">#REF!</definedName>
    <definedName name="skhal3">#REF!</definedName>
    <definedName name="skhal4">#REF!</definedName>
    <definedName name="skhal5">#REF!</definedName>
    <definedName name="skhal6">#REF!</definedName>
    <definedName name="skhal7">#REF!</definedName>
    <definedName name="skhfks">#REF!</definedName>
    <definedName name="skjuydkdt" hidden="1">'[122]8以上社員'!#REF!</definedName>
    <definedName name="SL" localSheetId="10">#REF!</definedName>
    <definedName name="SL">#REF!</definedName>
    <definedName name="SLB__Sistemas_de_Medicao_Ld">[45]alamat!$B$232</definedName>
    <definedName name="SLB_FRANCE_Massy">[45]alamat!$B$329</definedName>
    <definedName name="Slb_Ind_Natalie_Junk">[45]alamat!$B$332</definedName>
    <definedName name="SLB_India">[45]alamat!$B$298</definedName>
    <definedName name="Slb_industries_san_martin">[45]alamat!$B$406</definedName>
    <definedName name="SLB_M___S_Pty.Ltd">[45]alamat!$B$311</definedName>
    <definedName name="SLB_Taiwan_Walsin">[45]alamat!$B$395</definedName>
    <definedName name="SLB_Venezuela">[45]alamat!$B$410</definedName>
    <definedName name="slm" localSheetId="10">#REF!</definedName>
    <definedName name="slm">#REF!</definedName>
    <definedName name="SMSIL___LABUAN_T_T_Asia">[45]alamat!$B$355</definedName>
    <definedName name="SMSIL_LABUAN_T_T_Asia">[45]alamat!$B$359</definedName>
    <definedName name="SMSPL_Singapore">[45]alamat!$B$381</definedName>
    <definedName name="so">'[175]data (2)'!$T$2:$V$1025</definedName>
    <definedName name="SOFT">[18]A!$D$4:$J$8</definedName>
    <definedName name="solver_adj" hidden="1">'[240]PL (MONTHLY)'!#REF!</definedName>
    <definedName name="solver_lin" hidden="1">0</definedName>
    <definedName name="solver_num" hidden="1">0</definedName>
    <definedName name="solver_opt" hidden="1">'[240]PL (MONTHLY)'!#REF!</definedName>
    <definedName name="solver_tmp" hidden="1">'[240]PL (MONTHLY)'!#REF!</definedName>
    <definedName name="solver_typ" hidden="1">3</definedName>
    <definedName name="solver_val" hidden="1">0</definedName>
    <definedName name="SONYIND">#REF!</definedName>
    <definedName name="sor" hidden="1">#REF!</definedName>
    <definedName name="Sort" hidden="1">#REF!</definedName>
    <definedName name="SOSHIN">#REF!</definedName>
    <definedName name="sou" localSheetId="10">#REF!</definedName>
    <definedName name="sou">#REF!</definedName>
    <definedName name="Source">#REF!</definedName>
    <definedName name="SOURCEA">#REF!</definedName>
    <definedName name="SP" localSheetId="10">#N/A</definedName>
    <definedName name="SP">#REF!</definedName>
    <definedName name="SP_TSS.xlm">#REF!</definedName>
    <definedName name="Spec" localSheetId="10">[203]bs!#REF!</definedName>
    <definedName name="SPEC">#REF!</definedName>
    <definedName name="SPm21_2">#REF!</definedName>
    <definedName name="SPO42T">'[82]2002'!#REF!</definedName>
    <definedName name="SPSS">#REF!</definedName>
    <definedName name="SPT">[18]A!#REF!</definedName>
    <definedName name="SPT_1">[18]A!#REF!</definedName>
    <definedName name="SPT_1_1">[18]A!#REF!</definedName>
    <definedName name="SPT_Masa_PPN">#REF!</definedName>
    <definedName name="SPT23_1">#REF!</definedName>
    <definedName name="SPT23_2">#REF!</definedName>
    <definedName name="SPTM_6">#REF!</definedName>
    <definedName name="SPTM_7">#REF!</definedName>
    <definedName name="SPTM_8">#REF!</definedName>
    <definedName name="SPTM_9">#REF!</definedName>
    <definedName name="SPTM_9copy">#REF!</definedName>
    <definedName name="sqsqsq">#REF!</definedName>
    <definedName name="sqsqsqsq">#REF!</definedName>
    <definedName name="SRate">#REF!</definedName>
    <definedName name="src">[42]Input09!$C$8:$IB$1482</definedName>
    <definedName name="srjsrj" hidden="1">'[27]8以上社員'!#REF!</definedName>
    <definedName name="srjsrtjs" hidden="1">'[27]8以上社員'!#REF!</definedName>
    <definedName name="srjsy" hidden="1">'[27]8以上社員'!#REF!</definedName>
    <definedName name="SRM">#REF!</definedName>
    <definedName name="ss">#REF!</definedName>
    <definedName name="SS_Tax" localSheetId="10">[52]Sheet1!$B$17</definedName>
    <definedName name="SS_Tax">[58]Sheet1!$B$17</definedName>
    <definedName name="ssnew">#REF!</definedName>
    <definedName name="SSP" localSheetId="10">#REF!</definedName>
    <definedName name="ssp" hidden="1">#REF!</definedName>
    <definedName name="SSP_Final">#REF!</definedName>
    <definedName name="SSP21_tjo">#REF!</definedName>
    <definedName name="SSP21_tsk">"Text Box 20"</definedName>
    <definedName name="SSP23_tsk">#REF!</definedName>
    <definedName name="SSP25_tjo">#REF!</definedName>
    <definedName name="SSP25_tsk">#REF!</definedName>
    <definedName name="ssppph29" localSheetId="10">#REF!</definedName>
    <definedName name="ssppph29">#REF!</definedName>
    <definedName name="SSPppn_tjo">#REF!</definedName>
    <definedName name="SSPppn_tsk">#REF!</definedName>
    <definedName name="sss">#REF!</definedName>
    <definedName name="SSSS" localSheetId="10" hidden="1">#REF!</definedName>
    <definedName name="SSSS" hidden="1">#REF!</definedName>
    <definedName name="ssssss">#REF!</definedName>
    <definedName name="sssssssssss" hidden="1">'[27]8以上社員'!#REF!</definedName>
    <definedName name="ST">#REF!</definedName>
    <definedName name="st_year">#REF!</definedName>
    <definedName name="Staff_adv">#REF!</definedName>
    <definedName name="Staff_Recruitment___Training">#REF!</definedName>
    <definedName name="Staff_Welfare">#REF!</definedName>
    <definedName name="STAFFWELFARE">#REF!</definedName>
    <definedName name="STAMP">#REF!</definedName>
    <definedName name="STANDARD_AND_OPTIONAL">'[66]2005'!#REF!</definedName>
    <definedName name="STANDARD_ROW" localSheetId="10">#REF!</definedName>
    <definedName name="STANDARD_ROW">#REF!</definedName>
    <definedName name="STANDARD_ROW_1">#REF!</definedName>
    <definedName name="START">#REF!</definedName>
    <definedName name="start_yr">#REF!</definedName>
    <definedName name="StartBP">#REF!</definedName>
    <definedName name="startyear" localSheetId="10">#REF!</definedName>
    <definedName name="startyear">#REF!</definedName>
    <definedName name="STATACC">#REF!</definedName>
    <definedName name="StatementOfExpenditure">[241]SE!#REF!</definedName>
    <definedName name="Stationaries">#REF!</definedName>
    <definedName name="Status_kary">[109]Sheet2!$A$2:$A$6</definedName>
    <definedName name="STEP1_Match">#REF!</definedName>
    <definedName name="Steps">#REF!</definedName>
    <definedName name="STFTI">'[81]Marshal -1'!#REF!</definedName>
    <definedName name="STK">#REF!</definedName>
    <definedName name="STOCK">#REF!</definedName>
    <definedName name="Stock_Fifo">#REF!</definedName>
    <definedName name="Stock_Fifo_Batch">#REF!</definedName>
    <definedName name="Stock_Fifo_Monthly">#REF!</definedName>
    <definedName name="Stock_listing">#REF!</definedName>
    <definedName name="Stocks" hidden="1">{#N/A,#N/A,FALSE,"Aging Summary";#N/A,#N/A,FALSE,"Ratio Analysis";#N/A,#N/A,FALSE,"Test 120 Day Accts";#N/A,#N/A,FALSE,"Tickmarks"}</definedName>
    <definedName name="Store_out">#REF!</definedName>
    <definedName name="stp">#REF!</definedName>
    <definedName name="Struktur_globalcsd" localSheetId="10" hidden="1">#REF!</definedName>
    <definedName name="Struktur_globalcsd" hidden="1">#REF!</definedName>
    <definedName name="stu" hidden="1">{#N/A,#N/A,FALSE,"TAX COMPUTATION";#N/A,#N/A,FALSE,"TAX SCHEDULE";#N/A,#N/A,FALSE,"ADDITIONS";#N/A,#N/A,FALSE,"W &amp; T"}</definedName>
    <definedName name="Sub_Current">#REF!</definedName>
    <definedName name="Sub_Prior">#REF!</definedName>
    <definedName name="SubAcc">#REF!</definedName>
    <definedName name="SubAccList">[242]SubAcc!$A$2:$A$69</definedName>
    <definedName name="SubCategory">'[71]Option List'!$A$27:$A$36</definedName>
    <definedName name="subsidery">#REF!</definedName>
    <definedName name="subtotal1">#REF!</definedName>
    <definedName name="subtotal2">#REF!</definedName>
    <definedName name="subventions">#REF!</definedName>
    <definedName name="SUM" localSheetId="10">'[243]GL Journal'!$C$302:$E$308</definedName>
    <definedName name="sum">#REF!</definedName>
    <definedName name="sum_10">#REF!</definedName>
    <definedName name="SUMBERNAMA">#REF!</definedName>
    <definedName name="SUMBERNPWP">#REF!</definedName>
    <definedName name="SUMBERTAHUN">#REF!</definedName>
    <definedName name="SUMIF___NPWP_Pribadi_2007___Posisi__Work_Location.xls_HO___C__C_D10___NPWP_Pribadi_2007___Posisi__Work_Location.xls_HO___J__J">'[244]Kalk EITR- 2009'!#REF!</definedName>
    <definedName name="SUMM" localSheetId="10">#REF!</definedName>
    <definedName name="SUMM">#REF!</definedName>
    <definedName name="summary">#REF!</definedName>
    <definedName name="SUMMARY1">#REF!</definedName>
    <definedName name="SummaryAuditDifferences">#REF!</definedName>
    <definedName name="summarybranches">#REF!</definedName>
    <definedName name="summaryofficers">#REF!</definedName>
    <definedName name="summarypph22">#REF!</definedName>
    <definedName name="summarypph23">#REF!</definedName>
    <definedName name="summarypph24">#REF!</definedName>
    <definedName name="summarypph25">#REF!</definedName>
    <definedName name="summarypphgvb">#REF!</definedName>
    <definedName name="summaryrecipients">#REF!</definedName>
    <definedName name="summaryshareholders">#REF!</definedName>
    <definedName name="SumRange">'[219]0203EPD A9035PX20140106 (2)'!$K$2:$K$55</definedName>
    <definedName name="SumRange2">'[23]0303EPD A9035PX20140203'!$K$2:$K$27</definedName>
    <definedName name="SUNCON">#REF!</definedName>
    <definedName name="SundryReceipts">#REF!</definedName>
    <definedName name="SUPPLIES">#REF!</definedName>
    <definedName name="SuppMaster">#REF!</definedName>
    <definedName name="susan">"Comment 15"</definedName>
    <definedName name="SUSUT">#REF!</definedName>
    <definedName name="SW" localSheetId="10">#REF!</definedName>
    <definedName name="SW">#REF!</definedName>
    <definedName name="Syn_USD_Rate">[75]Assumption!$E$59</definedName>
    <definedName name="SYNTEX_TEXTILLE_PTE_LTD">[45]alamat!$B$413</definedName>
    <definedName name="syou2">'[64]Income Statement'!$B$7:$C$38</definedName>
    <definedName name="syou4">#REF!</definedName>
    <definedName name="syoudan">#REF!</definedName>
    <definedName name="szxz">#REF!</definedName>
    <definedName name="T" localSheetId="10">#REF!</definedName>
    <definedName name="T">#REF!</definedName>
    <definedName name="T_ACCOUNT">#REF!</definedName>
    <definedName name="TABadj">#REF!</definedName>
    <definedName name="TABbs">#REF!</definedName>
    <definedName name="tabel" localSheetId="10">[245]Interdata!$A$2:$F$446</definedName>
    <definedName name="TABEL">#REF!</definedName>
    <definedName name="Tabel2">#REF!</definedName>
    <definedName name="Tabel3">#REF!</definedName>
    <definedName name="TabelCr">#REF!</definedName>
    <definedName name="TabelDr">#REF!</definedName>
    <definedName name="TABLE">#REF!</definedName>
    <definedName name="Table_Capital_Sales">#REF!</definedName>
    <definedName name="TABpl">#REF!</definedName>
    <definedName name="tacoverallapr">#REF!</definedName>
    <definedName name="tacoverallfeb">#REF!</definedName>
    <definedName name="tacoveralljan">#REF!</definedName>
    <definedName name="tacoveralljun">#REF!</definedName>
    <definedName name="tacoverallmar">#REF!</definedName>
    <definedName name="tacoverallmay">#REF!</definedName>
    <definedName name="TAGIHAN_LAINNYA">#REF!</definedName>
    <definedName name="TANAH">#REF!</definedName>
    <definedName name="tatcol">#REF!</definedName>
    <definedName name="tato">#REF!</definedName>
    <definedName name="tatpl">#REF!</definedName>
    <definedName name="tatrow">#REF!</definedName>
    <definedName name="taux_geocodage_OK">#REF!</definedName>
    <definedName name="taux_projet_geocode_manuel">#REF!</definedName>
    <definedName name="taux_projet1c_avec_serveur">#REF!</definedName>
    <definedName name="taux_projet1d_avec_serveur">#REF!</definedName>
    <definedName name="taux_revente_serveur">#REF!</definedName>
    <definedName name="TAX">#REF!</definedName>
    <definedName name="Tax_Current">#REF!</definedName>
    <definedName name="Tax_Detail_ID">#REF!</definedName>
    <definedName name="tax_discharged">#REF!</definedName>
    <definedName name="Tax_Effect_Income">#REF!</definedName>
    <definedName name="Tax_Effect_Liabs">#REF!</definedName>
    <definedName name="Tax_Effect_RetEarn">#REF!</definedName>
    <definedName name="tax_payable">#REF!</definedName>
    <definedName name="tax_payments">#REF!</definedName>
    <definedName name="Tax_Prior">#REF!</definedName>
    <definedName name="Tax_Provision">#REF!</definedName>
    <definedName name="Tax_Rate">#REF!</definedName>
    <definedName name="taxable_income">#REF!</definedName>
    <definedName name="taxableincome" localSheetId="10">[73]Marshal!#REF!</definedName>
    <definedName name="taxableincome">#REF!</definedName>
    <definedName name="Taxcomp_Area">#REF!</definedName>
    <definedName name="taxdue" localSheetId="10">[73]Marshal!#REF!</definedName>
    <definedName name="taxdue">#REF!</definedName>
    <definedName name="TaxDueMinusTaxCredits">[156]FE_1770_P1!$AL$89</definedName>
    <definedName name="taxdueorpaidabroad" localSheetId="10">#REF!</definedName>
    <definedName name="taxdueorpaidabroad">#REF!</definedName>
    <definedName name="taxlosstotal" localSheetId="10">#REF!</definedName>
    <definedName name="taxlosstotal">#REF!</definedName>
    <definedName name="taxname" localSheetId="10">#REF!</definedName>
    <definedName name="taxname">#REF!</definedName>
    <definedName name="taxoffice">'[53]Data Client'!$I$6</definedName>
    <definedName name="TaxRef">#REF!</definedName>
    <definedName name="TaxTV">10%</definedName>
    <definedName name="TaxXL">5%</definedName>
    <definedName name="tay" hidden="1">{#N/A,#N/A,FALSE,"TAX COMPUTATION";#N/A,#N/A,FALSE,"TAX SCHEDULE";#N/A,#N/A,FALSE,"ADDITIONS";#N/A,#N/A,FALSE,"W &amp; T"}</definedName>
    <definedName name="tb">[246]tb!$A$7:$D$156</definedName>
    <definedName name="tbl_HO_PL___Expenses">#REF!</definedName>
    <definedName name="tblJournalEntries" localSheetId="10">#REF!</definedName>
    <definedName name="tblJournalEntries">#REF!</definedName>
    <definedName name="tblJournalEntries_1" localSheetId="10">#REF!</definedName>
    <definedName name="tblJournalEntries_1">#REF!</definedName>
    <definedName name="tblJournalEntries_12" localSheetId="10">#REF!</definedName>
    <definedName name="tblJournalEntries_12">#REF!</definedName>
    <definedName name="tblJournalEntries_5">#REF!</definedName>
    <definedName name="tblJournalEntries_7">#REF!</definedName>
    <definedName name="tblPGCC">#REF!</definedName>
    <definedName name="tblPGCC_1">#REF!</definedName>
    <definedName name="tblPGCC_12">#REF!</definedName>
    <definedName name="tblPGCC_5">#REF!</definedName>
    <definedName name="tblPGCC_7">#REF!</definedName>
    <definedName name="TBLS" localSheetId="10">[247]ts!$A$2:$D$610</definedName>
    <definedName name="TBLS">[248]ts!$A$2:$D$610</definedName>
    <definedName name="TBM">#REF!</definedName>
    <definedName name="TBS">#REF!</definedName>
    <definedName name="TC">#REF!</definedName>
    <definedName name="TCODE">#REF!</definedName>
    <definedName name="TCREDITOR">#N/A</definedName>
    <definedName name="te">#REF!</definedName>
    <definedName name="TEHTRHTR">#REF!</definedName>
    <definedName name="tejnyrjytkt">#REF!</definedName>
    <definedName name="Telephone">#REF!</definedName>
    <definedName name="Telephone___Faxes">#REF!</definedName>
    <definedName name="temp">#REF!</definedName>
    <definedName name="Template" hidden="1">#REF!</definedName>
    <definedName name="TemplateName">#REF!</definedName>
    <definedName name="ter" hidden="1">{"Variance Q4",#N/A,FALSE,"Var"}</definedName>
    <definedName name="TERBILANG" localSheetId="10">#REF!</definedName>
    <definedName name="TERBILANG">#REF!</definedName>
    <definedName name="TERM_LOAN">#REF!</definedName>
    <definedName name="TERMIN" localSheetId="10">#REF!</definedName>
    <definedName name="TERMIN">#REF!</definedName>
    <definedName name="termloan">#REF!</definedName>
    <definedName name="tes">#N/A</definedName>
    <definedName name="test" localSheetId="10">#REF!</definedName>
    <definedName name="test">#N/A</definedName>
    <definedName name="TEST0" localSheetId="10">#REF!</definedName>
    <definedName name="TEST0">#REF!</definedName>
    <definedName name="TEST0___0">#REF!</definedName>
    <definedName name="TEST1" localSheetId="10">[22]Sheet1!$A$5:$Q$1269</definedName>
    <definedName name="TEST1">'[34]ACTIVE EMP SHARP'!$A$1:$AV$151</definedName>
    <definedName name="TEST10">#REF!</definedName>
    <definedName name="TEST11" localSheetId="10">#REF!</definedName>
    <definedName name="TEST11">#REF!</definedName>
    <definedName name="TEST12" localSheetId="10">#REF!</definedName>
    <definedName name="TEST12">#REF!</definedName>
    <definedName name="TEST13" localSheetId="10">#REF!</definedName>
    <definedName name="TEST13">#REF!</definedName>
    <definedName name="TEST14">#REF!</definedName>
    <definedName name="TEST2">[22]Sheet1!$A$1270:$Q$2717</definedName>
    <definedName name="TEST3">[22]Sheet1!$A$2718:$Q$3913</definedName>
    <definedName name="TEST4">[22]Sheet1!$A$3914:$Q$5089</definedName>
    <definedName name="TEST5">[22]Sheet1!$A$5090:$Q$6271</definedName>
    <definedName name="TEST6">[22]Sheet1!$A$6272:$Q$7447</definedName>
    <definedName name="TEST7">[22]Sheet1!$A$7448:$Q$8623</definedName>
    <definedName name="TEST8" localSheetId="10">[22]Sheet1!$A$8624:$Q$9805</definedName>
    <definedName name="TEST8">#REF!</definedName>
    <definedName name="TEST9" localSheetId="10">[22]Sheet1!$A$10982:$Q$11370</definedName>
    <definedName name="TEST9">#REF!</definedName>
    <definedName name="TESTHKEY" localSheetId="10">[14]K.6DEPOSIT!#REF!</definedName>
    <definedName name="TESTHKEY">#REF!</definedName>
    <definedName name="TESTHKEY___0">#REF!</definedName>
    <definedName name="testing">#REF!</definedName>
    <definedName name="TESTKEYS" localSheetId="10">[22]Sheet1!$A$5:$K$11370</definedName>
    <definedName name="TESTKEYS">#REF!</definedName>
    <definedName name="TESTKEYS___0">#REF!</definedName>
    <definedName name="TESTVKEY" localSheetId="10">[14]K.6DEPOSIT!#REF!</definedName>
    <definedName name="TESTVKEY">#REF!</definedName>
    <definedName name="TextRefCopy1">#REF!</definedName>
    <definedName name="TextRefCopy10" localSheetId="10">'[249]SCH I'!#REF!</definedName>
    <definedName name="TextRefCopy10">#REF!</definedName>
    <definedName name="TextRefCopy100" localSheetId="10">#REF!</definedName>
    <definedName name="TextRefCopy100">#REF!</definedName>
    <definedName name="TextRefCopy101" localSheetId="10">#REF!</definedName>
    <definedName name="TextRefCopy101">#REF!</definedName>
    <definedName name="TextRefCopy102" localSheetId="10">#REF!</definedName>
    <definedName name="TextRefCopy102">#REF!</definedName>
    <definedName name="TextRefCopy103">#REF!</definedName>
    <definedName name="TextRefCopy104">#REF!</definedName>
    <definedName name="TextRefCopy105">#REF!</definedName>
    <definedName name="TextRefCopy106">#REF!</definedName>
    <definedName name="TextRefCopy107">#REF!</definedName>
    <definedName name="TextRefCopy108">#REF!</definedName>
    <definedName name="TextRefCopy109">#REF!</definedName>
    <definedName name="TextRefCopy11">#REF!</definedName>
    <definedName name="TextRefCopy110">#REF!</definedName>
    <definedName name="TextRefCopy111">#REF!</definedName>
    <definedName name="TextRefCopy112">#REF!</definedName>
    <definedName name="TextRefCopy113">#REF!</definedName>
    <definedName name="TextRefCopy114">#REF!</definedName>
    <definedName name="TextRefCopy115">#REF!</definedName>
    <definedName name="TextRefCopy116">#REF!</definedName>
    <definedName name="TextRefCopy117">#REF!</definedName>
    <definedName name="TextRefCopy118">#REF!</definedName>
    <definedName name="TextRefCopy119">#REF!</definedName>
    <definedName name="TextRefCopy12">#REF!</definedName>
    <definedName name="TextRefCopy120">#REF!</definedName>
    <definedName name="TextRefCopy13">#REF!</definedName>
    <definedName name="TextRefCopy14">#REF!</definedName>
    <definedName name="TextRefCopy15" localSheetId="10">'[249]SCH I'!#REF!</definedName>
    <definedName name="TextRefCopy15">#REF!</definedName>
    <definedName name="TextRefCopy16" localSheetId="10">#REF!</definedName>
    <definedName name="TextRefCopy16">#REF!</definedName>
    <definedName name="TextRefCopy17" localSheetId="10">#REF!</definedName>
    <definedName name="TextRefCopy17">#REF!</definedName>
    <definedName name="TextRefCopy18" localSheetId="10">#REF!</definedName>
    <definedName name="TextRefCopy18">#REF!</definedName>
    <definedName name="TextRefCopy19">#REF!</definedName>
    <definedName name="TextRefCopy2" localSheetId="10">#REF!</definedName>
    <definedName name="TextRefCopy2">'[250]REKAP PER SPM'!#REF!</definedName>
    <definedName name="TextRefCopy20" localSheetId="10">#REF!</definedName>
    <definedName name="TextRefCopy20">#REF!</definedName>
    <definedName name="TextRefCopy21" localSheetId="10">#REF!</definedName>
    <definedName name="TextRefCopy21">#REF!</definedName>
    <definedName name="TextRefCopy22" localSheetId="10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 localSheetId="10">#REF!</definedName>
    <definedName name="TextRefCopy3">'[250]REKAP PER SPM'!#REF!</definedName>
    <definedName name="TextRefCopy30" localSheetId="10">#REF!</definedName>
    <definedName name="TextRefCopy30">#REF!</definedName>
    <definedName name="TextRefCopy31" localSheetId="10">#REF!</definedName>
    <definedName name="TextRefCopy31">#REF!</definedName>
    <definedName name="TextRefCopy32" localSheetId="10">#REF!</definedName>
    <definedName name="TextRefCopy32">#REF!</definedName>
    <definedName name="TextRefCopy33">#REF!</definedName>
    <definedName name="TextRefCopy34">#REF!</definedName>
    <definedName name="TextRefCopy35">#REF!</definedName>
    <definedName name="TextRefCopy36">#REF!</definedName>
    <definedName name="TextRefCopy37">#REF!</definedName>
    <definedName name="TextRefCopy38">#REF!</definedName>
    <definedName name="TextRefCopy39">#REF!</definedName>
    <definedName name="TextRefCopy4">#REF!</definedName>
    <definedName name="TextRefCopy40">#REF!</definedName>
    <definedName name="TextRefCopy41">#REF!</definedName>
    <definedName name="TextRefCopy42">#REF!</definedName>
    <definedName name="TextRefCopy43">#REF!</definedName>
    <definedName name="TextRefCopy44">#REF!</definedName>
    <definedName name="TextRefCopy45">#REF!</definedName>
    <definedName name="TextRefCopy46">#REF!</definedName>
    <definedName name="TextRefCopy47">#REF!</definedName>
    <definedName name="TextRefCopy48">#REF!</definedName>
    <definedName name="TextRefCopy49">#REF!</definedName>
    <definedName name="TextRefCopy5">#REF!</definedName>
    <definedName name="TextRefCopy50">#REF!</definedName>
    <definedName name="TextRefCopy51">#REF!</definedName>
    <definedName name="TextRefCopy52">#REF!</definedName>
    <definedName name="TextRefCopy53">#REF!</definedName>
    <definedName name="TextRefCopy54">#REF!</definedName>
    <definedName name="TextRefCopy55">#REF!</definedName>
    <definedName name="TextRefCopy56">#REF!</definedName>
    <definedName name="TextRefCopy57">#REF!</definedName>
    <definedName name="TextRefCopy58">#REF!</definedName>
    <definedName name="TextRefCopy59">#REF!</definedName>
    <definedName name="TextRefCopy6">#REF!</definedName>
    <definedName name="TextRefCopy60">#REF!</definedName>
    <definedName name="TextRefCopy61">#REF!</definedName>
    <definedName name="TextRefCopy62">#REF!</definedName>
    <definedName name="TextRefCopy63">#REF!</definedName>
    <definedName name="TextRefCopy64">#REF!</definedName>
    <definedName name="TextRefCopy65">#REF!</definedName>
    <definedName name="TextRefCopy66">#REF!</definedName>
    <definedName name="TextRefCopy67">#REF!</definedName>
    <definedName name="TextRefCopy68">#REF!</definedName>
    <definedName name="TextRefCopy69">#REF!</definedName>
    <definedName name="TextRefCopy7" localSheetId="10">'[249]SCH I'!#REF!</definedName>
    <definedName name="TextRefCopy7">#REF!</definedName>
    <definedName name="TextRefCopy70" localSheetId="10">#REF!</definedName>
    <definedName name="TextRefCopy70">#REF!</definedName>
    <definedName name="TextRefCopy71" localSheetId="10">#REF!</definedName>
    <definedName name="TextRefCopy71">#REF!</definedName>
    <definedName name="TextRefCopy72" localSheetId="10">#REF!</definedName>
    <definedName name="TextRefCopy72">#REF!</definedName>
    <definedName name="TextRefCopy73">#REF!</definedName>
    <definedName name="TextRefCopy74">#REF!</definedName>
    <definedName name="TextRefCopy75">#REF!</definedName>
    <definedName name="TextRefCopy76">#REF!</definedName>
    <definedName name="TextRefCopy77">#REF!</definedName>
    <definedName name="TextRefCopy78">#REF!</definedName>
    <definedName name="TextRefCopy79">#REF!</definedName>
    <definedName name="TextRefCopy8">#REF!</definedName>
    <definedName name="TextRefCopy80">#REF!</definedName>
    <definedName name="TextRefCopy81">#REF!</definedName>
    <definedName name="TextRefCopy82">#REF!</definedName>
    <definedName name="TextRefCopy83">#REF!</definedName>
    <definedName name="TextRefCopy84">#REF!</definedName>
    <definedName name="TextRefCopy85">#REF!</definedName>
    <definedName name="TextRefCopy86">#REF!</definedName>
    <definedName name="TextRefCopy87">#REF!</definedName>
    <definedName name="TextRefCopy88">#REF!</definedName>
    <definedName name="TextRefCopy89">#REF!</definedName>
    <definedName name="TextRefCopy9" localSheetId="10">'[249]SCH I'!#REF!</definedName>
    <definedName name="TextRefCopy9">#REF!</definedName>
    <definedName name="TextRefCopy90" localSheetId="10">#REF!</definedName>
    <definedName name="TextRefCopy90">#REF!</definedName>
    <definedName name="TextRefCopy91" localSheetId="10">#REF!</definedName>
    <definedName name="TextRefCopy91">#REF!</definedName>
    <definedName name="TextRefCopy92" localSheetId="10">#REF!</definedName>
    <definedName name="TextRefCopy92">#REF!</definedName>
    <definedName name="TextRefCopy93">#REF!</definedName>
    <definedName name="TextRefCopy94">#REF!</definedName>
    <definedName name="TextRefCopy95">#REF!</definedName>
    <definedName name="TextRefCopy96">#REF!</definedName>
    <definedName name="TextRefCopy97">#REF!</definedName>
    <definedName name="TextRefCopy98">#REF!</definedName>
    <definedName name="TextRefCopy99">#REF!</definedName>
    <definedName name="TextRefCopyRangeCount" localSheetId="10" hidden="1">15</definedName>
    <definedName name="TextRefCopyRangeCount" hidden="1">3</definedName>
    <definedName name="TF">#REF!</definedName>
    <definedName name="TFAC">#REF!</definedName>
    <definedName name="TFST">#REF!</definedName>
    <definedName name="tfyhtrh">#REF!</definedName>
    <definedName name="TGLIPPI">#REF!</definedName>
    <definedName name="tgtger">#REF!</definedName>
    <definedName name="tgtgtg">#REF!</definedName>
    <definedName name="tgth">#REF!</definedName>
    <definedName name="tgtht">#REF!</definedName>
    <definedName name="th">#REF!</definedName>
    <definedName name="ＴＨ">#REF!</definedName>
    <definedName name="TH_SYED_LTD">[45]alamat!$B$416</definedName>
    <definedName name="THB">#REF!</definedName>
    <definedName name="THE_MACAU_WATER_SUPPLY_CO.L">[45]alamat!$B$437</definedName>
    <definedName name="The_Machinery_Imp._Exp._Com">[45]alamat!$B$419</definedName>
    <definedName name="THETHEQ">#REF!</definedName>
    <definedName name="thhy">#REF!</definedName>
    <definedName name="thhyy">#REF!</definedName>
    <definedName name="this">#REF!</definedName>
    <definedName name="thjryjhrt">#REF!</definedName>
    <definedName name="thrhtr">#REF!</definedName>
    <definedName name="THS">'[251]BUSINESS  PLAN 1.9 ~ 04 06 B'!$W$84</definedName>
    <definedName name="tht">#REF!</definedName>
    <definedName name="thtrhrt">#REF!</definedName>
    <definedName name="thtrhth">#REF!</definedName>
    <definedName name="TIBC">'[10]CM32 p eq tu'!$B$100:$CH$176</definedName>
    <definedName name="tim">#REF!</definedName>
    <definedName name="TIMC">[9]all!$B$9:$CC$86</definedName>
    <definedName name="time">#REF!</definedName>
    <definedName name="Time_Names">[131]Ranges!$H$5:$H$17</definedName>
    <definedName name="TIMEJOB">HOUR(NOW()-TIME(8,0,0))*60+MINUTE(NOW()-TIME(8,0,0))</definedName>
    <definedName name="tire">#REF!</definedName>
    <definedName name="tireR">#REF!</definedName>
    <definedName name="Title">#REF!</definedName>
    <definedName name="tiva">#REF!</definedName>
    <definedName name="tjryjyrj">#REF!</definedName>
    <definedName name="tjtrjrt">#REF!</definedName>
    <definedName name="tjykjtk">#REF!</definedName>
    <definedName name="tkreeqwrtrjte">#REF!</definedName>
    <definedName name="tksdtysjk" hidden="1">'[122]8以上社員'!#REF!</definedName>
    <definedName name="tktektw">#REF!</definedName>
    <definedName name="tktykje">#REF!</definedName>
    <definedName name="tkykws">#REF!</definedName>
    <definedName name="TMDR">[9]RPBUPLAN01!$P$87</definedName>
    <definedName name="tobc">[9]ratio!#REF!</definedName>
    <definedName name="todate">#REF!</definedName>
    <definedName name="Toggle1">#REF!</definedName>
    <definedName name="ToggleCheckSum">#REF!</definedName>
    <definedName name="toire">'[252]SGA&amp;F'!#REF!</definedName>
    <definedName name="toire2">#REF!</definedName>
    <definedName name="toire3">'[252]Cost of Goods Manu'!#REF!</definedName>
    <definedName name="toire4">#REF!</definedName>
    <definedName name="toire5">#REF!</definedName>
    <definedName name="toire6">'[136]Balance Sheet'!$B$57:$E$96</definedName>
    <definedName name="toire7">'[136]Income Statement'!$B$7:$C$38</definedName>
    <definedName name="tomc">[9]ratio!#REF!</definedName>
    <definedName name="Tooling_Maintenance">#REF!</definedName>
    <definedName name="topmanager" localSheetId="10">#REF!</definedName>
    <definedName name="topmanager">#REF!</definedName>
    <definedName name="tot">#REF!</definedName>
    <definedName name="Tot_knw_Xfoot">#REF!</definedName>
    <definedName name="Tot_lik_Xfoot">#REF!</definedName>
    <definedName name="TOTAL" localSheetId="10">#REF!</definedName>
    <definedName name="total">#REF!</definedName>
    <definedName name="TOTAL___PT_BII">#REF!</definedName>
    <definedName name="TOTAL___PT_BII_1">#REF!</definedName>
    <definedName name="TOTAL___PT_BII_12">#REF!</definedName>
    <definedName name="TOTAL___PT_BII_5">#REF!</definedName>
    <definedName name="TOTAL___PT_BII_7">#REF!</definedName>
    <definedName name="total_addbacks">#REF!</definedName>
    <definedName name="TOTAL_ADMIN">#REF!</definedName>
    <definedName name="Total_Amount">#REF!</definedName>
    <definedName name="total_deductions">#REF!</definedName>
    <definedName name="Total_DLK_Rutin">#REF!</definedName>
    <definedName name="TOTAL_FACTORY">#REF!</definedName>
    <definedName name="Total_Interest">#REF!</definedName>
    <definedName name="TOTAL_KOREKSI">#REF!</definedName>
    <definedName name="Total_Pay">#REF!</definedName>
    <definedName name="Total_Payment">Scheduled_Payment+Extra_Payment</definedName>
    <definedName name="total1">#REF!</definedName>
    <definedName name="total2">#REF!</definedName>
    <definedName name="total3">#REF!</definedName>
    <definedName name="totalamount" hidden="1">#REF!</definedName>
    <definedName name="TotalAsset01">#REF!</definedName>
    <definedName name="TotalAsset02">#REF!</definedName>
    <definedName name="TotalAsset03">#REF!</definedName>
    <definedName name="totaldividend">#REF!</definedName>
    <definedName name="TotalEquity03">#REF!</definedName>
    <definedName name="TotalEquity2001">#REF!</definedName>
    <definedName name="TotalEquity2002">#REF!</definedName>
    <definedName name="TotalIBA">#REF!</definedName>
    <definedName name="TOTALKF">#REF!</definedName>
    <definedName name="TOTALML">#REF!</definedName>
    <definedName name="TOTALS">#REF!</definedName>
    <definedName name="TPL">#N/A</definedName>
    <definedName name="tps_fab_page_pattern">#REF!</definedName>
    <definedName name="tr">#REF!</definedName>
    <definedName name="Trade">#REF!</definedName>
    <definedName name="trade_aft">#REF!</definedName>
    <definedName name="trade_b4">#REF!</definedName>
    <definedName name="TRADE_CREDITOR">#REF!</definedName>
    <definedName name="TRADE_DEBTOR">#REF!</definedName>
    <definedName name="Trade_Debtor_Current">#REF!</definedName>
    <definedName name="Trade_Debtor_Prior">#REF!</definedName>
    <definedName name="TRADING" localSheetId="10">#REF!</definedName>
    <definedName name="TRADING">#REF!</definedName>
    <definedName name="TRANSFER">#REF!</definedName>
    <definedName name="Transfer_Data_Range">#REF!</definedName>
    <definedName name="Transit">#REF!</definedName>
    <definedName name="Transport">#REF!</definedName>
    <definedName name="TRAVELLING">#REF!</definedName>
    <definedName name="tre" hidden="1">{#N/A,#N/A,FALSE,"TAX COMPUTATION";#N/A,#N/A,FALSE,"TAX SCHEDULE";#N/A,#N/A,FALSE,"ADDITIONS";#N/A,#N/A,FALSE,"W &amp; T"}</definedName>
    <definedName name="TREF_1">#REF!</definedName>
    <definedName name="TREF_2">#REF!</definedName>
    <definedName name="TREF_3">#REF!</definedName>
    <definedName name="trend">#REF!</definedName>
    <definedName name="trhtrh">#REF!</definedName>
    <definedName name="trhtrht">#REF!</definedName>
    <definedName name="TRNNO">#REF!</definedName>
    <definedName name="trruhtjy6j">#REF!</definedName>
    <definedName name="trt">#REF!</definedName>
    <definedName name="trtg">#REF!</definedName>
    <definedName name="trtrty">#REF!</definedName>
    <definedName name="trtt">#REF!</definedName>
    <definedName name="TRUST">#REF!</definedName>
    <definedName name="try">[22]Sheet1!$A$2718:$Q$3913</definedName>
    <definedName name="TS" localSheetId="10">[247]ts!$A$2:$D$349</definedName>
    <definedName name="TS">#REF!</definedName>
    <definedName name="tsk" hidden="1">{#N/A,#N/A,FALSE,"TAX COMPUTATION";#N/A,#N/A,FALSE,"TAX SCHEDULE";#N/A,#N/A,FALSE,"ADDITIONS";#N/A,#N/A,FALSE,"W &amp; T"}</definedName>
    <definedName name="tsrdf">#REF!</definedName>
    <definedName name="TSTMTH">#REF!</definedName>
    <definedName name="tt">IF(Values_Entered,Header_Row+Number_of_Payments,Header_Row)</definedName>
    <definedName name="ttg">#REF!</definedName>
    <definedName name="ttgregfr">#REF!</definedName>
    <definedName name="tthtth">#REF!</definedName>
    <definedName name="ttrhwr">#REF!</definedName>
    <definedName name="ttrtr">#REF!</definedName>
    <definedName name="ttt" localSheetId="10" hidden="1">{#N/A,#N/A,FALSE,"TAX COMPUTATION";#N/A,#N/A,FALSE,"TAX SCHEDULE";#N/A,#N/A,FALSE,"ADDITIONS";#N/A,#N/A,FALSE,"W &amp; T"}</definedName>
    <definedName name="ttt">#REF!</definedName>
    <definedName name="ＴＴＴ">#REF!</definedName>
    <definedName name="TUBC">'[10]CM32 p eq tu'!$B$215:$AP$234</definedName>
    <definedName name="Tube">#REF!</definedName>
    <definedName name="TubeR">#REF!</definedName>
    <definedName name="tukiDATA">#REF!</definedName>
    <definedName name="tukrajrwa">#REF!</definedName>
    <definedName name="tul">[253]Sheet1!$H$2</definedName>
    <definedName name="TUMC">'[10]CM32 p eq tu'!$B$194:$AP$212</definedName>
    <definedName name="Turn_around_effect_of_prior_period_unrecorded_audit_differences__after_tax">#REF!</definedName>
    <definedName name="Turnaround">#REF!</definedName>
    <definedName name="turnover" localSheetId="10">[73]Marshal!#REF!</definedName>
    <definedName name="turnover">#REF!</definedName>
    <definedName name="tuyktu" hidden="1">'[122]8以上社員'!#REF!</definedName>
    <definedName name="ty" hidden="1">{#N/A,#N/A,FALSE,"BALANCE SHEET";#N/A,#N/A,FALSE,"PL ACCOUNT";#N/A,#N/A,FALSE,"FIXED ASSETS";#N/A,#N/A,FALSE,"HP (V)";#N/A,#N/A,FALSE,"TAX COMP";#N/A,#N/A,FALSE,"W&amp;T";#N/A,#N/A,FALSE,"RECONCILE"}</definedName>
    <definedName name="TYJTYJ">#REF!</definedName>
    <definedName name="TYKJYRWJ">#REF!</definedName>
    <definedName name="tyktykty">#REF!</definedName>
    <definedName name="Type">#REF!</definedName>
    <definedName name="tytyty">#REF!</definedName>
    <definedName name="tyy">#REF!</definedName>
    <definedName name="U" localSheetId="10">#REF!</definedName>
    <definedName name="U">#REF!</definedName>
    <definedName name="U_2">#REF!</definedName>
    <definedName name="U1.1_BODs">#REF!</definedName>
    <definedName name="U1.1_BuiRent">#REF!</definedName>
    <definedName name="U1.1_COGSAdj">#REF!</definedName>
    <definedName name="U1.1_COGSStks">#REF!</definedName>
    <definedName name="U1.1_ComCOGSAdj">#REF!</definedName>
    <definedName name="U1.1_CommAdj">#REF!</definedName>
    <definedName name="U1.1_DepEquip">#REF!</definedName>
    <definedName name="U1.1_DepLease">#REF!</definedName>
    <definedName name="U1.1_ExeCom">#REF!</definedName>
    <definedName name="U1.1_Grosssales">#REF!</definedName>
    <definedName name="U1.1_IncTax">#REF!</definedName>
    <definedName name="U1.1_IntBnkChargesAdj">#REF!</definedName>
    <definedName name="U1.1_IntExp">#REF!</definedName>
    <definedName name="U1.1_IntIncAdj">#REF!</definedName>
    <definedName name="U1.1_NetProfitAdj">#REF!</definedName>
    <definedName name="U1.1_PBTAdj">#REF!</definedName>
    <definedName name="U1.1_SalesCom">#REF!</definedName>
    <definedName name="U1.1_SalesCommAdj">#REF!</definedName>
    <definedName name="U1.1_Salesreturns">#REF!</definedName>
    <definedName name="U1.1_SalGenAdmSal">#REF!</definedName>
    <definedName name="U1.1_SelGenAdm">#REF!</definedName>
    <definedName name="U1.1_TaxExpAdj">#REF!</definedName>
    <definedName name="U1.1_TotalSalesAdj">#REF!</definedName>
    <definedName name="U1.1_TotCostsExpAdj">#REF!</definedName>
    <definedName name="U1.1_TotRevAdj">#REF!</definedName>
    <definedName name="U1_AllowForUncollectibleAccts_PL">#REF!</definedName>
    <definedName name="U1_Grosssales">#REF!</definedName>
    <definedName name="U1_NetProfit">#REF!</definedName>
    <definedName name="U1_PBT">#REF!</definedName>
    <definedName name="U1_PBTTax">#REF!</definedName>
    <definedName name="U1_Sales">#REF!</definedName>
    <definedName name="U1_Salesreturns">#REF!</definedName>
    <definedName name="U1_SelGenAdm">#REF!</definedName>
    <definedName name="U1_TaxExp">#REF!</definedName>
    <definedName name="U1_TotalRev">#REF!</definedName>
    <definedName name="U1_TotalSales">#REF!</definedName>
    <definedName name="U1_TotCostsExp">#REF!</definedName>
    <definedName name="U1301SGDSalary">#REF!</definedName>
    <definedName name="U1401Meals">#REF!</definedName>
    <definedName name="U2_Grosssales">#REF!</definedName>
    <definedName name="U2_SalesComm">#REF!</definedName>
    <definedName name="U2_Salesreturns">#REF!</definedName>
    <definedName name="U3.1_PayrollSum">#REF!</definedName>
    <definedName name="U3_PayrollSum">#REF!</definedName>
    <definedName name="U3_PayrollTB">#REF!</definedName>
    <definedName name="U4_BuiRent">#REF!</definedName>
    <definedName name="u45y35">#REF!</definedName>
    <definedName name="u46u65">#REF!</definedName>
    <definedName name="U5_BankLoans">#REF!</definedName>
    <definedName name="U5_IntExp">#REF!</definedName>
    <definedName name="U501Bonus">#REF!</definedName>
    <definedName name="U6_BODs">#REF!</definedName>
    <definedName name="U6_ExeCom">#REF!</definedName>
    <definedName name="u66j6">#REF!</definedName>
    <definedName name="ua">#REF!</definedName>
    <definedName name="UAD">[254]MCTU!$G$37</definedName>
    <definedName name="uas">#REF!</definedName>
    <definedName name="Uc">#N/A</definedName>
    <definedName name="udkjykju" hidden="1">'[122]8以上社員'!#REF!</definedName>
    <definedName name="UE2CA">#REF!</definedName>
    <definedName name="UE2LA">#REF!</definedName>
    <definedName name="UECCA">#REF!</definedName>
    <definedName name="UECLA">#REF!</definedName>
    <definedName name="UFPrn19991231165647">#REF!</definedName>
    <definedName name="UFPrn20000313111847">#REF!</definedName>
    <definedName name="UFPrn20000313111932">#REF!</definedName>
    <definedName name="UFPrn20000313111958">#REF!</definedName>
    <definedName name="UFPrn20000313112054">#REF!</definedName>
    <definedName name="UFPrn20000313112135">#REF!</definedName>
    <definedName name="UFPrn20010301092424">#REF!</definedName>
    <definedName name="UFPrn20010329162024">#REF!</definedName>
    <definedName name="UFPrn20010427131525">#REF!</definedName>
    <definedName name="UFPrn20010627140408">#REF!</definedName>
    <definedName name="UFPrn20010731125819">#REF!</definedName>
    <definedName name="UFPrn20020117173634">#REF!</definedName>
    <definedName name="UFPrn20030505131153">#REF!</definedName>
    <definedName name="UFPrn20030506143846">#REF!</definedName>
    <definedName name="UFPrn20030506144119">#REF!</definedName>
    <definedName name="UFPrn20030604083415">#REF!</definedName>
    <definedName name="UFPrn20030630103614">#REF!</definedName>
    <definedName name="UFPrn20030630103809">#REF!</definedName>
    <definedName name="UFPrn20030630104250">#REF!</definedName>
    <definedName name="UFPrn20030630104552">#REF!</definedName>
    <definedName name="UFPrn20030630104848">#REF!</definedName>
    <definedName name="UFPrn20030702083441">#REF!</definedName>
    <definedName name="UFPrn20030723162832">#REF!</definedName>
    <definedName name="UFPrn20030723163059">#REF!</definedName>
    <definedName name="UFPrn20030724093710">#REF!</definedName>
    <definedName name="UFprn2003072812535">#REF!</definedName>
    <definedName name="UFPrn20030728141953">#REF!</definedName>
    <definedName name="UFPrn20030728144332">#REF!</definedName>
    <definedName name="UFPrn20030728145357">#REF!</definedName>
    <definedName name="UFPrn20030813175505">#REF!</definedName>
    <definedName name="UFPrn20030904163659">#REF!</definedName>
    <definedName name="UFPrn20030904163904">#REF!</definedName>
    <definedName name="UFPrn20030904164437">#REF!</definedName>
    <definedName name="UFPrn20030904164623">#REF!</definedName>
    <definedName name="UFPrn20031121105227">#REF!</definedName>
    <definedName name="UFPrn20031121105541">#REF!</definedName>
    <definedName name="UFPrn20031121110720">#REF!</definedName>
    <definedName name="UFPrn20031121110758">#REF!</definedName>
    <definedName name="UFPrn20031121110820">#REF!</definedName>
    <definedName name="UFPrn20031121110845">#REF!</definedName>
    <definedName name="UFPrn20031121110903">#REF!</definedName>
    <definedName name="UFPrn20031121110924">#REF!</definedName>
    <definedName name="UFPrn20031121112839">#REF!</definedName>
    <definedName name="UFPrn20031121112913">#REF!</definedName>
    <definedName name="UFPrn20031121112930">#REF!</definedName>
    <definedName name="UFPrn20031121112952">#REF!</definedName>
    <definedName name="UFPrn20031126104105">#REF!</definedName>
    <definedName name="UFPrn20031126104632">#REF!</definedName>
    <definedName name="UFPrn20031201093057">#REF!</definedName>
    <definedName name="UFPrn20031203171241">#REF!</definedName>
    <definedName name="UFPrn20040212093648">#REF!</definedName>
    <definedName name="UFPrn20040215162942">#REF!</definedName>
    <definedName name="UFPrn20040305084010">#REF!</definedName>
    <definedName name="UFPrn20040305095621">#REF!</definedName>
    <definedName name="UFPrn20040305133708">#REF!</definedName>
    <definedName name="UFPrn20040305143200">#REF!</definedName>
    <definedName name="UFPrn20040305155827">#REF!</definedName>
    <definedName name="UFPrn20040305165611">#REF!</definedName>
    <definedName name="UFPrn20040308175743">#REF!</definedName>
    <definedName name="UFPrn20040528135637">#REF!</definedName>
    <definedName name="UFPrn20040612172651">#REF!</definedName>
    <definedName name="UFPrn20040612172831">#REF!</definedName>
    <definedName name="UFPrn20040612173543">#REF!</definedName>
    <definedName name="UFPrn20040617172354">#REF!</definedName>
    <definedName name="UFPrn20040618135908">#REF!</definedName>
    <definedName name="UFPrn20040619091420">#REF!</definedName>
    <definedName name="UFPrn20040619141303">#REF!</definedName>
    <definedName name="UFPrn20040727171756">#REF!</definedName>
    <definedName name="UFPrn20040727171819">#REF!</definedName>
    <definedName name="UFPrn20040727172117">#REF!</definedName>
    <definedName name="UFPrn20040729102302">#REF!</definedName>
    <definedName name="UFPrn20040729102853">#REF!</definedName>
    <definedName name="UFPrn20040729162757">#REF!</definedName>
    <definedName name="UFPrn20040730143242">#REF!</definedName>
    <definedName name="UFPrn20040730144236">#REF!</definedName>
    <definedName name="UFPrn20040903123241">#REF!</definedName>
    <definedName name="UFPrn20040904105331">#REF!</definedName>
    <definedName name="UFPrn20040905174721">#REF!</definedName>
    <definedName name="UFPrn20041005151959">#REF!</definedName>
    <definedName name="UFPrn20041006142133">#REF!</definedName>
    <definedName name="UFPrn20041214135423">#REF!</definedName>
    <definedName name="UFPrn20041220083816">#REF!</definedName>
    <definedName name="UFPrn20041220083927">#REF!</definedName>
    <definedName name="UFPrn20041220083947">#REF!</definedName>
    <definedName name="UFPrn20041220084006">#REF!</definedName>
    <definedName name="UFPrn20041220084020">#REF!</definedName>
    <definedName name="UFPrn20041223155138">#REF!</definedName>
    <definedName name="UFPrn20041223164346">#REF!</definedName>
    <definedName name="UFPrn20041223165518">#REF!</definedName>
    <definedName name="UFPrn20041223181956">#REF!</definedName>
    <definedName name="UFPrn20041223184354">#REF!</definedName>
    <definedName name="UFPrn20041224140148">#REF!</definedName>
    <definedName name="UFPrn20041224140547">#REF!</definedName>
    <definedName name="UFPrn20041224140927">#REF!</definedName>
    <definedName name="UFPrn20041224141137">#REF!</definedName>
    <definedName name="UFPrn20050120184749">#REF!</definedName>
    <definedName name="UFPrn20050201112308">#REF!</definedName>
    <definedName name="UFPrn20050316122109">#REF!</definedName>
    <definedName name="UFPrn20050504102220">#REF!</definedName>
    <definedName name="UFPrn20050718132526">#REF!</definedName>
    <definedName name="UFPrn20050720140326">#REF!</definedName>
    <definedName name="UFPrn20060310095911">[255]製造費用!$B$3:$G$14</definedName>
    <definedName name="UFPrn20060310100014">[255]一般管理費用!$B$3:$G$36</definedName>
    <definedName name="UFPrn20060310104517">[255]材料出庫!$B$4:$I$23</definedName>
    <definedName name="UFPrn20060310104622">[255]材料購入!$B$3:$I$62</definedName>
    <definedName name="uh" hidden="1">{#N/A,#N/A,FALSE,"TAX COMPUTATION";#N/A,#N/A,FALSE,"TAX SCHEDULE";#N/A,#N/A,FALSE,"ADDITIONS";#N/A,#N/A,FALSE,"W &amp; T"}</definedName>
    <definedName name="Ukoyo">#REF!</definedName>
    <definedName name="Ultimate_Holding_Current">#REF!</definedName>
    <definedName name="Ultimate_Holding_Prior">#REF!</definedName>
    <definedName name="ump">'[256]General Info'!$K$12</definedName>
    <definedName name="unaudit" localSheetId="10">#REF!</definedName>
    <definedName name="unaudit">#REF!</definedName>
    <definedName name="uncollectibles" localSheetId="10">[73]Marshal!#REF!</definedName>
    <definedName name="uncollectibles">#REF!</definedName>
    <definedName name="UNEXP_HP_INT">#REF!</definedName>
    <definedName name="UNEXP_TL_INT">#REF!</definedName>
    <definedName name="Unit">[88]Basic_Information!$E$12</definedName>
    <definedName name="UNITM">#REF!</definedName>
    <definedName name="unnamed">#REF!</definedName>
    <definedName name="Unocal_Indonesia_Company">#REF!</definedName>
    <definedName name="UnrealisedExchg.">#REF!</definedName>
    <definedName name="UnrecordedAuditDifferences">#REF!</definedName>
    <definedName name="Untitled">#REF!</definedName>
    <definedName name="Upkeep">#REF!</definedName>
    <definedName name="Upkeep_of_Motor_Vehicle">#REF!</definedName>
    <definedName name="Upload" localSheetId="10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Upload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URAIAN">#REF!</definedName>
    <definedName name="urut">#REF!</definedName>
    <definedName name="US">#REF!</definedName>
    <definedName name="US_Adjustment">#REF!</definedName>
    <definedName name="US_Rate">#REF!</definedName>
    <definedName name="usd" localSheetId="10">#REF!</definedName>
    <definedName name="USD">[257]TIRE2001!$A$1</definedName>
    <definedName name="USD0X">#REF!</definedName>
    <definedName name="USDRcpt" localSheetId="10">#REF!</definedName>
    <definedName name="USDRcpt">#REF!</definedName>
    <definedName name="usernameTF">"usernameTF"</definedName>
    <definedName name="usold">[11]TIRE2001!$D$1</definedName>
    <definedName name="USRANGE1">#REF!</definedName>
    <definedName name="USRANGE2">#REF!</definedName>
    <definedName name="USRANGE3">#REF!</definedName>
    <definedName name="USRANGE4">#REF!</definedName>
    <definedName name="utituit">#REF!</definedName>
    <definedName name="uu" hidden="1">{"mult96",#N/A,FALSE,"PETCOMP";"est96",#N/A,FALSE,"PETCOMP";"mult95",#N/A,FALSE,"PETCOMP";"est95",#N/A,FALSE,"PETCOMP";"multltm",#N/A,FALSE,"PETCOMP";"resultltm",#N/A,FALSE,"PETCOMP"}</definedName>
    <definedName name="uuu">#REF!</definedName>
    <definedName name="uuuu">#REF!</definedName>
    <definedName name="uyt" hidden="1">{#N/A,#N/A,FALSE,"BALANCE SHEET";#N/A,#N/A,FALSE,"PL ACCOUNT";#N/A,#N/A,FALSE,"FIXED ASSETS";#N/A,#N/A,FALSE,"HP (V)";#N/A,#N/A,FALSE,"TAX COMP";#N/A,#N/A,FALSE,"W&amp;T";#N/A,#N/A,FALSE,"RECONCILE"}</definedName>
    <definedName name="V" localSheetId="10">#REF!</definedName>
    <definedName name="v">#REF!</definedName>
    <definedName name="val_bop">[258]data_val!$B$5</definedName>
    <definedName name="vali" localSheetId="10">#REF!</definedName>
    <definedName name="vali">#REF!</definedName>
    <definedName name="VALID01234">#REF!,#REF!</definedName>
    <definedName name="VALID1234">#REF!,#REF!</definedName>
    <definedName name="Validé">#REF!</definedName>
    <definedName name="VALUATION">#REF!</definedName>
    <definedName name="value">3</definedName>
    <definedName name="Values_Entered">IF(Loan_Amount*Interest_Rate*Loan_Years*Loan_Start&gt;0,1,0)</definedName>
    <definedName name="Var">#REF!</definedName>
    <definedName name="Var_1">#REF!</definedName>
    <definedName name="Var_2">#REF!</definedName>
    <definedName name="Var_3">#REF!</definedName>
    <definedName name="VARNC">#REF!</definedName>
    <definedName name="vb">#REF!</definedName>
    <definedName name="vc" localSheetId="10">#REF!</definedName>
    <definedName name="vc">#REF!</definedName>
    <definedName name="Version">#REF!</definedName>
    <definedName name="Version_Names">[131]Ranges!$L$5:$L$20</definedName>
    <definedName name="versionno">1</definedName>
    <definedName name="vfd">#REF!</definedName>
    <definedName name="vfe" hidden="1">{#N/A,#N/A,FALSE,"BALANCE SHEET";#N/A,#N/A,FALSE,"PL ACCOUNT";#N/A,#N/A,FALSE,"FIXED ASSETS";#N/A,#N/A,FALSE,"HP (V)";#N/A,#N/A,FALSE,"TAX COMP";#N/A,#N/A,FALSE,"W&amp;T";#N/A,#N/A,FALSE,"RECONCILE"}</definedName>
    <definedName name="vgr" hidden="1">{#N/A,#N/A,TRUE,"TITLE";#N/A,#N/A,TRUE,"MKT Cellular Subs";#N/A,#N/A,TRUE,"Cellular sub ";#N/A,#N/A,TRUE,"P&amp;L - Cell";#N/A,#N/A,TRUE,"Rev &amp; Usage assump - Cell";#N/A,#N/A,TRUE,"Cost -  Cellular";"cellular",#N/A,TRUE,"Capex "}</definedName>
    <definedName name="viai01" localSheetId="10">#REF!</definedName>
    <definedName name="viai01">#REF!</definedName>
    <definedName name="viai02" localSheetId="10">#REF!</definedName>
    <definedName name="viai02">#REF!</definedName>
    <definedName name="viai03" localSheetId="10">#REF!</definedName>
    <definedName name="viai03">#REF!</definedName>
    <definedName name="viai04" localSheetId="10">#REF!</definedName>
    <definedName name="viai04">#REF!</definedName>
    <definedName name="viai05" localSheetId="10">#REF!</definedName>
    <definedName name="viai05">#REF!</definedName>
    <definedName name="viai06" localSheetId="10">#REF!</definedName>
    <definedName name="viai06">#REF!</definedName>
    <definedName name="viai07" localSheetId="10">#REF!</definedName>
    <definedName name="viai07">#REF!</definedName>
    <definedName name="viai08" localSheetId="10">#REF!</definedName>
    <definedName name="viai08">#REF!</definedName>
    <definedName name="viai09" localSheetId="10">#REF!</definedName>
    <definedName name="viai09">#REF!</definedName>
    <definedName name="viai10" localSheetId="10">#REF!</definedName>
    <definedName name="viai10">#REF!</definedName>
    <definedName name="viai11" localSheetId="10">#REF!</definedName>
    <definedName name="viai11">#REF!</definedName>
    <definedName name="viai12" localSheetId="10">#REF!</definedName>
    <definedName name="viai12">#REF!</definedName>
    <definedName name="viai13" localSheetId="10">#REF!</definedName>
    <definedName name="viai13">#REF!</definedName>
    <definedName name="viai14" localSheetId="10">#REF!</definedName>
    <definedName name="viai14">#REF!</definedName>
    <definedName name="viai15" localSheetId="10">#REF!</definedName>
    <definedName name="viai15">#REF!</definedName>
    <definedName name="viai16" localSheetId="10">#REF!</definedName>
    <definedName name="viai16">#REF!</definedName>
    <definedName name="viaitotal" localSheetId="10">#REF!</definedName>
    <definedName name="viaitotal">#REF!</definedName>
    <definedName name="viap11" localSheetId="10">#REF!</definedName>
    <definedName name="viap11">#REF!</definedName>
    <definedName name="viap12" localSheetId="10">#REF!</definedName>
    <definedName name="viap12">#REF!</definedName>
    <definedName name="viap13" localSheetId="10">#REF!</definedName>
    <definedName name="viap13">#REF!</definedName>
    <definedName name="viap14" localSheetId="10">#REF!</definedName>
    <definedName name="viap14">#REF!</definedName>
    <definedName name="viap15" localSheetId="10">#REF!</definedName>
    <definedName name="viap15">#REF!</definedName>
    <definedName name="viap16" localSheetId="10">#REF!</definedName>
    <definedName name="viap16">#REF!</definedName>
    <definedName name="viar01" localSheetId="10">#REF!</definedName>
    <definedName name="viar01">#REF!</definedName>
    <definedName name="viar02" localSheetId="10">#REF!</definedName>
    <definedName name="viar02">#REF!</definedName>
    <definedName name="viar03" localSheetId="10">#REF!</definedName>
    <definedName name="viar03">#REF!</definedName>
    <definedName name="viar04" localSheetId="10">#REF!</definedName>
    <definedName name="viar04">#REF!</definedName>
    <definedName name="viar05" localSheetId="10">#REF!</definedName>
    <definedName name="viar05">#REF!</definedName>
    <definedName name="viar06" localSheetId="10">#REF!</definedName>
    <definedName name="viar06">#REF!</definedName>
    <definedName name="viar07" localSheetId="10">#REF!</definedName>
    <definedName name="viar07">#REF!</definedName>
    <definedName name="viar08" localSheetId="10">#REF!</definedName>
    <definedName name="viar08">#REF!</definedName>
    <definedName name="viar09" localSheetId="10">#REF!</definedName>
    <definedName name="viar09">#REF!</definedName>
    <definedName name="viar10" localSheetId="10">#REF!</definedName>
    <definedName name="viar10">#REF!</definedName>
    <definedName name="viar11" localSheetId="10">#REF!</definedName>
    <definedName name="viar11">#REF!</definedName>
    <definedName name="viar12" localSheetId="10">#REF!</definedName>
    <definedName name="viar12">#REF!</definedName>
    <definedName name="viar13" localSheetId="10">#REF!</definedName>
    <definedName name="viar13">#REF!</definedName>
    <definedName name="viar14" localSheetId="10">#REF!</definedName>
    <definedName name="viar14">#REF!</definedName>
    <definedName name="viar15" localSheetId="10">#REF!</definedName>
    <definedName name="viar15">#REF!</definedName>
    <definedName name="viar16" localSheetId="10">#REF!</definedName>
    <definedName name="viar16">#REF!</definedName>
    <definedName name="viaw01" localSheetId="10">#REF!</definedName>
    <definedName name="viaw01">#REF!</definedName>
    <definedName name="viaw02" localSheetId="10">#REF!</definedName>
    <definedName name="viaw02">#REF!</definedName>
    <definedName name="viaw03" localSheetId="10">#REF!</definedName>
    <definedName name="viaw03">#REF!</definedName>
    <definedName name="viaw04" localSheetId="10">#REF!</definedName>
    <definedName name="viaw04">#REF!</definedName>
    <definedName name="viaw05" localSheetId="10">#REF!</definedName>
    <definedName name="viaw05">#REF!</definedName>
    <definedName name="viaw06" localSheetId="10">#REF!</definedName>
    <definedName name="viaw06">#REF!</definedName>
    <definedName name="viaw07" localSheetId="10">#REF!</definedName>
    <definedName name="viaw07">#REF!</definedName>
    <definedName name="viaw08" localSheetId="10">#REF!</definedName>
    <definedName name="viaw08">#REF!</definedName>
    <definedName name="viaw09" localSheetId="10">#REF!</definedName>
    <definedName name="viaw09">#REF!</definedName>
    <definedName name="viaw10" localSheetId="10">#REF!</definedName>
    <definedName name="viaw10">#REF!</definedName>
    <definedName name="viaw11" localSheetId="10">#REF!</definedName>
    <definedName name="viaw11">#REF!</definedName>
    <definedName name="viaw12" localSheetId="10">#REF!</definedName>
    <definedName name="viaw12">#REF!</definedName>
    <definedName name="viaw13" localSheetId="10">#REF!</definedName>
    <definedName name="viaw13">#REF!</definedName>
    <definedName name="viaw14" localSheetId="10">#REF!</definedName>
    <definedName name="viaw14">#REF!</definedName>
    <definedName name="viaw15" localSheetId="10">#REF!</definedName>
    <definedName name="viaw15">#REF!</definedName>
    <definedName name="viaw16" localSheetId="10">#REF!</definedName>
    <definedName name="viaw16">#REF!</definedName>
    <definedName name="vibtotal" localSheetId="10">#REF!</definedName>
    <definedName name="vibtotal">#REF!</definedName>
    <definedName name="View">#REF!</definedName>
    <definedName name="vit">#REF!</definedName>
    <definedName name="VMA">#REF!</definedName>
    <definedName name="VMB">#REF!</definedName>
    <definedName name="VQEDATA">#REF!</definedName>
    <definedName name="VRp" hidden="1">{"'Feb 99'!$A$1:$G$30"}</definedName>
    <definedName name="vt" hidden="1">{#N/A,#N/A,FALSE,"TAX COMPUTATION";#N/A,#N/A,FALSE,"TAX SCHEDULE";#N/A,#N/A,FALSE,"ADDITIONS";#N/A,#N/A,FALSE,"W &amp; T"}</definedName>
    <definedName name="vvv" hidden="1">{"DCF","UPSIDE CASE",FALSE,"Sheet1";"DCF","BASE CASE",FALSE,"Sheet1";"DCF","DOWNSIDE CASE",FALSE,"Sheet1"}</definedName>
    <definedName name="vvvv">#REF!</definedName>
    <definedName name="VYA">#REF!</definedName>
    <definedName name="VYB">#REF!</definedName>
    <definedName name="w" localSheetId="10">#REF!</definedName>
    <definedName name="W">#REF!</definedName>
    <definedName name="w\">'[259]C-TOTAL'!#REF!</definedName>
    <definedName name="WAD">[9]RPBUPLAN01!$H$87</definedName>
    <definedName name="Walsin_Schlumberger_Elect">[45]alamat!$B$392</definedName>
    <definedName name="Wang_Foo_Transportation_LTD">[45]alamat!$B$422</definedName>
    <definedName name="warqwfd">#REF!</definedName>
    <definedName name="Water___Electricity">#REF!</definedName>
    <definedName name="WaterElec.">#REF!</definedName>
    <definedName name="WD">#REF!</definedName>
    <definedName name="wdefwe">#REF!</definedName>
    <definedName name="we">#REF!</definedName>
    <definedName name="wegwrgwr">#REF!</definedName>
    <definedName name="weqeqwrq">#REF!</definedName>
    <definedName name="WEQWQWR">#REF!</definedName>
    <definedName name="WER" localSheetId="10">#REF!</definedName>
    <definedName name="WER">#REF!</definedName>
    <definedName name="werrfgh">#REF!</definedName>
    <definedName name="wetgqwt">#REF!</definedName>
    <definedName name="wetw">#REF!</definedName>
    <definedName name="wfqwfqw">#REF!</definedName>
    <definedName name="wgewergwrg">#REF!</definedName>
    <definedName name="wgweg">#REF!</definedName>
    <definedName name="whateva">#REF!</definedName>
    <definedName name="WHT">#REF!</definedName>
    <definedName name="WhTAx">#REF!</definedName>
    <definedName name="WILAYAH">#REF!</definedName>
    <definedName name="WIP">#REF!</definedName>
    <definedName name="wk" hidden="1">{#N/A,#N/A,FALSE,"TAX COMPUTATION";#N/A,#N/A,FALSE,"TAX SCHEDULE";#N/A,#N/A,FALSE,"ADDITIONS";#N/A,#N/A,FALSE,"W &amp; T"}</definedName>
    <definedName name="WL">#REF!</definedName>
    <definedName name="WLG">#REF!</definedName>
    <definedName name="WON" localSheetId="10">#REF!</definedName>
    <definedName name="WON">#REF!</definedName>
    <definedName name="WONG">#REF!</definedName>
    <definedName name="Woodleight_Water_Meter_STR">[45]alamat!$B$425</definedName>
    <definedName name="Worker_s_Accomodation">#REF!</definedName>
    <definedName name="wpaddress01" localSheetId="10">#REF!</definedName>
    <definedName name="wpaddress01">#REF!</definedName>
    <definedName name="wpaddress02" localSheetId="10">#REF!</definedName>
    <definedName name="wpaddress02">#REF!</definedName>
    <definedName name="wpaddress03" localSheetId="10">#REF!</definedName>
    <definedName name="wpaddress03">#REF!</definedName>
    <definedName name="wpname">#REF!</definedName>
    <definedName name="wq">#REF!</definedName>
    <definedName name="wr3wr3v">#REF!</definedName>
    <definedName name="wregwrgr">#REF!</definedName>
    <definedName name="wrhgrwhnr">#REF!</definedName>
    <definedName name="wrhreher">#REF!</definedName>
    <definedName name="wrn.2._.pagers." hidden="1">{"Cover",#N/A,FALSE,"Cover";"Summary",#N/A,FALSE,"Summarpage"}</definedName>
    <definedName name="wrn.Accounts._.schedules.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cquisition_matrix." hidden="1">{"Acq_matrix",#N/A,FALSE,"Acquisition Matrix"}</definedName>
    <definedName name="wrn.adj95." hidden="1">{"adj95mult",#N/A,FALSE,"COMPCO";"adj95est",#N/A,FALSE,"COMPCO"}</definedName>
    <definedName name="wrn.Aging._.and._.Trend._.Analysis." localSheetId="1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schedules.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allpages." hidden="1">{#N/A,#N/A,TRUE,"Historicals";#N/A,#N/A,TRUE,"Charts";#N/A,#N/A,TRUE,"Forecasts"}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QUIROR._.DCF." hidden="1">{"AQUIRORDCF",#N/A,FALSE,"Merger consequences";"Acquirorassns",#N/A,FALSE,"Merger consequences"}</definedName>
    <definedName name="wrn.budget._.forms." hidden="1">{#N/A,#N/A,FALSE,"Form no. 1";#N/A,#N/A,FALSE,"Form no. 2";#N/A,#N/A,FALSE,"Form no. 3";#N/A,#N/A,FALSE,"Form no. 4";#N/A,#N/A,FALSE,"form no. 5";#N/A,#N/A,FALSE,"Form no. 6A";#N/A,#N/A,FALSE,"From no. 6B";#N/A,#N/A,FALSE,"Form no. 6C";#N/A,#N/A,FALSE,"Form no. 7";#N/A,#N/A,FALSE,"Form no 8";#N/A,#N/A,FALSE,"Form no. 9";#N/A,#N/A,FALSE,"Form no. 10";#N/A,#N/A,FALSE,"Form no. 11"}</definedName>
    <definedName name="wrn.cellular." hidden="1">{#N/A,#N/A,TRUE,"TITLE";#N/A,#N/A,TRUE,"MKT Cellular Subs";#N/A,#N/A,TRUE,"Cellular sub ";#N/A,#N/A,TRUE,"P&amp;L - Cell";#N/A,#N/A,TRUE,"Rev &amp; Usage assump - Cell";#N/A,#N/A,TRUE,"Cost -  Cellular";"cellular",#N/A,TRUE,"Capex "}</definedName>
    <definedName name="wrn.compco." hidden="1">{"mult96",#N/A,FALSE,"PETCOMP";"est96",#N/A,FALSE,"PETCOMP";"mult95",#N/A,FALSE,"PETCOMP";"est95",#N/A,FALSE,"PETCOMP";"multltm",#N/A,FALSE,"PETCOMP";"resultltm",#N/A,FALSE,"PETCOMP"}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data" localSheetId="10" hidden="1">{#N/A,#N/A,FALSE,"DATA"}</definedName>
    <definedName name="wrn.data" hidden="1">{#N/A,#N/A,FALSE,"DATA"}</definedName>
    <definedName name="wrn.data." localSheetId="10" hidden="1">{#N/A,#N/A,FALSE,"DATA"}</definedName>
    <definedName name="wrn.data." hidden="1">{#N/A,#N/A,FALSE,"DATA"}</definedName>
    <definedName name="wrn.DCF_Terminal_Value_qchm." hidden="1">{"qchm_dcf",#N/A,FALSE,"QCHMDCF2";"qchm_terminal",#N/A,FALSE,"QCHMDCF2"}</definedName>
    <definedName name="wrn.Economic._.Value._.Added._.Analysis." hidden="1">{"EVA",#N/A,FALSE,"EVA";"WACC",#N/A,FALSE,"WACC"}</definedName>
    <definedName name="wrn.EO." hidden="1">{#N/A,#N/A,TRUE,"TITLE";#N/A,#N/A,TRUE,"Macro assumptions";#N/A,#N/A,TRUE,"Line roll out schedule";#N/A,#N/A,TRUE,"P&amp;L 109";#N/A,#N/A,TRUE,"EO109 BIZ ";#N/A,#N/A,TRUE,"Rev - 109";#N/A,#N/A,TRUE,"Costs-109";#N/A,#N/A,TRUE,"Capex - 109";#N/A,#N/A,TRUE,"Revenue shares"}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FA40." hidden="1">{#N/A,#N/A,FALSE,"KK-FA-40";#N/A,#N/A,FALSE,"TW-FA-40";#N/A,#N/A,FALSE,"SN-FA-40";#N/A,#N/A,FALSE,"JB-FA-40";#N/A,#N/A,FALSE,"MC-FA-40";#N/A,#N/A,FALSE,"MR-FA-40";#N/A,#N/A,FALSE,"KG-FA-40";#N/A,#N/A,FALSE,"TOTAL";#N/A,#N/A,FALSE,"PG-FA-40";#N/A,#N/A,FALSE,"KL-FA-40";#N/A,#N/A,FALSE,"IP-FA-40";#N/A,#N/A,FALSE,"BR-FA-40";#N/A,#N/A,FALSE,"KN-FA-40";#N/A,#N/A,FALSE,"HO-FA-40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ull." hidden="1">{#N/A,#N/A,FALSE,"Income Statement";#N/A,#N/A,FALSE,"Balance Sheet";#N/A,#N/A,FALSE,"Cash Flow";#N/A,#N/A,FALSE,"D&amp;A";#N/A,#N/A,FALSE,"Capitalization";#N/A,#N/A,FALSE,"Debt Amortization";#N/A,#N/A,FALSE,"Deferred Taxes"}</definedName>
    <definedName name="wrn.Full._.Report." hidden="1">{#N/A,#N/A,FALSE,"COVER";#N/A,#N/A,FALSE,"VALUATION";#N/A,#N/A,FALSE,"FORECAST";#N/A,#N/A,FALSE,"FY ANALYSIS ";#N/A,#N/A,FALSE," HY ANALYSIS"}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PUT." hidden="1">{#N/A,#N/A,FALSE,"12MFC"}</definedName>
    <definedName name="wrn.Inputs." hidden="1">{"Inputs",#N/A,TRUE,"North America";"Inputs",#N/A,TRUE,"Europe";"Inputs",#N/A,TRUE,"Asia Pacific";"Inputs",#N/A,TRUE,"Latin America";"Inputs",#N/A,TRUE,"Wireless"}</definedName>
    <definedName name="wrn.JVNOV99." localSheetId="10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wrn.JVNOV99.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wrn.Landscape._.schs.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Monthly." hidden="1">{#N/A,#N/A,TRUE,"Cover";#N/A,#N/A,TRUE,"TB";#N/A,#N/A,TRUE,"BS";#N/A,#N/A,TRUE,"PL";#N/A,#N/A,TRUE,"PL Disclosures";#N/A,#N/A,TRUE,"Equity";#N/A,#N/A,TRUE,"fixed assets";#N/A,#N/A,TRUE,"dev_prop";#N/A,#N/A,TRUE,"Dprop_det";#N/A,#N/A,TRUE,"interco";#N/A,#N/A,TRUE,"interco_listing";#N/A,#N/A,TRUE,"odebtors";#N/A,#N/A,TRUE,"cash";#N/A,#N/A,TRUE,"trade_crs";#N/A,#N/A,TRUE,"cres_misc";#N/A,#N/A,TRUE,"loan";#N/A,#N/A,TRUE,"share_cap";#N/A,#N/A,TRUE,"rev_res";#N/A,#N/A,TRUE,"tax";#N/A,#N/A,TRUE,"ARAgeing";#N/A,#N/A,TRUE,"APAgeing";#N/A,#N/A,TRUE,"Other revenue";#N/A,#N/A,TRUE,"Related_party"}</definedName>
    <definedName name="wrn.MPLTC." hidden="1">{#N/A,#N/A,FALSE,"Sheet1"}</definedName>
    <definedName name="wrn.OUTPUT." hidden="1">{"DCF","UPSIDE CASE",FALSE,"Sheet1";"DCF","BASE CASE",FALSE,"Sheet1";"DCF","DOWNSIDE CASE",FALSE,"Sheet1"}</definedName>
    <definedName name="wrn.paging." hidden="1">{"paging",#N/A,TRUE,"TITLE";#N/A,#N/A,TRUE,"Paging subs";#N/A,#N/A,TRUE,"P&amp;L - Paging";#N/A,#N/A,TRUE,"Rev &amp; Usage Assump - Paging";#N/A,#N/A,TRUE,"Cost - Paging";"paging",#N/A,TRUE,"Capex 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EWC1." hidden="1">{"Graphic",#N/A,TRUE,"Graphic"}</definedName>
    <definedName name="wrn.PL." hidden="1">{"PL1",#N/A,TRUE,"REVENUE STATEMENT"}</definedName>
    <definedName name="wrn.Print._.all." hidden="1">{#N/A,#N/A,FALSE,"DCF";#N/A,#N/A,FALSE,"P&amp;L";#N/A,#N/A,FALSE,"BS";#N/A,#N/A,FALSE,"CF";#N/A,#N/A,FALSE,"debt schedule";#N/A,#N/A,FALSE,"WorkCap";#N/A,#N/A,FALSE,"ETACS";#N/A,#N/A,FALSE,"GSM";#N/A,#N/A,FALSE,"LEC";#N/A,#N/A,FALSE,"IGF";#N/A,#N/A,FALSE,"Expenses";#N/A,#N/A,FALSE,"Labour Expenses";#N/A,#N/A,FALSE,"Capex&amp;Depn";#N/A,#N/A,FALSE,"Fixed assets";#N/A,#N/A,FALSE,"WACC_Fixed";#N/A,#N/A,FALSE,"WACC_Cel"}</definedName>
    <definedName name="wrn.Pulp." hidden="1">{"Pulp Production",#N/A,FALSE,"Pulp";"Pulp Earnings",#N/A,FALSE,"Pulp"}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_.Op._.Q4." hidden="1">{"Qtr Op Mgd Q3",#N/A,FALSE,"Qtr-Op (Mng)";"Qtr Op Rpt Q4",#N/A,FALSE,"Qtr-Op (Rpt)";"Operating Vs Reported",#N/A,FALSE,"Rpt-Op Inc"}</definedName>
    <definedName name="wrn.Report." hidden="1">{#N/A,#N/A,FALSE,"COVER";#N/A,#N/A,FALSE,"FORECAST";#N/A,#N/A,FALSE,"VALUATION";#N/A,#N/A,FALSE,"FY ANALYSIS ";#N/A,#N/A,FALSE," HY ANALYSIS"}</definedName>
    <definedName name="wrn.RTS." hidden="1">{"rts",#N/A,TRUE,"TITLE";#N/A,#N/A,TRUE,"P&amp;L - RTS";#N/A,#N/A,TRUE,"RTS biz";#N/A,#N/A,TRUE,"Cost - RTS";"RTS",#N/A,TRUE,"Capex "}</definedName>
    <definedName name="wrn.Summary." hidden="1">{"Section 1",#N/A,TRUE,"Summary";"Section 2",#N/A,TRUE,"Summary";"Section 3",#N/A,TRUE,"Summary";"Section 4",#N/A,TRUE,"Summary"}</definedName>
    <definedName name="wrn.TARGET._.DCF." hidden="1">{"targetdcf",#N/A,FALSE,"Merger consequences";"TARGETASSU",#N/A,FALSE,"Merger consequences";"TERMINAL VALUE",#N/A,FALSE,"Merger consequences"}</definedName>
    <definedName name="wrn.TAX._.COMPUTATION." hidden="1">{#N/A,#N/A,FALSE,"TAX COMPUTATION";#N/A,#N/A,FALSE,"TAX SCHEDULE";#N/A,#N/A,FALSE,"ADDITIONS";#N/A,#N/A,FALSE,"W &amp; T"}</definedName>
    <definedName name="wrn.tax._.schedules.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Variance._.3." hidden="1">{"Variance Q3",#N/A,FALSE,"Var"}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Wacc." hidden="1">{"Area1",#N/A,FALSE,"OREWACC";"Area2",#N/A,FALSE,"OREWACC"}</definedName>
    <definedName name="WSFL">#REF!</definedName>
    <definedName name="WSFR">#REF!</definedName>
    <definedName name="wsgab">#REF!</definedName>
    <definedName name="WSHED">#REF!</definedName>
    <definedName name="wt_bf">#REF!</definedName>
    <definedName name="wt_cf">#REF!</definedName>
    <definedName name="wtlocf">#REF!</definedName>
    <definedName name="WTYRYR">#REF!</definedName>
    <definedName name="wuw">#REF!</definedName>
    <definedName name="wv">#REF!</definedName>
    <definedName name="wvDataEnd">#REF!</definedName>
    <definedName name="wvDataEnd_1">#REF!</definedName>
    <definedName name="wvDataEnd_12">#REF!</definedName>
    <definedName name="wvDataEnd_5">#REF!</definedName>
    <definedName name="wvDataEnd_7">#REF!</definedName>
    <definedName name="wvDataStart">#REF!</definedName>
    <definedName name="wvDataStart_1">#REF!</definedName>
    <definedName name="wvDataStart_12">#REF!</definedName>
    <definedName name="wvDataStart_5">#REF!</definedName>
    <definedName name="wvDataStart_7">#REF!</definedName>
    <definedName name="wvDateEntered">#REF!</definedName>
    <definedName name="wvDateEntered_1">#REF!</definedName>
    <definedName name="wvJournalNo">#REF!</definedName>
    <definedName name="wvJournalNo_1">#REF!</definedName>
    <definedName name="wvLineNumber">#REF!</definedName>
    <definedName name="wvLineNumber_1">#REF!</definedName>
    <definedName name="wvLineNumber_12">#REF!</definedName>
    <definedName name="wvLineNumber_5">#REF!</definedName>
    <definedName name="wvLineNumber_7">#REF!</definedName>
    <definedName name="wvTotalCredit" localSheetId="10">'[260]Client Aje'!$S$109</definedName>
    <definedName name="wvTotalCredit">'[261]Client Aje'!$S$109</definedName>
    <definedName name="wvTotalDebit">'[260]Client Aje'!$R$109</definedName>
    <definedName name="wvttlcrdt" localSheetId="10">'[262]Journal Template'!$S$43</definedName>
    <definedName name="wvttlcrdt">'[263]Journal Template'!$S$43</definedName>
    <definedName name="wvUserName" localSheetId="10">#REF!</definedName>
    <definedName name="wvUserName">#REF!</definedName>
    <definedName name="wvUserName_1" localSheetId="10">#REF!</definedName>
    <definedName name="wvUserName_1">#REF!</definedName>
    <definedName name="wvUserName_12" localSheetId="10">#REF!</definedName>
    <definedName name="wvUserName_12">#REF!</definedName>
    <definedName name="wvUserName_5">#REF!</definedName>
    <definedName name="wvUserName_7">#REF!</definedName>
    <definedName name="WW">#REF!</definedName>
    <definedName name="wwefff">#REF!</definedName>
    <definedName name="wwf">#REF!</definedName>
    <definedName name="www" hidden="1">{"DCF","UPSIDE CASE",FALSE,"Sheet1";"DCF","BASE CASE",FALSE,"Sheet1";"DCF","DOWNSIDE CASE",FALSE,"Sheet1"}</definedName>
    <definedName name="ｗｗｗ">'[97]Cost of Goods Manu'!#REF!</definedName>
    <definedName name="wwwe">#REF!</definedName>
    <definedName name="wwww">#REF!</definedName>
    <definedName name="wwwwwwwwwwwww">#REF!</definedName>
    <definedName name="X" localSheetId="10">#REF!</definedName>
    <definedName name="x">'[264]Permanent info'!$E$7</definedName>
    <definedName name="xa">#REF!</definedName>
    <definedName name="xe">#REF!</definedName>
    <definedName name="xf">#REF!</definedName>
    <definedName name="xgfrd" hidden="1">{#N/A,#N/A,FALSE,"TAX COMPUTATION";#N/A,#N/A,FALSE,"TAX SCHEDULE";#N/A,#N/A,FALSE,"ADDITIONS";#N/A,#N/A,FALSE,"W &amp; T"}</definedName>
    <definedName name="xh">#REF!</definedName>
    <definedName name="xi">#REF!</definedName>
    <definedName name="xj">#REF!</definedName>
    <definedName name="xo">#REF!</definedName>
    <definedName name="xr">#REF!</definedName>
    <definedName name="XRate">[52]Sheet1!$B$77</definedName>
    <definedName name="XRate2">[52]Sheet1!$B$78</definedName>
    <definedName name="XREF_COLUMN_1" localSheetId="10" hidden="1">#REF!</definedName>
    <definedName name="XREF_COLUMN_1" hidden="1">#REF!</definedName>
    <definedName name="XREF_COLUMN_3" localSheetId="10" hidden="1">#REF!</definedName>
    <definedName name="XREF_COLUMN_3" hidden="1">#REF!</definedName>
    <definedName name="XREF_COLUMN_6" localSheetId="10" hidden="1">#REF!</definedName>
    <definedName name="XREF_COLUMN_6" hidden="1">#REF!</definedName>
    <definedName name="XRefActiveRow" hidden="1">#REF!</definedName>
    <definedName name="XRefColumnsCount" hidden="1">1</definedName>
    <definedName name="XRefCopy1" hidden="1">#REF!</definedName>
    <definedName name="XRefCopy2" hidden="1">#REF!</definedName>
    <definedName name="XRefCopy3" hidden="1">#REF!</definedName>
    <definedName name="XRefCopy5Row" hidden="1">[265]XREF!#REF!</definedName>
    <definedName name="XRefCopy6" localSheetId="10" hidden="1">#REF!</definedName>
    <definedName name="XRefCopy6" hidden="1">#REF!</definedName>
    <definedName name="XRefCopyRangeCount" hidden="1">7</definedName>
    <definedName name="XRefPaste1" hidden="1">#REF!</definedName>
    <definedName name="XRefPaste1Row" hidden="1">#REF!</definedName>
    <definedName name="XRefPasteRangeCount" hidden="1">1</definedName>
    <definedName name="xsd">#REF!</definedName>
    <definedName name="xt">#REF!</definedName>
    <definedName name="xu">#REF!</definedName>
    <definedName name="xwkl">#REF!</definedName>
    <definedName name="xx" localSheetId="10">#REF!</definedName>
    <definedName name="xx" hidden="1">#REF!</definedName>
    <definedName name="xxx" localSheetId="10">[266]MARCH!#REF!</definedName>
    <definedName name="XXX" hidden="1">#REF!</definedName>
    <definedName name="xxxx">[133]GeneralInfo!$T$76</definedName>
    <definedName name="xxxxxxxx">SetPrintRange("Chart of Accounts","F",2,"J")</definedName>
    <definedName name="xy">#REF!</definedName>
    <definedName name="xyz">#REF!</definedName>
    <definedName name="Y">#REF!</definedName>
    <definedName name="YA_Disposed">#REF!</definedName>
    <definedName name="YA_of_Tranferor">#REF!</definedName>
    <definedName name="YA_of_Transferor">#REF!</definedName>
    <definedName name="YA_Purchased">#REF!</definedName>
    <definedName name="YA_Tbl">#REF!</definedName>
    <definedName name="YA_transferred_in">#REF!</definedName>
    <definedName name="YALE_HARDWARE">[45]alamat!$B$431</definedName>
    <definedName name="year">[83]YEAR!$B$3:$CX$143</definedName>
    <definedName name="year_st">#REF!</definedName>
    <definedName name="Year0">[79]FE_1770_P1!#REF!</definedName>
    <definedName name="year01" localSheetId="10">#REF!</definedName>
    <definedName name="year01">[16]GeneralInfo!$H$29</definedName>
    <definedName name="year02" localSheetId="10">#REF!</definedName>
    <definedName name="year02">[16]GeneralInfo!$I$29</definedName>
    <definedName name="year03" localSheetId="10">#REF!</definedName>
    <definedName name="year03">[16]GeneralInfo!$J$29</definedName>
    <definedName name="year04" localSheetId="10">#REF!</definedName>
    <definedName name="year04">[16]GeneralInfo!$K$29</definedName>
    <definedName name="yen">'[116]By Act Cd-CE'!$J$122</definedName>
    <definedName name="yen06" localSheetId="10">[117]Asset!$E$71</definedName>
    <definedName name="yen06">[118]Asset!$E$71</definedName>
    <definedName name="YesNoRange">#REF!</definedName>
    <definedName name="yil88l">#REF!</definedName>
    <definedName name="yjjytjytj">#REF!</definedName>
    <definedName name="yjyuj6uyj">#REF!</definedName>
    <definedName name="ykttyktu">#REF!</definedName>
    <definedName name="YL" hidden="1">{#N/A,#N/A,FALSE,"TAX COMPUTATION";#N/A,#N/A,FALSE,"TAX SCHEDULE";#N/A,#N/A,FALSE,"ADDITIONS";#N/A,#N/A,FALSE,"W &amp; T"}</definedName>
    <definedName name="ylktujkty">#REF!</definedName>
    <definedName name="Yo">#REF!</definedName>
    <definedName name="YOE">#REF!</definedName>
    <definedName name="YPC">#REF!</definedName>
    <definedName name="YPL">#REF!</definedName>
    <definedName name="yr">#REF!</definedName>
    <definedName name="yr_curr">#REF!</definedName>
    <definedName name="yr_start">#REF!</definedName>
    <definedName name="yrjj">#REF!</definedName>
    <definedName name="yrly_1">#REF!</definedName>
    <definedName name="yrprd">"year"</definedName>
    <definedName name="ytd">[83]YTD!$B$4:$DC$136</definedName>
    <definedName name="YTD_Exp">#REF!</definedName>
    <definedName name="ytd2001">#REF!</definedName>
    <definedName name="ythg" hidden="1">{#N/A,#N/A,FALSE,"TAX COMPUTATION";#N/A,#N/A,FALSE,"TAX SCHEDULE";#N/A,#N/A,FALSE,"ADDITIONS";#N/A,#N/A,FALSE,"W &amp; T"}</definedName>
    <definedName name="YTJRYJRYJ">#REF!</definedName>
    <definedName name="ytkjtyjrthjjet">#REF!</definedName>
    <definedName name="ytytytytyty">'[43]Balance Sheet'!$B$57:$E$96</definedName>
    <definedName name="yukltsekw">#REF!</definedName>
    <definedName name="YUKUKUTE">#REF!</definedName>
    <definedName name="yy">#REF!</definedName>
    <definedName name="yydhtr">'[267]Penyusutan Kendaraan'!$A$1</definedName>
    <definedName name="YYY" localSheetId="10" hidden="1">'[145]DBP-23'!$B$26:$B$60</definedName>
    <definedName name="YYY" hidden="1">'[139]DBP-23'!$B$26:$B$60</definedName>
    <definedName name="yyyhhhjj">#REF!</definedName>
    <definedName name="yyyy">'[43]Balance Sheet'!$B$7:$E$55</definedName>
    <definedName name="yyyyuuuiii">'[97]SGA&amp;F'!#REF!</definedName>
    <definedName name="Z">#REF!</definedName>
    <definedName name="za">#REF!</definedName>
    <definedName name="zaliza">#REF!</definedName>
    <definedName name="zd">#REF!</definedName>
    <definedName name="ze" hidden="1">#REF!</definedName>
    <definedName name="zg">#REF!</definedName>
    <definedName name="zh">#REF!</definedName>
    <definedName name="Zhujhai_C._Feng_Scie___Tech">[45]alamat!$B$434</definedName>
    <definedName name="zi" hidden="1">#REF!</definedName>
    <definedName name="zj">#REF!</definedName>
    <definedName name="zk">#REF!</definedName>
    <definedName name="zl">#REF!</definedName>
    <definedName name="zm">#REF!</definedName>
    <definedName name="zn">#REF!</definedName>
    <definedName name="zo">#REF!</definedName>
    <definedName name="zp">#REF!</definedName>
    <definedName name="zq">#REF!</definedName>
    <definedName name="zr" hidden="1">#REF!</definedName>
    <definedName name="zt">#REF!</definedName>
    <definedName name="zw" hidden="1">#REF!</definedName>
    <definedName name="zx">#REF!</definedName>
    <definedName name="ZZZ" localSheetId="10">#REF!</definedName>
    <definedName name="zzz">#REF!</definedName>
    <definedName name="zzzzzzzzzzzzzzzzzzzzzzzzzzzzzzzzzzzzzzzzzzzzzzc">#REF!</definedName>
    <definedName name="あ">#REF!</definedName>
    <definedName name="あ１">#REF!</definedName>
    <definedName name="あい">#REF!</definedName>
    <definedName name="い">#REF!</definedName>
    <definedName name="いいかげん">'[268]Income Statement'!$B$7:$C$38</definedName>
    <definedName name="いま" hidden="1">'[150]8以上社員'!#REF!</definedName>
    <definedName name="エリア人数">#REF!</definedName>
    <definedName name="エリア地域ｺｰﾄﾞ">#REF!</definedName>
    <definedName name="エリア統合番号">#REF!</definedName>
    <definedName name="おお" hidden="1">'[27]8以上社員'!#REF!</definedName>
    <definedName name="かき">#REF!</definedName>
    <definedName name="カナ">#REF!</definedName>
    <definedName name="くけ">'[97]Cost of Goods Manu'!#REF!</definedName>
    <definedName name="これは">#REF!</definedName>
    <definedName name="ささ" hidden="1">{"'Sheet1'!$A$3:$I$11"}</definedName>
    <definedName name="すせそ">#REF!</definedName>
    <definedName name="せｗ">#REF!</definedName>
    <definedName name="タイ">#REF!</definedName>
    <definedName name="っｆ" hidden="1">{"'Sheet1'!$A$3:$I$11"}</definedName>
    <definedName name="にしろ">'[268]Income Statement'!$B$40:$C$42</definedName>
    <definedName name="ぱき">#REF!</definedName>
    <definedName name="プレゼン②" hidden="1">#REF!</definedName>
    <definedName name="ﾒﾃﾞｨｱ">#REF!</definedName>
    <definedName name="ﾒﾃﾞｨｱ10">#REF!</definedName>
    <definedName name="ﾒﾃﾞｨｱ12">'[229]Cost of Goods Manu'!#REF!</definedName>
    <definedName name="ﾒﾃﾞｨｱ15">#REF!</definedName>
    <definedName name="ﾒﾃﾞｨｱ16">'[269]Balance Sheet'!$B$57:$E$96</definedName>
    <definedName name="ﾒﾃﾞｨｱ20">'[269]Income Statement'!$B$7:$C$38</definedName>
    <definedName name="ﾒﾃﾞｨｱ4">#REF!</definedName>
    <definedName name="ﾒﾃﾞｨｱ6">#REF!</definedName>
    <definedName name="ﾒﾃﾞｨｱ8">#REF!</definedName>
    <definedName name="ﾒﾃﾞｨｱ9">'[229]SGA&amp;F'!#REF!</definedName>
    <definedName name="もちこ">'[43]Income Statement'!$B$40:$C$42</definedName>
    <definedName name="ﾘｰｽ終了チェック">#REF!</definedName>
    <definedName name="ﾚﾋﾞｭｰ">'[143]Income Statement'!$B$7:$C$38</definedName>
    <definedName name="ﾚﾋﾞｭｰ2">'[143]Income Statement'!$B$40:$C$42</definedName>
    <definedName name="ﾚﾋﾞｭｰ3">#REF!</definedName>
    <definedName name="ﾚﾋﾞｭｰ4">#REF!</definedName>
    <definedName name="ﾚﾋﾞｭｰ6">'[270]Balance Sheet'!$B$57:$E$96</definedName>
    <definedName name="ﾚﾋﾞｭｰ7">'[270]Income Statement'!$B$7:$C$38</definedName>
    <definedName name="わかった">'[43]Income Statement'!$B$7:$C$38</definedName>
    <definedName name="一般">#REF!</definedName>
    <definedName name="一般寡婦">#REF!</definedName>
    <definedName name="一般扶養">#REF!</definedName>
    <definedName name="一般障害">#REF!</definedName>
    <definedName name="七十九期">#REF!</definedName>
    <definedName name="上予算" localSheetId="10">'[271]1A'!$F$7:$F$58,'[271]1A'!$I$7:$I$58,'[271]1A'!$L$7:$L$58,'[271]1A'!$O$7:$O$58,'[271]1A'!$R$7:$R$58,'[271]1A'!$U$7:$U$58</definedName>
    <definedName name="上予算">'[272]1A'!$F$7:$F$58,'[272]1A'!$I$7:$I$58,'[272]1A'!$L$7:$L$58,'[272]1A'!$O$7:$O$58,'[272]1A'!$R$7:$R$58,'[272]1A'!$U$7:$U$58</definedName>
    <definedName name="上成行" localSheetId="10">'[271]1A'!$D$7:$D$58,'[271]1A'!$G$7:$G$58,'[271]1A'!$J$7:$J$58,'[271]1A'!$M$7:$M$58,'[271]1A'!$P$7:$P$58,'[271]1A'!$S$7:$S$58</definedName>
    <definedName name="上成行">'[272]1A'!$D$7:$D$58,'[272]1A'!$G$7:$G$58,'[272]1A'!$J$7:$J$58,'[272]1A'!$M$7:$M$58,'[272]1A'!$P$7:$P$58,'[272]1A'!$S$7:$S$58</definedName>
    <definedName name="上海">'[270]Income Statement'!$B$40:$C$42</definedName>
    <definedName name="上海10">#REF!</definedName>
    <definedName name="上海11">'[273]Cost of Goods Manu'!#REF!</definedName>
    <definedName name="上海１５">#REF!</definedName>
    <definedName name="上海16">#REF!</definedName>
    <definedName name="上海4">#REF!</definedName>
    <definedName name="上海5">'[143]Income Statement'!$B$7:$C$38</definedName>
    <definedName name="上海6">'[143]Income Statement'!$B$40:$C$42</definedName>
    <definedName name="上海7">'[270]Balance Sheet'!$B$7:$E$55</definedName>
    <definedName name="上海8">'[273]SGA&amp;F'!#REF!</definedName>
    <definedName name="上海9">#REF!</definedName>
    <definedName name="上海ｺﾒﾝﾄ">'[274]Cost of Goods Manu'!#REF!</definedName>
    <definedName name="下予算" localSheetId="10">'[271]1A'!$F$71:$F$122,'[271]1A'!$I$71:$I$122,'[271]1A'!$L$71:$L$122,'[271]1A'!$O$71:$O$122,'[271]1A'!$R$71:$R$122,'[271]1A'!$U$71:$U$122</definedName>
    <definedName name="下予算">'[272]1A'!$F$71:$F$122,'[272]1A'!$I$71:$I$122,'[272]1A'!$L$71:$L$122,'[272]1A'!$O$71:$O$122,'[272]1A'!$R$71:$R$122,'[272]1A'!$U$71:$U$122</definedName>
    <definedName name="下成行" localSheetId="10">'[271]1A'!$D$71:$D$122,'[271]1A'!$G$71:$G$122,'[271]1A'!$J$71:$J$122,'[271]1A'!$M$71:$M$122,'[271]1A'!$P$71:$P$122,'[271]1A'!$S$71:$S$122</definedName>
    <definedName name="下成行">'[272]1A'!$D$71:$D$122,'[272]1A'!$G$71:$G$122,'[272]1A'!$J$71:$J$122,'[272]1A'!$M$71:$M$122,'[272]1A'!$P$71:$P$122,'[272]1A'!$S$71:$S$122</definedName>
    <definedName name="中国">#REF!</definedName>
    <definedName name="中大量">#REF!</definedName>
    <definedName name="中量">#REF!</definedName>
    <definedName name="予算回復">#REF!</definedName>
    <definedName name="仕入実績">OFFSET([275]資材Ｍ!$C$1,2,0,COUNTA([275]資材Ｍ!$A$1:$A$65536)-2,1)</definedName>
    <definedName name="休出手当率">#REF!</definedName>
    <definedName name="住宅">#REF!</definedName>
    <definedName name="住所">#REF!</definedName>
    <definedName name="住所2">#REF!</definedName>
    <definedName name="備考1">#REF!</definedName>
    <definedName name="備考2">#REF!</definedName>
    <definedName name="備考3">#REF!</definedName>
    <definedName name="備考4">#REF!</definedName>
    <definedName name="入力範囲">[276]表!$C$4:$N$4,[276]表!$C$6:$N$6,[276]表!$C$8:$N$8,[276]表!$C$10:$N$10,[276]表!$C$12:$N$12,[276]表!$C$14:$N$14,[276]表!$C$16:$N$16,[276]表!$C$18:$N$18,[276]表!$C$20:$N$20</definedName>
    <definedName name="全商品地域ｺｰﾄﾞ">#REF!</definedName>
    <definedName name="全本商品人数">#REF!</definedName>
    <definedName name="全本商品年代">#REF!</definedName>
    <definedName name="全本商品性別">#REF!</definedName>
    <definedName name="八十一期">#REF!</definedName>
    <definedName name="八十期">#REF!</definedName>
    <definedName name="八尾氏">'[43]Balance Sheet'!$B$57:$E$96</definedName>
    <definedName name="冨">[255]材料出庫!$B$4:$I$23</definedName>
    <definedName name="分析">[277]PL!$B$7:$G$50</definedName>
    <definedName name="労働保険率">#REF!</definedName>
    <definedName name="勤労学生">#REF!</definedName>
    <definedName name="単価表" localSheetId="10">#REF!</definedName>
    <definedName name="単価表">#REF!</definedName>
    <definedName name="取込フォーム設定">[32]配荷目標!$AK$2</definedName>
    <definedName name="各営業部">[278]!各営業部</definedName>
    <definedName name="同居特別障害">#REF!</definedName>
    <definedName name="同居老親">#REF!</definedName>
    <definedName name="商品顧客別集計_エリア">#REF!</definedName>
    <definedName name="商品顧客別集計_性年代">#REF!</definedName>
    <definedName name="商談状況">#REF!</definedName>
    <definedName name="営業">#REF!</definedName>
    <definedName name="営業10">#REF!</definedName>
    <definedName name="営業12">'[279]Balance Sheet'!$B$57:$E$96</definedName>
    <definedName name="営業13">'[279]Income Statement'!$B$7:$C$38</definedName>
    <definedName name="営業14">'[279]Income Statement'!$B$40:$C$42</definedName>
    <definedName name="営業17">#REF!</definedName>
    <definedName name="営業18">'[280]Income Statement'!$B$7:$C$38</definedName>
    <definedName name="営業19">'[280]Income Statement'!$B$40:$C$42</definedName>
    <definedName name="営業２">'[279]Balance Sheet'!$B$7:$E$55</definedName>
    <definedName name="営業３">'[281]SGA&amp;F'!#REF!</definedName>
    <definedName name="営業４">#REF!</definedName>
    <definedName name="営業５">#REF!</definedName>
    <definedName name="営業６">'[281]Cost of Goods Manu'!#REF!</definedName>
    <definedName name="営業８">#REF!</definedName>
    <definedName name="営業９">#REF!</definedName>
    <definedName name="営業部別配荷">[278]!営業部別配荷</definedName>
    <definedName name="回収状況">#REF!</definedName>
    <definedName name="回収状況1">#REF!</definedName>
    <definedName name="国際営業">#REF!</definedName>
    <definedName name="基礎">#REF!</definedName>
    <definedName name="基礎DATA">#REF!</definedName>
    <definedName name="基礎控除">#REF!</definedName>
    <definedName name="報告者">OFFSET([282]発生場所・報告者!$C$1,0,0,COUNTA([282]発生場所・報告者!$C$1:$C$65536),1)</definedName>
    <definedName name="売上予算額計算用シート_８２期分">#REF!</definedName>
    <definedName name="売上区分">[283]設定!$B$14:$C$21</definedName>
    <definedName name="変更">#REF!</definedName>
    <definedName name="大量">#REF!</definedName>
    <definedName name="大阪工場">[284]!CLEAR_SUB</definedName>
    <definedName name="大阪府">'[97]Cost of Goods Manu'!#REF!</definedName>
    <definedName name="定率">#REF!</definedName>
    <definedName name="定率減税率">#REF!</definedName>
    <definedName name="寡夫">#REF!</definedName>
    <definedName name="少中量">#REF!</definedName>
    <definedName name="少量">#REF!</definedName>
    <definedName name="尾lp買う">#REF!</definedName>
    <definedName name="工">#REF!</definedName>
    <definedName name="帳票印刷">[1]E配布２!#REF!</definedName>
    <definedName name="帳票縮小">[1]E配布２!#REF!</definedName>
    <definedName name="帳票纏め" localSheetId="10">#REF!</definedName>
    <definedName name="帳票纏め">#REF!</definedName>
    <definedName name="年" localSheetId="10">#REF!</definedName>
    <definedName name="年">#REF!</definedName>
    <definedName name="年調計算">#REF!</definedName>
    <definedName name="広告の１">#REF!</definedName>
    <definedName name="性年代人数">#REF!</definedName>
    <definedName name="性年代年代">#REF!</definedName>
    <definedName name="性年代性別">#REF!</definedName>
    <definedName name="性年代統合番号">#REF!</definedName>
    <definedName name="所得控除">#REF!</definedName>
    <definedName name="所得税">#REF!</definedName>
    <definedName name="拡張_EDIT">[112]!拡張_EDIT</definedName>
    <definedName name="拡張_INPUT">[112]!拡張_INPUT</definedName>
    <definedName name="拡張_SELECT">[112]!拡張_SELECT</definedName>
    <definedName name="振込口座">#REF!</definedName>
    <definedName name="控除">#REF!</definedName>
    <definedName name="損保">#REF!</definedName>
    <definedName name="支払金額">#REF!</definedName>
    <definedName name="料率表">#REF!</definedName>
    <definedName name="新">#REF!</definedName>
    <definedName name="新数表">[285]!営業部別配荷</definedName>
    <definedName name="方針１">#REF!</definedName>
    <definedName name="方針２">#REF!</definedName>
    <definedName name="方針３">#REF!</definedName>
    <definedName name="方針４">#REF!</definedName>
    <definedName name="方針５">#REF!</definedName>
    <definedName name="方針６">#REF!</definedName>
    <definedName name="方針７">#REF!</definedName>
    <definedName name="日">#REF!</definedName>
    <definedName name="日数TB">#REF!</definedName>
    <definedName name="明细分类账">#REF!</definedName>
    <definedName name="暖宝宝">#REF!</definedName>
    <definedName name="暖宝宝11">#REF!</definedName>
    <definedName name="暖宝宝14">'[270]Balance Sheet'!$B$57:$E$96</definedName>
    <definedName name="暖宝宝15">'[270]Income Statement'!$B$7:$C$38</definedName>
    <definedName name="暖宝宝16">'[270]Income Statement'!$B$40:$C$42</definedName>
    <definedName name="暖宝宝2">'[270]Balance Sheet'!$B$7:$E$55</definedName>
    <definedName name="暖宝宝3">'[273]Cost of Goods Manu'!#REF!</definedName>
    <definedName name="暖宝宝5">#REF!</definedName>
    <definedName name="暖宝宝6">#REF!</definedName>
    <definedName name="暖宝宝7">#REF!</definedName>
    <definedName name="暖宝宝8">#REF!</definedName>
    <definedName name="暖宝宝9">'[269]Income Statement'!$B$40:$C$42</definedName>
    <definedName name="暖宝宝配荷">'[268]Balance Sheet'!$B$7:$E$55</definedName>
    <definedName name="曜日TB" localSheetId="10">#REF!</definedName>
    <definedName name="曜日TB">#REF!</definedName>
    <definedName name="月" localSheetId="10">#REF!</definedName>
    <definedName name="月">#REF!</definedName>
    <definedName name="月別予算">'[43]Balance Sheet'!$B$57:$E$96</definedName>
    <definedName name="月数">#REF!</definedName>
    <definedName name="月次レポート">[286]MARCH!#REF!</definedName>
    <definedName name="月次ﾚﾎﾟｰﾄイグリン">[286]MARCH!#REF!</definedName>
    <definedName name="有無">OFFSET([282]発生場所・報告者!$E$1,0,0,COUNTA([282]発生場所・報告者!$E$1:$E$65536),1)</definedName>
    <definedName name="本人一般障害">#REF!</definedName>
    <definedName name="本人特別障害">#REF!</definedName>
    <definedName name="条件">"ボタン 2,ボタン 3,ラベル 9,ラベル 10,チェック 12,チェック 13,チェック 14,チェック 15,チェック 16,チェック 17,チェック 18,チェック 20,チェック 25,チェック 26,チェック 27,チェック 28,チェック 29,チェック 31,チェック 32,チェック 33,グループ 95"</definedName>
    <definedName name="東大阪市">'[43]Balance Sheet'!$B$7:$E$55</definedName>
    <definedName name="業態別配荷">[278]!業態別配荷</definedName>
    <definedName name="極小量">#REF!</definedName>
    <definedName name="機種１">[287]ＦＲＭ負荷表!$DY$43:$EH$102</definedName>
    <definedName name="機種数">[154]BF0996!$FC$3:$FE$1289</definedName>
    <definedName name="残業手当率">#REF!</definedName>
    <definedName name="氏名">#REF!</definedName>
    <definedName name="消去部" localSheetId="10">[288]合計!$S$5:$S$65,[288]合計!$U$5:$U$65</definedName>
    <definedName name="消去部">[289]合計!$S$5:$S$65,[289]合計!$U$5:$U$65</definedName>
    <definedName name="源泉税">#REF!</definedName>
    <definedName name="熱さま">[290]西濃!$B$1:$M$43</definedName>
    <definedName name="特別">#REF!</definedName>
    <definedName name="特別寡婦">#REF!</definedName>
    <definedName name="特別障害">#REF!</definedName>
    <definedName name="特配1">#REF!</definedName>
    <definedName name="特配2">#REF!</definedName>
    <definedName name="現地">#REF!</definedName>
    <definedName name="生保">#REF!</definedName>
    <definedName name="生命保険">#REF!</definedName>
    <definedName name="生年">#REF!</definedName>
    <definedName name="発生場所">OFFSET([282]発生場所・報告者!$A$1,0,0,COUNTA([282]発生場所・報告者!$A$1:$A$65536),1)</definedName>
    <definedName name="短期損保">#REF!</definedName>
    <definedName name="社保">#REF!</definedName>
    <definedName name="科目リスト">[276]経理帳票!$B$56:$B$95,[276]経理帳票!$B$4:$B$53</definedName>
    <definedName name="科目余额表">#REF!</definedName>
    <definedName name="秒">#REF!</definedName>
    <definedName name="税額">#REF!</definedName>
    <definedName name="稼働率ア">#REF!</definedName>
    <definedName name="端数">#REF!</definedName>
    <definedName name="終了">[278]!終了</definedName>
    <definedName name="給与所得控除">#REF!</definedName>
    <definedName name="給与所得控除後">#REF!</definedName>
    <definedName name="給与控除">#REF!</definedName>
    <definedName name="緊急度" localSheetId="10">#REF!</definedName>
    <definedName name="緊急度">#REF!</definedName>
    <definedName name="羽曳野市">#REF!</definedName>
    <definedName name="老人">#REF!</definedName>
    <definedName name="老年者">#REF!</definedName>
    <definedName name="老親">#REF!</definedName>
    <definedName name="藤井寺市">#REF!</definedName>
    <definedName name="計画表">'[291]#REF'!$A$1:$L$108</definedName>
    <definedName name="許認可">#REF!</definedName>
    <definedName name="課税対象">#REF!</definedName>
    <definedName name="諸掛かり">#REF!</definedName>
    <definedName name="販促計画">#REF!</definedName>
    <definedName name="販売">[292]一般管理費用!$B$3:$G$36</definedName>
    <definedName name="販売×">#REF!</definedName>
    <definedName name="販売予定">[292]材料出庫!$B$4:$I$23</definedName>
    <definedName name="販売管理費詳細">'[293]Comm Exp'!$B$7:$G$42</definedName>
    <definedName name="資料" hidden="1">'[153]8以上社員'!#REF!</definedName>
    <definedName name="賞与">#REF!</definedName>
    <definedName name="賞与0">#REF!</definedName>
    <definedName name="賞与1">#REF!</definedName>
    <definedName name="賞与2">#REF!</definedName>
    <definedName name="賞与3">#REF!</definedName>
    <definedName name="賞与4">#REF!</definedName>
    <definedName name="賞与介護率">#REF!</definedName>
    <definedName name="賞与健保上限">#REF!</definedName>
    <definedName name="賞与健保介護率">#REF!</definedName>
    <definedName name="賞与健保率">#REF!</definedName>
    <definedName name="賞与厚生上限">#REF!</definedName>
    <definedName name="賞与厚生率">#REF!</definedName>
    <definedName name="账龄分析表">#REF!</definedName>
    <definedName name="费用.dbf">#REF!</definedName>
    <definedName name="部署別">[294]部署別確認用!$B$3:$F$389</definedName>
    <definedName name="配偶_扶養">#REF!</definedName>
    <definedName name="配偶者">#REF!</definedName>
    <definedName name="配車台帳">#REF!</definedName>
    <definedName name="重要度" localSheetId="10">#REF!</definedName>
    <definedName name="重要度">#REF!</definedName>
    <definedName name="長期損保">#REF!</definedName>
    <definedName name="開始曜日" localSheetId="10">#REF!</definedName>
    <definedName name="開始曜日">#REF!</definedName>
    <definedName name="関税">#REF!</definedName>
    <definedName name="集計元データ範囲">OFFSET([295]集計元データ!$A$1,0,0,COUNTA([295]集計元データ!$A$1:$A$65536),COUNTA([295]集計元データ!$A$1:$IV$1))</definedName>
    <definedName name="顧客属性_全本商品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8" i="36" l="1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56" i="36"/>
  <c r="H82" i="36"/>
  <c r="I82" i="36"/>
  <c r="J82" i="36" s="1"/>
  <c r="F83" i="36"/>
  <c r="H81" i="36" l="1"/>
  <c r="H80" i="36"/>
  <c r="H83" i="36" s="1"/>
  <c r="H74" i="36"/>
  <c r="H73" i="36"/>
  <c r="H72" i="36"/>
  <c r="H71" i="36"/>
  <c r="H70" i="36"/>
  <c r="H69" i="36"/>
  <c r="H67" i="36"/>
  <c r="H66" i="36"/>
  <c r="H65" i="36"/>
  <c r="H64" i="36"/>
  <c r="H63" i="36"/>
  <c r="H62" i="36"/>
  <c r="H61" i="36"/>
  <c r="H60" i="36"/>
  <c r="G60" i="36"/>
  <c r="C6" i="9"/>
  <c r="C7" i="7"/>
  <c r="C9" i="6"/>
  <c r="F75" i="36" l="1"/>
  <c r="I74" i="36"/>
  <c r="J74" i="36" s="1"/>
  <c r="I73" i="36"/>
  <c r="I72" i="36"/>
  <c r="J72" i="36" l="1"/>
  <c r="J73" i="36"/>
  <c r="H33" i="36"/>
  <c r="H58" i="36"/>
  <c r="H57" i="36"/>
  <c r="H56" i="36"/>
  <c r="H59" i="36" l="1"/>
  <c r="B2" i="9" l="1"/>
  <c r="B1" i="9"/>
  <c r="B2" i="7"/>
  <c r="B1" i="7"/>
  <c r="B2" i="6"/>
  <c r="B1" i="6"/>
  <c r="B2" i="4"/>
  <c r="B1" i="4"/>
  <c r="B2" i="3"/>
  <c r="B1" i="3"/>
  <c r="H11" i="4" l="1"/>
  <c r="I11" i="4" s="1"/>
  <c r="I80" i="36"/>
  <c r="I81" i="36" l="1"/>
  <c r="I83" i="36" s="1"/>
  <c r="I70" i="36"/>
  <c r="J81" i="36" l="1"/>
  <c r="G83" i="36"/>
  <c r="I71" i="36"/>
  <c r="J71" i="36" s="1"/>
  <c r="J70" i="36"/>
  <c r="I69" i="36"/>
  <c r="J69" i="36" s="1"/>
  <c r="G68" i="36"/>
  <c r="I68" i="36" s="1"/>
  <c r="J68" i="36" s="1"/>
  <c r="G67" i="36"/>
  <c r="I67" i="36" s="1"/>
  <c r="J67" i="36" s="1"/>
  <c r="G66" i="36"/>
  <c r="I66" i="36" s="1"/>
  <c r="J66" i="36" s="1"/>
  <c r="G65" i="36"/>
  <c r="I65" i="36" s="1"/>
  <c r="J65" i="36" s="1"/>
  <c r="G64" i="36"/>
  <c r="I64" i="36" s="1"/>
  <c r="J64" i="36" s="1"/>
  <c r="G63" i="36"/>
  <c r="I63" i="36" s="1"/>
  <c r="J63" i="36" s="1"/>
  <c r="G62" i="36"/>
  <c r="I62" i="36" s="1"/>
  <c r="J62" i="36" s="1"/>
  <c r="G61" i="36"/>
  <c r="I61" i="36" s="1"/>
  <c r="J61" i="36" s="1"/>
  <c r="I60" i="36"/>
  <c r="J60" i="36" s="1"/>
  <c r="G59" i="36"/>
  <c r="I59" i="36" s="1"/>
  <c r="J59" i="36" s="1"/>
  <c r="G58" i="36"/>
  <c r="I58" i="36" s="1"/>
  <c r="J58" i="36" s="1"/>
  <c r="G57" i="36"/>
  <c r="I57" i="36" s="1"/>
  <c r="J57" i="36" s="1"/>
  <c r="G56" i="36"/>
  <c r="G75" i="36" s="1"/>
  <c r="I55" i="36"/>
  <c r="J55" i="36" s="1"/>
  <c r="I54" i="36"/>
  <c r="J54" i="36" s="1"/>
  <c r="H53" i="36"/>
  <c r="I53" i="36" s="1"/>
  <c r="J53" i="36" s="1"/>
  <c r="H52" i="36"/>
  <c r="I52" i="36" s="1"/>
  <c r="J52" i="36" s="1"/>
  <c r="H51" i="36"/>
  <c r="I51" i="36" s="1"/>
  <c r="J51" i="36" s="1"/>
  <c r="H50" i="36"/>
  <c r="I50" i="36" s="1"/>
  <c r="J50" i="36" s="1"/>
  <c r="H49" i="36"/>
  <c r="I49" i="36" s="1"/>
  <c r="J49" i="36" s="1"/>
  <c r="H48" i="36"/>
  <c r="I48" i="36" s="1"/>
  <c r="J48" i="36" s="1"/>
  <c r="H47" i="36"/>
  <c r="I47" i="36" s="1"/>
  <c r="J47" i="36" s="1"/>
  <c r="H46" i="36"/>
  <c r="I46" i="36" s="1"/>
  <c r="J46" i="36" s="1"/>
  <c r="H45" i="36"/>
  <c r="I45" i="36" s="1"/>
  <c r="J45" i="36" s="1"/>
  <c r="H44" i="36"/>
  <c r="I44" i="36" s="1"/>
  <c r="J44" i="36" s="1"/>
  <c r="H43" i="36"/>
  <c r="I43" i="36" s="1"/>
  <c r="J43" i="36" s="1"/>
  <c r="H42" i="36"/>
  <c r="I42" i="36" s="1"/>
  <c r="J42" i="36" s="1"/>
  <c r="H41" i="36"/>
  <c r="H75" i="36" s="1"/>
  <c r="J40" i="36"/>
  <c r="F35" i="36"/>
  <c r="G33" i="36"/>
  <c r="I33" i="36" s="1"/>
  <c r="I32" i="36"/>
  <c r="J32" i="36" s="1"/>
  <c r="I31" i="36"/>
  <c r="J31" i="36" s="1"/>
  <c r="J30" i="36"/>
  <c r="I30" i="36"/>
  <c r="J29" i="36"/>
  <c r="H29" i="36"/>
  <c r="I29" i="36" s="1"/>
  <c r="J28" i="36"/>
  <c r="H28" i="36"/>
  <c r="I28" i="36" s="1"/>
  <c r="J27" i="36"/>
  <c r="H27" i="36"/>
  <c r="I27" i="36" s="1"/>
  <c r="J26" i="36"/>
  <c r="H26" i="36"/>
  <c r="I26" i="36" s="1"/>
  <c r="J25" i="36"/>
  <c r="H25" i="36"/>
  <c r="I25" i="36" s="1"/>
  <c r="J24" i="36"/>
  <c r="H24" i="36"/>
  <c r="I24" i="36" s="1"/>
  <c r="J23" i="36"/>
  <c r="H23" i="36"/>
  <c r="I23" i="36" s="1"/>
  <c r="J22" i="36"/>
  <c r="H22" i="36"/>
  <c r="I22" i="36" s="1"/>
  <c r="J21" i="36"/>
  <c r="H21" i="36"/>
  <c r="I21" i="36" s="1"/>
  <c r="J20" i="36"/>
  <c r="H20" i="36"/>
  <c r="I20" i="36" s="1"/>
  <c r="J19" i="36"/>
  <c r="H19" i="36"/>
  <c r="I19" i="36" s="1"/>
  <c r="J18" i="36"/>
  <c r="H18" i="36"/>
  <c r="I18" i="36" s="1"/>
  <c r="J17" i="36"/>
  <c r="H17" i="36"/>
  <c r="I17" i="36" s="1"/>
  <c r="J16" i="36"/>
  <c r="H16" i="36"/>
  <c r="I16" i="36" s="1"/>
  <c r="J15" i="36"/>
  <c r="H15" i="36"/>
  <c r="I15" i="36" s="1"/>
  <c r="J14" i="36"/>
  <c r="H14" i="36"/>
  <c r="I14" i="36" s="1"/>
  <c r="J33" i="36" l="1"/>
  <c r="J35" i="36" s="1"/>
  <c r="I35" i="36"/>
  <c r="L35" i="36" s="1"/>
  <c r="F88" i="36"/>
  <c r="F91" i="36" s="1"/>
  <c r="G35" i="36"/>
  <c r="H35" i="36"/>
  <c r="I41" i="36"/>
  <c r="I56" i="36"/>
  <c r="I75" i="36" l="1"/>
  <c r="I77" i="36" s="1"/>
  <c r="I78" i="36" s="1"/>
  <c r="G88" i="36"/>
  <c r="H88" i="36"/>
  <c r="J56" i="36"/>
  <c r="L75" i="36"/>
  <c r="J41" i="36"/>
  <c r="J75" i="36" s="1"/>
  <c r="J80" i="36"/>
  <c r="J83" i="36" s="1"/>
  <c r="J88" i="36" l="1"/>
  <c r="J91" i="36" s="1"/>
  <c r="I88" i="36"/>
  <c r="I91" i="36" s="1"/>
  <c r="D17" i="7" l="1"/>
  <c r="D19" i="7" s="1"/>
  <c r="C15" i="7"/>
  <c r="C17" i="7" s="1"/>
  <c r="C19" i="7" s="1"/>
  <c r="C20" i="7" s="1"/>
  <c r="Y61" i="35" l="1"/>
  <c r="Y60" i="35"/>
  <c r="Y57" i="35"/>
  <c r="Y56" i="35"/>
  <c r="Y55" i="35"/>
  <c r="Y54" i="35"/>
  <c r="Y53" i="35"/>
  <c r="Y52" i="35"/>
  <c r="Y51" i="35"/>
  <c r="Y50" i="35"/>
  <c r="Y49" i="35"/>
  <c r="Y48" i="35"/>
  <c r="Y47" i="35"/>
  <c r="Y46" i="35"/>
  <c r="Y45" i="35"/>
  <c r="Y44" i="35"/>
  <c r="Y43" i="35"/>
  <c r="Y42" i="35"/>
  <c r="Y41" i="35"/>
  <c r="Y40" i="35"/>
  <c r="Y39" i="35"/>
  <c r="Y38" i="35"/>
  <c r="Y37" i="35"/>
  <c r="Y36" i="35"/>
  <c r="B2" i="8" l="1"/>
  <c r="B1" i="8"/>
  <c r="C8" i="9"/>
  <c r="C8" i="7" l="1"/>
  <c r="C8" i="6"/>
  <c r="C10" i="6" s="1"/>
  <c r="B2" i="5"/>
  <c r="B1" i="5"/>
  <c r="H22" i="5"/>
  <c r="H21" i="5"/>
  <c r="I13" i="2" l="1"/>
  <c r="C8" i="3" l="1"/>
  <c r="F6" i="10"/>
  <c r="G6" i="10" s="1"/>
  <c r="F7" i="10"/>
  <c r="G7" i="10"/>
  <c r="F8" i="10"/>
  <c r="G8" i="10" s="1"/>
  <c r="F9" i="10"/>
  <c r="G9" i="10"/>
  <c r="G13" i="10" s="1"/>
  <c r="C11" i="10"/>
  <c r="J14" i="8"/>
  <c r="L14" i="8" s="1"/>
  <c r="J13" i="8"/>
  <c r="L13" i="8" s="1"/>
  <c r="J12" i="8"/>
  <c r="L12" i="8" s="1"/>
  <c r="J11" i="8"/>
  <c r="L11" i="8" s="1"/>
  <c r="J10" i="8"/>
  <c r="L10" i="8" s="1"/>
  <c r="J9" i="8"/>
  <c r="L9" i="8" s="1"/>
  <c r="J8" i="8"/>
  <c r="L8" i="8" s="1"/>
  <c r="J7" i="8"/>
  <c r="L7" i="8" s="1"/>
  <c r="J6" i="8"/>
  <c r="L6" i="8" s="1"/>
  <c r="F11" i="10" l="1"/>
  <c r="G11" i="10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4" i="5"/>
  <c r="H44" i="5" l="1"/>
  <c r="H46" i="5" s="1"/>
  <c r="H10" i="4"/>
  <c r="I10" i="4" s="1"/>
  <c r="H9" i="4"/>
  <c r="I9" i="4" s="1"/>
  <c r="H8" i="4"/>
  <c r="I8" i="4" s="1"/>
  <c r="H7" i="4"/>
  <c r="I7" i="4" s="1"/>
  <c r="H6" i="4"/>
  <c r="I6" i="4" s="1"/>
  <c r="I12" i="4" l="1"/>
  <c r="I14" i="4" s="1"/>
  <c r="H26" i="5"/>
  <c r="H9" i="2"/>
  <c r="J9" i="2" s="1"/>
  <c r="L9" i="2" s="1"/>
  <c r="H8" i="2"/>
  <c r="J8" i="2" s="1"/>
  <c r="H7" i="2"/>
  <c r="J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inancial Statements Dec'09111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" xr16:uid="{00000000-0015-0000-FFFF-FFFF01000000}" name="Financial Statements Dec'091111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" xr16:uid="{0D13A5B5-D572-42B8-A48F-37D521CAB76B}" name="Financial Statements Dec'0911111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" xr16:uid="{E409A9BE-12F3-4A3D-AFE7-8240DDB08341}" name="Financial Statements Dec'0911111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5" xr16:uid="{00000000-0015-0000-FFFF-FFFF02000000}" name="Financial Statements Dec'09111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6" xr16:uid="{00000000-0015-0000-FFFF-FFFF03000000}" name="Financial Statements Dec'0911112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7" xr16:uid="{6EE4ACC7-2321-445F-A21B-33AF95E461AF}" name="Financial Statements Dec'0911112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8" xr16:uid="{B0BD1ADF-2BDF-4D8B-B9D9-113AFB942C11}" name="Financial Statements Dec'0911112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9" xr16:uid="{00000000-0015-0000-FFFF-FFFF04000000}" name="Financial Statements Dec'091112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0" xr16:uid="{00000000-0015-0000-FFFF-FFFF05000000}" name="Financial Statements Dec'091112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1" xr16:uid="{3579CE52-C359-4509-A6C0-7B4E6E5C4A88}" name="Financial Statements Dec'091112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2" xr16:uid="{DAE549FE-3EE6-4D34-9E7F-9F528E50748B}" name="Financial Statements Dec'091112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3" xr16:uid="{00000000-0015-0000-FFFF-FFFF06000000}" name="Financial Statements Dec'091113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4" xr16:uid="{00000000-0015-0000-FFFF-FFFF07000000}" name="Financial Statements Dec'091113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5" xr16:uid="{0893380D-903D-474B-A36B-5673DD9E7A0C}" name="Financial Statements Dec'091113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6" xr16:uid="{7FACC908-87A6-4B19-935C-3427BAB051DD}" name="Financial Statements Dec'091113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7" xr16:uid="{00000000-0015-0000-FFFF-FFFF08000000}" name="Financial Statements Dec'09112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8" xr16:uid="{00000000-0015-0000-FFFF-FFFF09000000}" name="Financial Statements Dec'09112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19" xr16:uid="{7F910C38-F66D-40AC-BA68-52B699D8F2DD}" name="Financial Statements Dec'09112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0" xr16:uid="{D1D0D248-38AC-4CB5-BDA9-9C0EBC821D3A}" name="Financial Statements Dec'09112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1" xr16:uid="{00000000-0015-0000-FFFF-FFFF0A000000}" name="Financial Statements Dec'09113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2" xr16:uid="{00000000-0015-0000-FFFF-FFFF0B000000}" name="Financial Statements Dec'09113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3" xr16:uid="{7EDBEBF6-90EC-45B6-A26D-D14D9D8D27A5}" name="Financial Statements Dec'09113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4" xr16:uid="{357533F9-A552-4A00-9C9A-CB9063CAC4FF}" name="Financial Statements Dec'09113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5" xr16:uid="{00000000-0015-0000-FFFF-FFFF0C000000}" name="Financial Statements Dec'0912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6" xr16:uid="{00000000-0015-0000-FFFF-FFFF0D000000}" name="Financial Statements Dec'09121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7" xr16:uid="{BD79561A-507F-4801-99A8-B545326219D3}" name="Financial Statements Dec'091211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8" xr16:uid="{7B54BAFE-2EFB-4156-9C93-929CB2B61640}" name="Financial Statements Dec'091211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29" xr16:uid="{00000000-0015-0000-FFFF-FFFF0E000000}" name="Financial Statements Dec'0912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0" xr16:uid="{00000000-0015-0000-FFFF-FFFF0F000000}" name="Financial Statements Dec'091212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1" xr16:uid="{4E6F4DF4-526C-44D0-BB08-19AC7E17F5BB}" name="Financial Statements Dec'091212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2" xr16:uid="{C2C6C838-80B5-42D8-BFA1-048502A19DB9}" name="Financial Statements Dec'091212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3" xr16:uid="{00000000-0015-0000-FFFF-FFFF10000000}" name="Financial Statements Dec'09122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4" xr16:uid="{00000000-0015-0000-FFFF-FFFF11000000}" name="Financial Statements Dec'09122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5" xr16:uid="{7D678109-6D87-4BED-9247-5A594B603EC6}" name="Financial Statements Dec'09122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6" xr16:uid="{58184427-B938-4B5E-A7D3-D193D4BEE0AB}" name="Financial Statements Dec'09122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7" xr16:uid="{00000000-0015-0000-FFFF-FFFF12000000}" name="Financial Statements Dec'09123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8" xr16:uid="{00000000-0015-0000-FFFF-FFFF13000000}" name="Financial Statements Dec'09123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39" xr16:uid="{24EF5616-38CA-4023-8368-D363C4022B57}" name="Financial Statements Dec'09123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0" xr16:uid="{7B295F0B-66EA-4120-BAC3-CEEA92E8422D}" name="Financial Statements Dec'09123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1" xr16:uid="{00000000-0015-0000-FFFF-FFFF14000000}" name="Financial Statements Dec'0913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2" xr16:uid="{00000000-0015-0000-FFFF-FFFF15000000}" name="Financial Statements Dec'0913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3" xr16:uid="{586E4A3C-75EE-4A64-A4B8-1D88885B0E77}" name="Financial Statements Dec'09131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4" xr16:uid="{AF812DEA-3EF9-4843-A27A-47454F25E1D2}" name="Financial Statements Dec'09131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5" xr16:uid="{00000000-0015-0000-FFFF-FFFF16000000}" name="Financial Statements Dec'0914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6" xr16:uid="{00000000-0015-0000-FFFF-FFFF17000000}" name="Financial Statements Dec'0914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7" xr16:uid="{7C3A08AC-B990-477E-9496-27468E8BE8CF}" name="Financial Statements Dec'091411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  <connection id="48" xr16:uid="{0D6E4287-23B3-41A8-B10B-5CC6EAA1A455}" name="Financial Statements Dec'09142" type="6" refreshedVersion="3" background="1" saveData="1">
    <textPr codePage="437" sourceFile="D:\MARINA\MARCO\CHERRYPICKS\TXT\Financial Statements Dec'09.txt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<sst xmlns="http://schemas.openxmlformats.org/spreadsheetml/2006/main" count="4965" uniqueCount="1739">
  <si>
    <t>Remarks</t>
  </si>
  <si>
    <t>√</t>
  </si>
  <si>
    <t>Inventory</t>
  </si>
  <si>
    <t>Sales</t>
  </si>
  <si>
    <t>COGS</t>
  </si>
  <si>
    <t>No.</t>
  </si>
  <si>
    <t>Account No.</t>
  </si>
  <si>
    <t>Account Name</t>
  </si>
  <si>
    <t>Currency</t>
  </si>
  <si>
    <t>Amount of Bank Statements</t>
  </si>
  <si>
    <t>Rate</t>
  </si>
  <si>
    <t>Amount of Functional</t>
  </si>
  <si>
    <t>Balance Amount</t>
  </si>
  <si>
    <t>Difference</t>
  </si>
  <si>
    <t>IDR</t>
  </si>
  <si>
    <t>USD</t>
  </si>
  <si>
    <t>Bank Control</t>
  </si>
  <si>
    <t>Receivable Control</t>
  </si>
  <si>
    <t>Receivable per TB</t>
  </si>
  <si>
    <t>Receivable per Detail (outstanding)</t>
  </si>
  <si>
    <t>Differences</t>
  </si>
  <si>
    <t>DESCRIPTION</t>
  </si>
  <si>
    <t>ACCOUNTS</t>
  </si>
  <si>
    <t>NO. TRANSACTION</t>
  </si>
  <si>
    <t>PRINCIPAL</t>
  </si>
  <si>
    <t>TERMS</t>
  </si>
  <si>
    <t>PERIOD CHARGES</t>
  </si>
  <si>
    <t>AMORTIZATION</t>
  </si>
  <si>
    <t>OUTSTANDING</t>
  </si>
  <si>
    <t>Bina Komunika Asiatama</t>
  </si>
  <si>
    <t>PER SCHEDULE</t>
  </si>
  <si>
    <t>PER TB</t>
  </si>
  <si>
    <t>Tax Payable art 25 Individual Hasegawa - Jan 2021</t>
  </si>
  <si>
    <t>Tax Payable art 25 Individual Hasegawa - February 2021</t>
  </si>
  <si>
    <t>Tax Payable art 25 Individual Yamada - Jan 2022</t>
  </si>
  <si>
    <t>Tax Payable art 25 Individual Kobayashi - Jan 2022</t>
  </si>
  <si>
    <t>Tax Payable art 25 Individual Yamada - Feb 2022</t>
  </si>
  <si>
    <t>Tax Payable art 25 Individual Kobayashi - Feb 2022</t>
  </si>
  <si>
    <t>Tax Payable art 25 Individual Kobayashi - Mar 2022</t>
  </si>
  <si>
    <t>Tax Payable art 25 Individual Yamada - Mar 2022</t>
  </si>
  <si>
    <t>Tax Payable art 25 Individual Yamada - Apr 2022</t>
  </si>
  <si>
    <t>Tax Payable art 25 Individual Kobayashi - Apr 2022</t>
  </si>
  <si>
    <t>Tax Payable art 25 Individual Yamada - May 2022</t>
  </si>
  <si>
    <t>Tax Payable art 25 Individual Kobayashi - May 2022</t>
  </si>
  <si>
    <t>Adjustment tax pph 25</t>
  </si>
  <si>
    <t>Tax Payable art 25 Individual Yamada - June 2022</t>
  </si>
  <si>
    <t>Tax Payable art 25 Individual Kobayashi - June 2022</t>
  </si>
  <si>
    <t>Advance - JFE Corp.</t>
  </si>
  <si>
    <t>JV21.01.030</t>
  </si>
  <si>
    <t>JV21.02.036</t>
  </si>
  <si>
    <t>JV22.01.043</t>
  </si>
  <si>
    <t>JV22.02.034</t>
  </si>
  <si>
    <t>JV22.03.049</t>
  </si>
  <si>
    <t>JV22.04.042</t>
  </si>
  <si>
    <t>JV22.05.068</t>
  </si>
  <si>
    <t>JV22.05.071</t>
  </si>
  <si>
    <t>JV22.06.060</t>
  </si>
  <si>
    <t>Under tax Audit</t>
  </si>
  <si>
    <t>REMARKS</t>
  </si>
  <si>
    <t>JV20.05.048</t>
  </si>
  <si>
    <t>JV20.07.018</t>
  </si>
  <si>
    <t>JV20.08.010</t>
  </si>
  <si>
    <t>JV20.08.017</t>
  </si>
  <si>
    <t>JV20.11.004</t>
  </si>
  <si>
    <t>JV20.12.007</t>
  </si>
  <si>
    <t>JV01.02.027</t>
  </si>
  <si>
    <t>JV21.03.030</t>
  </si>
  <si>
    <t>JV21.03.031</t>
  </si>
  <si>
    <t>JV21.08.013</t>
  </si>
  <si>
    <t>JV21.08.014</t>
  </si>
  <si>
    <t>JV21.09.016</t>
  </si>
  <si>
    <t>JV21.10.011</t>
  </si>
  <si>
    <t>JV22.06.025</t>
  </si>
  <si>
    <t>DATE</t>
  </si>
  <si>
    <t>Advance - Employee</t>
  </si>
  <si>
    <t>Loan Employee for Winia</t>
  </si>
  <si>
    <t xml:space="preserve">Loan Employee for Ade Rahmatullah (period 17 July 2020 up to 17 July 2022/2 years) </t>
  </si>
  <si>
    <t xml:space="preserve">Loan Employee for Ade Ayomi (period 4 Aug 2020 up to 4 Aug 2022/2 years) </t>
  </si>
  <si>
    <t xml:space="preserve">Loan Employee for Paulina (period 14 Aug 2020 up to 14 Aug 2022/2 years) </t>
  </si>
  <si>
    <t>Loan Employee for Umar (2 Nov 20)</t>
  </si>
  <si>
    <t>Loan Employee Ari (December 20 - December 22)</t>
  </si>
  <si>
    <t>Loan Employee Iqbal (New)</t>
  </si>
  <si>
    <t xml:space="preserve">Loan Employee for Tony (period 15 Mar 2021 up to 15 Mar 2023/2 years) </t>
  </si>
  <si>
    <t xml:space="preserve">Loan Employee for Mira (period 23 Mar 2021 up to 23 Mar 2023/2 years) </t>
  </si>
  <si>
    <t xml:space="preserve">Loan Employee for Winia (period 2 Aug 2021 up to 1 Aug 2023/2 years) </t>
  </si>
  <si>
    <t xml:space="preserve">Loan Employee for Fauzi (period 5 Aug 2021 up to 4 Aug 2023/2 years) </t>
  </si>
  <si>
    <t xml:space="preserve">Payment for Loan Employee for Mustakim (period 7 Sep 2021 up to 6 Dec 2022/15 months) </t>
  </si>
  <si>
    <t xml:space="preserve">Payment for Loan Employee for Galih Aris (period 28 Sep 2021 up to 27 Sep 2023/2 years) </t>
  </si>
  <si>
    <t>Loan Deni Wachyudi</t>
  </si>
  <si>
    <t>Amortize Expense Control</t>
  </si>
  <si>
    <t>Advance Detail Control</t>
  </si>
  <si>
    <t>MUTATION</t>
  </si>
  <si>
    <t>BEGINNING</t>
  </si>
  <si>
    <t>TITLE</t>
  </si>
  <si>
    <t>AMOUNT</t>
  </si>
  <si>
    <t>Fixed Assets Control</t>
  </si>
  <si>
    <t>Total Accumulated Depreciation Previous Month</t>
  </si>
  <si>
    <t>Total Accumulated Depreciation Current Month</t>
  </si>
  <si>
    <t>Mutation</t>
  </si>
  <si>
    <t>Depreciation Current Month (Profit Loss)</t>
  </si>
  <si>
    <t>Payable Control</t>
  </si>
  <si>
    <t>Payable per TB</t>
  </si>
  <si>
    <t>Payable per Detail (outstanding)</t>
  </si>
  <si>
    <t>Taxes Control</t>
  </si>
  <si>
    <t>Article of Tax</t>
  </si>
  <si>
    <t>Type of Tax</t>
  </si>
  <si>
    <t>MAP Code</t>
  </si>
  <si>
    <t>Description On SSP</t>
  </si>
  <si>
    <t>Name on SSP</t>
  </si>
  <si>
    <t>Tax ID On SSP</t>
  </si>
  <si>
    <t>Amount</t>
  </si>
  <si>
    <t xml:space="preserve">Overpayment </t>
  </si>
  <si>
    <t>Amount to Pay</t>
  </si>
  <si>
    <t>Income Tax Art.21</t>
  </si>
  <si>
    <t>Payroll</t>
  </si>
  <si>
    <t>411121/100</t>
  </si>
  <si>
    <t>Masa PPh Pasal 21</t>
  </si>
  <si>
    <t>PT JFE LOGISTICS INDONESIA</t>
  </si>
  <si>
    <t>66.184.611.3-063.000</t>
  </si>
  <si>
    <t>Proffesional fee</t>
  </si>
  <si>
    <t>Income Tax Art.23</t>
  </si>
  <si>
    <t>Rent</t>
  </si>
  <si>
    <t>411124/100</t>
  </si>
  <si>
    <t>Masa PPh Pasal 23</t>
  </si>
  <si>
    <t>Service</t>
  </si>
  <si>
    <t>411124/104</t>
  </si>
  <si>
    <t>PPh Pasal 23 atas Jasa</t>
  </si>
  <si>
    <t>Income Tax Art.4(2)</t>
  </si>
  <si>
    <t>Final Tax/Rent</t>
  </si>
  <si>
    <t>411128/409</t>
  </si>
  <si>
    <t>PPh Final Pasal 4 ayat (2) atas Jasa Konstruksi-Pelaksana Konstruksi-Pengguna Jasa sebagai Pemotong PPh</t>
  </si>
  <si>
    <t>411128/403</t>
  </si>
  <si>
    <t>PPh Final Pasal 4 ayat (2) atas persewaan tanah dan/atau bangunan</t>
  </si>
  <si>
    <t>Income Tax Art.25/29</t>
  </si>
  <si>
    <t>Monthly IndivIdual Tax Return</t>
  </si>
  <si>
    <t>411125/100</t>
  </si>
  <si>
    <t>PPh Pasal 25 Orang Pribadi</t>
  </si>
  <si>
    <t>Masakatsu Yamada</t>
  </si>
  <si>
    <t>70.249.533.4.053.000</t>
  </si>
  <si>
    <t>Motoki Kobayashi</t>
  </si>
  <si>
    <t>96.735.387.1-413.000</t>
  </si>
  <si>
    <t>Monthly Company Income Tax Return</t>
  </si>
  <si>
    <t>411126/100</t>
  </si>
  <si>
    <t>PPh Pasal 25 Badan</t>
  </si>
  <si>
    <t>Balance per TB</t>
  </si>
  <si>
    <t>Sales Equalized Control</t>
  </si>
  <si>
    <t>VAT Based Amount</t>
  </si>
  <si>
    <t>Lack of data</t>
  </si>
  <si>
    <t>a.</t>
  </si>
  <si>
    <t>Review Notes:</t>
  </si>
  <si>
    <t>TOTAL</t>
  </si>
  <si>
    <t>Bank CIMB Niaga - USD</t>
  </si>
  <si>
    <t>Bank Mizuho (USD)</t>
  </si>
  <si>
    <t>Bank CIMB Niaga - IDR</t>
  </si>
  <si>
    <t>Bank Mizuho (IDR)</t>
  </si>
  <si>
    <t>https://datacenter.ortax.org/ortax/kursbi/list?page=21</t>
  </si>
  <si>
    <t>Middle Rate Reference:</t>
  </si>
  <si>
    <t>Original Amount</t>
  </si>
  <si>
    <t>Per July 2022</t>
  </si>
  <si>
    <t>Balance Per Cash Report and Bank Statement</t>
  </si>
  <si>
    <t xml:space="preserve">Balance </t>
  </si>
  <si>
    <t>Description/Account</t>
  </si>
  <si>
    <t>General Ledger Detail</t>
  </si>
  <si>
    <t>Date</t>
  </si>
  <si>
    <t>Source</t>
  </si>
  <si>
    <t>Source No.</t>
  </si>
  <si>
    <t>Description</t>
  </si>
  <si>
    <t>Debit</t>
  </si>
  <si>
    <t>Credit</t>
  </si>
  <si>
    <t>Balance</t>
  </si>
  <si>
    <t>Cash/Bank</t>
  </si>
  <si>
    <t>Dr</t>
  </si>
  <si>
    <t>Purchase Payment</t>
  </si>
  <si>
    <t>Journal Voucher</t>
  </si>
  <si>
    <t>Sales Receipt</t>
  </si>
  <si>
    <t>Period End Process for Jul 2022</t>
  </si>
  <si>
    <t>Account Receivable</t>
  </si>
  <si>
    <t>Sales Invoice</t>
  </si>
  <si>
    <t>Other Current Asset</t>
  </si>
  <si>
    <t>Purchase Invoice</t>
  </si>
  <si>
    <t>JV22.07.042</t>
  </si>
  <si>
    <t>Tax Payable art 25 Individual Kobayashi - Jul 2022</t>
  </si>
  <si>
    <t>Tax Payable art 25 Individual Yamada - Jul 2022</t>
  </si>
  <si>
    <t>FA Acquisition</t>
  </si>
  <si>
    <t>Office Equipment</t>
  </si>
  <si>
    <t>Fixed Asset</t>
  </si>
  <si>
    <t>Accumulated Depreciation</t>
  </si>
  <si>
    <t>Cr</t>
  </si>
  <si>
    <t>Depr 300622-310722 FA 1056</t>
  </si>
  <si>
    <t>Depr 300622-310722 FA 1057</t>
  </si>
  <si>
    <t>Account Payable</t>
  </si>
  <si>
    <t>Other Payable (USD)</t>
  </si>
  <si>
    <t>Other Current Liability</t>
  </si>
  <si>
    <t>Revenue</t>
  </si>
  <si>
    <t>Cost of Goods Sold</t>
  </si>
  <si>
    <t>Expense</t>
  </si>
  <si>
    <t>Medical Allowance</t>
  </si>
  <si>
    <t>Other Expense</t>
  </si>
  <si>
    <t>Realize Gain or Loss USD</t>
  </si>
  <si>
    <t>Unrealize Gain or Loss USD</t>
  </si>
  <si>
    <t>ACCURATE Accounting System Report</t>
  </si>
  <si>
    <t>Total cash in bank</t>
  </si>
  <si>
    <t>Notes:</t>
  </si>
  <si>
    <t>a</t>
  </si>
  <si>
    <t>VAT Per TB</t>
  </si>
  <si>
    <t>SANKO SHOJI INDONESIA, PT</t>
  </si>
  <si>
    <t>Sales - Supervisor</t>
  </si>
  <si>
    <t>COGS - Supervisor</t>
  </si>
  <si>
    <t>License and Document Expense</t>
  </si>
  <si>
    <t>Electricity</t>
  </si>
  <si>
    <t>Regular Salaries - ADM</t>
  </si>
  <si>
    <t>Overtime - ADM</t>
  </si>
  <si>
    <t>Transport Allowance - ADM</t>
  </si>
  <si>
    <t>Functional Allowance</t>
  </si>
  <si>
    <t>Income W/H Tax art 21 Allowance</t>
  </si>
  <si>
    <t>Jamsostek-JHT 3,7</t>
  </si>
  <si>
    <t>Jamsostek - ADM</t>
  </si>
  <si>
    <t>Jaminan Pensiun 1%</t>
  </si>
  <si>
    <t>Tax Expense</t>
  </si>
  <si>
    <t>Bank Expenses</t>
  </si>
  <si>
    <t>Entertainment Expenses</t>
  </si>
  <si>
    <t>Professional Services</t>
  </si>
  <si>
    <t>Recruitment and  Outsourching</t>
  </si>
  <si>
    <t>Depreciation - Furniture</t>
  </si>
  <si>
    <t>Depreciation - Office Equipment</t>
  </si>
  <si>
    <t>Rent Expense</t>
  </si>
  <si>
    <t>Water and Meal Expense</t>
  </si>
  <si>
    <t>Apartment Expense</t>
  </si>
  <si>
    <t>Telecomunication Expense</t>
  </si>
  <si>
    <t>Office Supplies</t>
  </si>
  <si>
    <t>Newspaper &amp; Book</t>
  </si>
  <si>
    <t>Medical Check-Up</t>
  </si>
  <si>
    <t>Transportation Expense</t>
  </si>
  <si>
    <t>Unrealize Gain or Loss IDR</t>
  </si>
  <si>
    <t>Realize Gain or Loss YEN</t>
  </si>
  <si>
    <t>Unrealize Gain or Loss YEN</t>
  </si>
  <si>
    <t>Realize Gain or Loss SGD</t>
  </si>
  <si>
    <t>Printed on 18 Aug 2022 - 14:58</t>
  </si>
  <si>
    <t>Cash on Hand (JPY)</t>
  </si>
  <si>
    <t>Cash on Hand (SGD)</t>
  </si>
  <si>
    <t>Bank - BOTM - IDR</t>
  </si>
  <si>
    <t>Bank - BOTM - USD</t>
  </si>
  <si>
    <t>Bank - BOTM - JPY</t>
  </si>
  <si>
    <t>Account Receivable IDR</t>
  </si>
  <si>
    <t>Account Receivable YEN</t>
  </si>
  <si>
    <t>Advance Purchase IDR</t>
  </si>
  <si>
    <t>Prepaid Rent</t>
  </si>
  <si>
    <t>Prepaid Expense</t>
  </si>
  <si>
    <t>Prepaid Tax Art 22 - Import</t>
  </si>
  <si>
    <t>Prepaid Tax Art 23 - Withholding</t>
  </si>
  <si>
    <t>Prepaid Tax Art 25 - Corporate</t>
  </si>
  <si>
    <t>Prepaid Vat In</t>
  </si>
  <si>
    <t>Advance</t>
  </si>
  <si>
    <t>Furniture</t>
  </si>
  <si>
    <t>Acc. Depr. - Furniture</t>
  </si>
  <si>
    <t>Acc. Depr. - Office Equipment</t>
  </si>
  <si>
    <t>Account Payable IDR</t>
  </si>
  <si>
    <t>Account Payable YEN</t>
  </si>
  <si>
    <t>Advance Sales IDR</t>
  </si>
  <si>
    <t>Payable Tax Art 21 - Payroll</t>
  </si>
  <si>
    <t>Payable Tax Art 23 - Withholding</t>
  </si>
  <si>
    <t>Payable Tax Art 4(2) - Land &amp; Building Rent</t>
  </si>
  <si>
    <t>Payable VAT Out</t>
  </si>
  <si>
    <t>Other Accruals</t>
  </si>
  <si>
    <t>From 01 Jul 2022 to 31 Jul 2022</t>
  </si>
  <si>
    <t>110.110.110.002</t>
  </si>
  <si>
    <t>Cash on Hand (USD)</t>
  </si>
  <si>
    <t>JV22/07/080</t>
  </si>
  <si>
    <t>(Dr) 0,00</t>
  </si>
  <si>
    <t>110.110.110.004</t>
  </si>
  <si>
    <t>(Dr) 23.823.219,32</t>
  </si>
  <si>
    <t>(Dr) 11.951.513,64</t>
  </si>
  <si>
    <t>110.110.110.005</t>
  </si>
  <si>
    <t>(Dr) 1.568.151,36</t>
  </si>
  <si>
    <t>(Dr) 787.293,02</t>
  </si>
  <si>
    <t>110.110.120.001</t>
  </si>
  <si>
    <t>JV22/07/009</t>
  </si>
  <si>
    <t>DHL#INV. D06745589 COUPLER PO.22050031 DN 22030248</t>
  </si>
  <si>
    <t>(Dr) 5.365.677.986,13</t>
  </si>
  <si>
    <t>(Dr) 5.342.410.607,13</t>
  </si>
  <si>
    <t>JV22/07/010</t>
  </si>
  <si>
    <t>BPJS Kesehatan for 8 employees for Jamsostek periode juli 2022</t>
  </si>
  <si>
    <t>(Dr) 5.342.407.707,13</t>
  </si>
  <si>
    <t>(Dr) 5.339.558.115,13</t>
  </si>
  <si>
    <t>JV22/07/011</t>
  </si>
  <si>
    <t>Jamsostek periode juli 2022</t>
  </si>
  <si>
    <t>(Dr) 5.339.555.215,13</t>
  </si>
  <si>
    <t>(Dr) 5.333.570.215,13</t>
  </si>
  <si>
    <t>JV22/07/012</t>
  </si>
  <si>
    <t>KAS NEGARA#SPTNP 010259/KPU.03/2022 PO. 22010205-3; 22040002-2; 22/030254 NUTRUNNER</t>
  </si>
  <si>
    <t>(Dr) 5.332.067.215,13</t>
  </si>
  <si>
    <t>JV22/07/013</t>
  </si>
  <si>
    <t>DHL##INV. D06746464  ADELE PO. 22060040-2</t>
  </si>
  <si>
    <t>(Dr) 5.332.064.315,13</t>
  </si>
  <si>
    <t>(Dr) 5.328.707.815,13</t>
  </si>
  <si>
    <t>JV22/07/056</t>
  </si>
  <si>
    <t>PAYMENT SALLARY JUNI NAITO</t>
  </si>
  <si>
    <t>(Dr) 5.328.704.915,13</t>
  </si>
  <si>
    <t>(Dr) 5.308.754.915,13</t>
  </si>
  <si>
    <t>JV22/07/057</t>
  </si>
  <si>
    <t>PAYMENT SALLARY JUNI DESI</t>
  </si>
  <si>
    <t>(Dr) 5.308.752.015,13</t>
  </si>
  <si>
    <t>(Dr) 5.301.686.923,13</t>
  </si>
  <si>
    <t>JV22/07/059</t>
  </si>
  <si>
    <t>PAYMENT SALLARY JUNI ANNA</t>
  </si>
  <si>
    <t>(Dr) 5.293.265.473,13</t>
  </si>
  <si>
    <t>JV22/07/020</t>
  </si>
  <si>
    <t>petty cash</t>
  </si>
  <si>
    <t>(Dr) 5.293.262.573,13</t>
  </si>
  <si>
    <t>(Dr) 5.285.519.923,13</t>
  </si>
  <si>
    <t>(Dr) 5.285.517.023,13</t>
  </si>
  <si>
    <t>JV22/07/060</t>
  </si>
  <si>
    <t>PAYMENT SALLARY JUNI TRIYANTO</t>
  </si>
  <si>
    <t>(Dr) 5.285.514.123,13</t>
  </si>
  <si>
    <t>(Dr) 5.272.602.698,13</t>
  </si>
  <si>
    <t>JV22/07/061</t>
  </si>
  <si>
    <t>PAYMENT SALLARY JUNI  MAULANA</t>
  </si>
  <si>
    <t>(Dr) 5.272.599.798,13</t>
  </si>
  <si>
    <t>(Dr) 5.263.975.150,13</t>
  </si>
  <si>
    <t>JV22/07/062</t>
  </si>
  <si>
    <t>PAYMENT SALLARY JUNI  ARIEF</t>
  </si>
  <si>
    <t>(Dr) 5.263.972.250,13</t>
  </si>
  <si>
    <t>(Dr) 5.253.668.829,13</t>
  </si>
  <si>
    <t>JV22/07/063</t>
  </si>
  <si>
    <t>PAYMENT SALLARY JUNI  RISKI</t>
  </si>
  <si>
    <t>(Dr) 5.253.665.929,13</t>
  </si>
  <si>
    <t>(Dr) 5.246.285.343,13</t>
  </si>
  <si>
    <t>Page 1 of 29</t>
  </si>
  <si>
    <t>JV22/07/058</t>
  </si>
  <si>
    <t>PAYMENT SALLARY JUNI RADIEF</t>
  </si>
  <si>
    <t>(Dr) 5.246.282.443,13</t>
  </si>
  <si>
    <t>(Dr) 5.237.465.042,13</t>
  </si>
  <si>
    <t>JV22/07/014</t>
  </si>
  <si>
    <t>KAS NEGARA#COGS  #PIB 070100009120220701500019 AMI JIG PO. 22030233</t>
  </si>
  <si>
    <t>(Dr) 5.210.395.042,13</t>
  </si>
  <si>
    <t>JV22/07/015</t>
  </si>
  <si>
    <t>KAS NEGARA##PIB 07010000009120220629500015 ALPHATECH PO.22030249R</t>
  </si>
  <si>
    <t>(Dr) 5.165.979.042,13</t>
  </si>
  <si>
    <t>JV22/07/016</t>
  </si>
  <si>
    <t>PT SEIWA LOGISTICS# INV.SI2200163/A  Handling charge H TYPE SERVOMOTOR Po. 21/06/0049</t>
  </si>
  <si>
    <t>(Dr) 5.161.629.042,13</t>
  </si>
  <si>
    <t>JV22/07/017</t>
  </si>
  <si>
    <t>DHL##INV. D06756301 decelerator PO. 22050021</t>
  </si>
  <si>
    <t>(Dr) 5.157.024.542,13</t>
  </si>
  <si>
    <t>(Dr) 5.157.021.642,13</t>
  </si>
  <si>
    <t>(PT. ICHIKOH INDONESIA) 21120181 RF power supply (RP)# 21110149 Battery Relocation CMM CVA</t>
  </si>
  <si>
    <t>(Dr) 5.346.237.642,13</t>
  </si>
  <si>
    <t>(TIGAGE ADYATAMA MANDIRI. PT,) 21120173-3 DIE CASTING ACCESSORIES  #0173/SSID/VI/2022 (PAYMENT 70%)</t>
  </si>
  <si>
    <t>(Dr) 4.465.175.142,13</t>
  </si>
  <si>
    <t>JV22/07/031</t>
  </si>
  <si>
    <t>PT COMTRONICS SYSTEMS#Monthly internet JULI 2022# CS/INV/JKT/22/1998</t>
  </si>
  <si>
    <t>(Dr) 4.465.172.242,13</t>
  </si>
  <si>
    <t>(Dr) 4.462.447.242,13</t>
  </si>
  <si>
    <t>JV22/07/032</t>
  </si>
  <si>
    <t>PT. Tokyo Consulting#Accounting Review period may 22 #06/VI/22</t>
  </si>
  <si>
    <t>(Dr) 4.462.444.342,13</t>
  </si>
  <si>
    <t>(Dr) 4.456.994.342,13</t>
  </si>
  <si>
    <t>JV22/07/033</t>
  </si>
  <si>
    <t>PT ASTRAGRAPHIA#Tinta color dan BW Fotocopy Machine june 2022 #INV 1704045556</t>
  </si>
  <si>
    <t>(Dr) 4.456.991.442,13</t>
  </si>
  <si>
    <t>(Dr) 4.455.274.050,13</t>
  </si>
  <si>
    <t>JV22/07/034</t>
  </si>
  <si>
    <t>PT KOKUYO FURNITURE INDONESIA## invoice tgl 23 juni 2022# Entry chair black backrest #INV. KFI 220143</t>
  </si>
  <si>
    <t>(Dr) 4.455.271.150,13</t>
  </si>
  <si>
    <t>(Dr) 4.445.084.680,13</t>
  </si>
  <si>
    <t>JV22/07/035</t>
  </si>
  <si>
    <t>PT CIPTA PIRANTI SEJAHTERA#Accurate 5 Deluxe software)</t>
  </si>
  <si>
    <t>(Dr) 4.445.081.780,13</t>
  </si>
  <si>
    <t>(Dr) 4.431.761.502,13</t>
  </si>
  <si>
    <t>JV22/07/036</t>
  </si>
  <si>
    <t>PT FUTURA ASIA CAHAYA#training accurate 5 deluve upgrade on 2 days)</t>
  </si>
  <si>
    <t>(Dr) 4.431.758.602,13</t>
  </si>
  <si>
    <t>(Dr) 4.428.158.602,13</t>
  </si>
  <si>
    <t>(OKUMA INDONESIA, PT.) 22060049  SERVICE FEE FOR REG OKUMA MCHN #2206018.IL,002</t>
  </si>
  <si>
    <t>(Dr) 4.415.673.742,13</t>
  </si>
  <si>
    <t>(NX SHOJI INDONESIA, PT) Office Rent 1&amp;2#period June 2022 ) Inv.22060292</t>
  </si>
  <si>
    <t>(Dr) 4.387.414.918,54</t>
  </si>
  <si>
    <t>(AUTO LANCAR SEJAHTERA PT) Rent Car SUZUKI  XL7 B2115 BRA #per.01/07/2022-30/07/2022) 220700100546</t>
  </si>
  <si>
    <t>(Dr) 4.370.332.018,54</t>
  </si>
  <si>
    <t>(NIOTO KARUNIA MULYA, CV.) 22060053-2 #22050035 #22050037 #22060052 SEVO AMPLIFIER  #NKM-INV/062022031</t>
  </si>
  <si>
    <t>(Dr) 4.255.891.018,54</t>
  </si>
  <si>
    <t>(TSUBAKI INDONESIA TRADING) 21070080-2 MATERIAL AND PARTS FOR REPLACE RAIL GUIDE #IN22-00186</t>
  </si>
  <si>
    <t>(Dr) 4.105.931.658,54</t>
  </si>
  <si>
    <t>(JTEKT INDONESIA SALES, PT.) 22060074 #22020227 #22060043 #22060068 ENGINEERING FEE FOR HANDLING PROLEM ALARM #IV-SE115/JIDS/VI/2022</t>
  </si>
  <si>
    <t>(Dr) 3.948.491.658,54</t>
  </si>
  <si>
    <t>(SENALAPAN PERKASA INDONESIA, PT.) Purchase Payment : 3900</t>
  </si>
  <si>
    <t>(Dr) 3.183.942.528,54</t>
  </si>
  <si>
    <t>JV22/07/018</t>
  </si>
  <si>
    <t>PT AIRINDO#PLASTIC IMPREGNANT SUPER SEAL# po. 22040010 #inv. AME-INID-2206-1-000</t>
  </si>
  <si>
    <t>(Dr) 3.183.939.628,54</t>
  </si>
  <si>
    <t>(Dr) 3.177.304.103,54</t>
  </si>
  <si>
    <t>JV22/07/019</t>
  </si>
  <si>
    <t>PT Orix Indonesia Finance#Rent Car Toyota Avanza G A/T B 2686 PKJ #per. 11/07/2022-11/08/2022) RI 1069971 032</t>
  </si>
  <si>
    <t>(Dr) 3.172.290.103,54</t>
  </si>
  <si>
    <t>JV22/07/022</t>
  </si>
  <si>
    <t>PT KOKUYO FURNITURE INDONESIA#Entry chair black backrest #INV. KFI 220149</t>
  </si>
  <si>
    <t>(Dr) 3.172.287.203,54</t>
  </si>
  <si>
    <t>(Dr) 3.162.720.779,54</t>
  </si>
  <si>
    <t>JV22/07/025</t>
  </si>
  <si>
    <t>TSUBAKI # TAMBAH PPN JADI 11%# PI/4965#21070080-2 MATERIAL OF RAIL GUIDE, CAM FOLLOWER LIFTE</t>
  </si>
  <si>
    <t>(Dr) 3.161.345.169,54</t>
  </si>
  <si>
    <t>JV22/07/026</t>
  </si>
  <si>
    <t>(Dr) 3.161.342.269,54</t>
  </si>
  <si>
    <t>JV22/07/028</t>
  </si>
  <si>
    <t>PT SODICK#VAT 11%#PI/5133#22060050 BRUSHLESS AMP (MBEG5A5BCV)</t>
  </si>
  <si>
    <t>(Dr) 3.161.339.369,54</t>
  </si>
  <si>
    <t>JV22/07/029</t>
  </si>
  <si>
    <t>PT JTEKT#PI/5101#22020227 CABLE FOR ENCODER #IV-SP110/JIDS/VI/2022</t>
  </si>
  <si>
    <t>(Dr) 3.149.228.369,54</t>
  </si>
  <si>
    <t>JV22/07/030</t>
  </si>
  <si>
    <t>PT. OTT LOGISTICS INDONESIA#INV. INV. 2022/06/008 #STORAGE CHARGE PO. 22040010</t>
  </si>
  <si>
    <t>(Dr) 3.149.225.469,54</t>
  </si>
  <si>
    <t>Page 2 of 29</t>
  </si>
  <si>
    <t>(Dr) 3.148.070.069,54</t>
  </si>
  <si>
    <t>JV22/07/064</t>
  </si>
  <si>
    <t>FEE BANK CV NIOTO</t>
  </si>
  <si>
    <t>(Dr) 3.148.067.169,54</t>
  </si>
  <si>
    <t>JV22/07/065</t>
  </si>
  <si>
    <t>FEE BANK TSUBAKI</t>
  </si>
  <si>
    <t>(Dr) 3.148.064.269,54</t>
  </si>
  <si>
    <t>JV22/07/066</t>
  </si>
  <si>
    <t>FEE BANK ORITSU</t>
  </si>
  <si>
    <t>(Dr) 3.148.061.369,54</t>
  </si>
  <si>
    <t>JV22/07/067</t>
  </si>
  <si>
    <t>FEE BANK SENALAPAN</t>
  </si>
  <si>
    <t>(Dr) 3.148.058.469,54</t>
  </si>
  <si>
    <t>JV22/07/068</t>
  </si>
  <si>
    <t>FEE BANK SEIWA</t>
  </si>
  <si>
    <t>(Dr) 3.148.055.569,54</t>
  </si>
  <si>
    <t>(PT. HONDA PRECISION PARTS MANUFACTURING) 21100126 Ami Jig Framde No. 1475-</t>
  </si>
  <si>
    <t>(Dr) 3.386.312.629,54</t>
  </si>
  <si>
    <t>JV22/07/037</t>
  </si>
  <si>
    <t>DHL)##INV. D06769344 Belt  #PO. 22040014; 22030238R</t>
  </si>
  <si>
    <t>(Dr) 3.386.309.729,54</t>
  </si>
  <si>
    <t>(Dr) 3.377.589.237,54</t>
  </si>
  <si>
    <t>(TRUMPF INDONESIA, PT.) 22060055 Filter  cartridge #IN00012362</t>
  </si>
  <si>
    <t>(Dr) 3.368.336.160,54</t>
  </si>
  <si>
    <t>JV22/07/051</t>
  </si>
  <si>
    <t>PAYMENT TAX JUNE 2022</t>
  </si>
  <si>
    <t>(Dr) 3.305.982.099,54</t>
  </si>
  <si>
    <t xml:space="preserve">(ORITSU TEKNOLOGI INDONESIA, PT.) 22060070 #22060072 #22060071 #22060045 AUTO SIZER #04005/INVOTI/VI/2022 </t>
  </si>
  <si>
    <t>(Dr) 3.067.998.099,54</t>
  </si>
  <si>
    <t>JV22/07/049</t>
  </si>
  <si>
    <t>RETUR</t>
  </si>
  <si>
    <t>(Dr) 3.182.439.099,54</t>
  </si>
  <si>
    <t>(Dr) 3.182.436.199,54</t>
  </si>
  <si>
    <t>(Dr) 3.067.995.199,54</t>
  </si>
  <si>
    <t>JV22/07/038</t>
  </si>
  <si>
    <t>PT. Sigma Cipta Caraka#telecomunication Exps (3,5 GB )</t>
  </si>
  <si>
    <t>(Dr) 3.067.992.299,54</t>
  </si>
  <si>
    <t>(Dr) 3.065.960.999,54</t>
  </si>
  <si>
    <t>JV22/07/039</t>
  </si>
  <si>
    <t>PT KANAM JAYA MANUNGGAL#Jasa dan Lembur Driver Pak Rosul period Juli 2022</t>
  </si>
  <si>
    <t>(Dr) 3.065.958.099,54</t>
  </si>
  <si>
    <t>(Dr) 3.054.811.738,54</t>
  </si>
  <si>
    <t>JV22/07/040</t>
  </si>
  <si>
    <t>PT. SCL Trans # 0373/INV-SCL/0722# 22030233   AMI JIG FRAME</t>
  </si>
  <si>
    <t>(Dr) 3.054.808.838,54</t>
  </si>
  <si>
    <t>(Dr) 3.002.430.384,54</t>
  </si>
  <si>
    <t>JV22/07/041</t>
  </si>
  <si>
    <t xml:space="preserve">PT BUANA#INV/001/BTKSANKO/VII/022 #RENT CAR FOR PROJECT ASTRA DAIHATSU CASTING PLAN </t>
  </si>
  <si>
    <t>(Dr) 3.002.427.484,54</t>
  </si>
  <si>
    <t>(Dr) 2.994.342.484,54</t>
  </si>
  <si>
    <t>JV22/07/021</t>
  </si>
  <si>
    <t>(Dr) 2.994.339.584,54</t>
  </si>
  <si>
    <t>(Dr) 2.983.611.355,54</t>
  </si>
  <si>
    <t>JV22/07/042</t>
  </si>
  <si>
    <t>KAS NEGARA#00000721420220718009196 REDUCTION GEAR BAR DRAWING PO. 22050038</t>
  </si>
  <si>
    <t>(Dr) 2.966.096.355,54</t>
  </si>
  <si>
    <t>JV22/07/043</t>
  </si>
  <si>
    <t>KAS NEGARA#07010000009120220708500029 ADELE PO. 22050040</t>
  </si>
  <si>
    <t>(Dr) 2.947.461.355,54</t>
  </si>
  <si>
    <t>JV22/07/044</t>
  </si>
  <si>
    <t>Pebriyanto &amp; partners#adjustment of Business identification number newest regulation of ministry of investment #01-007</t>
  </si>
  <si>
    <t>(Dr) 2.947.458.455,54</t>
  </si>
  <si>
    <t>(Dr) 2.941.088.455,54</t>
  </si>
  <si>
    <t>JV22/07/055</t>
  </si>
  <si>
    <t>FEE GCMS</t>
  </si>
  <si>
    <t>(Dr) 2.940.738.455,54</t>
  </si>
  <si>
    <t>(PT. SUZUKI INDOMOBIL MOTOR) Sales Receipt : 2211</t>
  </si>
  <si>
    <t>(Dr) 4.450.397.840,54</t>
  </si>
  <si>
    <t>(PT. SUZUKI INDOMOBIL MOTOR) 22020225 #SSI-INV/2022/IV/0107</t>
  </si>
  <si>
    <t>(Dr) 4.488.456.090,54</t>
  </si>
  <si>
    <t>(PT. SUZUKI INDOMOBIL MOTOR) SSI-INV/2022/VI/0117# DP 30% DEBURRING MACCHINE FOR 2W, DRIVE, &amp; COUNTER SHAFT (ASAKE MACHINERY)</t>
  </si>
  <si>
    <t>(Dr) 4.629.981.090,54</t>
  </si>
  <si>
    <t>JV22/07/050</t>
  </si>
  <si>
    <t>(Dr) 4.636.351.090,54</t>
  </si>
  <si>
    <t>(Dr) 4.636.348.190,54</t>
  </si>
  <si>
    <t>(Dr) 4.629.978.190,54</t>
  </si>
  <si>
    <t>(PT. ASTRA DAIHATSU MOTOR) 22010195 Nutrunner (with TD) ANZM-1600</t>
  </si>
  <si>
    <t>(Dr) 4.682.536.690,54</t>
  </si>
  <si>
    <t>(SANKO SHOJI CO., LTD.) 21110152R2 #22010205-5 #22010205-4 Spin torque #SSI450401</t>
  </si>
  <si>
    <t>(Dr) 4.478.999.878,54</t>
  </si>
  <si>
    <t>Page 3 of 29</t>
  </si>
  <si>
    <t>(SANKO SHOJI CO.,LTD ( Osaka Branch )) 21120179 #22030232R Parts of roller conveyor #SSI45041</t>
  </si>
  <si>
    <t>(Dr) 4.401.664.764,54</t>
  </si>
  <si>
    <t>(SANKO SHOJI CO.,LTD ( Hamamatsu Branch )) 22010195R#22030254R bush #SSI450401</t>
  </si>
  <si>
    <t>(Dr) 4.363.156.231,54</t>
  </si>
  <si>
    <t>(SANKO SHOJI CO.,LTD ( Hamamatsu Branch )) 22030231R #22030255R Adele #SSI450402</t>
  </si>
  <si>
    <t>(Dr) 4.313.997.940,54</t>
  </si>
  <si>
    <t>JV22/07/046</t>
  </si>
  <si>
    <t>DHL##INV. D06791085 OIL GAUGE GLASS #PO. 22060067</t>
  </si>
  <si>
    <t>(Dr) 4.313.995.040,54</t>
  </si>
  <si>
    <t>(Dr) 4.306.624.040,54</t>
  </si>
  <si>
    <t>JV22/07/047</t>
  </si>
  <si>
    <t>M.Naito#telkomsel Naito Juni 22</t>
  </si>
  <si>
    <t>(Dr) 4.306.621.140,54</t>
  </si>
  <si>
    <t>(Dr) 4.297.215.829,54</t>
  </si>
  <si>
    <t>JV22/07/048</t>
  </si>
  <si>
    <t>PT Casatella asiaprima (crown agency)#over charge listrik bulan may 2022</t>
  </si>
  <si>
    <t>(Dr) 4.297.212.929,54</t>
  </si>
  <si>
    <t>(Dr) 4.297.005.686,54</t>
  </si>
  <si>
    <t>JV22/07/045</t>
  </si>
  <si>
    <t>KAS NEGARA#PIB000000782420220715002024 Servo cylinder #po. 22010199R</t>
  </si>
  <si>
    <t>(Dr) 4.159.569.686,54</t>
  </si>
  <si>
    <t>JV22/07/054</t>
  </si>
  <si>
    <t>FEE BANK SANKO SHOJI CO., LTD (JEPANG)</t>
  </si>
  <si>
    <t>(Dr) 4.159.342.061,54</t>
  </si>
  <si>
    <t>(PT. HONDA PRECISION PARTS MANUFACTURING) 22010207 #SSI-INV/2022/VI/0122</t>
  </si>
  <si>
    <t>(Dr) 4.352.644.121,54</t>
  </si>
  <si>
    <t>JV22/07/069</t>
  </si>
  <si>
    <t>UNREALIZE IDR</t>
  </si>
  <si>
    <t>(Dr) 4.352.644.099,54</t>
  </si>
  <si>
    <t>110.110.120.002</t>
  </si>
  <si>
    <t>(Dr) 25.811.447,72</t>
  </si>
  <si>
    <t>(Dr) 12.921.169,14</t>
  </si>
  <si>
    <t>110.110.120.003</t>
  </si>
  <si>
    <t>(SANKO SHOJI CO.,LTD (HAMAMATSU)) 109,3986 SSI-INV/2022/IV/0091</t>
  </si>
  <si>
    <t>(Dr) 1.208.837.749,05</t>
  </si>
  <si>
    <t>(SANKO SHOJI CO.,LTD (HAMAMATSU)) SSI-INV/2022/IV/0091</t>
  </si>
  <si>
    <t>(Dr) 1.312.138.220,57</t>
  </si>
  <si>
    <t>(Dr) 2.635.043.650,15</t>
  </si>
  <si>
    <t>(Dr) 1.322.905.429,58</t>
  </si>
  <si>
    <t>110.110.120.004</t>
  </si>
  <si>
    <t>Bank - BOTM - SGD</t>
  </si>
  <si>
    <t>110.120.200.302</t>
  </si>
  <si>
    <t>SSI-INV/2022/VI/0117</t>
  </si>
  <si>
    <t>(PT. SUZUKI INDOMOBIL MOTOR) Down Payment 30% DEBURRING MACCHINE FOR 2W, DRIVE, &amp; COUNTER SHAFT (ASAKE MACHINERY)</t>
  </si>
  <si>
    <t>(Dr) 3.777.080.224,48</t>
  </si>
  <si>
    <t>SSI-INV/2022/VII/0136</t>
  </si>
  <si>
    <t>(PT. ASTRA DAIHATSU MOTOR) DP KE 2 HOT WATER SUPPLY MACHINE</t>
  </si>
  <si>
    <t>(Dr) 4.012.178.224,48</t>
  </si>
  <si>
    <t>SSI-INV/2022/VII/0137</t>
  </si>
  <si>
    <t>(PT. SUZUKI INDOMOBIL MOTOR) 22050035 CPU and Amplifier Package (Include CPU board, KDF board, KDF amplifier, S/N machine : 44C-0700) (RP</t>
  </si>
  <si>
    <t>(Dr) 4.069.176.724,48</t>
  </si>
  <si>
    <t>SSI-INV/2022/VII/0138</t>
  </si>
  <si>
    <t>(PT. SUZUKI INDOMOBIL MOTOR) 22060052 SERVO AMPLIFIER  RF5473 0911261681 K (RP)</t>
  </si>
  <si>
    <t>(Dr) 4.127.451.724,48</t>
  </si>
  <si>
    <t>SSI-INV/2022/VII/0140</t>
  </si>
  <si>
    <t>(PT. JTEKT Indonesia) 21120178 Electrode D=69 L25+5</t>
  </si>
  <si>
    <t>(Dr) 4.147.431.724,48</t>
  </si>
  <si>
    <t>SSI-INV/2022/VII/0141</t>
  </si>
  <si>
    <t>(PT. JTEKT Indonesia) 22050036 Electrode D69 L25+5 (4 pcs/lot)</t>
  </si>
  <si>
    <t>(Dr) 4.160.751.724,48</t>
  </si>
  <si>
    <t>SSI-INV/2022/VII/0139</t>
  </si>
  <si>
    <t>(PT. HONDA PROSPECT MOTOR) 22030248 Honing Head HZ-073-L080 RP (2 set/lot)</t>
  </si>
  <si>
    <t>(Dr) 4.249.551.724,48</t>
  </si>
  <si>
    <t>SSI-INV/2022/VII/0142</t>
  </si>
  <si>
    <t>(PT. JONAN INDONESIA) 22030261 Packing set for Hi-rotor PRN50D-90-45 (4 set / lot)</t>
  </si>
  <si>
    <t>(Dr) 4.265.091.724,48</t>
  </si>
  <si>
    <t>SSI-INV/2022/VII/0144</t>
  </si>
  <si>
    <t>(PT. AISAN NASMOCO INDUSTRI) 22050031 Coupler BC1098S-F13</t>
  </si>
  <si>
    <t>(Dr) 4.351.949.224,48</t>
  </si>
  <si>
    <t>Page 4 of 29</t>
  </si>
  <si>
    <t>SSI-INV/2022/VII/0143</t>
  </si>
  <si>
    <t>(PT. AISAN NASMOCO INDUSTRI) 22030230 DTi Detecting pin for surface of hot water</t>
  </si>
  <si>
    <t>(Dr) 4.356.515.764,48</t>
  </si>
  <si>
    <t>SSI-INV/2022/VII/0145</t>
  </si>
  <si>
    <t>(PT. AISAN NASMOCO INDUSTRI) 22040005 Protection sleeve w. prote. Glass LLK-D</t>
  </si>
  <si>
    <t>(Dr) 4.384.265.764,48</t>
  </si>
  <si>
    <t>SSI-INV/2022/VII/0146</t>
  </si>
  <si>
    <t>(PT. ASTRA DAIHATSU MOTOR) MODIF &amp; ADD NEW CONV. T5 for L3 (Jasa)</t>
  </si>
  <si>
    <t>(Dr) 4.913.735.764,48</t>
  </si>
  <si>
    <t>SSI-INV/2022/VII/0147</t>
  </si>
  <si>
    <t>(PT. ASTRA DAIHATSU MOTOR) ULTRA SONIC CLEANER MACHINE 700 X 700X 5000 DLL</t>
  </si>
  <si>
    <t>(Dr) 5.274.596.764,48</t>
  </si>
  <si>
    <t>SSI-INV/2022/VII/0148</t>
  </si>
  <si>
    <t>(Shinmaywa Industries, Ltd.) Rent Car Fee for ShinMaywa 30/05/22 Sd 03/06/22</t>
  </si>
  <si>
    <t>(Dr) 5.275.256.487,49</t>
  </si>
  <si>
    <t>SSI-INV/2022/VII/0149</t>
  </si>
  <si>
    <t>(SANKO SHOJI CO.,LTD (HAMAMATSU)) Rent Car Fee hamaren 11/04/22 Sd 28/05/22</t>
  </si>
  <si>
    <t>(Dr) 5.279.898.746,40</t>
  </si>
  <si>
    <t>(Dr) 5.087.178.746,40</t>
  </si>
  <si>
    <t>SSI-INV/2022/VII/0156</t>
  </si>
  <si>
    <t>(PT. SUZUKI INDOMOBIL MOTOR) 22030242 Diamond roll D-100 (KK-BG000018-A)</t>
  </si>
  <si>
    <t>(Dr) 5.240.747.246,40</t>
  </si>
  <si>
    <t>SSI-INV/2022/VII/0155</t>
  </si>
  <si>
    <t>(PT. SUZUKI INDOMOBIL MOTOR) 22040015 #22040015-2 COLLET DIA 27,2 DWG NO. WD4710</t>
  </si>
  <si>
    <t>(Dr) 5.253.234.746,40</t>
  </si>
  <si>
    <t>SSI-INV/2022/VII/0157</t>
  </si>
  <si>
    <t>(PT. SUZUKI INDOMOBIL MOTOR) 22030256 Calibration Fee RONDCOM 72A S/N: MA8302LF</t>
  </si>
  <si>
    <t>(Dr) 5.272.104.746,40</t>
  </si>
  <si>
    <t>SSI-INV/2022/VII/0158</t>
  </si>
  <si>
    <t>(PT. SUZUKI INDOMOBIL MOTOR) 22050029 Calibration Fee Machine : XYZAX SVA1500A-C6 S/N: GB6401HF (Weekend)</t>
  </si>
  <si>
    <t>(Dr) 5.305.959.746,40</t>
  </si>
  <si>
    <t>(Dr) 5.067.702.686,40</t>
  </si>
  <si>
    <t>SSI-INV/2022/VII/0151</t>
  </si>
  <si>
    <t>(PT. HONDA PRECISION PARTS MANUFACTURING) 22030233 Ami Jig Framde No. 1475-013A</t>
  </si>
  <si>
    <t>SSI-INV/2022/VII/0152</t>
  </si>
  <si>
    <t xml:space="preserve">(PT DAIHATSU DRIVETRAIN MANUFACTURING INDONESIA) 22050021## 22030249 ALPHATEC EXCLUSIVE PRODUCT FOR SPARE </t>
  </si>
  <si>
    <t>(Dr) 5.661.043.196,40</t>
  </si>
  <si>
    <t>SSI-INV/2022/VII/0153</t>
  </si>
  <si>
    <t>(PT DAIHATSU DRIVETRAIN MANUFACTURING INDONESIA) 22030232R# 22030232-3 Bitting Type Pipe Fittings From Steel Pipes # S-15X1/2 (150 pcs/set)</t>
  </si>
  <si>
    <t>(Dr) 5.845.636.196,40</t>
  </si>
  <si>
    <t>(Dr) 5.704.111.196,40</t>
  </si>
  <si>
    <t>(Dr) 5.651.552.696,40</t>
  </si>
  <si>
    <t>(Dr) 5.628.359.246,40</t>
  </si>
  <si>
    <t>(Dr) 5.596.557.746,40</t>
  </si>
  <si>
    <t>(Dr) 5.491.240.946,40</t>
  </si>
  <si>
    <t>(Dr) 5.385.924.146,40</t>
  </si>
  <si>
    <t>(Dr) 5.296.924.346,40</t>
  </si>
  <si>
    <t>(Dr) 5.012.070.596,40</t>
  </si>
  <si>
    <t>(Dr) 4.995.642.596,40</t>
  </si>
  <si>
    <t>(Dr) 4.984.337.246,40</t>
  </si>
  <si>
    <t>(Dr) 4.973.858.846,40</t>
  </si>
  <si>
    <t>(Dr) 4.809.190.346,40</t>
  </si>
  <si>
    <t>(Dr) 4.808.579.846,40</t>
  </si>
  <si>
    <t>(Dr) 4.762.847.846,40</t>
  </si>
  <si>
    <t>(Dr) 4.744.588.346,40</t>
  </si>
  <si>
    <t>(Dr) 4.741.351.586,40</t>
  </si>
  <si>
    <t>(Dr) 4.619.140.586,40</t>
  </si>
  <si>
    <t>(Dr) 4.616.308.421,40</t>
  </si>
  <si>
    <t>(Dr) 4.571.353.421,40</t>
  </si>
  <si>
    <t>(Dr) 4.411.285.871,40</t>
  </si>
  <si>
    <t>(Dr) 4.390.351.271,40</t>
  </si>
  <si>
    <t>(Dr) 4.381.859.771,40</t>
  </si>
  <si>
    <t>(Dr) 4.329.523.271,40</t>
  </si>
  <si>
    <t>Page 5 of 29</t>
  </si>
  <si>
    <t>(Dr) 4.323.973.271,40</t>
  </si>
  <si>
    <t>(Dr) 4.242.388.271,40</t>
  </si>
  <si>
    <t>(Dr) 4.142.321.771,40</t>
  </si>
  <si>
    <t>(Dr) 4.141.893.311,40</t>
  </si>
  <si>
    <t>(Dr) 4.103.515.061,40</t>
  </si>
  <si>
    <t>SSI-INV/2022/VII/0159</t>
  </si>
  <si>
    <t>(PT. SUZUKI INDOMOBIL MOTOR) 22030244 SV FEE ADD PROGRAM ROUNDNESS ON PULCOM V10A ACR 190 MACHINE</t>
  </si>
  <si>
    <t>(Dr) 4.403.492.561,40</t>
  </si>
  <si>
    <t>SSI-INV/2022/VII/0150</t>
  </si>
  <si>
    <t>(PT SUGIURA INDONESIA) 22060049 Registration Fee</t>
  </si>
  <si>
    <t>(Dr) 4.428.090.161,40</t>
  </si>
  <si>
    <t>SSI-INV/2022/VII/0154</t>
  </si>
  <si>
    <t xml:space="preserve">(SANKO SHOJI CO.,LTD (HAMAMATSU)) 21110155 ##21110156 Roller Conveyor for Debburing Machine 00V 3P </t>
  </si>
  <si>
    <t>(Dr) 4.453.547.920,40</t>
  </si>
  <si>
    <t>SSI-INV/2022/VII/0162</t>
  </si>
  <si>
    <t>(PT. INDONESIA STANLEY ELECTRIC) 22060042 Pirani gauge (S103333F)</t>
  </si>
  <si>
    <t>(Dr) 4.520.381.020,40</t>
  </si>
  <si>
    <t>(Dr) 4.417.080.548,89</t>
  </si>
  <si>
    <t>SSI-INV/2022/VII/0161</t>
  </si>
  <si>
    <t>(SANKO SHOJI CO.,LTD (HAMAMATSU)) ITAS FEE (TOMOAKI KAEDE)</t>
  </si>
  <si>
    <t>(Dr) 4.420.582.024,89</t>
  </si>
  <si>
    <t>(Dr) 4.227.279.964,89</t>
  </si>
  <si>
    <t>SSI-INV/2022/VII/0160</t>
  </si>
  <si>
    <t>(SANKO SHOJI CO.,LTD (HAMAMATSU)) TAXI FEE (30-6-22 SD 13-7-22) 11 DAYS</t>
  </si>
  <si>
    <t>(Dr) 4.228.383.637,89</t>
  </si>
  <si>
    <t>110.120.200.303</t>
  </si>
  <si>
    <t>(Dr) 946.834.403,72</t>
  </si>
  <si>
    <t>(Dr) 989.036.757,51</t>
  </si>
  <si>
    <t>(Dr) 1.220.470.931,91</t>
  </si>
  <si>
    <t>(Dr) 279.634.010,07</t>
  </si>
  <si>
    <t>(Dr) 289.667.402,70</t>
  </si>
  <si>
    <t>(Dr) 321.499.009,21</t>
  </si>
  <si>
    <t>(Dr) 646.206.309,95</t>
  </si>
  <si>
    <t>(Dr) 324.707.300,74</t>
  </si>
  <si>
    <t>110.120.200.304</t>
  </si>
  <si>
    <t>Account Receivable USD</t>
  </si>
  <si>
    <t>110.120.200.305</t>
  </si>
  <si>
    <t>Account Receivable SGD</t>
  </si>
  <si>
    <t>110.120.200.306</t>
  </si>
  <si>
    <t>Account Receivable THB</t>
  </si>
  <si>
    <t>110.120.210.002</t>
  </si>
  <si>
    <t>Time Deposit - USD</t>
  </si>
  <si>
    <t>Page 6 of 29</t>
  </si>
  <si>
    <t>110.120.210.402</t>
  </si>
  <si>
    <t>PI/5146</t>
  </si>
  <si>
    <t>(TIGAGE ADYATAMA MANDIRI. PT,) Purchase Invoice :PI/5146</t>
  </si>
  <si>
    <t>(Dr) 1.537.813.256,00</t>
  </si>
  <si>
    <t>PI/5143</t>
  </si>
  <si>
    <t>(TIGAGE ADYATAMA MANDIRI. PT,) 22010205 TESTING MACHINE (GIKEN)## SUPPORT SSID</t>
  </si>
  <si>
    <t>(Dr) 1.417.813.256,00</t>
  </si>
  <si>
    <t>PI/5145</t>
  </si>
  <si>
    <t>(SENALAPAN PERKASA INDONESIA, PT.) Purchase Invoice :PI/5145</t>
  </si>
  <si>
    <t>(Dr) 2.106.596.256,00</t>
  </si>
  <si>
    <t>PI/5156</t>
  </si>
  <si>
    <t>(TIGAGE ADYATAMA MANDIRI. PT,) 22030237 Modification and Additional New Conveyor T5 for CYH L3</t>
  </si>
  <si>
    <t>(Dr) 1.941.463.128,00</t>
  </si>
  <si>
    <t>PI/5157</t>
  </si>
  <si>
    <t>(TIGAGE ADYATAMA MANDIRI. PT,) 22010194 D11K Hot Water Supply Machine</t>
  </si>
  <si>
    <t>(Dr) 1.853.566.128,00</t>
  </si>
  <si>
    <t>110.120.210.403</t>
  </si>
  <si>
    <t>Advance Purchase YEN</t>
  </si>
  <si>
    <t>110.120.210.404</t>
  </si>
  <si>
    <t>Advance Purchase USD</t>
  </si>
  <si>
    <t>110.120.210.405</t>
  </si>
  <si>
    <t>Advance Purchase SGD</t>
  </si>
  <si>
    <t>110.120.210.406</t>
  </si>
  <si>
    <t>Advance Purchase THB</t>
  </si>
  <si>
    <t>110.140.410.001</t>
  </si>
  <si>
    <t>(Dr) 3.153.415.028,05</t>
  </si>
  <si>
    <t>PI/5109</t>
  </si>
  <si>
    <t>(NIOTO KARUNIA MULYA, CV.) 22050035 CPU and Amplifier Package (Include CPU board, KDF board, KDF amplifier, S/N machine : 44C-0700) (RP</t>
  </si>
  <si>
    <t>(Dr) 3.189.415.028,05</t>
  </si>
  <si>
    <t>PI/5110</t>
  </si>
  <si>
    <t>(NIOTO KARUNIA MULYA, CV.) 22060052 SERVO AMPLIFIER  RF5473 0911261681 K (RP)</t>
  </si>
  <si>
    <t>(Dr) 3.230.915.028,05</t>
  </si>
  <si>
    <t>(Dr) 3.194.915.028,05</t>
  </si>
  <si>
    <t>(Dr) 3.188.577.975,29</t>
  </si>
  <si>
    <t>(Dr) 3.170.852.854,29</t>
  </si>
  <si>
    <t>PI/5111</t>
  </si>
  <si>
    <t>(SANKO SHOJI CO., LTD.) 22030248 Honing Head HZ-073-L080 RP (2 set/lot)</t>
  </si>
  <si>
    <t>(Dr) 3.234.140.183,29</t>
  </si>
  <si>
    <t>PI/5113</t>
  </si>
  <si>
    <t>(SANKO SHOJI CO., LTD.) 22030261 Packing set for Hi-rotor PRN50D-90-45 (4 set / lot)</t>
  </si>
  <si>
    <t>(Dr) 3.243.034.656,29</t>
  </si>
  <si>
    <t>(Dr) 3.179.747.327,29</t>
  </si>
  <si>
    <t>PI/5112</t>
  </si>
  <si>
    <t>(SANKO SHOJI CO.,LTD ( Kariya Branch )) 22050036 Electrode D69 L25+5 (8 pcs/lot)</t>
  </si>
  <si>
    <t>(Dr) 3.197.472.448,29</t>
  </si>
  <si>
    <t>(Dr) 3.129.552.000,29</t>
  </si>
  <si>
    <t>Page 7 of 29</t>
  </si>
  <si>
    <t>PI/5115</t>
  </si>
  <si>
    <t>(SANKO SHOJI CO., LTD.) 22050031 Coupler BC1098S-F13</t>
  </si>
  <si>
    <t>(Dr) 3.183.546.975,29</t>
  </si>
  <si>
    <t>(Dr) 3.180.284.743,29</t>
  </si>
  <si>
    <t>(Dr) 3.164.669.418,29</t>
  </si>
  <si>
    <t>PI/5114</t>
  </si>
  <si>
    <t>(SANKO SHOJI CO.,LTD ( Hamamatsu Branch )) 22030230 DTi Detecting pin for surface of hot water</t>
  </si>
  <si>
    <t>(Dr) 3.167.931.650,29</t>
  </si>
  <si>
    <t>PI/5147</t>
  </si>
  <si>
    <t>(TRUMPF INDONESIA, PT.) 22060055 Filter cartridge 9 3/4" 50um</t>
  </si>
  <si>
    <t>(Dr) 3.176.294.256,29</t>
  </si>
  <si>
    <t>PI/5139</t>
  </si>
  <si>
    <t>(PUTRA YUDHA SEJATI, PT.) 22060064 BOLT NUT VGR-3N CW</t>
  </si>
  <si>
    <t>(Dr) 3.178.794.256,29</t>
  </si>
  <si>
    <t>PI/5131</t>
  </si>
  <si>
    <t>(ACCRETECH INDONESIA, PT.) 22050025 ROUGHNESS PROFILE STYLUS DM4380</t>
  </si>
  <si>
    <t>(Dr) 3.182.894.256,29</t>
  </si>
  <si>
    <t>PI/5132</t>
  </si>
  <si>
    <t>(ACCRETECH INDONESIA, PT.) 22060048 DC SERVO MOTOR FOR Y-AXIS : UGQMEM-04MTH23</t>
  </si>
  <si>
    <t>(Dr) 3.229.194.256,29</t>
  </si>
  <si>
    <t>PI/5125</t>
  </si>
  <si>
    <t>(NIOTO KARUNIA MULYA, CV.) 22060053-2 JIG KOPLING (Mc Welding Spot)</t>
  </si>
  <si>
    <t>(Dr) 3.241.994.256,29</t>
  </si>
  <si>
    <t>PI/5126</t>
  </si>
  <si>
    <t>(NIOTO KARUNIA MULYA, CV.) 22050037 JIG KOPLING (Mc Welding Spot)</t>
  </si>
  <si>
    <t>(Dr) 3.254.794.256,29</t>
  </si>
  <si>
    <t>PI/5136</t>
  </si>
  <si>
    <t>(JTEKT INDONESIA SALES, PT.) 22060074 SERVO AMP GC50-U050</t>
  </si>
  <si>
    <t>(Dr) 3.281.584.256,29</t>
  </si>
  <si>
    <t>PI/5137</t>
  </si>
  <si>
    <t>(JTEKT INDONESIA SALES, PT.) 22060043 ENGINEERING FEE FOR ALARM DEVIATION X-Z AXIS</t>
  </si>
  <si>
    <t>(Dr) 3.284.184.256,29</t>
  </si>
  <si>
    <t>PI/5138</t>
  </si>
  <si>
    <t>(JTEKT INDONESIA SALES, PT.) 22060068 ENGINEERING FEE FOR HANDLING PROBLEM ALARM A43</t>
  </si>
  <si>
    <t>(Dr) 3.294.584.256,29</t>
  </si>
  <si>
    <t>PI/5134</t>
  </si>
  <si>
    <t>(MUKTI SEJAHTERA TEKNIK, PT.) 22040008 CPU and Amplifier Package (Include CPU board, KDF board, KDF am</t>
  </si>
  <si>
    <t>(Dr) 3.453.144.256,29</t>
  </si>
  <si>
    <t>PI/5135</t>
  </si>
  <si>
    <t>(MUKTI SEJAHTERA TEKNIK, PT.) 22040009 Precision Roller (Hardened) Drawing No. O3H9542-06</t>
  </si>
  <si>
    <t>(Dr) 3.569.624.256,29</t>
  </si>
  <si>
    <t>PI/5140</t>
  </si>
  <si>
    <t>(TIGAGE ADYATAMA MANDIRI. PT,) 22060063 SANMOTION (Trade In) QS1A05AA SANYO DENKI</t>
  </si>
  <si>
    <t>(Dr) 3.595.374.256,29</t>
  </si>
  <si>
    <t>PI/5141</t>
  </si>
  <si>
    <t>(TIGAGE ADYATAMA MANDIRI. PT,) 22060047 SHAFT MODIFY</t>
  </si>
  <si>
    <t>(Dr) 3.603.374.256,29</t>
  </si>
  <si>
    <t>(Dr) 4.003.374.256,29</t>
  </si>
  <si>
    <t>PI/5144</t>
  </si>
  <si>
    <t>(TIGAGE ADYATAMA MANDIRI. PT,) 22060051 SANMOTION QS1A05AA SANYO DENKI</t>
  </si>
  <si>
    <t>(Dr) 4.025.874.256,29</t>
  </si>
  <si>
    <t>PI/5127</t>
  </si>
  <si>
    <t>(ORITSU TEKNOLOGI INDONESIA, PT.) 22060070 Servo Amplifier GC50-U050(GL 32M-63) 6,5M</t>
  </si>
  <si>
    <t>(Dr) 4.065.874.256,29</t>
  </si>
  <si>
    <t>PI/5128</t>
  </si>
  <si>
    <t>(ORITSU TEKNOLOGI INDONESIA, PT.) 22060072 MULTI CONE #3000 (NEW) (1 PACK = 1 KG)</t>
  </si>
  <si>
    <t>(Dr) 4.263.179.256,29</t>
  </si>
  <si>
    <t>PI/5129</t>
  </si>
  <si>
    <t>(ORITSU TEKNOLOGI INDONESIA, PT.) 22060071 HRA-80 DIMENSION 60.4 x 9.4 MM (ASAHI</t>
  </si>
  <si>
    <t>(Dr) 4.292.579.256,29</t>
  </si>
  <si>
    <t>PI/5130</t>
  </si>
  <si>
    <t>(ORITSU TEKNOLOGI INDONESIA, PT.) 22060045 AUTO SIZER 0946900</t>
  </si>
  <si>
    <t>(Dr) 4.437.579.256,29</t>
  </si>
  <si>
    <t>PI/5133</t>
  </si>
  <si>
    <t>(SODICK TECHNOLOGY INDONESIA, PT.) 22060050 BRUSHLESS AMP (MBEG5A5BCV)</t>
  </si>
  <si>
    <t>(Dr) 4.443.522.256,29</t>
  </si>
  <si>
    <t>(Dr) 4.337.683.060,29</t>
  </si>
  <si>
    <t>(Dr) 4.328.683.060,29</t>
  </si>
  <si>
    <t>(Dr) 4.314.483.060,29</t>
  </si>
  <si>
    <t>(Dr) 4.290.083.060,29</t>
  </si>
  <si>
    <t>PI/5117</t>
  </si>
  <si>
    <t>(NIMURA KOKI CO.,LTD.) 22030233 Ami Jig Framde No. 1475-013A</t>
  </si>
  <si>
    <t>(Dr) 4.413.206.547,79</t>
  </si>
  <si>
    <t>PI/5119</t>
  </si>
  <si>
    <t>(SANKO SHOJI CO., LTD.) 22030249 ALPHATEC EXCLUSIVE PRODUCT FOR SPARE PART (107 ITEM</t>
  </si>
  <si>
    <t>(Dr) 4.519.706.174,29</t>
  </si>
  <si>
    <t>PI/5118</t>
  </si>
  <si>
    <t>(SANKO SHOJI CO.,LTD ( Osaka Branch )) 21 Decelator AB060-010-S2/HG-KR4</t>
  </si>
  <si>
    <t>(Dr) 4.541.485.081,29</t>
  </si>
  <si>
    <t>PI/5120</t>
  </si>
  <si>
    <t>(SANKO SHOJI CO.,LTD ( Osaka Branch )) 22030232 Assist motor S-04-100V-BG</t>
  </si>
  <si>
    <t>(Dr) 4.585.093.721,29</t>
  </si>
  <si>
    <t>(Dr) 4.333.691.700,29</t>
  </si>
  <si>
    <t>(Dr) 4.191.318.722,03</t>
  </si>
  <si>
    <t>PI/5122</t>
  </si>
  <si>
    <t>(TOSEI INDONESIA,PT.) 22030244 SV FEE ADD PROGRAM ROUNDNESS ON PULCOM V10A ACR 190 MACHIN</t>
  </si>
  <si>
    <t>(Dr) 4.407.501.722,03</t>
  </si>
  <si>
    <t>(Dr) 4.167.968.722,03</t>
  </si>
  <si>
    <t>PI/5116</t>
  </si>
  <si>
    <t>(OKUMA INDONESIA, PT.) 22060049 Registration Fee</t>
  </si>
  <si>
    <t>(Dr) 4.188.194.722,03</t>
  </si>
  <si>
    <t>Page 8 of 29</t>
  </si>
  <si>
    <t>PI/5121</t>
  </si>
  <si>
    <t>(TIGAGE ADYATAMA MANDIRI. PT,) 21110156 Roller Conveyor for Debburing Machine</t>
  </si>
  <si>
    <t>(Dr) 4.257.743.722,03</t>
  </si>
  <si>
    <t>(Dr) 4.136.128.722,03</t>
  </si>
  <si>
    <t>PI/5151</t>
  </si>
  <si>
    <t>(SANKO SHOJI CO., LTD.) 22010205-5 GSK interface GSK-IFCC-N</t>
  </si>
  <si>
    <t>(Dr) 4.258.048.152,03</t>
  </si>
  <si>
    <t>PI/5152</t>
  </si>
  <si>
    <t>(SANKO SHOJI CO., LTD.) 22010205-4 Spin torque ST50N3-3/8</t>
  </si>
  <si>
    <t>(Dr) 4.319.731.570,03</t>
  </si>
  <si>
    <t>PI/5123</t>
  </si>
  <si>
    <t>(Shinmaywa Industries,Ltd) 22060042 Oil for Oil diffusion pump (1L) (LION-A)</t>
  </si>
  <si>
    <t>(Dr) 4.349.891.570,03</t>
  </si>
  <si>
    <t>PI/5124</t>
  </si>
  <si>
    <t>(Shinmaywa Industries,Ltd) 22060042 Pirani gauge (S103333F)</t>
  </si>
  <si>
    <t>(Dr) 4.358.141.570,03</t>
  </si>
  <si>
    <t>(Dr) 4.312.114.970,03</t>
  </si>
  <si>
    <t>(Dr) 5.010.864.970,03</t>
  </si>
  <si>
    <t>(Dr) 5.303.854.970,03</t>
  </si>
  <si>
    <t>110.150.510.001</t>
  </si>
  <si>
    <t>JV22/07/052</t>
  </si>
  <si>
    <t>Amortisasi Apartment Mr. Naito Mei'22- Aprl 23 (03)</t>
  </si>
  <si>
    <t>(Dr) 232.810.207,00</t>
  </si>
  <si>
    <t>110.150.530.002</t>
  </si>
  <si>
    <t>JV22/07/053</t>
  </si>
  <si>
    <t>PT NNA INDONESIA#01 nov 2021 sd 31 okt 2022 #IDN-2111M12-038#(9)</t>
  </si>
  <si>
    <t>(Dr) 6.750.000,00</t>
  </si>
  <si>
    <t>110.160.610.001</t>
  </si>
  <si>
    <t>(Dr) 354.370.000,00</t>
  </si>
  <si>
    <t>(Dr) 355.021.000,00</t>
  </si>
  <si>
    <t>(Dr) 358.727.000,00</t>
  </si>
  <si>
    <t>(Dr) 364.808.000,00</t>
  </si>
  <si>
    <t>(Dr) 370.419.000,00</t>
  </si>
  <si>
    <t>(Dr) 371.560.000,00</t>
  </si>
  <si>
    <t>(Dr) 373.958.000,00</t>
  </si>
  <si>
    <t>(Dr) 376.509.000,00</t>
  </si>
  <si>
    <t>(Dr) 395.324.000,00</t>
  </si>
  <si>
    <t>110.160.610.002</t>
  </si>
  <si>
    <t>(Dr) 119.277.642,00</t>
  </si>
  <si>
    <t>(Dr) 119.597.642,00</t>
  </si>
  <si>
    <t>110.160.620.001</t>
  </si>
  <si>
    <t>(Dr) 477.521.721,00</t>
  </si>
  <si>
    <t>110.160.630.001</t>
  </si>
  <si>
    <t>(Dr) 9.381.863,34</t>
  </si>
  <si>
    <t>(Dr) 9.398.363,34</t>
  </si>
  <si>
    <t>Page 9 of 29</t>
  </si>
  <si>
    <t>(Dr) 13.358.363,34</t>
  </si>
  <si>
    <t>(Dr) 17.923.363,34</t>
  </si>
  <si>
    <t>(Dr) 17.939.863,34</t>
  </si>
  <si>
    <t>(Dr) 18.859.749,34</t>
  </si>
  <si>
    <t>PI/5148</t>
  </si>
  <si>
    <t>(AUTO LANCAR SEJAHTERA PT) Purchase Invoice :PI/5148</t>
  </si>
  <si>
    <t>(Dr) 19.508.749,34</t>
  </si>
  <si>
    <t>PI/5149</t>
  </si>
  <si>
    <t>(AUTO LANCAR SEJAHTERA PT) Rent Car SUZUKI  ERTIGA GL1.5 MT LL NEW  #per.01/07/2022-30/07/2022)  220700100547</t>
  </si>
  <si>
    <t>(Dr) 20.025.749,34</t>
  </si>
  <si>
    <t>PI/5150</t>
  </si>
  <si>
    <t>(AUTO LANCAR SEJAHTERA PT) Rent Car SUZUKI  ERTIGA GL1.5 MT B1363 HFB  #per.01/07/2022-30/07/2022) 220700100548</t>
  </si>
  <si>
    <t>(Dr) 20.552.649,34</t>
  </si>
  <si>
    <t>(Dr) 76.185.149,34</t>
  </si>
  <si>
    <t>(Dr) 151.951.279,34</t>
  </si>
  <si>
    <t>(Dr) 152.067.879,34</t>
  </si>
  <si>
    <t>(Dr) 152.342.879,34</t>
  </si>
  <si>
    <t>(Dr) 152.892.879,34</t>
  </si>
  <si>
    <t>(Dr) 153.063.071,34</t>
  </si>
  <si>
    <t>(Dr) 154.072.541,34</t>
  </si>
  <si>
    <t>(Dr) 154.347.541,34</t>
  </si>
  <si>
    <t>(Dr) 154.798.541,34</t>
  </si>
  <si>
    <t>(Dr) 159.891.541,34</t>
  </si>
  <si>
    <t>(Dr) 161.299.541,34</t>
  </si>
  <si>
    <t>(Dr) 162.707.541,34</t>
  </si>
  <si>
    <t>(Dr) 165.654.441,34</t>
  </si>
  <si>
    <t>(Dr) 165.940.441,34</t>
  </si>
  <si>
    <t>(Dr) 167.084.441,34</t>
  </si>
  <si>
    <t>(Dr) 184.526.041,34</t>
  </si>
  <si>
    <t>(Dr) 197.338.841,34</t>
  </si>
  <si>
    <t>(Dr) 200.171.341,34</t>
  </si>
  <si>
    <t>(Dr) 201.051.341,34</t>
  </si>
  <si>
    <t>(Dr) 231.851.341,34</t>
  </si>
  <si>
    <t>(Dr) 234.326.341,34</t>
  </si>
  <si>
    <t>(Dr) 238.726.341,34</t>
  </si>
  <si>
    <t>(Dr) 260.429.891,34</t>
  </si>
  <si>
    <t>(Dr) 263.663.891,34</t>
  </si>
  <si>
    <t>(Dr) 279.613.891,34</t>
  </si>
  <si>
    <t>(Dr) 280.267.621,34</t>
  </si>
  <si>
    <t xml:space="preserve">PT AIRINDO#Send Doc to Japan #inv. AME-INID-2206-00070 </t>
  </si>
  <si>
    <t>(Dr) 280.276.546,34</t>
  </si>
  <si>
    <t>(Dr) 280.753.946,34</t>
  </si>
  <si>
    <t xml:space="preserve">PT AIRINDO#PLASTIC IMPREGNANT SUPER SEAL #inv. AME-INID-2206-00070 </t>
  </si>
  <si>
    <t>(Dr) 281.842.946,34</t>
  </si>
  <si>
    <t>(Dr) 282.348.946,34</t>
  </si>
  <si>
    <t>(Dr) 283.296.970,34</t>
  </si>
  <si>
    <t>Page 10 of 29</t>
  </si>
  <si>
    <t>(Dr) 284.672.580,34</t>
  </si>
  <si>
    <t>(Dr) 296.783.580,34</t>
  </si>
  <si>
    <t>(Dr) 296.822.987,34</t>
  </si>
  <si>
    <t>(Dr) 296.933.546,34</t>
  </si>
  <si>
    <t>(Dr) 297.193.421,34</t>
  </si>
  <si>
    <t>(Dr) 297.494.422,34</t>
  </si>
  <si>
    <t>(Dr) 321.274.552,34</t>
  </si>
  <si>
    <t>(Dr) 323.499.412,34</t>
  </si>
  <si>
    <t>(Dr) 333.374.662,34</t>
  </si>
  <si>
    <t>(Dr) 333.391.162,34</t>
  </si>
  <si>
    <t>(Dr) 333.407.662,34</t>
  </si>
  <si>
    <t>(Dr) 333.424.162,34</t>
  </si>
  <si>
    <t>(Dr) 333.440.662,34</t>
  </si>
  <si>
    <t>(Dr) 392.138.518,34</t>
  </si>
  <si>
    <t>(Dr) 414.698.748,34</t>
  </si>
  <si>
    <t>JV22/07/078</t>
  </si>
  <si>
    <t>NET OFF VAT IN VAT OUT JULY 2022</t>
  </si>
  <si>
    <t>(Dr) 79.344.608,34</t>
  </si>
  <si>
    <t>JV22/07/079</t>
  </si>
  <si>
    <t>NET OFF VAT IN VAT OUT JUNE 2022</t>
  </si>
  <si>
    <t>(Dr) 279.079.608,34</t>
  </si>
  <si>
    <t>(Dr) 51.458.677,34</t>
  </si>
  <si>
    <t>JV22/07/077</t>
  </si>
  <si>
    <t>PT. Tokyo Consulting#CITR 021 #555/VII/22#   Accounting Review period june 22 #01/VII/22</t>
  </si>
  <si>
    <t>(Dr) 53.218.677,34</t>
  </si>
  <si>
    <t>(Dr) 53.768.677,34</t>
  </si>
  <si>
    <t>PI/5153</t>
  </si>
  <si>
    <t>(NX SHOJI INDONESIA, PT) Purchase Invoice :PI/5153</t>
  </si>
  <si>
    <t>(Dr) 56.679.277,34</t>
  </si>
  <si>
    <t>PI/5155</t>
  </si>
  <si>
    <t>(NX SHOJI INDONESIA, PT) Purchase Invoice :PI/5155</t>
  </si>
  <si>
    <t>(Dr) 56.753.265,34</t>
  </si>
  <si>
    <t>110.160.630.002</t>
  </si>
  <si>
    <t>Prepaid Vat - Import</t>
  </si>
  <si>
    <t>(Dr) 13.547.000,00</t>
  </si>
  <si>
    <t>(Dr) 13.632.000,00</t>
  </si>
  <si>
    <t>(Dr) 15.586.000,00</t>
  </si>
  <si>
    <t>(Dr) 31.891.000,00</t>
  </si>
  <si>
    <t>(Dr) 58.644.000,00</t>
  </si>
  <si>
    <t>(Dr) 61.361.000,00</t>
  </si>
  <si>
    <t>(Dr) 86.049.000,00</t>
  </si>
  <si>
    <t>(Dr) 91.066.000,00</t>
  </si>
  <si>
    <t>(Dr) 101.616.000,00</t>
  </si>
  <si>
    <t>(Dr) 112.841.000,00</t>
  </si>
  <si>
    <t>(Dr) 195.625.000,00</t>
  </si>
  <si>
    <t>(Dr) 197.450.000,00</t>
  </si>
  <si>
    <t>(Dr) 198.142.000,00</t>
  </si>
  <si>
    <t>(Dr) 198.925.000,00</t>
  </si>
  <si>
    <t>Page 11 of 29</t>
  </si>
  <si>
    <t>(Dr) 199.735.000,00</t>
  </si>
  <si>
    <t>110.170.710.002</t>
  </si>
  <si>
    <t>JV22/07/073</t>
  </si>
  <si>
    <t xml:space="preserve">SSI-INV/2022/VII/0148#JV22/06/008# PT HAMAREN TRANSPORT RAYA#COGS # INV/2022/0153 </t>
  </si>
  <si>
    <t>(Dr) 183.992.720,00</t>
  </si>
  <si>
    <t>(Dr) 92.992.720,00</t>
  </si>
  <si>
    <t>(Dr) 207.433.720,00</t>
  </si>
  <si>
    <t>Mr. Arief#Transport Expense (tgl 04/7/2022 sd 19/7/2022</t>
  </si>
  <si>
    <t>(Dr) 93.320.720,00</t>
  </si>
  <si>
    <t>JV22/07/072</t>
  </si>
  <si>
    <t>SSI-INV/2022/VII/0151#TRUCKING# PT. SCL Trans #0189/INV-SCL/0422 (CKR)(CKR)# 21100132R   AMI JIG FRAME</t>
  </si>
  <si>
    <t>(Dr) 68.284.720,00</t>
  </si>
  <si>
    <t>(Dr) 19.535.820,00</t>
  </si>
  <si>
    <t>(Dr) 25.905.820,00</t>
  </si>
  <si>
    <t>JV22/07/074</t>
  </si>
  <si>
    <t>SSI-INV/2022/VII/0161#RATE 14,575 USD 600 KITAS KAEDE</t>
  </si>
  <si>
    <t>(Dr) 10.790.820,00</t>
  </si>
  <si>
    <t>JV22/07/075</t>
  </si>
  <si>
    <t>SSI-INV/2022/VII/0160#JV22/06/008# PT HAMAREN TRANSPORT RAYA#COGS # INV/2022/0153</t>
  </si>
  <si>
    <t>(Dr) 7.819.520,00</t>
  </si>
  <si>
    <t>Unearned Revenue USD</t>
  </si>
  <si>
    <t>Unearned Revenue JPY</t>
  </si>
  <si>
    <t>120.210.150.101</t>
  </si>
  <si>
    <t>JV22/07/071</t>
  </si>
  <si>
    <t>Depr 300622-310722 FA 1046</t>
  </si>
  <si>
    <t>(Cr) -48.581.937,50</t>
  </si>
  <si>
    <t>120.210.170.001</t>
  </si>
  <si>
    <t>invoice tgl 23 juni 2022# Entry chair black backrest #INV. KFI 220143</t>
  </si>
  <si>
    <t>(Dr) 308.833.290,10</t>
  </si>
  <si>
    <t>JV22/07/022#PT KOKUYO FURNITURE INDONESIA#Entry chair black backrest #INV. KFI 220149</t>
  </si>
  <si>
    <t>(Dr) 317.451.690,10</t>
  </si>
  <si>
    <t>120.210.170.101</t>
  </si>
  <si>
    <t>Depr 300622-310722 FA 1055</t>
  </si>
  <si>
    <t>(Cr) -257.578.362,82</t>
  </si>
  <si>
    <t>Depr 300622-310722 FA 1050</t>
  </si>
  <si>
    <t>(Cr) -257.599.196,16</t>
  </si>
  <si>
    <t>Depr 300622-310722 FA 1047</t>
  </si>
  <si>
    <t>(Cr) -257.640.841,99</t>
  </si>
  <si>
    <t>(Cr) -257.698.133,66</t>
  </si>
  <si>
    <t>Depr 300622-310722 FA 1053</t>
  </si>
  <si>
    <t>(Cr) -257.853.840,57</t>
  </si>
  <si>
    <t>Depr 300622-310722 FA 1051</t>
  </si>
  <si>
    <t>(Cr) -258.023.632,24</t>
  </si>
  <si>
    <t>Page 12 of 29</t>
  </si>
  <si>
    <t>Depr 300622-310722 FA 1054</t>
  </si>
  <si>
    <t>(Cr) -258.194.465,57</t>
  </si>
  <si>
    <t>Depr 300622-310722 FA 1048</t>
  </si>
  <si>
    <t>(Cr) -258.370.507,24</t>
  </si>
  <si>
    <t>Depr 300622-310722 FA 1049</t>
  </si>
  <si>
    <t>(Cr) -258.546.548,91</t>
  </si>
  <si>
    <t>Depr 130722-310722 FA 1058</t>
  </si>
  <si>
    <t>(Cr) -258.726.098,91</t>
  </si>
  <si>
    <t>Depr 010722-310722 FA 1059</t>
  </si>
  <si>
    <t>(Cr) -258.917.286,41</t>
  </si>
  <si>
    <t>Depr 300622-310722 FA 1052</t>
  </si>
  <si>
    <t>(Cr) -260.521.453,07</t>
  </si>
  <si>
    <t>Depr 300622-310722 FA 1045</t>
  </si>
  <si>
    <t>(Cr) -260.572.057,24</t>
  </si>
  <si>
    <t>(Cr) -260.743.932,24</t>
  </si>
  <si>
    <t>Depr 300622-310722 FA 1044</t>
  </si>
  <si>
    <t>(Cr) -260.918.098,91</t>
  </si>
  <si>
    <t>120.210.180.001</t>
  </si>
  <si>
    <t>Fixed Asset in Progress</t>
  </si>
  <si>
    <t>(Cr) -9.177.000,00</t>
  </si>
  <si>
    <t>(Cr) -17.795.400,00</t>
  </si>
  <si>
    <t>210.100.200.102</t>
  </si>
  <si>
    <t>(Cr) -1.029.364.605,73</t>
  </si>
  <si>
    <t>(Cr) -1.065.364.605,73</t>
  </si>
  <si>
    <t>(Cr) -1.106.864.605,73</t>
  </si>
  <si>
    <t>(Cr) -1.111.429.605,73</t>
  </si>
  <si>
    <t>(Cr) -1.174.716.934,73</t>
  </si>
  <si>
    <t>(Cr) -1.183.611.407,73</t>
  </si>
  <si>
    <t>(Cr) -1.201.336.528,73</t>
  </si>
  <si>
    <t>(Cr) -1.255.331.503,73</t>
  </si>
  <si>
    <t>(Cr) -1.258.593.735,73</t>
  </si>
  <si>
    <t>(Cr) -1.259.513.621,73</t>
  </si>
  <si>
    <t>(Cr) -1.267.876.227,73</t>
  </si>
  <si>
    <t>(Cr) -1.262.659.227,73</t>
  </si>
  <si>
    <t>(Cr) -1.256.110.227,73</t>
  </si>
  <si>
    <t>(Cr) -1.250.793.327,73</t>
  </si>
  <si>
    <t>(Cr) -1.250.485.527,73</t>
  </si>
  <si>
    <t>(Cr) -1.251.134.527,73</t>
  </si>
  <si>
    <t>(Cr) -1.257.034.527,73</t>
  </si>
  <si>
    <t>(Cr) -1.257.551.527,73</t>
  </si>
  <si>
    <t>(Cr) -1.262.251.527,73</t>
  </si>
  <si>
    <t>(Cr) -1.267.041.527,73</t>
  </si>
  <si>
    <t>(Cr) -1.267.568.427,73</t>
  </si>
  <si>
    <t>Page 13 of 29</t>
  </si>
  <si>
    <t>(Cr) -706.185.927,73</t>
  </si>
  <si>
    <t>(Cr) -395.385.927,73</t>
  </si>
  <si>
    <t>(Cr) -386.505.927,73</t>
  </si>
  <si>
    <t>(Cr) -409.005.927,73</t>
  </si>
  <si>
    <t>(Cr) -411.480.927,73</t>
  </si>
  <si>
    <t>(Cr) -467.113.427,73</t>
  </si>
  <si>
    <t>(Cr) -972.863.427,73</t>
  </si>
  <si>
    <t>(Cr) -208.314.297,73</t>
  </si>
  <si>
    <t>(Cr) -284.080.427,73</t>
  </si>
  <si>
    <t>(Cr) -960.149.487,73</t>
  </si>
  <si>
    <t>(Cr) -960.424.487,73</t>
  </si>
  <si>
    <t>(Cr) -962.924.487,73</t>
  </si>
  <si>
    <t>(Cr) -963.375.487,73</t>
  </si>
  <si>
    <t>(Cr) -967.475.487,73</t>
  </si>
  <si>
    <t>(Cr) -1.013.775.487,73</t>
  </si>
  <si>
    <t>(Cr) -1.018.868.487,73</t>
  </si>
  <si>
    <t>(Cr) -978.908.487,73</t>
  </si>
  <si>
    <t>(Cr) -964.700.487,73</t>
  </si>
  <si>
    <t>(Cr) -950.492.487,73</t>
  </si>
  <si>
    <t>(Cr) -904.427.487,73</t>
  </si>
  <si>
    <t>(Cr) -905.835.487,73</t>
  </si>
  <si>
    <t>(Cr) -918.635.487,73</t>
  </si>
  <si>
    <t>(Cr) -767.318.387,73</t>
  </si>
  <si>
    <t>(Cr) -737.581.487,73</t>
  </si>
  <si>
    <t>(Cr) -627.481.487,73</t>
  </si>
  <si>
    <t>(Cr) -624.595.487,73</t>
  </si>
  <si>
    <t>(Cr) -613.051.487,73</t>
  </si>
  <si>
    <t>(Cr) -609.618.387,73</t>
  </si>
  <si>
    <t>(Cr) -636.408.387,73</t>
  </si>
  <si>
    <t>(Cr) -639.355.287,73</t>
  </si>
  <si>
    <t>(Cr) -641.955.287,73</t>
  </si>
  <si>
    <t>(Cr) -642.241.287,73</t>
  </si>
  <si>
    <t>(Cr) -652.641.287,73</t>
  </si>
  <si>
    <t>(Cr) -653.785.287,73</t>
  </si>
  <si>
    <t>(Cr) -812.345.287,73</t>
  </si>
  <si>
    <t>(Cr) -829.786.887,73</t>
  </si>
  <si>
    <t>(Cr) -946.266.887,73</t>
  </si>
  <si>
    <t>Page 14 of 29</t>
  </si>
  <si>
    <t>(Cr) -959.079.687,73</t>
  </si>
  <si>
    <t>(Cr) -961.912.187,73</t>
  </si>
  <si>
    <t>(Cr) -987.662.187,73</t>
  </si>
  <si>
    <t>(Cr) -988.542.187,73</t>
  </si>
  <si>
    <t>(Cr) -996.542.187,73</t>
  </si>
  <si>
    <t>(Cr) -907.342.187,73</t>
  </si>
  <si>
    <t>(Cr) -1.307.342.187,73</t>
  </si>
  <si>
    <t>(Cr) -1.347.342.187,73</t>
  </si>
  <si>
    <t>(Cr) -1.351.742.187,73</t>
  </si>
  <si>
    <t>(Cr) -1.549.047.187,73</t>
  </si>
  <si>
    <t>(Cr) -1.570.750.737,73</t>
  </si>
  <si>
    <t>(Cr) -1.600.150.737,73</t>
  </si>
  <si>
    <t>(Cr) -1.603.384.737,73</t>
  </si>
  <si>
    <t>(Cr) -1.619.334.737,73</t>
  </si>
  <si>
    <t>(Cr) -1.764.334.737,73</t>
  </si>
  <si>
    <t>(Cr) -1.764.988.467,73</t>
  </si>
  <si>
    <t>(Cr) -1.770.931.467,73</t>
  </si>
  <si>
    <t>(Cr) -1.741.560.867,73</t>
  </si>
  <si>
    <t>(Cr) -1.741.330.817,31</t>
  </si>
  <si>
    <t>(Cr) -1.740.606.490,14</t>
  </si>
  <si>
    <t>(Cr) -1.740.307.340,14</t>
  </si>
  <si>
    <t>(Cr) -1.739.961.389,14</t>
  </si>
  <si>
    <t>(Cr) -1.741.369.389,14</t>
  </si>
  <si>
    <t>(Cr) -1.754.169.389,14</t>
  </si>
  <si>
    <t>(Cr) -1.744.886.897,14</t>
  </si>
  <si>
    <t>(Cr) -1.700.486.897,14</t>
  </si>
  <si>
    <t>(Cr) -1.539.536.897,14</t>
  </si>
  <si>
    <t>(Cr) -1.506.902.897,14</t>
  </si>
  <si>
    <t>(Cr) -1.736.526.011,14</t>
  </si>
  <si>
    <t>(Cr) -1.758.304.918,14</t>
  </si>
  <si>
    <t>(Cr) -1.801.913.558,14</t>
  </si>
  <si>
    <t>(Cr) -2.018.096.558,14</t>
  </si>
  <si>
    <t>(Cr) -2.041.876.688,14</t>
  </si>
  <si>
    <t>(Cr) -2.062.102.688,14</t>
  </si>
  <si>
    <t>(Cr) -2.064.327.548,14</t>
  </si>
  <si>
    <t>(Cr) -2.154.102.548,14</t>
  </si>
  <si>
    <t>(Cr) -2.163.977.798,14</t>
  </si>
  <si>
    <t>(Cr) -2.133.308.283,14</t>
  </si>
  <si>
    <t>Page 15 of 29</t>
  </si>
  <si>
    <t>(Cr) -2.082.360.416,14</t>
  </si>
  <si>
    <t>(Cr) -1.960.440.986,14</t>
  </si>
  <si>
    <t>(Cr) -2.144.043.834,14</t>
  </si>
  <si>
    <t>(Cr) -2.110.317.360,14</t>
  </si>
  <si>
    <t>(Cr) -2.066.708.720,14</t>
  </si>
  <si>
    <t>(Cr) -2.061.683.600,14</t>
  </si>
  <si>
    <t>(Cr) -2.028.200.187,14</t>
  </si>
  <si>
    <t>(Cr) -2.004.720.288,14</t>
  </si>
  <si>
    <t>(Cr) -1.979.041.896,14</t>
  </si>
  <si>
    <t>(Cr) -1.872.606.624,14</t>
  </si>
  <si>
    <t>(Cr) -2.571.356.624,14</t>
  </si>
  <si>
    <t>(Cr) -2.506.019.854,14</t>
  </si>
  <si>
    <t>(Cr) -2.799.009.854,14</t>
  </si>
  <si>
    <t>(Cr) -2.799.682.479,14</t>
  </si>
  <si>
    <t>(Cr) -2.826.142.479,14</t>
  </si>
  <si>
    <t>(Cr) -2.829.053.079,14</t>
  </si>
  <si>
    <t>PI/5154</t>
  </si>
  <si>
    <t>(NX SHOJI INDONESIA, PT) Purchase Invoice :PI/5154</t>
  </si>
  <si>
    <t>(Cr) -2.829.460.430,14</t>
  </si>
  <si>
    <t>(Cr) -2.829.534.418,14</t>
  </si>
  <si>
    <t>210.100.200.103</t>
  </si>
  <si>
    <t>(Cr) -221.764.837,50</t>
  </si>
  <si>
    <t>(Cr) -251.924.837,50</t>
  </si>
  <si>
    <t>(Cr) -260.174.837,50</t>
  </si>
  <si>
    <t>(Cr) -256.315.870,90</t>
  </si>
  <si>
    <t>210.100.200.104</t>
  </si>
  <si>
    <t>Account Payable USD</t>
  </si>
  <si>
    <t>210.100.200.105</t>
  </si>
  <si>
    <t>Account Payable SGD</t>
  </si>
  <si>
    <t>210.100.200.106</t>
  </si>
  <si>
    <t>Account Payable THB</t>
  </si>
  <si>
    <t>Page 16 of 29</t>
  </si>
  <si>
    <t>210.100.220.202</t>
  </si>
  <si>
    <t>(Cr) -2.384.439.900,00</t>
  </si>
  <si>
    <t>(Cr) -2.511.939.900,00</t>
  </si>
  <si>
    <t>(Cr) -2.988.939.900,00</t>
  </si>
  <si>
    <t>(Cr) -3.314.039.900,00</t>
  </si>
  <si>
    <t>210.100.220.203</t>
  </si>
  <si>
    <t>Advance Sales YEN</t>
  </si>
  <si>
    <t>210.100.220.204</t>
  </si>
  <si>
    <t>Advance Sales USD</t>
  </si>
  <si>
    <t>210.100.220.205</t>
  </si>
  <si>
    <t>Advance Sales SGD</t>
  </si>
  <si>
    <t>210.100.220.206</t>
  </si>
  <si>
    <t>Advance Sales THB</t>
  </si>
  <si>
    <t>210.110.210.103</t>
  </si>
  <si>
    <t>Other Payable (YEN)</t>
  </si>
  <si>
    <t>210.110.210.104</t>
  </si>
  <si>
    <t>210.110.210.105</t>
  </si>
  <si>
    <t>Other Payable (SGD)</t>
  </si>
  <si>
    <t>210.110.210.106</t>
  </si>
  <si>
    <t>Other Payable (THB)</t>
  </si>
  <si>
    <t>Page 17 of 29</t>
  </si>
  <si>
    <t>210.130.310.001</t>
  </si>
  <si>
    <t>JV22/07/001</t>
  </si>
  <si>
    <t>SALLARY JULI 2022 NAITO</t>
  </si>
  <si>
    <t>(Cr) -2.038.196,00</t>
  </si>
  <si>
    <t>JV22/07/002</t>
  </si>
  <si>
    <t>SALLARY JULI 2022 desi</t>
  </si>
  <si>
    <t>(Cr) -2.173.279,00</t>
  </si>
  <si>
    <t>JV22/07/003</t>
  </si>
  <si>
    <t>SALLARY JULI 2022 radief</t>
  </si>
  <si>
    <t>(Cr) -2.367.296,00</t>
  </si>
  <si>
    <t>JV22/07/004</t>
  </si>
  <si>
    <t>SALLARY JULI 2022 MAULANA</t>
  </si>
  <si>
    <t>(Cr) -2.996.867,00</t>
  </si>
  <si>
    <t>JV22/07/005</t>
  </si>
  <si>
    <t>SALLARY JULI 2022 ARIEF</t>
  </si>
  <si>
    <t>(Cr) -3.120.713,00</t>
  </si>
  <si>
    <t>JV22/07/006</t>
  </si>
  <si>
    <t>SALLARY JULI 2022 ANNA</t>
  </si>
  <si>
    <t>(Cr) -3.324.459,00</t>
  </si>
  <si>
    <t>JV22/07/007</t>
  </si>
  <si>
    <t>SALLARY JULI 2022 RISKI</t>
  </si>
  <si>
    <t>(Cr) -3.159.163,00</t>
  </si>
  <si>
    <t>JV22/07/008</t>
  </si>
  <si>
    <t>SALLARY JULI 2022 triyanto</t>
  </si>
  <si>
    <t>(Cr) -3.860.509,00</t>
  </si>
  <si>
    <t>210.130.310.003</t>
  </si>
  <si>
    <t>(Cr) -3.127.094,00</t>
  </si>
  <si>
    <t>(Cr) -3.130.094,00</t>
  </si>
  <si>
    <t>(Cr) -3.133.094,00</t>
  </si>
  <si>
    <t>(Cr) -3.362.174,00</t>
  </si>
  <si>
    <t>(Cr) -3.456.174,00</t>
  </si>
  <si>
    <t>(Cr) -3.551.974,00</t>
  </si>
  <si>
    <t>(Cr) -3.669.974,00</t>
  </si>
  <si>
    <t>(Cr) -5.027.714,00</t>
  </si>
  <si>
    <t>(Cr) -5.079.714,00</t>
  </si>
  <si>
    <t>(Cr) -5.287.714,00</t>
  </si>
  <si>
    <t>(Cr) -6.155.714,00</t>
  </si>
  <si>
    <t>(Cr) -6.171.943,00</t>
  </si>
  <si>
    <t>(Cr) -6.369.943,00</t>
  </si>
  <si>
    <t>(Cr) -6.461.943,00</t>
  </si>
  <si>
    <t>(Cr) -6.483.143,00</t>
  </si>
  <si>
    <t>(Cr) -6.533.143,00</t>
  </si>
  <si>
    <t>(Cr) -6.633.143,00</t>
  </si>
  <si>
    <t>(Cr) -6.662.558,00</t>
  </si>
  <si>
    <t>(Cr) -6.007.332,00</t>
  </si>
  <si>
    <t>(Cr) -3.549.710,00</t>
  </si>
  <si>
    <t>(Cr) -3.556.875,00</t>
  </si>
  <si>
    <t>(Cr) -3.576.977,00</t>
  </si>
  <si>
    <t>(Cr) -4.052.177,00</t>
  </si>
  <si>
    <t>(Cr) -4.599.452,00</t>
  </si>
  <si>
    <t>(Cr) -4.764.452,00</t>
  </si>
  <si>
    <t>Page 18 of 29</t>
  </si>
  <si>
    <t>(Cr) -4.894.452,00</t>
  </si>
  <si>
    <t>(Cr) -4.897.452,00</t>
  </si>
  <si>
    <t>(Cr) -4.900.452,00</t>
  </si>
  <si>
    <t>(Cr) -4.903.452,00</t>
  </si>
  <si>
    <t>(Cr) -4.906.452,00</t>
  </si>
  <si>
    <t>210.130.320.003</t>
  </si>
  <si>
    <t>(Cr) -2.783.267,00</t>
  </si>
  <si>
    <t>(Cr) -5.429.267,00</t>
  </si>
  <si>
    <t>(Cr) -2.711.255,00</t>
  </si>
  <si>
    <t>210.130.330.001</t>
  </si>
  <si>
    <t>(Cr) -250.918.931,00</t>
  </si>
  <si>
    <t>(Cr) -264.943.931,00</t>
  </si>
  <si>
    <t>(Cr) -270.592.431,00</t>
  </si>
  <si>
    <t>(Cr) -276.367.431,00</t>
  </si>
  <si>
    <t>(Cr) -277.907.431,00</t>
  </si>
  <si>
    <t>(Cr) -279.887.431,00</t>
  </si>
  <si>
    <t>(Cr) -281.207.431,00</t>
  </si>
  <si>
    <t>(Cr) -290.007.431,00</t>
  </si>
  <si>
    <t>(Cr) -290.459.971,00</t>
  </si>
  <si>
    <t>(Cr) -299.067.471,00</t>
  </si>
  <si>
    <t>(Cr) -301.817.471,00</t>
  </si>
  <si>
    <t>(Cr) -354.287.471,00</t>
  </si>
  <si>
    <t>(Cr) -390.048.471,00</t>
  </si>
  <si>
    <t>(Cr) -390.708.194,00</t>
  </si>
  <si>
    <t>(Cr) -395.350.452,92</t>
  </si>
  <si>
    <t>(Cr) -396.587.952,92</t>
  </si>
  <si>
    <t>(Cr) -411.806.452,92</t>
  </si>
  <si>
    <t>(Cr) -413.676.452,92</t>
  </si>
  <si>
    <t>(Cr) -417.031.452,92</t>
  </si>
  <si>
    <t>(Cr) -440.642.512,92</t>
  </si>
  <si>
    <t>(Cr) -475.830.962,92</t>
  </si>
  <si>
    <t>(Cr) -494.123.962,92</t>
  </si>
  <si>
    <t>(Cr) -523.851.462,92</t>
  </si>
  <si>
    <t>(Cr) -526.289.062,92</t>
  </si>
  <si>
    <t>(Cr) -551.746.821,92</t>
  </si>
  <si>
    <t>(Cr) -558.369.921,92</t>
  </si>
  <si>
    <t>(Cr) -559.473.594,92</t>
  </si>
  <si>
    <t>(Cr) -562.975.070,92</t>
  </si>
  <si>
    <t>(Cr) -227.620.930,92</t>
  </si>
  <si>
    <t>(Cr) -227.620.931,00</t>
  </si>
  <si>
    <t>(Cr) 0,00</t>
  </si>
  <si>
    <t>210.140.410.001</t>
  </si>
  <si>
    <t>(Cr) -63.524.023,00</t>
  </si>
  <si>
    <t>(Cr) -56.458.931,00</t>
  </si>
  <si>
    <t>(Cr) -48.037.481,00</t>
  </si>
  <si>
    <t>(Cr) -35.126.056,00</t>
  </si>
  <si>
    <t>(Cr) -26.501.408,00</t>
  </si>
  <si>
    <t>(Cr) -16.197.987,00</t>
  </si>
  <si>
    <t>(Cr) -8.817.401,00</t>
  </si>
  <si>
    <t>(Cr) -17.760.000,00</t>
  </si>
  <si>
    <t>(Cr) -23.310.000,00</t>
  </si>
  <si>
    <t>(Cr) -32.252.307,00</t>
  </si>
  <si>
    <t>(Cr) -40.640.061,00</t>
  </si>
  <si>
    <t>(Cr) -47.128.357,00</t>
  </si>
  <si>
    <t>(Cr) -58.434.786,00</t>
  </si>
  <si>
    <t>(Cr) -78.384.786,00</t>
  </si>
  <si>
    <t>(Cr) -85.473.703,00</t>
  </si>
  <si>
    <t>(Cr) -94.312.562,00</t>
  </si>
  <si>
    <t>(Cr) -105.243.121,00</t>
  </si>
  <si>
    <t>400.010.110.001</t>
  </si>
  <si>
    <t>(Cr) -13.945.885.217,31</t>
  </si>
  <si>
    <t>(Cr) -13.998.385.217,31</t>
  </si>
  <si>
    <t>(Cr) -14.012.385.217,31</t>
  </si>
  <si>
    <t>(Cr) -14.030.385.217,31</t>
  </si>
  <si>
    <t>(Cr) -14.042.385.217,31</t>
  </si>
  <si>
    <t>(Cr) -14.122.385.217,31</t>
  </si>
  <si>
    <t>(Cr) -14.126.499.217,31</t>
  </si>
  <si>
    <t>(Cr) -14.204.749.217,31</t>
  </si>
  <si>
    <t>(Cr) -14.229.749.217,31</t>
  </si>
  <si>
    <t>(Cr) -14.235.746.699,19</t>
  </si>
  <si>
    <t>(Cr) -14.277.949.052,98</t>
  </si>
  <si>
    <t>(Cr) -14.289.199.052,98</t>
  </si>
  <si>
    <t>(Cr) -14.427.549.052,98</t>
  </si>
  <si>
    <t>(Cr) -14.444.549.052,98</t>
  </si>
  <si>
    <t>(Cr) -14.475.049.052,98</t>
  </si>
  <si>
    <t>(Cr) -14.689.695.052,98</t>
  </si>
  <si>
    <t>(Cr) -15.009.590.052,98</t>
  </si>
  <si>
    <t>(Cr) -15.175.890.052,98</t>
  </si>
  <si>
    <t>(Cr) -15.446.140.052,98</t>
  </si>
  <si>
    <t>(Cr) -15.468.300.052,98</t>
  </si>
  <si>
    <t>(Cr) -15.699.734.227,38</t>
  </si>
  <si>
    <t>(Cr) -15.759.944.227,38</t>
  </si>
  <si>
    <t>400.010.110.002</t>
  </si>
  <si>
    <t>(Cr) -976.241.722,21</t>
  </si>
  <si>
    <t>(Cr) -1.008.073.328,71</t>
  </si>
  <si>
    <t>500.010.110.001</t>
  </si>
  <si>
    <t>(Dr) 12.097.957.446,44</t>
  </si>
  <si>
    <t>(Dr) 12.098.724.446,44</t>
  </si>
  <si>
    <t>(Dr) 12.100.113.446,44</t>
  </si>
  <si>
    <t>(Dr) 12.136.113.446,44</t>
  </si>
  <si>
    <t>(Dr) 12.177.613.446,44</t>
  </si>
  <si>
    <t>(Dr) 12.186.507.919,44</t>
  </si>
  <si>
    <t>(Dr) 12.192.844.972,20</t>
  </si>
  <si>
    <t>(Dr) 12.210.570.093,20</t>
  </si>
  <si>
    <t>(Dr) 12.273.857.422,20</t>
  </si>
  <si>
    <t>(Dr) 12.280.916.422,20</t>
  </si>
  <si>
    <t>(Dr) 12.292.498.422,20</t>
  </si>
  <si>
    <t>(Dr) 12.296.848.422,20</t>
  </si>
  <si>
    <t>(Dr) 12.300.110.654,20</t>
  </si>
  <si>
    <t>(Dr) 12.315.725.979,20</t>
  </si>
  <si>
    <t>(Dr) 12.374.751.954,20</t>
  </si>
  <si>
    <t>(Dr) 12.376.625.954,20</t>
  </si>
  <si>
    <t>(Dr) 12.376.635.954,20</t>
  </si>
  <si>
    <t>(Dr) 12.376.645.954,20</t>
  </si>
  <si>
    <t>(Dr) 12.420.045.954,20</t>
  </si>
  <si>
    <t>(Dr) 12.429.945.954,20</t>
  </si>
  <si>
    <t>(Dr) 12.431.748.954,20</t>
  </si>
  <si>
    <t>Page 21 of 29</t>
  </si>
  <si>
    <t>(Dr) 12.442.657.954,20</t>
  </si>
  <si>
    <t>(Dr) 12.443.469.383,20</t>
  </si>
  <si>
    <t>(Dr) 12.444.529.383,20</t>
  </si>
  <si>
    <t>(Dr) 12.453.529.383,20</t>
  </si>
  <si>
    <t>(Dr) 12.559.368.579,20</t>
  </si>
  <si>
    <t>(Dr) 12.573.568.579,20</t>
  </si>
  <si>
    <t>(Dr) 12.597.968.579,20</t>
  </si>
  <si>
    <t>(Dr) 12.600.498.829,20</t>
  </si>
  <si>
    <t>(Dr) 12.723.622.316,70</t>
  </si>
  <si>
    <t>(Dr) 12.747.247.316,70</t>
  </si>
  <si>
    <t>(Dr) 12.748.737.769,70</t>
  </si>
  <si>
    <t>(Dr) 12.776.101.519,70</t>
  </si>
  <si>
    <t>(Dr) 12.776.462.369,70</t>
  </si>
  <si>
    <t>(Dr) 12.784.712.369,70</t>
  </si>
  <si>
    <t>(Dr) 12.809.748.369,70</t>
  </si>
  <si>
    <t>(Dr) 12.858.497.269,70</t>
  </si>
  <si>
    <t>(Dr) 13.109.899.290,70</t>
  </si>
  <si>
    <t>(Dr) 13.252.272.268,96</t>
  </si>
  <si>
    <t>(Dr) 13.256.839.268,96</t>
  </si>
  <si>
    <t>(Dr) 13.261.698.268,96</t>
  </si>
  <si>
    <t>(Dr) 13.501.231.268,96</t>
  </si>
  <si>
    <t>(Dr) 13.521.457.268,96</t>
  </si>
  <si>
    <t>(Dr) 13.643.072.268,96</t>
  </si>
  <si>
    <t>(Dr) 13.689.098.868,96</t>
  </si>
  <si>
    <t>(Dr) 13.689.762.868,96</t>
  </si>
  <si>
    <t>(Dr) 13.725.599.868,96</t>
  </si>
  <si>
    <t>(Dr) 13.726.906.868,96</t>
  </si>
  <si>
    <t>(Dr) 13.727.495.868,96</t>
  </si>
  <si>
    <t>(Dr) 13.728.142.868,96</t>
  </si>
  <si>
    <t>500.010.110.002</t>
  </si>
  <si>
    <t>(Dr) 26.532.925,00</t>
  </si>
  <si>
    <t>(Dr) 35.277.925,00</t>
  </si>
  <si>
    <t>(Dr) 38.249.225,00</t>
  </si>
  <si>
    <t>JV22/07/076</t>
  </si>
  <si>
    <t>JV22/06/007#PT DECHI SUKSESTAMA ABADI#kitas, evisa rptka dll Mr. Tomoaki Kaede</t>
  </si>
  <si>
    <t>(Dr) 57.174.225,00</t>
  </si>
  <si>
    <t>500.040.410.002</t>
  </si>
  <si>
    <t>(Dr) 61.319.250,00</t>
  </si>
  <si>
    <t>Page 22 of 29</t>
  </si>
  <si>
    <t>500.040.420.001</t>
  </si>
  <si>
    <t>(Dr) 4.387.124,00</t>
  </si>
  <si>
    <t>510.110.110.001</t>
  </si>
  <si>
    <t>(Dr) 375.774.256,00</t>
  </si>
  <si>
    <t>(Dr) 381.648.256,00</t>
  </si>
  <si>
    <t>(Dr) 388.406.132,00</t>
  </si>
  <si>
    <t>(Dr) 393.760.632,00</t>
  </si>
  <si>
    <t>(Dr) 397.957.132,00</t>
  </si>
  <si>
    <t>(Dr) 404.823.632,00</t>
  </si>
  <si>
    <t>(Dr) 409.471.632,00</t>
  </si>
  <si>
    <t>(Dr) 416.236.632,00</t>
  </si>
  <si>
    <t>510.110.110.002</t>
  </si>
  <si>
    <t>(Dr) 57.321.833,00</t>
  </si>
  <si>
    <t>(Dr) 60.941.486,00</t>
  </si>
  <si>
    <t>(Dr) 64.184.261,00</t>
  </si>
  <si>
    <t>510.110.110.004</t>
  </si>
  <si>
    <t>(Dr) 20.800.000,00</t>
  </si>
  <si>
    <t>(Dr) 21.550.000,00</t>
  </si>
  <si>
    <t>(Dr) 22.050.000,00</t>
  </si>
  <si>
    <t>(Dr) 22.350.000,00</t>
  </si>
  <si>
    <t>(Dr) 22.850.000,00</t>
  </si>
  <si>
    <t>(Dr) 23.250.000,00</t>
  </si>
  <si>
    <t>(Dr) 23.750.000,00</t>
  </si>
  <si>
    <t>510.110.110.005</t>
  </si>
  <si>
    <t>(Dr) 19.947.144,00</t>
  </si>
  <si>
    <t>510.110.110.006</t>
  </si>
  <si>
    <t>(Dr) 38.750.000,00</t>
  </si>
  <si>
    <t>(Dr) 39.100.000,00</t>
  </si>
  <si>
    <t>(Dr) 40.100.000,00</t>
  </si>
  <si>
    <t>(Dr) 41.300.000,00</t>
  </si>
  <si>
    <t>(Dr) 41.650.000,00</t>
  </si>
  <si>
    <t>(Dr) 42.400.000,00</t>
  </si>
  <si>
    <t>Page 23 of 29</t>
  </si>
  <si>
    <t>(Dr) 43.200.000,00</t>
  </si>
  <si>
    <t>(Dr) 44.100.000,00</t>
  </si>
  <si>
    <t>510.110.110.008</t>
  </si>
  <si>
    <t>(Dr) 14.267.370,00</t>
  </si>
  <si>
    <t>510.120.210.002</t>
  </si>
  <si>
    <t>(Dr) 28.428.750,00</t>
  </si>
  <si>
    <t>510.120.210.005</t>
  </si>
  <si>
    <t>(Dr) 2.693.250,00</t>
  </si>
  <si>
    <t>510.120.210.006</t>
  </si>
  <si>
    <t>(Dr) 10.767.276,00</t>
  </si>
  <si>
    <t>510.130.310.002</t>
  </si>
  <si>
    <t>(Cr) -173.118.567,00</t>
  </si>
  <si>
    <t>510.140.410.001</t>
  </si>
  <si>
    <t>(Dr) 13.333.063,64</t>
  </si>
  <si>
    <t>(Dr) 13.335.963,64</t>
  </si>
  <si>
    <t>(Dr) 13.338.863,64</t>
  </si>
  <si>
    <t>(Dr) 13.341.763,64</t>
  </si>
  <si>
    <t>(Dr) 13.344.663,64</t>
  </si>
  <si>
    <t>(Dr) 13.347.563,64</t>
  </si>
  <si>
    <t>(Dr) 13.350.463,64</t>
  </si>
  <si>
    <t>(Dr) 13.353.363,64</t>
  </si>
  <si>
    <t>(Dr) 13.356.263,64</t>
  </si>
  <si>
    <t>(Dr) 13.359.163,64</t>
  </si>
  <si>
    <t>(Dr) 13.362.063,64</t>
  </si>
  <si>
    <t>(Dr) 13.364.963,64</t>
  </si>
  <si>
    <t>(Dr) 13.367.863,64</t>
  </si>
  <si>
    <t>(Dr) 13.370.763,64</t>
  </si>
  <si>
    <t>(Dr) 13.373.663,64</t>
  </si>
  <si>
    <t>(Dr) 13.376.563,64</t>
  </si>
  <si>
    <t>(Dr) 13.379.463,64</t>
  </si>
  <si>
    <t>(Dr) 13.382.363,64</t>
  </si>
  <si>
    <t>(Dr) 13.385.263,64</t>
  </si>
  <si>
    <t>Page 24 of 29</t>
  </si>
  <si>
    <t>(Dr) 13.388.163,64</t>
  </si>
  <si>
    <t>(Dr) 13.391.063,64</t>
  </si>
  <si>
    <t>(Dr) 13.393.963,64</t>
  </si>
  <si>
    <t>(Dr) 13.396.863,64</t>
  </si>
  <si>
    <t>(Dr) 13.399.763,64</t>
  </si>
  <si>
    <t>(Dr) 13.402.663,64</t>
  </si>
  <si>
    <t>(Dr) 13.405.563,64</t>
  </si>
  <si>
    <t>(Dr) 13.408.463,64</t>
  </si>
  <si>
    <t>(Dr) 13.411.363,64</t>
  </si>
  <si>
    <t>(Dr) 13.414.263,64</t>
  </si>
  <si>
    <t>(Dr) 13.417.163,64</t>
  </si>
  <si>
    <t>(Dr) 13.420.063,64</t>
  </si>
  <si>
    <t>(Dr) 13.422.963,64</t>
  </si>
  <si>
    <t>(Dr) 13.425.863,64</t>
  </si>
  <si>
    <t>(Dr) 13.428.763,64</t>
  </si>
  <si>
    <t>(Dr) 13.431.663,64</t>
  </si>
  <si>
    <t>(Dr) 13.434.563,64</t>
  </si>
  <si>
    <t>(Dr) 13.437.463,64</t>
  </si>
  <si>
    <t>(Dr) 13.440.363,64</t>
  </si>
  <si>
    <t>(Dr) 13.443.263,64</t>
  </si>
  <si>
    <t>(Dr) 13.793.263,64</t>
  </si>
  <si>
    <t>(Dr) 13.796.163,64</t>
  </si>
  <si>
    <t>(Dr) 13.799.063,64</t>
  </si>
  <si>
    <t>(Dr) 13.801.963,64</t>
  </si>
  <si>
    <t>(Dr) 14.029.588,64</t>
  </si>
  <si>
    <t>510.150.510.002</t>
  </si>
  <si>
    <t>(Dr) 160.615.510,00</t>
  </si>
  <si>
    <t>(Dr) 141.690.510,00</t>
  </si>
  <si>
    <t>(Dr) 157.690.510,00</t>
  </si>
  <si>
    <t>(Dr) 162.690.510,00</t>
  </si>
  <si>
    <t>510.160.640.001</t>
  </si>
  <si>
    <t>Mr. Triyanto#hanamasa#Adm# Mr.Sapuan tgl 30/6/22</t>
  </si>
  <si>
    <t>(Dr) 109.907.596,00</t>
  </si>
  <si>
    <t>M.Naito#ADM# Gunung Geulis country# Mr. Kitayama #tgl 3-7-22</t>
  </si>
  <si>
    <t>(Dr) 110.795.596,00</t>
  </si>
  <si>
    <t>M.Naito#Morii# Lotus Lakes Golf #Mr. Nohara # tgl 16-7-22</t>
  </si>
  <si>
    <t>(Dr) 112.645.596,00</t>
  </si>
  <si>
    <t>M.Naito#Bellsonica# Tigaraksa Golf# Mr. Katayama #tgl 09/7/22</t>
  </si>
  <si>
    <t>(Dr) 113.715.596,00</t>
  </si>
  <si>
    <t>M.Naito#SIM# pondok cabe golf # Mr. Okada #tgl 24/7/22</t>
  </si>
  <si>
    <t>(Dr) 114.865.596,00</t>
  </si>
  <si>
    <t>Page 25 of 29</t>
  </si>
  <si>
    <t>M.Naito#NPI# Golf Bogor raya# Mr. Yahata, Mr, Hoshina#tgl 2-7-22</t>
  </si>
  <si>
    <t>(Dr) 117.384.596,00</t>
  </si>
  <si>
    <t>510.170.700.001</t>
  </si>
  <si>
    <t>(Dr) 71.398.865,00</t>
  </si>
  <si>
    <t>510.170.700.002</t>
  </si>
  <si>
    <t>(Dr) 562.187,50</t>
  </si>
  <si>
    <t>510.170.710.002</t>
  </si>
  <si>
    <t>(Dr) 17.940.319,63</t>
  </si>
  <si>
    <t>(Dr) 17.961.152,96</t>
  </si>
  <si>
    <t>(Dr) 18.002.798,79</t>
  </si>
  <si>
    <t>(Dr) 18.053.402,96</t>
  </si>
  <si>
    <t>(Dr) 18.110.694,63</t>
  </si>
  <si>
    <t>(Dr) 18.266.401,54</t>
  </si>
  <si>
    <t>(Dr) 18.436.193,21</t>
  </si>
  <si>
    <t>(Dr) 18.607.026,54</t>
  </si>
  <si>
    <t>(Dr) 18.778.901,54</t>
  </si>
  <si>
    <t>(Dr) 18.953.068,21</t>
  </si>
  <si>
    <t>(Dr) 19.129.109,88</t>
  </si>
  <si>
    <t>(Dr) 19.305.151,54</t>
  </si>
  <si>
    <t>(Dr) 19.484.701,54</t>
  </si>
  <si>
    <t>(Dr) 19.675.889,04</t>
  </si>
  <si>
    <t>(Dr) 21.280.055,71</t>
  </si>
  <si>
    <t>510.170.720.001</t>
  </si>
  <si>
    <t>(Dr) 286.599.677,00</t>
  </si>
  <si>
    <t>(Dr) 291.299.677,00</t>
  </si>
  <si>
    <t>(Dr) 296.089.677,00</t>
  </si>
  <si>
    <t>(Dr) 300.689.677,00</t>
  </si>
  <si>
    <t>(Dr) 327.149.677,00</t>
  </si>
  <si>
    <t>510.170.720.004</t>
  </si>
  <si>
    <t>(Dr) 21.050.000,00</t>
  </si>
  <si>
    <t>(Dr) 21.575.000,00</t>
  </si>
  <si>
    <t>(Dr) 22.200.000,00</t>
  </si>
  <si>
    <t>(Dr) 22.800.000,00</t>
  </si>
  <si>
    <t>(Dr) 23.275.000,00</t>
  </si>
  <si>
    <t>Page 26 of 29</t>
  </si>
  <si>
    <t>(Dr) 24.350.000,00</t>
  </si>
  <si>
    <t>510.170.720.005</t>
  </si>
  <si>
    <t>(Dr) 182.470.065,00</t>
  </si>
  <si>
    <t>510.170.730.002</t>
  </si>
  <si>
    <t>(Dr) 31.874.686,49</t>
  </si>
  <si>
    <t>(Dr) 33.905.986,49</t>
  </si>
  <si>
    <t>(Dr) 34.313.337,49</t>
  </si>
  <si>
    <t>510.170.730.003</t>
  </si>
  <si>
    <t>Mr. Arief#sim# aqua latte tgl 26/6/22</t>
  </si>
  <si>
    <t>(Dr) 74.931.701,00</t>
  </si>
  <si>
    <t>Ms. Anna#Anna # RS Mitra Keluarga # tgl 25/6/22 IDR 290.000</t>
  </si>
  <si>
    <t>(Dr) 75.081.701,00</t>
  </si>
  <si>
    <t>Ms. Desi#Pulsa Telkomsel- 04/7/22 idr 150,000</t>
  </si>
  <si>
    <t>(Dr) 75.233.201,00</t>
  </si>
  <si>
    <t>Maulana#KABEL DUCT TGL 23/6/22</t>
  </si>
  <si>
    <t>(Dr) 75.393.201,00</t>
  </si>
  <si>
    <t>Mr. Arief#sim#support sim cikarang tgl 27/6/22</t>
  </si>
  <si>
    <t>(Dr) 75.703.201,00</t>
  </si>
  <si>
    <t>Maulana#Stabillo tgl 24/6/22</t>
  </si>
  <si>
    <t>(Dr) 75.708.201,00</t>
  </si>
  <si>
    <t>Maulana#HOLDER SPONS TGL 25/6/22</t>
  </si>
  <si>
    <t>(Dr) 75.731.401,00</t>
  </si>
  <si>
    <t>Maulana#pensil mekanik tgl 24/622</t>
  </si>
  <si>
    <t>(Dr) 75.791.401,00</t>
  </si>
  <si>
    <t>Maulana#plakban tgl 24/6/22</t>
  </si>
  <si>
    <t>(Dr) 75.854.401,00</t>
  </si>
  <si>
    <t>Maulana#kalkulator tgl 24/622</t>
  </si>
  <si>
    <t>(Dr) 75.919.401,00</t>
  </si>
  <si>
    <t>Maulana#materai 24/6/22</t>
  </si>
  <si>
    <t>(Dr) 76.419.401,00</t>
  </si>
  <si>
    <t>Maulana#post it tgl 24/6/22</t>
  </si>
  <si>
    <t>(Dr) 76.517.401,00</t>
  </si>
  <si>
    <t>Maulana#ordner bantex tgl 24/6/22</t>
  </si>
  <si>
    <t>(Dr) 76.817.401,00</t>
  </si>
  <si>
    <t>(Dr) 78.364.601,00</t>
  </si>
  <si>
    <t>(Dr) 91.684.879,00</t>
  </si>
  <si>
    <t>(Dr) 95.284.879,00</t>
  </si>
  <si>
    <t>Mr. Riski#aqua tgl  28/6/22</t>
  </si>
  <si>
    <t>(Dr) 95.300.879,00</t>
  </si>
  <si>
    <t>Maulana#battery mouse alkalin tgl 12/7/22</t>
  </si>
  <si>
    <t>(Dr) 95.337.379,00</t>
  </si>
  <si>
    <t>Mr. Arief#SIM# Indomaret # aqua tgl 05/07/2022</t>
  </si>
  <si>
    <t>(Dr) 95.474.579,00</t>
  </si>
  <si>
    <t>Mr. Arief#Pulsa telkomsel tgl 06/6/22</t>
  </si>
  <si>
    <t>(Dr) 95.626.079,00</t>
  </si>
  <si>
    <t>Mr. Riski#pulsa juli 2022 tgl 09/7/22</t>
  </si>
  <si>
    <t>(Dr) 95.827.579,00</t>
  </si>
  <si>
    <t>Maulana#pulsa tgl 3/7/22</t>
  </si>
  <si>
    <t>(Dr) 96.029.579,00</t>
  </si>
  <si>
    <t>Maulana#aqua tgl 27/6/22</t>
  </si>
  <si>
    <t>(Dr) 97.131.579,00</t>
  </si>
  <si>
    <t>Maulana#repair laptop triyanto tgl 08/7/22</t>
  </si>
  <si>
    <t>(Dr) 97.481.579,00</t>
  </si>
  <si>
    <t>telkomsel Naito Juni 22</t>
  </si>
  <si>
    <t>(Dr) 99.409.890,00</t>
  </si>
  <si>
    <t>(Dr) 99.617.133,00</t>
  </si>
  <si>
    <t>Page 27 of 29</t>
  </si>
  <si>
    <t>510.170.730.005</t>
  </si>
  <si>
    <t>(Dr) 16.783.336,00</t>
  </si>
  <si>
    <t>510.170.730.006</t>
  </si>
  <si>
    <t>Ms. Desi#Ms. Desi# klinik budi asih# idr 103,000 TGL 02/7/22</t>
  </si>
  <si>
    <t>(Dr) 84.284.259,00</t>
  </si>
  <si>
    <t>(Dr) 84.545.259,00</t>
  </si>
  <si>
    <t>(Dr) 85.722.009,00</t>
  </si>
  <si>
    <t>Desi# RS Budi Asih tgl 16/7/22</t>
  </si>
  <si>
    <t>(Dr) 86.611.988,00</t>
  </si>
  <si>
    <t>Maulana#Ms. Rina i# klinik uum rm bersalin dr hasto # idr 95,500 tgl 10/7/22</t>
  </si>
  <si>
    <t>(Dr) 86.697.988,00</t>
  </si>
  <si>
    <t>510.170.740.002</t>
  </si>
  <si>
    <t>Maulana#Transport Expense( tigage tgl 28/6/22</t>
  </si>
  <si>
    <t>(Dr) 60.501.268,00</t>
  </si>
  <si>
    <t>Mr. Radief#Transport Expense (tgl 11/06/22 sd 04/07/22</t>
  </si>
  <si>
    <t>(Dr) 61.951.268,00</t>
  </si>
  <si>
    <t>Mr. Rosul#tgl 21/6/22 sd 03/07/22</t>
  </si>
  <si>
    <t>(Dr) 63.482.768,00</t>
  </si>
  <si>
    <t>Mr. Arief#tgl 24/6/2022 - 04/07/2022</t>
  </si>
  <si>
    <t>(Dr) 64.601.768,00</t>
  </si>
  <si>
    <t>Mr. Rosul#tgl 04/7/22 sd 13/7/22</t>
  </si>
  <si>
    <t>(Dr) 66.449.268,00</t>
  </si>
  <si>
    <t>(Dr) 67.546.268,00</t>
  </si>
  <si>
    <t>Mr. Triyanto#Transport Expense (tgl 10/6/22 sd  23/06/22</t>
  </si>
  <si>
    <t>(Dr) 69.946.268,00</t>
  </si>
  <si>
    <t>Mr. Riski#Transport Expense (tgl 01/07/2022 - 19/7/22</t>
  </si>
  <si>
    <t>(Dr) 71.141.268,00</t>
  </si>
  <si>
    <t>910.010.120.003</t>
  </si>
  <si>
    <t>(Cr) -5.500.891,92</t>
  </si>
  <si>
    <t>(Cr) -5.500.869,92</t>
  </si>
  <si>
    <t>910.010.120.004</t>
  </si>
  <si>
    <t>(Cr) -184.542.921,79</t>
  </si>
  <si>
    <t>(Cr) -195.310.130,81</t>
  </si>
  <si>
    <t>(Cr) -195.389.938,77</t>
  </si>
  <si>
    <t>910.010.120.005</t>
  </si>
  <si>
    <t>(Cr) -296.954.430,39</t>
  </si>
  <si>
    <t>(Cr) -300.162.721,92</t>
  </si>
  <si>
    <t>(Cr) -304.021.688,52</t>
  </si>
  <si>
    <t>Page 28 of 29</t>
  </si>
  <si>
    <t>910.010.120.006</t>
  </si>
  <si>
    <t>(Cr) -502.956,38</t>
  </si>
  <si>
    <t>(Cr) -533.846,94</t>
  </si>
  <si>
    <t>910.010.120.007</t>
  </si>
  <si>
    <t>910.010.120.008</t>
  </si>
  <si>
    <t>(Cr) -17.693,73</t>
  </si>
  <si>
    <t>(Cr) -24.128,40</t>
  </si>
  <si>
    <t>910.010.120.009</t>
  </si>
  <si>
    <t>Unrealize Gain or Loss SGD</t>
  </si>
  <si>
    <t>910.010.120.011</t>
  </si>
  <si>
    <t>Unrealize Gain or Loss THB</t>
  </si>
  <si>
    <t>Page 29 of 29</t>
  </si>
  <si>
    <t>JPY</t>
  </si>
  <si>
    <t>Mr. Naito Rent Expense</t>
  </si>
  <si>
    <t>JV20/04/040</t>
  </si>
  <si>
    <t>JV21/04/013</t>
  </si>
  <si>
    <t>JV22/03/035</t>
  </si>
  <si>
    <t>Newspaper and books</t>
  </si>
  <si>
    <t>JV21/11/024</t>
  </si>
  <si>
    <t>JV21/05/030</t>
  </si>
  <si>
    <t>Advance Sales</t>
  </si>
  <si>
    <t>Data laporan kas tidak ada, sehingga tidak dapa melakukan pemeriksaan lebih banyak.</t>
  </si>
  <si>
    <t>PT SANKO SHOJI INDONESIA</t>
  </si>
  <si>
    <t>Assets Code</t>
  </si>
  <si>
    <t xml:space="preserve">Date  </t>
  </si>
  <si>
    <t>%</t>
  </si>
  <si>
    <t xml:space="preserve"> Acquisition Cost                Rp </t>
  </si>
  <si>
    <t xml:space="preserve"> Accumulated Depreciation</t>
  </si>
  <si>
    <t>Book value</t>
  </si>
  <si>
    <t>Depreciation</t>
  </si>
  <si>
    <t xml:space="preserve"> Rp</t>
  </si>
  <si>
    <t>Rp</t>
  </si>
  <si>
    <t xml:space="preserve">FURNITURE </t>
  </si>
  <si>
    <t>23 Oct 2011</t>
  </si>
  <si>
    <t>KARPET HAPPY DAY SKY BLUE</t>
  </si>
  <si>
    <t>07 Nov 2011</t>
  </si>
  <si>
    <t>DAICHIBAN Brankas</t>
  </si>
  <si>
    <t>PAPER SHREDER</t>
  </si>
  <si>
    <t>TROLLEY</t>
  </si>
  <si>
    <t>14 Nov 2011</t>
  </si>
  <si>
    <t>LEMARI ARSIP</t>
  </si>
  <si>
    <t>FILLING CABINET 2 LACI</t>
  </si>
  <si>
    <t>WHITEBOARD</t>
  </si>
  <si>
    <t>LOKER 1 LUFO</t>
  </si>
  <si>
    <t>LOKER 2 LUFO</t>
  </si>
  <si>
    <t>08 Dec 2011</t>
  </si>
  <si>
    <t>Lemari Arsip UNO UST-1488 B,Grey</t>
  </si>
  <si>
    <t>Lemari Arsip UNO UST-1588 B, Grey</t>
  </si>
  <si>
    <t>07 Nov 2013</t>
  </si>
  <si>
    <t>Sakana White Board Magnetic</t>
  </si>
  <si>
    <t>03 June 2014</t>
  </si>
  <si>
    <t>Bali Clasic Carpet Type BL 310</t>
  </si>
  <si>
    <t>05 June 2014</t>
  </si>
  <si>
    <t>Lemari Arsip Pendek 3 Ruang, pintu panel UST 1588 B</t>
  </si>
  <si>
    <t>10 June 2014</t>
  </si>
  <si>
    <t xml:space="preserve">Locker 1 Pintu LUFO L-821 </t>
  </si>
  <si>
    <t>19 August 2014</t>
  </si>
  <si>
    <t xml:space="preserve">Lemari Arsip Tinggi Pintu Panel UNO </t>
  </si>
  <si>
    <t xml:space="preserve">Meja Meeting Oval UNO UCT </t>
  </si>
  <si>
    <t>Lemari Arsip Tinggi Pintu Panel UNO UST-1580 A</t>
  </si>
  <si>
    <t xml:space="preserve">Lemari Arsip Tinggi Pintu Panel UNO UST-1580 A, ABu </t>
  </si>
  <si>
    <t>Lemari Arsip Tinggi Pintu Panel UNO UST-1580 A, ABu 2 unit</t>
  </si>
  <si>
    <t xml:space="preserve">TOTAL FURNITURE  </t>
  </si>
  <si>
    <t>OFFICE EQUIPMENT</t>
  </si>
  <si>
    <t>17 Oct 2011</t>
  </si>
  <si>
    <t>IPHON 4 GB BLACK</t>
  </si>
  <si>
    <t>24 Oct 2011</t>
  </si>
  <si>
    <t>TELPON KANTOR 4 UNIT</t>
  </si>
  <si>
    <t>01 Nov 2011</t>
  </si>
  <si>
    <t>ACCURATE VERSION 4</t>
  </si>
  <si>
    <t>MESIN FOTOCOPY FUJI CERROX</t>
  </si>
  <si>
    <t>NAS LINK DUO</t>
  </si>
  <si>
    <t>UPS BUFALO</t>
  </si>
  <si>
    <t>OFFICE 2010</t>
  </si>
  <si>
    <t>21 Dec 2011</t>
  </si>
  <si>
    <t>MICROSOFT ACCESS 2010 (DATA BASE TAX</t>
  </si>
  <si>
    <t>03 May 2012</t>
  </si>
  <si>
    <t>Krishand Payroll</t>
  </si>
  <si>
    <t>25 May 2012</t>
  </si>
  <si>
    <t>Alat TOOL KIT Engeenering</t>
  </si>
  <si>
    <t>Note Book Lenovo L412 Core i3 ( Ibu Anita ) *pak arif</t>
  </si>
  <si>
    <t>Lenovo L412 Core i3 Win 7 (Bpk. Radief)</t>
  </si>
  <si>
    <t>HDD Buffalo 1 TB PNT 1</t>
  </si>
  <si>
    <t>Toshiba Satelite C40-A124 ( Intel Core i3 3110M, 2.4 Wahyu-2)</t>
  </si>
  <si>
    <t>Notebook  / Laptop ASUS X454YA (Mr. Maulana)</t>
  </si>
  <si>
    <t xml:space="preserve">Printer Dotmatric Epson LX-310 </t>
  </si>
  <si>
    <t>Lenovo Laptop *maulana giken</t>
  </si>
  <si>
    <t>Dispenser</t>
  </si>
  <si>
    <t>Handphone for engineer SSID#20/12/2018</t>
  </si>
  <si>
    <t>Laptop HP 14  BS741TU (Ibu Desi)</t>
  </si>
  <si>
    <t>Harddisk Eksternal 1 TB</t>
  </si>
  <si>
    <t>Laptop ASUS X441A Core i3 - 7020U (Bp.Dudu)#12/09/2019 a.ka. Riski</t>
  </si>
  <si>
    <t>Fotocopy Machine V C2265ST model DC</t>
  </si>
  <si>
    <t>Handphone Iphone 8- 64GB</t>
  </si>
  <si>
    <t>Laptop Asus X441U Core I3-7020U #Bpk Tri# TGL 19 Feb 2020</t>
  </si>
  <si>
    <t>Laci Dorong UNO UMP-1185, Grey</t>
  </si>
  <si>
    <t>Printer Epson L3110</t>
  </si>
  <si>
    <t>Laptop Dell i5 4gb/256 SSD date; 25-02-21 #1221480/INV/2021</t>
  </si>
  <si>
    <t>Black Chair</t>
  </si>
  <si>
    <t>TOTAL OFFICE EQUIPMENT</t>
  </si>
  <si>
    <t xml:space="preserve">TOTAL </t>
  </si>
  <si>
    <t>Laptop Dell i5 4gb/256 SSD date; 25-02-21 #1221480/INV/2021 (Additional)</t>
  </si>
  <si>
    <t xml:space="preserve"> Accumulated Depreciation                          </t>
  </si>
  <si>
    <t>Asset Type</t>
  </si>
  <si>
    <t>MACHINERY AND EQUIPMENT</t>
  </si>
  <si>
    <t>Machinery And Equipment</t>
  </si>
  <si>
    <t>Asset Test Bench Machine</t>
  </si>
  <si>
    <t>TOTAL MACHINERY AND EQUIPMENT</t>
  </si>
  <si>
    <t>TB</t>
  </si>
  <si>
    <t>Diff</t>
  </si>
  <si>
    <t>a. Immaterial differences</t>
  </si>
  <si>
    <t>Depresiasi laptop Dell i5 (1161)harus dilakukan manual (lihat sheet PBC FA).</t>
  </si>
  <si>
    <t>tanggal 18 deadline (berubah-ubah)</t>
  </si>
  <si>
    <t>22090138 TFA-CUPRING SYSTEM #INV 6510173</t>
  </si>
  <si>
    <t>Nutrunner ANZM-1600</t>
  </si>
  <si>
    <t xml:space="preserve">NNA Power ASIA Indonesia </t>
  </si>
  <si>
    <t>JV22/11/0021</t>
  </si>
  <si>
    <t>PT CIPTA SOLUSI INFORMATIKA# Notebook Lenovo I5 IP 3-14IAU7 #INV FT23000164</t>
  </si>
  <si>
    <t>JV23/01/0056#Iphone SE Tgl 25/01/23</t>
  </si>
  <si>
    <t>JV23/02/0009## PT HADEKA MITRA UTAMA# Meja Kantor UNO UOD -1081 ##faktur no. 70388</t>
  </si>
  <si>
    <t>Terdapat selisih nilai bank JPY dan IDR yang ada pada RK dan TB. Transaksi dibawah ini belum dicatat di TB.</t>
  </si>
  <si>
    <t>Depresiasi Laptop HP bp. Dudu harus tidak perlu di reverse manual lagi karena sudah habis masanya sehingga tidak tergenerate oleh system.</t>
  </si>
  <si>
    <t>For Period March 2023</t>
  </si>
  <si>
    <t>4.663.492.569,98</t>
  </si>
  <si>
    <t>6.986.205,95</t>
  </si>
  <si>
    <t>480.650.743,36</t>
  </si>
  <si>
    <t>ada data yang diubah dibulan sebelumnya</t>
  </si>
  <si>
    <t>March 2023</t>
  </si>
  <si>
    <t>LIST FIXED ASSET 2023</t>
  </si>
  <si>
    <t>FOR THE MONTH ENDED MARCH 2023</t>
  </si>
  <si>
    <t>SSJ # 22010205-6 GTA display GTA-AMP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</si>
</sst>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m/d/yy;@"/>
    <numFmt numFmtId="167" formatCode="mm/dd/yy;@"/>
    <numFmt numFmtId="168" formatCode="#,##0_);\(#,##0\);&quot;-&quot;??_)"/>
    <numFmt numFmtId="169" formatCode="_(* #,##0_);_(* \(#,##0\);_(* &quot;-&quot;??_);_(@_)"/>
    <numFmt numFmtId="170" formatCode="0."/>
    <numFmt numFmtId="171" formatCode="[$-421]dd\ mmmm\ yyyy;@"/>
    <numFmt numFmtId="172" formatCode="#.##000"/>
    <numFmt numFmtId="173" formatCode="[$-409]d\-mmm\-yy;@"/>
    <numFmt numFmtId="174" formatCode="_(* #,##0.00_);_(* \(#,##0.00\);_(* &quot;-&quot;_);_(@_)"/>
    <numFmt numFmtId="175" formatCode="_(* #,##0.0_);_(* \(#,##0.0\);_(* &quot;-&quot;??_);_(@_)"/>
    <numFmt numFmtId="176" formatCode="0.0%"/>
    <numFmt numFmtId="177" formatCode="_-* #,##0_-;\-* #,##0_-;_-* &quot;-&quot;??_-;_-@_-"/>
    <numFmt numFmtId="178" formatCode="[$-13809]dd/mm/yy;@"/>
    <numFmt numFmtId="183" formatCode="_-* #,##0.0_-;\-* #,##0.0_-;_-* &quot;-&quot;?_-;_-@_-"/>
  </numFmts>
  <fonts count="45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u/>
      <sz val="11"/>
      <color theme="10"/>
      <name val="Calibri"/>
      <family val="2"/>
      <charset val="1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b/>
      <sz val="11"/>
      <color rgb="FFFF0000"/>
      <name val="Verdana"/>
      <family val="2"/>
    </font>
    <font>
      <sz val="8"/>
      <color rgb="FF000000"/>
      <name val="Arial"/>
      <family val="2"/>
    </font>
    <font>
      <sz val="11"/>
      <color theme="0"/>
      <name val="Verdana"/>
      <family val="2"/>
    </font>
    <font>
      <sz val="11"/>
      <color rgb="FF000000"/>
      <name val="Verdana"/>
      <family val="2"/>
    </font>
    <font>
      <b/>
      <sz val="10"/>
      <color indexed="9"/>
      <name val="Arial"/>
      <family val="2"/>
    </font>
    <font>
      <b/>
      <sz val="10"/>
      <name val="Trebuchet MS"/>
      <family val="2"/>
    </font>
    <font>
      <b/>
      <sz val="10"/>
      <color indexed="10"/>
      <name val="Arial"/>
      <family val="2"/>
    </font>
    <font>
      <b/>
      <sz val="10"/>
      <color indexed="10"/>
      <name val="Trebuchet MS"/>
      <family val="2"/>
    </font>
    <font>
      <sz val="11"/>
      <name val="Arial"/>
      <family val="2"/>
    </font>
    <font>
      <sz val="10"/>
      <color indexed="8"/>
      <name val="Trebuchet MS"/>
      <family val="2"/>
    </font>
    <font>
      <sz val="10"/>
      <name val="Trebuchet MS"/>
      <family val="2"/>
    </font>
    <font>
      <sz val="10"/>
      <color indexed="8"/>
      <name val="MS Sans Serif"/>
      <family val="2"/>
    </font>
    <font>
      <b/>
      <sz val="10"/>
      <color indexed="10"/>
      <name val="Calibri"/>
      <family val="2"/>
    </font>
    <font>
      <u/>
      <sz val="11"/>
      <color theme="10"/>
      <name val="Calibri"/>
      <family val="2"/>
      <scheme val="minor"/>
    </font>
    <font>
      <b/>
      <sz val="10"/>
      <color rgb="FFFF0000"/>
      <name val="Trebuchet MS"/>
      <family val="2"/>
    </font>
    <font>
      <b/>
      <sz val="11"/>
      <color rgb="FF000000"/>
      <name val="Tahoma"/>
      <family val="2"/>
    </font>
    <font>
      <b/>
      <sz val="16"/>
      <color rgb="FF800000"/>
      <name val="Arial"/>
      <family val="2"/>
    </font>
    <font>
      <b/>
      <sz val="10"/>
      <color rgb="FF000000"/>
      <name val="Tahoma"/>
      <family val="2"/>
    </font>
    <font>
      <b/>
      <sz val="9"/>
      <color rgb="FF000080"/>
      <name val="Arial"/>
      <family val="2"/>
    </font>
    <font>
      <b/>
      <sz val="8"/>
      <color rgb="FF000000"/>
      <name val="Arial"/>
      <family val="2"/>
    </font>
    <font>
      <sz val="8"/>
      <color rgb="FFFF0000"/>
      <name val="Arial"/>
      <family val="2"/>
    </font>
    <font>
      <b/>
      <sz val="8"/>
      <color rgb="FF000080"/>
      <name val="Arial"/>
      <family val="2"/>
    </font>
    <font>
      <sz val="8"/>
      <color rgb="FF000000"/>
      <name val="Tahoma"/>
      <family val="2"/>
    </font>
    <font>
      <sz val="11"/>
      <name val="Calibri"/>
      <family val="2"/>
      <charset val="1"/>
      <scheme val="minor"/>
    </font>
    <font>
      <sz val="11"/>
      <name val="明朝"/>
      <family val="1"/>
      <charset val="128"/>
    </font>
    <font>
      <sz val="11"/>
      <name val="ＭＳ Ｐゴシック"/>
      <family val="3"/>
      <charset val="128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sz val="10"/>
      <name val="Arial"/>
      <family val="2"/>
    </font>
    <font>
      <sz val="9"/>
      <color rgb="FFFF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70">
    <xf numFmtId="0" fontId="0" fillId="0" borderId="0"/>
    <xf numFmtId="164" fontId="5" fillId="0" borderId="0" applyFont="0" applyFill="0" applyBorder="0" applyAlignment="0" applyProtection="0"/>
    <xf numFmtId="0" fontId="5" fillId="0" borderId="0"/>
    <xf numFmtId="0" fontId="8" fillId="0" borderId="0" applyNumberFormat="0" applyFill="0" applyBorder="0" applyAlignment="0" applyProtection="0"/>
    <xf numFmtId="164" fontId="5" fillId="0" borderId="0" applyFont="0" applyFill="0" applyBorder="0" applyAlignment="0" applyProtection="0"/>
    <xf numFmtId="4" fontId="12" fillId="3" borderId="0">
      <alignment horizontal="right" vertical="top"/>
    </xf>
    <xf numFmtId="4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15" fillId="5" borderId="0" applyNumberFormat="0" applyBorder="0" applyAlignment="0" applyProtection="0"/>
    <xf numFmtId="165" fontId="17" fillId="0" borderId="0" applyFill="0" applyBorder="0" applyAlignment="0" applyProtection="0"/>
    <xf numFmtId="16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9" fillId="0" borderId="0"/>
    <xf numFmtId="0" fontId="24" fillId="0" borderId="0" applyNumberFormat="0" applyFill="0" applyBorder="0" applyAlignment="0" applyProtection="0"/>
    <xf numFmtId="172" fontId="26" fillId="3" borderId="0">
      <alignment horizontal="center" vertical="top"/>
    </xf>
    <xf numFmtId="172" fontId="27" fillId="3" borderId="0">
      <alignment horizontal="center" vertical="top"/>
    </xf>
    <xf numFmtId="172" fontId="28" fillId="3" borderId="0">
      <alignment horizontal="center" vertical="top"/>
    </xf>
    <xf numFmtId="172" fontId="12" fillId="3" borderId="0">
      <alignment horizontal="right" vertical="top"/>
    </xf>
    <xf numFmtId="172" fontId="29" fillId="3" borderId="0">
      <alignment horizontal="center" vertical="top"/>
    </xf>
    <xf numFmtId="172" fontId="30" fillId="3" borderId="0">
      <alignment horizontal="left" vertical="top"/>
    </xf>
    <xf numFmtId="172" fontId="12" fillId="3" borderId="0">
      <alignment horizontal="left" vertical="top"/>
    </xf>
    <xf numFmtId="172" fontId="31" fillId="3" borderId="0">
      <alignment horizontal="left" vertical="top"/>
    </xf>
    <xf numFmtId="172" fontId="33" fillId="3" borderId="0">
      <alignment horizontal="center" vertical="top"/>
    </xf>
    <xf numFmtId="172" fontId="33" fillId="3" borderId="0">
      <alignment horizontal="left" vertical="top"/>
    </xf>
    <xf numFmtId="172" fontId="33" fillId="3" borderId="0">
      <alignment horizontal="right" vertical="top"/>
    </xf>
    <xf numFmtId="172" fontId="12" fillId="3" borderId="0">
      <alignment horizontal="left" vertical="top"/>
    </xf>
    <xf numFmtId="172" fontId="33" fillId="3" borderId="0">
      <alignment horizontal="right" vertical="top"/>
    </xf>
    <xf numFmtId="172" fontId="33" fillId="3" borderId="0">
      <alignment horizontal="right" vertical="top"/>
    </xf>
    <xf numFmtId="0" fontId="35" fillId="0" borderId="0"/>
    <xf numFmtId="38" fontId="36" fillId="0" borderId="0" applyFont="0" applyFill="0" applyBorder="0" applyAlignment="0" applyProtection="0"/>
    <xf numFmtId="0" fontId="36" fillId="0" borderId="0"/>
    <xf numFmtId="165" fontId="3" fillId="0" borderId="0" applyFont="0" applyFill="0" applyBorder="0" applyAlignment="0" applyProtection="0"/>
    <xf numFmtId="0" fontId="3" fillId="0" borderId="0"/>
    <xf numFmtId="172" fontId="30" fillId="3" borderId="0">
      <alignment horizontal="right" vertical="top"/>
    </xf>
    <xf numFmtId="172" fontId="30" fillId="3" borderId="0">
      <alignment horizontal="right" vertical="top"/>
    </xf>
    <xf numFmtId="172" fontId="31" fillId="3" borderId="0">
      <alignment horizontal="right" vertical="top"/>
    </xf>
    <xf numFmtId="172" fontId="31" fillId="3" borderId="0">
      <alignment horizontal="right" vertical="top"/>
    </xf>
    <xf numFmtId="172" fontId="33" fillId="3" borderId="0">
      <alignment horizontal="center" vertical="top"/>
    </xf>
    <xf numFmtId="172" fontId="33" fillId="3" borderId="0">
      <alignment horizontal="left" vertical="top"/>
    </xf>
    <xf numFmtId="172" fontId="33" fillId="3" borderId="0">
      <alignment horizontal="center" vertical="top"/>
    </xf>
    <xf numFmtId="172" fontId="33" fillId="3" borderId="0">
      <alignment horizontal="left" vertical="top"/>
    </xf>
    <xf numFmtId="172" fontId="33" fillId="3" borderId="0">
      <alignment horizontal="right" vertical="top"/>
    </xf>
    <xf numFmtId="0" fontId="1" fillId="0" borderId="0"/>
    <xf numFmtId="9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9" fillId="0" borderId="0"/>
    <xf numFmtId="4" fontId="26" fillId="3" borderId="0">
      <alignment horizontal="center" vertical="top"/>
    </xf>
    <xf numFmtId="43" fontId="5" fillId="0" borderId="0" applyFont="0" applyFill="0" applyBorder="0" applyAlignment="0" applyProtection="0"/>
    <xf numFmtId="4" fontId="27" fillId="3" borderId="0">
      <alignment horizontal="center" vertical="top"/>
    </xf>
    <xf numFmtId="4" fontId="28" fillId="3" borderId="0">
      <alignment horizontal="center" vertical="top"/>
    </xf>
    <xf numFmtId="4" fontId="29" fillId="3" borderId="0">
      <alignment horizontal="center" vertical="top"/>
    </xf>
    <xf numFmtId="4" fontId="30" fillId="3" borderId="0">
      <alignment horizontal="left" vertical="top"/>
    </xf>
    <xf numFmtId="4" fontId="30" fillId="3" borderId="0">
      <alignment horizontal="right" vertical="top"/>
    </xf>
    <xf numFmtId="4" fontId="12" fillId="3" borderId="0">
      <alignment horizontal="left" vertical="top"/>
    </xf>
    <xf numFmtId="4" fontId="30" fillId="3" borderId="0">
      <alignment horizontal="right" vertical="top"/>
    </xf>
    <xf numFmtId="4" fontId="31" fillId="3" borderId="0">
      <alignment horizontal="right" vertical="top"/>
    </xf>
    <xf numFmtId="4" fontId="31" fillId="3" borderId="0">
      <alignment horizontal="right" vertical="top"/>
    </xf>
    <xf numFmtId="4" fontId="33" fillId="3" borderId="0">
      <alignment horizontal="center" vertical="top"/>
    </xf>
    <xf numFmtId="4" fontId="33" fillId="3" borderId="0">
      <alignment horizontal="left" vertical="top"/>
    </xf>
    <xf numFmtId="4" fontId="33" fillId="3" borderId="0">
      <alignment horizontal="right" vertical="top"/>
    </xf>
    <xf numFmtId="4" fontId="33" fillId="3" borderId="0">
      <alignment horizontal="center" vertical="top"/>
    </xf>
    <xf numFmtId="43" fontId="5" fillId="0" borderId="0" applyFont="0" applyFill="0" applyBorder="0" applyAlignment="0" applyProtection="0"/>
    <xf numFmtId="4" fontId="32" fillId="3" borderId="0">
      <alignment horizontal="right" vertical="top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189">
    <xf numFmtId="0" fontId="0" fillId="0" borderId="0" xfId="0"/>
    <xf numFmtId="0" fontId="6" fillId="0" borderId="0" xfId="2" applyFont="1"/>
    <xf numFmtId="164" fontId="0" fillId="0" borderId="0" xfId="1" applyFont="1"/>
    <xf numFmtId="164" fontId="0" fillId="0" borderId="1" xfId="1" applyFont="1" applyBorder="1"/>
    <xf numFmtId="0" fontId="6" fillId="0" borderId="2" xfId="2" applyFont="1" applyBorder="1"/>
    <xf numFmtId="0" fontId="0" fillId="0" borderId="2" xfId="0" applyBorder="1"/>
    <xf numFmtId="0" fontId="11" fillId="0" borderId="0" xfId="2" applyFont="1"/>
    <xf numFmtId="0" fontId="10" fillId="0" borderId="0" xfId="0" applyFont="1"/>
    <xf numFmtId="4" fontId="13" fillId="2" borderId="0" xfId="5" applyFont="1" applyFill="1" applyAlignment="1">
      <alignment horizontal="center" vertical="top"/>
    </xf>
    <xf numFmtId="166" fontId="13" fillId="2" borderId="0" xfId="5" applyNumberFormat="1" applyFont="1" applyFill="1" applyAlignment="1">
      <alignment horizontal="center" vertical="top"/>
    </xf>
    <xf numFmtId="41" fontId="13" fillId="2" borderId="0" xfId="6" applyFont="1" applyFill="1" applyAlignment="1">
      <alignment horizontal="center" vertical="top"/>
    </xf>
    <xf numFmtId="4" fontId="14" fillId="4" borderId="0" xfId="5" applyFont="1" applyFill="1" applyAlignment="1">
      <alignment horizontal="left" vertical="top"/>
    </xf>
    <xf numFmtId="164" fontId="14" fillId="4" borderId="0" xfId="7" applyFont="1" applyFill="1" applyAlignment="1">
      <alignment horizontal="left" vertical="top"/>
    </xf>
    <xf numFmtId="41" fontId="14" fillId="4" borderId="0" xfId="6" applyFont="1" applyFill="1" applyAlignment="1">
      <alignment horizontal="left" vertical="top"/>
    </xf>
    <xf numFmtId="41" fontId="14" fillId="4" borderId="0" xfId="7" applyNumberFormat="1" applyFont="1" applyFill="1" applyAlignment="1">
      <alignment horizontal="left" vertical="top"/>
    </xf>
    <xf numFmtId="41" fontId="14" fillId="4" borderId="0" xfId="7" applyNumberFormat="1" applyFont="1" applyFill="1" applyBorder="1" applyAlignment="1">
      <alignment horizontal="left" vertical="top"/>
    </xf>
    <xf numFmtId="164" fontId="14" fillId="4" borderId="0" xfId="1" applyFont="1" applyFill="1" applyAlignment="1">
      <alignment horizontal="left" vertical="top"/>
    </xf>
    <xf numFmtId="0" fontId="7" fillId="0" borderId="0" xfId="0" applyFont="1"/>
    <xf numFmtId="166" fontId="14" fillId="4" borderId="0" xfId="1" applyNumberFormat="1" applyFont="1" applyFill="1" applyAlignment="1">
      <alignment horizontal="left" vertical="top"/>
    </xf>
    <xf numFmtId="167" fontId="14" fillId="4" borderId="0" xfId="5" applyNumberFormat="1" applyFont="1" applyFill="1" applyAlignment="1">
      <alignment horizontal="left" vertical="top"/>
    </xf>
    <xf numFmtId="0" fontId="7" fillId="0" borderId="3" xfId="0" applyFont="1" applyBorder="1"/>
    <xf numFmtId="41" fontId="14" fillId="4" borderId="4" xfId="6" applyFont="1" applyFill="1" applyBorder="1" applyAlignment="1">
      <alignment horizontal="left" vertical="top"/>
    </xf>
    <xf numFmtId="0" fontId="7" fillId="0" borderId="5" xfId="0" applyFont="1" applyBorder="1"/>
    <xf numFmtId="41" fontId="14" fillId="4" borderId="6" xfId="6" applyFont="1" applyFill="1" applyBorder="1" applyAlignment="1">
      <alignment horizontal="left" vertical="top"/>
    </xf>
    <xf numFmtId="0" fontId="7" fillId="0" borderId="7" xfId="0" applyFont="1" applyBorder="1"/>
    <xf numFmtId="41" fontId="14" fillId="4" borderId="8" xfId="6" applyFont="1" applyFill="1" applyBorder="1" applyAlignment="1">
      <alignment horizontal="left" vertical="top"/>
    </xf>
    <xf numFmtId="0" fontId="0" fillId="0" borderId="0" xfId="0" applyAlignment="1">
      <alignment horizontal="center"/>
    </xf>
    <xf numFmtId="0" fontId="4" fillId="0" borderId="0" xfId="9"/>
    <xf numFmtId="165" fontId="0" fillId="0" borderId="0" xfId="10" applyFont="1"/>
    <xf numFmtId="168" fontId="16" fillId="0" borderId="9" xfId="11" applyNumberFormat="1" applyFont="1" applyFill="1" applyBorder="1" applyAlignment="1" applyProtection="1">
      <alignment wrapText="1"/>
    </xf>
    <xf numFmtId="169" fontId="16" fillId="0" borderId="10" xfId="11" applyNumberFormat="1" applyFont="1" applyFill="1" applyBorder="1" applyAlignment="1">
      <alignment vertical="center"/>
    </xf>
    <xf numFmtId="0" fontId="16" fillId="0" borderId="11" xfId="11" applyNumberFormat="1" applyFont="1" applyFill="1" applyBorder="1" applyAlignment="1">
      <alignment vertical="center"/>
    </xf>
    <xf numFmtId="0" fontId="16" fillId="0" borderId="12" xfId="11" applyNumberFormat="1" applyFont="1" applyFill="1" applyBorder="1" applyAlignment="1">
      <alignment vertical="center"/>
    </xf>
    <xf numFmtId="165" fontId="18" fillId="0" borderId="13" xfId="12" applyFont="1" applyFill="1" applyBorder="1" applyAlignment="1">
      <alignment horizontal="center" vertical="center"/>
    </xf>
    <xf numFmtId="169" fontId="20" fillId="0" borderId="14" xfId="13" applyNumberFormat="1" applyFont="1" applyFill="1" applyBorder="1" applyAlignment="1" applyProtection="1">
      <alignment horizontal="center" vertical="center"/>
    </xf>
    <xf numFmtId="164" fontId="21" fillId="0" borderId="14" xfId="14" applyFont="1" applyFill="1" applyBorder="1" applyAlignment="1">
      <alignment vertical="center"/>
    </xf>
    <xf numFmtId="0" fontId="20" fillId="0" borderId="14" xfId="15" applyNumberFormat="1" applyFont="1" applyFill="1" applyBorder="1" applyAlignment="1" applyProtection="1">
      <alignment horizontal="left" vertical="center"/>
    </xf>
    <xf numFmtId="170" fontId="20" fillId="0" borderId="15" xfId="15" applyNumberFormat="1" applyFont="1" applyFill="1" applyBorder="1" applyAlignment="1" applyProtection="1">
      <alignment horizontal="center" vertical="center"/>
    </xf>
    <xf numFmtId="165" fontId="23" fillId="0" borderId="13" xfId="12" applyFont="1" applyFill="1" applyBorder="1" applyAlignment="1">
      <alignment horizontal="center" vertical="center"/>
    </xf>
    <xf numFmtId="164" fontId="20" fillId="0" borderId="14" xfId="14" applyFont="1" applyFill="1" applyBorder="1" applyAlignment="1" applyProtection="1">
      <alignment horizontal="right"/>
    </xf>
    <xf numFmtId="0" fontId="21" fillId="0" borderId="14" xfId="16" applyFont="1" applyBorder="1"/>
    <xf numFmtId="0" fontId="24" fillId="0" borderId="0" xfId="17"/>
    <xf numFmtId="0" fontId="25" fillId="0" borderId="13" xfId="15" applyNumberFormat="1" applyFont="1" applyFill="1" applyBorder="1" applyAlignment="1" applyProtection="1">
      <alignment horizontal="center" vertical="center"/>
    </xf>
    <xf numFmtId="171" fontId="20" fillId="0" borderId="14" xfId="14" applyNumberFormat="1" applyFont="1" applyFill="1" applyBorder="1" applyAlignment="1" applyProtection="1">
      <alignment horizontal="right"/>
    </xf>
    <xf numFmtId="0" fontId="16" fillId="0" borderId="17" xfId="11" applyNumberFormat="1" applyFont="1" applyFill="1" applyBorder="1" applyAlignment="1" applyProtection="1">
      <alignment horizontal="center" vertical="center"/>
    </xf>
    <xf numFmtId="0" fontId="16" fillId="0" borderId="18" xfId="11" applyNumberFormat="1" applyFont="1" applyFill="1" applyBorder="1" applyAlignment="1" applyProtection="1">
      <alignment horizontal="center"/>
    </xf>
    <xf numFmtId="0" fontId="16" fillId="0" borderId="25" xfId="11" applyNumberFormat="1" applyFont="1" applyFill="1" applyBorder="1" applyAlignment="1" applyProtection="1">
      <alignment horizontal="center"/>
    </xf>
    <xf numFmtId="169" fontId="0" fillId="0" borderId="0" xfId="8" applyNumberFormat="1" applyFont="1"/>
    <xf numFmtId="169" fontId="10" fillId="0" borderId="0" xfId="0" applyNumberFormat="1" applyFont="1"/>
    <xf numFmtId="172" fontId="26" fillId="3" borderId="0" xfId="18" applyAlignment="1">
      <alignment horizontal="left" vertical="top"/>
    </xf>
    <xf numFmtId="15" fontId="26" fillId="3" borderId="0" xfId="18" applyNumberFormat="1" applyAlignment="1">
      <alignment horizontal="left" vertical="top"/>
    </xf>
    <xf numFmtId="172" fontId="27" fillId="3" borderId="0" xfId="19" applyAlignment="1">
      <alignment horizontal="left" vertical="top"/>
    </xf>
    <xf numFmtId="15" fontId="27" fillId="3" borderId="0" xfId="19" applyNumberFormat="1" applyAlignment="1">
      <alignment horizontal="left" vertical="top"/>
    </xf>
    <xf numFmtId="172" fontId="28" fillId="3" borderId="0" xfId="20" applyAlignment="1">
      <alignment horizontal="left" vertical="top"/>
    </xf>
    <xf numFmtId="15" fontId="28" fillId="3" borderId="0" xfId="20" applyNumberFormat="1" applyAlignment="1">
      <alignment horizontal="left" vertical="top"/>
    </xf>
    <xf numFmtId="172" fontId="12" fillId="3" borderId="0" xfId="21" applyAlignment="1">
      <alignment horizontal="left" vertical="top"/>
    </xf>
    <xf numFmtId="15" fontId="12" fillId="3" borderId="0" xfId="21" applyNumberFormat="1" applyAlignment="1">
      <alignment horizontal="left" vertical="top"/>
    </xf>
    <xf numFmtId="15" fontId="29" fillId="3" borderId="2" xfId="22" applyNumberFormat="1" applyBorder="1" applyAlignment="1">
      <alignment horizontal="left" vertical="top"/>
    </xf>
    <xf numFmtId="172" fontId="29" fillId="3" borderId="2" xfId="22" applyBorder="1" applyAlignment="1">
      <alignment horizontal="left" vertical="top"/>
    </xf>
    <xf numFmtId="172" fontId="30" fillId="3" borderId="0" xfId="23">
      <alignment horizontal="left" vertical="top"/>
    </xf>
    <xf numFmtId="15" fontId="30" fillId="3" borderId="0" xfId="23" applyNumberFormat="1">
      <alignment horizontal="left" vertical="top"/>
    </xf>
    <xf numFmtId="15" fontId="12" fillId="3" borderId="0" xfId="24" applyNumberFormat="1">
      <alignment horizontal="left" vertical="top"/>
    </xf>
    <xf numFmtId="172" fontId="12" fillId="3" borderId="0" xfId="24">
      <alignment horizontal="left" vertical="top"/>
    </xf>
    <xf numFmtId="169" fontId="0" fillId="0" borderId="0" xfId="0" applyNumberFormat="1"/>
    <xf numFmtId="169" fontId="0" fillId="0" borderId="2" xfId="8" applyNumberFormat="1" applyFont="1" applyBorder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3" fillId="0" borderId="0" xfId="36" applyAlignment="1">
      <alignment horizontal="left"/>
    </xf>
    <xf numFmtId="165" fontId="26" fillId="3" borderId="0" xfId="35" applyFont="1" applyFill="1" applyAlignment="1">
      <alignment horizontal="left" vertical="top"/>
    </xf>
    <xf numFmtId="165" fontId="27" fillId="3" borderId="0" xfId="35" applyFont="1" applyFill="1" applyAlignment="1">
      <alignment horizontal="left" vertical="top"/>
    </xf>
    <xf numFmtId="165" fontId="28" fillId="3" borderId="0" xfId="35" applyFont="1" applyFill="1" applyAlignment="1">
      <alignment horizontal="left" vertical="top"/>
    </xf>
    <xf numFmtId="165" fontId="12" fillId="3" borderId="0" xfId="35" applyFont="1" applyFill="1" applyAlignment="1">
      <alignment horizontal="left" vertical="top"/>
    </xf>
    <xf numFmtId="165" fontId="0" fillId="0" borderId="0" xfId="35" applyFont="1" applyAlignment="1">
      <alignment horizontal="left"/>
    </xf>
    <xf numFmtId="165" fontId="30" fillId="3" borderId="0" xfId="35" applyFont="1" applyFill="1" applyAlignment="1">
      <alignment horizontal="left" vertical="top"/>
    </xf>
    <xf numFmtId="165" fontId="33" fillId="3" borderId="0" xfId="35" applyFont="1" applyFill="1" applyAlignment="1">
      <alignment horizontal="left" vertical="top"/>
    </xf>
    <xf numFmtId="165" fontId="29" fillId="3" borderId="2" xfId="35" applyFont="1" applyFill="1" applyBorder="1" applyAlignment="1">
      <alignment horizontal="left" vertical="top"/>
    </xf>
    <xf numFmtId="15" fontId="3" fillId="0" borderId="0" xfId="36" applyNumberFormat="1" applyAlignment="1">
      <alignment horizontal="left"/>
    </xf>
    <xf numFmtId="165" fontId="32" fillId="3" borderId="27" xfId="35" applyFont="1" applyFill="1" applyBorder="1" applyAlignment="1">
      <alignment horizontal="left" vertical="top"/>
    </xf>
    <xf numFmtId="172" fontId="33" fillId="3" borderId="0" xfId="43" applyAlignment="1">
      <alignment horizontal="left" vertical="top"/>
    </xf>
    <xf numFmtId="15" fontId="33" fillId="3" borderId="0" xfId="43" applyNumberFormat="1" applyAlignment="1">
      <alignment horizontal="left" vertical="top"/>
    </xf>
    <xf numFmtId="172" fontId="33" fillId="3" borderId="0" xfId="44">
      <alignment horizontal="left" vertical="top"/>
    </xf>
    <xf numFmtId="15" fontId="33" fillId="3" borderId="0" xfId="44" applyNumberFormat="1">
      <alignment horizontal="left" vertical="top"/>
    </xf>
    <xf numFmtId="172" fontId="33" fillId="3" borderId="0" xfId="45" applyAlignment="1">
      <alignment horizontal="left" vertical="top"/>
    </xf>
    <xf numFmtId="15" fontId="33" fillId="3" borderId="0" xfId="45" applyNumberFormat="1" applyAlignment="1">
      <alignment horizontal="left" vertical="top"/>
    </xf>
    <xf numFmtId="165" fontId="12" fillId="6" borderId="0" xfId="35" applyFont="1" applyFill="1" applyAlignment="1">
      <alignment horizontal="left" vertical="top"/>
    </xf>
    <xf numFmtId="165" fontId="3" fillId="6" borderId="0" xfId="36" applyNumberFormat="1" applyFill="1" applyAlignment="1">
      <alignment horizontal="left"/>
    </xf>
    <xf numFmtId="0" fontId="2" fillId="0" borderId="0" xfId="36" applyFont="1" applyAlignment="1">
      <alignment horizontal="left"/>
    </xf>
    <xf numFmtId="0" fontId="37" fillId="0" borderId="0" xfId="46" applyFont="1"/>
    <xf numFmtId="0" fontId="38" fillId="0" borderId="0" xfId="46" applyFont="1"/>
    <xf numFmtId="169" fontId="37" fillId="0" borderId="0" xfId="48" applyNumberFormat="1" applyFont="1"/>
    <xf numFmtId="0" fontId="38" fillId="0" borderId="0" xfId="46" quotePrefix="1" applyFont="1"/>
    <xf numFmtId="169" fontId="38" fillId="0" borderId="28" xfId="48" applyNumberFormat="1" applyFont="1" applyBorder="1" applyAlignment="1">
      <alignment horizontal="center"/>
    </xf>
    <xf numFmtId="169" fontId="37" fillId="0" borderId="0" xfId="48" applyNumberFormat="1" applyFont="1" applyAlignment="1">
      <alignment horizontal="center"/>
    </xf>
    <xf numFmtId="169" fontId="38" fillId="0" borderId="30" xfId="48" applyNumberFormat="1" applyFont="1" applyBorder="1" applyAlignment="1">
      <alignment horizontal="center"/>
    </xf>
    <xf numFmtId="0" fontId="37" fillId="0" borderId="31" xfId="46" applyFont="1" applyBorder="1"/>
    <xf numFmtId="174" fontId="37" fillId="0" borderId="31" xfId="49" applyNumberFormat="1" applyFont="1" applyBorder="1"/>
    <xf numFmtId="169" fontId="37" fillId="0" borderId="31" xfId="48" applyNumberFormat="1" applyFont="1" applyBorder="1"/>
    <xf numFmtId="0" fontId="37" fillId="0" borderId="14" xfId="46" applyFont="1" applyBorder="1"/>
    <xf numFmtId="0" fontId="38" fillId="0" borderId="14" xfId="46" applyFont="1" applyBorder="1"/>
    <xf numFmtId="169" fontId="37" fillId="0" borderId="14" xfId="48" applyNumberFormat="1" applyFont="1" applyBorder="1"/>
    <xf numFmtId="0" fontId="37" fillId="0" borderId="0" xfId="46" applyFont="1" applyAlignment="1">
      <alignment vertical="center"/>
    </xf>
    <xf numFmtId="0" fontId="37" fillId="0" borderId="14" xfId="46" applyFont="1" applyBorder="1" applyAlignment="1">
      <alignment vertical="center"/>
    </xf>
    <xf numFmtId="169" fontId="37" fillId="0" borderId="14" xfId="48" applyNumberFormat="1" applyFont="1" applyBorder="1" applyAlignment="1">
      <alignment vertical="center"/>
    </xf>
    <xf numFmtId="15" fontId="37" fillId="0" borderId="14" xfId="46" applyNumberFormat="1" applyFont="1" applyBorder="1" applyAlignment="1">
      <alignment horizontal="left" vertical="center"/>
    </xf>
    <xf numFmtId="169" fontId="40" fillId="0" borderId="14" xfId="48" applyNumberFormat="1" applyFont="1" applyBorder="1" applyAlignment="1">
      <alignment vertical="center"/>
    </xf>
    <xf numFmtId="0" fontId="38" fillId="8" borderId="14" xfId="46" applyFont="1" applyFill="1" applyBorder="1"/>
    <xf numFmtId="169" fontId="38" fillId="8" borderId="14" xfId="48" applyNumberFormat="1" applyFont="1" applyFill="1" applyBorder="1"/>
    <xf numFmtId="169" fontId="37" fillId="0" borderId="14" xfId="48" applyNumberFormat="1" applyFont="1" applyBorder="1" applyAlignment="1">
      <alignment horizontal="center" vertical="center"/>
    </xf>
    <xf numFmtId="0" fontId="41" fillId="0" borderId="0" xfId="46" applyFont="1"/>
    <xf numFmtId="169" fontId="40" fillId="0" borderId="14" xfId="48" applyNumberFormat="1" applyFont="1" applyFill="1" applyBorder="1" applyAlignment="1">
      <alignment vertical="center"/>
    </xf>
    <xf numFmtId="15" fontId="37" fillId="0" borderId="14" xfId="50" applyNumberFormat="1" applyFont="1" applyBorder="1" applyAlignment="1">
      <alignment horizontal="left"/>
    </xf>
    <xf numFmtId="0" fontId="37" fillId="0" borderId="14" xfId="50" applyFont="1" applyBorder="1"/>
    <xf numFmtId="169" fontId="38" fillId="0" borderId="14" xfId="48" applyNumberFormat="1" applyFont="1" applyBorder="1"/>
    <xf numFmtId="175" fontId="37" fillId="0" borderId="31" xfId="48" applyNumberFormat="1" applyFont="1" applyBorder="1"/>
    <xf numFmtId="0" fontId="37" fillId="0" borderId="32" xfId="46" applyFont="1" applyBorder="1"/>
    <xf numFmtId="0" fontId="38" fillId="0" borderId="32" xfId="46" applyFont="1" applyBorder="1"/>
    <xf numFmtId="169" fontId="38" fillId="0" borderId="32" xfId="48" applyNumberFormat="1" applyFont="1" applyBorder="1"/>
    <xf numFmtId="164" fontId="41" fillId="0" borderId="0" xfId="49" applyFont="1"/>
    <xf numFmtId="0" fontId="43" fillId="0" borderId="0" xfId="46" applyFont="1"/>
    <xf numFmtId="164" fontId="43" fillId="0" borderId="0" xfId="46" applyNumberFormat="1" applyFont="1"/>
    <xf numFmtId="164" fontId="37" fillId="0" borderId="0" xfId="46" applyNumberFormat="1" applyFont="1"/>
    <xf numFmtId="169" fontId="37" fillId="0" borderId="14" xfId="48" applyNumberFormat="1" applyFont="1" applyFill="1" applyBorder="1"/>
    <xf numFmtId="169" fontId="37" fillId="0" borderId="14" xfId="48" applyNumberFormat="1" applyFont="1" applyFill="1" applyBorder="1" applyAlignment="1">
      <alignment vertical="center"/>
    </xf>
    <xf numFmtId="169" fontId="37" fillId="0" borderId="14" xfId="48" applyNumberFormat="1" applyFont="1" applyFill="1" applyBorder="1" applyAlignment="1">
      <alignment horizontal="center" vertical="center"/>
    </xf>
    <xf numFmtId="169" fontId="38" fillId="0" borderId="30" xfId="48" applyNumberFormat="1" applyFont="1" applyFill="1" applyBorder="1" applyAlignment="1">
      <alignment horizontal="center"/>
    </xf>
    <xf numFmtId="0" fontId="37" fillId="0" borderId="34" xfId="46" applyFont="1" applyBorder="1"/>
    <xf numFmtId="169" fontId="37" fillId="0" borderId="34" xfId="48" applyNumberFormat="1" applyFont="1" applyBorder="1"/>
    <xf numFmtId="176" fontId="37" fillId="0" borderId="14" xfId="47" applyNumberFormat="1" applyFont="1" applyBorder="1"/>
    <xf numFmtId="176" fontId="37" fillId="0" borderId="0" xfId="47" applyNumberFormat="1" applyFont="1"/>
    <xf numFmtId="176" fontId="37" fillId="0" borderId="31" xfId="47" applyNumberFormat="1" applyFont="1" applyBorder="1"/>
    <xf numFmtId="176" fontId="37" fillId="0" borderId="14" xfId="47" applyNumberFormat="1" applyFont="1" applyBorder="1" applyAlignment="1">
      <alignment vertical="center"/>
    </xf>
    <xf numFmtId="176" fontId="38" fillId="7" borderId="14" xfId="47" applyNumberFormat="1" applyFont="1" applyFill="1" applyBorder="1"/>
    <xf numFmtId="176" fontId="37" fillId="0" borderId="14" xfId="47" applyNumberFormat="1" applyFont="1" applyFill="1" applyBorder="1"/>
    <xf numFmtId="176" fontId="37" fillId="0" borderId="34" xfId="47" applyNumberFormat="1" applyFont="1" applyBorder="1"/>
    <xf numFmtId="176" fontId="38" fillId="0" borderId="32" xfId="47" applyNumberFormat="1" applyFont="1" applyBorder="1"/>
    <xf numFmtId="176" fontId="43" fillId="0" borderId="0" xfId="46" applyNumberFormat="1" applyFont="1"/>
    <xf numFmtId="169" fontId="37" fillId="0" borderId="0" xfId="46" applyNumberFormat="1" applyFont="1"/>
    <xf numFmtId="169" fontId="37" fillId="0" borderId="34" xfId="48" applyNumberFormat="1" applyFont="1" applyBorder="1" applyAlignment="1">
      <alignment vertical="center"/>
    </xf>
    <xf numFmtId="169" fontId="37" fillId="0" borderId="29" xfId="48" applyNumberFormat="1" applyFont="1" applyBorder="1"/>
    <xf numFmtId="169" fontId="38" fillId="7" borderId="33" xfId="48" applyNumberFormat="1" applyFont="1" applyFill="1" applyBorder="1"/>
    <xf numFmtId="176" fontId="38" fillId="0" borderId="0" xfId="46" applyNumberFormat="1" applyFont="1"/>
    <xf numFmtId="169" fontId="37" fillId="0" borderId="27" xfId="48" applyNumberFormat="1" applyFont="1" applyBorder="1"/>
    <xf numFmtId="177" fontId="37" fillId="0" borderId="0" xfId="46" applyNumberFormat="1" applyFont="1"/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wrapText="1"/>
    </xf>
    <xf numFmtId="15" fontId="38" fillId="0" borderId="29" xfId="48" applyNumberFormat="1" applyFont="1" applyFill="1" applyBorder="1" applyAlignment="1">
      <alignment horizontal="center" vertical="center" wrapText="1"/>
    </xf>
    <xf numFmtId="15" fontId="37" fillId="0" borderId="14" xfId="46" applyNumberFormat="1" applyFont="1" applyBorder="1" applyAlignment="1">
      <alignment horizontal="left"/>
    </xf>
    <xf numFmtId="0" fontId="41" fillId="0" borderId="14" xfId="46" applyFont="1" applyBorder="1"/>
    <xf numFmtId="169" fontId="41" fillId="0" borderId="0" xfId="46" applyNumberFormat="1" applyFont="1"/>
    <xf numFmtId="0" fontId="37" fillId="0" borderId="14" xfId="46" applyFont="1" applyBorder="1" applyAlignment="1">
      <alignment horizontal="left"/>
    </xf>
    <xf numFmtId="14" fontId="37" fillId="0" borderId="14" xfId="46" applyNumberFormat="1" applyFont="1" applyBorder="1" applyAlignment="1">
      <alignment horizontal="left"/>
    </xf>
    <xf numFmtId="14" fontId="0" fillId="0" borderId="0" xfId="0" applyNumberFormat="1"/>
    <xf numFmtId="15" fontId="37" fillId="0" borderId="34" xfId="50" applyNumberFormat="1" applyFont="1" applyBorder="1" applyAlignment="1">
      <alignment horizontal="left"/>
    </xf>
    <xf numFmtId="169" fontId="37" fillId="0" borderId="29" xfId="48" applyNumberFormat="1" applyFont="1" applyBorder="1" applyAlignment="1">
      <alignment vertical="center"/>
    </xf>
    <xf numFmtId="169" fontId="14" fillId="4" borderId="0" xfId="8" applyNumberFormat="1" applyFont="1" applyFill="1" applyAlignment="1">
      <alignment horizontal="left" vertical="top"/>
    </xf>
    <xf numFmtId="165" fontId="42" fillId="0" borderId="0" xfId="8" applyFont="1"/>
    <xf numFmtId="43" fontId="41" fillId="0" borderId="0" xfId="46" applyNumberFormat="1" applyFont="1"/>
    <xf numFmtId="164" fontId="0" fillId="0" borderId="0" xfId="1" applyFont="1" applyFill="1"/>
    <xf numFmtId="169" fontId="37" fillId="7" borderId="0" xfId="48" applyNumberFormat="1" applyFont="1" applyFill="1"/>
    <xf numFmtId="164" fontId="0" fillId="0" borderId="0" xfId="0" applyNumberFormat="1"/>
    <xf numFmtId="0" fontId="44" fillId="0" borderId="0" xfId="0" applyFont="1" applyAlignment="1">
      <alignment wrapText="1"/>
    </xf>
    <xf numFmtId="0" fontId="16" fillId="0" borderId="26" xfId="11" applyNumberFormat="1" applyFont="1" applyFill="1" applyBorder="1" applyAlignment="1" applyProtection="1">
      <alignment horizontal="center" vertical="center"/>
    </xf>
    <xf numFmtId="0" fontId="16" fillId="0" borderId="19" xfId="11" applyNumberFormat="1" applyFont="1" applyFill="1" applyBorder="1" applyAlignment="1" applyProtection="1">
      <alignment horizontal="center" vertical="center"/>
    </xf>
    <xf numFmtId="0" fontId="16" fillId="0" borderId="21" xfId="11" applyNumberFormat="1" applyFont="1" applyFill="1" applyBorder="1" applyAlignment="1" applyProtection="1">
      <alignment horizontal="center" vertical="center"/>
    </xf>
    <xf numFmtId="0" fontId="16" fillId="0" borderId="17" xfId="11" applyNumberFormat="1" applyFont="1" applyFill="1" applyBorder="1" applyAlignment="1" applyProtection="1">
      <alignment horizontal="center" vertical="center"/>
    </xf>
    <xf numFmtId="0" fontId="16" fillId="0" borderId="24" xfId="11" applyNumberFormat="1" applyFont="1" applyFill="1" applyBorder="1" applyAlignment="1" applyProtection="1">
      <alignment horizontal="center" vertical="center" wrapText="1"/>
    </xf>
    <xf numFmtId="0" fontId="16" fillId="0" borderId="23" xfId="11" applyNumberFormat="1" applyFont="1" applyFill="1" applyBorder="1" applyAlignment="1" applyProtection="1">
      <alignment horizontal="center" vertical="center" wrapText="1"/>
    </xf>
    <xf numFmtId="0" fontId="16" fillId="0" borderId="22" xfId="11" applyNumberFormat="1" applyFont="1" applyFill="1" applyBorder="1" applyAlignment="1" applyProtection="1">
      <alignment horizontal="center" vertical="center" wrapText="1"/>
    </xf>
    <xf numFmtId="0" fontId="16" fillId="0" borderId="20" xfId="11" applyNumberFormat="1" applyFont="1" applyFill="1" applyBorder="1" applyAlignment="1" applyProtection="1">
      <alignment horizontal="center" vertical="center"/>
    </xf>
    <xf numFmtId="0" fontId="16" fillId="0" borderId="16" xfId="11" applyNumberFormat="1" applyFont="1" applyFill="1" applyBorder="1" applyAlignment="1" applyProtection="1">
      <alignment horizontal="center" vertical="center"/>
    </xf>
    <xf numFmtId="17" fontId="9" fillId="2" borderId="0" xfId="1" applyNumberFormat="1" applyFont="1" applyFill="1" applyAlignment="1">
      <alignment horizontal="center"/>
    </xf>
    <xf numFmtId="173" fontId="38" fillId="0" borderId="29" xfId="48" quotePrefix="1" applyNumberFormat="1" applyFont="1" applyBorder="1" applyAlignment="1">
      <alignment horizontal="center" vertical="center" wrapText="1"/>
    </xf>
    <xf numFmtId="15" fontId="38" fillId="0" borderId="29" xfId="48" applyNumberFormat="1" applyFont="1" applyFill="1" applyBorder="1" applyAlignment="1">
      <alignment horizontal="center" vertical="center" wrapText="1"/>
    </xf>
    <xf numFmtId="15" fontId="38" fillId="0" borderId="30" xfId="48" applyNumberFormat="1" applyFont="1" applyFill="1" applyBorder="1" applyAlignment="1">
      <alignment horizontal="center" vertical="center" wrapText="1"/>
    </xf>
    <xf numFmtId="169" fontId="38" fillId="0" borderId="28" xfId="48" applyNumberFormat="1" applyFont="1" applyFill="1" applyBorder="1" applyAlignment="1">
      <alignment horizontal="center" vertical="center" wrapText="1"/>
    </xf>
    <xf numFmtId="169" fontId="38" fillId="0" borderId="29" xfId="48" applyNumberFormat="1" applyFont="1" applyFill="1" applyBorder="1" applyAlignment="1">
      <alignment horizontal="center" vertical="center" wrapText="1"/>
    </xf>
    <xf numFmtId="178" fontId="38" fillId="0" borderId="29" xfId="48" applyNumberFormat="1" applyFont="1" applyFill="1" applyBorder="1" applyAlignment="1">
      <alignment horizontal="center" vertical="center" wrapText="1"/>
    </xf>
    <xf numFmtId="178" fontId="38" fillId="0" borderId="30" xfId="48" applyNumberFormat="1" applyFont="1" applyFill="1" applyBorder="1" applyAlignment="1">
      <alignment horizontal="center" vertical="center" wrapText="1"/>
    </xf>
    <xf numFmtId="169" fontId="38" fillId="0" borderId="28" xfId="48" applyNumberFormat="1" applyFont="1" applyBorder="1" applyAlignment="1">
      <alignment horizontal="center" vertical="center"/>
    </xf>
    <xf numFmtId="169" fontId="38" fillId="0" borderId="29" xfId="48" applyNumberFormat="1" applyFont="1" applyBorder="1" applyAlignment="1">
      <alignment horizontal="center" vertical="center"/>
    </xf>
    <xf numFmtId="169" fontId="38" fillId="0" borderId="30" xfId="48" applyNumberFormat="1" applyFont="1" applyBorder="1" applyAlignment="1">
      <alignment horizontal="center" vertical="center"/>
    </xf>
    <xf numFmtId="176" fontId="38" fillId="0" borderId="28" xfId="47" applyNumberFormat="1" applyFont="1" applyBorder="1" applyAlignment="1">
      <alignment horizontal="center" vertical="center"/>
    </xf>
    <xf numFmtId="176" fontId="38" fillId="0" borderId="29" xfId="47" applyNumberFormat="1" applyFont="1" applyBorder="1" applyAlignment="1">
      <alignment horizontal="center" vertical="center"/>
    </xf>
    <xf numFmtId="176" fontId="38" fillId="0" borderId="30" xfId="47" applyNumberFormat="1" applyFont="1" applyBorder="1" applyAlignment="1">
      <alignment horizontal="center" vertical="center"/>
    </xf>
    <xf numFmtId="169" fontId="38" fillId="0" borderId="28" xfId="48" applyNumberFormat="1" applyFont="1" applyBorder="1" applyAlignment="1">
      <alignment horizontal="center" vertical="center" wrapText="1"/>
    </xf>
    <xf numFmtId="169" fontId="38" fillId="0" borderId="29" xfId="48" applyNumberFormat="1" applyFont="1" applyBorder="1" applyAlignment="1">
      <alignment horizontal="center" vertical="center" wrapText="1"/>
    </xf>
    <xf numFmtId="169" fontId="38" fillId="0" borderId="30" xfId="48" applyNumberFormat="1" applyFont="1" applyBorder="1" applyAlignment="1">
      <alignment horizontal="center" vertical="center" wrapText="1"/>
    </xf>
    <xf numFmtId="169" fontId="34" fillId="0" borderId="2" xfId="0" applyNumberFormat="1" applyFont="1" applyBorder="1"/>
    <xf numFmtId="183" fontId="41" fillId="0" borderId="0" xfId="46" applyNumberFormat="1" applyFont="1"/>
  </cellXfs>
  <cellStyles count="70">
    <cellStyle name="Accent1 49" xfId="11" xr:uid="{51467FC1-6E98-4A17-801C-0033D6A751C0}"/>
    <cellStyle name="Comma" xfId="8" builtinId="3"/>
    <cellStyle name="Comma [0]" xfId="1" builtinId="6"/>
    <cellStyle name="Comma [0] 14 2" xfId="14" xr:uid="{FD2A6110-7B44-4403-86FF-6759FBDDDDB1}"/>
    <cellStyle name="Comma [0] 2" xfId="6" xr:uid="{1CB5F62B-FA14-46D2-BE06-4775BF771FC9}"/>
    <cellStyle name="Comma [0] 2 2 5" xfId="7" xr:uid="{8F019F1C-96C7-42B3-A064-834831B3A9DF}"/>
    <cellStyle name="Comma [0] 3" xfId="49" xr:uid="{2E4DA43A-EDED-4721-A884-6435EA363D4F}"/>
    <cellStyle name="Comma [0] 8" xfId="4" xr:uid="{108C1FFE-4011-4C91-A206-ED30A084486A}"/>
    <cellStyle name="Comma 2" xfId="10" xr:uid="{986FC1D6-B034-4001-A9A3-E20ABEB5936F}"/>
    <cellStyle name="Comma 2 10" xfId="48" xr:uid="{63A1484A-C2DF-4789-ACEB-9F75390E076D}"/>
    <cellStyle name="Comma 26 2" xfId="13" xr:uid="{85FB17F2-E339-4518-A19E-F0973A8277CF}"/>
    <cellStyle name="Comma 3" xfId="35" xr:uid="{53FE7FB7-0260-498F-9333-5AD830B5030F}"/>
    <cellStyle name="Comma 4" xfId="52" xr:uid="{A152AEC6-8304-4AE1-A7E9-1D8ADA980E35}"/>
    <cellStyle name="Comma 5" xfId="66" xr:uid="{27C5DE6F-3645-4279-B5E6-DABF13145A1D}"/>
    <cellStyle name="Comma 6" xfId="68" xr:uid="{2420A554-E21B-4992-B196-BE0822E0B693}"/>
    <cellStyle name="Comma 7" xfId="69" xr:uid="{82032B99-E48D-48F1-85D2-09B0C3FFD641}"/>
    <cellStyle name="Comma_Working Papers_LESCHACO_Cash_Sept07" xfId="12" xr:uid="{A31B4A0E-9BBA-4539-BC67-CA6E73E4DB77}"/>
    <cellStyle name="Hyperlink 2" xfId="3" xr:uid="{931208E6-FEFB-4E33-B190-60C87C894033}"/>
    <cellStyle name="Hyperlink 3" xfId="17" xr:uid="{821E9A31-5C6D-4262-8FE7-5F153D41D295}"/>
    <cellStyle name="Normal" xfId="0" builtinId="0"/>
    <cellStyle name="Normal 2" xfId="9" xr:uid="{19583D87-E8EF-47C5-97F2-A40575B27D58}"/>
    <cellStyle name="Normal 2 32 2" xfId="50" xr:uid="{143D4B3D-B249-41FB-B223-CC8AEA3879BB}"/>
    <cellStyle name="Normal 3" xfId="36" xr:uid="{C2DDCB53-D377-4B98-9D52-8A8D05876DCE}"/>
    <cellStyle name="Normal 3 3" xfId="2" xr:uid="{D4343213-21B7-47C3-88AE-B47DCDF9886D}"/>
    <cellStyle name="Normal 4" xfId="46" xr:uid="{717EB445-2C28-487F-B9C4-2F9654AE64F3}"/>
    <cellStyle name="Normal 43 2" xfId="16" xr:uid="{76BECFCE-106D-4A9E-A79E-610EFA2AEC88}"/>
    <cellStyle name="Normal_Support WP LBI September 2005" xfId="15" xr:uid="{813DA0F1-6725-4AC3-AF83-37C5F530A2DE}"/>
    <cellStyle name="Percent 2" xfId="47" xr:uid="{DDA7F7D7-9EDF-4417-8D23-E07B7D234402}"/>
    <cellStyle name="S0" xfId="18" xr:uid="{69FBFBED-FA2C-45C4-BC2B-F3307688D05A}"/>
    <cellStyle name="S0 2" xfId="51" xr:uid="{39D3198B-7B06-41B2-8029-1AB1AE8BF251}"/>
    <cellStyle name="S1" xfId="19" xr:uid="{5CEBBF30-851A-4319-9980-35F3D05869D8}"/>
    <cellStyle name="S1 2" xfId="53" xr:uid="{37B3D7BF-5CC6-40E1-BD68-24228C3A35D9}"/>
    <cellStyle name="S10" xfId="26" xr:uid="{30848C9B-3ACF-4CD7-82C8-6E4D193585CA}"/>
    <cellStyle name="S10 2" xfId="40" xr:uid="{A2B3F23B-5B75-4311-8889-E01C49F6997F}"/>
    <cellStyle name="S10 3" xfId="44" xr:uid="{735D33C5-F5EF-4B70-B516-26509EA22314}"/>
    <cellStyle name="S10 4" xfId="61" xr:uid="{C8C9A329-4FE6-46E3-8F0F-63C2FA03EC66}"/>
    <cellStyle name="S11" xfId="27" xr:uid="{98B9307E-D477-47CD-8384-C17C7E17B70D}"/>
    <cellStyle name="S11 2" xfId="41" xr:uid="{39BA3C06-6320-469D-A31A-2E6DD581B688}"/>
    <cellStyle name="S11 3" xfId="45" xr:uid="{CE09C4AA-8BC7-43CF-B34B-91BAD8B3B5DD}"/>
    <cellStyle name="S11 4" xfId="62" xr:uid="{C577959B-B2FC-44DF-AD62-71BB49D69885}"/>
    <cellStyle name="S12" xfId="28" xr:uid="{BD3B1BCD-9F0E-4C12-818D-BDAC88224E3B}"/>
    <cellStyle name="S12 2" xfId="42" xr:uid="{98AAC18F-A99E-4D98-98B8-C8DAD3A5DE6F}"/>
    <cellStyle name="S12 3" xfId="63" xr:uid="{4A56EC40-3829-44B4-814F-FC6A88713652}"/>
    <cellStyle name="S13" xfId="30" xr:uid="{CE5CA36F-400F-4AEB-AA3B-062C58CEF0C9}"/>
    <cellStyle name="S13 2" xfId="64" xr:uid="{12B41F90-5C55-44A1-817E-2B3A1C79D70A}"/>
    <cellStyle name="S14" xfId="31" xr:uid="{8613BC21-88D8-46BF-B1BE-DCF018E9B4B0}"/>
    <cellStyle name="S2" xfId="20" xr:uid="{47EE2AD4-B327-4D67-BD92-1D6D8EABD909}"/>
    <cellStyle name="S2 2" xfId="54" xr:uid="{DC872FEB-DEEB-4DF2-9698-872FA2D0340C}"/>
    <cellStyle name="S3" xfId="5" xr:uid="{BA9E8D6B-6D9E-476F-AD97-5C69836BC27D}"/>
    <cellStyle name="S3 2" xfId="21" xr:uid="{B0A7ED2C-A416-41F9-8E48-BF3BBEFB45FF}"/>
    <cellStyle name="S4" xfId="22" xr:uid="{8B7A88EE-E304-49BF-BD21-5C46B8A33110}"/>
    <cellStyle name="S4 2" xfId="55" xr:uid="{BECDCD6F-F8AD-4B70-BF45-32D143677757}"/>
    <cellStyle name="S5" xfId="23" xr:uid="{82707F79-DAD5-4A82-B7DC-AF768960DDC4}"/>
    <cellStyle name="S5 2" xfId="56" xr:uid="{8647848D-9230-4CCF-A973-F39108B0012A}"/>
    <cellStyle name="S6" xfId="29" xr:uid="{64F3179D-C167-44E8-BC22-989A42CCFD4A}"/>
    <cellStyle name="S6 2" xfId="37" xr:uid="{E55DE55E-468E-4A84-9F19-EE75FDFB3435}"/>
    <cellStyle name="S6 3" xfId="57" xr:uid="{E7EE73A6-AF1A-4A4E-AD55-189C1AD683DB}"/>
    <cellStyle name="S7" xfId="24" xr:uid="{F54AD8F5-DFD7-48C7-B7FB-761BE6FC27DC}"/>
    <cellStyle name="S7 2" xfId="58" xr:uid="{ECBF1F20-3AE4-4012-8450-4F9E722D680C}"/>
    <cellStyle name="S8" xfId="25" xr:uid="{AD34CBBE-90FD-4985-AF24-8FB2BB0412C9}"/>
    <cellStyle name="S8 2" xfId="38" xr:uid="{38BC9723-86D2-45B2-AE16-0DE52F92C34C}"/>
    <cellStyle name="S8 3" xfId="59" xr:uid="{1460FC27-8EE6-4C4C-BE67-5E6E7C39D9DB}"/>
    <cellStyle name="S8 4" xfId="67" xr:uid="{CEE51FD5-8480-42E0-9837-423C68260916}"/>
    <cellStyle name="S9" xfId="39" xr:uid="{7497F5FF-6F49-4E3A-8281-C3113225CD7E}"/>
    <cellStyle name="S9 2" xfId="43" xr:uid="{3873B753-3A09-4D77-99DE-FCF8B7330910}"/>
    <cellStyle name="S9 3" xfId="60" xr:uid="{65CCFB80-5004-4B12-B7BC-BB25B2BCC425}"/>
    <cellStyle name="S9 4" xfId="65" xr:uid="{FFA8F108-238E-410F-9939-4E17C15937C4}"/>
    <cellStyle name="桁区切り 2 2" xfId="33" xr:uid="{13B2C53A-5357-49DB-B781-FE662C774A7F}"/>
    <cellStyle name="標準 2_090825インド資金収支表" xfId="34" xr:uid="{1051C934-597E-4DFA-8D30-8EEACAE63517}"/>
    <cellStyle name="標準_顧客リスト (version 1)" xfId="32" xr:uid="{08CF1208-23FA-4666-9113-84FF3D544DFB}"/>
  </cellStyles>
  <dxfs count="59"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0"/>
      </font>
      <fill>
        <patternFill>
          <bgColor indexed="3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4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4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mm/d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4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mm/d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4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mm/d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33" formatCode="_-* #,##0_-;\-* #,##0_-;_-* &quot;-&quot;_-;_-@_-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4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6" formatCode="m/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6" formatCode="m/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numFmt numFmtId="164" formatCode="_(* #,##0_);_(* \(#,##0\);_(* &quot;-&quot;_);_(@_)"/>
    </dxf>
    <dxf>
      <border diagonalUp="0" diagonalDown="0">
        <left style="thin">
          <color indexed="64"/>
        </left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99" Type="http://schemas.openxmlformats.org/officeDocument/2006/relationships/externalLink" Target="externalLinks/externalLink286.xml"/><Relationship Id="rId303" Type="http://schemas.openxmlformats.org/officeDocument/2006/relationships/externalLink" Target="externalLinks/externalLink290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externalLink" Target="externalLinks/externalLink146.xml"/><Relationship Id="rId170" Type="http://schemas.openxmlformats.org/officeDocument/2006/relationships/externalLink" Target="externalLinks/externalLink157.xml"/><Relationship Id="rId191" Type="http://schemas.openxmlformats.org/officeDocument/2006/relationships/externalLink" Target="externalLinks/externalLink178.xml"/><Relationship Id="rId205" Type="http://schemas.openxmlformats.org/officeDocument/2006/relationships/externalLink" Target="externalLinks/externalLink192.xml"/><Relationship Id="rId226" Type="http://schemas.openxmlformats.org/officeDocument/2006/relationships/externalLink" Target="externalLinks/externalLink213.xml"/><Relationship Id="rId247" Type="http://schemas.openxmlformats.org/officeDocument/2006/relationships/externalLink" Target="externalLinks/externalLink234.xml"/><Relationship Id="rId107" Type="http://schemas.openxmlformats.org/officeDocument/2006/relationships/externalLink" Target="externalLinks/externalLink94.xml"/><Relationship Id="rId268" Type="http://schemas.openxmlformats.org/officeDocument/2006/relationships/externalLink" Target="externalLinks/externalLink255.xml"/><Relationship Id="rId289" Type="http://schemas.openxmlformats.org/officeDocument/2006/relationships/externalLink" Target="externalLinks/externalLink27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160" Type="http://schemas.openxmlformats.org/officeDocument/2006/relationships/externalLink" Target="externalLinks/externalLink147.xml"/><Relationship Id="rId181" Type="http://schemas.openxmlformats.org/officeDocument/2006/relationships/externalLink" Target="externalLinks/externalLink168.xml"/><Relationship Id="rId216" Type="http://schemas.openxmlformats.org/officeDocument/2006/relationships/externalLink" Target="externalLinks/externalLink203.xml"/><Relationship Id="rId237" Type="http://schemas.openxmlformats.org/officeDocument/2006/relationships/externalLink" Target="externalLinks/externalLink224.xml"/><Relationship Id="rId258" Type="http://schemas.openxmlformats.org/officeDocument/2006/relationships/externalLink" Target="externalLinks/externalLink245.xml"/><Relationship Id="rId279" Type="http://schemas.openxmlformats.org/officeDocument/2006/relationships/externalLink" Target="externalLinks/externalLink266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290" Type="http://schemas.openxmlformats.org/officeDocument/2006/relationships/externalLink" Target="externalLinks/externalLink277.xml"/><Relationship Id="rId304" Type="http://schemas.openxmlformats.org/officeDocument/2006/relationships/externalLink" Target="externalLinks/externalLink291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71" Type="http://schemas.openxmlformats.org/officeDocument/2006/relationships/externalLink" Target="externalLinks/externalLink158.xml"/><Relationship Id="rId192" Type="http://schemas.openxmlformats.org/officeDocument/2006/relationships/externalLink" Target="externalLinks/externalLink179.xml"/><Relationship Id="rId206" Type="http://schemas.openxmlformats.org/officeDocument/2006/relationships/externalLink" Target="externalLinks/externalLink193.xml"/><Relationship Id="rId227" Type="http://schemas.openxmlformats.org/officeDocument/2006/relationships/externalLink" Target="externalLinks/externalLink214.xml"/><Relationship Id="rId248" Type="http://schemas.openxmlformats.org/officeDocument/2006/relationships/externalLink" Target="externalLinks/externalLink235.xml"/><Relationship Id="rId269" Type="http://schemas.openxmlformats.org/officeDocument/2006/relationships/externalLink" Target="externalLinks/externalLink256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20.xml"/><Relationship Id="rId108" Type="http://schemas.openxmlformats.org/officeDocument/2006/relationships/externalLink" Target="externalLinks/externalLink95.xml"/><Relationship Id="rId129" Type="http://schemas.openxmlformats.org/officeDocument/2006/relationships/externalLink" Target="externalLinks/externalLink116.xml"/><Relationship Id="rId280" Type="http://schemas.openxmlformats.org/officeDocument/2006/relationships/externalLink" Target="externalLinks/externalLink267.xml"/><Relationship Id="rId54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62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61" Type="http://schemas.openxmlformats.org/officeDocument/2006/relationships/externalLink" Target="externalLinks/externalLink148.xml"/><Relationship Id="rId182" Type="http://schemas.openxmlformats.org/officeDocument/2006/relationships/externalLink" Target="externalLinks/externalLink169.xml"/><Relationship Id="rId217" Type="http://schemas.openxmlformats.org/officeDocument/2006/relationships/externalLink" Target="externalLinks/externalLink204.xml"/><Relationship Id="rId6" Type="http://schemas.openxmlformats.org/officeDocument/2006/relationships/worksheet" Target="worksheets/sheet6.xml"/><Relationship Id="rId238" Type="http://schemas.openxmlformats.org/officeDocument/2006/relationships/externalLink" Target="externalLinks/externalLink225.xml"/><Relationship Id="rId259" Type="http://schemas.openxmlformats.org/officeDocument/2006/relationships/externalLink" Target="externalLinks/externalLink246.xml"/><Relationship Id="rId23" Type="http://schemas.openxmlformats.org/officeDocument/2006/relationships/externalLink" Target="externalLinks/externalLink10.xml"/><Relationship Id="rId119" Type="http://schemas.openxmlformats.org/officeDocument/2006/relationships/externalLink" Target="externalLinks/externalLink106.xml"/><Relationship Id="rId270" Type="http://schemas.openxmlformats.org/officeDocument/2006/relationships/externalLink" Target="externalLinks/externalLink257.xml"/><Relationship Id="rId291" Type="http://schemas.openxmlformats.org/officeDocument/2006/relationships/externalLink" Target="externalLinks/externalLink278.xml"/><Relationship Id="rId305" Type="http://schemas.openxmlformats.org/officeDocument/2006/relationships/externalLink" Target="externalLinks/externalLink292.xml"/><Relationship Id="rId44" Type="http://schemas.openxmlformats.org/officeDocument/2006/relationships/externalLink" Target="externalLinks/externalLink31.xml"/><Relationship Id="rId65" Type="http://schemas.openxmlformats.org/officeDocument/2006/relationships/externalLink" Target="externalLinks/externalLink52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51" Type="http://schemas.openxmlformats.org/officeDocument/2006/relationships/externalLink" Target="externalLinks/externalLink138.xml"/><Relationship Id="rId172" Type="http://schemas.openxmlformats.org/officeDocument/2006/relationships/externalLink" Target="externalLinks/externalLink159.xml"/><Relationship Id="rId193" Type="http://schemas.openxmlformats.org/officeDocument/2006/relationships/externalLink" Target="externalLinks/externalLink180.xml"/><Relationship Id="rId207" Type="http://schemas.openxmlformats.org/officeDocument/2006/relationships/externalLink" Target="externalLinks/externalLink194.xml"/><Relationship Id="rId228" Type="http://schemas.openxmlformats.org/officeDocument/2006/relationships/externalLink" Target="externalLinks/externalLink215.xml"/><Relationship Id="rId249" Type="http://schemas.openxmlformats.org/officeDocument/2006/relationships/externalLink" Target="externalLinks/externalLink236.xml"/><Relationship Id="rId13" Type="http://schemas.openxmlformats.org/officeDocument/2006/relationships/worksheet" Target="worksheets/sheet13.xml"/><Relationship Id="rId109" Type="http://schemas.openxmlformats.org/officeDocument/2006/relationships/externalLink" Target="externalLinks/externalLink96.xml"/><Relationship Id="rId260" Type="http://schemas.openxmlformats.org/officeDocument/2006/relationships/externalLink" Target="externalLinks/externalLink247.xml"/><Relationship Id="rId281" Type="http://schemas.openxmlformats.org/officeDocument/2006/relationships/externalLink" Target="externalLinks/externalLink268.xml"/><Relationship Id="rId34" Type="http://schemas.openxmlformats.org/officeDocument/2006/relationships/externalLink" Target="externalLinks/externalLink21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20" Type="http://schemas.openxmlformats.org/officeDocument/2006/relationships/externalLink" Target="externalLinks/externalLink107.xml"/><Relationship Id="rId141" Type="http://schemas.openxmlformats.org/officeDocument/2006/relationships/externalLink" Target="externalLinks/externalLink128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49.xml"/><Relationship Id="rId183" Type="http://schemas.openxmlformats.org/officeDocument/2006/relationships/externalLink" Target="externalLinks/externalLink170.xml"/><Relationship Id="rId218" Type="http://schemas.openxmlformats.org/officeDocument/2006/relationships/externalLink" Target="externalLinks/externalLink205.xml"/><Relationship Id="rId239" Type="http://schemas.openxmlformats.org/officeDocument/2006/relationships/externalLink" Target="externalLinks/externalLink226.xml"/><Relationship Id="rId250" Type="http://schemas.openxmlformats.org/officeDocument/2006/relationships/externalLink" Target="externalLinks/externalLink237.xml"/><Relationship Id="rId271" Type="http://schemas.openxmlformats.org/officeDocument/2006/relationships/externalLink" Target="externalLinks/externalLink258.xml"/><Relationship Id="rId292" Type="http://schemas.openxmlformats.org/officeDocument/2006/relationships/externalLink" Target="externalLinks/externalLink279.xml"/><Relationship Id="rId306" Type="http://schemas.openxmlformats.org/officeDocument/2006/relationships/externalLink" Target="externalLinks/externalLink293.xml"/><Relationship Id="rId24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31" Type="http://schemas.openxmlformats.org/officeDocument/2006/relationships/externalLink" Target="externalLinks/externalLink118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73" Type="http://schemas.openxmlformats.org/officeDocument/2006/relationships/externalLink" Target="externalLinks/externalLink160.xml"/><Relationship Id="rId194" Type="http://schemas.openxmlformats.org/officeDocument/2006/relationships/externalLink" Target="externalLinks/externalLink181.xml"/><Relationship Id="rId199" Type="http://schemas.openxmlformats.org/officeDocument/2006/relationships/externalLink" Target="externalLinks/externalLink186.xml"/><Relationship Id="rId203" Type="http://schemas.openxmlformats.org/officeDocument/2006/relationships/externalLink" Target="externalLinks/externalLink190.xml"/><Relationship Id="rId208" Type="http://schemas.openxmlformats.org/officeDocument/2006/relationships/externalLink" Target="externalLinks/externalLink195.xml"/><Relationship Id="rId229" Type="http://schemas.openxmlformats.org/officeDocument/2006/relationships/externalLink" Target="externalLinks/externalLink216.xml"/><Relationship Id="rId19" Type="http://schemas.openxmlformats.org/officeDocument/2006/relationships/externalLink" Target="externalLinks/externalLink6.xml"/><Relationship Id="rId224" Type="http://schemas.openxmlformats.org/officeDocument/2006/relationships/externalLink" Target="externalLinks/externalLink211.xml"/><Relationship Id="rId240" Type="http://schemas.openxmlformats.org/officeDocument/2006/relationships/externalLink" Target="externalLinks/externalLink227.xml"/><Relationship Id="rId245" Type="http://schemas.openxmlformats.org/officeDocument/2006/relationships/externalLink" Target="externalLinks/externalLink232.xml"/><Relationship Id="rId261" Type="http://schemas.openxmlformats.org/officeDocument/2006/relationships/externalLink" Target="externalLinks/externalLink248.xml"/><Relationship Id="rId266" Type="http://schemas.openxmlformats.org/officeDocument/2006/relationships/externalLink" Target="externalLinks/externalLink253.xml"/><Relationship Id="rId287" Type="http://schemas.openxmlformats.org/officeDocument/2006/relationships/externalLink" Target="externalLinks/externalLink274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168" Type="http://schemas.openxmlformats.org/officeDocument/2006/relationships/externalLink" Target="externalLinks/externalLink155.xml"/><Relationship Id="rId282" Type="http://schemas.openxmlformats.org/officeDocument/2006/relationships/externalLink" Target="externalLinks/externalLink269.xml"/><Relationship Id="rId312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163" Type="http://schemas.openxmlformats.org/officeDocument/2006/relationships/externalLink" Target="externalLinks/externalLink150.xml"/><Relationship Id="rId184" Type="http://schemas.openxmlformats.org/officeDocument/2006/relationships/externalLink" Target="externalLinks/externalLink171.xml"/><Relationship Id="rId189" Type="http://schemas.openxmlformats.org/officeDocument/2006/relationships/externalLink" Target="externalLinks/externalLink176.xml"/><Relationship Id="rId219" Type="http://schemas.openxmlformats.org/officeDocument/2006/relationships/externalLink" Target="externalLinks/externalLink206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201.xml"/><Relationship Id="rId230" Type="http://schemas.openxmlformats.org/officeDocument/2006/relationships/externalLink" Target="externalLinks/externalLink217.xml"/><Relationship Id="rId235" Type="http://schemas.openxmlformats.org/officeDocument/2006/relationships/externalLink" Target="externalLinks/externalLink222.xml"/><Relationship Id="rId251" Type="http://schemas.openxmlformats.org/officeDocument/2006/relationships/externalLink" Target="externalLinks/externalLink238.xml"/><Relationship Id="rId256" Type="http://schemas.openxmlformats.org/officeDocument/2006/relationships/externalLink" Target="externalLinks/externalLink243.xml"/><Relationship Id="rId277" Type="http://schemas.openxmlformats.org/officeDocument/2006/relationships/externalLink" Target="externalLinks/externalLink264.xml"/><Relationship Id="rId298" Type="http://schemas.openxmlformats.org/officeDocument/2006/relationships/externalLink" Target="externalLinks/externalLink285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externalLink" Target="externalLinks/externalLink145.xml"/><Relationship Id="rId272" Type="http://schemas.openxmlformats.org/officeDocument/2006/relationships/externalLink" Target="externalLinks/externalLink259.xml"/><Relationship Id="rId293" Type="http://schemas.openxmlformats.org/officeDocument/2006/relationships/externalLink" Target="externalLinks/externalLink280.xml"/><Relationship Id="rId302" Type="http://schemas.openxmlformats.org/officeDocument/2006/relationships/externalLink" Target="externalLinks/externalLink289.xml"/><Relationship Id="rId307" Type="http://schemas.openxmlformats.org/officeDocument/2006/relationships/externalLink" Target="externalLinks/externalLink29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74" Type="http://schemas.openxmlformats.org/officeDocument/2006/relationships/externalLink" Target="externalLinks/externalLink161.xml"/><Relationship Id="rId179" Type="http://schemas.openxmlformats.org/officeDocument/2006/relationships/externalLink" Target="externalLinks/externalLink166.xml"/><Relationship Id="rId195" Type="http://schemas.openxmlformats.org/officeDocument/2006/relationships/externalLink" Target="externalLinks/externalLink182.xml"/><Relationship Id="rId209" Type="http://schemas.openxmlformats.org/officeDocument/2006/relationships/externalLink" Target="externalLinks/externalLink196.xml"/><Relationship Id="rId190" Type="http://schemas.openxmlformats.org/officeDocument/2006/relationships/externalLink" Target="externalLinks/externalLink177.xml"/><Relationship Id="rId204" Type="http://schemas.openxmlformats.org/officeDocument/2006/relationships/externalLink" Target="externalLinks/externalLink191.xml"/><Relationship Id="rId220" Type="http://schemas.openxmlformats.org/officeDocument/2006/relationships/externalLink" Target="externalLinks/externalLink207.xml"/><Relationship Id="rId225" Type="http://schemas.openxmlformats.org/officeDocument/2006/relationships/externalLink" Target="externalLinks/externalLink212.xml"/><Relationship Id="rId241" Type="http://schemas.openxmlformats.org/officeDocument/2006/relationships/externalLink" Target="externalLinks/externalLink228.xml"/><Relationship Id="rId246" Type="http://schemas.openxmlformats.org/officeDocument/2006/relationships/externalLink" Target="externalLinks/externalLink233.xml"/><Relationship Id="rId267" Type="http://schemas.openxmlformats.org/officeDocument/2006/relationships/externalLink" Target="externalLinks/externalLink254.xml"/><Relationship Id="rId288" Type="http://schemas.openxmlformats.org/officeDocument/2006/relationships/externalLink" Target="externalLinks/externalLink275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262" Type="http://schemas.openxmlformats.org/officeDocument/2006/relationships/externalLink" Target="externalLinks/externalLink249.xml"/><Relationship Id="rId283" Type="http://schemas.openxmlformats.org/officeDocument/2006/relationships/externalLink" Target="externalLinks/externalLink270.xml"/><Relationship Id="rId313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164" Type="http://schemas.openxmlformats.org/officeDocument/2006/relationships/externalLink" Target="externalLinks/externalLink151.xml"/><Relationship Id="rId169" Type="http://schemas.openxmlformats.org/officeDocument/2006/relationships/externalLink" Target="externalLinks/externalLink156.xml"/><Relationship Id="rId185" Type="http://schemas.openxmlformats.org/officeDocument/2006/relationships/externalLink" Target="externalLinks/externalLink17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7.xml"/><Relationship Id="rId210" Type="http://schemas.openxmlformats.org/officeDocument/2006/relationships/externalLink" Target="externalLinks/externalLink197.xml"/><Relationship Id="rId215" Type="http://schemas.openxmlformats.org/officeDocument/2006/relationships/externalLink" Target="externalLinks/externalLink202.xml"/><Relationship Id="rId236" Type="http://schemas.openxmlformats.org/officeDocument/2006/relationships/externalLink" Target="externalLinks/externalLink223.xml"/><Relationship Id="rId257" Type="http://schemas.openxmlformats.org/officeDocument/2006/relationships/externalLink" Target="externalLinks/externalLink244.xml"/><Relationship Id="rId278" Type="http://schemas.openxmlformats.org/officeDocument/2006/relationships/externalLink" Target="externalLinks/externalLink265.xml"/><Relationship Id="rId26" Type="http://schemas.openxmlformats.org/officeDocument/2006/relationships/externalLink" Target="externalLinks/externalLink13.xml"/><Relationship Id="rId231" Type="http://schemas.openxmlformats.org/officeDocument/2006/relationships/externalLink" Target="externalLinks/externalLink218.xml"/><Relationship Id="rId252" Type="http://schemas.openxmlformats.org/officeDocument/2006/relationships/externalLink" Target="externalLinks/externalLink239.xml"/><Relationship Id="rId273" Type="http://schemas.openxmlformats.org/officeDocument/2006/relationships/externalLink" Target="externalLinks/externalLink260.xml"/><Relationship Id="rId294" Type="http://schemas.openxmlformats.org/officeDocument/2006/relationships/externalLink" Target="externalLinks/externalLink281.xml"/><Relationship Id="rId308" Type="http://schemas.openxmlformats.org/officeDocument/2006/relationships/externalLink" Target="externalLinks/externalLink295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75" Type="http://schemas.openxmlformats.org/officeDocument/2006/relationships/externalLink" Target="externalLinks/externalLink162.xml"/><Relationship Id="rId196" Type="http://schemas.openxmlformats.org/officeDocument/2006/relationships/externalLink" Target="externalLinks/externalLink183.xml"/><Relationship Id="rId200" Type="http://schemas.openxmlformats.org/officeDocument/2006/relationships/externalLink" Target="externalLinks/externalLink187.xml"/><Relationship Id="rId16" Type="http://schemas.openxmlformats.org/officeDocument/2006/relationships/externalLink" Target="externalLinks/externalLink3.xml"/><Relationship Id="rId221" Type="http://schemas.openxmlformats.org/officeDocument/2006/relationships/externalLink" Target="externalLinks/externalLink208.xml"/><Relationship Id="rId242" Type="http://schemas.openxmlformats.org/officeDocument/2006/relationships/externalLink" Target="externalLinks/externalLink229.xml"/><Relationship Id="rId263" Type="http://schemas.openxmlformats.org/officeDocument/2006/relationships/externalLink" Target="externalLinks/externalLink250.xml"/><Relationship Id="rId284" Type="http://schemas.openxmlformats.org/officeDocument/2006/relationships/externalLink" Target="externalLinks/externalLink271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165" Type="http://schemas.openxmlformats.org/officeDocument/2006/relationships/externalLink" Target="externalLinks/externalLink152.xml"/><Relationship Id="rId186" Type="http://schemas.openxmlformats.org/officeDocument/2006/relationships/externalLink" Target="externalLinks/externalLink173.xml"/><Relationship Id="rId211" Type="http://schemas.openxmlformats.org/officeDocument/2006/relationships/externalLink" Target="externalLinks/externalLink198.xml"/><Relationship Id="rId232" Type="http://schemas.openxmlformats.org/officeDocument/2006/relationships/externalLink" Target="externalLinks/externalLink219.xml"/><Relationship Id="rId253" Type="http://schemas.openxmlformats.org/officeDocument/2006/relationships/externalLink" Target="externalLinks/externalLink240.xml"/><Relationship Id="rId274" Type="http://schemas.openxmlformats.org/officeDocument/2006/relationships/externalLink" Target="externalLinks/externalLink261.xml"/><Relationship Id="rId295" Type="http://schemas.openxmlformats.org/officeDocument/2006/relationships/externalLink" Target="externalLinks/externalLink282.xml"/><Relationship Id="rId309" Type="http://schemas.openxmlformats.org/officeDocument/2006/relationships/theme" Target="theme/theme1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Relationship Id="rId80" Type="http://schemas.openxmlformats.org/officeDocument/2006/relationships/externalLink" Target="externalLinks/externalLink67.xml"/><Relationship Id="rId155" Type="http://schemas.openxmlformats.org/officeDocument/2006/relationships/externalLink" Target="externalLinks/externalLink142.xml"/><Relationship Id="rId176" Type="http://schemas.openxmlformats.org/officeDocument/2006/relationships/externalLink" Target="externalLinks/externalLink163.xml"/><Relationship Id="rId197" Type="http://schemas.openxmlformats.org/officeDocument/2006/relationships/externalLink" Target="externalLinks/externalLink184.xml"/><Relationship Id="rId201" Type="http://schemas.openxmlformats.org/officeDocument/2006/relationships/externalLink" Target="externalLinks/externalLink188.xml"/><Relationship Id="rId222" Type="http://schemas.openxmlformats.org/officeDocument/2006/relationships/externalLink" Target="externalLinks/externalLink209.xml"/><Relationship Id="rId243" Type="http://schemas.openxmlformats.org/officeDocument/2006/relationships/externalLink" Target="externalLinks/externalLink230.xml"/><Relationship Id="rId264" Type="http://schemas.openxmlformats.org/officeDocument/2006/relationships/externalLink" Target="externalLinks/externalLink251.xml"/><Relationship Id="rId285" Type="http://schemas.openxmlformats.org/officeDocument/2006/relationships/externalLink" Target="externalLinks/externalLink272.xml"/><Relationship Id="rId17" Type="http://schemas.openxmlformats.org/officeDocument/2006/relationships/externalLink" Target="externalLinks/externalLink4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11.xml"/><Relationship Id="rId310" Type="http://schemas.openxmlformats.org/officeDocument/2006/relationships/connections" Target="connections.xml"/><Relationship Id="rId70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8.xml"/><Relationship Id="rId145" Type="http://schemas.openxmlformats.org/officeDocument/2006/relationships/externalLink" Target="externalLinks/externalLink132.xml"/><Relationship Id="rId166" Type="http://schemas.openxmlformats.org/officeDocument/2006/relationships/externalLink" Target="externalLinks/externalLink153.xml"/><Relationship Id="rId187" Type="http://schemas.openxmlformats.org/officeDocument/2006/relationships/externalLink" Target="externalLinks/externalLink174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199.xml"/><Relationship Id="rId233" Type="http://schemas.openxmlformats.org/officeDocument/2006/relationships/externalLink" Target="externalLinks/externalLink220.xml"/><Relationship Id="rId254" Type="http://schemas.openxmlformats.org/officeDocument/2006/relationships/externalLink" Target="externalLinks/externalLink241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275" Type="http://schemas.openxmlformats.org/officeDocument/2006/relationships/externalLink" Target="externalLinks/externalLink262.xml"/><Relationship Id="rId296" Type="http://schemas.openxmlformats.org/officeDocument/2006/relationships/externalLink" Target="externalLinks/externalLink283.xml"/><Relationship Id="rId300" Type="http://schemas.openxmlformats.org/officeDocument/2006/relationships/externalLink" Target="externalLinks/externalLink287.xml"/><Relationship Id="rId60" Type="http://schemas.openxmlformats.org/officeDocument/2006/relationships/externalLink" Target="externalLinks/externalLink47.xml"/><Relationship Id="rId81" Type="http://schemas.openxmlformats.org/officeDocument/2006/relationships/externalLink" Target="externalLinks/externalLink68.xml"/><Relationship Id="rId135" Type="http://schemas.openxmlformats.org/officeDocument/2006/relationships/externalLink" Target="externalLinks/externalLink122.xml"/><Relationship Id="rId156" Type="http://schemas.openxmlformats.org/officeDocument/2006/relationships/externalLink" Target="externalLinks/externalLink143.xml"/><Relationship Id="rId177" Type="http://schemas.openxmlformats.org/officeDocument/2006/relationships/externalLink" Target="externalLinks/externalLink164.xml"/><Relationship Id="rId198" Type="http://schemas.openxmlformats.org/officeDocument/2006/relationships/externalLink" Target="externalLinks/externalLink185.xml"/><Relationship Id="rId202" Type="http://schemas.openxmlformats.org/officeDocument/2006/relationships/externalLink" Target="externalLinks/externalLink189.xml"/><Relationship Id="rId223" Type="http://schemas.openxmlformats.org/officeDocument/2006/relationships/externalLink" Target="externalLinks/externalLink210.xml"/><Relationship Id="rId244" Type="http://schemas.openxmlformats.org/officeDocument/2006/relationships/externalLink" Target="externalLinks/externalLink231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265" Type="http://schemas.openxmlformats.org/officeDocument/2006/relationships/externalLink" Target="externalLinks/externalLink252.xml"/><Relationship Id="rId286" Type="http://schemas.openxmlformats.org/officeDocument/2006/relationships/externalLink" Target="externalLinks/externalLink273.xml"/><Relationship Id="rId50" Type="http://schemas.openxmlformats.org/officeDocument/2006/relationships/externalLink" Target="externalLinks/externalLink37.xml"/><Relationship Id="rId104" Type="http://schemas.openxmlformats.org/officeDocument/2006/relationships/externalLink" Target="externalLinks/externalLink91.xml"/><Relationship Id="rId125" Type="http://schemas.openxmlformats.org/officeDocument/2006/relationships/externalLink" Target="externalLinks/externalLink112.xml"/><Relationship Id="rId146" Type="http://schemas.openxmlformats.org/officeDocument/2006/relationships/externalLink" Target="externalLinks/externalLink133.xml"/><Relationship Id="rId167" Type="http://schemas.openxmlformats.org/officeDocument/2006/relationships/externalLink" Target="externalLinks/externalLink154.xml"/><Relationship Id="rId188" Type="http://schemas.openxmlformats.org/officeDocument/2006/relationships/externalLink" Target="externalLinks/externalLink175.xml"/><Relationship Id="rId311" Type="http://schemas.openxmlformats.org/officeDocument/2006/relationships/styles" Target="styles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13" Type="http://schemas.openxmlformats.org/officeDocument/2006/relationships/externalLink" Target="externalLinks/externalLink200.xml"/><Relationship Id="rId234" Type="http://schemas.openxmlformats.org/officeDocument/2006/relationships/externalLink" Target="externalLinks/externalLink221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55" Type="http://schemas.openxmlformats.org/officeDocument/2006/relationships/externalLink" Target="externalLinks/externalLink242.xml"/><Relationship Id="rId276" Type="http://schemas.openxmlformats.org/officeDocument/2006/relationships/externalLink" Target="externalLinks/externalLink263.xml"/><Relationship Id="rId297" Type="http://schemas.openxmlformats.org/officeDocument/2006/relationships/externalLink" Target="externalLinks/externalLink284.xml"/><Relationship Id="rId40" Type="http://schemas.openxmlformats.org/officeDocument/2006/relationships/externalLink" Target="externalLinks/externalLink27.xml"/><Relationship Id="rId115" Type="http://schemas.openxmlformats.org/officeDocument/2006/relationships/externalLink" Target="externalLinks/externalLink102.xml"/><Relationship Id="rId136" Type="http://schemas.openxmlformats.org/officeDocument/2006/relationships/externalLink" Target="externalLinks/externalLink123.xml"/><Relationship Id="rId157" Type="http://schemas.openxmlformats.org/officeDocument/2006/relationships/externalLink" Target="externalLinks/externalLink144.xml"/><Relationship Id="rId178" Type="http://schemas.openxmlformats.org/officeDocument/2006/relationships/externalLink" Target="externalLinks/externalLink165.xml"/><Relationship Id="rId301" Type="http://schemas.openxmlformats.org/officeDocument/2006/relationships/externalLink" Target="externalLinks/externalLink28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63497</xdr:rowOff>
    </xdr:from>
    <xdr:to>
      <xdr:col>7</xdr:col>
      <xdr:colOff>27214</xdr:colOff>
      <xdr:row>19</xdr:row>
      <xdr:rowOff>159574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75EEC6-A819-D454-FED6-070BCE0B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3365497"/>
          <a:ext cx="7329714" cy="17289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598714</xdr:colOff>
      <xdr:row>25</xdr:row>
      <xdr:rowOff>173011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39CE28-5D80-7958-C3A8-A35B61ED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786" y="5297714"/>
          <a:ext cx="7293428" cy="7172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18143</xdr:colOff>
      <xdr:row>31</xdr:row>
      <xdr:rowOff>34080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26ED61-D755-DF3C-0081-2767D0892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786" y="6386286"/>
          <a:ext cx="7320643" cy="759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STAF_NTC\BASRI\PDAK\PJK_FP9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MINTY\2002%20-%20Minty\2002%20CTY\JAN02%20CTY\Sum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Costing%20PPD/afrizal/data-2001/report/MIS-October'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Leea/Data%20KAP/HPPI/HPPI%20-%202008%20intan/I.%20Intagible%20Assets%20-%201%20KSNG/I_Intangible%20Assets%2020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Bak%20Transfer/Febri/PT%20CILEGON%20FABRICATORS/AUDIT%202008/G_Fixed%20Assets/K.%20Cash%20&amp;%20Cash%20Equivalent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4\fedeta\My%20Documents\TH2001\Budget%202002\BP2002-V3-R4\QIA2002-V0-R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TH2000\My%20Documents\TH2000\BP2000\BP2001-r4\MC-pro2001-r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r-003\1_SYAHRIDAM\IE20\invest%2005%2009%20rev.1\invest%2005~09%20R0-sepa%201\OTL0%20POL0509~%20sepa%201\FFF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r-003\1_SYAHRIDAM\IE20\invest%2005%2009%20rev.1\invest%2005~09%20R0-sepa%201\OTL0%20POL0509~%20sepa%201\IV0408~%20R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E20\INVEST\SFQ2R1\AHMSRIdetail212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9\SISCA\BOD\BOD-2003\bod-juni\PROD.%20MO.%20REP.%202003A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ANONE\EITR%202007\Working%20Paper\PPh%2021%20-%20SAP%20dat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AUDIT%20INAA_JULEORIA/J_A_C/MARUHACHI_Update/2008/CAF%202008/G_Fixed%20Assets/K.%20Cash%20&amp;%20Cash%20Equivalent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lients\CITR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CITR_99_template\Marsall-EI-Revisi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05\aws\Documents%20and%20Settings\AGNES.WIDIYANTI\My%20Documents\Data%20Client\BAHANA0001\BTIM%202004\Year%20end%20Dec%202004\A%20section\A.1,%20A.2,%20A.3\A3%20December%202004%20BTIM.after%20reclassificati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Folder%20Group\F1%2012000\Quarter\1Q_9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-pm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&#65420;&#65439;&#65434;&#65406;&#65438;&#65437;&#36039;.WJ2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ster\dataawe\ADEN\Madeira%20jkt\lap01\lk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vendor%20lis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Users\user\Documents\PT.%20LNX%20ILC%20Indonesia\000%20Logistics%20File\Tugas\VF68&#22770;&#19978;&#21454;&#30410;&#20104;&#28204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immy\c\bgr\ZEBRA%2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IC\IC.00\Data2_Rec\Insur_99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IC/IC.00/Data2_Rec/Insur_9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EXCEL\&#12381;&#12398;&#20182;\&#12381;&#12398;&#20182;\EXCEL\&#12381;&#12398;&#20182;\EXCEL\&#12381;&#12398;&#20182;\Excel\&#26119;&#26684;&#21046;&#24230;\Excel\H8&#38754;&#25509;&#65432;&#65405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My%20Documents\Tax\Data\Form%20SPT%20Masa%20PPN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oal%20Brevet%20-%20Ujian%2099%20JAWABAN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&#23455;&#36009;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WINDOWS\TEMP\My%20Documents\COST%20REPOR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~1\J2951\LOCALS~1\Temp\notesEA312D\Documents%20and%20Settings\J3316\&#12487;&#12473;&#12463;&#12488;&#12483;&#12503;\&#39640;&#26408;\87&#26399;&#26149;&#26032;&#35069;&#21697;\&#23566;&#20837;&#25126;&#30053;87&#22799;(&#65393;&#65437;&#65426;&#65433;&#65404;&#65437;)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nts%20and%20Settings\kapdpa0\My%20Documents\KRAFT\payroll\mei%2006\Cikarang%20Clean%20Up\NEWEST\DATA%20NABISCO%20SHARP%2005050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pdpa0/My%20Documents/KRAFT/payroll/mei%2006/Cikarang%20Clean%20Up/NEWEST/DATA%20NABISCO%20SHARP%2005050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Program%20Files\Paperless%20Audit\Assignment\DAYA%20DIMENSI%20INDO%2031DES06\Document\GL%20Covert%20to%20IDR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ana/Downloads/Data%20Galih/Koshidaka%20International%20Indonesia%20-%202019/To%20Do%20List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bs01\abs01\HAZAIRIN21\Activity%20Report-2002\Activity%20Report%20-06-2002\HAZAIRIN21\monthly%20cash%20flow\FICH\Monthly%20Statement\Asia%20Consolidated\2000\Final\Sp_Wasco-12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Documents%20and%20Settings\any.susanty\My%20Documents\Any's%20clients\MORIC\Audit%202004\A%20Sec\A3%20TB\ZEBRA%2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mbang\a&amp;rk_%202005\My%20data\MRI\Budget\2004\bp2004april-oct(audit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Documents%20and%20Settings\any.susanty\My%20Documents\Any's%20clients\MORIC\Audit%202004\A%20Sec\A3%20TB\formpj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AstrA/V%201210/Spreads/AstrA%20-%20PSAK24%20-%201210%20-%20AO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12499;&#12472;&#12493;&#12473;&#12524;&#12499;&#12517;&#12540;&#36039;&#26009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26893;&#30000;\2.3&#26376;&#30906;&#23450;\&#33655;&#32368;&#12426;\Book1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di\share\Customer%20Address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TAX\TSK\Tsk2000\TSK00_Agst\Tsk_PPh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H_ACC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ryglobal-my.sharepoint.com/A/TAX/Lianty/BHP/1999%20CITR/1999%20CIT%20calc%20Final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X\Lianty\BHP\1999%20CITR\1999%20CIT%20calc%20Fin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05\aws\MIS\BUDGET\2005%20Budget\Forecast\2005%20Forecast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rhonggowidjojo\Local%20Settings\Temporary%20Internet%20Files\OLK1\BSPLFA%202002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EXPATRIATE\BLN%20SHEETS\DATABASE\Oct.%202005+\Outbound\EXPAT_October%202005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ata%20sharing\CLIENTS%20ON%20SERVER\T%20A%20X\Perkumpulan%20Mandiri\Compliance\Art%2021\SPM2126-Oct'0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acc1\my%20documents\DATA20\GENERAL\CPT\NERACA\NRC12_T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Documents%20and%20Settings\any.susanty\My%20Documents\Any's%20clients\MORIC\Audit%202004\A%20Sec\A3%20TB\mah%20sing\KKPmahsing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immy\c\bgr\mah%20sing\KKPmahsing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Audit\List%20of%20Client\COMETA\Indra%20on%20Cometa\Copy%20of%20BUKU%20BESAR%20JAN-DES%2008%20TEST%2026-02-09%20KE11%20AAJ%20KE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AX%20DIVISION\EXPATRIATE\BLN%20SHEETS\DATABASE\Oct.%202005+\Outbound\EXPAT_October%20200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Audit%20File/PT.%20Caraka%20Trans%20Pasific/Caraka%20Trans%20Pasific%2007/WP%20Caraka%20Trans%20Pasific%2007/rasio&amp;skor%20CTP07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New%20Folder\5110%20Cash%20and%20cash%20equivalents%20Combined%20Leadsheet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05\aws\BUDGET\2002%20Budget\Actual\2002%2008%20Actual%20vs%20Budget%20By%20Department%20New%20Versio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lasasia\COMMON%20FILES\FICH\Docparis\Monthly%20Statement\2002\2nd%20Arrete\SP_TSS-0212-Final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backup\budget%2020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Documents%20and%20Settings\J02361\My%20Documents\&#12524;&#12499;&#12517;&#12540;\&#12499;&#12472;&#12493;&#12473;&#12524;&#12499;&#12517;&#12540;&#36039;&#26009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2\aws\SHARED\TAX\Ditta\Hadiputranto%20Hadinoto\SPT%201771%201998\marshall%20spt%201771%201998%20ke%20satu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91&#26399;&#20104;&#31639;&#22770;&#19978;&#22793;&#21205;&#36027;&#9314;(080118&#29992;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My%20Documents\TH2001\Sales\Sales%20Perfor%2096-00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\YEZ\BASE\DBASEALL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\IE20\MONTHLY\CM023-MENTON2002RUBBER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WINDOWS\TEMP\BS%20Fixed%20Asset%20200212%20yg%20lagi%20dikerjain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FILE%20KERJA\BILLY\KAP%20H%20&amp;%20R\MHP&amp;EnimML\Musi%20Hutan%20Persada\MHP%20SPT%202002\Audit%20Tahun%202002\File%20GL%20Lukman\Hasil%20COba\KKP%20dari%20Buku%20Besar%20lama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SOCG0001\2000SPTamendment\Tax2000l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Documents%20and%20Settings\PAIMPA\My%20Documents\1_TRANS\PBC%20TRay\Trial%20Balance%20June%20200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ntoro\databudget\DATAEDI\PRY-9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las%20Report\Quater%20Report\Q3\01%20SP%20ABS-2009-06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bs01\abs01\HAZAIRIN21\Activity%20Report-2002\Activity%20Report%20-06-2002\HAZAIRIN21\monthly%20cash%20flow\FICH\Docparis\Budgets\Budget1-2001\AsiaConso-B_1-01%20JP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12\aws\WINDOWS\TEMP\2002%2005%20Actual%20vs%20Budget%20By%20Department%20New%20Version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SPT177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nts%20and%20Settings\Zhou\Local%20Settings\Temporary%20Internet%20Files\Content.IE5\SXY7K9AB\hrques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WINDOWS\TEMP\notesE1EF34\WINDOWS\TEMP\notesE1EF34\SHARED\TAX\Marwan\DBS%20BUANA\DBS-SPT1771-1998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4\fedeta\windows\TEMP\F.%20HELEN%20S\Marketing%20Division\HSO%20Mkt%20Data%201998\In%20use\McForecast%20(SF-XI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02812/Documents/FS/Singapore/FS2012.05KBSG0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HR%20Material%2005\Salary\August\balaji-data\balaji\indonesia\Salary\December%20%20%202002%20-%20Local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J00851\LOCALS~1\Temp\2003NEW%20FORMAT-JAP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DOCUME~1\J00851\LOCALS~1\Temp\2003NEW%20FORMAT-JAP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ingguan\&#26262;&#23453;&#23453;&#28201;&#24230;&#29305;&#24615;&#23454;&#39564;&#34920;\&#26262;&#23453;&#23453;&#27979;&#28201;&#34920;6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to%20YPCL\FY0207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ata%20sharing\INFO%20CENTER\Standard%20Documents\Calculating%20Program\1721\1721-Marshall%20%20(F.1.1.32.06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RKE\&#65423;&#65392;&#65401;&#20849;&#26377;\80&#37329;&#20104;&#31639;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~1\Yanti\LOCALS~1\Temp\WP%20Prepaid%20Expense%20and%20Other%20AR%200606%20prepared%20by%20JNC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My%20Documents\Client%20Doc\Gsbl\Burket\6441%20Recapitulation%20of%20Tax%20art.%202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OP-HO\template_peb_ho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Bumi%20Hasta%20Mukti\Bumi%20Hasta%20Mukti%202005\BHM_FS1205@130208AAJ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ny\072004\xy\2004\032004\xy\2004\022004\SALE_02200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~1\J00851\LOCALS~1\Temp\2003NEW%20FORMAT-JAPAN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My%20Documents\&#65407;&#65392;&#65412;&#65423;&#65391;&#65409;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DOCUME~1\SUKRIS~1.SUK\LOCALS~1\Temp\Rar$DI02.172\WINDOWS\TEMP\My%20Music\kompak\grdf\LAPBUL%202002\Laporan%20Bulanan\WINDOWS\Desktop\Teknik\Laporan%20Bulanan\Laporan%20Teknik%20GBB\DES%20GBB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8\SMP98%20Buku%20Bank-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ster\pt.%20smc\Audit\Top%20Foam\audit05\Report\WP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xcel\&#26119;&#26684;&#21046;&#24230;\H8&#23529;&#26619;&#65432;&#65405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My%20Documents\Tax\Data\Dit_SPT%20Masa%2021(new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00S-ITFS01\accshr\SEM-BCS\40_%20BW\Tests\UAT%20week%2010102005\christine\Web%20based%20forms_YE05_12Jan06-discussesd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Lam%20Seng%20Hang%20Indonesia\2004\PPh%2025%20Badan%20Tahunan\KKP%20Lam%20Seng%20Hang%202004\TEMP\2Q_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SHARED\TAX\ROSA\1998\KYC\CITR\Calculation\Mashalling98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RIST\Aiwa\Indonesia\1998\Cor-'98-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G%20T%20I\Attachment0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fjprodpc004\Yoe\Data%20Sjamsul\DATA\AGP7\Laporan\0407\Prog\April\design0205-BARU-11-04-05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REPORT%20COLLECTION/COST%20RESPON/2004/Cost%20Respons%20-%202004%20(FINANCE%20REVISI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/Desktop/E:/My%20Documents/Downloads/SSP-BADA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MRH\HOS\F&#36984;&#25246;M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1\rz\MA\Jan01\conti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\SHARED\TAX\Indra%20Setiawan\others\Power1770-2000%20NEW%20NPW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Power1770-2000%20NEW%20NPW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001\Budget%202006\Budget%202005\data%20Budget\versi%202\Data%20Bgt%20V2%20per%2028%20Juni%202005(data%20final)X1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udget%202006\MKT\Data%20Budget%202006%20per%2021%20Okt%2005%20(After%20Hearing)(3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udget%202006\MKT\Data%20Budget%202006%20per%2021%20Okt%2005%20(After%20Hearing)(3)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backup\budget%20201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/budget%202012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Lam%20Seng%20Hang%20Indonesia\2004\PPh%2025%20Badan%20Tahunan\KKP%20Lam%20Seng%20Hang%202004\backup\budget%202012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xcel\&#26119;&#26684;&#21046;&#24230;\Excel\H8&#38754;&#25509;&#65432;&#65405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0026sr02\clients\Documents%20and%20Settings\garaus\Mes%20documents\transfert\Doctrine\Productivit&#233;\Bo&#238;te%20&#224;%20outils\FTS%20automatis&#233;%20V2.3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ny\072004\xy\2004\032004\xy\2004\022004\xy\2004\012004\xy\2003\122003\xy\2003\082003\2003\062003\Sale_0603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SHARED\Clients\I-L\JW%20Thompson\1998\1998%20CITR\JWT%20Adforce-2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hendra\1999\CITR\Newcrest%20Sumbawa%20Jaya\1998%20CITR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Costing%20PPD/Meet.PraFOM/GAE/2004/ALUNG/COSTING/COST'200/September'2000/SIKLUS-15-Sept'00(MNPD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n010-061031\budget%2007\WINDOWS\Temporary%20Internet%20Files\OLK80\03%20SVY426CO40583C50tpt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ntoro\databudget\DATAEDI\Asmp-com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rdoko\kons-2004\lap-082004\Ner-Agustus%202004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Report\Report%202\Fin.%20Report%20YEJ'05\TB_Y05\Finance\Report\Report%202\Fin.%20Report%20YEJ'04\TCM\TCM_Input_Template_PT%20Bima_04-04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common4\Finance\Evi\SB%20PPN\02\Ppn%2008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SHARED\TAX\ROSA\1999\PT%20Betzdearborn%20Persada\Citr-1998\CITR98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yani\My%20Documents\Data\MANJV-04\MANJV04Oth-Okt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Folder%2520Group\F1%252012000\Quarter\1Q_97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DOCUME~1\J02359\LOCALS~1\Temp\Documents%20and%20Settings\J02361\My%20Documents\&#12524;&#12499;&#12517;&#12540;\&#12499;&#12472;&#12493;&#12473;&#12524;&#12499;&#12517;&#12540;&#36039;&#26009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My%20Documents\TH2001\Budget%202002\BP2002-V3-R4\QIA2002-V0-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Preyapond%20sripratoom.000\My%20Documents\Honma%20-%202'04\Package\Package0204%20(audit)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siahaan\txm\Form%20Baru\Excel\txm-mar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Br200004\&#12450;&#12452;&#12508;&#12531;0004\EYE1.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12\aws\Budget\2002%20Budget\Budget%20Package%20BS%202002C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~1\J03846\LOCALS~1\Temp\notes6030C8\BSPL-2005.Mar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WINDOWS\TEMP\&#12499;&#12472;&#12493;&#12473;&#12524;&#12499;&#12517;&#12540;&#36039;&#26009;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lama\Surjadi%202\Seraya%20Makmur%20Perdana,%20PT\AUDIT\2012\Data%20lama\Surjadi%202\Seraya%20Makmur%20Perdana,%20PT\AUDIT\Edhiyasa\Pph%20Pasal%2023%202011%20To%20Pak%20Rais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_HANKEN\SYS\KHUSEN\DAS\PPNKATI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kexch1\BPCS\Z.%2520Temporary%2520Files\CEA\Journal\JV%2520Jan2002\IDRJVJan02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ook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Documents%20and%20Settings\CCUSER\My%20Documents\TOMMY\Clients\GSBL\SPT%202004\Auditor's%20Data\5110%20CASH%20AND%20CASH%20EQUIVALENTS%20Combined%20Leadsheet%20%20GML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DOCUME~1\SUKRIS~1.SUK\LOCALS~1\Temp\Rar$DI02.172\WINDOWS\TEMP\My%20Music\kompak\grdf\LAPBUL%202002\Laporan%20Bulanan\WINDOWS\Desktop\Teknik\Laporan%20Bulanan\Laporan%20Bengkel\Desember%202000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07.&#20250;&#35696;&#36039;&#26009;\02.&#37096;&#20250;&#36039;&#26009;\90&#26399;\DOCUME~1\J4624~1.TOY\LOCALS~1\Temp\notes6030C8\EXCEL\&#26119;&#26684;&#21046;&#24230;\EXCEL\&#26119;&#26684;&#21046;&#24230;\EXCEL\&#26119;&#26684;&#21046;&#24230;\EXCEL\&#12381;&#12398;&#20182;\EXCEL\&#12381;&#12398;&#20182;\Excel\&#26119;&#26684;&#21046;&#24230;\Excel\H8&#38754;&#25509;&#65432;&#65405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-TEAM%20FILE%20ROSA%20AND%20SARAH\OG%20ASIA%20INDONESIA\6-June\Withholding%20Tax\TEMP\2Q_2000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TAX\DIT\Dit2001\Juli\Dit_PPh%20211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07.&#20250;&#35696;&#36039;&#26009;\02.&#37096;&#20250;&#36039;&#26009;\90&#26399;\DOCUME~1\J4624~1.TOY\LOCALS~1\Temp\notes6030C8\EXCEL\&#26119;&#26684;&#21046;&#24230;\EXCEL\&#26119;&#26684;&#21046;&#24230;\EXCEL\&#26119;&#26684;&#21046;&#24230;\Excel\H8&#38754;&#25509;&#65432;&#65405;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9\sisca\MAS%20GATOT\03'03\Bf0303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Analisa%202007\Juni\Ikp-1-07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PROFESSIONAL-STAFF\Documents%2520and%2520Settings\Ricky%2520R%2520Hasibuan\My%2520Documents\Data%2520And%2520Files\Client\C.M.S.I\CITR2002\SPT2002-%2520CMSI.draft%2520I%2520-%252020%2520Feb'03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/TAX/SUKENDAR/CITR/SPT-1770-BLANK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+FILE%20NHK%20GASKET/FINANCIAL%20HIGHLIGHT%202009/AOP/NHK_ISBS0907decAOP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ulkarnaen\lajur\Permintaan\REPORT180501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\Users\HP\Documents\PT.KLI\KOJIMA%20LASER%20INDONESIA\GAJI\PPH21\Dataku\Fajar\Pemsus\suritama\KKP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backup\budget%20201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c-003\monthly\CM023-MENTON200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ABHI0001\ACR%202002\INDTAX\BANK0001\ATR\ACR97\BPEDEC97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ENERGIZER\ACR%20ENI%2003\ACR%20'03%20Calculation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MSI\IITR%202007\Luxindo%20Raya\Luxindo%20raya%202004\Tax%20audit%202004\Working%20Paper\lampiran%20SPHP%20Pemeriksa\2KKP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AX%20DIVISION\Users\HP\Documents\PT.KLI\KOJIMA%20LASER%20INDONESIA\GAJI\PPH21\Dataku\Fajar\Pemsus\suritama\KKP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/2014/MABUCHI/01.REPORT/Data%20firm@n/Fuji%20Meiwa/keu/Keu%20Forex/Data%20Accounting/Filtech/Apr'04-Mar'05/BANKCASH/BANCA0305.fi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~1\Yanti\LOCALS~1\Temp\WP%2520Prepaid%2520Expense%2520and%2520Other%2520AR%25200606%2520prepared%2520by%2520JNC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Luxindo%20Raya\Luxindo%20raya%202004\Tax%20audit%202004\Working%20Paper\lampiran%20SPHP%20Pemeriksa\2KKP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141%20Cash%20on%20hand%20-%20Rupiah%20Combined%20Leadsheet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My%20Documents\TOMMY's\C%20L%20I%20E%20N%20T%20S\Gunung%20Sawit%20Bina%20Lestari\SPT%202003\Auditor%20Data\Combined%20Leadsheet-GSBL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data\Report\Japan\2005\FORMULA_Q_CMSI%20(Mar)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TAX\TSK\TSK8\TSK_PHF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Documents%20and%20Settings\roslynda\My%20Documents\4-CORPORATE%2004\c.KPI\Q3\PRESENTATION\BP%20PREP%202%20DEC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rt/Desktop/E:/PERSIAPAN%20BUKU/PERSIAPAN%20BUKU-(2)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12\aws\Documents%20and%20Settings\ESNIWI\My%20Documents\My%20Clients\Bahana\Audit%202002\Audit%20BS\A%20section\A3-5\TB%2020%20Dec%202002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2\aws\SHARED\Clients\C-D\Dong%20SUng\99CITR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drive-download-20190502T082903Z-001/RECS/RECS/1.APR/MEG%208/1.BS112000-Tangible%20Assets-Ind-Apr19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0102812/My%20Documents/&#23455;&#32318;/master/master%20HK%202009%202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da\CCI\1998%20CITR\1771'98-Adj%20Rev2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WIN95\TEMP\Marsall-EI-2001-Revision-email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da\CCI\1998%2520CITR\1771'98-Adj%2520Rev2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Gapura%20Prima%20Group\CITR%202004\DKU\C.M.S.I\CITR2002\SPT2002-%20CMSI.draft%20I%20-%2020%20Feb'03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ta\Yegor\IC%2520General\restored\dividend%2520invoice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icky%20R%20Hasibuan\My%20Documents\Data%20And%20Files\Client\C.M.S.I\CITR2002\SPT2002-%20CMSI.draft%20I%20-%2020%20Feb'03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X\ROSA\1999\Alteco%2520Chemical%2520Ind\CITR\RAlteco98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nts%20and%20Settings\Ricky%20R%20Hasibuan\My%20Documents\Data%20And%20Files\Client\C.M.S.I\CITR2002\SPT2002-%20CMSI.draft%20I%20-%2020%20Feb'03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520Setiawan\spt-1771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PROFESSIONAL-STAFF\Documents%20and%20Settings\Ricky%20R%20Hasibuan\My%20Documents\Data%20And%20Files\Client\C.M.S.I\CITR2002\SPT2002-%20CMSI.draft%20I%20-%2020%20Feb'03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indhu\PT%20WELCAT%20INDONESIA%20DOCS\REPORTS\PERSONAL%20DATABASE.xlsx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2\aws\Documents%20and%20Settings\Dono%20Pertolo\My%20Documents\DBS%20CITR%202002\DBS-CITR2001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2003\KPI\RO%20Distribusi%20Feb03%20revisi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/Sindhu/PT%20WELCAT%20INDONESIA%20DOCS/REPORTS/PERSONAL%20DATABASE.xlsx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user\LOCALS~1\Temp\Rar$DI72.112\KAP\TEXAS\KKA-TEXAS\CGS\LAP-FINAL\XCGS090606_Final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cky%20R%20Hasibuan/My%20Documents/Data%20And%20Files/Client/C.M.S.I/Furukawa/Furukawa-1770-2001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520(d)\My%2520Documents\Client%2520Doc\Gsbl\Burket\6441%2520Recapitulation%2520of%2520Tax%2520art.%252021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Gapura%20Prima%20Group\CITR%202004\DKU\Documents%20and%20Settings\Ricky%20R%20Hasibuan\My%20Documents\Data%20And%20Files\Client\C.M.S.I\Furukawa\Furukawa-1770-2001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HARED\TAX\Andi\ChaseBank\Annual98\23CITR98eForms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WP%20MUS%20Interim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Clients\I-L\KSK\1998\marshallrev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honggowidjojo\Local%20Settings\Temporary%20Internet%20Files\OLK1\BSPLFA%2020021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General%20Service\2005\FORM\tahun%202001\Agus\PEMDA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honggowidjojo\Local%20Settings\Temporary%20Internet%20Files\OLK1\BSPLFA%2020021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e-0015\data%20tr\DATA%20TRAINING%202000\Karyawan\MASTER%20DATA%20KARYAWAN%20AHM%2012-02-01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e-0015\my%20documents\My%20Documents\Dewi%20Training\ASPRIL\Undangan%20AHM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-TEAM%20FILE%20ROSA%20AND%20SARAH\OG%20ASIA%20INDONESIA\6-June\Withholding%20Tax\IC\IC.00\Data2_Rec\Insur_99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_rgms\acc-rgms-d\MY%20DOCUMENT\FILES\sunardi\1999\rgms1299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OCUME~1/ERWINW~1/LOCALS~1/Temp/Temporary%20Directory%201%20for%20WP-MUS.zip/WP%20MUS%20Interim%2031.10.05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ernational01\s_kaigai\windows\TEMP\WINDOWS\TEMP\&#12499;&#12472;&#12493;&#12473;&#12524;&#12499;&#12517;&#12540;&#36039;&#26009;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520G%2520T%2520I\Attachment01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ta\Yegor\IC%20General\restored\dividend%20invoice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-TEAM%20FILE%20ROSA%20AND%20SARAH\OG%20ASIA%20INDONESIA\6-June\Withholding%20Tax\DANONE\EITR%25202007\Working%2520Paper\PPh%252021%2520-%2520SAP%2520data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YECORP\CITR2000-NEM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Clients\U-Z\WILEY\Spt98\Marshall98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SHARED\TAX\CRIST\B_Soc\1998\CITR98\marshall1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13\pro%20eng%202006\ENGINEERING\KELEK\I%20MADE%20PUTRA%20JELANTIK\PRICING\DAIHATSU\Daihatsu-4W-D38Ai-Project%202005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bdgx01\c\Analisis%20Divisi%202004\DATA%20AFFCO-04\MTM\Lapkeu-Aug04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monthly%20revi\MONTHLY%20REVIEW\Master\rev%20rapim\Bp-2001-Q3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608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EMP\2Q_2000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\data%2520sharing\CLIENTS%2520ON%2520SERVER\T%2520A%2520X\Perkumpulan%2520Mandiri\EITR%25201721-2004%2520PSKD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TEMP\hardware100445_B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em@iL\Clients\AUSTRINDO%20310906\2005\WBS%20Austrindo%20Sept%2005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101%20Net%20Sales%20Leadsheet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Users\TOKYO-~1\AppData\Local\Temp\Documents%2520and%2520Settings\Ricky%2520R%2520Hasibuan\My%2520Documents\Data%2520And%2520Files\Client\C.M.S.I\Furukawa\Furukawa-1770-2001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talie.hie\My%20Documents\NAT'S%20DATA\2009\GL\My%20Documents\MINTY\2002%20-%20Minty\2002%20CTY\JAN02%20CTY\Sum2002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oltak\PT%20EXAMPLE-2001\Working%20Paper\K.%20Cash%20&amp;%20Cash%20Equivalents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ALL\SRI\4-RUPS\2007\HISTORICAL%20PL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~1\J02359\LOCALS~1\Temp\DOCUME~1\J00851\LOCALS~1\Temp\2003NEW%20FORMAT-JAPAN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a\glo\Excel&#31777;&#26131;&#20837;&#21147;\Excel&#8594;csv\VerA01b\MISC_MNF\GLOMICMF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kexch1\BPCS\Z.%20Temporary%20Files\CEA\Journal\JV%20Jan2002\IDRJVJan02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a\glo\Excel&#31777;&#26131;&#20837;&#21147;\Excel&#8594;csv\VerA01a\MISC_ODR\GLOMICOR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a\glo\Excel&#31777;&#26131;&#20837;&#21147;\Excel&#8594;csv\VerA01a\MISC_PLN\GLOMICSP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a\glo\Excel&#31777;&#26131;&#20837;&#21147;\Excel&#8594;csv\VerA01b\SET_MNF\GLOSETMF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a\glo\Excel&#31777;&#26131;&#20837;&#21147;\Excel&#8594;csv\VerA01a\Set_odr\GLOSETOR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a\glo\Excel&#31777;&#26131;&#20837;&#21147;\Excel&#8594;csv\VerA01a\SET_PPL\GLOSETPP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a\glo\Excel&#31777;&#26131;&#20837;&#21147;\Excel&#8594;csv\VerA01a\SET_PLN\GLOSETSP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5202007\Luxindo%2520Raya\Luxindo%2520raya%25202004\Tax%2520audit%25202004\Working%2520Paper\lampiran%2520SPHP%2520Pemeriksa\2KKP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WINDOWS\TEMP\notesE1EF34\WINDOWS\TEMP\notesE1EF34\WINDOWS\TEMP\notesE1EF34\Documents%20and%20Settings\gracoc\My%20Documents\clients\IIS%20and%20AARJ%20Dec%202003\Taxation%20IIS%20Riau%20+%20AARJ%20Group\Data-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dget\databudget\DATA\BUDGET\BGT2000\HD7000\CONSOLID\PL00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1\VOL1\BMB98\EL8_LK0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SINDO\WP\BHM_Group\MBP_Corp\FinStatement\Regular\2005\BC1\OldFSbeforeDec2004\MBP_GL03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lama\Surjadi%202\Seraya%20Makmur%20Perdana,%20PT\AUDIT\2012\Data%20lama\Surjadi%202\Seraya%20Makmur%20Perdana,%20PT\AUDIT\Awie\Eurollence\2006\Data\1206%20PT%20Euro%20books%20(Dec'06)%20ok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KRAFT%20GROUP\EITR%202009\KFI\Non%20Expat\estimasi%20EITR%202009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WARB0001\Atr03\Client%20Data\A3-Dec_2003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anti\data%20yanti\Data%20Yanti\Compilation\Jovan\FS%202005\FS2005-tax3-rev-final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n010-061031\budget%252007\WINDOWS\Temporary%2520Internet%2520Files\OLK80\03%2520SVY426CO40583C50tpt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2004\Tax-2004\TAX%202004_BARU03-05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/Guntur/%5e-%5eGun%5e-%5e/H@kko/2003/Send%20to%20Charles/Reporting%20Package-sub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MARIA/Maria/Maria/NHK/2010/PAJAK/PPn_2010/rekon%20ppn%20nov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My%20Documents\Documents%20and%20Settings\roslynda\My%20Documents\4-CORPORATE%2004\b.MONTHLY%20REPORT\FUR%20KK\JULY%2016,%2004%20ASH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DOCUME~1\J02359\LOCALS~1\Temp\DOCUME~1\J00851\LOCALS~1\Temp\2003NEW%20FORMAT-JAPAN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IE20\0409\rekap%20income%204-2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i3\APRIL02-BDGTQ-II\SPECMEI02-BDGTQ-I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okohama24\&#37096;&#38272;&#21029;&#20849;&#26377;\Documents%20and%20Settings\tomita\&#12487;&#12473;&#12463;&#12488;&#12483;&#12503;\AI-JX\&#26376;&#27425;&#22577;&#21578;\AI-JX&#31185;&#30446;&#35519;&#25972;060320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ata%20sharing\CLIENTS%20ON%20SERVER\T%20A%20X\Perkumpulan%20Mandiri\EITR%201721-2004%20PSKD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WINDOWS\Desktop\SRIVES5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Devi\Local%20Settings\Temporary%20Internet%20Files\Content.IE5\4D67K5UZ\2005\toyoda%20gosei\calc\newcalc\calc_toyoda_peb_rev2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talie.hie\My%20Documents\NAT'S%20DATA\2011\GL%202011\Documents%20and%20Settings\natalie.hie\My%20Documents\NAT'S%20DATA\2009\GL\My%20Documents\MINTY\2002%20-%20Minty\2002%20CTY\JAN02%20CTY\Sum2002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-TEAM%20FILE%20ROSA%20AND%20SARAH\OG%20ASIA%20INDONESIA\6-June\Withholding%20Tax\SHARED\TAX\SUKENDAR\CITR\SPT-1770-BLANK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/Kristin/My%20Documents/Daily/Audit%202002/FinalDec02%20(version%201)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520(d)\Lam%2520Seng%2520Hang%2520Indonesia\2004\PPh%252025%2520Badan%2520Tahunan\KKP%2520Lam%2520Seng%2520Hang%25202004\TEMP\2Q_2000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Documents%20and%20Settings\agustinus\My%20Documents\Journals\IDRJV-Feb02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hendra\1999\CITR\Newcrest%20Sumatera%20Minerals\1998%20CITR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520%20Koreksi%20Fiskal%20-%20DTT%20Tax%20&amp;%20Deffered%20Tax%202002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ata\Eglin\&#23567;&#26519;&#65394;&#65400;&#65438;&#65432;&#65437;\&#20104;&#31639;\2002&#24180;\2001&#24180;&#20104;&#31639;&#26696;\2000&#24180;&#20104;&#31639;\P&#65324;\&#65305;&#65305;&#24180;&#65328;&#65324;\COST%20REPORT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WINDOWS\TEMP\&#12499;&#12472;&#12493;&#12473;&#12524;&#12499;&#12517;&#12540;&#36039;&#26009;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~1\J02359\LOCALS~1\Temp\Documents%20and%20Settings\J02361\My%20Documents\&#12524;&#12499;&#12517;&#12540;\&#12499;&#12472;&#12493;&#12473;&#12524;&#12499;&#12517;&#12540;&#36039;&#26009;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nts%20and%20Settings\J02361\My%20Documents\&#12524;&#12499;&#12517;&#12540;\&#12499;&#12472;&#12493;&#12473;&#12524;&#12499;&#12517;&#12540;&#36039;&#26009;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pmpc009\DATA%20RUSDIN\&#26893;&#30000;\2.3&#26376;&#30906;&#23450;\&#33655;&#32368;&#12426;\Book16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&#65411;&#65438;&#65405;&#65400;&#65412;&#65391;&#65420;&#65439;\PWC&#26085;&#26412;&#29983;&#29987;&#36039;&#26009;\&#24773;&#22577;&#21463;&#20449;\JPN&#29983;&#29987;\&#35069;&#36896;&#20104;&#31639;\&#35069;&#36896;&#20104;&#31639;&#26360;\C801%20%2078&#26399;&#35069;&#36896;&#20104;&#31639;&#26360;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~1\J00851\LOCALS~1\Temp\2003NEW%20FORMAT-JAPAN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ernational01\&#22269;&#38555;&#31649;&#29702;&#65351;\07.&#23665;&#30000;\01.&#19978;&#28023;&#23567;&#26519;\&#19978;&#28023;0402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~1\A8930\LOCALS~1\Temp\&#36820;&#21697;&#20966;&#29702;2003.4&#65374;9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hare%20documents\Financial%20Statement\Documents%20and%20Settings\funaki\My%20Documents\Financial%20Statement\2003.11HK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Documents%20and%20Settings\Owner\Desktop\My%20Documents\Juta%20Files\&#20250;&#35336;&#30435;&#26619;\&#12467;&#12500;&#12540;122005%20KHL%20KHI%20Form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go-ka-02\ma1\&#24029;&#26412;&#29992;\&#23567;&#26519;\&#12450;&#12452;&#12508;&#12531;\EYE1.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Documents%20and%20Settings\funaki\My%20Documents\My%20&#23455;&#32318;\Documents%20and%20Settings\J02361\My%20Documents\&#12524;&#12499;&#12517;&#12540;\&#12499;&#12472;&#12493;&#12473;&#12524;&#12499;&#12517;&#12540;&#36039;&#26009;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Documents%20and%20Settings\funaki\My%20Documents\My%20&#23455;&#32318;\WINDOWS\TEMP\&#12499;&#12472;&#12493;&#12473;&#12524;&#12499;&#12517;&#12540;&#36039;&#26009;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Documents%20and%20Settings\funaki\My%20Documents\My%20&#23455;&#32318;\DOCUME~1\J00851\LOCALS~1\Temp\2003NEW%20FORMAT-JAPAN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el01\&#12456;&#12531;&#12476;&#12523;\&#20849;&#26377;\&#31649;&#29702;(&#20849;&#26377;&#65289;\&#36039;&#26448;&#19981;&#20855;&#21512;&#30330;&#29983;&#29366;&#27841;2003\&#36039;&#26448;&#19981;&#20855;&#21512;&#30330;&#29983;&#29366;&#27841;2003.xls" TargetMode="External"/></Relationships>
</file>

<file path=xl/externalLinks/_rels/externalLink2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770;&#31639;&#12524;&#12499;&#12517;&#12540;/&#32076;&#21942;&#35336;&#30011;&#12392;&#20104;&#23455;&#23550;&#27604;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26494;&#26412;&#35609;&#19968;\&#26376;&#26411;&#22312;&#24235;&#22577;&#21578;\MARKE\&#65423;&#65392;&#65401;&#20849;&#26377;\80&#37329;&#20104;&#31639;.XLS" TargetMode="External"/></Relationships>
</file>

<file path=xl/externalLinks/_rels/externalLink2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-hlan060\share\Br200004\&#12450;&#12452;&#12508;&#12531;0004\EYE1.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My%20Documents\&#12452;&#12464;&#12522;&#12531;&#26376;&#27425;\&#26412;&#37096;&#20250;\My%20Documents\COST%20REPORT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&#65411;&#65438;&#65405;&#65400;&#65412;&#65391;&#65420;&#65439;\PWC&#26085;&#26412;&#29983;&#29987;&#36039;&#26009;\&#24773;&#22577;&#21463;&#20449;\JPN&#29983;&#29987;\&#35069;&#36896;&#20104;&#31639;\&#35069;&#36896;&#20104;&#31639;&#26360;\&#21336;&#25104;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LEVER%20TRADING%20INDONESIA,%20PT\2018\03.%20March\2.%20Working%20Paper\Art%2021%20Salary%20Calculation%20March%202018%20-%20PT.%20Clever%20Trading%20Indonesia-Final.xlsx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&#65411;&#65438;&#65405;&#65400;&#65412;&#65391;&#65420;&#65439;\PWC&#26085;&#26412;&#29983;&#29987;&#36039;&#26009;\&#24773;&#22577;&#21463;&#20449;\JPN&#29983;&#29987;\&#35069;&#36896;&#20104;&#31639;\&#35069;&#36896;&#20104;&#31639;&#26360;\&#21336;&#25104;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windows\TEMP\&#35199;&#28611;H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07.&#20250;&#35696;&#36039;&#26009;\02.&#37096;&#20250;&#36039;&#26009;\90&#26399;\&#32076;&#29702;&#12487;&#12540;&#12479;\&#20104;&#31639;\25&#26399;\&#26412;&#31038;&#25552;&#20986;\&#65288;&#25215;&#35469;&#28168;&#65289;88&#26399;&#20104;&#31639;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-dg2\TOMITA\&#36861;&#21152;&#20998;\&#33891;&#20107;&#20250;&#36039;&#26009;\&#31532;&#65299;&#22238;&#33891;&#20107;&#20250;\AI-JX\&#26376;&#27425;&#22577;&#21578;\AI-JX&#31185;&#30446;&#35519;&#25972;060320.xls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Owner\Desktop\My%20Documents\Juta%20Files\TV&#20250;&#35696;2005\2006\2&#26376;\2&#26376;.xls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001&#12463;&#12524;&#12540;&#12512;&#38306;&#20418;\013&#12463;&#12524;&#12540;&#12512;&#12414;&#12392;&#12417;&#65304;&#65302;&#26399;\&#30330;&#29983;&#29575;&#35336;&#31639;&#29992;&#65288;&#65304;&#65302;&#26399;&#65289;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1.6.243\&#31649;&#29702;&#65351;\07.&#20250;&#35696;&#36039;&#26009;\02.&#37096;&#20250;&#36039;&#26009;\90&#26399;\&#32076;&#29702;&#12487;&#12540;&#12479;\&#20104;&#31639;\25&#26399;\&#26412;&#31038;&#25552;&#20986;\DOCUME~1\J3687T~1.000\LOCALS~1\Temp\notesEA312D\P5&#24859;&#23195;&#26368;&#26032;&#29256;9&#2637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Ｄ配布１ ἔ_x0013_↘_x0013_竽匲Ἔ_x0013__x0000__x0000_멅匲$耀Ұ메匲_x0000__x0000_"/>
      <sheetName val="E配布２Pἔ_x0013_↘_x0013_竽匲Ἔ_x0013__x0000__x0000_멅匲$耀Ұ메匲_x0000_"/>
      <sheetName val="Ｄ配布１ ἔ_x0013_↘_x0013_竽匲Ἔ_x0013_"/>
      <sheetName val="E配布２Pἔ_x0013_↘_x0013_竽匲Ἔ_x0013_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KT_PJK"/>
      <sheetName val="DATA WP"/>
      <sheetName val="Penyusutan Inventaris"/>
      <sheetName val="Penyusutan Kendaraan"/>
      <sheetName val="GIP-FINISHED"/>
      <sheetName val="CRA-Detail"/>
      <sheetName val="KAS $"/>
      <sheetName val="GeneralInfo"/>
      <sheetName val="Control"/>
      <sheetName val="Sheet8"/>
      <sheetName val="Delkreder 30.06.07"/>
      <sheetName val="Opening"/>
      <sheetName val="VAT out"/>
      <sheetName val="Toll Fee'14"/>
      <sheetName val="FG'14"/>
      <sheetName val="Inv.Clearing'13"/>
      <sheetName val="Donation'14"/>
      <sheetName val="Replacement'14"/>
      <sheetName val="QC Sample'14"/>
      <sheetName val="Scrab'14"/>
      <sheetName val="Inv.Clearing'14"/>
      <sheetName val="GL-COGS"/>
      <sheetName val="Corporate"/>
      <sheetName val="CPC"/>
      <sheetName val="july"/>
      <sheetName val="june"/>
      <sheetName val="status"/>
      <sheetName val="BP1_23"/>
      <sheetName val="Danamon LK"/>
      <sheetName val="PJK_FP97"/>
      <sheetName val="Profit &amp; Loss Account"/>
      <sheetName val="jan05"/>
      <sheetName val="Recapitulation VAT"/>
      <sheetName val="HPP_20_"/>
      <sheetName val="7.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-TOTAL"/>
      <sheetName val="C-MIMS"/>
      <sheetName val="C-MIMS SO"/>
      <sheetName val="C-ANL"/>
      <sheetName val="C-MEDEX"/>
      <sheetName val="C-PG"/>
      <sheetName val="C-ELEC"/>
      <sheetName val="C-PRA OTHERS"/>
      <sheetName val="C-MP"/>
      <sheetName val="C-JPOG"/>
      <sheetName val="C-MT"/>
      <sheetName val="C-CC Print"/>
      <sheetName val="C-CC Elec"/>
      <sheetName val="C-MEC OTHERS"/>
      <sheetName val="C-HT SERIES"/>
      <sheetName val="C-HT"/>
      <sheetName val="C-PCC Print"/>
      <sheetName val="C-GEN"/>
      <sheetName val="MMA PL"/>
      <sheetName val="MIMS "/>
      <sheetName val="MIMS SO"/>
      <sheetName val="ANL"/>
      <sheetName val="MEDEX "/>
      <sheetName val="PG "/>
      <sheetName val="ELEC "/>
      <sheetName val="PRA OTHERS "/>
      <sheetName val="MP "/>
      <sheetName val="JPOG "/>
      <sheetName val="MT"/>
      <sheetName val="CC Print "/>
      <sheetName val="CC Elec "/>
      <sheetName val="MEC OTHERS "/>
      <sheetName val="HG "/>
      <sheetName val="HT"/>
      <sheetName val="PCC Print "/>
      <sheetName val="GEN "/>
      <sheetName val="MMI"/>
      <sheetName val="IFP"/>
      <sheetName val="DOC"/>
      <sheetName val="IM"/>
      <sheetName val="MPM"/>
      <sheetName val="ATMEDICA (M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IndJan-Mar"/>
      <sheetName val="IndApr-Juni (2)"/>
      <sheetName val="IndJuly-Des"/>
      <sheetName val="Pemb Induk"/>
      <sheetName val="Cop"/>
      <sheetName val="CONT"/>
      <sheetName val="Sheet1"/>
      <sheetName val="Com BO-NP"/>
      <sheetName val="1-a PAR-CM(BO)"/>
      <sheetName val="bPLBO"/>
      <sheetName val="CIS00"/>
      <sheetName val="BGTPL98 (BO)"/>
      <sheetName val="Salesarea"/>
      <sheetName val="1-a PAR-CM(NP)"/>
      <sheetName val="BGTPL98 (NP)"/>
      <sheetName val="1-b Par-CM (NP)"/>
      <sheetName val="DetailCOGSNP"/>
      <sheetName val="DetailCOGS"/>
      <sheetName val="DetailCogsMNPD"/>
      <sheetName val="DetailCOGSFPD"/>
      <sheetName val="ExpProd"/>
      <sheetName val="OHEEXP"/>
      <sheetName val="OVERHEAD"/>
      <sheetName val="SELLEXP"/>
      <sheetName val="8 ADM"/>
      <sheetName val="NS&amp;GP"/>
      <sheetName val="2 NS&amp;GP(NP)"/>
      <sheetName val="ProdMNPD"/>
      <sheetName val="NPLCOS"/>
      <sheetName val="FRYPROD"/>
      <sheetName val="Flushing Jan-Feb01"/>
      <sheetName val="Flushing Sep-Des "/>
      <sheetName val="Flushing March-Apr01"/>
      <sheetName val="Flushing May-Jun'01"/>
      <sheetName val="Flushing July-Aug'01"/>
      <sheetName val="Flushing Sept'01"/>
      <sheetName val="Flushing Oct'01"/>
      <sheetName val="INV"/>
      <sheetName val="10 FA"/>
      <sheetName val="11 CIP"/>
      <sheetName val="12 JAPG"/>
      <sheetName val="13 BRDSTK"/>
      <sheetName val="Boxes"/>
      <sheetName val="GL Olah Nov 201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.1 INTANGIBLE ASSETS"/>
      <sheetName val="I.3 CAPITALIZATION"/>
      <sheetName val="I.4 AMRTZN"/>
      <sheetName val="I.5 ADDITION"/>
      <sheetName val="GT_Custom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.4CASHINBANK"/>
      <sheetName val="K.5CASHONHAND"/>
      <sheetName val="Sheet1"/>
      <sheetName val="K.6DEPOSIT"/>
      <sheetName val="GT_Custom"/>
      <sheetName val="Narative"/>
      <sheetName val="C&amp;B"/>
      <sheetName val="Profit&amp;loss"/>
      <sheetName val="Asset A1-B"/>
      <sheetName val="Liabilities A1-C"/>
      <sheetName val="Rekapan AJE"/>
      <sheetName val="R&amp;P"/>
      <sheetName val="TB98,oct99&amp;sap99-WPL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IA"/>
      <sheetName val="popmc"/>
      <sheetName val="popmc-Honda"/>
      <sheetName val="Cont Mc"/>
      <sheetName val="COGS var fix"/>
      <sheetName val="CM32 p eq ti"/>
      <sheetName val="CM32 p eq tu"/>
      <sheetName val="F002"/>
      <sheetName val="harga_2007"/>
      <sheetName val="harga_2008"/>
      <sheetName val="movement&amp;add test"/>
      <sheetName val="GRAPH"/>
      <sheetName val="4"/>
      <sheetName val="6"/>
      <sheetName val="PALLET"/>
      <sheetName val="FM2"/>
      <sheetName val="DATA CF"/>
      <sheetName val="JAN"/>
      <sheetName val="ocean voyage"/>
      <sheetName val="Cont_Mc"/>
      <sheetName val="COGS_var_fix"/>
      <sheetName val="CM32_p_eq_ti"/>
      <sheetName val="CM32_p_eq_tu"/>
      <sheetName val="movement&amp;add_test"/>
    </sheetNames>
    <sheetDataSet>
      <sheetData sheetId="0" refreshError="1"/>
      <sheetData sheetId="1" refreshError="1">
        <row r="3">
          <cell r="T3" t="str">
            <v>MARKET SIZE MC TIRE</v>
          </cell>
        </row>
        <row r="5">
          <cell r="C5" t="str">
            <v>OE MARKET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</row>
        <row r="6">
          <cell r="C6" t="str">
            <v xml:space="preserve">Unit Motor Cycle :   </v>
          </cell>
          <cell r="D6" t="str">
            <v>HND</v>
          </cell>
          <cell r="F6">
            <v>237</v>
          </cell>
          <cell r="G6">
            <v>319.70800000000003</v>
          </cell>
          <cell r="H6">
            <v>368.57799999999997</v>
          </cell>
          <cell r="I6">
            <v>476.721</v>
          </cell>
          <cell r="J6">
            <v>654.26199999999994</v>
          </cell>
          <cell r="K6">
            <v>856.87599999999998</v>
          </cell>
          <cell r="L6">
            <v>266.40199999999999</v>
          </cell>
          <cell r="M6">
            <v>275.19499999999999</v>
          </cell>
          <cell r="N6">
            <v>476.887</v>
          </cell>
          <cell r="O6">
            <v>1000</v>
          </cell>
          <cell r="P6">
            <v>1500</v>
          </cell>
          <cell r="Q6">
            <v>1815</v>
          </cell>
          <cell r="R6">
            <v>1899.9999999999998</v>
          </cell>
          <cell r="S6">
            <v>2000.0000000000002</v>
          </cell>
          <cell r="T6">
            <v>2100</v>
          </cell>
          <cell r="U6">
            <v>2540.9694022246754</v>
          </cell>
          <cell r="V6">
            <v>2795.1463424471431</v>
          </cell>
          <cell r="W6">
            <v>3074.5909766918576</v>
          </cell>
        </row>
        <row r="7">
          <cell r="C7" t="str">
            <v xml:space="preserve">                  ( in .000 unit motor)      </v>
          </cell>
          <cell r="F7">
            <v>0.51746724890829698</v>
          </cell>
          <cell r="G7">
            <v>0.55648426322073963</v>
          </cell>
          <cell r="H7">
            <v>0.51078307192132977</v>
          </cell>
          <cell r="I7">
            <v>0.48426635406265023</v>
          </cell>
          <cell r="J7">
            <v>0.47506645725642077</v>
          </cell>
          <cell r="K7">
            <v>0.47576046630162355</v>
          </cell>
          <cell r="L7">
            <v>0.61461830044550259</v>
          </cell>
          <cell r="M7">
            <v>0.56420281327458843</v>
          </cell>
          <cell r="N7">
            <v>0.55186567855059854</v>
          </cell>
          <cell r="O7">
            <v>0.60024009603841533</v>
          </cell>
          <cell r="P7">
            <v>0.6</v>
          </cell>
          <cell r="Q7">
            <v>0.6</v>
          </cell>
          <cell r="R7">
            <v>0.6001263423878711</v>
          </cell>
          <cell r="S7">
            <v>0.60006000600060017</v>
          </cell>
          <cell r="T7">
            <v>0.6</v>
          </cell>
          <cell r="U7">
            <v>0.5</v>
          </cell>
          <cell r="V7">
            <v>0.5</v>
          </cell>
          <cell r="W7">
            <v>0.5</v>
          </cell>
        </row>
        <row r="8">
          <cell r="D8" t="str">
            <v>YHM</v>
          </cell>
          <cell r="F8">
            <v>124</v>
          </cell>
          <cell r="G8">
            <v>161.03299999999999</v>
          </cell>
          <cell r="H8">
            <v>210.88900000000001</v>
          </cell>
          <cell r="I8">
            <v>267.32799999999997</v>
          </cell>
          <cell r="J8">
            <v>354.19299999999998</v>
          </cell>
          <cell r="K8">
            <v>469.791</v>
          </cell>
          <cell r="L8">
            <v>71.741</v>
          </cell>
          <cell r="M8">
            <v>99.263000000000005</v>
          </cell>
          <cell r="N8">
            <v>190.29</v>
          </cell>
          <cell r="O8">
            <v>333.20000000000005</v>
          </cell>
          <cell r="P8">
            <v>500</v>
          </cell>
          <cell r="Q8">
            <v>605</v>
          </cell>
          <cell r="R8">
            <v>633.20000000000005</v>
          </cell>
          <cell r="S8">
            <v>666.6</v>
          </cell>
          <cell r="T8">
            <v>700</v>
          </cell>
          <cell r="U8">
            <v>1270.4847011123377</v>
          </cell>
          <cell r="V8">
            <v>1397.5731712235715</v>
          </cell>
          <cell r="W8">
            <v>1537.2954883459288</v>
          </cell>
        </row>
        <row r="9">
          <cell r="F9">
            <v>0.27074235807860264</v>
          </cell>
          <cell r="G9">
            <v>0.28029430092217072</v>
          </cell>
          <cell r="H9">
            <v>0.29225437018600492</v>
          </cell>
          <cell r="I9">
            <v>0.2715591633237473</v>
          </cell>
          <cell r="J9">
            <v>0.25718322888234901</v>
          </cell>
          <cell r="K9">
            <v>0.26084052444496758</v>
          </cell>
          <cell r="L9">
            <v>0.16551426600498798</v>
          </cell>
          <cell r="M9">
            <v>0.20350828995467024</v>
          </cell>
          <cell r="N9">
            <v>0.22020839312330467</v>
          </cell>
          <cell r="O9">
            <v>0.2</v>
          </cell>
          <cell r="P9">
            <v>0.2</v>
          </cell>
          <cell r="Q9">
            <v>0.2</v>
          </cell>
          <cell r="R9">
            <v>0.2</v>
          </cell>
          <cell r="S9">
            <v>0.2</v>
          </cell>
          <cell r="T9">
            <v>0.2</v>
          </cell>
          <cell r="U9">
            <v>0.25</v>
          </cell>
          <cell r="V9">
            <v>0.25</v>
          </cell>
          <cell r="W9">
            <v>0.25</v>
          </cell>
        </row>
        <row r="10">
          <cell r="D10" t="str">
            <v>SZK</v>
          </cell>
          <cell r="F10">
            <v>84</v>
          </cell>
          <cell r="G10">
            <v>80.031999999999996</v>
          </cell>
          <cell r="H10">
            <v>125.33199999999999</v>
          </cell>
          <cell r="I10">
            <v>199.86799999999999</v>
          </cell>
          <cell r="J10">
            <v>299.93099999999998</v>
          </cell>
          <cell r="K10">
            <v>378.584</v>
          </cell>
          <cell r="L10">
            <v>84.277000000000001</v>
          </cell>
          <cell r="M10">
            <v>95.143000000000001</v>
          </cell>
          <cell r="N10">
            <v>160.26499999999999</v>
          </cell>
          <cell r="O10">
            <v>283.22000000000003</v>
          </cell>
          <cell r="P10">
            <v>425.00000000000006</v>
          </cell>
          <cell r="Q10">
            <v>514.25</v>
          </cell>
          <cell r="R10">
            <v>538.22</v>
          </cell>
          <cell r="S10">
            <v>566.61</v>
          </cell>
          <cell r="T10">
            <v>595</v>
          </cell>
          <cell r="U10">
            <v>1016.3877608898702</v>
          </cell>
          <cell r="V10">
            <v>1118.0585369788573</v>
          </cell>
          <cell r="W10">
            <v>1229.8363906767431</v>
          </cell>
        </row>
        <row r="11">
          <cell r="F11">
            <v>0.18340611353711792</v>
          </cell>
          <cell r="G11">
            <v>0.13930382897544707</v>
          </cell>
          <cell r="H11">
            <v>0.17368769695978625</v>
          </cell>
          <cell r="I11">
            <v>0.20303143275373597</v>
          </cell>
          <cell r="J11">
            <v>0.21778302513576447</v>
          </cell>
          <cell r="K11">
            <v>0.21019995935740279</v>
          </cell>
          <cell r="L11">
            <v>0.19443617730589721</v>
          </cell>
          <cell r="M11">
            <v>0.19506149553365493</v>
          </cell>
          <cell r="N11">
            <v>0.18546270494459205</v>
          </cell>
          <cell r="O11">
            <v>0.17</v>
          </cell>
          <cell r="P11">
            <v>0.17</v>
          </cell>
          <cell r="Q11">
            <v>0.17</v>
          </cell>
          <cell r="R11">
            <v>0.17</v>
          </cell>
          <cell r="S11">
            <v>0.17</v>
          </cell>
          <cell r="T11">
            <v>0.17</v>
          </cell>
          <cell r="U11">
            <v>0.2</v>
          </cell>
          <cell r="V11">
            <v>0.2</v>
          </cell>
          <cell r="W11">
            <v>0.2</v>
          </cell>
        </row>
        <row r="12">
          <cell r="D12" t="str">
            <v>KWK</v>
          </cell>
          <cell r="G12">
            <v>0</v>
          </cell>
          <cell r="H12">
            <v>0</v>
          </cell>
          <cell r="I12">
            <v>21.745999999999999</v>
          </cell>
          <cell r="J12">
            <v>51.768999999999998</v>
          </cell>
          <cell r="K12">
            <v>80.06</v>
          </cell>
          <cell r="L12">
            <v>8.4149999999999991</v>
          </cell>
          <cell r="M12">
            <v>14.834</v>
          </cell>
          <cell r="N12">
            <v>31.401</v>
          </cell>
          <cell r="O12">
            <v>49.98</v>
          </cell>
          <cell r="P12">
            <v>75</v>
          </cell>
          <cell r="Q12">
            <v>90.75</v>
          </cell>
          <cell r="R12">
            <v>94.97999999999999</v>
          </cell>
          <cell r="S12">
            <v>99.99</v>
          </cell>
          <cell r="T12">
            <v>105</v>
          </cell>
          <cell r="U12">
            <v>152.45816413348052</v>
          </cell>
          <cell r="V12">
            <v>167.70878054682859</v>
          </cell>
          <cell r="W12">
            <v>184.47545860151143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2.2090187206870247E-2</v>
          </cell>
          <cell r="J13">
            <v>3.7590010463251188E-2</v>
          </cell>
          <cell r="K13">
            <v>4.4451452639714478E-2</v>
          </cell>
          <cell r="L13">
            <v>1.9414317453505997E-2</v>
          </cell>
          <cell r="M13">
            <v>3.0412560301296337E-2</v>
          </cell>
          <cell r="N13">
            <v>3.6338030124887753E-2</v>
          </cell>
          <cell r="O13">
            <v>0.03</v>
          </cell>
          <cell r="P13">
            <v>0.03</v>
          </cell>
          <cell r="Q13">
            <v>0.03</v>
          </cell>
          <cell r="R13">
            <v>0.03</v>
          </cell>
          <cell r="S13">
            <v>0.03</v>
          </cell>
          <cell r="T13">
            <v>0.03</v>
          </cell>
          <cell r="U13">
            <v>0.03</v>
          </cell>
          <cell r="V13">
            <v>0.03</v>
          </cell>
          <cell r="W13">
            <v>0.03</v>
          </cell>
        </row>
        <row r="14">
          <cell r="D14" t="str">
            <v>V+OTH</v>
          </cell>
          <cell r="F14">
            <v>13</v>
          </cell>
          <cell r="G14">
            <v>13.741</v>
          </cell>
          <cell r="H14">
            <v>16.795000000000002</v>
          </cell>
          <cell r="I14">
            <v>18.756</v>
          </cell>
          <cell r="J14">
            <v>17.045999999999999</v>
          </cell>
          <cell r="K14">
            <v>15.755000000000001</v>
          </cell>
          <cell r="L14">
            <v>2.6080000000000001</v>
          </cell>
          <cell r="M14">
            <v>3.3239999999999998</v>
          </cell>
          <cell r="N14">
            <v>5.2930000000000001</v>
          </cell>
          <cell r="O14">
            <v>-0.40000000000006963</v>
          </cell>
          <cell r="P14">
            <v>0</v>
          </cell>
          <cell r="Q14">
            <v>0</v>
          </cell>
          <cell r="R14">
            <v>-0.39999999999983515</v>
          </cell>
          <cell r="S14">
            <v>-0.20000000000025864</v>
          </cell>
          <cell r="T14">
            <v>0</v>
          </cell>
          <cell r="U14">
            <v>101.63877608898702</v>
          </cell>
          <cell r="V14">
            <v>111.80585369788562</v>
          </cell>
          <cell r="W14">
            <v>122.98363906767423</v>
          </cell>
        </row>
        <row r="15">
          <cell r="F15">
            <v>2.8384279475982533E-2</v>
          </cell>
          <cell r="G15">
            <v>2.3917606881642569E-2</v>
          </cell>
          <cell r="H15">
            <v>2.3274860932879157E-2</v>
          </cell>
          <cell r="I15">
            <v>1.9052862652996338E-2</v>
          </cell>
          <cell r="J15">
            <v>1.2377278262214447E-2</v>
          </cell>
          <cell r="K15">
            <v>8.7475972562915515E-3</v>
          </cell>
          <cell r="L15">
            <v>6.0169387901061969E-3</v>
          </cell>
          <cell r="M15">
            <v>6.8148409357900105E-3</v>
          </cell>
          <cell r="N15">
            <v>6.1251932566170142E-3</v>
          </cell>
          <cell r="O15">
            <v>-2.4009603841540795E-4</v>
          </cell>
          <cell r="P15">
            <v>0</v>
          </cell>
          <cell r="Q15">
            <v>0</v>
          </cell>
          <cell r="R15">
            <v>-1.263423878710787E-4</v>
          </cell>
          <cell r="S15">
            <v>-6.0006000600137603E-5</v>
          </cell>
          <cell r="T15">
            <v>0</v>
          </cell>
          <cell r="U15">
            <v>0.02</v>
          </cell>
          <cell r="V15">
            <v>1.9999999999999983E-2</v>
          </cell>
          <cell r="W15">
            <v>1.999999999999999E-2</v>
          </cell>
        </row>
        <row r="16">
          <cell r="E16">
            <v>0</v>
          </cell>
        </row>
        <row r="17">
          <cell r="D17" t="str">
            <v>TOTAL Motor Cycle/year</v>
          </cell>
          <cell r="F17">
            <v>458</v>
          </cell>
          <cell r="G17">
            <v>574.51400000000001</v>
          </cell>
          <cell r="H17">
            <v>721.59399999999994</v>
          </cell>
          <cell r="I17">
            <v>984.41899999999987</v>
          </cell>
          <cell r="J17">
            <v>1377.201</v>
          </cell>
          <cell r="K17">
            <v>1801.066</v>
          </cell>
          <cell r="L17">
            <v>433.44299999999998</v>
          </cell>
          <cell r="M17">
            <v>487.75900000000001</v>
          </cell>
          <cell r="N17">
            <v>864.13599999999997</v>
          </cell>
          <cell r="O17">
            <v>1666</v>
          </cell>
          <cell r="P17">
            <v>2500</v>
          </cell>
          <cell r="Q17">
            <v>3025</v>
          </cell>
          <cell r="R17">
            <v>3166</v>
          </cell>
          <cell r="S17">
            <v>3333</v>
          </cell>
          <cell r="T17">
            <v>3500</v>
          </cell>
          <cell r="U17">
            <v>5081.9388044493508</v>
          </cell>
          <cell r="V17">
            <v>5590.2926848942861</v>
          </cell>
          <cell r="W17">
            <v>6149.1819533837152</v>
          </cell>
        </row>
        <row r="18">
          <cell r="D18" t="str">
            <v xml:space="preserve">Market Growth </v>
          </cell>
          <cell r="G18">
            <v>0.25439737991266376</v>
          </cell>
          <cell r="H18">
            <v>0.25600768649676064</v>
          </cell>
          <cell r="I18">
            <v>0.36422836110056345</v>
          </cell>
          <cell r="J18">
            <v>0.39899880030759283</v>
          </cell>
          <cell r="K18">
            <v>0.30777279423991133</v>
          </cell>
          <cell r="L18">
            <v>-0.75934085702578358</v>
          </cell>
          <cell r="M18">
            <v>0.12531290158106145</v>
          </cell>
          <cell r="N18">
            <v>0.77164542325205665</v>
          </cell>
          <cell r="O18">
            <v>0.92793726913356234</v>
          </cell>
          <cell r="P18">
            <v>0.50060024009603832</v>
          </cell>
          <cell r="Q18">
            <v>0.20999999999999996</v>
          </cell>
          <cell r="R18">
            <v>4.6611570247933942E-2</v>
          </cell>
          <cell r="S18">
            <v>5.274794693619711E-2</v>
          </cell>
          <cell r="T18">
            <v>5.0105010501050096E-2</v>
          </cell>
          <cell r="U18">
            <v>0.45198251555695745</v>
          </cell>
          <cell r="V18">
            <v>0.10003148404696649</v>
          </cell>
          <cell r="W18">
            <v>9.9974956588520403E-2</v>
          </cell>
        </row>
        <row r="19">
          <cell r="C19" t="str">
            <v>Potential Market OE (FM)</v>
          </cell>
          <cell r="D19" t="str">
            <v>unitx2 tire</v>
          </cell>
          <cell r="F19">
            <v>916</v>
          </cell>
          <cell r="G19">
            <v>1149.028</v>
          </cell>
          <cell r="H19">
            <v>1443.1879999999999</v>
          </cell>
          <cell r="I19">
            <v>1968.8379999999997</v>
          </cell>
          <cell r="J19">
            <v>2754.402</v>
          </cell>
          <cell r="K19">
            <v>3602.1320000000001</v>
          </cell>
          <cell r="L19">
            <v>866.88599999999997</v>
          </cell>
          <cell r="M19">
            <v>975.51800000000003</v>
          </cell>
          <cell r="N19">
            <v>1728.2719999999999</v>
          </cell>
          <cell r="O19">
            <v>3332</v>
          </cell>
          <cell r="P19">
            <v>5000</v>
          </cell>
          <cell r="Q19">
            <v>6050</v>
          </cell>
          <cell r="R19">
            <v>6332</v>
          </cell>
          <cell r="S19">
            <v>6666</v>
          </cell>
          <cell r="T19">
            <v>7000</v>
          </cell>
          <cell r="U19">
            <v>10163.877608898702</v>
          </cell>
          <cell r="V19">
            <v>11180.585369788572</v>
          </cell>
          <cell r="W19">
            <v>12298.36390676743</v>
          </cell>
        </row>
        <row r="22">
          <cell r="C22" t="str">
            <v>RE MARKET</v>
          </cell>
        </row>
        <row r="23">
          <cell r="C23" t="str">
            <v>Accumulated M/C (000 units)</v>
          </cell>
          <cell r="F23">
            <v>2902.9070000000002</v>
          </cell>
          <cell r="G23">
            <v>3201.4250000000002</v>
          </cell>
          <cell r="H23">
            <v>3688.8119999999999</v>
          </cell>
          <cell r="I23">
            <v>4353.6970000000001</v>
          </cell>
          <cell r="J23">
            <v>5486.9070000000002</v>
          </cell>
          <cell r="K23">
            <v>7062.6189999999997</v>
          </cell>
          <cell r="L23">
            <v>7291.3040000000001</v>
          </cell>
          <cell r="M23">
            <v>7468.2579999999998</v>
          </cell>
          <cell r="N23">
            <v>10987.89</v>
          </cell>
          <cell r="O23">
            <v>11396.223333333332</v>
          </cell>
          <cell r="P23">
            <v>12971.223333333332</v>
          </cell>
          <cell r="Q23">
            <v>15496.223333333332</v>
          </cell>
          <cell r="R23">
            <v>18242.84</v>
          </cell>
          <cell r="S23">
            <v>20469.833333333332</v>
          </cell>
          <cell r="T23">
            <v>25161.666666666664</v>
          </cell>
          <cell r="U23">
            <v>23678.919861830742</v>
          </cell>
          <cell r="V23">
            <v>28682.191709844559</v>
          </cell>
          <cell r="W23">
            <v>34011.550742659761</v>
          </cell>
        </row>
        <row r="24">
          <cell r="C24" t="str">
            <v>Reduction (life time max 7 years)</v>
          </cell>
          <cell r="E24" t="str">
            <v>( - )</v>
          </cell>
          <cell r="F24">
            <v>-276.48200000000003</v>
          </cell>
          <cell r="G24">
            <v>-233.613</v>
          </cell>
          <cell r="H24">
            <v>-320.11500000000001</v>
          </cell>
          <cell r="I24">
            <v>-243.82</v>
          </cell>
          <cell r="J24">
            <v>-254.09200000000001</v>
          </cell>
          <cell r="K24">
            <v>-289.21499999999997</v>
          </cell>
          <cell r="L24">
            <v>-410.04599999999999</v>
          </cell>
          <cell r="M24">
            <v>-417.524</v>
          </cell>
          <cell r="N24">
            <v>-458</v>
          </cell>
          <cell r="O24">
            <v>-575</v>
          </cell>
          <cell r="P24">
            <v>-721</v>
          </cell>
          <cell r="Q24">
            <v>-985</v>
          </cell>
          <cell r="R24">
            <v>-1377.0300000000002</v>
          </cell>
          <cell r="S24">
            <v>-1829.8039999999999</v>
          </cell>
          <cell r="T24">
            <v>-517.9</v>
          </cell>
          <cell r="U24">
            <v>-587</v>
          </cell>
          <cell r="V24">
            <v>-820</v>
          </cell>
          <cell r="W24">
            <v>-1666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Re-used/repair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Total Accumulated  (000 units)</v>
          </cell>
          <cell r="F27">
            <v>2626.4250000000002</v>
          </cell>
          <cell r="G27">
            <v>2967.8120000000004</v>
          </cell>
          <cell r="H27">
            <v>3368.6970000000001</v>
          </cell>
          <cell r="I27">
            <v>4109.8770000000004</v>
          </cell>
          <cell r="J27">
            <v>5232.8150000000005</v>
          </cell>
          <cell r="K27">
            <v>6773.4039999999995</v>
          </cell>
          <cell r="L27">
            <v>6881.2579999999998</v>
          </cell>
          <cell r="M27">
            <v>7050.7339999999995</v>
          </cell>
          <cell r="N27">
            <v>10529.89</v>
          </cell>
          <cell r="O27">
            <v>10821.223333333332</v>
          </cell>
          <cell r="P27">
            <v>12250.223333333332</v>
          </cell>
          <cell r="Q27">
            <v>14511.223333333332</v>
          </cell>
          <cell r="R27">
            <v>16865.810000000001</v>
          </cell>
          <cell r="S27">
            <v>18640.029333333332</v>
          </cell>
          <cell r="T27">
            <v>24643.766666666663</v>
          </cell>
          <cell r="U27">
            <v>23091.919861830742</v>
          </cell>
          <cell r="V27">
            <v>27862.191709844559</v>
          </cell>
          <cell r="W27">
            <v>32345.550742659761</v>
          </cell>
        </row>
        <row r="29">
          <cell r="C29" t="str">
            <v>Total Acc. MC (7 years)</v>
          </cell>
          <cell r="H29">
            <v>1032.5140000000001</v>
          </cell>
          <cell r="I29">
            <v>1754.1080000000002</v>
          </cell>
          <cell r="J29">
            <v>2738.527</v>
          </cell>
          <cell r="K29">
            <v>4115.7280000000001</v>
          </cell>
          <cell r="L29">
            <v>5916.7939999999999</v>
          </cell>
          <cell r="M29">
            <v>6350.2370000000001</v>
          </cell>
          <cell r="N29">
            <v>6379.9960000000001</v>
          </cell>
          <cell r="O29">
            <v>6669.6180000000004</v>
          </cell>
          <cell r="P29">
            <v>7614.0239999999994</v>
          </cell>
          <cell r="Q29">
            <v>9129.6049999999996</v>
          </cell>
          <cell r="R29">
            <v>10777.404</v>
          </cell>
          <cell r="S29">
            <v>12142.338</v>
          </cell>
          <cell r="T29">
            <v>15041.895</v>
          </cell>
          <cell r="U29">
            <v>18009.981057381392</v>
          </cell>
          <cell r="V29">
            <v>22271.899024950275</v>
          </cell>
          <cell r="W29">
            <v>26196.368789276046</v>
          </cell>
        </row>
        <row r="30">
          <cell r="C30" t="str">
            <v>Life Time Tire : Front</v>
          </cell>
          <cell r="D30" t="str">
            <v>year</v>
          </cell>
          <cell r="F30">
            <v>1.5</v>
          </cell>
          <cell r="G30">
            <v>1.5</v>
          </cell>
          <cell r="H30">
            <v>1.5</v>
          </cell>
          <cell r="I30">
            <v>1.5</v>
          </cell>
          <cell r="J30">
            <v>1.5</v>
          </cell>
          <cell r="K30">
            <v>1.5</v>
          </cell>
          <cell r="L30">
            <v>1.5</v>
          </cell>
          <cell r="M30">
            <v>1.5</v>
          </cell>
          <cell r="N30">
            <v>1.5</v>
          </cell>
          <cell r="O30">
            <v>1.5</v>
          </cell>
          <cell r="P30">
            <v>1.5</v>
          </cell>
          <cell r="Q30">
            <v>1.5</v>
          </cell>
          <cell r="R30">
            <v>1.5</v>
          </cell>
          <cell r="S30">
            <v>1.5</v>
          </cell>
          <cell r="T30">
            <v>1.5</v>
          </cell>
          <cell r="U30">
            <v>1.5</v>
          </cell>
          <cell r="V30">
            <v>1.5</v>
          </cell>
          <cell r="W30">
            <v>1.5</v>
          </cell>
        </row>
        <row r="31">
          <cell r="C31" t="str">
            <v>Rear</v>
          </cell>
          <cell r="D31" t="str">
            <v>year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1.2</v>
          </cell>
          <cell r="V31">
            <v>1.2</v>
          </cell>
          <cell r="W31">
            <v>1.2</v>
          </cell>
        </row>
        <row r="32">
          <cell r="C32" t="str">
            <v xml:space="preserve">Total Demand : Front Tire </v>
          </cell>
          <cell r="E32" t="str">
            <v>000tire</v>
          </cell>
          <cell r="F32">
            <v>0</v>
          </cell>
          <cell r="G32">
            <v>0</v>
          </cell>
          <cell r="H32">
            <v>688.34266666666679</v>
          </cell>
          <cell r="I32">
            <v>1169.4053333333334</v>
          </cell>
          <cell r="J32">
            <v>1825.6846666666668</v>
          </cell>
          <cell r="K32">
            <v>2743.8186666666666</v>
          </cell>
          <cell r="L32">
            <v>3944.5293333333334</v>
          </cell>
          <cell r="M32">
            <v>4233.4913333333334</v>
          </cell>
          <cell r="N32">
            <v>4253.3306666666667</v>
          </cell>
          <cell r="O32">
            <v>4446.4120000000003</v>
          </cell>
          <cell r="P32">
            <v>5076.0159999999996</v>
          </cell>
          <cell r="Q32">
            <v>6086.4033333333327</v>
          </cell>
          <cell r="R32">
            <v>7184.9360000000006</v>
          </cell>
          <cell r="S32">
            <v>8094.8919999999998</v>
          </cell>
          <cell r="T32">
            <v>10027.93</v>
          </cell>
          <cell r="U32">
            <v>12006.666666666666</v>
          </cell>
          <cell r="V32">
            <v>14847.946574553827</v>
          </cell>
          <cell r="W32">
            <v>17464.127806563043</v>
          </cell>
        </row>
        <row r="33">
          <cell r="C33" t="str">
            <v>Rear Tire</v>
          </cell>
          <cell r="E33" t="str">
            <v>000 tire</v>
          </cell>
          <cell r="F33">
            <v>0</v>
          </cell>
          <cell r="G33">
            <v>0</v>
          </cell>
          <cell r="H33">
            <v>1032.5140000000001</v>
          </cell>
          <cell r="I33">
            <v>1754.1080000000002</v>
          </cell>
          <cell r="J33">
            <v>2738.527</v>
          </cell>
          <cell r="K33">
            <v>4115.7280000000001</v>
          </cell>
          <cell r="L33">
            <v>5916.7939999999999</v>
          </cell>
          <cell r="M33">
            <v>6350.2370000000001</v>
          </cell>
          <cell r="N33">
            <v>6379.9960000000001</v>
          </cell>
          <cell r="O33">
            <v>6669.6180000000004</v>
          </cell>
          <cell r="P33">
            <v>7614.0239999999994</v>
          </cell>
          <cell r="Q33">
            <v>9129.6049999999996</v>
          </cell>
          <cell r="R33">
            <v>10777.404</v>
          </cell>
          <cell r="S33">
            <v>12142.338</v>
          </cell>
          <cell r="T33">
            <v>15041.895</v>
          </cell>
          <cell r="U33">
            <v>15008.333333333334</v>
          </cell>
          <cell r="V33">
            <v>18559.933218192287</v>
          </cell>
          <cell r="W33">
            <v>21830.159758203805</v>
          </cell>
        </row>
        <row r="34">
          <cell r="C34" t="str">
            <v>Potential Market RE</v>
          </cell>
          <cell r="E34" t="str">
            <v>000 tire</v>
          </cell>
          <cell r="F34">
            <v>0</v>
          </cell>
          <cell r="G34">
            <v>0</v>
          </cell>
          <cell r="H34">
            <v>1720.856666666667</v>
          </cell>
          <cell r="I34">
            <v>2923.5133333333333</v>
          </cell>
          <cell r="J34">
            <v>4564.211666666667</v>
          </cell>
          <cell r="K34">
            <v>6859.5466666666671</v>
          </cell>
          <cell r="L34">
            <v>9861.3233333333337</v>
          </cell>
          <cell r="M34">
            <v>10583.728333333333</v>
          </cell>
          <cell r="N34">
            <v>10633.326666666668</v>
          </cell>
          <cell r="O34">
            <v>11116.03</v>
          </cell>
          <cell r="P34">
            <v>12690.039999999999</v>
          </cell>
          <cell r="Q34">
            <v>15216.008333333331</v>
          </cell>
          <cell r="R34">
            <v>17962.34</v>
          </cell>
          <cell r="S34">
            <v>20237.23</v>
          </cell>
          <cell r="T34">
            <v>25069.825000000001</v>
          </cell>
          <cell r="U34">
            <v>27015</v>
          </cell>
          <cell r="V34">
            <v>33407.879792746113</v>
          </cell>
          <cell r="W34">
            <v>39294.287564766848</v>
          </cell>
        </row>
        <row r="36">
          <cell r="C36" t="str">
            <v>TOTAL MARKET (OE+RE)</v>
          </cell>
          <cell r="E36" t="str">
            <v>000 tire</v>
          </cell>
          <cell r="F36">
            <v>916</v>
          </cell>
          <cell r="G36">
            <v>1149.028</v>
          </cell>
          <cell r="H36">
            <v>3164.0446666666667</v>
          </cell>
          <cell r="I36">
            <v>4892.3513333333331</v>
          </cell>
          <cell r="J36">
            <v>7318.6136666666671</v>
          </cell>
          <cell r="K36">
            <v>10461.678666666667</v>
          </cell>
          <cell r="L36">
            <v>10728.209333333334</v>
          </cell>
          <cell r="M36">
            <v>11559.246333333333</v>
          </cell>
          <cell r="N36">
            <v>12361.598666666669</v>
          </cell>
          <cell r="O36">
            <v>14448.03</v>
          </cell>
          <cell r="P36">
            <v>17690.04</v>
          </cell>
          <cell r="Q36">
            <v>21266.008333333331</v>
          </cell>
          <cell r="R36">
            <v>24294.34</v>
          </cell>
          <cell r="S36">
            <v>26903.23</v>
          </cell>
          <cell r="T36">
            <v>32069.825000000001</v>
          </cell>
          <cell r="U36">
            <v>37178.8776088987</v>
          </cell>
          <cell r="V36">
            <v>44588.465162534689</v>
          </cell>
          <cell r="W36">
            <v>51592.651471534278</v>
          </cell>
        </row>
        <row r="38">
          <cell r="C38" t="str">
            <v>TOTAL SALES APBI</v>
          </cell>
          <cell r="G38">
            <v>6109.9459999999999</v>
          </cell>
          <cell r="H38">
            <v>7045.4950000000008</v>
          </cell>
          <cell r="I38">
            <v>7935.2909999999993</v>
          </cell>
          <cell r="J38">
            <v>9582.4250000000011</v>
          </cell>
          <cell r="K38">
            <v>11352.099999999999</v>
          </cell>
          <cell r="L38">
            <v>6811.2599999999993</v>
          </cell>
          <cell r="M38">
            <v>10505</v>
          </cell>
          <cell r="N38">
            <v>12285.368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51">
          <cell r="T51" t="str">
            <v>SALES PROJECTION</v>
          </cell>
          <cell r="X51" t="str">
            <v>SALES PROJECTION MC TIRE</v>
          </cell>
        </row>
        <row r="55">
          <cell r="C55" t="str">
            <v>OE MARKET</v>
          </cell>
          <cell r="H55">
            <v>1994</v>
          </cell>
          <cell r="I55">
            <v>1995</v>
          </cell>
          <cell r="J55">
            <v>1996</v>
          </cell>
          <cell r="K55">
            <v>1997</v>
          </cell>
          <cell r="L55">
            <v>1998</v>
          </cell>
          <cell r="M55">
            <v>1999</v>
          </cell>
          <cell r="N55">
            <v>2000</v>
          </cell>
          <cell r="O55">
            <v>2001</v>
          </cell>
          <cell r="P55">
            <v>2002</v>
          </cell>
          <cell r="Q55">
            <v>2003</v>
          </cell>
          <cell r="R55">
            <v>2004</v>
          </cell>
          <cell r="S55">
            <v>2005</v>
          </cell>
          <cell r="T55">
            <v>2006</v>
          </cell>
          <cell r="U55">
            <v>2007</v>
          </cell>
          <cell r="V55">
            <v>2008</v>
          </cell>
          <cell r="W55">
            <v>2009</v>
          </cell>
        </row>
        <row r="57">
          <cell r="C57" t="str">
            <v>Sales Forecast :</v>
          </cell>
          <cell r="D57" t="str">
            <v>HND</v>
          </cell>
          <cell r="H57">
            <v>0</v>
          </cell>
          <cell r="I57">
            <v>207</v>
          </cell>
          <cell r="J57">
            <v>611</v>
          </cell>
          <cell r="K57">
            <v>1294.01</v>
          </cell>
          <cell r="L57">
            <v>494.32499999999999</v>
          </cell>
          <cell r="M57">
            <v>479</v>
          </cell>
          <cell r="N57">
            <v>907.69</v>
          </cell>
          <cell r="O57">
            <v>1842.6716436957636</v>
          </cell>
          <cell r="P57">
            <v>2602.7983999999992</v>
          </cell>
          <cell r="Q57">
            <v>3024.9995174492656</v>
          </cell>
          <cell r="R57">
            <v>3217.3333901672745</v>
          </cell>
          <cell r="S57">
            <v>3440.0003580708158</v>
          </cell>
          <cell r="T57">
            <v>3640.0003259743571</v>
          </cell>
          <cell r="U57">
            <v>4056.2719999999999</v>
          </cell>
          <cell r="V57">
            <v>4461.9939999999997</v>
          </cell>
          <cell r="W57">
            <v>4908.1459999999997</v>
          </cell>
        </row>
        <row r="58">
          <cell r="H58">
            <v>0</v>
          </cell>
          <cell r="I58">
            <v>0.21710811984368214</v>
          </cell>
          <cell r="J58">
            <v>0.46693832134527152</v>
          </cell>
          <cell r="K58">
            <v>0.74550000000000005</v>
          </cell>
          <cell r="L58">
            <v>0.92778019684536905</v>
          </cell>
          <cell r="M58">
            <v>0.87029197478151854</v>
          </cell>
          <cell r="N58">
            <v>0.95168247404521411</v>
          </cell>
          <cell r="O58">
            <v>0.92133582184788176</v>
          </cell>
          <cell r="P58">
            <v>0.86759946666666643</v>
          </cell>
          <cell r="Q58">
            <v>0.83333320039924674</v>
          </cell>
          <cell r="R58">
            <v>0.8466666816229671</v>
          </cell>
          <cell r="S58">
            <v>0.86000008951770379</v>
          </cell>
          <cell r="T58">
            <v>0.86666674427960888</v>
          </cell>
          <cell r="U58">
            <v>0.79817411347980882</v>
          </cell>
          <cell r="V58">
            <v>0.79816822687243205</v>
          </cell>
          <cell r="W58">
            <v>0.79817869063041635</v>
          </cell>
        </row>
        <row r="59">
          <cell r="D59" t="str">
            <v>YMH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D61" t="str">
            <v>SZK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D63" t="str">
            <v>KWK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D65" t="str">
            <v>V+OTH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8">
          <cell r="C68" t="str">
            <v>Sales Forecast OEM</v>
          </cell>
          <cell r="H68">
            <v>0</v>
          </cell>
          <cell r="I68">
            <v>207</v>
          </cell>
          <cell r="J68">
            <v>611</v>
          </cell>
          <cell r="K68">
            <v>1294.01</v>
          </cell>
          <cell r="L68">
            <v>494.32499999999999</v>
          </cell>
          <cell r="M68">
            <v>479</v>
          </cell>
          <cell r="N68">
            <v>907.69</v>
          </cell>
          <cell r="O68">
            <v>1842.6716436957636</v>
          </cell>
          <cell r="P68">
            <v>2602.7983999999992</v>
          </cell>
          <cell r="Q68">
            <v>3024.9995174492656</v>
          </cell>
          <cell r="R68">
            <v>3217.3333901672745</v>
          </cell>
          <cell r="S68">
            <v>3440.0003580708158</v>
          </cell>
          <cell r="T68">
            <v>3640.0003259743571</v>
          </cell>
          <cell r="U68">
            <v>4056.2719999999999</v>
          </cell>
          <cell r="V68">
            <v>4461.9939999999997</v>
          </cell>
          <cell r="W68">
            <v>4908.1459999999997</v>
          </cell>
        </row>
        <row r="69">
          <cell r="C69" t="str">
            <v>Sales Increase</v>
          </cell>
          <cell r="K69">
            <v>1.1178559738134206</v>
          </cell>
          <cell r="L69">
            <v>-0.61798981460730595</v>
          </cell>
          <cell r="M69">
            <v>-3.1001871238557577E-2</v>
          </cell>
          <cell r="N69">
            <v>0.89496868475991653</v>
          </cell>
          <cell r="O69">
            <v>1.0300671415304383</v>
          </cell>
          <cell r="P69">
            <v>0.41251340622992583</v>
          </cell>
          <cell r="Q69">
            <v>0.16221045681035706</v>
          </cell>
          <cell r="R69">
            <v>6.3581455669185827E-2</v>
          </cell>
          <cell r="S69">
            <v>6.9208546613182875E-2</v>
          </cell>
          <cell r="T69">
            <v>5.8139519501591908E-2</v>
          </cell>
          <cell r="U69">
            <v>0.11436033976568805</v>
          </cell>
          <cell r="V69">
            <v>0.10002337121376459</v>
          </cell>
          <cell r="W69">
            <v>9.9989376946719277E-2</v>
          </cell>
        </row>
        <row r="70">
          <cell r="C70" t="str">
            <v>Market Share</v>
          </cell>
          <cell r="H70">
            <v>0</v>
          </cell>
          <cell r="I70">
            <v>0.10513815763409688</v>
          </cell>
          <cell r="J70">
            <v>0.2218267340787583</v>
          </cell>
          <cell r="K70">
            <v>0.35923447558279376</v>
          </cell>
          <cell r="L70">
            <v>0.57023068777209462</v>
          </cell>
          <cell r="M70">
            <v>0.49102118054202998</v>
          </cell>
          <cell r="N70">
            <v>0.52520089430367445</v>
          </cell>
          <cell r="O70">
            <v>0.55302270218960492</v>
          </cell>
          <cell r="P70">
            <v>0.52055967999999986</v>
          </cell>
          <cell r="Q70">
            <v>0.49999992023954803</v>
          </cell>
          <cell r="R70">
            <v>0.5081069788640673</v>
          </cell>
          <cell r="S70">
            <v>0.51605165887651006</v>
          </cell>
          <cell r="T70">
            <v>0.52000004656776533</v>
          </cell>
          <cell r="U70">
            <v>0.39908705673990441</v>
          </cell>
          <cell r="V70">
            <v>0.39908411343621603</v>
          </cell>
          <cell r="W70">
            <v>0.39908934531520818</v>
          </cell>
        </row>
        <row r="74">
          <cell r="C74" t="str">
            <v>Sales Forecast REM</v>
          </cell>
          <cell r="H74">
            <v>51</v>
          </cell>
          <cell r="I74">
            <v>222</v>
          </cell>
          <cell r="J74">
            <v>368</v>
          </cell>
          <cell r="K74">
            <v>414.93799999999999</v>
          </cell>
          <cell r="L74">
            <v>377.68700000000001</v>
          </cell>
          <cell r="M74">
            <v>525</v>
          </cell>
          <cell r="N74">
            <v>802</v>
          </cell>
          <cell r="O74">
            <v>685.80899999999997</v>
          </cell>
          <cell r="P74">
            <v>783.23</v>
          </cell>
          <cell r="Q74">
            <v>861.6</v>
          </cell>
          <cell r="R74">
            <v>947.4</v>
          </cell>
          <cell r="S74">
            <v>1042.4000000000001</v>
          </cell>
          <cell r="T74">
            <v>1146.5</v>
          </cell>
          <cell r="U74">
            <v>3563.9</v>
          </cell>
          <cell r="V74">
            <v>3924</v>
          </cell>
          <cell r="W74">
            <v>4319.8</v>
          </cell>
        </row>
        <row r="75">
          <cell r="C75" t="str">
            <v>Sales Increase</v>
          </cell>
          <cell r="K75">
            <v>0.12754891304347815</v>
          </cell>
          <cell r="L75">
            <v>-8.9774857930582375E-2</v>
          </cell>
          <cell r="M75">
            <v>0.39003990076438955</v>
          </cell>
          <cell r="N75">
            <v>0.52761904761904765</v>
          </cell>
          <cell r="O75">
            <v>-0.14487655860349136</v>
          </cell>
          <cell r="P75">
            <v>0.14205267064153437</v>
          </cell>
          <cell r="Q75">
            <v>0.10006000791593794</v>
          </cell>
          <cell r="R75">
            <v>9.9582172701949911E-2</v>
          </cell>
          <cell r="S75">
            <v>0.10027443529660141</v>
          </cell>
          <cell r="T75">
            <v>9.9865694551035888E-2</v>
          </cell>
          <cell r="U75">
            <v>2.1085041430440472</v>
          </cell>
          <cell r="V75">
            <v>0.10104099441622938</v>
          </cell>
          <cell r="W75">
            <v>0.10086646279306843</v>
          </cell>
        </row>
        <row r="76">
          <cell r="C76" t="str">
            <v xml:space="preserve">Market Share </v>
          </cell>
          <cell r="H76">
            <v>5.5E-2</v>
          </cell>
          <cell r="I76">
            <v>5.5E-2</v>
          </cell>
          <cell r="J76">
            <v>5.5E-2</v>
          </cell>
          <cell r="K76">
            <v>5.5100000000000003E-2</v>
          </cell>
          <cell r="L76">
            <v>3.8299829265646228E-2</v>
          </cell>
          <cell r="M76">
            <v>4.9604447833994231E-2</v>
          </cell>
          <cell r="N76">
            <v>7.5423244779463799E-2</v>
          </cell>
          <cell r="O76">
            <v>6.1695497403299555E-2</v>
          </cell>
          <cell r="P76">
            <v>6.1720057619991747E-2</v>
          </cell>
          <cell r="Q76">
            <v>5.6624574666702454E-2</v>
          </cell>
          <cell r="R76">
            <v>5.2743684842843412E-2</v>
          </cell>
          <cell r="S76">
            <v>5.1509025691757228E-2</v>
          </cell>
          <cell r="T76">
            <v>4.5732269770530909E-2</v>
          </cell>
          <cell r="U76">
            <v>0.13192300573755322</v>
          </cell>
          <cell r="V76">
            <v>0.11745731918168666</v>
          </cell>
          <cell r="W76">
            <v>0.1099345545552871</v>
          </cell>
        </row>
        <row r="80">
          <cell r="C80" t="str">
            <v>Sales Forecast Lokal</v>
          </cell>
          <cell r="D80" t="str">
            <v>.000 unit</v>
          </cell>
          <cell r="H80">
            <v>51</v>
          </cell>
          <cell r="I80">
            <v>429</v>
          </cell>
          <cell r="J80">
            <v>979</v>
          </cell>
          <cell r="K80">
            <v>1708.9479999999999</v>
          </cell>
          <cell r="L80">
            <v>872.01199999999994</v>
          </cell>
          <cell r="M80">
            <v>1004</v>
          </cell>
          <cell r="N80">
            <v>1709.69</v>
          </cell>
          <cell r="O80">
            <v>2528.4806436957633</v>
          </cell>
          <cell r="P80">
            <v>3386.0283999999992</v>
          </cell>
          <cell r="Q80">
            <v>3886.5995174492655</v>
          </cell>
          <cell r="R80">
            <v>4164.7333901672746</v>
          </cell>
          <cell r="S80">
            <v>4482.4003580708159</v>
          </cell>
          <cell r="T80">
            <v>4786.5003259743571</v>
          </cell>
          <cell r="U80">
            <v>7620.1720000000005</v>
          </cell>
          <cell r="V80">
            <v>8385.9939999999988</v>
          </cell>
          <cell r="W80">
            <v>9227.9459999999999</v>
          </cell>
        </row>
        <row r="81">
          <cell r="C81" t="str">
            <v xml:space="preserve">Market Share </v>
          </cell>
          <cell r="H81">
            <v>1.6118609366450157E-2</v>
          </cell>
          <cell r="I81">
            <v>8.7687897039828294E-2</v>
          </cell>
          <cell r="J81">
            <v>0.13376850378903726</v>
          </cell>
          <cell r="K81">
            <v>0.16335313427711218</v>
          </cell>
          <cell r="L81">
            <v>8.1282157432423938E-2</v>
          </cell>
          <cell r="M81">
            <v>8.6856873800220946E-2</v>
          </cell>
          <cell r="N81">
            <v>0.13830654481691093</v>
          </cell>
          <cell r="O81">
            <v>0.1750052182682181</v>
          </cell>
          <cell r="P81">
            <v>0.19140874752120396</v>
          </cell>
          <cell r="Q81">
            <v>0.18276112077682338</v>
          </cell>
          <cell r="R81">
            <v>0.17142813470821905</v>
          </cell>
          <cell r="S81">
            <v>0.16661197774656858</v>
          </cell>
          <cell r="T81">
            <v>0.14925246165123623</v>
          </cell>
          <cell r="U81">
            <v>0.20495971073037789</v>
          </cell>
          <cell r="V81">
            <v>0.1880754129892388</v>
          </cell>
          <cell r="W81">
            <v>0.17886163507396835</v>
          </cell>
        </row>
        <row r="85">
          <cell r="C85" t="str">
            <v>Sales Forecast  Export</v>
          </cell>
          <cell r="D85" t="str">
            <v>.000 unit</v>
          </cell>
          <cell r="H85">
            <v>0</v>
          </cell>
          <cell r="I85">
            <v>9</v>
          </cell>
          <cell r="J85">
            <v>22</v>
          </cell>
          <cell r="K85">
            <v>13</v>
          </cell>
          <cell r="L85">
            <v>82.29</v>
          </cell>
          <cell r="M85">
            <v>102</v>
          </cell>
          <cell r="N85">
            <v>62</v>
          </cell>
          <cell r="O85">
            <v>107.22</v>
          </cell>
          <cell r="P85">
            <v>503.89990402400002</v>
          </cell>
          <cell r="Q85">
            <v>868.45583108224025</v>
          </cell>
          <cell r="R85">
            <v>1302.9519445118885</v>
          </cell>
          <cell r="S85">
            <v>1923.0527223166437</v>
          </cell>
          <cell r="T85">
            <v>1320</v>
          </cell>
          <cell r="U85">
            <v>1452</v>
          </cell>
          <cell r="V85">
            <v>1596</v>
          </cell>
          <cell r="W85">
            <v>1752</v>
          </cell>
        </row>
        <row r="86">
          <cell r="C86" t="str">
            <v>Sales Increase</v>
          </cell>
          <cell r="K86">
            <v>-0.40909090909090906</v>
          </cell>
          <cell r="L86">
            <v>5.33</v>
          </cell>
          <cell r="M86">
            <v>0.23951877506379859</v>
          </cell>
          <cell r="N86">
            <v>-0.39215686274509809</v>
          </cell>
          <cell r="O86">
            <v>0.72935483870967732</v>
          </cell>
          <cell r="P86">
            <v>3.6996819998507746</v>
          </cell>
          <cell r="Q86">
            <v>0.72346893529250789</v>
          </cell>
          <cell r="R86">
            <v>0.50030882156458545</v>
          </cell>
          <cell r="S86">
            <v>0.47591991432735226</v>
          </cell>
          <cell r="T86">
            <v>-0.31359136196233051</v>
          </cell>
          <cell r="U86">
            <v>0.10000000000000009</v>
          </cell>
          <cell r="V86">
            <v>9.9173553719008156E-2</v>
          </cell>
          <cell r="W86">
            <v>9.7744360902255689E-2</v>
          </cell>
        </row>
        <row r="92">
          <cell r="C92" t="str">
            <v>Total Sales F/C SRI</v>
          </cell>
          <cell r="H92">
            <v>51</v>
          </cell>
          <cell r="I92">
            <v>438</v>
          </cell>
          <cell r="J92">
            <v>1001</v>
          </cell>
          <cell r="K92">
            <v>1721.9479999999999</v>
          </cell>
          <cell r="L92">
            <v>954.30199999999991</v>
          </cell>
          <cell r="M92">
            <v>1106</v>
          </cell>
          <cell r="N92">
            <v>1771.69</v>
          </cell>
          <cell r="O92">
            <v>2635.7006436957631</v>
          </cell>
          <cell r="P92">
            <v>3889.9283040239993</v>
          </cell>
          <cell r="Q92">
            <v>4755.0553485315058</v>
          </cell>
          <cell r="R92">
            <v>5467.6853346791631</v>
          </cell>
          <cell r="S92">
            <v>6405.4530803874595</v>
          </cell>
          <cell r="T92">
            <v>6106.5003259743571</v>
          </cell>
          <cell r="U92">
            <v>9072.1720000000005</v>
          </cell>
          <cell r="V92">
            <v>9981.9939999999988</v>
          </cell>
          <cell r="W92">
            <v>10979.946</v>
          </cell>
        </row>
        <row r="93">
          <cell r="C93" t="str">
            <v>Sales increase</v>
          </cell>
          <cell r="K93">
            <v>0.72022777222777212</v>
          </cell>
          <cell r="L93">
            <v>-0.4458009184946351</v>
          </cell>
          <cell r="M93">
            <v>0.15896225723093949</v>
          </cell>
          <cell r="N93">
            <v>0.6018896925858952</v>
          </cell>
          <cell r="O93">
            <v>0.48767597248715244</v>
          </cell>
          <cell r="P93">
            <v>0.47586119589422182</v>
          </cell>
          <cell r="Q93">
            <v>0.22240179686925377</v>
          </cell>
          <cell r="R93">
            <v>0.14986786355026083</v>
          </cell>
          <cell r="S93">
            <v>0.17151092067431928</v>
          </cell>
          <cell r="T93">
            <v>-4.6671601627752302E-2</v>
          </cell>
          <cell r="U93">
            <v>0.4856581537236615</v>
          </cell>
          <cell r="V93">
            <v>0.10028711977682936</v>
          </cell>
          <cell r="W93">
            <v>9.9975215372800408E-2</v>
          </cell>
        </row>
        <row r="96">
          <cell r="C96" t="str">
            <v>* TH 2000 = OL-Q2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M1"/>
      <sheetName val="FM2"/>
      <sheetName val="HSO"/>
      <sheetName val="LOKAL"/>
      <sheetName val="AO"/>
      <sheetName val="SRI"/>
      <sheetName val="CONTI"/>
      <sheetName val="export"/>
      <sheetName val="TOTAL"/>
      <sheetName val="hso2"/>
      <sheetName val="Sheet9"/>
      <sheetName val="cap"/>
      <sheetName val="Sheet17"/>
      <sheetName val="Sheet18"/>
      <sheetName val="Sheet19"/>
      <sheetName val="Sheet20"/>
      <sheetName val="ocean voyage"/>
      <sheetName val="TIRE DIVISION"/>
      <sheetName val="TIRE2001"/>
      <sheetName val="CKD_"/>
      <sheetName val="MCTU"/>
      <sheetName val="UPDATE FIRST"/>
      <sheetName val="AR"/>
      <sheetName val="Permanent info"/>
      <sheetName val="Marshal"/>
      <sheetName val="popmc"/>
      <sheetName val="1製1係"/>
      <sheetName val="ocean_voyage"/>
      <sheetName val="TIRE_DIVISION"/>
      <sheetName val="UPDATE_FIRST"/>
      <sheetName val="Permanent_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IBMC105"/>
      <sheetName val="TIRE2001"/>
      <sheetName val="NOTUSEDMTI0105"/>
      <sheetName val="MIXING"/>
      <sheetName val="all"/>
      <sheetName val="NOTUSEDgrptube"/>
      <sheetName val="TIRE2002"/>
      <sheetName val="banbury"/>
      <sheetName val="1 TireQ1"/>
      <sheetName val="TUBE2003"/>
      <sheetName val="fintube"/>
      <sheetName val="10 bud2001R11"/>
      <sheetName val="ratio"/>
      <sheetName val="TUBE2004"/>
      <sheetName val="NOTUSEDMTU0105"/>
      <sheetName val="#REF"/>
      <sheetName val="mp0105jt9v3r4"/>
      <sheetName val="TIRE2003"/>
      <sheetName val="TIRE2005"/>
      <sheetName val="basmp"/>
      <sheetName val="modMIX"/>
      <sheetName val="RPBUPLAN01"/>
      <sheetName val="MC"/>
      <sheetName val="MTOnnYear"/>
      <sheetName val="MPyear1"/>
      <sheetName val="TUBE2002"/>
      <sheetName val="TIRE2004"/>
      <sheetName val="BUPLAN01"/>
      <sheetName val="MPAPR~DEC"/>
      <sheetName val="TUBE2005"/>
      <sheetName val="MCTU"/>
      <sheetName val="base"/>
      <sheetName val="FFF"/>
      <sheetName val="MPAPR_DEC"/>
      <sheetName val="Coining"/>
      <sheetName val="CM32 p eq tu"/>
      <sheetName val="CM32 p eq ti"/>
      <sheetName val="CALCULATION"/>
      <sheetName val="popmc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FM2"/>
      <sheetName val="1_TireQ1"/>
      <sheetName val="10_bud2001R11"/>
      <sheetName val="CM32_p_eq_tu"/>
      <sheetName val="CM32_p_eq_ti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32 IBengQ1"/>
      <sheetName val="CM32 p eq tu"/>
      <sheetName val="CM32 p eq ti"/>
      <sheetName val="addmach"/>
      <sheetName val="Resume"/>
      <sheetName val="1 Tire 1"/>
      <sheetName val=" 2 TubeQ1"/>
      <sheetName val="MPP02~012"/>
      <sheetName val="1 Tire 2"/>
      <sheetName val="CM33 MPyearQ1"/>
      <sheetName val="CM37 MTOnn~Q1"/>
      <sheetName val="CM38 Tonyr~Q1"/>
      <sheetName val="2002"/>
      <sheetName val="MCTU"/>
      <sheetName val="INDEX"/>
      <sheetName val="FM2"/>
      <sheetName val="Sheet1"/>
      <sheetName val="TIRE2002"/>
      <sheetName val="basmp"/>
      <sheetName val="10 bud2001R11"/>
      <sheetName val="MPAPR~DEC"/>
      <sheetName val="RPBUPLAN01"/>
      <sheetName val="all"/>
      <sheetName val="ratio"/>
      <sheetName val="MPAPR_DEC"/>
      <sheetName val="CM32_IBengQ1"/>
      <sheetName val="CM32_p_eq_tu"/>
      <sheetName val="CM32_p_eq_ti"/>
      <sheetName val="1_Tire_1"/>
      <sheetName val="_2_TubeQ1"/>
      <sheetName val="1_Tire_2"/>
      <sheetName val="CM33_MPyearQ1"/>
      <sheetName val="CM37_MTOnn~Q1"/>
      <sheetName val="CM38_Tonyr~Q1"/>
      <sheetName val="10_bud2001R11"/>
    </sheetNames>
    <sheetDataSet>
      <sheetData sheetId="0" refreshError="1"/>
      <sheetData sheetId="1" refreshError="1">
        <row r="5">
          <cell r="G5">
            <v>2001</v>
          </cell>
          <cell r="J5">
            <v>2002</v>
          </cell>
          <cell r="M5">
            <v>2003</v>
          </cell>
          <cell r="P5">
            <v>2004</v>
          </cell>
        </row>
        <row r="6">
          <cell r="C6" t="str">
            <v>MC &amp;  BC  TUBE</v>
          </cell>
          <cell r="G6" t="str">
            <v>MC</v>
          </cell>
          <cell r="H6" t="str">
            <v>BC</v>
          </cell>
          <cell r="J6" t="str">
            <v>MC</v>
          </cell>
          <cell r="K6" t="str">
            <v>BC</v>
          </cell>
          <cell r="M6" t="str">
            <v>MC</v>
          </cell>
          <cell r="N6" t="str">
            <v>BC</v>
          </cell>
          <cell r="P6" t="str">
            <v>MC</v>
          </cell>
        </row>
        <row r="7">
          <cell r="C7" t="str">
            <v>Sales Forecast</v>
          </cell>
          <cell r="G7">
            <v>2080518</v>
          </cell>
          <cell r="H7">
            <v>97700</v>
          </cell>
          <cell r="J7" t="e">
            <v>#REF!</v>
          </cell>
          <cell r="K7" t="e">
            <v>#REF!</v>
          </cell>
          <cell r="M7" t="e">
            <v>#REF!</v>
          </cell>
          <cell r="N7" t="e">
            <v>#REF!</v>
          </cell>
          <cell r="P7" t="e">
            <v>#REF!</v>
          </cell>
        </row>
        <row r="8">
          <cell r="C8" t="str">
            <v>Production Plan</v>
          </cell>
          <cell r="E8" t="str">
            <v>O.T</v>
          </cell>
          <cell r="G8">
            <v>11000</v>
          </cell>
          <cell r="H8">
            <v>0</v>
          </cell>
          <cell r="J8" t="e">
            <v>#REF!</v>
          </cell>
          <cell r="K8" t="e">
            <v>#REF!</v>
          </cell>
          <cell r="M8" t="e">
            <v>#REF!</v>
          </cell>
          <cell r="N8" t="e">
            <v>#REF!</v>
          </cell>
          <cell r="P8" t="e">
            <v>#REF!</v>
          </cell>
        </row>
        <row r="9">
          <cell r="C9" t="str">
            <v>Plan</v>
          </cell>
          <cell r="E9" t="str">
            <v>4 ~ 3</v>
          </cell>
          <cell r="G9">
            <v>6119.1705882352944</v>
          </cell>
          <cell r="H9">
            <v>287.35294117647061</v>
          </cell>
          <cell r="J9" t="e">
            <v>#REF!</v>
          </cell>
          <cell r="K9" t="e">
            <v>#REF!</v>
          </cell>
          <cell r="M9" t="e">
            <v>#REF!</v>
          </cell>
          <cell r="N9" t="e">
            <v>#REF!</v>
          </cell>
          <cell r="P9" t="e">
            <v>#REF!</v>
          </cell>
          <cell r="Q9" t="e">
            <v>#REF!</v>
          </cell>
          <cell r="S9" t="e">
            <v>#REF!</v>
          </cell>
          <cell r="T9" t="e">
            <v>#REF!</v>
          </cell>
          <cell r="V9" t="e">
            <v>#REF!</v>
          </cell>
          <cell r="W9" t="e">
            <v>#REF!</v>
          </cell>
          <cell r="Y9" t="e">
            <v>#REF!</v>
          </cell>
          <cell r="Z9" t="e">
            <v>#REF!</v>
          </cell>
          <cell r="AB9" t="e">
            <v>#REF!</v>
          </cell>
        </row>
        <row r="10">
          <cell r="G10">
            <v>11000</v>
          </cell>
          <cell r="J10" t="e">
            <v>#REF!</v>
          </cell>
          <cell r="L10" t="e">
            <v>#REF!</v>
          </cell>
          <cell r="M10" t="e">
            <v>#REF!</v>
          </cell>
          <cell r="O10" t="e">
            <v>#REF!</v>
          </cell>
          <cell r="P10" t="e">
            <v>#REF!</v>
          </cell>
          <cell r="R10" t="e">
            <v>#REF!</v>
          </cell>
          <cell r="S10" t="e">
            <v>#REF!</v>
          </cell>
          <cell r="U10" t="e">
            <v>#REF!</v>
          </cell>
          <cell r="V10">
            <v>13371</v>
          </cell>
          <cell r="X10" t="e">
            <v>#REF!</v>
          </cell>
          <cell r="Y10">
            <v>10500</v>
          </cell>
          <cell r="AA10">
            <v>-4871</v>
          </cell>
          <cell r="AB10">
            <v>8500</v>
          </cell>
        </row>
        <row r="11">
          <cell r="A11" t="str">
            <v>GOLONGAN</v>
          </cell>
          <cell r="B11" t="str">
            <v>ITEM</v>
          </cell>
          <cell r="E11" t="str">
            <v>PRICE/UNIT</v>
          </cell>
          <cell r="F11">
            <v>2001</v>
          </cell>
          <cell r="I11">
            <v>2002</v>
          </cell>
          <cell r="L11">
            <v>2003</v>
          </cell>
          <cell r="O11">
            <v>2004</v>
          </cell>
          <cell r="R11">
            <v>2005</v>
          </cell>
          <cell r="U11">
            <v>2005</v>
          </cell>
          <cell r="X11">
            <v>2002</v>
          </cell>
          <cell r="AA11">
            <v>2003</v>
          </cell>
        </row>
        <row r="12">
          <cell r="E12" t="str">
            <v>USD</v>
          </cell>
          <cell r="F12" t="str">
            <v>UNIT</v>
          </cell>
          <cell r="G12" t="str">
            <v>RP.</v>
          </cell>
          <cell r="H12" t="str">
            <v>(USD.)</v>
          </cell>
          <cell r="I12" t="str">
            <v>UNIT</v>
          </cell>
          <cell r="J12" t="str">
            <v>RP.</v>
          </cell>
          <cell r="K12" t="str">
            <v>(USD.)</v>
          </cell>
          <cell r="L12" t="str">
            <v>UNIT</v>
          </cell>
          <cell r="M12" t="str">
            <v>RP.</v>
          </cell>
          <cell r="N12" t="str">
            <v>(USD.)</v>
          </cell>
          <cell r="O12" t="str">
            <v>UNIT</v>
          </cell>
          <cell r="P12" t="str">
            <v>RP.</v>
          </cell>
          <cell r="Q12" t="str">
            <v>(USD.)</v>
          </cell>
          <cell r="R12" t="str">
            <v>UNIT</v>
          </cell>
          <cell r="S12" t="str">
            <v>RP.</v>
          </cell>
          <cell r="T12" t="str">
            <v>(USD.)</v>
          </cell>
          <cell r="U12" t="str">
            <v>UNIT</v>
          </cell>
          <cell r="V12" t="str">
            <v>RP.</v>
          </cell>
          <cell r="W12" t="str">
            <v>(USD.)</v>
          </cell>
          <cell r="X12" t="str">
            <v>UNIT</v>
          </cell>
          <cell r="Y12" t="str">
            <v>RP.</v>
          </cell>
          <cell r="Z12" t="str">
            <v>(USD.)</v>
          </cell>
          <cell r="AA12" t="str">
            <v>UNIT</v>
          </cell>
          <cell r="AB12" t="str">
            <v>RP.</v>
          </cell>
        </row>
        <row r="13">
          <cell r="A13" t="str">
            <v xml:space="preserve">PLANT </v>
          </cell>
          <cell r="B13" t="str">
            <v>KERETA  GREEN TUBE</v>
          </cell>
          <cell r="E13">
            <v>311.11111111111109</v>
          </cell>
          <cell r="F13">
            <v>0</v>
          </cell>
          <cell r="G13">
            <v>0</v>
          </cell>
          <cell r="H13">
            <v>0</v>
          </cell>
          <cell r="I13">
            <v>12</v>
          </cell>
          <cell r="J13" t="e">
            <v>#REF!</v>
          </cell>
          <cell r="K13" t="e">
            <v>#REF!</v>
          </cell>
          <cell r="L13">
            <v>14</v>
          </cell>
          <cell r="M13" t="e">
            <v>#REF!</v>
          </cell>
          <cell r="N13" t="e">
            <v>#REF!</v>
          </cell>
          <cell r="O13">
            <v>16</v>
          </cell>
          <cell r="P13" t="e">
            <v>#REF!</v>
          </cell>
          <cell r="Q13" t="e">
            <v>#REF!</v>
          </cell>
          <cell r="R13">
            <v>18</v>
          </cell>
          <cell r="S13" t="e">
            <v>#REF!</v>
          </cell>
          <cell r="T13" t="e">
            <v>#REF!</v>
          </cell>
          <cell r="U13">
            <v>18</v>
          </cell>
          <cell r="V13">
            <v>74877600</v>
          </cell>
          <cell r="W13">
            <v>5600</v>
          </cell>
          <cell r="AA13">
            <v>8</v>
          </cell>
          <cell r="AB13">
            <v>21155555.555555552</v>
          </cell>
          <cell r="CM13">
            <v>75950</v>
          </cell>
        </row>
        <row r="14">
          <cell r="A14" t="str">
            <v>EQUIPMENT</v>
          </cell>
          <cell r="B14" t="str">
            <v>NAMPAN</v>
          </cell>
          <cell r="E14">
            <v>23</v>
          </cell>
          <cell r="F14">
            <v>5</v>
          </cell>
          <cell r="G14">
            <v>1265000</v>
          </cell>
          <cell r="H14">
            <v>115</v>
          </cell>
          <cell r="I14">
            <v>12</v>
          </cell>
          <cell r="J14" t="e">
            <v>#REF!</v>
          </cell>
          <cell r="K14" t="e">
            <v>#REF!</v>
          </cell>
          <cell r="L14">
            <v>15</v>
          </cell>
          <cell r="M14" t="e">
            <v>#REF!</v>
          </cell>
          <cell r="N14" t="e">
            <v>#REF!</v>
          </cell>
          <cell r="O14">
            <v>14</v>
          </cell>
          <cell r="P14" t="e">
            <v>#REF!</v>
          </cell>
          <cell r="Q14" t="e">
            <v>#REF!</v>
          </cell>
          <cell r="R14">
            <v>21</v>
          </cell>
          <cell r="S14" t="e">
            <v>#REF!</v>
          </cell>
          <cell r="T14" t="e">
            <v>#REF!</v>
          </cell>
          <cell r="U14">
            <v>21</v>
          </cell>
          <cell r="V14">
            <v>6458193</v>
          </cell>
          <cell r="W14">
            <v>483</v>
          </cell>
          <cell r="AA14">
            <v>24</v>
          </cell>
          <cell r="AB14">
            <v>4692000</v>
          </cell>
          <cell r="CM14">
            <v>2009</v>
          </cell>
        </row>
        <row r="15">
          <cell r="B15" t="str">
            <v>MOULD</v>
          </cell>
          <cell r="E15">
            <v>800</v>
          </cell>
          <cell r="AA15">
            <v>14</v>
          </cell>
          <cell r="AB15">
            <v>95200000</v>
          </cell>
          <cell r="CM15">
            <v>104</v>
          </cell>
          <cell r="CN15">
            <v>20</v>
          </cell>
          <cell r="CO15">
            <v>20</v>
          </cell>
          <cell r="CP15">
            <v>20</v>
          </cell>
          <cell r="CQ15">
            <v>20</v>
          </cell>
          <cell r="CR15">
            <v>20</v>
          </cell>
          <cell r="CS15">
            <v>20</v>
          </cell>
          <cell r="CT15">
            <v>20</v>
          </cell>
          <cell r="CU15">
            <v>20</v>
          </cell>
          <cell r="CV15">
            <v>20</v>
          </cell>
          <cell r="CW15">
            <v>20</v>
          </cell>
        </row>
        <row r="16">
          <cell r="CM16">
            <v>189</v>
          </cell>
          <cell r="CN16">
            <v>33</v>
          </cell>
          <cell r="CO16">
            <v>33</v>
          </cell>
          <cell r="CP16">
            <v>33</v>
          </cell>
          <cell r="CQ16">
            <v>33</v>
          </cell>
          <cell r="CR16">
            <v>33</v>
          </cell>
          <cell r="CS16">
            <v>33</v>
          </cell>
          <cell r="CT16">
            <v>33</v>
          </cell>
          <cell r="CU16">
            <v>33</v>
          </cell>
          <cell r="CV16">
            <v>33</v>
          </cell>
          <cell r="CW16">
            <v>33</v>
          </cell>
        </row>
        <row r="17">
          <cell r="A17" t="str">
            <v>SUB TOTAL</v>
          </cell>
        </row>
        <row r="18">
          <cell r="F18" t="str">
            <v>RATE</v>
          </cell>
          <cell r="G18">
            <v>11000</v>
          </cell>
          <cell r="H18" t="e">
            <v>#REF!</v>
          </cell>
          <cell r="I18" t="str">
            <v>RATE</v>
          </cell>
          <cell r="J18">
            <v>11000</v>
          </cell>
          <cell r="K18" t="e">
            <v>#REF!</v>
          </cell>
          <cell r="L18" t="str">
            <v>RATE</v>
          </cell>
          <cell r="M18">
            <v>11550</v>
          </cell>
          <cell r="N18" t="e">
            <v>#REF!</v>
          </cell>
          <cell r="O18" t="str">
            <v>RATE</v>
          </cell>
          <cell r="P18">
            <v>12128</v>
          </cell>
          <cell r="Q18" t="e">
            <v>#REF!</v>
          </cell>
          <cell r="R18" t="str">
            <v>RATE</v>
          </cell>
          <cell r="S18">
            <v>12734</v>
          </cell>
          <cell r="T18" t="e">
            <v>#REF!</v>
          </cell>
          <cell r="U18" t="str">
            <v>RATE</v>
          </cell>
          <cell r="V18">
            <v>13371</v>
          </cell>
          <cell r="W18" t="e">
            <v>#REF!</v>
          </cell>
          <cell r="X18" t="str">
            <v>RATE</v>
          </cell>
          <cell r="Y18">
            <v>10500</v>
          </cell>
          <cell r="AA18" t="str">
            <v>RATE</v>
          </cell>
          <cell r="AB18">
            <v>8500</v>
          </cell>
        </row>
        <row r="20">
          <cell r="A20" t="str">
            <v xml:space="preserve">INVESTASI MESIN </v>
          </cell>
        </row>
        <row r="22">
          <cell r="A22" t="str">
            <v xml:space="preserve">T O T A L  INVESTASI </v>
          </cell>
          <cell r="G22" t="e">
            <v>#REF!</v>
          </cell>
          <cell r="H22" t="e">
            <v>#REF!</v>
          </cell>
          <cell r="J22" t="e">
            <v>#REF!</v>
          </cell>
          <cell r="K22" t="e">
            <v>#REF!</v>
          </cell>
          <cell r="M22" t="e">
            <v>#REF!</v>
          </cell>
          <cell r="N22" t="e">
            <v>#REF!</v>
          </cell>
          <cell r="P22" t="e">
            <v>#REF!</v>
          </cell>
          <cell r="Q22" t="e">
            <v>#REF!</v>
          </cell>
          <cell r="S22" t="e">
            <v>#REF!</v>
          </cell>
          <cell r="T22" t="e">
            <v>#REF!</v>
          </cell>
          <cell r="V22" t="e">
            <v>#REF!</v>
          </cell>
          <cell r="W22" t="e">
            <v>#REF!</v>
          </cell>
          <cell r="AB22" t="e">
            <v>#REF!</v>
          </cell>
        </row>
        <row r="23">
          <cell r="A23" t="str">
            <v>C:\IE20\INVEST0408\POL~ R3r2\[IV0408~ R0.xls]CM32 IBTubeQ1</v>
          </cell>
        </row>
        <row r="25">
          <cell r="AA25">
            <v>-20</v>
          </cell>
        </row>
        <row r="26">
          <cell r="Y26">
            <v>2164156</v>
          </cell>
        </row>
        <row r="27">
          <cell r="AA27">
            <v>30</v>
          </cell>
          <cell r="AB2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BUPLAN01"/>
      <sheetName val="IBMC105"/>
      <sheetName val="TIRE2001"/>
      <sheetName val="RPBUPLAN01 (3)"/>
      <sheetName val="RPBUPLAN01 (2)"/>
      <sheetName val="tonyr"/>
      <sheetName val="MTOnnYear"/>
      <sheetName val="MPyear2OK"/>
      <sheetName val="RIBusd"/>
      <sheetName val="IBTube105"/>
      <sheetName val="IBeng"/>
      <sheetName val="IBB105 "/>
      <sheetName val="TIRE2001B"/>
      <sheetName val="TIRE2001C"/>
      <sheetName val="TIRE2002"/>
      <sheetName val="TIRE2003"/>
      <sheetName val="TIRE2004"/>
      <sheetName val="TIRE2005"/>
      <sheetName val="TUBE2001A"/>
      <sheetName val="TUBE2001B"/>
      <sheetName val="TUBE2001C"/>
      <sheetName val="TUBE2002"/>
      <sheetName val="TUBE2003"/>
      <sheetName val="TUBE2004"/>
      <sheetName val="TUBE2005"/>
      <sheetName val="NOTUSEDgrptube"/>
      <sheetName val="TUBE2001"/>
      <sheetName val="NOTUSEDgrptot"/>
      <sheetName val="NOTUSEDgrptire "/>
      <sheetName val="NOTUSEDwday"/>
      <sheetName val="NOTUSEDMTI0105"/>
      <sheetName val="NOTUSEDMTU0105"/>
      <sheetName val="NOTUSEDMTI0105 "/>
      <sheetName val="NOTUSEDMTO2"/>
      <sheetName val="NOTUSEDcapmappc"/>
      <sheetName val="RIB"/>
      <sheetName val="MTOnMonth"/>
      <sheetName val="MPAPR~DEC"/>
      <sheetName val="MPyear1"/>
      <sheetName val="MCTU"/>
      <sheetName val="TIRE DIVISION"/>
      <sheetName val="COGS TRD"/>
      <sheetName val="basmp"/>
      <sheetName val="10 bud2001R11"/>
      <sheetName val="all"/>
      <sheetName val="ratio"/>
      <sheetName val="Asumsi Market"/>
      <sheetName val="A"/>
      <sheetName val="CM32 p eq tu"/>
      <sheetName val="CM32 p eq ti"/>
      <sheetName val="Sheet1"/>
      <sheetName val="RPBUPLAN01_(3)"/>
      <sheetName val="RPBUPLAN01_(2)"/>
      <sheetName val="IBB105_"/>
      <sheetName val="NOTUSEDgrptire_"/>
      <sheetName val="NOTUSEDMTI0105_"/>
      <sheetName val="TIRE_DIVISION"/>
      <sheetName val="COGS_TRD"/>
      <sheetName val="Asumsi_Market"/>
      <sheetName val="10_bud2001R11"/>
      <sheetName val="CM32_p_eq_tu"/>
      <sheetName val="CM32_p_eq_ti"/>
    </sheetNames>
    <sheetDataSet>
      <sheetData sheetId="0" refreshError="1">
        <row r="2">
          <cell r="AP2">
            <v>11000</v>
          </cell>
          <cell r="AQ2">
            <v>11000</v>
          </cell>
          <cell r="AR2">
            <v>11000</v>
          </cell>
        </row>
      </sheetData>
      <sheetData sheetId="1" refreshError="1">
        <row r="34">
          <cell r="J34">
            <v>11000</v>
          </cell>
          <cell r="M34">
            <v>11550</v>
          </cell>
          <cell r="P34">
            <v>12128</v>
          </cell>
          <cell r="S34">
            <v>12734</v>
          </cell>
        </row>
      </sheetData>
      <sheetData sheetId="2" refreshError="1">
        <row r="1">
          <cell r="D1">
            <v>8500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N 03"/>
      <sheetName val="productivity"/>
      <sheetName val="AR TIRE"/>
      <sheetName val="AR TUBE"/>
      <sheetName val="SR"/>
      <sheetName val="FG STOCK"/>
      <sheetName val="mpsc. "/>
      <sheetName val="DEF.TIRE 03Q"/>
      <sheetName val="DEF.TIRE  03"/>
      <sheetName val="DEF.TUBE  03"/>
      <sheetName val="CLAIM TIRE BLN."/>
      <sheetName val="3Thn-TR"/>
      <sheetName val="CLAIM TUBE BLN"/>
      <sheetName val="3Thn-TB"/>
      <sheetName val="CRP TIRE juni"/>
      <sheetName val="WASTE PR"/>
      <sheetName val="Sheet1"/>
      <sheetName val="BM"/>
      <sheetName val="Cost"/>
      <sheetName val="Resume"/>
      <sheetName val="BUTYL 070303 "/>
      <sheetName val="NR 070303  "/>
      <sheetName val="Sheet1 (2)"/>
      <sheetName val="BM (2)"/>
      <sheetName val="Resume (2)"/>
      <sheetName val="BUTYL 070303  (2)"/>
      <sheetName val="NR 070303   (2)"/>
      <sheetName val="TIRE2001"/>
      <sheetName val="RPBUPLAN01"/>
      <sheetName val="IBMC105"/>
      <sheetName val="JUN_03"/>
      <sheetName val="AR_TIRE"/>
      <sheetName val="AR_TUBE"/>
      <sheetName val="FG_STOCK"/>
      <sheetName val="mpsc__"/>
      <sheetName val="DEF_TIRE_03Q"/>
      <sheetName val="DEF_TIRE__03"/>
      <sheetName val="DEF_TUBE__03"/>
      <sheetName val="CLAIM_TIRE_BLN_"/>
      <sheetName val="CLAIM_TUBE_BLN"/>
      <sheetName val="CRP_TIRE_juni"/>
      <sheetName val="WASTE_PR"/>
      <sheetName val="BUTYL_070303_"/>
      <sheetName val="NR_070303__"/>
      <sheetName val="Sheet1_(2)"/>
      <sheetName val="BM_(2)"/>
      <sheetName val="Resume_(2)"/>
      <sheetName val="BUTYL_070303__(2)"/>
      <sheetName val="NR_070303__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R1">
            <v>8500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(2)"/>
      <sheetName val="Reconciliation"/>
      <sheetName val="Salaries (data asli)"/>
      <sheetName val="SUMMARY "/>
      <sheetName val="Salaries"/>
      <sheetName val="OT"/>
      <sheetName val="bonus"/>
      <sheetName val="oth.empl.salary"/>
      <sheetName val="oth.add.pay"/>
      <sheetName val="Bonus prov"/>
      <sheetName val="oth.add.payment prov"/>
      <sheetName val="severance"/>
      <sheetName val="summary expats"/>
      <sheetName val="Steven"/>
      <sheetName val="Ashvin"/>
      <sheetName val="Clyde"/>
      <sheetName val="outsourcing serv"/>
      <sheetName val="medical Serv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.4CASHINBANK"/>
      <sheetName val="K.5CASHONHAND"/>
      <sheetName val="Sheet1"/>
      <sheetName val="K.6DEPOSIT"/>
      <sheetName val="GT_Custo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Attachment"/>
      <sheetName val="Lampiran"/>
      <sheetName val="Fiskal"/>
      <sheetName val="Depreciation &amp; Peny."/>
      <sheetName val="Gain"/>
      <sheetName val="PPh 21 Recon"/>
      <sheetName val="F1771"/>
      <sheetName val="F1771-1"/>
      <sheetName val="F1771-2"/>
      <sheetName val="F1771-3"/>
      <sheetName val="F1771-4"/>
      <sheetName val="F1771-5"/>
      <sheetName val="F1771-6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BIAYA"/>
      <sheetName val="DEPR"/>
      <sheetName val="EXT B3"/>
      <sheetName val="IKHTISAR"/>
      <sheetName val="INDUK"/>
      <sheetName val="B2.1"/>
      <sheetName val="fiscal depr(E)"/>
      <sheetName val="General"/>
      <sheetName val="Main table"/>
      <sheetName val="GeneralInfo"/>
      <sheetName val="Ex_Rate"/>
      <sheetName val="MAR_REC"/>
      <sheetName val="GL"/>
      <sheetName val="LOOKUP"/>
      <sheetName val="d_com"/>
      <sheetName val="TB98,oct99&amp;sap99-WPL"/>
      <sheetName val="A"/>
      <sheetName val="Data Per wilayah Vin Code 2006"/>
      <sheetName val="Data Per wilayah"/>
      <sheetName val="12"/>
      <sheetName val="C1 NOV"/>
      <sheetName val="WP"/>
      <sheetName val="Sheet3"/>
      <sheetName val="jurnal-audit"/>
      <sheetName val="jurnal-audit 2"/>
      <sheetName val="EX RATE"/>
      <sheetName val="note"/>
      <sheetName val="TB"/>
      <sheetName val="mapping2"/>
      <sheetName val="0IV1000251"/>
      <sheetName val="INDIRECT DETAIL"/>
      <sheetName val="DIRECT COST"/>
      <sheetName val="fm13(Giro)"/>
      <sheetName val="OH"/>
      <sheetName val="E4.1d"/>
      <sheetName val="Prog Imbalan"/>
      <sheetName val="PSC_Calc"/>
      <sheetName val="Ex-Rate"/>
      <sheetName val="DES 02"/>
      <sheetName val="Buku Besar 1"/>
      <sheetName val="Pg7.4"/>
      <sheetName val="Pg2"/>
      <sheetName val="Cover"/>
      <sheetName val="0220"/>
      <sheetName val="Receivable"/>
      <sheetName val="Print AR"/>
      <sheetName val="MW"/>
      <sheetName val="Budget04"/>
      <sheetName val="F1771-IV"/>
      <sheetName val="F1771-V"/>
      <sheetName val="VAT out"/>
      <sheetName val="I"/>
      <sheetName val="II"/>
      <sheetName val="AE"/>
      <sheetName val="242004"/>
      <sheetName val="BANK"/>
      <sheetName val="FKT_PJK"/>
      <sheetName val="F002"/>
      <sheetName val="ANLKL"/>
      <sheetName val="CITR"/>
      <sheetName val="B25-95"/>
      <sheetName val="MacPro"/>
      <sheetName val="Journal"/>
      <sheetName val="analisa L-K"/>
      <sheetName val="data slip"/>
      <sheetName val="Template "/>
      <sheetName val="Identitas"/>
      <sheetName val="kary21"/>
      <sheetName val="laporan"/>
      <sheetName val="master"/>
      <sheetName val="X"/>
      <sheetName val="jul05 ok"/>
      <sheetName val="sept 05 dd"/>
      <sheetName val="Worksheet-03"/>
      <sheetName val="9"/>
      <sheetName val="Danamon LK"/>
      <sheetName val="pk"/>
      <sheetName val="SAD"/>
      <sheetName val="&quot;Outstanding SO&quot;"/>
      <sheetName val="Permanent_info"/>
      <sheetName val="Depreciation_&amp;_Peny_"/>
      <sheetName val="PPh_21_Recon"/>
      <sheetName val="VAT_out"/>
      <sheetName val="TBM"/>
      <sheetName val="Print_AR"/>
      <sheetName val="BARS"/>
      <sheetName val="TAX SUMMARY"/>
      <sheetName val="Home"/>
      <sheetName val="BSHO Report"/>
      <sheetName val="Front"/>
      <sheetName val="Check Sheet"/>
      <sheetName val="PLHO Report"/>
      <sheetName val="PLHOENG"/>
      <sheetName val="fiscal_depr(E)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EXT_B3"/>
      <sheetName val="B2_1"/>
      <sheetName val="Main_table"/>
      <sheetName val="Buku_Besar_1"/>
      <sheetName val="Pg7_4"/>
      <sheetName val="Data_Per_wilayah_Vin_Code_2006"/>
      <sheetName val="Data_Per_wilayah"/>
      <sheetName val="E4_1d"/>
      <sheetName val="Buku_Bank"/>
      <sheetName val="ner"/>
      <sheetName val="Posting"/>
      <sheetName val="tb1"/>
      <sheetName val="Tax Rate"/>
      <sheetName val="CRA-Detail"/>
      <sheetName val="SAP PbT"/>
      <sheetName val="QTR"/>
      <sheetName val="ACRCONT"/>
      <sheetName val="Farmer-Pond-Monodon"/>
      <sheetName val="DFR CT"/>
      <sheetName val="data"/>
      <sheetName val="Tran0104"/>
      <sheetName val="all"/>
      <sheetName val="Parameters"/>
      <sheetName val="Budget"/>
      <sheetName val="Mkt Total by Cat B$"/>
      <sheetName val="Mkt Total by Cat US$"/>
      <sheetName val="N.Lead"/>
      <sheetName val="NN"/>
      <sheetName val="N.3.1"/>
      <sheetName val="N.8"/>
      <sheetName val="N.9"/>
      <sheetName val="Mort"/>
      <sheetName val="benefit"/>
      <sheetName val="Assumption &amp; Result"/>
      <sheetName val="HQ"/>
      <sheetName val="Sheet1"/>
      <sheetName val="E-1-1"/>
      <sheetName val="SW1"/>
      <sheetName val="2006"/>
      <sheetName val="2005"/>
      <sheetName val="TABEL"/>
      <sheetName val="Hay Guide Charts Notes"/>
      <sheetName val="trf ns_04"/>
      <sheetName val="Information"/>
      <sheetName val="tarippasif_wanto"/>
      <sheetName val="2-asi-00"/>
      <sheetName val="Tunda56=1_dodo"/>
      <sheetName val="SL1006 (IDR)"/>
      <sheetName val="Asumsi"/>
      <sheetName val="Links"/>
      <sheetName val="TblPajak"/>
      <sheetName val="trf multiple"/>
      <sheetName val="4.1 Placement w.o.b"/>
      <sheetName val="Rates"/>
      <sheetName val="tabel perkiraan"/>
      <sheetName val="trfakt sgl"/>
      <sheetName val="tarif"/>
      <sheetName val="newrot3"/>
      <sheetName val="trf multiple dnrks"/>
      <sheetName val="trf"/>
      <sheetName val="TARIP"/>
      <sheetName val="SL1006 (VLS)"/>
      <sheetName val="Irregular Income"/>
      <sheetName val="FE-1770.P1"/>
      <sheetName val="Dec 08 - Jan 09 (2)"/>
      <sheetName val="AA.1 BNI"/>
      <sheetName val="juni-juli10"/>
      <sheetName val="I.4.1 (2)"/>
      <sheetName val="tabel nilai"/>
      <sheetName val="Total"/>
      <sheetName val="Marshal (2)"/>
      <sheetName val="O3"/>
      <sheetName val="LPPPSL"/>
      <sheetName val="21"/>
      <sheetName val="perhitgSTP"/>
      <sheetName val="KKP 21"/>
      <sheetName val="L2"/>
      <sheetName val="317899NOV99"/>
      <sheetName val="data_carloan"/>
      <sheetName val="data_emgloan"/>
      <sheetName val="Benefit Factors"/>
      <sheetName val="5946"/>
      <sheetName val="5442"/>
      <sheetName val="tabel masa kerja"/>
      <sheetName val="beras"/>
      <sheetName val="new IFS format"/>
      <sheetName val="OLDMAP"/>
      <sheetName val="Menu"/>
      <sheetName val="C1_NOV"/>
      <sheetName val="jurnal-audit_2"/>
      <sheetName val="Prog_Imbalan"/>
      <sheetName val="DES_02"/>
      <sheetName val="Danamon_LK"/>
      <sheetName val="analisa_L-K"/>
      <sheetName val="data_slip"/>
      <sheetName val="Template_"/>
      <sheetName val="&quot;Outstanding_SO&quot;"/>
      <sheetName val="TAX_SUMMARY"/>
      <sheetName val="N1"/>
      <sheetName val="wpl"/>
      <sheetName val="Shared"/>
      <sheetName val="Chart"/>
      <sheetName val="MTD Results"/>
      <sheetName val="YTD Results"/>
      <sheetName val="Instructions"/>
      <sheetName val="name"/>
      <sheetName val="SD"/>
      <sheetName val="Art 23"/>
      <sheetName val="TB(USD)"/>
      <sheetName val="chiet tinh"/>
      <sheetName val="Breadown"/>
      <sheetName val="FE_1770_P1"/>
      <sheetName val="A3-Dec 2012-ALN"/>
      <sheetName val="C13"/>
      <sheetName val="CDYW"/>
      <sheetName val="Slide 22"/>
      <sheetName val="NB UNIT3"/>
      <sheetName val="LPP"/>
      <sheetName val="Agustus"/>
      <sheetName val="BS"/>
      <sheetName val="317899OCT99"/>
      <sheetName val="mgr &amp; staff"/>
      <sheetName val="ShareCapital "/>
      <sheetName val="Inventories"/>
      <sheetName val="MA6JA"/>
      <sheetName val="List"/>
      <sheetName val="Permanent_info1"/>
      <sheetName val="Depreciation_&amp;_Peny_1"/>
      <sheetName val="PPh_21_Recon1"/>
      <sheetName val="fiscal_depr(E)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EXT_B31"/>
      <sheetName val="B2_11"/>
      <sheetName val="Main_table1"/>
      <sheetName val="Permanent_info2"/>
      <sheetName val="Depreciation_&amp;_Peny_2"/>
      <sheetName val="PPh_21_Recon2"/>
      <sheetName val="fiscal_depr(E)2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EXT_B32"/>
      <sheetName val="B2_12"/>
      <sheetName val="Main_table2"/>
      <sheetName val="Buku_Besar_11"/>
      <sheetName val="Pg7_41"/>
      <sheetName val="Data_Per_wilayah_Vin_Code_20061"/>
      <sheetName val="Data_Per_wilayah1"/>
      <sheetName val="C1_NOV1"/>
      <sheetName val="jurnal-audit_21"/>
      <sheetName val="VAT_out1"/>
      <sheetName val="E4_1d1"/>
      <sheetName val="Prog_Imbalan1"/>
      <sheetName val="DES_021"/>
      <sheetName val="IS"/>
      <sheetName val="SPI"/>
      <sheetName val="NY ADMIN"/>
      <sheetName val="PDCC"/>
      <sheetName val="SPI GMBH"/>
      <sheetName val="UK"/>
      <sheetName val="SSI"/>
      <sheetName val="Syntegra"/>
      <sheetName val="FA sd APRIL 07"/>
      <sheetName val="Productivity"/>
      <sheetName val="Blasting_per_block"/>
      <sheetName val="Overall_plan"/>
      <sheetName val="crushnsp"/>
      <sheetName val="pittonsp"/>
      <sheetName val="UA_PA"/>
      <sheetName val="Customize Your Purchase Order"/>
      <sheetName val="Level 1 &amp; 2"/>
      <sheetName val="JAN 2001"/>
      <sheetName val="Trading Statement"/>
      <sheetName val="chemcal"/>
      <sheetName val="DATA01-08-2004"/>
      <sheetName val="9E1.3"/>
      <sheetName val="1195 B1"/>
      <sheetName val="Print_AR1"/>
      <sheetName val="BSHO_Report"/>
      <sheetName val="Check_Sheet"/>
      <sheetName val="PLHO_Report"/>
      <sheetName val="DFR_CT"/>
      <sheetName val="KKP_21"/>
      <sheetName val="INDIRECT_DETAIL"/>
      <sheetName val="DIRECT_COST"/>
      <sheetName val="jul05_ok"/>
      <sheetName val="sept_05_dd"/>
      <sheetName val="SAP_PbT"/>
      <sheetName val="Tax_Rate"/>
      <sheetName val="Dec_08_-_Jan_09_(2)"/>
      <sheetName val="AA_1_BNI"/>
      <sheetName val="I_4_1_(2)"/>
      <sheetName val="FE_1770_I"/>
      <sheetName val="FE_1770_II"/>
      <sheetName val="2-IntBalheet"/>
      <sheetName val="bantu"/>
      <sheetName val="Data WP"/>
      <sheetName val="CGSgm2"/>
      <sheetName val="CGSsp"/>
      <sheetName val="Factors"/>
      <sheetName val="Sales"/>
      <sheetName val="dbDJP"/>
      <sheetName val="Mkt_Total_by_Cat_B$"/>
      <sheetName val="Mkt_Total_by_Cat_US$"/>
      <sheetName val="Assumption_&amp;_Result"/>
      <sheetName val="Irregular_Income"/>
      <sheetName val="FE-1770_P1"/>
      <sheetName val="new_IFS_format"/>
      <sheetName val="N_Lead"/>
      <sheetName val="N_3_1"/>
      <sheetName val="N_8"/>
      <sheetName val="N_9"/>
      <sheetName val="Marshal_(2)"/>
      <sheetName val="PALMINDO"/>
      <sheetName val="FRYPROD"/>
      <sheetName val="의왕"/>
      <sheetName val="1997"/>
      <sheetName val="Electric"/>
      <sheetName val="data_val"/>
      <sheetName val="data_ee_&lt;nra(1)"/>
      <sheetName val="A2-1"/>
      <sheetName val="Properties"/>
      <sheetName val="General Info"/>
      <sheetName val="AA.1.1 BNI"/>
      <sheetName val="PPH1298S"/>
      <sheetName val="Assumptions"/>
      <sheetName val="TB-WP"/>
      <sheetName val="WBS2"/>
      <sheetName val="aktdit(WP)"/>
      <sheetName val="Material Bpn jul'07"/>
      <sheetName val="IMPUT PENERIMAAN BULK WB"/>
      <sheetName val=""/>
      <sheetName val="Dumtk"/>
      <sheetName val="1a"/>
      <sheetName val="1c"/>
      <sheetName val="Upah"/>
      <sheetName val="Rincian Iuran"/>
      <sheetName val="PASTEK"/>
      <sheetName val="Data Rekon"/>
      <sheetName val="Premi Iuran"/>
      <sheetName val="skor-kinerja"/>
      <sheetName val="WS"/>
      <sheetName val="data_benefit(2)"/>
      <sheetName val="bybungafix"/>
      <sheetName val="_SAF 02"/>
      <sheetName val="Overall"/>
      <sheetName val="kepmenaker150"/>
      <sheetName val="TRF 150"/>
      <sheetName val="YTD Resurts"/>
      <sheetName val="Para_Assumption"/>
      <sheetName val="van khuon"/>
      <sheetName val="Names"/>
      <sheetName val="gVL"/>
      <sheetName val="U2.2"/>
      <sheetName val="LINK MOR"/>
      <sheetName val="LINK GAP"/>
      <sheetName val="SII"/>
      <sheetName val="SUMMARYPPH21_23"/>
      <sheetName val="NH-Badan"/>
      <sheetName val="analisa_L-K1"/>
      <sheetName val="data_slip1"/>
      <sheetName val="Template_1"/>
      <sheetName val="TAX_SUMMARY1"/>
      <sheetName val="Danamon_LK1"/>
      <sheetName val="&quot;Outstanding_SO&quot;1"/>
      <sheetName val="tabel_masa_kerja"/>
      <sheetName val="NB_UNIT3"/>
      <sheetName val="MTD_Results"/>
      <sheetName val="YTD_Results"/>
      <sheetName val="A3-Dec_2012-ALN"/>
      <sheetName val="Benefit_Factors"/>
      <sheetName val="Hay_Guide_Charts_Notes"/>
      <sheetName val="trf_ns_04"/>
      <sheetName val="SL1006_(IDR)"/>
      <sheetName val="trf_multiple"/>
      <sheetName val="4_1_Placement_w_o_b"/>
      <sheetName val="tabel_perkiraan"/>
      <sheetName val="trfakt_sgl"/>
      <sheetName val="trf_multiple_dnrks"/>
      <sheetName val="SL1006_(VLS)"/>
      <sheetName val="Art_23"/>
      <sheetName val="mgr_&amp;_staff"/>
      <sheetName val="ShareCapital_"/>
      <sheetName val="Data_Per_wilayah_Vin_Code_20062"/>
      <sheetName val="Data_Per_wilayah2"/>
      <sheetName val="Buku_Besar_12"/>
      <sheetName val="Pg7_42"/>
      <sheetName val="C1_NOV2"/>
      <sheetName val="jurnal-audit_22"/>
      <sheetName val="VAT_out2"/>
      <sheetName val="E4_1d2"/>
      <sheetName val="analisa_L-K2"/>
      <sheetName val="data_slip2"/>
      <sheetName val="Template_2"/>
      <sheetName val="Prog_Imbalan2"/>
      <sheetName val="DES_022"/>
      <sheetName val="Print_AR2"/>
      <sheetName val="BSHO_Report1"/>
      <sheetName val="Check_Sheet1"/>
      <sheetName val="PLHO_Report1"/>
      <sheetName val="TAX_SUMMARY2"/>
      <sheetName val="Danamon_LK2"/>
      <sheetName val="INDIRECT_DETAIL1"/>
      <sheetName val="DIRECT_COST1"/>
      <sheetName val="DFR_CT1"/>
      <sheetName val="&quot;Outstanding_SO&quot;2"/>
      <sheetName val="Mkt_Total_by_Cat_B$1"/>
      <sheetName val="Mkt_Total_by_Cat_US$1"/>
      <sheetName val="jul05_ok1"/>
      <sheetName val="sept_05_dd1"/>
      <sheetName val="Marshal_(2)1"/>
      <sheetName val="Assumption_&amp;_Result1"/>
      <sheetName val="tabel_masa_kerja1"/>
      <sheetName val="KKP_211"/>
      <sheetName val="new_IFS_format1"/>
      <sheetName val="N_Lead1"/>
      <sheetName val="N_3_11"/>
      <sheetName val="N_81"/>
      <sheetName val="N_91"/>
      <sheetName val="Tax_Rate1"/>
      <sheetName val="SAP_PbT1"/>
      <sheetName val="Dec_08_-_Jan_09_(2)1"/>
      <sheetName val="AA_1_BNI1"/>
      <sheetName val="I_4_1_(2)1"/>
      <sheetName val="Irregular_Income1"/>
      <sheetName val="FE-1770_P11"/>
      <sheetName val="NB_UNIT31"/>
      <sheetName val="MTD_Results1"/>
      <sheetName val="YTD_Results1"/>
      <sheetName val="A3-Dec_2012-ALN1"/>
      <sheetName val="Benefit_Factors1"/>
      <sheetName val="Hay_Guide_Charts_Notes1"/>
      <sheetName val="trf_ns_041"/>
      <sheetName val="SL1006_(IDR)1"/>
      <sheetName val="trf_multiple1"/>
      <sheetName val="4_1_Placement_w_o_b1"/>
      <sheetName val="tabel_perkiraan1"/>
      <sheetName val="trfakt_sgl1"/>
      <sheetName val="trf_multiple_dnrks1"/>
      <sheetName val="SL1006_(VLS)1"/>
      <sheetName val="Art_231"/>
      <sheetName val="mgr_&amp;_staff1"/>
      <sheetName val="ShareCapital_1"/>
      <sheetName val="Permanent_info3"/>
      <sheetName val="Depreciation_&amp;_Peny_3"/>
      <sheetName val="PPh_21_Recon3"/>
      <sheetName val="fiscal_depr(E)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EXT_B33"/>
      <sheetName val="B2_13"/>
      <sheetName val="Main_table3"/>
      <sheetName val="Data_Per_wilayah_Vin_Code_20063"/>
      <sheetName val="Data_Per_wilayah3"/>
      <sheetName val="Buku_Besar_13"/>
      <sheetName val="Pg7_43"/>
      <sheetName val="C1_NOV3"/>
      <sheetName val="jurnal-audit_23"/>
      <sheetName val="VAT_out3"/>
      <sheetName val="E4_1d3"/>
      <sheetName val="analisa_L-K3"/>
      <sheetName val="data_slip3"/>
      <sheetName val="Template_3"/>
      <sheetName val="Prog_Imbalan3"/>
      <sheetName val="DES_023"/>
      <sheetName val="Print_AR3"/>
      <sheetName val="BSHO_Report2"/>
      <sheetName val="Check_Sheet2"/>
      <sheetName val="PLHO_Report2"/>
      <sheetName val="TAX_SUMMARY3"/>
      <sheetName val="Danamon_LK3"/>
      <sheetName val="INDIRECT_DETAIL2"/>
      <sheetName val="DIRECT_COST2"/>
      <sheetName val="DFR_CT2"/>
      <sheetName val="&quot;Outstanding_SO&quot;3"/>
      <sheetName val="Mkt_Total_by_Cat_B$2"/>
      <sheetName val="Mkt_Total_by_Cat_US$2"/>
      <sheetName val="jul05_ok2"/>
      <sheetName val="sept_05_dd2"/>
      <sheetName val="Marshal_(2)2"/>
      <sheetName val="Assumption_&amp;_Result2"/>
      <sheetName val="tabel_masa_kerja2"/>
      <sheetName val="KKP_212"/>
      <sheetName val="new_IFS_format2"/>
      <sheetName val="N_Lead2"/>
      <sheetName val="N_3_12"/>
      <sheetName val="N_82"/>
      <sheetName val="N_92"/>
      <sheetName val="Tax_Rate2"/>
      <sheetName val="SAP_PbT2"/>
      <sheetName val="Dec_08_-_Jan_09_(2)2"/>
      <sheetName val="AA_1_BNI2"/>
      <sheetName val="I_4_1_(2)2"/>
      <sheetName val="Irregular_Income2"/>
      <sheetName val="FE-1770_P12"/>
      <sheetName val="NB_UNIT32"/>
      <sheetName val="MTD_Results2"/>
      <sheetName val="YTD_Results2"/>
      <sheetName val="A3-Dec_2012-ALN2"/>
      <sheetName val="Benefit_Factors2"/>
      <sheetName val="Hay_Guide_Charts_Notes2"/>
      <sheetName val="trf_ns_042"/>
      <sheetName val="SL1006_(IDR)2"/>
      <sheetName val="trf_multiple2"/>
      <sheetName val="4_1_Placement_w_o_b2"/>
      <sheetName val="tabel_perkiraan2"/>
      <sheetName val="trfakt_sgl2"/>
      <sheetName val="trf_multiple_dnrks2"/>
      <sheetName val="SL1006_(VLS)2"/>
      <sheetName val="Art_232"/>
      <sheetName val="mgr_&amp;_staff2"/>
      <sheetName val="ShareCapital_2"/>
      <sheetName val="SAD_print1"/>
      <sheetName val="tabel_nilai"/>
      <sheetName val="AA_1_1_BNI"/>
      <sheetName val="chiet_tinh"/>
      <sheetName val="Level_1_&amp;_2"/>
      <sheetName val="JAN_2001"/>
      <sheetName val="Trading_Statement"/>
      <sheetName val="Customize_Your_Purchase_Order"/>
      <sheetName val="Rincian_Iuran"/>
      <sheetName val="Data_Rekon"/>
      <sheetName val="Premi_Iuran"/>
      <sheetName val="Cip"/>
      <sheetName val="CB08001PS"/>
      <sheetName val="09007"/>
      <sheetName val="09008"/>
      <sheetName val="09010"/>
      <sheetName val="08016"/>
      <sheetName val="08074"/>
      <sheetName val="08076"/>
      <sheetName val="Letter Form"/>
      <sheetName val="MUTASI"/>
      <sheetName val="PIUTANG"/>
      <sheetName val="Sheet2"/>
      <sheetName val="UV.10"/>
      <sheetName val="Detail_FA"/>
      <sheetName val="OU"/>
      <sheetName val="Man_Power_Const"/>
      <sheetName val="penlainkp98"/>
      <sheetName val="Cost Summary"/>
      <sheetName val="PROG_605XX"/>
      <sheetName val="OLDDATA"/>
      <sheetName val="Option1"/>
      <sheetName val="Scenarios_and_Sensitivities"/>
      <sheetName val="SUMMARY_NDE"/>
      <sheetName val="Global_Assumptions"/>
      <sheetName val="FE-1770-II"/>
      <sheetName val="1541020-House Loan"/>
      <sheetName val="REF"/>
      <sheetName val="lm7-11"/>
      <sheetName val="laru-kbn"/>
      <sheetName val="EX_RATE1"/>
      <sheetName val="Original"/>
      <sheetName val="Permanent_info4"/>
      <sheetName val="Depreciation_&amp;_Peny_4"/>
      <sheetName val="PPh_21_Recon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A_u_g4"/>
      <sheetName val="M_a_r4"/>
      <sheetName val="fiscal_depr(E)4"/>
      <sheetName val="EXT_B34"/>
      <sheetName val="B2_14"/>
      <sheetName val="Main_table4"/>
      <sheetName val="Data_Per_wilayah_Vin_Code_20064"/>
      <sheetName val="Data_Per_wilayah4"/>
      <sheetName val="Buku_Besar_14"/>
      <sheetName val="Pg7_44"/>
      <sheetName val="E4_1d4"/>
      <sheetName val="Prog_Imbalan4"/>
      <sheetName val="DES_024"/>
      <sheetName val="analisa_L-K4"/>
      <sheetName val="data_slip4"/>
      <sheetName val="Template_4"/>
      <sheetName val="C1_NOV4"/>
      <sheetName val="jurnal-audit_24"/>
      <sheetName val="jul05_ok3"/>
      <sheetName val="sept_05_dd3"/>
      <sheetName val="Print_AR4"/>
      <sheetName val="INDIRECT_DETAIL3"/>
      <sheetName val="Permanent+ Prob"/>
      <sheetName val="RATE"/>
      <sheetName val="2002"/>
      <sheetName val="movement&amp;add test"/>
      <sheetName val="HPP PER BULAN"/>
      <sheetName val="CONSOPL"/>
      <sheetName val="KASUS8"/>
      <sheetName val="KASUS10"/>
      <sheetName val="Cost Analysis"/>
      <sheetName val="Scenarios and Sensitivities"/>
      <sheetName val="Operations"/>
      <sheetName val="Financials"/>
      <sheetName val="Global Assumptions"/>
      <sheetName val="F.2 WIP CKP"/>
      <sheetName val="F.2.1 CKP"/>
      <sheetName val="OFFICE"/>
      <sheetName val="A.4.2"/>
      <sheetName val="A.4.3"/>
      <sheetName val="SK HTM"/>
      <sheetName val="Entry  HTM"/>
      <sheetName val="DES"/>
      <sheetName val="monthly"/>
      <sheetName val="FOIL"/>
      <sheetName val="PTSC0605"/>
      <sheetName val="bdrl-usg"/>
      <sheetName val="L I _ ATY"/>
      <sheetName val="WWb"/>
      <sheetName val="N o v"/>
      <sheetName val="J a n"/>
      <sheetName val="FE-1770-I"/>
      <sheetName val="_x0000_"/>
      <sheetName val="PORTO"/>
      <sheetName val="CIP_USD"/>
      <sheetName val="SUMMFA-USD"/>
      <sheetName val="Investment"/>
      <sheetName val="A3_USD_PL02"/>
      <sheetName val="ShareCapital"/>
      <sheetName val="INPUTS"/>
      <sheetName val="GD_actuals"/>
      <sheetName val="7x"/>
      <sheetName val="8x"/>
      <sheetName val="Dates"/>
      <sheetName val="2x"/>
      <sheetName val="3"/>
      <sheetName val="1"/>
      <sheetName val="4"/>
      <sheetName val="3x"/>
      <sheetName val="9x"/>
      <sheetName val="5"/>
      <sheetName val="4x"/>
      <sheetName val="6x"/>
      <sheetName val="BPR"/>
      <sheetName val="PPh_2p³_x0008__x0018__x0000__x0000_"/>
      <sheetName val="701500 TRAVEL ADVANCE"/>
      <sheetName val="BSHO_Report3"/>
      <sheetName val="Check_Sheet3"/>
      <sheetName val="PLHO_Report3"/>
      <sheetName val="VAT_out4"/>
      <sheetName val="DFR_CT3"/>
      <sheetName val="Danamon_LK4"/>
      <sheetName val="&quot;Outstanding_SO&quot;4"/>
      <sheetName val="DIRECT_COST3"/>
      <sheetName val="TAX_SUMMARY4"/>
      <sheetName val="Mkt_Total_by_Cat_B$3"/>
      <sheetName val="Mkt_Total_by_Cat_US$3"/>
      <sheetName val="KKP_213"/>
      <sheetName val="N_Lead3"/>
      <sheetName val="N_3_13"/>
      <sheetName val="N_83"/>
      <sheetName val="N_93"/>
      <sheetName val="Assumption_&amp;_Result3"/>
      <sheetName val="Benefit_Factors3"/>
      <sheetName val="Marshal_(2)3"/>
      <sheetName val="new_IFS_format3"/>
      <sheetName val="Tax_Rate3"/>
      <sheetName val="SAP_PbT3"/>
      <sheetName val="MTD_Results3"/>
      <sheetName val="YTD_Results3"/>
      <sheetName val="Irregular_Income3"/>
      <sheetName val="FE-1770_P13"/>
      <sheetName val="Customize_Your_Purchase_Order1"/>
      <sheetName val="Dec_08_-_Jan_09_(2)3"/>
      <sheetName val="AA_1_BNI3"/>
      <sheetName val="I_4_1_(2)3"/>
      <sheetName val="A3-Dec_2012-ALN3"/>
      <sheetName val="tabel_masa_kerja3"/>
      <sheetName val="Hay_Guide_Charts_Notes3"/>
      <sheetName val="trf_ns_043"/>
      <sheetName val="SL1006_(IDR)3"/>
      <sheetName val="trf_multiple3"/>
      <sheetName val="4_1_Placement_w_o_b3"/>
      <sheetName val="tabel_perkiraan3"/>
      <sheetName val="trfakt_sgl3"/>
      <sheetName val="trf_multiple_dnrks3"/>
      <sheetName val="SL1006_(VLS)3"/>
      <sheetName val="Art_233"/>
      <sheetName val="9E1_3"/>
      <sheetName val="NB_UNIT33"/>
      <sheetName val="1195_B1"/>
      <sheetName val="mgr_&amp;_staff3"/>
      <sheetName val="ShareCapital_3"/>
      <sheetName val="Slide_22"/>
      <sheetName val="NY_ADMIN"/>
      <sheetName val="SPI_GMBH"/>
      <sheetName val="FA_sd_APRIL_07"/>
      <sheetName val="Data_WP"/>
      <sheetName val="General_Info"/>
      <sheetName val="1541020-House_Loan"/>
      <sheetName val="UV_10"/>
      <sheetName val="701500_TRAVEL_ADVANCE"/>
      <sheetName val="GlobalSAndIByPole"/>
      <sheetName val="IOPlan"/>
      <sheetName val="Analisa Alat Berat"/>
      <sheetName val="Sheet7"/>
      <sheetName val="BBM-03"/>
      <sheetName val="Finance Projection-07"/>
      <sheetName val="van_khuon"/>
      <sheetName val="LINK_MOR"/>
      <sheetName val="LINK_GAP"/>
      <sheetName val="U2_2"/>
      <sheetName val="_SAF_02"/>
      <sheetName val="Material_Bpn_jul'07"/>
      <sheetName val="IMPUT_PENERIMAAN_BULK_WB"/>
      <sheetName val="HPP_PER_BULAN"/>
      <sheetName val="TRF_150"/>
      <sheetName val="YTD_Resurts"/>
      <sheetName val="Permanent_info5"/>
      <sheetName val="Depreciation_&amp;_Peny_5"/>
      <sheetName val="PPh_21_Recon5"/>
      <sheetName val="fiscal_depr(E)5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EXT_B35"/>
      <sheetName val="B2_15"/>
      <sheetName val="Print_AR5"/>
      <sheetName val="Main_table5"/>
      <sheetName val="Buku_Besar_15"/>
      <sheetName val="Pg7_45"/>
      <sheetName val="Data_Per_wilayah_Vin_Code_20065"/>
      <sheetName val="Data_Per_wilayah5"/>
      <sheetName val="Prog_Imbalan5"/>
      <sheetName val="DES_025"/>
      <sheetName val="E4_1d5"/>
      <sheetName val="C1_NOV5"/>
      <sheetName val="jurnal-audit_25"/>
      <sheetName val="VAT_out5"/>
      <sheetName val="TAX_SUMMARY5"/>
      <sheetName val="BSHO_Report4"/>
      <sheetName val="Check_Sheet4"/>
      <sheetName val="PLHO_Report4"/>
      <sheetName val="analisa_L-K5"/>
      <sheetName val="data_slip5"/>
      <sheetName val="Template_5"/>
      <sheetName val="Danamon_LK5"/>
      <sheetName val="&quot;Outstanding_SO&quot;5"/>
      <sheetName val="INDIRECT_DETAIL4"/>
      <sheetName val="DIRECT_COST4"/>
      <sheetName val="jul05_ok4"/>
      <sheetName val="sept_05_dd4"/>
      <sheetName val="Tax_Rate4"/>
      <sheetName val="SAP_PbT4"/>
      <sheetName val="DFR_CT4"/>
      <sheetName val="Mkt_Total_by_Cat_B$4"/>
      <sheetName val="Mkt_Total_by_Cat_US$4"/>
      <sheetName val="N_Lead4"/>
      <sheetName val="N_3_14"/>
      <sheetName val="N_84"/>
      <sheetName val="N_94"/>
      <sheetName val="Assumption_&amp;_Result4"/>
      <sheetName val="Marshal_(2)4"/>
      <sheetName val="A3-Dec_2012-ALN4"/>
      <sheetName val="Irregular_Income4"/>
      <sheetName val="FE-1770_P14"/>
      <sheetName val="KKP_214"/>
      <sheetName val="new_IFS_format4"/>
      <sheetName val="Dec_08_-_Jan_09_(2)4"/>
      <sheetName val="AA_1_BNI4"/>
      <sheetName val="I_4_1_(2)4"/>
      <sheetName val="tabel_masa_kerja4"/>
      <sheetName val="MTD_Results4"/>
      <sheetName val="YTD_Results4"/>
      <sheetName val="Benefit_Factors4"/>
      <sheetName val="Hay_Guide_Charts_Notes4"/>
      <sheetName val="trf_ns_044"/>
      <sheetName val="SL1006_(IDR)4"/>
      <sheetName val="trf_multiple4"/>
      <sheetName val="4_1_Placement_w_o_b4"/>
      <sheetName val="tabel_perkiraan4"/>
      <sheetName val="trfakt_sgl4"/>
      <sheetName val="trf_multiple_dnrks4"/>
      <sheetName val="SL1006_(VLS)4"/>
      <sheetName val="Level_1_&amp;_21"/>
      <sheetName val="JAN_20011"/>
      <sheetName val="Trading_Statement1"/>
      <sheetName val="Art_234"/>
      <sheetName val="chiet_tinh1"/>
      <sheetName val="NB_UNIT34"/>
      <sheetName val="NY_ADMIN1"/>
      <sheetName val="SPI_GMBH1"/>
      <sheetName val="FA_sd_APRIL_071"/>
      <sheetName val="9E1_31"/>
      <sheetName val="van_khuon1"/>
      <sheetName val="LINK_MOR1"/>
      <sheetName val="LINK_GAP1"/>
      <sheetName val="U2_21"/>
      <sheetName val="1195_B11"/>
      <sheetName val="mgr_&amp;_staff4"/>
      <sheetName val="ShareCapital_4"/>
      <sheetName val="Slide_221"/>
      <sheetName val="tabel_nilai1"/>
      <sheetName val="Rincian_Iuran1"/>
      <sheetName val="Data_Rekon1"/>
      <sheetName val="Premi_Iuran1"/>
      <sheetName val="AA_1_1_BNI1"/>
      <sheetName val="Data_WP1"/>
      <sheetName val="_SAF_021"/>
      <sheetName val="Material_Bpn_jul'071"/>
      <sheetName val="IMPUT_PENERIMAAN_BULK_WB1"/>
      <sheetName val="HPP_PER_BULAN1"/>
      <sheetName val="TRF_1501"/>
      <sheetName val="YTD_Resurts1"/>
      <sheetName val="General_Info1"/>
      <sheetName val="Cost_Analysis"/>
      <sheetName val="Scenarios_and_Sensitivities1"/>
      <sheetName val="Global_Assumptions1"/>
      <sheetName val="F_2_WIP_CKP"/>
      <sheetName val="F_2_1_CKP"/>
      <sheetName val="Cost_Summary"/>
      <sheetName val="movement&amp;add_test"/>
      <sheetName val="Permanent_info6"/>
      <sheetName val="Depreciation_&amp;_Peny_6"/>
      <sheetName val="PPh_21_Recon6"/>
      <sheetName val="fiscal_depr(E)6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EXT_B36"/>
      <sheetName val="B2_16"/>
      <sheetName val="Print_AR6"/>
      <sheetName val="Main_table6"/>
      <sheetName val="Buku_Besar_16"/>
      <sheetName val="Pg7_46"/>
      <sheetName val="Data_Per_wilayah_Vin_Code_20066"/>
      <sheetName val="Data_Per_wilayah6"/>
      <sheetName val="Prog_Imbalan6"/>
      <sheetName val="DES_026"/>
      <sheetName val="E4_1d6"/>
      <sheetName val="C1_NOV6"/>
      <sheetName val="jurnal-audit_26"/>
      <sheetName val="VAT_out6"/>
      <sheetName val="TAX_SUMMARY6"/>
      <sheetName val="BSHO_Report5"/>
      <sheetName val="Check_Sheet5"/>
      <sheetName val="PLHO_Report5"/>
      <sheetName val="analisa_L-K6"/>
      <sheetName val="data_slip6"/>
      <sheetName val="Template_6"/>
      <sheetName val="Danamon_LK6"/>
      <sheetName val="&quot;Outstanding_SO&quot;6"/>
      <sheetName val="INDIRECT_DETAIL5"/>
      <sheetName val="DIRECT_COST5"/>
      <sheetName val="jul05_ok5"/>
      <sheetName val="sept_05_dd5"/>
      <sheetName val="Tax_Rate5"/>
      <sheetName val="SAP_PbT5"/>
      <sheetName val="DFR_CT5"/>
      <sheetName val="Mkt_Total_by_Cat_B$5"/>
      <sheetName val="Mkt_Total_by_Cat_US$5"/>
      <sheetName val="N_Lead5"/>
      <sheetName val="N_3_15"/>
      <sheetName val="N_85"/>
      <sheetName val="N_95"/>
      <sheetName val="Assumption_&amp;_Result5"/>
      <sheetName val="Marshal_(2)5"/>
      <sheetName val="A3-Dec_2012-ALN5"/>
      <sheetName val="Irregular_Income5"/>
      <sheetName val="FE-1770_P15"/>
      <sheetName val="KKP_215"/>
      <sheetName val="new_IFS_format5"/>
      <sheetName val="Dec_08_-_Jan_09_(2)5"/>
      <sheetName val="AA_1_BNI5"/>
      <sheetName val="I_4_1_(2)5"/>
      <sheetName val="tabel_masa_kerja5"/>
      <sheetName val="MTD_Results5"/>
      <sheetName val="YTD_Results5"/>
      <sheetName val="Benefit_Factors5"/>
      <sheetName val="Hay_Guide_Charts_Notes5"/>
      <sheetName val="trf_ns_045"/>
      <sheetName val="SL1006_(IDR)5"/>
      <sheetName val="trf_multiple5"/>
      <sheetName val="4_1_Placement_w_o_b5"/>
      <sheetName val="tabel_perkiraan5"/>
      <sheetName val="trfakt_sgl5"/>
      <sheetName val="trf_multiple_dnrks5"/>
      <sheetName val="SL1006_(VLS)5"/>
      <sheetName val="Level_1_&amp;_22"/>
      <sheetName val="JAN_20012"/>
      <sheetName val="Trading_Statement2"/>
      <sheetName val="Customize_Your_Purchase_Order2"/>
      <sheetName val="Art_235"/>
      <sheetName val="chiet_tinh2"/>
      <sheetName val="NB_UNIT35"/>
      <sheetName val="NY_ADMIN2"/>
      <sheetName val="SPI_GMBH2"/>
      <sheetName val="FA_sd_APRIL_072"/>
      <sheetName val="9E1_32"/>
      <sheetName val="van_khuon2"/>
      <sheetName val="LINK_MOR2"/>
      <sheetName val="LINK_GAP2"/>
      <sheetName val="U2_22"/>
      <sheetName val="1195_B12"/>
      <sheetName val="mgr_&amp;_staff5"/>
      <sheetName val="ShareCapital_5"/>
      <sheetName val="Slide_222"/>
      <sheetName val="tabel_nilai2"/>
      <sheetName val="Rincian_Iuran2"/>
      <sheetName val="Data_Rekon2"/>
      <sheetName val="Premi_Iuran2"/>
      <sheetName val="AA_1_1_BNI2"/>
      <sheetName val="Data_WP2"/>
      <sheetName val="_SAF_022"/>
      <sheetName val="Material_Bpn_jul'072"/>
      <sheetName val="IMPUT_PENERIMAAN_BULK_WB2"/>
      <sheetName val="HPP_PER_BULAN2"/>
      <sheetName val="TRF_1502"/>
      <sheetName val="YTD_Resurts2"/>
      <sheetName val="General_Info2"/>
      <sheetName val="UV_101"/>
      <sheetName val="Cost_Summary1"/>
      <sheetName val="movement&amp;add_test1"/>
      <sheetName val="Permanent_info7"/>
      <sheetName val="Sales Report MKTG"/>
      <sheetName val="BUT-1"/>
      <sheetName val="HEX-A"/>
      <sheetName val="HEX-E"/>
      <sheetName val="I-BUT"/>
      <sheetName val="RD I-BUT"/>
      <sheetName val="Trial Bal"/>
      <sheetName val="pihak iii"/>
      <sheetName val="cov"/>
      <sheetName val="NAP"/>
      <sheetName val="U-3.1.1 telephone"/>
      <sheetName val="corp tax"/>
      <sheetName val="summary-1"/>
      <sheetName val="ANALISA"/>
      <sheetName val="#REF"/>
      <sheetName val="X_ANGKA"/>
      <sheetName val="all ar"/>
      <sheetName val="A-lr pabrik"/>
      <sheetName val="rab_50"/>
      <sheetName val="movement"/>
      <sheetName val="KOR"/>
      <sheetName val="PART"/>
      <sheetName val="MAINT"/>
      <sheetName val="GAJI"/>
      <sheetName val="LIST. MESIN"/>
      <sheetName val="MAST.PROD"/>
      <sheetName val="MANFCOST"/>
      <sheetName val="FINANCE"/>
      <sheetName val="LIS. PAKAI"/>
      <sheetName val="PART &amp; MAINT."/>
      <sheetName val="tbl1"/>
      <sheetName val="DEP&amp;ASR"/>
      <sheetName val="STD. COST"/>
      <sheetName val="Lead"/>
      <sheetName val="table"/>
      <sheetName val="TK1"/>
      <sheetName val="RMS FUNGSIONAL"/>
      <sheetName val="RMS - STR (2)"/>
      <sheetName val="SEN_FUNG"/>
      <sheetName val="UUK13"/>
      <sheetName val="Mortalitas"/>
      <sheetName val="BUDGET_1999"/>
      <sheetName val="SUM-IN"/>
      <sheetName val="A6.Employee Loan"/>
      <sheetName val="BP1_23"/>
      <sheetName val="Other"/>
      <sheetName val="Rekons PPh 21"/>
      <sheetName val="IM"/>
      <sheetName val="RP"/>
      <sheetName val="Ekuitas"/>
      <sheetName val="Lookup2"/>
      <sheetName val="tr-28202"/>
      <sheetName val="kegiatan usaha"/>
      <sheetName val="sumari"/>
      <sheetName val="Sheet4"/>
      <sheetName val="JL_BEL"/>
      <sheetName val="CBD"/>
      <sheetName val="내역서"/>
      <sheetName val="Marshal -1"/>
      <sheetName val="C"/>
      <sheetName val="DPL3Qytd"/>
      <sheetName val="DPL3Q"/>
      <sheetName val="L_23"/>
      <sheetName val="TB 1216"/>
      <sheetName val="Vehicles"/>
      <sheetName val="VR-Rev"/>
      <sheetName val="VR_Rev"/>
      <sheetName val="persatuan (2)"/>
      <sheetName val="Mandays"/>
      <sheetName val="TBM 0"/>
      <sheetName val="F-19.2"/>
      <sheetName val="AR"/>
      <sheetName val="AP"/>
      <sheetName val="Telin SG-HK Sales transaction"/>
      <sheetName val="Telin SG-HKPurchase transaction"/>
      <sheetName val="Rekap Budget"/>
      <sheetName val="HARVEST02"/>
      <sheetName val="BankRecon-IDR"/>
      <sheetName val="REF-CRB"/>
      <sheetName val="J4"/>
      <sheetName val="J4b"/>
      <sheetName val="J7"/>
      <sheetName val="J3b"/>
      <sheetName val="J3a"/>
      <sheetName val="J3f"/>
      <sheetName val="J4a"/>
      <sheetName val="J1a"/>
      <sheetName val="ah sanitary"/>
      <sheetName val="Top"/>
      <sheetName val="03 Detailed"/>
      <sheetName val="01 Bid Price summary"/>
      <sheetName val="ASLI"/>
      <sheetName val="Local"/>
      <sheetName val="TELDEP-RP"/>
      <sheetName val="SK_HTM1"/>
      <sheetName val="Entry__HTM1"/>
      <sheetName val="Cost_Analysis1"/>
      <sheetName val="Scenarios_and_Sensitivities2"/>
      <sheetName val="Global_Assumptions2"/>
      <sheetName val="F_2_WIP_CKP1"/>
      <sheetName val="F_2_1_CKP1"/>
      <sheetName val="1541020-House_Loan1"/>
      <sheetName val="RMS_FUNGSIONAL1"/>
      <sheetName val="RMS_-_STR_(2)1"/>
      <sheetName val="SK_HTM"/>
      <sheetName val="Entry__HTM"/>
      <sheetName val="RMS_FUNGSIONAL"/>
      <sheetName val="RMS_-_STR_(2)"/>
      <sheetName val="chiet_tinh3"/>
      <sheetName val="Customize_Your_Purchase_Order3"/>
      <sheetName val="Level_1_&amp;_23"/>
      <sheetName val="JAN_20013"/>
      <sheetName val="Trading_Statement3"/>
      <sheetName val="Rincian_Iuran3"/>
      <sheetName val="Data_Rekon3"/>
      <sheetName val="Premi_Iuran3"/>
      <sheetName val="tabel_nilai3"/>
      <sheetName val="AA_1_1_BNI3"/>
      <sheetName val="UV_102"/>
      <sheetName val="Cost_Summary2"/>
      <sheetName val="SK_HTM2"/>
      <sheetName val="Entry__HTM2"/>
      <sheetName val="Cost_Analysis2"/>
      <sheetName val="Scenarios_and_Sensitivities3"/>
      <sheetName val="Global_Assumptions3"/>
      <sheetName val="F_2_WIP_CKP2"/>
      <sheetName val="F_2_1_CKP2"/>
      <sheetName val="1541020-House_Loan2"/>
      <sheetName val="RMS_FUNGSIONAL2"/>
      <sheetName val="RMS_-_STR_(2)2"/>
      <sheetName val="Depreciation_&amp;_Peny_7"/>
      <sheetName val="PPh_21_Recon7"/>
      <sheetName val="fiscal_depr(E)7"/>
      <sheetName val="A_u_g7"/>
      <sheetName val="J_u_l7"/>
      <sheetName val="O_c_t7"/>
      <sheetName val="A_p_r7"/>
      <sheetName val="M_a_y7"/>
      <sheetName val="S_e_p7"/>
      <sheetName val="00_received_in_017"/>
      <sheetName val="F_e_b7"/>
      <sheetName val="Per_GL_J_a_n7"/>
      <sheetName val="J_u_n7"/>
      <sheetName val="M_a_r7"/>
      <sheetName val="C1_NOV7"/>
      <sheetName val="jurnal-audit_27"/>
      <sheetName val="EXT_B37"/>
      <sheetName val="B2_17"/>
      <sheetName val="Main_table7"/>
      <sheetName val="Data_Per_wilayah_Vin_Code_20067"/>
      <sheetName val="Data_Per_wilayah7"/>
      <sheetName val="Print_AR7"/>
      <sheetName val="INDIRECT_DETAIL6"/>
      <sheetName val="DIRECT_COST6"/>
      <sheetName val="E4_1d7"/>
      <sheetName val="Prog_Imbalan7"/>
      <sheetName val="DES_027"/>
      <sheetName val="Buku_Besar_17"/>
      <sheetName val="Pg7_47"/>
      <sheetName val="analisa_L-K7"/>
      <sheetName val="data_slip7"/>
      <sheetName val="Template_7"/>
      <sheetName val="jul05_ok6"/>
      <sheetName val="sept_05_dd6"/>
      <sheetName val="VAT_out7"/>
      <sheetName val="Danamon_LK7"/>
      <sheetName val="&quot;Outstanding_SO&quot;7"/>
      <sheetName val="Tax_Rate6"/>
      <sheetName val="SAP_PbT6"/>
      <sheetName val="TAX_SUMMARY7"/>
      <sheetName val="BSHO_Report6"/>
      <sheetName val="Check_Sheet6"/>
      <sheetName val="PLHO_Report6"/>
      <sheetName val="DFR_CT6"/>
      <sheetName val="Mkt_Total_by_Cat_B$6"/>
      <sheetName val="Mkt_Total_by_Cat_US$6"/>
      <sheetName val="N_Lead6"/>
      <sheetName val="N_3_16"/>
      <sheetName val="N_86"/>
      <sheetName val="N_96"/>
      <sheetName val="Assumption_&amp;_Result6"/>
      <sheetName val="Dec_08_-_Jan_09_(2)6"/>
      <sheetName val="AA_1_BNI6"/>
      <sheetName val="I_4_1_(2)6"/>
      <sheetName val="Hay_Guide_Charts_Notes6"/>
      <sheetName val="trf_ns_046"/>
      <sheetName val="SL1006_(IDR)6"/>
      <sheetName val="trf_multiple6"/>
      <sheetName val="4_1_Placement_w_o_b6"/>
      <sheetName val="tabel_perkiraan6"/>
      <sheetName val="trfakt_sgl6"/>
      <sheetName val="trf_multiple_dnrks6"/>
      <sheetName val="SL1006_(VLS)6"/>
      <sheetName val="Irregular_Income6"/>
      <sheetName val="FE-1770_P16"/>
      <sheetName val="Benefit_Factors6"/>
      <sheetName val="Marshal_(2)6"/>
      <sheetName val="KKP_216"/>
      <sheetName val="tabel_masa_kerja6"/>
      <sheetName val="new_IFS_format6"/>
      <sheetName val="Art_236"/>
      <sheetName val="MTD_Results6"/>
      <sheetName val="YTD_Results6"/>
      <sheetName val="A3-Dec_2012-ALN6"/>
      <sheetName val="chiet_tinh4"/>
      <sheetName val="NB_UNIT36"/>
      <sheetName val="Customize_Your_Purchase_Order4"/>
      <sheetName val="9E1_33"/>
      <sheetName val="1195_B13"/>
      <sheetName val="mgr_&amp;_staff6"/>
      <sheetName val="ShareCapital_6"/>
      <sheetName val="Level_1_&amp;_24"/>
      <sheetName val="JAN_20014"/>
      <sheetName val="Trading_Statement4"/>
      <sheetName val="Rincian_Iuran4"/>
      <sheetName val="Data_Rekon4"/>
      <sheetName val="Premi_Iuran4"/>
      <sheetName val="Slide_223"/>
      <sheetName val="Data_WP3"/>
      <sheetName val="NY_ADMIN3"/>
      <sheetName val="SPI_GMBH3"/>
      <sheetName val="FA_sd_APRIL_073"/>
      <sheetName val="tabel_nilai4"/>
      <sheetName val="AA_1_1_BNI4"/>
      <sheetName val="_SAF_023"/>
      <sheetName val="UV_103"/>
      <sheetName val="YTD_Resurts3"/>
      <sheetName val="TRF_1503"/>
      <sheetName val="Material_Bpn_jul'073"/>
      <sheetName val="IMPUT_PENERIMAAN_BULK_WB3"/>
      <sheetName val="van_khuon3"/>
      <sheetName val="U2_23"/>
      <sheetName val="LINK_MOR3"/>
      <sheetName val="LINK_GAP3"/>
      <sheetName val="General_Info3"/>
      <sheetName val="Cost_Summary3"/>
      <sheetName val="SK_HTM3"/>
      <sheetName val="Entry__HTM3"/>
      <sheetName val="Cost_Analysis3"/>
      <sheetName val="Scenarios_and_Sensitivities4"/>
      <sheetName val="Global_Assumptions4"/>
      <sheetName val="F_2_WIP_CKP3"/>
      <sheetName val="F_2_1_CKP3"/>
      <sheetName val="1541020-House_Loan3"/>
      <sheetName val="RMS_FUNGSIONAL3"/>
      <sheetName val="RMS_-_STR_(2)3"/>
      <sheetName val="Permanent_info10"/>
      <sheetName val="Depreciation_&amp;_Peny_10"/>
      <sheetName val="PPh_21_Recon10"/>
      <sheetName val="fiscal_depr(E)10"/>
      <sheetName val="A_u_g10"/>
      <sheetName val="J_u_l10"/>
      <sheetName val="O_c_t10"/>
      <sheetName val="A_p_r10"/>
      <sheetName val="M_a_y10"/>
      <sheetName val="S_e_p10"/>
      <sheetName val="00_received_in_0110"/>
      <sheetName val="F_e_b10"/>
      <sheetName val="Per_GL_J_a_n10"/>
      <sheetName val="J_u_n10"/>
      <sheetName val="M_a_r10"/>
      <sheetName val="C1_NOV10"/>
      <sheetName val="jurnal-audit_210"/>
      <sheetName val="EXT_B310"/>
      <sheetName val="B2_110"/>
      <sheetName val="Main_table10"/>
      <sheetName val="Data_Per_wilayah_Vin_Code_20010"/>
      <sheetName val="Data_Per_wilayah10"/>
      <sheetName val="Print_AR10"/>
      <sheetName val="INDIRECT_DETAIL9"/>
      <sheetName val="DIRECT_COST9"/>
      <sheetName val="E4_1d10"/>
      <sheetName val="Prog_Imbalan10"/>
      <sheetName val="DES_0210"/>
      <sheetName val="Buku_Besar_110"/>
      <sheetName val="Pg7_410"/>
      <sheetName val="analisa_L-K10"/>
      <sheetName val="data_slip10"/>
      <sheetName val="Template_10"/>
      <sheetName val="jul05_ok9"/>
      <sheetName val="sept_05_dd9"/>
      <sheetName val="VAT_out10"/>
      <sheetName val="Danamon_LK10"/>
      <sheetName val="&quot;Outstanding_SO&quot;10"/>
      <sheetName val="Tax_Rate9"/>
      <sheetName val="SAP_PbT9"/>
      <sheetName val="TAX_SUMMARY10"/>
      <sheetName val="BSHO_Report9"/>
      <sheetName val="Check_Sheet9"/>
      <sheetName val="PLHO_Report9"/>
      <sheetName val="DFR_CT9"/>
      <sheetName val="Mkt_Total_by_Cat_B$9"/>
      <sheetName val="Mkt_Total_by_Cat_US$9"/>
      <sheetName val="N_Lead9"/>
      <sheetName val="N_3_19"/>
      <sheetName val="N_89"/>
      <sheetName val="N_99"/>
      <sheetName val="Assumption_&amp;_Result9"/>
      <sheetName val="Dec_08_-_Jan_09_(2)9"/>
      <sheetName val="AA_1_BNI9"/>
      <sheetName val="I_4_1_(2)9"/>
      <sheetName val="Hay_Guide_Charts_Notes9"/>
      <sheetName val="trf_ns_049"/>
      <sheetName val="SL1006_(IDR)9"/>
      <sheetName val="trf_multiple9"/>
      <sheetName val="4_1_Placement_w_o_b9"/>
      <sheetName val="tabel_perkiraan9"/>
      <sheetName val="trfakt_sgl9"/>
      <sheetName val="trf_multiple_dnrks9"/>
      <sheetName val="SL1006_(VLS)9"/>
      <sheetName val="Irregular_Income9"/>
      <sheetName val="FE-1770_P19"/>
      <sheetName val="Benefit_Factors9"/>
      <sheetName val="Marshal_(2)9"/>
      <sheetName val="KKP_219"/>
      <sheetName val="tabel_masa_kerja9"/>
      <sheetName val="new_IFS_format9"/>
      <sheetName val="Art_239"/>
      <sheetName val="MTD_Results9"/>
      <sheetName val="YTD_Results9"/>
      <sheetName val="A3-Dec_2012-ALN9"/>
      <sheetName val="chiet_tinh7"/>
      <sheetName val="NB_UNIT39"/>
      <sheetName val="Customize_Your_Purchase_Order7"/>
      <sheetName val="9E1_36"/>
      <sheetName val="1195_B16"/>
      <sheetName val="mgr_&amp;_staff9"/>
      <sheetName val="ShareCapital_9"/>
      <sheetName val="Level_1_&amp;_27"/>
      <sheetName val="JAN_20017"/>
      <sheetName val="Trading_Statement7"/>
      <sheetName val="Rincian_Iuran7"/>
      <sheetName val="Data_Rekon7"/>
      <sheetName val="Premi_Iuran7"/>
      <sheetName val="Slide_226"/>
      <sheetName val="Data_WP6"/>
      <sheetName val="NY_ADMIN6"/>
      <sheetName val="SPI_GMBH6"/>
      <sheetName val="FA_sd_APRIL_076"/>
      <sheetName val="tabel_nilai7"/>
      <sheetName val="AA_1_1_BNI7"/>
      <sheetName val="_SAF_026"/>
      <sheetName val="UV_106"/>
      <sheetName val="YTD_Resurts6"/>
      <sheetName val="TRF_1506"/>
      <sheetName val="Material_Bpn_jul'076"/>
      <sheetName val="IMPUT_PENERIMAAN_BULK_WB6"/>
      <sheetName val="van_khuon6"/>
      <sheetName val="U2_26"/>
      <sheetName val="LINK_MOR6"/>
      <sheetName val="LINK_GAP6"/>
      <sheetName val="General_Info6"/>
      <sheetName val="Cost_Summary6"/>
      <sheetName val="SK_HTM6"/>
      <sheetName val="Entry__HTM6"/>
      <sheetName val="Cost_Analysis6"/>
      <sheetName val="Scenarios_and_Sensitivities7"/>
      <sheetName val="Global_Assumptions7"/>
      <sheetName val="F_2_WIP_CKP6"/>
      <sheetName val="F_2_1_CKP6"/>
      <sheetName val="1541020-House_Loan6"/>
      <sheetName val="RMS_FUNGSIONAL6"/>
      <sheetName val="RMS_-_STR_(2)6"/>
      <sheetName val="Permanent_info8"/>
      <sheetName val="Depreciation_&amp;_Peny_8"/>
      <sheetName val="PPh_21_Recon8"/>
      <sheetName val="fiscal_depr(E)8"/>
      <sheetName val="A_u_g8"/>
      <sheetName val="J_u_l8"/>
      <sheetName val="O_c_t8"/>
      <sheetName val="A_p_r8"/>
      <sheetName val="M_a_y8"/>
      <sheetName val="S_e_p8"/>
      <sheetName val="00_received_in_018"/>
      <sheetName val="F_e_b8"/>
      <sheetName val="Per_GL_J_a_n8"/>
      <sheetName val="J_u_n8"/>
      <sheetName val="M_a_r8"/>
      <sheetName val="C1_NOV8"/>
      <sheetName val="jurnal-audit_28"/>
      <sheetName val="EXT_B38"/>
      <sheetName val="B2_18"/>
      <sheetName val="Main_table8"/>
      <sheetName val="Data_Per_wilayah_Vin_Code_20068"/>
      <sheetName val="Data_Per_wilayah8"/>
      <sheetName val="Print_AR8"/>
      <sheetName val="INDIRECT_DETAIL7"/>
      <sheetName val="DIRECT_COST7"/>
      <sheetName val="E4_1d8"/>
      <sheetName val="Prog_Imbalan8"/>
      <sheetName val="DES_028"/>
      <sheetName val="Buku_Besar_18"/>
      <sheetName val="Pg7_48"/>
      <sheetName val="analisa_L-K8"/>
      <sheetName val="data_slip8"/>
      <sheetName val="Template_8"/>
      <sheetName val="jul05_ok7"/>
      <sheetName val="sept_05_dd7"/>
      <sheetName val="VAT_out8"/>
      <sheetName val="Danamon_LK8"/>
      <sheetName val="&quot;Outstanding_SO&quot;8"/>
      <sheetName val="Tax_Rate7"/>
      <sheetName val="SAP_PbT7"/>
      <sheetName val="TAX_SUMMARY8"/>
      <sheetName val="BSHO_Report7"/>
      <sheetName val="Check_Sheet7"/>
      <sheetName val="PLHO_Report7"/>
      <sheetName val="DFR_CT7"/>
      <sheetName val="Mkt_Total_by_Cat_B$7"/>
      <sheetName val="Mkt_Total_by_Cat_US$7"/>
      <sheetName val="N_Lead7"/>
      <sheetName val="N_3_17"/>
      <sheetName val="N_87"/>
      <sheetName val="N_97"/>
      <sheetName val="Assumption_&amp;_Result7"/>
      <sheetName val="Dec_08_-_Jan_09_(2)7"/>
      <sheetName val="AA_1_BNI7"/>
      <sheetName val="I_4_1_(2)7"/>
      <sheetName val="Hay_Guide_Charts_Notes7"/>
      <sheetName val="trf_ns_047"/>
      <sheetName val="SL1006_(IDR)7"/>
      <sheetName val="trf_multiple7"/>
      <sheetName val="4_1_Placement_w_o_b7"/>
      <sheetName val="tabel_perkiraan7"/>
      <sheetName val="trfakt_sgl7"/>
      <sheetName val="trf_multiple_dnrks7"/>
      <sheetName val="SL1006_(VLS)7"/>
      <sheetName val="Irregular_Income7"/>
      <sheetName val="FE-1770_P17"/>
      <sheetName val="Benefit_Factors7"/>
      <sheetName val="Marshal_(2)7"/>
      <sheetName val="KKP_217"/>
      <sheetName val="tabel_masa_kerja7"/>
      <sheetName val="new_IFS_format7"/>
      <sheetName val="Art_237"/>
      <sheetName val="MTD_Results7"/>
      <sheetName val="YTD_Results7"/>
      <sheetName val="A3-Dec_2012-ALN7"/>
      <sheetName val="chiet_tinh5"/>
      <sheetName val="NB_UNIT37"/>
      <sheetName val="Customize_Your_Purchase_Order5"/>
      <sheetName val="9E1_34"/>
      <sheetName val="1195_B14"/>
      <sheetName val="mgr_&amp;_staff7"/>
      <sheetName val="ShareCapital_7"/>
      <sheetName val="Level_1_&amp;_25"/>
      <sheetName val="JAN_20015"/>
      <sheetName val="Trading_Statement5"/>
      <sheetName val="Rincian_Iuran5"/>
      <sheetName val="Data_Rekon5"/>
      <sheetName val="Premi_Iuran5"/>
      <sheetName val="Slide_224"/>
      <sheetName val="Data_WP4"/>
      <sheetName val="NY_ADMIN4"/>
      <sheetName val="SPI_GMBH4"/>
      <sheetName val="FA_sd_APRIL_074"/>
      <sheetName val="tabel_nilai5"/>
      <sheetName val="AA_1_1_BNI5"/>
      <sheetName val="_SAF_024"/>
      <sheetName val="UV_104"/>
      <sheetName val="YTD_Resurts4"/>
      <sheetName val="TRF_1504"/>
      <sheetName val="Material_Bpn_jul'074"/>
      <sheetName val="IMPUT_PENERIMAAN_BULK_WB4"/>
      <sheetName val="van_khuon4"/>
      <sheetName val="U2_24"/>
      <sheetName val="LINK_MOR4"/>
      <sheetName val="LINK_GAP4"/>
      <sheetName val="General_Info4"/>
      <sheetName val="Cost_Summary4"/>
      <sheetName val="SK_HTM4"/>
      <sheetName val="Entry__HTM4"/>
      <sheetName val="Cost_Analysis4"/>
      <sheetName val="Scenarios_and_Sensitivities5"/>
      <sheetName val="Global_Assumptions5"/>
      <sheetName val="F_2_WIP_CKP4"/>
      <sheetName val="F_2_1_CKP4"/>
      <sheetName val="1541020-House_Loan4"/>
      <sheetName val="RMS_FUNGSIONAL4"/>
      <sheetName val="RMS_-_STR_(2)4"/>
      <sheetName val="Permanent_info9"/>
      <sheetName val="Depreciation_&amp;_Peny_9"/>
      <sheetName val="PPh_21_Recon9"/>
      <sheetName val="fiscal_depr(E)9"/>
      <sheetName val="A_u_g9"/>
      <sheetName val="J_u_l9"/>
      <sheetName val="O_c_t9"/>
      <sheetName val="A_p_r9"/>
      <sheetName val="M_a_y9"/>
      <sheetName val="S_e_p9"/>
      <sheetName val="00_received_in_019"/>
      <sheetName val="F_e_b9"/>
      <sheetName val="Per_GL_J_a_n9"/>
      <sheetName val="J_u_n9"/>
      <sheetName val="M_a_r9"/>
      <sheetName val="C1_NOV9"/>
      <sheetName val="jurnal-audit_29"/>
      <sheetName val="EXT_B39"/>
      <sheetName val="B2_19"/>
      <sheetName val="Main_table9"/>
      <sheetName val="Data_Per_wilayah_Vin_Code_20069"/>
      <sheetName val="Data_Per_wilayah9"/>
      <sheetName val="Print_AR9"/>
      <sheetName val="INDIRECT_DETAIL8"/>
      <sheetName val="DIRECT_COST8"/>
      <sheetName val="E4_1d9"/>
      <sheetName val="Prog_Imbalan9"/>
      <sheetName val="DES_029"/>
      <sheetName val="Buku_Besar_19"/>
      <sheetName val="Pg7_49"/>
      <sheetName val="analisa_L-K9"/>
      <sheetName val="data_slip9"/>
      <sheetName val="Template_9"/>
      <sheetName val="jul05_ok8"/>
      <sheetName val="sept_05_dd8"/>
      <sheetName val="VAT_out9"/>
      <sheetName val="Danamon_LK9"/>
      <sheetName val="&quot;Outstanding_SO&quot;9"/>
      <sheetName val="Tax_Rate8"/>
      <sheetName val="SAP_PbT8"/>
      <sheetName val="TAX_SUMMARY9"/>
      <sheetName val="BSHO_Report8"/>
      <sheetName val="Check_Sheet8"/>
      <sheetName val="PLHO_Report8"/>
      <sheetName val="DFR_CT8"/>
      <sheetName val="Mkt_Total_by_Cat_B$8"/>
      <sheetName val="Mkt_Total_by_Cat_US$8"/>
      <sheetName val="N_Lead8"/>
      <sheetName val="N_3_18"/>
      <sheetName val="N_88"/>
      <sheetName val="N_98"/>
      <sheetName val="Assumption_&amp;_Result8"/>
      <sheetName val="Dec_08_-_Jan_09_(2)8"/>
      <sheetName val="AA_1_BNI8"/>
      <sheetName val="I_4_1_(2)8"/>
      <sheetName val="Hay_Guide_Charts_Notes8"/>
      <sheetName val="trf_ns_048"/>
      <sheetName val="SL1006_(IDR)8"/>
      <sheetName val="trf_multiple8"/>
      <sheetName val="4_1_Placement_w_o_b8"/>
      <sheetName val="tabel_perkiraan8"/>
      <sheetName val="trfakt_sgl8"/>
      <sheetName val="trf_multiple_dnrks8"/>
      <sheetName val="SL1006_(VLS)8"/>
      <sheetName val="Irregular_Income8"/>
      <sheetName val="FE-1770_P18"/>
      <sheetName val="Benefit_Factors8"/>
      <sheetName val="Marshal_(2)8"/>
      <sheetName val="KKP_218"/>
      <sheetName val="tabel_masa_kerja8"/>
      <sheetName val="new_IFS_format8"/>
      <sheetName val="Art_238"/>
      <sheetName val="MTD_Results8"/>
      <sheetName val="YTD_Results8"/>
      <sheetName val="A3-Dec_2012-ALN8"/>
      <sheetName val="chiet_tinh6"/>
      <sheetName val="NB_UNIT38"/>
      <sheetName val="Customize_Your_Purchase_Order6"/>
      <sheetName val="9E1_35"/>
      <sheetName val="1195_B15"/>
      <sheetName val="mgr_&amp;_staff8"/>
      <sheetName val="ShareCapital_8"/>
      <sheetName val="Level_1_&amp;_26"/>
      <sheetName val="JAN_20016"/>
      <sheetName val="Trading_Statement6"/>
      <sheetName val="Rincian_Iuran6"/>
      <sheetName val="Data_Rekon6"/>
      <sheetName val="Premi_Iuran6"/>
      <sheetName val="Slide_225"/>
      <sheetName val="Data_WP5"/>
      <sheetName val="NY_ADMIN5"/>
      <sheetName val="SPI_GMBH5"/>
      <sheetName val="FA_sd_APRIL_075"/>
      <sheetName val="tabel_nilai6"/>
      <sheetName val="AA_1_1_BNI6"/>
      <sheetName val="_SAF_025"/>
      <sheetName val="UV_105"/>
      <sheetName val="YTD_Resurts5"/>
      <sheetName val="TRF_1505"/>
      <sheetName val="Material_Bpn_jul'075"/>
      <sheetName val="IMPUT_PENERIMAAN_BULK_WB5"/>
      <sheetName val="van_khuon5"/>
      <sheetName val="U2_25"/>
      <sheetName val="LINK_MOR5"/>
      <sheetName val="LINK_GAP5"/>
      <sheetName val="General_Info5"/>
      <sheetName val="Cost_Summary5"/>
      <sheetName val="SK_HTM5"/>
      <sheetName val="Entry__HTM5"/>
      <sheetName val="Cost_Analysis5"/>
      <sheetName val="Scenarios_and_Sensitivities6"/>
      <sheetName val="Global_Assumptions6"/>
      <sheetName val="F_2_WIP_CKP5"/>
      <sheetName val="F_2_1_CKP5"/>
      <sheetName val="1541020-House_Loan5"/>
      <sheetName val="RMS_FUNGSIONAL5"/>
      <sheetName val="RMS_-_STR_(2)5"/>
      <sheetName val="Permanent_info11"/>
      <sheetName val="Depreciation_&amp;_Peny_11"/>
      <sheetName val="PPh_21_Recon11"/>
      <sheetName val="fiscal_depr(E)11"/>
      <sheetName val="A_u_g11"/>
      <sheetName val="J_u_l11"/>
      <sheetName val="O_c_t11"/>
      <sheetName val="A_p_r11"/>
      <sheetName val="M_a_y11"/>
      <sheetName val="S_e_p11"/>
      <sheetName val="00_received_in_0111"/>
      <sheetName val="F_e_b11"/>
      <sheetName val="Per_GL_J_a_n11"/>
      <sheetName val="J_u_n11"/>
      <sheetName val="M_a_r11"/>
      <sheetName val="C1_NOV11"/>
      <sheetName val="jurnal-audit_211"/>
      <sheetName val="EXT_B311"/>
      <sheetName val="B2_111"/>
      <sheetName val="Main_table11"/>
      <sheetName val="Data_Per_wilayah_Vin_Code_20011"/>
      <sheetName val="Data_Per_wilayah11"/>
      <sheetName val="Print_AR11"/>
      <sheetName val="INDIRECT_DETAIL10"/>
      <sheetName val="DIRECT_COST10"/>
      <sheetName val="E4_1d11"/>
      <sheetName val="Prog_Imbalan11"/>
      <sheetName val="DES_0211"/>
      <sheetName val="Buku_Besar_111"/>
      <sheetName val="Pg7_411"/>
      <sheetName val="analisa_L-K11"/>
      <sheetName val="data_slip11"/>
      <sheetName val="Template_11"/>
      <sheetName val="jul05_ok10"/>
      <sheetName val="sept_05_dd10"/>
      <sheetName val="VAT_out11"/>
      <sheetName val="Danamon_LK11"/>
      <sheetName val="&quot;Outstanding_SO&quot;11"/>
      <sheetName val="Tax_Rate10"/>
      <sheetName val="SAP_PbT10"/>
      <sheetName val="TAX_SUMMARY11"/>
      <sheetName val="BSHO_Report10"/>
      <sheetName val="Check_Sheet10"/>
      <sheetName val="PLHO_Report10"/>
      <sheetName val="DFR_CT10"/>
      <sheetName val="Mkt_Total_by_Cat_B$10"/>
      <sheetName val="Mkt_Total_by_Cat_US$10"/>
      <sheetName val="N_Lead10"/>
      <sheetName val="N_3_110"/>
      <sheetName val="N_810"/>
      <sheetName val="N_910"/>
      <sheetName val="Assumption_&amp;_Result10"/>
      <sheetName val="Dec_08_-_Jan_09_(2)10"/>
      <sheetName val="AA_1_BNI10"/>
      <sheetName val="I_4_1_(2)10"/>
      <sheetName val="Hay_Guide_Charts_Notes10"/>
      <sheetName val="trf_ns_0410"/>
      <sheetName val="SL1006_(IDR)10"/>
      <sheetName val="trf_multiple10"/>
      <sheetName val="4_1_Placement_w_o_b10"/>
      <sheetName val="tabel_perkiraan10"/>
      <sheetName val="trfakt_sgl10"/>
      <sheetName val="trf_multiple_dnrks10"/>
      <sheetName val="SL1006_(VLS)10"/>
      <sheetName val="Irregular_Income10"/>
      <sheetName val="FE-1770_P110"/>
      <sheetName val="Benefit_Factors10"/>
      <sheetName val="Marshal_(2)10"/>
      <sheetName val="KKP_2110"/>
      <sheetName val="tabel_masa_kerja10"/>
      <sheetName val="new_IFS_format10"/>
      <sheetName val="Art_2310"/>
      <sheetName val="MTD_Results10"/>
      <sheetName val="YTD_Results10"/>
      <sheetName val="A3-Dec_2012-ALN10"/>
      <sheetName val="chiet_tinh8"/>
      <sheetName val="NB_UNIT310"/>
      <sheetName val="Customize_Your_Purchase_Order8"/>
      <sheetName val="9E1_37"/>
      <sheetName val="1195_B17"/>
      <sheetName val="mgr_&amp;_staff10"/>
      <sheetName val="ShareCapital_10"/>
      <sheetName val="Level_1_&amp;_28"/>
      <sheetName val="JAN_20018"/>
      <sheetName val="Trading_Statement8"/>
      <sheetName val="Rincian_Iuran8"/>
      <sheetName val="Data_Rekon8"/>
      <sheetName val="Premi_Iuran8"/>
      <sheetName val="Slide_227"/>
      <sheetName val="Data_WP7"/>
      <sheetName val="NY_ADMIN7"/>
      <sheetName val="SPI_GMBH7"/>
      <sheetName val="FA_sd_APRIL_077"/>
      <sheetName val="tabel_nilai8"/>
      <sheetName val="AA_1_1_BNI8"/>
      <sheetName val="_SAF_027"/>
      <sheetName val="UV_107"/>
      <sheetName val="YTD_Resurts7"/>
      <sheetName val="TRF_1507"/>
      <sheetName val="Material_Bpn_jul'077"/>
      <sheetName val="IMPUT_PENERIMAAN_BULK_WB7"/>
      <sheetName val="van_khuon7"/>
      <sheetName val="U2_27"/>
      <sheetName val="LINK_MOR7"/>
      <sheetName val="LINK_GAP7"/>
      <sheetName val="General_Info7"/>
      <sheetName val="Cost_Summary7"/>
      <sheetName val="SK_HTM7"/>
      <sheetName val="Entry__HTM7"/>
      <sheetName val="Cost_Analysis7"/>
      <sheetName val="Scenarios_and_Sensitivities8"/>
      <sheetName val="Global_Assumptions8"/>
      <sheetName val="F_2_WIP_CKP7"/>
      <sheetName val="F_2_1_CKP7"/>
      <sheetName val="1541020-House_Loan7"/>
      <sheetName val="RMS_FUNGSIONAL7"/>
      <sheetName val="RMS_-_STR_(2)7"/>
      <sheetName val="Permanent_info12"/>
      <sheetName val="Depreciation_&amp;_Peny_12"/>
      <sheetName val="PPh_21_Recon12"/>
      <sheetName val="fiscal_depr(E)12"/>
      <sheetName val="A_u_g12"/>
      <sheetName val="J_u_l12"/>
      <sheetName val="O_c_t12"/>
      <sheetName val="A_p_r12"/>
      <sheetName val="M_a_y12"/>
      <sheetName val="S_e_p12"/>
      <sheetName val="00_received_in_0112"/>
      <sheetName val="F_e_b12"/>
      <sheetName val="Per_GL_J_a_n12"/>
      <sheetName val="J_u_n12"/>
      <sheetName val="M_a_r12"/>
      <sheetName val="C1_NOV12"/>
      <sheetName val="jurnal-audit_212"/>
      <sheetName val="EXT_B312"/>
      <sheetName val="B2_112"/>
      <sheetName val="Main_table12"/>
      <sheetName val="Data_Per_wilayah_Vin_Code_20012"/>
      <sheetName val="Data_Per_wilayah12"/>
      <sheetName val="Print_AR12"/>
      <sheetName val="INDIRECT_DETAIL11"/>
      <sheetName val="DIRECT_COST11"/>
      <sheetName val="E4_1d12"/>
      <sheetName val="Prog_Imbalan12"/>
      <sheetName val="DES_0212"/>
      <sheetName val="Buku_Besar_112"/>
      <sheetName val="Pg7_412"/>
      <sheetName val="analisa_L-K12"/>
      <sheetName val="data_slip12"/>
      <sheetName val="Template_12"/>
      <sheetName val="jul05_ok11"/>
      <sheetName val="sept_05_dd11"/>
      <sheetName val="VAT_out12"/>
      <sheetName val="Danamon_LK12"/>
      <sheetName val="&quot;Outstanding_SO&quot;12"/>
      <sheetName val="Tax_Rate11"/>
      <sheetName val="SAP_PbT11"/>
      <sheetName val="TAX_SUMMARY12"/>
      <sheetName val="BSHO_Report11"/>
      <sheetName val="Check_Sheet11"/>
      <sheetName val="PLHO_Report11"/>
      <sheetName val="DFR_CT11"/>
      <sheetName val="Mkt_Total_by_Cat_B$11"/>
      <sheetName val="Mkt_Total_by_Cat_US$11"/>
      <sheetName val="N_Lead11"/>
      <sheetName val="N_3_111"/>
      <sheetName val="N_811"/>
      <sheetName val="N_911"/>
      <sheetName val="Assumption_&amp;_Result11"/>
      <sheetName val="Dec_08_-_Jan_09_(2)11"/>
      <sheetName val="AA_1_BNI11"/>
      <sheetName val="I_4_1_(2)11"/>
      <sheetName val="Hay_Guide_Charts_Notes11"/>
      <sheetName val="trf_ns_0411"/>
      <sheetName val="SL1006_(IDR)11"/>
      <sheetName val="trf_multiple11"/>
      <sheetName val="4_1_Placement_w_o_b11"/>
      <sheetName val="tabel_perkiraan11"/>
      <sheetName val="trfakt_sgl11"/>
      <sheetName val="trf_multiple_dnrks11"/>
      <sheetName val="SL1006_(VLS)11"/>
      <sheetName val="Irregular_Income11"/>
      <sheetName val="FE-1770_P111"/>
      <sheetName val="Benefit_Factors11"/>
      <sheetName val="Marshal_(2)11"/>
      <sheetName val="KKP_2111"/>
      <sheetName val="tabel_masa_kerja11"/>
      <sheetName val="new_IFS_format11"/>
      <sheetName val="Art_2311"/>
      <sheetName val="MTD_Results11"/>
      <sheetName val="YTD_Results11"/>
      <sheetName val="A3-Dec_2012-ALN11"/>
      <sheetName val="chiet_tinh9"/>
      <sheetName val="NB_UNIT311"/>
      <sheetName val="Customize_Your_Purchase_Order9"/>
      <sheetName val="9E1_38"/>
      <sheetName val="1195_B18"/>
      <sheetName val="mgr_&amp;_staff11"/>
      <sheetName val="ShareCapital_11"/>
      <sheetName val="Level_1_&amp;_29"/>
      <sheetName val="JAN_20019"/>
      <sheetName val="Trading_Statement9"/>
      <sheetName val="Rincian_Iuran9"/>
      <sheetName val="Data_Rekon9"/>
      <sheetName val="Premi_Iuran9"/>
      <sheetName val="Slide_228"/>
      <sheetName val="Data_WP8"/>
      <sheetName val="NY_ADMIN8"/>
      <sheetName val="SPI_GMBH8"/>
      <sheetName val="FA_sd_APRIL_078"/>
      <sheetName val="tabel_nilai9"/>
      <sheetName val="AA_1_1_BNI9"/>
      <sheetName val="_SAF_028"/>
      <sheetName val="UV_108"/>
      <sheetName val="YTD_Resurts8"/>
      <sheetName val="TRF_1508"/>
      <sheetName val="Material_Bpn_jul'078"/>
      <sheetName val="IMPUT_PENERIMAAN_BULK_WB8"/>
      <sheetName val="van_khuon8"/>
      <sheetName val="U2_28"/>
      <sheetName val="LINK_MOR8"/>
      <sheetName val="LINK_GAP8"/>
      <sheetName val="General_Info8"/>
      <sheetName val="Cost_Summary8"/>
      <sheetName val="SK_HTM8"/>
      <sheetName val="Entry__HTM8"/>
      <sheetName val="Cost_Analysis8"/>
      <sheetName val="Scenarios_and_Sensitivities9"/>
      <sheetName val="Global_Assumptions9"/>
      <sheetName val="F_2_WIP_CKP8"/>
      <sheetName val="F_2_1_CKP8"/>
      <sheetName val="1541020-House_Loan8"/>
      <sheetName val="RMS_FUNGSIONAL8"/>
      <sheetName val="RMS_-_STR_(2)8"/>
      <sheetName val="Permanent_info15"/>
      <sheetName val="Depreciation_&amp;_Peny_15"/>
      <sheetName val="PPh_21_Recon15"/>
      <sheetName val="fiscal_depr(E)15"/>
      <sheetName val="A_u_g15"/>
      <sheetName val="J_u_l15"/>
      <sheetName val="O_c_t15"/>
      <sheetName val="A_p_r15"/>
      <sheetName val="M_a_y15"/>
      <sheetName val="S_e_p15"/>
      <sheetName val="00_received_in_0115"/>
      <sheetName val="F_e_b15"/>
      <sheetName val="Per_GL_J_a_n15"/>
      <sheetName val="J_u_n15"/>
      <sheetName val="M_a_r15"/>
      <sheetName val="C1_NOV15"/>
      <sheetName val="jurnal-audit_215"/>
      <sheetName val="EXT_B315"/>
      <sheetName val="B2_115"/>
      <sheetName val="Main_table15"/>
      <sheetName val="Data_Per_wilayah_Vin_Code_20015"/>
      <sheetName val="Data_Per_wilayah15"/>
      <sheetName val="Print_AR15"/>
      <sheetName val="INDIRECT_DETAIL14"/>
      <sheetName val="DIRECT_COST14"/>
      <sheetName val="E4_1d15"/>
      <sheetName val="Prog_Imbalan15"/>
      <sheetName val="DES_0215"/>
      <sheetName val="Buku_Besar_115"/>
      <sheetName val="Pg7_415"/>
      <sheetName val="analisa_L-K15"/>
      <sheetName val="data_slip15"/>
      <sheetName val="Template_15"/>
      <sheetName val="jul05_ok14"/>
      <sheetName val="sept_05_dd14"/>
      <sheetName val="VAT_out15"/>
      <sheetName val="Danamon_LK15"/>
      <sheetName val="&quot;Outstanding_SO&quot;15"/>
      <sheetName val="Tax_Rate14"/>
      <sheetName val="SAP_PbT14"/>
      <sheetName val="TAX_SUMMARY15"/>
      <sheetName val="BSHO_Report14"/>
      <sheetName val="Check_Sheet14"/>
      <sheetName val="PLHO_Report14"/>
      <sheetName val="DFR_CT14"/>
      <sheetName val="Mkt_Total_by_Cat_B$14"/>
      <sheetName val="Mkt_Total_by_Cat_US$14"/>
      <sheetName val="N_Lead14"/>
      <sheetName val="N_3_114"/>
      <sheetName val="N_814"/>
      <sheetName val="N_914"/>
      <sheetName val="Assumption_&amp;_Result14"/>
      <sheetName val="Dec_08_-_Jan_09_(2)14"/>
      <sheetName val="AA_1_BNI14"/>
      <sheetName val="I_4_1_(2)14"/>
      <sheetName val="Hay_Guide_Charts_Notes14"/>
      <sheetName val="trf_ns_0414"/>
      <sheetName val="SL1006_(IDR)14"/>
      <sheetName val="trf_multiple14"/>
      <sheetName val="4_1_Placement_w_o_b14"/>
      <sheetName val="tabel_perkiraan14"/>
      <sheetName val="trfakt_sgl14"/>
      <sheetName val="trf_multiple_dnrks14"/>
      <sheetName val="SL1006_(VLS)14"/>
      <sheetName val="Irregular_Income14"/>
      <sheetName val="FE-1770_P114"/>
      <sheetName val="Benefit_Factors14"/>
      <sheetName val="Marshal_(2)14"/>
      <sheetName val="KKP_2114"/>
      <sheetName val="tabel_masa_kerja14"/>
      <sheetName val="new_IFS_format14"/>
      <sheetName val="Art_2314"/>
      <sheetName val="MTD_Results14"/>
      <sheetName val="YTD_Results14"/>
      <sheetName val="A3-Dec_2012-ALN14"/>
      <sheetName val="chiet_tinh12"/>
      <sheetName val="NB_UNIT314"/>
      <sheetName val="Customize_Your_Purchase_Order12"/>
      <sheetName val="9E1_311"/>
      <sheetName val="1195_B111"/>
      <sheetName val="mgr_&amp;_staff14"/>
      <sheetName val="ShareCapital_14"/>
      <sheetName val="Level_1_&amp;_212"/>
      <sheetName val="JAN_200112"/>
      <sheetName val="Trading_Statement12"/>
      <sheetName val="Rincian_Iuran12"/>
      <sheetName val="Data_Rekon12"/>
      <sheetName val="Premi_Iuran12"/>
      <sheetName val="Slide_2211"/>
      <sheetName val="Data_WP11"/>
      <sheetName val="NY_ADMIN11"/>
      <sheetName val="SPI_GMBH11"/>
      <sheetName val="FA_sd_APRIL_0711"/>
      <sheetName val="tabel_nilai12"/>
      <sheetName val="AA_1_1_BNI12"/>
      <sheetName val="_SAF_0211"/>
      <sheetName val="UV_1011"/>
      <sheetName val="YTD_Resurts11"/>
      <sheetName val="TRF_15011"/>
      <sheetName val="Material_Bpn_jul'0711"/>
      <sheetName val="IMPUT_PENERIMAAN_BULK_WB11"/>
      <sheetName val="van_khuon11"/>
      <sheetName val="U2_211"/>
      <sheetName val="LINK_MOR11"/>
      <sheetName val="LINK_GAP11"/>
      <sheetName val="General_Info11"/>
      <sheetName val="Cost_Summary11"/>
      <sheetName val="SK_HTM11"/>
      <sheetName val="Entry__HTM11"/>
      <sheetName val="Cost_Analysis11"/>
      <sheetName val="Scenarios_and_Sensitivities12"/>
      <sheetName val="Global_Assumptions12"/>
      <sheetName val="F_2_WIP_CKP11"/>
      <sheetName val="F_2_1_CKP11"/>
      <sheetName val="1541020-House_Loan11"/>
      <sheetName val="RMS_FUNGSIONAL11"/>
      <sheetName val="RMS_-_STR_(2)11"/>
      <sheetName val="Permanent_info14"/>
      <sheetName val="Depreciation_&amp;_Peny_14"/>
      <sheetName val="PPh_21_Recon14"/>
      <sheetName val="fiscal_depr(E)14"/>
      <sheetName val="A_u_g14"/>
      <sheetName val="J_u_l14"/>
      <sheetName val="O_c_t14"/>
      <sheetName val="A_p_r14"/>
      <sheetName val="M_a_y14"/>
      <sheetName val="S_e_p14"/>
      <sheetName val="00_received_in_0114"/>
      <sheetName val="F_e_b14"/>
      <sheetName val="Per_GL_J_a_n14"/>
      <sheetName val="J_u_n14"/>
      <sheetName val="M_a_r14"/>
      <sheetName val="C1_NOV14"/>
      <sheetName val="jurnal-audit_214"/>
      <sheetName val="EXT_B314"/>
      <sheetName val="B2_114"/>
      <sheetName val="Main_table14"/>
      <sheetName val="Data_Per_wilayah_Vin_Code_20014"/>
      <sheetName val="Data_Per_wilayah14"/>
      <sheetName val="Print_AR14"/>
      <sheetName val="INDIRECT_DETAIL13"/>
      <sheetName val="DIRECT_COST13"/>
      <sheetName val="E4_1d14"/>
      <sheetName val="Prog_Imbalan14"/>
      <sheetName val="DES_0214"/>
      <sheetName val="Buku_Besar_114"/>
      <sheetName val="Pg7_414"/>
      <sheetName val="analisa_L-K14"/>
      <sheetName val="data_slip14"/>
      <sheetName val="Template_14"/>
      <sheetName val="jul05_ok13"/>
      <sheetName val="sept_05_dd13"/>
      <sheetName val="VAT_out14"/>
      <sheetName val="Danamon_LK14"/>
      <sheetName val="&quot;Outstanding_SO&quot;14"/>
      <sheetName val="Tax_Rate13"/>
      <sheetName val="SAP_PbT13"/>
      <sheetName val="TAX_SUMMARY14"/>
      <sheetName val="BSHO_Report13"/>
      <sheetName val="Check_Sheet13"/>
      <sheetName val="PLHO_Report13"/>
      <sheetName val="DFR_CT13"/>
      <sheetName val="Mkt_Total_by_Cat_B$13"/>
      <sheetName val="Mkt_Total_by_Cat_US$13"/>
      <sheetName val="N_Lead13"/>
      <sheetName val="N_3_113"/>
      <sheetName val="N_813"/>
      <sheetName val="N_913"/>
      <sheetName val="Assumption_&amp;_Result13"/>
      <sheetName val="Dec_08_-_Jan_09_(2)13"/>
      <sheetName val="AA_1_BNI13"/>
      <sheetName val="I_4_1_(2)13"/>
      <sheetName val="Hay_Guide_Charts_Notes13"/>
      <sheetName val="trf_ns_0413"/>
      <sheetName val="SL1006_(IDR)13"/>
      <sheetName val="trf_multiple13"/>
      <sheetName val="4_1_Placement_w_o_b13"/>
      <sheetName val="tabel_perkiraan13"/>
      <sheetName val="trfakt_sgl13"/>
      <sheetName val="trf_multiple_dnrks13"/>
      <sheetName val="SL1006_(VLS)13"/>
      <sheetName val="Irregular_Income13"/>
      <sheetName val="FE-1770_P113"/>
      <sheetName val="Benefit_Factors13"/>
      <sheetName val="Marshal_(2)13"/>
      <sheetName val="KKP_2113"/>
      <sheetName val="tabel_masa_kerja13"/>
      <sheetName val="new_IFS_format13"/>
      <sheetName val="Art_2313"/>
      <sheetName val="MTD_Results13"/>
      <sheetName val="YTD_Results13"/>
      <sheetName val="A3-Dec_2012-ALN13"/>
      <sheetName val="chiet_tinh11"/>
      <sheetName val="NB_UNIT313"/>
      <sheetName val="Customize_Your_Purchase_Order11"/>
      <sheetName val="9E1_310"/>
      <sheetName val="1195_B110"/>
      <sheetName val="mgr_&amp;_staff13"/>
      <sheetName val="ShareCapital_13"/>
      <sheetName val="Level_1_&amp;_211"/>
      <sheetName val="JAN_200111"/>
      <sheetName val="Trading_Statement11"/>
      <sheetName val="Rincian_Iuran11"/>
      <sheetName val="Data_Rekon11"/>
      <sheetName val="Premi_Iuran11"/>
      <sheetName val="Slide_2210"/>
      <sheetName val="Data_WP10"/>
      <sheetName val="NY_ADMIN10"/>
      <sheetName val="SPI_GMBH10"/>
      <sheetName val="FA_sd_APRIL_0710"/>
      <sheetName val="tabel_nilai11"/>
      <sheetName val="AA_1_1_BNI11"/>
      <sheetName val="_SAF_0210"/>
      <sheetName val="UV_1010"/>
      <sheetName val="YTD_Resurts10"/>
      <sheetName val="TRF_15010"/>
      <sheetName val="Material_Bpn_jul'0710"/>
      <sheetName val="IMPUT_PENERIMAAN_BULK_WB10"/>
      <sheetName val="van_khuon10"/>
      <sheetName val="U2_210"/>
      <sheetName val="LINK_MOR10"/>
      <sheetName val="LINK_GAP10"/>
      <sheetName val="General_Info10"/>
      <sheetName val="Cost_Summary10"/>
      <sheetName val="SK_HTM10"/>
      <sheetName val="Entry__HTM10"/>
      <sheetName val="Cost_Analysis10"/>
      <sheetName val="Scenarios_and_Sensitivities11"/>
      <sheetName val="Global_Assumptions11"/>
      <sheetName val="F_2_WIP_CKP10"/>
      <sheetName val="F_2_1_CKP10"/>
      <sheetName val="1541020-House_Loan10"/>
      <sheetName val="RMS_FUNGSIONAL10"/>
      <sheetName val="RMS_-_STR_(2)10"/>
      <sheetName val="Permanent_info13"/>
      <sheetName val="Depreciation_&amp;_Peny_13"/>
      <sheetName val="PPh_21_Recon13"/>
      <sheetName val="fiscal_depr(E)13"/>
      <sheetName val="A_u_g13"/>
      <sheetName val="J_u_l13"/>
      <sheetName val="O_c_t13"/>
      <sheetName val="A_p_r13"/>
      <sheetName val="M_a_y13"/>
      <sheetName val="S_e_p13"/>
      <sheetName val="00_received_in_0113"/>
      <sheetName val="F_e_b13"/>
      <sheetName val="Per_GL_J_a_n13"/>
      <sheetName val="J_u_n13"/>
      <sheetName val="M_a_r13"/>
      <sheetName val="C1_NOV13"/>
      <sheetName val="jurnal-audit_213"/>
      <sheetName val="EXT_B313"/>
      <sheetName val="B2_113"/>
      <sheetName val="Main_table13"/>
      <sheetName val="Data_Per_wilayah_Vin_Code_20013"/>
      <sheetName val="Data_Per_wilayah13"/>
      <sheetName val="Print_AR13"/>
      <sheetName val="INDIRECT_DETAIL12"/>
      <sheetName val="DIRECT_COST12"/>
      <sheetName val="E4_1d13"/>
      <sheetName val="Prog_Imbalan13"/>
      <sheetName val="DES_0213"/>
      <sheetName val="Buku_Besar_113"/>
      <sheetName val="Pg7_413"/>
      <sheetName val="analisa_L-K13"/>
      <sheetName val="data_slip13"/>
      <sheetName val="Template_13"/>
      <sheetName val="jul05_ok12"/>
      <sheetName val="sept_05_dd12"/>
      <sheetName val="VAT_out13"/>
      <sheetName val="Danamon_LK13"/>
      <sheetName val="&quot;Outstanding_SO&quot;13"/>
      <sheetName val="Tax_Rate12"/>
      <sheetName val="SAP_PbT12"/>
      <sheetName val="TAX_SUMMARY13"/>
      <sheetName val="BSHO_Report12"/>
      <sheetName val="Check_Sheet12"/>
      <sheetName val="PLHO_Report12"/>
      <sheetName val="DFR_CT12"/>
      <sheetName val="Mkt_Total_by_Cat_B$12"/>
      <sheetName val="Mkt_Total_by_Cat_US$12"/>
      <sheetName val="N_Lead12"/>
      <sheetName val="N_3_112"/>
      <sheetName val="N_812"/>
      <sheetName val="N_912"/>
      <sheetName val="Assumption_&amp;_Result12"/>
      <sheetName val="Dec_08_-_Jan_09_(2)12"/>
      <sheetName val="AA_1_BNI12"/>
      <sheetName val="I_4_1_(2)12"/>
      <sheetName val="Hay_Guide_Charts_Notes12"/>
      <sheetName val="trf_ns_0412"/>
      <sheetName val="SL1006_(IDR)12"/>
      <sheetName val="trf_multiple12"/>
      <sheetName val="4_1_Placement_w_o_b12"/>
      <sheetName val="tabel_perkiraan12"/>
      <sheetName val="trfakt_sgl12"/>
      <sheetName val="trf_multiple_dnrks12"/>
      <sheetName val="SL1006_(VLS)12"/>
      <sheetName val="Irregular_Income12"/>
      <sheetName val="FE-1770_P112"/>
      <sheetName val="Benefit_Factors12"/>
      <sheetName val="Marshal_(2)12"/>
      <sheetName val="KKP_2112"/>
      <sheetName val="tabel_masa_kerja12"/>
      <sheetName val="new_IFS_format12"/>
      <sheetName val="Art_2312"/>
      <sheetName val="MTD_Results12"/>
      <sheetName val="YTD_Results12"/>
      <sheetName val="A3-Dec_2012-ALN12"/>
      <sheetName val="chiet_tinh10"/>
      <sheetName val="NB_UNIT312"/>
      <sheetName val="Customize_Your_Purchase_Order10"/>
      <sheetName val="9E1_39"/>
      <sheetName val="1195_B19"/>
      <sheetName val="mgr_&amp;_staff12"/>
      <sheetName val="ShareCapital_12"/>
      <sheetName val="Level_1_&amp;_210"/>
      <sheetName val="JAN_200110"/>
      <sheetName val="Trading_Statement10"/>
      <sheetName val="Rincian_Iuran10"/>
      <sheetName val="Data_Rekon10"/>
      <sheetName val="Premi_Iuran10"/>
      <sheetName val="Slide_229"/>
      <sheetName val="Data_WP9"/>
      <sheetName val="NY_ADMIN9"/>
      <sheetName val="SPI_GMBH9"/>
      <sheetName val="FA_sd_APRIL_079"/>
      <sheetName val="tabel_nilai10"/>
      <sheetName val="AA_1_1_BNI10"/>
      <sheetName val="_SAF_029"/>
      <sheetName val="UV_109"/>
      <sheetName val="YTD_Resurts9"/>
      <sheetName val="TRF_1509"/>
      <sheetName val="Material_Bpn_jul'079"/>
      <sheetName val="IMPUT_PENERIMAAN_BULK_WB9"/>
      <sheetName val="van_khuon9"/>
      <sheetName val="U2_29"/>
      <sheetName val="LINK_MOR9"/>
      <sheetName val="LINK_GAP9"/>
      <sheetName val="General_Info9"/>
      <sheetName val="Cost_Summary9"/>
      <sheetName val="SK_HTM9"/>
      <sheetName val="Entry__HTM9"/>
      <sheetName val="Cost_Analysis9"/>
      <sheetName val="Scenarios_and_Sensitivities10"/>
      <sheetName val="Global_Assumptions10"/>
      <sheetName val="F_2_WIP_CKP9"/>
      <sheetName val="F_2_1_CKP9"/>
      <sheetName val="1541020-House_Loan9"/>
      <sheetName val="RMS_FUNGSIONAL9"/>
      <sheetName val="RMS_-_STR_(2)9"/>
      <sheetName val="Permanent_info17"/>
      <sheetName val="Depreciation_&amp;_Peny_17"/>
      <sheetName val="PPh_21_Recon17"/>
      <sheetName val="fiscal_depr(E)17"/>
      <sheetName val="A_u_g17"/>
      <sheetName val="J_u_l17"/>
      <sheetName val="O_c_t17"/>
      <sheetName val="A_p_r17"/>
      <sheetName val="M_a_y17"/>
      <sheetName val="S_e_p17"/>
      <sheetName val="00_received_in_0117"/>
      <sheetName val="F_e_b17"/>
      <sheetName val="Per_GL_J_a_n17"/>
      <sheetName val="J_u_n17"/>
      <sheetName val="M_a_r17"/>
      <sheetName val="C1_NOV17"/>
      <sheetName val="jurnal-audit_217"/>
      <sheetName val="EXT_B317"/>
      <sheetName val="B2_117"/>
      <sheetName val="Main_table17"/>
      <sheetName val="Data_Per_wilayah_Vin_Code_20017"/>
      <sheetName val="Data_Per_wilayah17"/>
      <sheetName val="Print_AR17"/>
      <sheetName val="INDIRECT_DETAIL16"/>
      <sheetName val="DIRECT_COST16"/>
      <sheetName val="E4_1d17"/>
      <sheetName val="Prog_Imbalan17"/>
      <sheetName val="DES_0217"/>
      <sheetName val="Buku_Besar_117"/>
      <sheetName val="Pg7_417"/>
      <sheetName val="analisa_L-K17"/>
      <sheetName val="data_slip17"/>
      <sheetName val="Template_17"/>
      <sheetName val="jul05_ok16"/>
      <sheetName val="sept_05_dd16"/>
      <sheetName val="VAT_out17"/>
      <sheetName val="Danamon_LK17"/>
      <sheetName val="&quot;Outstanding_SO&quot;17"/>
      <sheetName val="Tax_Rate16"/>
      <sheetName val="SAP_PbT16"/>
      <sheetName val="TAX_SUMMARY17"/>
      <sheetName val="BSHO_Report16"/>
      <sheetName val="Check_Sheet16"/>
      <sheetName val="PLHO_Report16"/>
      <sheetName val="DFR_CT16"/>
      <sheetName val="Mkt_Total_by_Cat_B$16"/>
      <sheetName val="Mkt_Total_by_Cat_US$16"/>
      <sheetName val="N_Lead16"/>
      <sheetName val="N_3_116"/>
      <sheetName val="N_816"/>
      <sheetName val="N_916"/>
      <sheetName val="Assumption_&amp;_Result16"/>
      <sheetName val="Dec_08_-_Jan_09_(2)16"/>
      <sheetName val="AA_1_BNI16"/>
      <sheetName val="I_4_1_(2)16"/>
      <sheetName val="Hay_Guide_Charts_Notes16"/>
      <sheetName val="trf_ns_0416"/>
      <sheetName val="SL1006_(IDR)16"/>
      <sheetName val="trf_multiple16"/>
      <sheetName val="4_1_Placement_w_o_b16"/>
      <sheetName val="tabel_perkiraan16"/>
      <sheetName val="trfakt_sgl16"/>
      <sheetName val="trf_multiple_dnrks16"/>
      <sheetName val="SL1006_(VLS)16"/>
      <sheetName val="Irregular_Income16"/>
      <sheetName val="FE-1770_P116"/>
      <sheetName val="Benefit_Factors16"/>
      <sheetName val="Marshal_(2)16"/>
      <sheetName val="KKP_2116"/>
      <sheetName val="tabel_masa_kerja16"/>
      <sheetName val="new_IFS_format16"/>
      <sheetName val="Art_2316"/>
      <sheetName val="MTD_Results16"/>
      <sheetName val="YTD_Results16"/>
      <sheetName val="A3-Dec_2012-ALN16"/>
      <sheetName val="chiet_tinh14"/>
      <sheetName val="NB_UNIT316"/>
      <sheetName val="Customize_Your_Purchase_Order14"/>
      <sheetName val="9E1_313"/>
      <sheetName val="1195_B113"/>
      <sheetName val="mgr_&amp;_staff16"/>
      <sheetName val="ShareCapital_16"/>
      <sheetName val="Level_1_&amp;_214"/>
      <sheetName val="JAN_200114"/>
      <sheetName val="Trading_Statement14"/>
      <sheetName val="Rincian_Iuran14"/>
      <sheetName val="Data_Rekon14"/>
      <sheetName val="Premi_Iuran14"/>
      <sheetName val="Slide_2213"/>
      <sheetName val="Data_WP13"/>
      <sheetName val="NY_ADMIN13"/>
      <sheetName val="SPI_GMBH13"/>
      <sheetName val="FA_sd_APRIL_0713"/>
      <sheetName val="tabel_nilai14"/>
      <sheetName val="AA_1_1_BNI14"/>
      <sheetName val="Permanent_info16"/>
      <sheetName val="Depreciation_&amp;_Peny_16"/>
      <sheetName val="PPh_21_Recon16"/>
      <sheetName val="fiscal_depr(E)16"/>
      <sheetName val="A_u_g16"/>
      <sheetName val="J_u_l16"/>
      <sheetName val="O_c_t16"/>
      <sheetName val="A_p_r16"/>
      <sheetName val="M_a_y16"/>
      <sheetName val="S_e_p16"/>
      <sheetName val="00_received_in_0116"/>
      <sheetName val="F_e_b16"/>
      <sheetName val="Per_GL_J_a_n16"/>
      <sheetName val="J_u_n16"/>
      <sheetName val="M_a_r16"/>
      <sheetName val="C1_NOV16"/>
      <sheetName val="jurnal-audit_216"/>
      <sheetName val="EXT_B316"/>
      <sheetName val="B2_116"/>
      <sheetName val="Main_table16"/>
      <sheetName val="Data_Per_wilayah_Vin_Code_20016"/>
      <sheetName val="Data_Per_wilayah16"/>
      <sheetName val="Print_AR16"/>
      <sheetName val="INDIRECT_DETAIL15"/>
      <sheetName val="DIRECT_COST15"/>
      <sheetName val="E4_1d16"/>
      <sheetName val="Prog_Imbalan16"/>
      <sheetName val="DES_0216"/>
      <sheetName val="Buku_Besar_116"/>
      <sheetName val="Pg7_416"/>
      <sheetName val="analisa_L-K16"/>
      <sheetName val="data_slip16"/>
      <sheetName val="Template_16"/>
      <sheetName val="jul05_ok15"/>
      <sheetName val="sept_05_dd15"/>
      <sheetName val="VAT_out16"/>
      <sheetName val="Danamon_LK16"/>
      <sheetName val="&quot;Outstanding_SO&quot;16"/>
      <sheetName val="Tax_Rate15"/>
      <sheetName val="SAP_PbT15"/>
      <sheetName val="TAX_SUMMARY16"/>
      <sheetName val="BSHO_Report15"/>
      <sheetName val="Check_Sheet15"/>
      <sheetName val="PLHO_Report15"/>
      <sheetName val="DFR_CT15"/>
      <sheetName val="Mkt_Total_by_Cat_B$15"/>
      <sheetName val="Mkt_Total_by_Cat_US$15"/>
      <sheetName val="N_Lead15"/>
      <sheetName val="N_3_115"/>
      <sheetName val="N_815"/>
      <sheetName val="N_915"/>
      <sheetName val="Assumption_&amp;_Result15"/>
      <sheetName val="Dec_08_-_Jan_09_(2)15"/>
      <sheetName val="AA_1_BNI15"/>
      <sheetName val="I_4_1_(2)15"/>
      <sheetName val="Hay_Guide_Charts_Notes15"/>
      <sheetName val="trf_ns_0415"/>
      <sheetName val="SL1006_(IDR)15"/>
      <sheetName val="trf_multiple15"/>
      <sheetName val="4_1_Placement_w_o_b15"/>
      <sheetName val="tabel_perkiraan15"/>
      <sheetName val="trfakt_sgl15"/>
      <sheetName val="trf_multiple_dnrks15"/>
      <sheetName val="SL1006_(VLS)15"/>
      <sheetName val="Irregular_Income15"/>
      <sheetName val="FE-1770_P115"/>
      <sheetName val="Benefit_Factors15"/>
      <sheetName val="Marshal_(2)15"/>
      <sheetName val="KKP_2115"/>
      <sheetName val="tabel_masa_kerja15"/>
      <sheetName val="new_IFS_format15"/>
      <sheetName val="Art_2315"/>
      <sheetName val="MTD_Results15"/>
      <sheetName val="YTD_Results15"/>
      <sheetName val="A3-Dec_2012-ALN15"/>
      <sheetName val="chiet_tinh13"/>
      <sheetName val="NB_UNIT315"/>
      <sheetName val="Customize_Your_Purchase_Order13"/>
      <sheetName val="9E1_312"/>
      <sheetName val="1195_B112"/>
      <sheetName val="mgr_&amp;_staff15"/>
      <sheetName val="ShareCapital_15"/>
      <sheetName val="Level_1_&amp;_213"/>
      <sheetName val="JAN_200113"/>
      <sheetName val="Trading_Statement13"/>
      <sheetName val="Rincian_Iuran13"/>
      <sheetName val="Data_Rekon13"/>
      <sheetName val="Premi_Iuran13"/>
      <sheetName val="Slide_2212"/>
      <sheetName val="Data_WP12"/>
      <sheetName val="NY_ADMIN12"/>
      <sheetName val="SPI_GMBH12"/>
      <sheetName val="FA_sd_APRIL_0712"/>
      <sheetName val="tabel_nilai13"/>
      <sheetName val="AA_1_1_BNI13"/>
      <sheetName val="_SAF_0212"/>
      <sheetName val="UV_1012"/>
      <sheetName val="YTD_Resurts12"/>
      <sheetName val="TRF_15012"/>
      <sheetName val="Material_Bpn_jul'0712"/>
      <sheetName val="IMPUT_PENERIMAAN_BULK_WB12"/>
      <sheetName val="van_khuon12"/>
      <sheetName val="U2_212"/>
      <sheetName val="LINK_MOR12"/>
      <sheetName val="LINK_GAP12"/>
      <sheetName val="General_Info12"/>
      <sheetName val="Cost_Summary12"/>
      <sheetName val="SK_HTM12"/>
      <sheetName val="Entry__HTM12"/>
      <sheetName val="Cost_Analysis12"/>
      <sheetName val="Scenarios_and_Sensitivities13"/>
      <sheetName val="Global_Assumptions13"/>
      <sheetName val="F_2_WIP_CKP12"/>
      <sheetName val="F_2_1_CKP12"/>
      <sheetName val="1541020-House_Loan12"/>
      <sheetName val="RMS_FUNGSIONAL12"/>
      <sheetName val="RMS_-_STR_(2)12"/>
      <sheetName val="Permanent_info24"/>
      <sheetName val="Depreciation_&amp;_Peny_24"/>
      <sheetName val="PPh_21_Recon24"/>
      <sheetName val="fiscal_depr(E)24"/>
      <sheetName val="A_u_g24"/>
      <sheetName val="J_u_l24"/>
      <sheetName val="O_c_t24"/>
      <sheetName val="A_p_r24"/>
      <sheetName val="M_a_y24"/>
      <sheetName val="S_e_p24"/>
      <sheetName val="00_received_in_0124"/>
      <sheetName val="F_e_b24"/>
      <sheetName val="Per_GL_J_a_n24"/>
      <sheetName val="J_u_n24"/>
      <sheetName val="M_a_r24"/>
      <sheetName val="C1_NOV24"/>
      <sheetName val="jurnal-audit_224"/>
      <sheetName val="EXT_B324"/>
      <sheetName val="B2_124"/>
      <sheetName val="Main_table24"/>
      <sheetName val="Data_Per_wilayah_Vin_Code_20024"/>
      <sheetName val="Data_Per_wilayah24"/>
      <sheetName val="Print_AR24"/>
      <sheetName val="INDIRECT_DETAIL23"/>
      <sheetName val="DIRECT_COST23"/>
      <sheetName val="E4_1d24"/>
      <sheetName val="Prog_Imbalan24"/>
      <sheetName val="DES_0224"/>
      <sheetName val="Buku_Besar_124"/>
      <sheetName val="Pg7_424"/>
      <sheetName val="analisa_L-K24"/>
      <sheetName val="data_slip24"/>
      <sheetName val="Template_24"/>
      <sheetName val="jul05_ok23"/>
      <sheetName val="sept_05_dd23"/>
      <sheetName val="VAT_out24"/>
      <sheetName val="Danamon_LK24"/>
      <sheetName val="&quot;Outstanding_SO&quot;24"/>
      <sheetName val="Tax_Rate23"/>
      <sheetName val="SAP_PbT23"/>
      <sheetName val="TAX_SUMMARY24"/>
      <sheetName val="BSHO_Report23"/>
      <sheetName val="Check_Sheet23"/>
      <sheetName val="PLHO_Report23"/>
      <sheetName val="DFR_CT23"/>
      <sheetName val="Mkt_Total_by_Cat_B$23"/>
      <sheetName val="Mkt_Total_by_Cat_US$23"/>
      <sheetName val="N_Lead23"/>
      <sheetName val="N_3_123"/>
      <sheetName val="N_823"/>
      <sheetName val="N_923"/>
      <sheetName val="Assumption_&amp;_Result23"/>
      <sheetName val="Dec_08_-_Jan_09_(2)23"/>
      <sheetName val="AA_1_BNI23"/>
      <sheetName val="I_4_1_(2)23"/>
      <sheetName val="Hay_Guide_Charts_Notes23"/>
      <sheetName val="trf_ns_0423"/>
      <sheetName val="SL1006_(IDR)23"/>
      <sheetName val="trf_multiple23"/>
      <sheetName val="4_1_Placement_w_o_b23"/>
      <sheetName val="tabel_perkiraan23"/>
      <sheetName val="trfakt_sgl23"/>
      <sheetName val="trf_multiple_dnrks23"/>
      <sheetName val="SL1006_(VLS)23"/>
      <sheetName val="Irregular_Income23"/>
      <sheetName val="FE-1770_P123"/>
      <sheetName val="Benefit_Factors23"/>
      <sheetName val="Marshal_(2)23"/>
      <sheetName val="KKP_2123"/>
      <sheetName val="tabel_masa_kerja23"/>
      <sheetName val="new_IFS_format23"/>
      <sheetName val="Art_2323"/>
      <sheetName val="MTD_Results23"/>
      <sheetName val="YTD_Results23"/>
      <sheetName val="A3-Dec_2012-ALN23"/>
      <sheetName val="chiet_tinh21"/>
      <sheetName val="NB_UNIT323"/>
      <sheetName val="Customize_Your_Purchase_Order21"/>
      <sheetName val="9E1_320"/>
      <sheetName val="1195_B120"/>
      <sheetName val="mgr_&amp;_staff23"/>
      <sheetName val="ShareCapital_23"/>
      <sheetName val="Level_1_&amp;_221"/>
      <sheetName val="JAN_200121"/>
      <sheetName val="Trading_Statement21"/>
      <sheetName val="Rincian_Iuran21"/>
      <sheetName val="Data_Rekon21"/>
      <sheetName val="Premi_Iuran21"/>
      <sheetName val="Slide_2220"/>
      <sheetName val="Data_WP20"/>
      <sheetName val="NY_ADMIN20"/>
      <sheetName val="SPI_GMBH20"/>
      <sheetName val="FA_sd_APRIL_0720"/>
      <sheetName val="tabel_nilai21"/>
      <sheetName val="AA_1_1_BNI21"/>
      <sheetName val="_SAF_0218"/>
      <sheetName val="UV_1018"/>
      <sheetName val="YTD_Resurts18"/>
      <sheetName val="TRF_15018"/>
      <sheetName val="Material_Bpn_jul'0718"/>
      <sheetName val="IMPUT_PENERIMAAN_BULK_WB18"/>
      <sheetName val="van_khuon18"/>
      <sheetName val="U2_218"/>
      <sheetName val="LINK_MOR18"/>
      <sheetName val="LINK_GAP18"/>
      <sheetName val="General_Info18"/>
      <sheetName val="Cost_Summary18"/>
      <sheetName val="SK_HTM18"/>
      <sheetName val="Entry__HTM18"/>
      <sheetName val="Cost_Analysis18"/>
      <sheetName val="Scenarios_and_Sensitivities19"/>
      <sheetName val="Global_Assumptions19"/>
      <sheetName val="F_2_WIP_CKP18"/>
      <sheetName val="F_2_1_CKP18"/>
      <sheetName val="1541020-House_Loan18"/>
      <sheetName val="RMS_FUNGSIONAL18"/>
      <sheetName val="RMS_-_STR_(2)18"/>
      <sheetName val="Permanent_info21"/>
      <sheetName val="Depreciation_&amp;_Peny_21"/>
      <sheetName val="PPh_21_Recon21"/>
      <sheetName val="fiscal_depr(E)21"/>
      <sheetName val="A_u_g21"/>
      <sheetName val="J_u_l21"/>
      <sheetName val="O_c_t21"/>
      <sheetName val="A_p_r21"/>
      <sheetName val="M_a_y21"/>
      <sheetName val="S_e_p21"/>
      <sheetName val="00_received_in_0121"/>
      <sheetName val="F_e_b21"/>
      <sheetName val="Per_GL_J_a_n21"/>
      <sheetName val="J_u_n21"/>
      <sheetName val="M_a_r21"/>
      <sheetName val="C1_NOV21"/>
      <sheetName val="jurnal-audit_221"/>
      <sheetName val="EXT_B321"/>
      <sheetName val="B2_121"/>
      <sheetName val="Main_table21"/>
      <sheetName val="Data_Per_wilayah_Vin_Code_20021"/>
      <sheetName val="Data_Per_wilayah21"/>
      <sheetName val="Print_AR21"/>
      <sheetName val="INDIRECT_DETAIL20"/>
      <sheetName val="DIRECT_COST20"/>
      <sheetName val="E4_1d21"/>
      <sheetName val="Prog_Imbalan21"/>
      <sheetName val="DES_0221"/>
      <sheetName val="Buku_Besar_121"/>
      <sheetName val="Pg7_421"/>
      <sheetName val="analisa_L-K21"/>
      <sheetName val="data_slip21"/>
      <sheetName val="Template_21"/>
      <sheetName val="jul05_ok20"/>
      <sheetName val="sept_05_dd20"/>
      <sheetName val="VAT_out21"/>
      <sheetName val="Danamon_LK21"/>
      <sheetName val="&quot;Outstanding_SO&quot;21"/>
      <sheetName val="Tax_Rate20"/>
      <sheetName val="SAP_PbT20"/>
      <sheetName val="TAX_SUMMARY21"/>
      <sheetName val="BSHO_Report20"/>
      <sheetName val="Check_Sheet20"/>
      <sheetName val="PLHO_Report20"/>
      <sheetName val="DFR_CT20"/>
      <sheetName val="Mkt_Total_by_Cat_B$20"/>
      <sheetName val="Mkt_Total_by_Cat_US$20"/>
      <sheetName val="N_Lead20"/>
      <sheetName val="N_3_120"/>
      <sheetName val="N_820"/>
      <sheetName val="N_920"/>
      <sheetName val="Assumption_&amp;_Result20"/>
      <sheetName val="Dec_08_-_Jan_09_(2)20"/>
      <sheetName val="AA_1_BNI20"/>
      <sheetName val="I_4_1_(2)20"/>
      <sheetName val="Hay_Guide_Charts_Notes20"/>
      <sheetName val="trf_ns_0420"/>
      <sheetName val="SL1006_(IDR)20"/>
      <sheetName val="trf_multiple20"/>
      <sheetName val="4_1_Placement_w_o_b20"/>
      <sheetName val="tabel_perkiraan20"/>
      <sheetName val="trfakt_sgl20"/>
      <sheetName val="trf_multiple_dnrks20"/>
      <sheetName val="SL1006_(VLS)20"/>
      <sheetName val="Irregular_Income20"/>
      <sheetName val="FE-1770_P120"/>
      <sheetName val="Benefit_Factors20"/>
      <sheetName val="Marshal_(2)20"/>
      <sheetName val="KKP_2120"/>
      <sheetName val="tabel_masa_kerja20"/>
      <sheetName val="new_IFS_format20"/>
      <sheetName val="Art_2320"/>
      <sheetName val="MTD_Results20"/>
      <sheetName val="YTD_Results20"/>
      <sheetName val="A3-Dec_2012-ALN20"/>
      <sheetName val="chiet_tinh18"/>
      <sheetName val="NB_UNIT320"/>
      <sheetName val="Customize_Your_Purchase_Order18"/>
      <sheetName val="9E1_317"/>
      <sheetName val="1195_B117"/>
      <sheetName val="mgr_&amp;_staff20"/>
      <sheetName val="ShareCapital_20"/>
      <sheetName val="Level_1_&amp;_218"/>
      <sheetName val="JAN_200118"/>
      <sheetName val="Trading_Statement18"/>
      <sheetName val="Rincian_Iuran18"/>
      <sheetName val="Data_Rekon18"/>
      <sheetName val="Premi_Iuran18"/>
      <sheetName val="Slide_2217"/>
      <sheetName val="Data_WP17"/>
      <sheetName val="NY_ADMIN17"/>
      <sheetName val="SPI_GMBH17"/>
      <sheetName val="FA_sd_APRIL_0717"/>
      <sheetName val="tabel_nilai18"/>
      <sheetName val="AA_1_1_BNI18"/>
      <sheetName val="_SAF_0215"/>
      <sheetName val="UV_1015"/>
      <sheetName val="YTD_Resurts15"/>
      <sheetName val="TRF_15015"/>
      <sheetName val="Material_Bpn_jul'0715"/>
      <sheetName val="IMPUT_PENERIMAAN_BULK_WB15"/>
      <sheetName val="van_khuon15"/>
      <sheetName val="U2_215"/>
      <sheetName val="LINK_MOR15"/>
      <sheetName val="LINK_GAP15"/>
      <sheetName val="General_Info15"/>
      <sheetName val="Cost_Summary15"/>
      <sheetName val="SK_HTM15"/>
      <sheetName val="Entry__HTM15"/>
      <sheetName val="Cost_Analysis15"/>
      <sheetName val="Scenarios_and_Sensitivities16"/>
      <sheetName val="Global_Assumptions16"/>
      <sheetName val="F_2_WIP_CKP15"/>
      <sheetName val="F_2_1_CKP15"/>
      <sheetName val="1541020-House_Loan15"/>
      <sheetName val="RMS_FUNGSIONAL15"/>
      <sheetName val="RMS_-_STR_(2)15"/>
      <sheetName val="Permanent_info19"/>
      <sheetName val="Depreciation_&amp;_Peny_19"/>
      <sheetName val="PPh_21_Recon19"/>
      <sheetName val="fiscal_depr(E)19"/>
      <sheetName val="A_u_g19"/>
      <sheetName val="J_u_l19"/>
      <sheetName val="O_c_t19"/>
      <sheetName val="A_p_r19"/>
      <sheetName val="M_a_y19"/>
      <sheetName val="S_e_p19"/>
      <sheetName val="00_received_in_0119"/>
      <sheetName val="F_e_b19"/>
      <sheetName val="Per_GL_J_a_n19"/>
      <sheetName val="J_u_n19"/>
      <sheetName val="M_a_r19"/>
      <sheetName val="C1_NOV19"/>
      <sheetName val="jurnal-audit_219"/>
      <sheetName val="EXT_B319"/>
      <sheetName val="B2_119"/>
      <sheetName val="Main_table19"/>
      <sheetName val="Data_Per_wilayah_Vin_Code_20019"/>
      <sheetName val="Data_Per_wilayah19"/>
      <sheetName val="Print_AR19"/>
      <sheetName val="INDIRECT_DETAIL18"/>
      <sheetName val="DIRECT_COST18"/>
      <sheetName val="E4_1d19"/>
      <sheetName val="Prog_Imbalan19"/>
      <sheetName val="DES_0219"/>
      <sheetName val="Buku_Besar_119"/>
      <sheetName val="Pg7_419"/>
      <sheetName val="analisa_L-K19"/>
      <sheetName val="data_slip19"/>
      <sheetName val="Template_19"/>
      <sheetName val="jul05_ok18"/>
      <sheetName val="sept_05_dd18"/>
      <sheetName val="VAT_out19"/>
      <sheetName val="Danamon_LK19"/>
      <sheetName val="&quot;Outstanding_SO&quot;19"/>
      <sheetName val="Tax_Rate18"/>
      <sheetName val="SAP_PbT18"/>
      <sheetName val="TAX_SUMMARY19"/>
      <sheetName val="BSHO_Report18"/>
      <sheetName val="Check_Sheet18"/>
      <sheetName val="PLHO_Report18"/>
      <sheetName val="DFR_CT18"/>
      <sheetName val="Mkt_Total_by_Cat_B$18"/>
      <sheetName val="Mkt_Total_by_Cat_US$18"/>
      <sheetName val="N_Lead18"/>
      <sheetName val="N_3_118"/>
      <sheetName val="N_818"/>
      <sheetName val="N_918"/>
      <sheetName val="Assumption_&amp;_Result18"/>
      <sheetName val="Dec_08_-_Jan_09_(2)18"/>
      <sheetName val="AA_1_BNI18"/>
      <sheetName val="I_4_1_(2)18"/>
      <sheetName val="Hay_Guide_Charts_Notes18"/>
      <sheetName val="trf_ns_0418"/>
      <sheetName val="SL1006_(IDR)18"/>
      <sheetName val="trf_multiple18"/>
      <sheetName val="4_1_Placement_w_o_b18"/>
      <sheetName val="tabel_perkiraan18"/>
      <sheetName val="trfakt_sgl18"/>
      <sheetName val="trf_multiple_dnrks18"/>
      <sheetName val="SL1006_(VLS)18"/>
      <sheetName val="Irregular_Income18"/>
      <sheetName val="FE-1770_P118"/>
      <sheetName val="Benefit_Factors18"/>
      <sheetName val="Marshal_(2)18"/>
      <sheetName val="KKP_2118"/>
      <sheetName val="tabel_masa_kerja18"/>
      <sheetName val="new_IFS_format18"/>
      <sheetName val="Art_2318"/>
      <sheetName val="MTD_Results18"/>
      <sheetName val="YTD_Results18"/>
      <sheetName val="A3-Dec_2012-ALN18"/>
      <sheetName val="chiet_tinh16"/>
      <sheetName val="NB_UNIT318"/>
      <sheetName val="Customize_Your_Purchase_Order16"/>
      <sheetName val="9E1_315"/>
      <sheetName val="1195_B115"/>
      <sheetName val="mgr_&amp;_staff18"/>
      <sheetName val="ShareCapital_18"/>
      <sheetName val="Level_1_&amp;_216"/>
      <sheetName val="JAN_200116"/>
      <sheetName val="Trading_Statement16"/>
      <sheetName val="Rincian_Iuran16"/>
      <sheetName val="Data_Rekon16"/>
      <sheetName val="Premi_Iuran16"/>
      <sheetName val="Slide_2215"/>
      <sheetName val="Data_WP15"/>
      <sheetName val="NY_ADMIN15"/>
      <sheetName val="SPI_GMBH15"/>
      <sheetName val="FA_sd_APRIL_0715"/>
      <sheetName val="tabel_nilai16"/>
      <sheetName val="AA_1_1_BNI16"/>
      <sheetName val="_SAF_0214"/>
      <sheetName val="UV_1014"/>
      <sheetName val="YTD_Resurts14"/>
      <sheetName val="TRF_15014"/>
      <sheetName val="Material_Bpn_jul'0714"/>
      <sheetName val="IMPUT_PENERIMAAN_BULK_WB14"/>
      <sheetName val="van_khuon14"/>
      <sheetName val="U2_214"/>
      <sheetName val="LINK_MOR14"/>
      <sheetName val="LINK_GAP14"/>
      <sheetName val="General_Info14"/>
      <sheetName val="Cost_Summary14"/>
      <sheetName val="SK_HTM14"/>
      <sheetName val="Entry__HTM14"/>
      <sheetName val="Cost_Analysis14"/>
      <sheetName val="Scenarios_and_Sensitivities15"/>
      <sheetName val="Global_Assumptions15"/>
      <sheetName val="F_2_WIP_CKP14"/>
      <sheetName val="F_2_1_CKP14"/>
      <sheetName val="1541020-House_Loan14"/>
      <sheetName val="RMS_FUNGSIONAL14"/>
      <sheetName val="RMS_-_STR_(2)14"/>
      <sheetName val="Permanent_info18"/>
      <sheetName val="Depreciation_&amp;_Peny_18"/>
      <sheetName val="PPh_21_Recon18"/>
      <sheetName val="fiscal_depr(E)18"/>
      <sheetName val="A_u_g18"/>
      <sheetName val="J_u_l18"/>
      <sheetName val="O_c_t18"/>
      <sheetName val="A_p_r18"/>
      <sheetName val="M_a_y18"/>
      <sheetName val="S_e_p18"/>
      <sheetName val="00_received_in_0118"/>
      <sheetName val="F_e_b18"/>
      <sheetName val="Per_GL_J_a_n18"/>
      <sheetName val="J_u_n18"/>
      <sheetName val="M_a_r18"/>
      <sheetName val="C1_NOV18"/>
      <sheetName val="jurnal-audit_218"/>
      <sheetName val="EXT_B318"/>
      <sheetName val="B2_118"/>
      <sheetName val="Main_table18"/>
      <sheetName val="Data_Per_wilayah_Vin_Code_20018"/>
      <sheetName val="Data_Per_wilayah18"/>
      <sheetName val="Print_AR18"/>
      <sheetName val="INDIRECT_DETAIL17"/>
      <sheetName val="DIRECT_COST17"/>
      <sheetName val="E4_1d18"/>
      <sheetName val="Prog_Imbalan18"/>
      <sheetName val="DES_0218"/>
      <sheetName val="Buku_Besar_118"/>
      <sheetName val="Pg7_418"/>
      <sheetName val="analisa_L-K18"/>
      <sheetName val="data_slip18"/>
      <sheetName val="Template_18"/>
      <sheetName val="jul05_ok17"/>
      <sheetName val="sept_05_dd17"/>
      <sheetName val="VAT_out18"/>
      <sheetName val="Danamon_LK18"/>
      <sheetName val="&quot;Outstanding_SO&quot;18"/>
      <sheetName val="Tax_Rate17"/>
      <sheetName val="SAP_PbT17"/>
      <sheetName val="TAX_SUMMARY18"/>
      <sheetName val="BSHO_Report17"/>
      <sheetName val="Check_Sheet17"/>
      <sheetName val="PLHO_Report17"/>
      <sheetName val="DFR_CT17"/>
      <sheetName val="Mkt_Total_by_Cat_B$17"/>
      <sheetName val="Mkt_Total_by_Cat_US$17"/>
      <sheetName val="N_Lead17"/>
      <sheetName val="N_3_117"/>
      <sheetName val="N_817"/>
      <sheetName val="N_917"/>
      <sheetName val="Assumption_&amp;_Result17"/>
      <sheetName val="Dec_08_-_Jan_09_(2)17"/>
      <sheetName val="AA_1_BNI17"/>
      <sheetName val="I_4_1_(2)17"/>
      <sheetName val="Hay_Guide_Charts_Notes17"/>
      <sheetName val="trf_ns_0417"/>
      <sheetName val="SL1006_(IDR)17"/>
      <sheetName val="trf_multiple17"/>
      <sheetName val="4_1_Placement_w_o_b17"/>
      <sheetName val="tabel_perkiraan17"/>
      <sheetName val="trfakt_sgl17"/>
      <sheetName val="trf_multiple_dnrks17"/>
      <sheetName val="SL1006_(VLS)17"/>
      <sheetName val="Irregular_Income17"/>
      <sheetName val="FE-1770_P117"/>
      <sheetName val="Benefit_Factors17"/>
      <sheetName val="Marshal_(2)17"/>
      <sheetName val="KKP_2117"/>
      <sheetName val="tabel_masa_kerja17"/>
      <sheetName val="new_IFS_format17"/>
      <sheetName val="Art_2317"/>
      <sheetName val="MTD_Results17"/>
      <sheetName val="YTD_Results17"/>
      <sheetName val="A3-Dec_2012-ALN17"/>
      <sheetName val="chiet_tinh15"/>
      <sheetName val="NB_UNIT317"/>
      <sheetName val="Customize_Your_Purchase_Order15"/>
      <sheetName val="9E1_314"/>
      <sheetName val="1195_B114"/>
      <sheetName val="mgr_&amp;_staff17"/>
      <sheetName val="ShareCapital_17"/>
      <sheetName val="Level_1_&amp;_215"/>
      <sheetName val="JAN_200115"/>
      <sheetName val="Trading_Statement15"/>
      <sheetName val="Rincian_Iuran15"/>
      <sheetName val="Data_Rekon15"/>
      <sheetName val="Premi_Iuran15"/>
      <sheetName val="Slide_2214"/>
      <sheetName val="Data_WP14"/>
      <sheetName val="NY_ADMIN14"/>
      <sheetName val="SPI_GMBH14"/>
      <sheetName val="FA_sd_APRIL_0714"/>
      <sheetName val="tabel_nilai15"/>
      <sheetName val="AA_1_1_BNI15"/>
      <sheetName val="_SAF_0213"/>
      <sheetName val="UV_1013"/>
      <sheetName val="YTD_Resurts13"/>
      <sheetName val="TRF_15013"/>
      <sheetName val="Material_Bpn_jul'0713"/>
      <sheetName val="IMPUT_PENERIMAAN_BULK_WB13"/>
      <sheetName val="van_khuon13"/>
      <sheetName val="U2_213"/>
      <sheetName val="LINK_MOR13"/>
      <sheetName val="LINK_GAP13"/>
      <sheetName val="General_Info13"/>
      <sheetName val="Cost_Summary13"/>
      <sheetName val="SK_HTM13"/>
      <sheetName val="Entry__HTM13"/>
      <sheetName val="Cost_Analysis13"/>
      <sheetName val="Scenarios_and_Sensitivities14"/>
      <sheetName val="Global_Assumptions14"/>
      <sheetName val="F_2_WIP_CKP13"/>
      <sheetName val="F_2_1_CKP13"/>
      <sheetName val="1541020-House_Loan13"/>
      <sheetName val="RMS_FUNGSIONAL13"/>
      <sheetName val="RMS_-_STR_(2)13"/>
      <sheetName val="Permanent_info20"/>
      <sheetName val="Depreciation_&amp;_Peny_20"/>
      <sheetName val="PPh_21_Recon20"/>
      <sheetName val="fiscal_depr(E)20"/>
      <sheetName val="A_u_g20"/>
      <sheetName val="J_u_l20"/>
      <sheetName val="O_c_t20"/>
      <sheetName val="A_p_r20"/>
      <sheetName val="M_a_y20"/>
      <sheetName val="S_e_p20"/>
      <sheetName val="00_received_in_0120"/>
      <sheetName val="F_e_b20"/>
      <sheetName val="Per_GL_J_a_n20"/>
      <sheetName val="J_u_n20"/>
      <sheetName val="M_a_r20"/>
      <sheetName val="C1_NOV20"/>
      <sheetName val="jurnal-audit_220"/>
      <sheetName val="EXT_B320"/>
      <sheetName val="B2_120"/>
      <sheetName val="Main_table20"/>
      <sheetName val="Data_Per_wilayah_Vin_Code_20020"/>
      <sheetName val="Data_Per_wilayah20"/>
      <sheetName val="Print_AR20"/>
      <sheetName val="INDIRECT_DETAIL19"/>
      <sheetName val="DIRECT_COST19"/>
      <sheetName val="E4_1d20"/>
      <sheetName val="Prog_Imbalan20"/>
      <sheetName val="DES_0220"/>
      <sheetName val="Buku_Besar_120"/>
      <sheetName val="Pg7_420"/>
      <sheetName val="analisa_L-K20"/>
      <sheetName val="data_slip20"/>
      <sheetName val="Template_20"/>
      <sheetName val="jul05_ok19"/>
      <sheetName val="sept_05_dd19"/>
      <sheetName val="VAT_out20"/>
      <sheetName val="Danamon_LK20"/>
      <sheetName val="&quot;Outstanding_SO&quot;20"/>
      <sheetName val="Tax_Rate19"/>
      <sheetName val="SAP_PbT19"/>
      <sheetName val="TAX_SUMMARY20"/>
      <sheetName val="BSHO_Report19"/>
      <sheetName val="Check_Sheet19"/>
      <sheetName val="PLHO_Report19"/>
      <sheetName val="DFR_CT19"/>
      <sheetName val="Mkt_Total_by_Cat_B$19"/>
      <sheetName val="Mkt_Total_by_Cat_US$19"/>
      <sheetName val="N_Lead19"/>
      <sheetName val="N_3_119"/>
      <sheetName val="N_819"/>
      <sheetName val="N_919"/>
      <sheetName val="Assumption_&amp;_Result19"/>
      <sheetName val="Dec_08_-_Jan_09_(2)19"/>
      <sheetName val="AA_1_BNI19"/>
      <sheetName val="I_4_1_(2)19"/>
      <sheetName val="Hay_Guide_Charts_Notes19"/>
      <sheetName val="trf_ns_0419"/>
      <sheetName val="SL1006_(IDR)19"/>
      <sheetName val="trf_multiple19"/>
      <sheetName val="4_1_Placement_w_o_b19"/>
      <sheetName val="tabel_perkiraan19"/>
      <sheetName val="trfakt_sgl19"/>
      <sheetName val="trf_multiple_dnrks19"/>
      <sheetName val="SL1006_(VLS)19"/>
      <sheetName val="Irregular_Income19"/>
      <sheetName val="FE-1770_P119"/>
      <sheetName val="Benefit_Factors19"/>
      <sheetName val="Marshal_(2)19"/>
      <sheetName val="KKP_2119"/>
      <sheetName val="tabel_masa_kerja19"/>
      <sheetName val="new_IFS_format19"/>
      <sheetName val="Art_2319"/>
      <sheetName val="MTD_Results19"/>
      <sheetName val="YTD_Results19"/>
      <sheetName val="A3-Dec_2012-ALN19"/>
      <sheetName val="chiet_tinh17"/>
      <sheetName val="NB_UNIT319"/>
      <sheetName val="Customize_Your_Purchase_Order17"/>
      <sheetName val="9E1_316"/>
      <sheetName val="1195_B116"/>
      <sheetName val="mgr_&amp;_staff19"/>
      <sheetName val="ShareCapital_19"/>
      <sheetName val="Level_1_&amp;_217"/>
      <sheetName val="JAN_200117"/>
      <sheetName val="Trading_Statement17"/>
      <sheetName val="Rincian_Iuran17"/>
      <sheetName val="Data_Rekon17"/>
      <sheetName val="Premi_Iuran17"/>
      <sheetName val="Slide_2216"/>
      <sheetName val="Data_WP16"/>
      <sheetName val="NY_ADMIN16"/>
      <sheetName val="SPI_GMBH16"/>
      <sheetName val="FA_sd_APRIL_0716"/>
      <sheetName val="tabel_nilai17"/>
      <sheetName val="AA_1_1_BNI17"/>
      <sheetName val="Permanent_info22"/>
      <sheetName val="Depreciation_&amp;_Peny_22"/>
      <sheetName val="PPh_21_Recon22"/>
      <sheetName val="fiscal_depr(E)22"/>
      <sheetName val="A_u_g22"/>
      <sheetName val="J_u_l22"/>
      <sheetName val="O_c_t22"/>
      <sheetName val="A_p_r22"/>
      <sheetName val="M_a_y22"/>
      <sheetName val="S_e_p22"/>
      <sheetName val="00_received_in_0122"/>
      <sheetName val="F_e_b22"/>
      <sheetName val="Per_GL_J_a_n22"/>
      <sheetName val="J_u_n22"/>
      <sheetName val="M_a_r22"/>
      <sheetName val="C1_NOV22"/>
      <sheetName val="jurnal-audit_222"/>
      <sheetName val="EXT_B322"/>
      <sheetName val="B2_122"/>
      <sheetName val="Main_table22"/>
      <sheetName val="Data_Per_wilayah_Vin_Code_20022"/>
      <sheetName val="Data_Per_wilayah22"/>
      <sheetName val="Print_AR22"/>
      <sheetName val="INDIRECT_DETAIL21"/>
      <sheetName val="DIRECT_COST21"/>
      <sheetName val="E4_1d22"/>
      <sheetName val="Prog_Imbalan22"/>
      <sheetName val="DES_0222"/>
      <sheetName val="Buku_Besar_122"/>
      <sheetName val="Pg7_422"/>
      <sheetName val="analisa_L-K22"/>
      <sheetName val="data_slip22"/>
      <sheetName val="Template_22"/>
      <sheetName val="jul05_ok21"/>
      <sheetName val="sept_05_dd21"/>
      <sheetName val="VAT_out22"/>
      <sheetName val="Danamon_LK22"/>
      <sheetName val="&quot;Outstanding_SO&quot;22"/>
      <sheetName val="Tax_Rate21"/>
      <sheetName val="SAP_PbT21"/>
      <sheetName val="TAX_SUMMARY22"/>
      <sheetName val="BSHO_Report21"/>
      <sheetName val="Check_Sheet21"/>
      <sheetName val="PLHO_Report21"/>
      <sheetName val="DFR_CT21"/>
      <sheetName val="Mkt_Total_by_Cat_B$21"/>
      <sheetName val="Mkt_Total_by_Cat_US$21"/>
      <sheetName val="N_Lead21"/>
      <sheetName val="N_3_121"/>
      <sheetName val="N_821"/>
      <sheetName val="N_921"/>
      <sheetName val="Assumption_&amp;_Result21"/>
      <sheetName val="Dec_08_-_Jan_09_(2)21"/>
      <sheetName val="AA_1_BNI21"/>
      <sheetName val="I_4_1_(2)21"/>
      <sheetName val="Hay_Guide_Charts_Notes21"/>
      <sheetName val="trf_ns_0421"/>
      <sheetName val="SL1006_(IDR)21"/>
      <sheetName val="trf_multiple21"/>
      <sheetName val="4_1_Placement_w_o_b21"/>
      <sheetName val="tabel_perkiraan21"/>
      <sheetName val="trfakt_sgl21"/>
      <sheetName val="trf_multiple_dnrks21"/>
      <sheetName val="SL1006_(VLS)21"/>
      <sheetName val="Irregular_Income21"/>
      <sheetName val="FE-1770_P121"/>
      <sheetName val="Benefit_Factors21"/>
      <sheetName val="Marshal_(2)21"/>
      <sheetName val="KKP_2121"/>
      <sheetName val="tabel_masa_kerja21"/>
      <sheetName val="new_IFS_format21"/>
      <sheetName val="Art_2321"/>
      <sheetName val="MTD_Results21"/>
      <sheetName val="YTD_Results21"/>
      <sheetName val="A3-Dec_2012-ALN21"/>
      <sheetName val="chiet_tinh19"/>
      <sheetName val="NB_UNIT321"/>
      <sheetName val="Customize_Your_Purchase_Order19"/>
      <sheetName val="9E1_318"/>
      <sheetName val="1195_B118"/>
      <sheetName val="mgr_&amp;_staff21"/>
      <sheetName val="ShareCapital_21"/>
      <sheetName val="Level_1_&amp;_219"/>
      <sheetName val="JAN_200119"/>
      <sheetName val="Trading_Statement19"/>
      <sheetName val="Rincian_Iuran19"/>
      <sheetName val="Data_Rekon19"/>
      <sheetName val="Premi_Iuran19"/>
      <sheetName val="Slide_2218"/>
      <sheetName val="Data_WP18"/>
      <sheetName val="NY_ADMIN18"/>
      <sheetName val="SPI_GMBH18"/>
      <sheetName val="FA_sd_APRIL_0718"/>
      <sheetName val="tabel_nilai19"/>
      <sheetName val="AA_1_1_BNI19"/>
      <sheetName val="_SAF_0216"/>
      <sheetName val="UV_1016"/>
      <sheetName val="YTD_Resurts16"/>
      <sheetName val="TRF_15016"/>
      <sheetName val="Material_Bpn_jul'0716"/>
      <sheetName val="IMPUT_PENERIMAAN_BULK_WB16"/>
      <sheetName val="van_khuon16"/>
      <sheetName val="U2_216"/>
      <sheetName val="LINK_MOR16"/>
      <sheetName val="LINK_GAP16"/>
      <sheetName val="General_Info16"/>
      <sheetName val="Cost_Summary16"/>
      <sheetName val="SK_HTM16"/>
      <sheetName val="Entry__HTM16"/>
      <sheetName val="Cost_Analysis16"/>
      <sheetName val="Scenarios_and_Sensitivities17"/>
      <sheetName val="Global_Assumptions17"/>
      <sheetName val="F_2_WIP_CKP16"/>
      <sheetName val="F_2_1_CKP16"/>
      <sheetName val="1541020-House_Loan16"/>
      <sheetName val="RMS_FUNGSIONAL16"/>
      <sheetName val="RMS_-_STR_(2)16"/>
      <sheetName val="Permanent_info23"/>
      <sheetName val="Depreciation_&amp;_Peny_23"/>
      <sheetName val="PPh_21_Recon23"/>
      <sheetName val="fiscal_depr(E)23"/>
      <sheetName val="A_u_g23"/>
      <sheetName val="J_u_l23"/>
      <sheetName val="O_c_t23"/>
      <sheetName val="A_p_r23"/>
      <sheetName val="M_a_y23"/>
      <sheetName val="S_e_p23"/>
      <sheetName val="00_received_in_0123"/>
      <sheetName val="F_e_b23"/>
      <sheetName val="Per_GL_J_a_n23"/>
      <sheetName val="J_u_n23"/>
      <sheetName val="M_a_r23"/>
      <sheetName val="C1_NOV23"/>
      <sheetName val="jurnal-audit_223"/>
      <sheetName val="EXT_B323"/>
      <sheetName val="B2_123"/>
      <sheetName val="Main_table23"/>
      <sheetName val="Data_Per_wilayah_Vin_Code_20023"/>
      <sheetName val="Data_Per_wilayah23"/>
      <sheetName val="Print_AR23"/>
      <sheetName val="INDIRECT_DETAIL22"/>
      <sheetName val="DIRECT_COST22"/>
      <sheetName val="E4_1d23"/>
      <sheetName val="Prog_Imbalan23"/>
      <sheetName val="DES_0223"/>
      <sheetName val="Buku_Besar_123"/>
      <sheetName val="Pg7_423"/>
      <sheetName val="analisa_L-K23"/>
      <sheetName val="data_slip23"/>
      <sheetName val="Template_23"/>
      <sheetName val="jul05_ok22"/>
      <sheetName val="sept_05_dd22"/>
      <sheetName val="VAT_out23"/>
      <sheetName val="Danamon_LK23"/>
      <sheetName val="&quot;Outstanding_SO&quot;23"/>
      <sheetName val="Tax_Rate22"/>
      <sheetName val="SAP_PbT22"/>
      <sheetName val="TAX_SUMMARY23"/>
      <sheetName val="BSHO_Report22"/>
      <sheetName val="Check_Sheet22"/>
      <sheetName val="PLHO_Report22"/>
      <sheetName val="DFR_CT22"/>
      <sheetName val="Mkt_Total_by_Cat_B$22"/>
      <sheetName val="Mkt_Total_by_Cat_US$22"/>
      <sheetName val="N_Lead22"/>
      <sheetName val="N_3_122"/>
      <sheetName val="N_822"/>
      <sheetName val="N_922"/>
      <sheetName val="Assumption_&amp;_Result22"/>
      <sheetName val="Dec_08_-_Jan_09_(2)22"/>
      <sheetName val="AA_1_BNI22"/>
      <sheetName val="I_4_1_(2)22"/>
      <sheetName val="Hay_Guide_Charts_Notes22"/>
      <sheetName val="trf_ns_0422"/>
      <sheetName val="SL1006_(IDR)22"/>
      <sheetName val="trf_multiple22"/>
      <sheetName val="4_1_Placement_w_o_b22"/>
      <sheetName val="tabel_perkiraan22"/>
      <sheetName val="trfakt_sgl22"/>
      <sheetName val="trf_multiple_dnrks22"/>
      <sheetName val="SL1006_(VLS)22"/>
      <sheetName val="Irregular_Income22"/>
      <sheetName val="FE-1770_P122"/>
      <sheetName val="Benefit_Factors22"/>
      <sheetName val="Marshal_(2)22"/>
      <sheetName val="KKP_2122"/>
      <sheetName val="tabel_masa_kerja22"/>
      <sheetName val="new_IFS_format22"/>
      <sheetName val="Art_2322"/>
      <sheetName val="MTD_Results22"/>
      <sheetName val="YTD_Results22"/>
      <sheetName val="A3-Dec_2012-ALN22"/>
      <sheetName val="chiet_tinh20"/>
      <sheetName val="NB_UNIT322"/>
      <sheetName val="Customize_Your_Purchase_Order20"/>
      <sheetName val="9E1_319"/>
      <sheetName val="1195_B119"/>
      <sheetName val="mgr_&amp;_staff22"/>
      <sheetName val="ShareCapital_22"/>
      <sheetName val="Level_1_&amp;_220"/>
      <sheetName val="JAN_200120"/>
      <sheetName val="Trading_Statement20"/>
      <sheetName val="Rincian_Iuran20"/>
      <sheetName val="Data_Rekon20"/>
      <sheetName val="Premi_Iuran20"/>
      <sheetName val="Slide_2219"/>
      <sheetName val="Data_WP19"/>
      <sheetName val="NY_ADMIN19"/>
      <sheetName val="SPI_GMBH19"/>
      <sheetName val="FA_sd_APRIL_0719"/>
      <sheetName val="tabel_nilai20"/>
      <sheetName val="AA_1_1_BNI20"/>
      <sheetName val="_SAF_0217"/>
      <sheetName val="UV_1017"/>
      <sheetName val="YTD_Resurts17"/>
      <sheetName val="TRF_15017"/>
      <sheetName val="Material_Bpn_jul'0717"/>
      <sheetName val="IMPUT_PENERIMAAN_BULK_WB17"/>
      <sheetName val="van_khuon17"/>
      <sheetName val="U2_217"/>
      <sheetName val="LINK_MOR17"/>
      <sheetName val="LINK_GAP17"/>
      <sheetName val="General_Info17"/>
      <sheetName val="Cost_Summary17"/>
      <sheetName val="SK_HTM17"/>
      <sheetName val="Entry__HTM17"/>
      <sheetName val="Cost_Analysis17"/>
      <sheetName val="Scenarios_and_Sensitivities18"/>
      <sheetName val="Global_Assumptions18"/>
      <sheetName val="F_2_WIP_CKP17"/>
      <sheetName val="F_2_1_CKP17"/>
      <sheetName val="1541020-House_Loan17"/>
      <sheetName val="RMS_FUNGSIONAL17"/>
      <sheetName val="RMS_-_STR_(2)17"/>
      <sheetName val="Permanent_info25"/>
      <sheetName val="Depreciation_&amp;_Peny_25"/>
      <sheetName val="PPh_21_Recon25"/>
      <sheetName val="fiscal_depr(E)25"/>
      <sheetName val="A_u_g25"/>
      <sheetName val="J_u_l25"/>
      <sheetName val="O_c_t25"/>
      <sheetName val="A_p_r25"/>
      <sheetName val="M_a_y25"/>
      <sheetName val="S_e_p25"/>
      <sheetName val="00_received_in_0125"/>
      <sheetName val="F_e_b25"/>
      <sheetName val="Per_GL_J_a_n25"/>
      <sheetName val="J_u_n25"/>
      <sheetName val="M_a_r25"/>
      <sheetName val="C1_NOV25"/>
      <sheetName val="jurnal-audit_225"/>
      <sheetName val="EXT_B325"/>
      <sheetName val="B2_125"/>
      <sheetName val="Main_table25"/>
      <sheetName val="Data_Per_wilayah_Vin_Code_20025"/>
      <sheetName val="Data_Per_wilayah25"/>
      <sheetName val="Print_AR25"/>
      <sheetName val="INDIRECT_DETAIL24"/>
      <sheetName val="DIRECT_COST24"/>
      <sheetName val="E4_1d25"/>
      <sheetName val="Prog_Imbalan25"/>
      <sheetName val="DES_0225"/>
      <sheetName val="Buku_Besar_125"/>
      <sheetName val="Pg7_425"/>
      <sheetName val="analisa_L-K25"/>
      <sheetName val="data_slip25"/>
      <sheetName val="Template_25"/>
      <sheetName val="jul05_ok24"/>
      <sheetName val="sept_05_dd24"/>
      <sheetName val="VAT_out25"/>
      <sheetName val="Danamon_LK25"/>
      <sheetName val="&quot;Outstanding_SO&quot;25"/>
      <sheetName val="Tax_Rate24"/>
      <sheetName val="SAP_PbT24"/>
      <sheetName val="TAX_SUMMARY25"/>
      <sheetName val="BSHO_Report24"/>
      <sheetName val="Check_Sheet24"/>
      <sheetName val="PLHO_Report24"/>
      <sheetName val="DFR_CT24"/>
      <sheetName val="Mkt_Total_by_Cat_B$24"/>
      <sheetName val="Mkt_Total_by_Cat_US$24"/>
      <sheetName val="N_Lead24"/>
      <sheetName val="N_3_124"/>
      <sheetName val="N_824"/>
      <sheetName val="N_924"/>
      <sheetName val="Assumption_&amp;_Result24"/>
      <sheetName val="Dec_08_-_Jan_09_(2)24"/>
      <sheetName val="AA_1_BNI24"/>
      <sheetName val="I_4_1_(2)24"/>
      <sheetName val="Hay_Guide_Charts_Notes24"/>
      <sheetName val="trf_ns_0424"/>
      <sheetName val="SL1006_(IDR)24"/>
      <sheetName val="trf_multiple24"/>
      <sheetName val="4_1_Placement_w_o_b24"/>
      <sheetName val="tabel_perkiraan24"/>
      <sheetName val="trfakt_sgl24"/>
      <sheetName val="trf_multiple_dnrks24"/>
      <sheetName val="SL1006_(VLS)24"/>
      <sheetName val="Irregular_Income24"/>
      <sheetName val="FE-1770_P124"/>
      <sheetName val="Benefit_Factors24"/>
      <sheetName val="Marshal_(2)24"/>
      <sheetName val="KKP_2124"/>
      <sheetName val="tabel_masa_kerja24"/>
      <sheetName val="new_IFS_format24"/>
      <sheetName val="Art_2324"/>
      <sheetName val="MTD_Results24"/>
      <sheetName val="YTD_Results24"/>
      <sheetName val="A3-Dec_2012-ALN24"/>
      <sheetName val="chiet_tinh22"/>
      <sheetName val="NB_UNIT324"/>
      <sheetName val="Customize_Your_Purchase_Order22"/>
      <sheetName val="9E1_321"/>
      <sheetName val="1195_B121"/>
      <sheetName val="mgr_&amp;_staff24"/>
      <sheetName val="ShareCapital_24"/>
      <sheetName val="Level_1_&amp;_222"/>
      <sheetName val="JAN_200122"/>
      <sheetName val="Trading_Statement22"/>
      <sheetName val="Rincian_Iuran22"/>
      <sheetName val="Data_Rekon22"/>
      <sheetName val="Premi_Iuran22"/>
      <sheetName val="Slide_2221"/>
      <sheetName val="Data_WP21"/>
      <sheetName val="NY_ADMIN21"/>
      <sheetName val="SPI_GMBH21"/>
      <sheetName val="FA_sd_APRIL_0721"/>
      <sheetName val="tabel_nilai22"/>
      <sheetName val="AA_1_1_BNI22"/>
      <sheetName val="_SAF_0219"/>
      <sheetName val="UV_1019"/>
      <sheetName val="YTD_Resurts19"/>
      <sheetName val="TRF_15019"/>
      <sheetName val="Material_Bpn_jul'0719"/>
      <sheetName val="IMPUT_PENERIMAAN_BULK_WB19"/>
      <sheetName val="van_khuon19"/>
      <sheetName val="U2_219"/>
      <sheetName val="LINK_MOR19"/>
      <sheetName val="LINK_GAP19"/>
      <sheetName val="General_Info19"/>
      <sheetName val="Cost_Summary19"/>
      <sheetName val="SK_HTM19"/>
      <sheetName val="Entry__HTM19"/>
      <sheetName val="Cost_Analysis19"/>
      <sheetName val="Scenarios_and_Sensitivities20"/>
      <sheetName val="Global_Assumptions20"/>
      <sheetName val="F_2_WIP_CKP19"/>
      <sheetName val="F_2_1_CKP19"/>
      <sheetName val="1541020-House_Loan19"/>
      <sheetName val="RMS_FUNGSIONAL19"/>
      <sheetName val="RMS_-_STR_(2)19"/>
      <sheetName val="Permanent_info26"/>
      <sheetName val="Depreciation_&amp;_Peny_26"/>
      <sheetName val="PPh_21_Recon26"/>
      <sheetName val="fiscal_depr(E)26"/>
      <sheetName val="A_u_g26"/>
      <sheetName val="J_u_l26"/>
      <sheetName val="O_c_t26"/>
      <sheetName val="A_p_r26"/>
      <sheetName val="M_a_y26"/>
      <sheetName val="S_e_p26"/>
      <sheetName val="00_received_in_0126"/>
      <sheetName val="F_e_b26"/>
      <sheetName val="Per_GL_J_a_n26"/>
      <sheetName val="J_u_n26"/>
      <sheetName val="M_a_r26"/>
      <sheetName val="C1_NOV26"/>
      <sheetName val="jurnal-audit_226"/>
      <sheetName val="EXT_B326"/>
      <sheetName val="B2_126"/>
      <sheetName val="Main_table26"/>
      <sheetName val="Data_Per_wilayah_Vin_Code_20026"/>
      <sheetName val="Data_Per_wilayah26"/>
      <sheetName val="Print_AR26"/>
      <sheetName val="INDIRECT_DETAIL25"/>
      <sheetName val="DIRECT_COST25"/>
      <sheetName val="E4_1d26"/>
      <sheetName val="Prog_Imbalan26"/>
      <sheetName val="DES_0226"/>
      <sheetName val="Buku_Besar_126"/>
      <sheetName val="Pg7_426"/>
      <sheetName val="analisa_L-K26"/>
      <sheetName val="data_slip26"/>
      <sheetName val="Template_26"/>
      <sheetName val="jul05_ok25"/>
      <sheetName val="sept_05_dd25"/>
      <sheetName val="VAT_out26"/>
      <sheetName val="Danamon_LK26"/>
      <sheetName val="&quot;Outstanding_SO&quot;26"/>
      <sheetName val="Tax_Rate25"/>
      <sheetName val="SAP_PbT25"/>
      <sheetName val="TAX_SUMMARY26"/>
      <sheetName val="BSHO_Report25"/>
      <sheetName val="Check_Sheet25"/>
      <sheetName val="PLHO_Report25"/>
      <sheetName val="DFR_CT25"/>
      <sheetName val="Mkt_Total_by_Cat_B$25"/>
      <sheetName val="Mkt_Total_by_Cat_US$25"/>
      <sheetName val="N_Lead25"/>
      <sheetName val="N_3_125"/>
      <sheetName val="N_825"/>
      <sheetName val="N_925"/>
      <sheetName val="Assumption_&amp;_Result25"/>
      <sheetName val="Dec_08_-_Jan_09_(2)25"/>
      <sheetName val="AA_1_BNI25"/>
      <sheetName val="I_4_1_(2)25"/>
      <sheetName val="Hay_Guide_Charts_Notes25"/>
      <sheetName val="trf_ns_0425"/>
      <sheetName val="SL1006_(IDR)25"/>
      <sheetName val="trf_multiple25"/>
      <sheetName val="4_1_Placement_w_o_b25"/>
      <sheetName val="tabel_perkiraan25"/>
      <sheetName val="trfakt_sgl25"/>
      <sheetName val="trf_multiple_dnrks25"/>
      <sheetName val="SL1006_(VLS)25"/>
      <sheetName val="Irregular_Income25"/>
      <sheetName val="FE-1770_P125"/>
      <sheetName val="Benefit_Factors25"/>
      <sheetName val="Marshal_(2)25"/>
      <sheetName val="KKP_2125"/>
      <sheetName val="tabel_masa_kerja25"/>
      <sheetName val="new_IFS_format25"/>
      <sheetName val="Art_2325"/>
      <sheetName val="MTD_Results25"/>
      <sheetName val="YTD_Results25"/>
      <sheetName val="A3-Dec_2012-ALN25"/>
      <sheetName val="chiet_tinh23"/>
      <sheetName val="NB_UNIT325"/>
      <sheetName val="Customize_Your_Purchase_Order23"/>
      <sheetName val="9E1_322"/>
      <sheetName val="1195_B122"/>
      <sheetName val="mgr_&amp;_staff25"/>
      <sheetName val="ShareCapital_25"/>
      <sheetName val="Level_1_&amp;_223"/>
      <sheetName val="JAN_200123"/>
      <sheetName val="Trading_Statement23"/>
      <sheetName val="Rincian_Iuran23"/>
      <sheetName val="Data_Rekon23"/>
      <sheetName val="Premi_Iuran23"/>
      <sheetName val="Slide_2222"/>
      <sheetName val="Data_WP22"/>
      <sheetName val="NY_ADMIN22"/>
      <sheetName val="SPI_GMBH22"/>
      <sheetName val="FA_sd_APRIL_0722"/>
      <sheetName val="tabel_nilai23"/>
      <sheetName val="AA_1_1_BNI23"/>
      <sheetName val="_SAF_0220"/>
      <sheetName val="UV_1020"/>
      <sheetName val="YTD_Resurts20"/>
      <sheetName val="TRF_15020"/>
      <sheetName val="Material_Bpn_jul'0720"/>
      <sheetName val="IMPUT_PENERIMAAN_BULK_WB20"/>
      <sheetName val="van_khuon20"/>
      <sheetName val="U2_220"/>
      <sheetName val="LINK_MOR20"/>
      <sheetName val="LINK_GAP20"/>
      <sheetName val="General_Info20"/>
      <sheetName val="Cost_Summary20"/>
      <sheetName val="SK_HTM20"/>
      <sheetName val="Entry__HTM20"/>
      <sheetName val="Cost_Analysis20"/>
      <sheetName val="Scenarios_and_Sensitivities21"/>
      <sheetName val="Global_Assumptions21"/>
      <sheetName val="F_2_WIP_CKP20"/>
      <sheetName val="F_2_1_CKP20"/>
      <sheetName val="1541020-House_Loan20"/>
      <sheetName val="RMS_FUNGSIONAL20"/>
      <sheetName val="RMS_-_STR_(2)20"/>
      <sheetName val="fiscal depr_E_"/>
      <sheetName val="Income Statement_VDF"/>
      <sheetName val="Summary Page_VDF"/>
      <sheetName val="Invested capital_VDF"/>
      <sheetName val="NOPAT_VDF"/>
      <sheetName val="DCF_VDF"/>
      <sheetName val="WACC_VDF"/>
      <sheetName val="PV of Op Leases_VDF"/>
      <sheetName val="FRN"/>
      <sheetName val="2003 Forecast"/>
      <sheetName val="2004 Risk Adjusted AOP"/>
      <sheetName val="GL 546111"/>
      <sheetName val="DbKtr"/>
      <sheetName val="R-1"/>
      <sheetName val="KKP"/>
      <sheetName val="Module2"/>
      <sheetName val="master (2)"/>
      <sheetName val="SE"/>
      <sheetName val="Overview"/>
      <sheetName val="Price"/>
      <sheetName val="Permanent_info35"/>
      <sheetName val="Depreciation_&amp;_Peny_35"/>
      <sheetName val="PPh_21_Recon35"/>
      <sheetName val="fiscal_depr(E)35"/>
      <sheetName val="A_u_g35"/>
      <sheetName val="J_u_l35"/>
      <sheetName val="O_c_t35"/>
      <sheetName val="A_p_r35"/>
      <sheetName val="M_a_y35"/>
      <sheetName val="S_e_p35"/>
      <sheetName val="00_received_in_0135"/>
      <sheetName val="F_e_b35"/>
      <sheetName val="Per_GL_J_a_n35"/>
      <sheetName val="J_u_n35"/>
      <sheetName val="M_a_r35"/>
      <sheetName val="C1_NOV35"/>
      <sheetName val="jurnal-audit_235"/>
      <sheetName val="EXT_B335"/>
      <sheetName val="B2_135"/>
      <sheetName val="Main_table35"/>
      <sheetName val="Data_Per_wilayah_Vin_Code_20035"/>
      <sheetName val="Data_Per_wilayah35"/>
      <sheetName val="Print_AR35"/>
      <sheetName val="INDIRECT_DETAIL34"/>
      <sheetName val="DIRECT_COST34"/>
      <sheetName val="E4_1d35"/>
      <sheetName val="Prog_Imbalan35"/>
      <sheetName val="DES_0235"/>
      <sheetName val="Buku_Besar_135"/>
      <sheetName val="Pg7_435"/>
      <sheetName val="analisa_L-K35"/>
      <sheetName val="data_slip35"/>
      <sheetName val="Template_35"/>
      <sheetName val="jul05_ok34"/>
      <sheetName val="sept_05_dd34"/>
      <sheetName val="VAT_out35"/>
      <sheetName val="Danamon_LK35"/>
      <sheetName val="&quot;Outstanding_SO&quot;35"/>
      <sheetName val="Tax_Rate34"/>
      <sheetName val="SAP_PbT34"/>
      <sheetName val="TAX_SUMMARY35"/>
      <sheetName val="BSHO_Report34"/>
      <sheetName val="Check_Sheet34"/>
      <sheetName val="PLHO_Report34"/>
      <sheetName val="DFR_CT34"/>
      <sheetName val="Mkt_Total_by_Cat_B$34"/>
      <sheetName val="Mkt_Total_by_Cat_US$34"/>
      <sheetName val="N_Lead34"/>
      <sheetName val="N_3_134"/>
      <sheetName val="N_834"/>
      <sheetName val="N_934"/>
      <sheetName val="Assumption_&amp;_Result34"/>
      <sheetName val="Dec_08_-_Jan_09_(2)34"/>
      <sheetName val="AA_1_BNI34"/>
      <sheetName val="I_4_1_(2)34"/>
      <sheetName val="Hay_Guide_Charts_Notes34"/>
      <sheetName val="trf_ns_0434"/>
      <sheetName val="SL1006_(IDR)34"/>
      <sheetName val="trf_multiple34"/>
      <sheetName val="4_1_Placement_w_o_b34"/>
      <sheetName val="tabel_perkiraan34"/>
      <sheetName val="trfakt_sgl34"/>
      <sheetName val="trf_multiple_dnrks34"/>
      <sheetName val="SL1006_(VLS)34"/>
      <sheetName val="Irregular_Income34"/>
      <sheetName val="FE-1770_P134"/>
      <sheetName val="Benefit_Factors34"/>
      <sheetName val="Marshal_(2)34"/>
      <sheetName val="KKP_2134"/>
      <sheetName val="tabel_masa_kerja34"/>
      <sheetName val="new_IFS_format34"/>
      <sheetName val="Art_2334"/>
      <sheetName val="MTD_Results34"/>
      <sheetName val="YTD_Results34"/>
      <sheetName val="A3-Dec_2012-ALN34"/>
      <sheetName val="chiet_tinh32"/>
      <sheetName val="NB_UNIT334"/>
      <sheetName val="Customize_Your_Purchase_Order32"/>
      <sheetName val="9E1_331"/>
      <sheetName val="1195_B131"/>
      <sheetName val="mgr_&amp;_staff34"/>
      <sheetName val="ShareCapital_34"/>
      <sheetName val="Level_1_&amp;_232"/>
      <sheetName val="JAN_200132"/>
      <sheetName val="Trading_Statement32"/>
      <sheetName val="Rincian_Iuran32"/>
      <sheetName val="Data_Rekon32"/>
      <sheetName val="Premi_Iuran32"/>
      <sheetName val="Slide_2231"/>
      <sheetName val="Data_WP31"/>
      <sheetName val="NY_ADMIN31"/>
      <sheetName val="SPI_GMBH31"/>
      <sheetName val="FA_sd_APRIL_0731"/>
      <sheetName val="tabel_nilai32"/>
      <sheetName val="AA_1_1_BNI32"/>
      <sheetName val="_SAF_0229"/>
      <sheetName val="UV_1029"/>
      <sheetName val="YTD_Resurts29"/>
      <sheetName val="TRF_15029"/>
      <sheetName val="Material_Bpn_jul'0729"/>
      <sheetName val="IMPUT_PENERIMAAN_BULK_WB29"/>
      <sheetName val="van_khuon29"/>
      <sheetName val="U2_229"/>
      <sheetName val="LINK_MOR29"/>
      <sheetName val="LINK_GAP29"/>
      <sheetName val="General_Info29"/>
      <sheetName val="Cost_Summary29"/>
      <sheetName val="SK_HTM29"/>
      <sheetName val="Entry__HTM29"/>
      <sheetName val="Cost_Analysis29"/>
      <sheetName val="Scenarios_and_Sensitivities30"/>
      <sheetName val="Global_Assumptions30"/>
      <sheetName val="F_2_WIP_CKP29"/>
      <sheetName val="F_2_1_CKP29"/>
      <sheetName val="1541020-House_Loan29"/>
      <sheetName val="RMS_FUNGSIONAL29"/>
      <sheetName val="RMS_-_STR_(2)29"/>
      <sheetName val="LIST__MESIN8"/>
      <sheetName val="MAST_PROD8"/>
      <sheetName val="LIS__PAKAI8"/>
      <sheetName val="PART_&amp;_MAINT_8"/>
      <sheetName val="STD__COST8"/>
      <sheetName val="movement&amp;add_test8"/>
      <sheetName val="A_4_28"/>
      <sheetName val="A_4_38"/>
      <sheetName val="Letter_Form8"/>
      <sheetName val="Sales_Report_MKTG8"/>
      <sheetName val="U-3_1_1_telephone8"/>
      <sheetName val="corp_tax8"/>
      <sheetName val="HPP_PER_BULAN8"/>
      <sheetName val="Finance_Projection-078"/>
      <sheetName val="ah_sanitary8"/>
      <sheetName val="03_Detailed8"/>
      <sheetName val="01_Bid_Price_summary8"/>
      <sheetName val="Permanent_info27"/>
      <sheetName val="Depreciation_&amp;_Peny_27"/>
      <sheetName val="PPh_21_Recon27"/>
      <sheetName val="fiscal_depr(E)27"/>
      <sheetName val="A_u_g27"/>
      <sheetName val="J_u_l27"/>
      <sheetName val="O_c_t27"/>
      <sheetName val="A_p_r27"/>
      <sheetName val="M_a_y27"/>
      <sheetName val="S_e_p27"/>
      <sheetName val="00_received_in_0127"/>
      <sheetName val="F_e_b27"/>
      <sheetName val="Per_GL_J_a_n27"/>
      <sheetName val="J_u_n27"/>
      <sheetName val="M_a_r27"/>
      <sheetName val="C1_NOV27"/>
      <sheetName val="jurnal-audit_227"/>
      <sheetName val="EXT_B327"/>
      <sheetName val="B2_127"/>
      <sheetName val="Main_table27"/>
      <sheetName val="Data_Per_wilayah_Vin_Code_20027"/>
      <sheetName val="Data_Per_wilayah27"/>
      <sheetName val="Print_AR27"/>
      <sheetName val="INDIRECT_DETAIL26"/>
      <sheetName val="DIRECT_COST26"/>
      <sheetName val="E4_1d27"/>
      <sheetName val="Prog_Imbalan27"/>
      <sheetName val="DES_0227"/>
      <sheetName val="Buku_Besar_127"/>
      <sheetName val="Pg7_427"/>
      <sheetName val="analisa_L-K27"/>
      <sheetName val="data_slip27"/>
      <sheetName val="Template_27"/>
      <sheetName val="jul05_ok26"/>
      <sheetName val="sept_05_dd26"/>
      <sheetName val="VAT_out27"/>
      <sheetName val="Danamon_LK27"/>
      <sheetName val="&quot;Outstanding_SO&quot;27"/>
      <sheetName val="Tax_Rate26"/>
      <sheetName val="SAP_PbT26"/>
      <sheetName val="TAX_SUMMARY27"/>
      <sheetName val="BSHO_Report26"/>
      <sheetName val="Check_Sheet26"/>
      <sheetName val="PLHO_Report26"/>
      <sheetName val="DFR_CT26"/>
      <sheetName val="Mkt_Total_by_Cat_B$26"/>
      <sheetName val="Mkt_Total_by_Cat_US$26"/>
      <sheetName val="N_Lead26"/>
      <sheetName val="N_3_126"/>
      <sheetName val="N_826"/>
      <sheetName val="N_926"/>
      <sheetName val="Assumption_&amp;_Result26"/>
      <sheetName val="Dec_08_-_Jan_09_(2)26"/>
      <sheetName val="AA_1_BNI26"/>
      <sheetName val="I_4_1_(2)26"/>
      <sheetName val="Hay_Guide_Charts_Notes26"/>
      <sheetName val="trf_ns_0426"/>
      <sheetName val="SL1006_(IDR)26"/>
      <sheetName val="trf_multiple26"/>
      <sheetName val="4_1_Placement_w_o_b26"/>
      <sheetName val="tabel_perkiraan26"/>
      <sheetName val="trfakt_sgl26"/>
      <sheetName val="trf_multiple_dnrks26"/>
      <sheetName val="SL1006_(VLS)26"/>
      <sheetName val="Irregular_Income26"/>
      <sheetName val="FE-1770_P126"/>
      <sheetName val="Benefit_Factors26"/>
      <sheetName val="Marshal_(2)26"/>
      <sheetName val="KKP_2126"/>
      <sheetName val="tabel_masa_kerja26"/>
      <sheetName val="new_IFS_format26"/>
      <sheetName val="Art_2326"/>
      <sheetName val="MTD_Results26"/>
      <sheetName val="YTD_Results26"/>
      <sheetName val="A3-Dec_2012-ALN26"/>
      <sheetName val="chiet_tinh24"/>
      <sheetName val="NB_UNIT326"/>
      <sheetName val="Customize_Your_Purchase_Order24"/>
      <sheetName val="9E1_323"/>
      <sheetName val="1195_B123"/>
      <sheetName val="mgr_&amp;_staff26"/>
      <sheetName val="ShareCapital_26"/>
      <sheetName val="Level_1_&amp;_224"/>
      <sheetName val="JAN_200124"/>
      <sheetName val="Trading_Statement24"/>
      <sheetName val="Rincian_Iuran24"/>
      <sheetName val="Data_Rekon24"/>
      <sheetName val="Premi_Iuran24"/>
      <sheetName val="Slide_2223"/>
      <sheetName val="Data_WP23"/>
      <sheetName val="NY_ADMIN23"/>
      <sheetName val="SPI_GMBH23"/>
      <sheetName val="FA_sd_APRIL_0723"/>
      <sheetName val="tabel_nilai24"/>
      <sheetName val="AA_1_1_BNI24"/>
      <sheetName val="_SAF_0221"/>
      <sheetName val="UV_1021"/>
      <sheetName val="YTD_Resurts21"/>
      <sheetName val="TRF_15021"/>
      <sheetName val="Material_Bpn_jul'0721"/>
      <sheetName val="IMPUT_PENERIMAAN_BULK_WB21"/>
      <sheetName val="van_khuon21"/>
      <sheetName val="U2_221"/>
      <sheetName val="LINK_MOR21"/>
      <sheetName val="LINK_GAP21"/>
      <sheetName val="General_Info21"/>
      <sheetName val="Cost_Summary21"/>
      <sheetName val="SK_HTM21"/>
      <sheetName val="Entry__HTM21"/>
      <sheetName val="Cost_Analysis21"/>
      <sheetName val="Scenarios_and_Sensitivities22"/>
      <sheetName val="Global_Assumptions22"/>
      <sheetName val="F_2_WIP_CKP21"/>
      <sheetName val="F_2_1_CKP21"/>
      <sheetName val="1541020-House_Loan21"/>
      <sheetName val="RMS_FUNGSIONAL21"/>
      <sheetName val="RMS_-_STR_(2)21"/>
      <sheetName val="LIST__MESIN"/>
      <sheetName val="MAST_PROD"/>
      <sheetName val="LIS__PAKAI"/>
      <sheetName val="PART_&amp;_MAINT_"/>
      <sheetName val="STD__COST"/>
      <sheetName val="A_4_2"/>
      <sheetName val="A_4_3"/>
      <sheetName val="Letter_Form"/>
      <sheetName val="Sales_Report_MKTG"/>
      <sheetName val="U-3_1_1_telephone"/>
      <sheetName val="corp_tax"/>
      <sheetName val="Finance_Projection-07"/>
      <sheetName val="ah_sanitary"/>
      <sheetName val="03_Detailed"/>
      <sheetName val="01_Bid_Price_summary"/>
      <sheetName val="Permanent_info28"/>
      <sheetName val="Depreciation_&amp;_Peny_28"/>
      <sheetName val="PPh_21_Recon28"/>
      <sheetName val="fiscal_depr(E)28"/>
      <sheetName val="A_u_g28"/>
      <sheetName val="J_u_l28"/>
      <sheetName val="O_c_t28"/>
      <sheetName val="A_p_r28"/>
      <sheetName val="M_a_y28"/>
      <sheetName val="S_e_p28"/>
      <sheetName val="00_received_in_0128"/>
      <sheetName val="F_e_b28"/>
      <sheetName val="Per_GL_J_a_n28"/>
      <sheetName val="J_u_n28"/>
      <sheetName val="M_a_r28"/>
      <sheetName val="C1_NOV28"/>
      <sheetName val="jurnal-audit_228"/>
      <sheetName val="EXT_B328"/>
      <sheetName val="B2_128"/>
      <sheetName val="Main_table28"/>
      <sheetName val="Data_Per_wilayah_Vin_Code_20028"/>
      <sheetName val="Data_Per_wilayah28"/>
      <sheetName val="Print_AR28"/>
      <sheetName val="INDIRECT_DETAIL27"/>
      <sheetName val="DIRECT_COST27"/>
      <sheetName val="E4_1d28"/>
      <sheetName val="Prog_Imbalan28"/>
      <sheetName val="DES_0228"/>
      <sheetName val="Buku_Besar_128"/>
      <sheetName val="Pg7_428"/>
      <sheetName val="analisa_L-K28"/>
      <sheetName val="data_slip28"/>
      <sheetName val="Template_28"/>
      <sheetName val="jul05_ok27"/>
      <sheetName val="sept_05_dd27"/>
      <sheetName val="VAT_out28"/>
      <sheetName val="Danamon_LK28"/>
      <sheetName val="&quot;Outstanding_SO&quot;28"/>
      <sheetName val="Tax_Rate27"/>
      <sheetName val="SAP_PbT27"/>
      <sheetName val="TAX_SUMMARY28"/>
      <sheetName val="BSHO_Report27"/>
      <sheetName val="Check_Sheet27"/>
      <sheetName val="PLHO_Report27"/>
      <sheetName val="DFR_CT27"/>
      <sheetName val="Mkt_Total_by_Cat_B$27"/>
      <sheetName val="Mkt_Total_by_Cat_US$27"/>
      <sheetName val="N_Lead27"/>
      <sheetName val="N_3_127"/>
      <sheetName val="N_827"/>
      <sheetName val="N_927"/>
      <sheetName val="Assumption_&amp;_Result27"/>
      <sheetName val="Dec_08_-_Jan_09_(2)27"/>
      <sheetName val="AA_1_BNI27"/>
      <sheetName val="I_4_1_(2)27"/>
      <sheetName val="Hay_Guide_Charts_Notes27"/>
      <sheetName val="trf_ns_0427"/>
      <sheetName val="SL1006_(IDR)27"/>
      <sheetName val="trf_multiple27"/>
      <sheetName val="4_1_Placement_w_o_b27"/>
      <sheetName val="tabel_perkiraan27"/>
      <sheetName val="trfakt_sgl27"/>
      <sheetName val="trf_multiple_dnrks27"/>
      <sheetName val="SL1006_(VLS)27"/>
      <sheetName val="Irregular_Income27"/>
      <sheetName val="FE-1770_P127"/>
      <sheetName val="Benefit_Factors27"/>
      <sheetName val="Marshal_(2)27"/>
      <sheetName val="KKP_2127"/>
      <sheetName val="tabel_masa_kerja27"/>
      <sheetName val="new_IFS_format27"/>
      <sheetName val="Art_2327"/>
      <sheetName val="MTD_Results27"/>
      <sheetName val="YTD_Results27"/>
      <sheetName val="A3-Dec_2012-ALN27"/>
      <sheetName val="chiet_tinh25"/>
      <sheetName val="NB_UNIT327"/>
      <sheetName val="Customize_Your_Purchase_Order25"/>
      <sheetName val="9E1_324"/>
      <sheetName val="1195_B124"/>
      <sheetName val="mgr_&amp;_staff27"/>
      <sheetName val="ShareCapital_27"/>
      <sheetName val="Level_1_&amp;_225"/>
      <sheetName val="JAN_200125"/>
      <sheetName val="Trading_Statement25"/>
      <sheetName val="Rincian_Iuran25"/>
      <sheetName val="Data_Rekon25"/>
      <sheetName val="Premi_Iuran25"/>
      <sheetName val="Slide_2224"/>
      <sheetName val="Data_WP24"/>
      <sheetName val="NY_ADMIN24"/>
      <sheetName val="SPI_GMBH24"/>
      <sheetName val="FA_sd_APRIL_0724"/>
      <sheetName val="tabel_nilai25"/>
      <sheetName val="AA_1_1_BNI25"/>
      <sheetName val="_SAF_0222"/>
      <sheetName val="UV_1022"/>
      <sheetName val="YTD_Resurts22"/>
      <sheetName val="TRF_15022"/>
      <sheetName val="Material_Bpn_jul'0722"/>
      <sheetName val="IMPUT_PENERIMAAN_BULK_WB22"/>
      <sheetName val="van_khuon22"/>
      <sheetName val="U2_222"/>
      <sheetName val="LINK_MOR22"/>
      <sheetName val="LINK_GAP22"/>
      <sheetName val="General_Info22"/>
      <sheetName val="Cost_Summary22"/>
      <sheetName val="SK_HTM22"/>
      <sheetName val="Entry__HTM22"/>
      <sheetName val="Cost_Analysis22"/>
      <sheetName val="Scenarios_and_Sensitivities23"/>
      <sheetName val="Global_Assumptions23"/>
      <sheetName val="F_2_WIP_CKP22"/>
      <sheetName val="F_2_1_CKP22"/>
      <sheetName val="1541020-House_Loan22"/>
      <sheetName val="RMS_FUNGSIONAL22"/>
      <sheetName val="RMS_-_STR_(2)22"/>
      <sheetName val="LIST__MESIN1"/>
      <sheetName val="MAST_PROD1"/>
      <sheetName val="LIS__PAKAI1"/>
      <sheetName val="PART_&amp;_MAINT_1"/>
      <sheetName val="STD__COST1"/>
      <sheetName val="A_4_21"/>
      <sheetName val="A_4_31"/>
      <sheetName val="Letter_Form1"/>
      <sheetName val="Sales_Report_MKTG1"/>
      <sheetName val="U-3_1_1_telephone1"/>
      <sheetName val="corp_tax1"/>
      <sheetName val="Finance_Projection-071"/>
      <sheetName val="ah_sanitary1"/>
      <sheetName val="03_Detailed1"/>
      <sheetName val="01_Bid_Price_summary1"/>
      <sheetName val="Permanent_info30"/>
      <sheetName val="Depreciation_&amp;_Peny_30"/>
      <sheetName val="PPh_21_Recon30"/>
      <sheetName val="fiscal_depr(E)30"/>
      <sheetName val="A_u_g30"/>
      <sheetName val="J_u_l30"/>
      <sheetName val="O_c_t30"/>
      <sheetName val="A_p_r30"/>
      <sheetName val="M_a_y30"/>
      <sheetName val="S_e_p30"/>
      <sheetName val="00_received_in_0130"/>
      <sheetName val="F_e_b30"/>
      <sheetName val="Per_GL_J_a_n30"/>
      <sheetName val="J_u_n30"/>
      <sheetName val="M_a_r30"/>
      <sheetName val="C1_NOV30"/>
      <sheetName val="jurnal-audit_230"/>
      <sheetName val="EXT_B330"/>
      <sheetName val="B2_130"/>
      <sheetName val="Main_table30"/>
      <sheetName val="Data_Per_wilayah_Vin_Code_20030"/>
      <sheetName val="Data_Per_wilayah30"/>
      <sheetName val="Print_AR30"/>
      <sheetName val="INDIRECT_DETAIL29"/>
      <sheetName val="DIRECT_COST29"/>
      <sheetName val="E4_1d30"/>
      <sheetName val="Prog_Imbalan30"/>
      <sheetName val="DES_0230"/>
      <sheetName val="Buku_Besar_130"/>
      <sheetName val="Pg7_430"/>
      <sheetName val="analisa_L-K30"/>
      <sheetName val="data_slip30"/>
      <sheetName val="Template_30"/>
      <sheetName val="jul05_ok29"/>
      <sheetName val="sept_05_dd29"/>
      <sheetName val="VAT_out30"/>
      <sheetName val="Danamon_LK30"/>
      <sheetName val="&quot;Outstanding_SO&quot;30"/>
      <sheetName val="Tax_Rate29"/>
      <sheetName val="SAP_PbT29"/>
      <sheetName val="TAX_SUMMARY30"/>
      <sheetName val="BSHO_Report29"/>
      <sheetName val="Check_Sheet29"/>
      <sheetName val="PLHO_Report29"/>
      <sheetName val="DFR_CT29"/>
      <sheetName val="Mkt_Total_by_Cat_B$29"/>
      <sheetName val="Mkt_Total_by_Cat_US$29"/>
      <sheetName val="N_Lead29"/>
      <sheetName val="N_3_129"/>
      <sheetName val="N_829"/>
      <sheetName val="N_929"/>
      <sheetName val="Assumption_&amp;_Result29"/>
      <sheetName val="Dec_08_-_Jan_09_(2)29"/>
      <sheetName val="AA_1_BNI29"/>
      <sheetName val="I_4_1_(2)29"/>
      <sheetName val="Hay_Guide_Charts_Notes29"/>
      <sheetName val="trf_ns_0429"/>
      <sheetName val="SL1006_(IDR)29"/>
      <sheetName val="trf_multiple29"/>
      <sheetName val="4_1_Placement_w_o_b29"/>
      <sheetName val="tabel_perkiraan29"/>
      <sheetName val="trfakt_sgl29"/>
      <sheetName val="trf_multiple_dnrks29"/>
      <sheetName val="SL1006_(VLS)29"/>
      <sheetName val="Irregular_Income29"/>
      <sheetName val="FE-1770_P129"/>
      <sheetName val="Benefit_Factors29"/>
      <sheetName val="Marshal_(2)29"/>
      <sheetName val="KKP_2129"/>
      <sheetName val="tabel_masa_kerja29"/>
      <sheetName val="new_IFS_format29"/>
      <sheetName val="Art_2329"/>
      <sheetName val="MTD_Results29"/>
      <sheetName val="YTD_Results29"/>
      <sheetName val="A3-Dec_2012-ALN29"/>
      <sheetName val="chiet_tinh27"/>
      <sheetName val="NB_UNIT329"/>
      <sheetName val="Customize_Your_Purchase_Order27"/>
      <sheetName val="9E1_326"/>
      <sheetName val="1195_B126"/>
      <sheetName val="mgr_&amp;_staff29"/>
      <sheetName val="ShareCapital_29"/>
      <sheetName val="Level_1_&amp;_227"/>
      <sheetName val="JAN_200127"/>
      <sheetName val="Trading_Statement27"/>
      <sheetName val="Rincian_Iuran27"/>
      <sheetName val="Data_Rekon27"/>
      <sheetName val="Premi_Iuran27"/>
      <sheetName val="Slide_2226"/>
      <sheetName val="Data_WP26"/>
      <sheetName val="NY_ADMIN26"/>
      <sheetName val="SPI_GMBH26"/>
      <sheetName val="FA_sd_APRIL_0726"/>
      <sheetName val="tabel_nilai27"/>
      <sheetName val="AA_1_1_BNI27"/>
      <sheetName val="_SAF_0224"/>
      <sheetName val="UV_1024"/>
      <sheetName val="YTD_Resurts24"/>
      <sheetName val="TRF_15024"/>
      <sheetName val="Material_Bpn_jul'0724"/>
      <sheetName val="IMPUT_PENERIMAAN_BULK_WB24"/>
      <sheetName val="van_khuon24"/>
      <sheetName val="U2_224"/>
      <sheetName val="LINK_MOR24"/>
      <sheetName val="LINK_GAP24"/>
      <sheetName val="General_Info24"/>
      <sheetName val="Cost_Summary24"/>
      <sheetName val="SK_HTM24"/>
      <sheetName val="Entry__HTM24"/>
      <sheetName val="Cost_Analysis24"/>
      <sheetName val="Scenarios_and_Sensitivities25"/>
      <sheetName val="Global_Assumptions25"/>
      <sheetName val="F_2_WIP_CKP24"/>
      <sheetName val="F_2_1_CKP24"/>
      <sheetName val="1541020-House_Loan24"/>
      <sheetName val="RMS_FUNGSIONAL24"/>
      <sheetName val="RMS_-_STR_(2)24"/>
      <sheetName val="LIST__MESIN3"/>
      <sheetName val="MAST_PROD3"/>
      <sheetName val="LIS__PAKAI3"/>
      <sheetName val="PART_&amp;_MAINT_3"/>
      <sheetName val="STD__COST3"/>
      <sheetName val="movement&amp;add_test3"/>
      <sheetName val="A_4_23"/>
      <sheetName val="A_4_33"/>
      <sheetName val="Letter_Form3"/>
      <sheetName val="Sales_Report_MKTG3"/>
      <sheetName val="U-3_1_1_telephone3"/>
      <sheetName val="corp_tax3"/>
      <sheetName val="HPP_PER_BULAN3"/>
      <sheetName val="Finance_Projection-073"/>
      <sheetName val="ah_sanitary3"/>
      <sheetName val="03_Detailed3"/>
      <sheetName val="01_Bid_Price_summary3"/>
      <sheetName val="Permanent_info29"/>
      <sheetName val="Depreciation_&amp;_Peny_29"/>
      <sheetName val="PPh_21_Recon29"/>
      <sheetName val="fiscal_depr(E)29"/>
      <sheetName val="A_u_g29"/>
      <sheetName val="J_u_l29"/>
      <sheetName val="O_c_t29"/>
      <sheetName val="A_p_r29"/>
      <sheetName val="M_a_y29"/>
      <sheetName val="S_e_p29"/>
      <sheetName val="00_received_in_0129"/>
      <sheetName val="F_e_b29"/>
      <sheetName val="Per_GL_J_a_n29"/>
      <sheetName val="J_u_n29"/>
      <sheetName val="M_a_r29"/>
      <sheetName val="C1_NOV29"/>
      <sheetName val="jurnal-audit_229"/>
      <sheetName val="EXT_B329"/>
      <sheetName val="B2_129"/>
      <sheetName val="Main_table29"/>
      <sheetName val="Data_Per_wilayah_Vin_Code_20029"/>
      <sheetName val="Data_Per_wilayah29"/>
      <sheetName val="Print_AR29"/>
      <sheetName val="INDIRECT_DETAIL28"/>
      <sheetName val="DIRECT_COST28"/>
      <sheetName val="E4_1d29"/>
      <sheetName val="Prog_Imbalan29"/>
      <sheetName val="DES_0229"/>
      <sheetName val="Buku_Besar_129"/>
      <sheetName val="Pg7_429"/>
      <sheetName val="analisa_L-K29"/>
      <sheetName val="data_slip29"/>
      <sheetName val="Template_29"/>
      <sheetName val="jul05_ok28"/>
      <sheetName val="sept_05_dd28"/>
      <sheetName val="VAT_out29"/>
      <sheetName val="Danamon_LK29"/>
      <sheetName val="&quot;Outstanding_SO&quot;29"/>
      <sheetName val="Tax_Rate28"/>
      <sheetName val="SAP_PbT28"/>
      <sheetName val="TAX_SUMMARY29"/>
      <sheetName val="BSHO_Report28"/>
      <sheetName val="Check_Sheet28"/>
      <sheetName val="PLHO_Report28"/>
      <sheetName val="DFR_CT28"/>
      <sheetName val="Mkt_Total_by_Cat_B$28"/>
      <sheetName val="Mkt_Total_by_Cat_US$28"/>
      <sheetName val="N_Lead28"/>
      <sheetName val="N_3_128"/>
      <sheetName val="N_828"/>
      <sheetName val="N_928"/>
      <sheetName val="Assumption_&amp;_Result28"/>
      <sheetName val="Dec_08_-_Jan_09_(2)28"/>
      <sheetName val="AA_1_BNI28"/>
      <sheetName val="I_4_1_(2)28"/>
      <sheetName val="Hay_Guide_Charts_Notes28"/>
      <sheetName val="trf_ns_0428"/>
      <sheetName val="SL1006_(IDR)28"/>
      <sheetName val="trf_multiple28"/>
      <sheetName val="4_1_Placement_w_o_b28"/>
      <sheetName val="tabel_perkiraan28"/>
      <sheetName val="trfakt_sgl28"/>
      <sheetName val="trf_multiple_dnrks28"/>
      <sheetName val="SL1006_(VLS)28"/>
      <sheetName val="Irregular_Income28"/>
      <sheetName val="FE-1770_P128"/>
      <sheetName val="Benefit_Factors28"/>
      <sheetName val="Marshal_(2)28"/>
      <sheetName val="KKP_2128"/>
      <sheetName val="tabel_masa_kerja28"/>
      <sheetName val="new_IFS_format28"/>
      <sheetName val="Art_2328"/>
      <sheetName val="MTD_Results28"/>
      <sheetName val="YTD_Results28"/>
      <sheetName val="A3-Dec_2012-ALN28"/>
      <sheetName val="chiet_tinh26"/>
      <sheetName val="NB_UNIT328"/>
      <sheetName val="Customize_Your_Purchase_Order26"/>
      <sheetName val="9E1_325"/>
      <sheetName val="1195_B125"/>
      <sheetName val="mgr_&amp;_staff28"/>
      <sheetName val="ShareCapital_28"/>
      <sheetName val="Level_1_&amp;_226"/>
      <sheetName val="JAN_200126"/>
      <sheetName val="Trading_Statement26"/>
      <sheetName val="Rincian_Iuran26"/>
      <sheetName val="Data_Rekon26"/>
      <sheetName val="Premi_Iuran26"/>
      <sheetName val="Slide_2225"/>
      <sheetName val="Data_WP25"/>
      <sheetName val="NY_ADMIN25"/>
      <sheetName val="SPI_GMBH25"/>
      <sheetName val="FA_sd_APRIL_0725"/>
      <sheetName val="tabel_nilai26"/>
      <sheetName val="AA_1_1_BNI26"/>
      <sheetName val="_SAF_0223"/>
      <sheetName val="UV_1023"/>
      <sheetName val="YTD_Resurts23"/>
      <sheetName val="TRF_15023"/>
      <sheetName val="Material_Bpn_jul'0723"/>
      <sheetName val="IMPUT_PENERIMAAN_BULK_WB23"/>
      <sheetName val="van_khuon23"/>
      <sheetName val="U2_223"/>
      <sheetName val="LINK_MOR23"/>
      <sheetName val="LINK_GAP23"/>
      <sheetName val="General_Info23"/>
      <sheetName val="Cost_Summary23"/>
      <sheetName val="SK_HTM23"/>
      <sheetName val="Entry__HTM23"/>
      <sheetName val="Cost_Analysis23"/>
      <sheetName val="Scenarios_and_Sensitivities24"/>
      <sheetName val="Global_Assumptions24"/>
      <sheetName val="F_2_WIP_CKP23"/>
      <sheetName val="F_2_1_CKP23"/>
      <sheetName val="1541020-House_Loan23"/>
      <sheetName val="RMS_FUNGSIONAL23"/>
      <sheetName val="RMS_-_STR_(2)23"/>
      <sheetName val="LIST__MESIN2"/>
      <sheetName val="MAST_PROD2"/>
      <sheetName val="LIS__PAKAI2"/>
      <sheetName val="PART_&amp;_MAINT_2"/>
      <sheetName val="STD__COST2"/>
      <sheetName val="movement&amp;add_test2"/>
      <sheetName val="A_4_22"/>
      <sheetName val="A_4_32"/>
      <sheetName val="Letter_Form2"/>
      <sheetName val="Sales_Report_MKTG2"/>
      <sheetName val="U-3_1_1_telephone2"/>
      <sheetName val="corp_tax2"/>
      <sheetName val="Finance_Projection-072"/>
      <sheetName val="ah_sanitary2"/>
      <sheetName val="03_Detailed2"/>
      <sheetName val="01_Bid_Price_summary2"/>
      <sheetName val="Permanent_info31"/>
      <sheetName val="Depreciation_&amp;_Peny_31"/>
      <sheetName val="PPh_21_Recon31"/>
      <sheetName val="fiscal_depr(E)31"/>
      <sheetName val="A_u_g31"/>
      <sheetName val="J_u_l31"/>
      <sheetName val="O_c_t31"/>
      <sheetName val="A_p_r31"/>
      <sheetName val="M_a_y31"/>
      <sheetName val="S_e_p31"/>
      <sheetName val="00_received_in_0131"/>
      <sheetName val="F_e_b31"/>
      <sheetName val="Per_GL_J_a_n31"/>
      <sheetName val="J_u_n31"/>
      <sheetName val="M_a_r31"/>
      <sheetName val="C1_NOV31"/>
      <sheetName val="jurnal-audit_231"/>
      <sheetName val="EXT_B331"/>
      <sheetName val="B2_131"/>
      <sheetName val="Main_table31"/>
      <sheetName val="Data_Per_wilayah_Vin_Code_20031"/>
      <sheetName val="Data_Per_wilayah31"/>
      <sheetName val="Print_AR31"/>
      <sheetName val="INDIRECT_DETAIL30"/>
      <sheetName val="DIRECT_COST30"/>
      <sheetName val="E4_1d31"/>
      <sheetName val="Prog_Imbalan31"/>
      <sheetName val="DES_0231"/>
      <sheetName val="Buku_Besar_131"/>
      <sheetName val="Pg7_431"/>
      <sheetName val="analisa_L-K31"/>
      <sheetName val="data_slip31"/>
      <sheetName val="Template_31"/>
      <sheetName val="jul05_ok30"/>
      <sheetName val="sept_05_dd30"/>
      <sheetName val="VAT_out31"/>
      <sheetName val="Danamon_LK31"/>
      <sheetName val="&quot;Outstanding_SO&quot;31"/>
      <sheetName val="Tax_Rate30"/>
      <sheetName val="SAP_PbT30"/>
      <sheetName val="TAX_SUMMARY31"/>
      <sheetName val="BSHO_Report30"/>
      <sheetName val="Check_Sheet30"/>
      <sheetName val="PLHO_Report30"/>
      <sheetName val="DFR_CT30"/>
      <sheetName val="Mkt_Total_by_Cat_B$30"/>
      <sheetName val="Mkt_Total_by_Cat_US$30"/>
      <sheetName val="N_Lead30"/>
      <sheetName val="N_3_130"/>
      <sheetName val="N_830"/>
      <sheetName val="N_930"/>
      <sheetName val="Assumption_&amp;_Result30"/>
      <sheetName val="Dec_08_-_Jan_09_(2)30"/>
      <sheetName val="AA_1_BNI30"/>
      <sheetName val="I_4_1_(2)30"/>
      <sheetName val="Hay_Guide_Charts_Notes30"/>
      <sheetName val="trf_ns_0430"/>
      <sheetName val="SL1006_(IDR)30"/>
      <sheetName val="trf_multiple30"/>
      <sheetName val="4_1_Placement_w_o_b30"/>
      <sheetName val="tabel_perkiraan30"/>
      <sheetName val="trfakt_sgl30"/>
      <sheetName val="trf_multiple_dnrks30"/>
      <sheetName val="SL1006_(VLS)30"/>
      <sheetName val="Irregular_Income30"/>
      <sheetName val="FE-1770_P130"/>
      <sheetName val="Benefit_Factors30"/>
      <sheetName val="Marshal_(2)30"/>
      <sheetName val="KKP_2130"/>
      <sheetName val="tabel_masa_kerja30"/>
      <sheetName val="new_IFS_format30"/>
      <sheetName val="Art_2330"/>
      <sheetName val="MTD_Results30"/>
      <sheetName val="YTD_Results30"/>
      <sheetName val="A3-Dec_2012-ALN30"/>
      <sheetName val="chiet_tinh28"/>
      <sheetName val="NB_UNIT330"/>
      <sheetName val="Customize_Your_Purchase_Order28"/>
      <sheetName val="9E1_327"/>
      <sheetName val="1195_B127"/>
      <sheetName val="mgr_&amp;_staff30"/>
      <sheetName val="ShareCapital_30"/>
      <sheetName val="Level_1_&amp;_228"/>
      <sheetName val="JAN_200128"/>
      <sheetName val="Trading_Statement28"/>
      <sheetName val="Rincian_Iuran28"/>
      <sheetName val="Data_Rekon28"/>
      <sheetName val="Premi_Iuran28"/>
      <sheetName val="Slide_2227"/>
      <sheetName val="Data_WP27"/>
      <sheetName val="NY_ADMIN27"/>
      <sheetName val="SPI_GMBH27"/>
      <sheetName val="FA_sd_APRIL_0727"/>
      <sheetName val="tabel_nilai28"/>
      <sheetName val="AA_1_1_BNI28"/>
      <sheetName val="_SAF_0225"/>
      <sheetName val="UV_1025"/>
      <sheetName val="YTD_Resurts25"/>
      <sheetName val="TRF_15025"/>
      <sheetName val="Material_Bpn_jul'0725"/>
      <sheetName val="IMPUT_PENERIMAAN_BULK_WB25"/>
      <sheetName val="van_khuon25"/>
      <sheetName val="U2_225"/>
      <sheetName val="LINK_MOR25"/>
      <sheetName val="LINK_GAP25"/>
      <sheetName val="General_Info25"/>
      <sheetName val="Cost_Summary25"/>
      <sheetName val="SK_HTM25"/>
      <sheetName val="Entry__HTM25"/>
      <sheetName val="Cost_Analysis25"/>
      <sheetName val="Scenarios_and_Sensitivities26"/>
      <sheetName val="Global_Assumptions26"/>
      <sheetName val="F_2_WIP_CKP25"/>
      <sheetName val="F_2_1_CKP25"/>
      <sheetName val="1541020-House_Loan25"/>
      <sheetName val="RMS_FUNGSIONAL25"/>
      <sheetName val="RMS_-_STR_(2)25"/>
      <sheetName val="LIST__MESIN4"/>
      <sheetName val="MAST_PROD4"/>
      <sheetName val="LIS__PAKAI4"/>
      <sheetName val="PART_&amp;_MAINT_4"/>
      <sheetName val="STD__COST4"/>
      <sheetName val="movement&amp;add_test4"/>
      <sheetName val="A_4_24"/>
      <sheetName val="A_4_34"/>
      <sheetName val="Letter_Form4"/>
      <sheetName val="Sales_Report_MKTG4"/>
      <sheetName val="U-3_1_1_telephone4"/>
      <sheetName val="corp_tax4"/>
      <sheetName val="HPP_PER_BULAN4"/>
      <sheetName val="Finance_Projection-074"/>
      <sheetName val="ah_sanitary4"/>
      <sheetName val="03_Detailed4"/>
      <sheetName val="01_Bid_Price_summary4"/>
      <sheetName val="Permanent_info34"/>
      <sheetName val="Depreciation_&amp;_Peny_34"/>
      <sheetName val="PPh_21_Recon34"/>
      <sheetName val="fiscal_depr(E)34"/>
      <sheetName val="A_u_g34"/>
      <sheetName val="J_u_l34"/>
      <sheetName val="O_c_t34"/>
      <sheetName val="A_p_r34"/>
      <sheetName val="M_a_y34"/>
      <sheetName val="S_e_p34"/>
      <sheetName val="00_received_in_0134"/>
      <sheetName val="F_e_b34"/>
      <sheetName val="Per_GL_J_a_n34"/>
      <sheetName val="J_u_n34"/>
      <sheetName val="M_a_r34"/>
      <sheetName val="C1_NOV34"/>
      <sheetName val="jurnal-audit_234"/>
      <sheetName val="EXT_B334"/>
      <sheetName val="B2_134"/>
      <sheetName val="Main_table34"/>
      <sheetName val="Data_Per_wilayah_Vin_Code_20034"/>
      <sheetName val="Data_Per_wilayah34"/>
      <sheetName val="Print_AR34"/>
      <sheetName val="INDIRECT_DETAIL33"/>
      <sheetName val="DIRECT_COST33"/>
      <sheetName val="E4_1d34"/>
      <sheetName val="Prog_Imbalan34"/>
      <sheetName val="DES_0234"/>
      <sheetName val="Buku_Besar_134"/>
      <sheetName val="Pg7_434"/>
      <sheetName val="analisa_L-K34"/>
      <sheetName val="data_slip34"/>
      <sheetName val="Template_34"/>
      <sheetName val="jul05_ok33"/>
      <sheetName val="sept_05_dd33"/>
      <sheetName val="VAT_out34"/>
      <sheetName val="Danamon_LK34"/>
      <sheetName val="&quot;Outstanding_SO&quot;34"/>
      <sheetName val="Tax_Rate33"/>
      <sheetName val="SAP_PbT33"/>
      <sheetName val="TAX_SUMMARY34"/>
      <sheetName val="BSHO_Report33"/>
      <sheetName val="Check_Sheet33"/>
      <sheetName val="PLHO_Report33"/>
      <sheetName val="DFR_CT33"/>
      <sheetName val="Mkt_Total_by_Cat_B$33"/>
      <sheetName val="Mkt_Total_by_Cat_US$33"/>
      <sheetName val="N_Lead33"/>
      <sheetName val="N_3_133"/>
      <sheetName val="N_833"/>
      <sheetName val="N_933"/>
      <sheetName val="Assumption_&amp;_Result33"/>
      <sheetName val="Dec_08_-_Jan_09_(2)33"/>
      <sheetName val="AA_1_BNI33"/>
      <sheetName val="I_4_1_(2)33"/>
      <sheetName val="Hay_Guide_Charts_Notes33"/>
      <sheetName val="trf_ns_0433"/>
      <sheetName val="SL1006_(IDR)33"/>
      <sheetName val="trf_multiple33"/>
      <sheetName val="4_1_Placement_w_o_b33"/>
      <sheetName val="tabel_perkiraan33"/>
      <sheetName val="trfakt_sgl33"/>
      <sheetName val="trf_multiple_dnrks33"/>
      <sheetName val="SL1006_(VLS)33"/>
      <sheetName val="Irregular_Income33"/>
      <sheetName val="FE-1770_P133"/>
      <sheetName val="Benefit_Factors33"/>
      <sheetName val="Marshal_(2)33"/>
      <sheetName val="KKP_2133"/>
      <sheetName val="tabel_masa_kerja33"/>
      <sheetName val="new_IFS_format33"/>
      <sheetName val="Art_2333"/>
      <sheetName val="MTD_Results33"/>
      <sheetName val="YTD_Results33"/>
      <sheetName val="A3-Dec_2012-ALN33"/>
      <sheetName val="chiet_tinh31"/>
      <sheetName val="NB_UNIT333"/>
      <sheetName val="Customize_Your_Purchase_Order31"/>
      <sheetName val="9E1_330"/>
      <sheetName val="1195_B130"/>
      <sheetName val="mgr_&amp;_staff33"/>
      <sheetName val="ShareCapital_33"/>
      <sheetName val="Level_1_&amp;_231"/>
      <sheetName val="JAN_200131"/>
      <sheetName val="Trading_Statement31"/>
      <sheetName val="Rincian_Iuran31"/>
      <sheetName val="Data_Rekon31"/>
      <sheetName val="Premi_Iuran31"/>
      <sheetName val="Slide_2230"/>
      <sheetName val="Data_WP30"/>
      <sheetName val="NY_ADMIN30"/>
      <sheetName val="SPI_GMBH30"/>
      <sheetName val="FA_sd_APRIL_0730"/>
      <sheetName val="tabel_nilai31"/>
      <sheetName val="AA_1_1_BNI31"/>
      <sheetName val="_SAF_0228"/>
      <sheetName val="UV_1028"/>
      <sheetName val="YTD_Resurts28"/>
      <sheetName val="TRF_15028"/>
      <sheetName val="Material_Bpn_jul'0728"/>
      <sheetName val="IMPUT_PENERIMAAN_BULK_WB28"/>
      <sheetName val="van_khuon28"/>
      <sheetName val="U2_228"/>
      <sheetName val="LINK_MOR28"/>
      <sheetName val="LINK_GAP28"/>
      <sheetName val="General_Info28"/>
      <sheetName val="Cost_Summary28"/>
      <sheetName val="SK_HTM28"/>
      <sheetName val="Entry__HTM28"/>
      <sheetName val="Cost_Analysis28"/>
      <sheetName val="Scenarios_and_Sensitivities29"/>
      <sheetName val="Global_Assumptions29"/>
      <sheetName val="F_2_WIP_CKP28"/>
      <sheetName val="F_2_1_CKP28"/>
      <sheetName val="1541020-House_Loan28"/>
      <sheetName val="RMS_FUNGSIONAL28"/>
      <sheetName val="RMS_-_STR_(2)28"/>
      <sheetName val="LIST__MESIN7"/>
      <sheetName val="MAST_PROD7"/>
      <sheetName val="LIS__PAKAI7"/>
      <sheetName val="PART_&amp;_MAINT_7"/>
      <sheetName val="STD__COST7"/>
      <sheetName val="movement&amp;add_test7"/>
      <sheetName val="A_4_27"/>
      <sheetName val="A_4_37"/>
      <sheetName val="Letter_Form7"/>
      <sheetName val="Sales_Report_MKTG7"/>
      <sheetName val="U-3_1_1_telephone7"/>
      <sheetName val="corp_tax7"/>
      <sheetName val="HPP_PER_BULAN7"/>
      <sheetName val="Finance_Projection-077"/>
      <sheetName val="ah_sanitary7"/>
      <sheetName val="03_Detailed7"/>
      <sheetName val="01_Bid_Price_summary7"/>
      <sheetName val="Permanent_info32"/>
      <sheetName val="Depreciation_&amp;_Peny_32"/>
      <sheetName val="PPh_21_Recon32"/>
      <sheetName val="fiscal_depr(E)32"/>
      <sheetName val="A_u_g32"/>
      <sheetName val="J_u_l32"/>
      <sheetName val="O_c_t32"/>
      <sheetName val="A_p_r32"/>
      <sheetName val="M_a_y32"/>
      <sheetName val="S_e_p32"/>
      <sheetName val="00_received_in_0132"/>
      <sheetName val="F_e_b32"/>
      <sheetName val="Per_GL_J_a_n32"/>
      <sheetName val="J_u_n32"/>
      <sheetName val="M_a_r32"/>
      <sheetName val="C1_NOV32"/>
      <sheetName val="jurnal-audit_232"/>
      <sheetName val="EXT_B332"/>
      <sheetName val="B2_132"/>
      <sheetName val="Main_table32"/>
      <sheetName val="Data_Per_wilayah_Vin_Code_20032"/>
      <sheetName val="Data_Per_wilayah32"/>
      <sheetName val="Print_AR32"/>
      <sheetName val="INDIRECT_DETAIL31"/>
      <sheetName val="DIRECT_COST31"/>
      <sheetName val="E4_1d32"/>
      <sheetName val="Prog_Imbalan32"/>
      <sheetName val="DES_0232"/>
      <sheetName val="Buku_Besar_132"/>
      <sheetName val="Pg7_432"/>
      <sheetName val="analisa_L-K32"/>
      <sheetName val="data_slip32"/>
      <sheetName val="Template_32"/>
      <sheetName val="jul05_ok31"/>
      <sheetName val="sept_05_dd31"/>
      <sheetName val="VAT_out32"/>
      <sheetName val="Danamon_LK32"/>
      <sheetName val="&quot;Outstanding_SO&quot;32"/>
      <sheetName val="Tax_Rate31"/>
      <sheetName val="SAP_PbT31"/>
      <sheetName val="TAX_SUMMARY32"/>
      <sheetName val="BSHO_Report31"/>
      <sheetName val="Check_Sheet31"/>
      <sheetName val="PLHO_Report31"/>
      <sheetName val="DFR_CT31"/>
      <sheetName val="Mkt_Total_by_Cat_B$31"/>
      <sheetName val="Mkt_Total_by_Cat_US$31"/>
      <sheetName val="N_Lead31"/>
      <sheetName val="N_3_131"/>
      <sheetName val="N_831"/>
      <sheetName val="N_931"/>
      <sheetName val="Assumption_&amp;_Result31"/>
      <sheetName val="Dec_08_-_Jan_09_(2)31"/>
      <sheetName val="AA_1_BNI31"/>
      <sheetName val="I_4_1_(2)31"/>
      <sheetName val="Hay_Guide_Charts_Notes31"/>
      <sheetName val="trf_ns_0431"/>
      <sheetName val="SL1006_(IDR)31"/>
      <sheetName val="trf_multiple31"/>
      <sheetName val="4_1_Placement_w_o_b31"/>
      <sheetName val="tabel_perkiraan31"/>
      <sheetName val="trfakt_sgl31"/>
      <sheetName val="trf_multiple_dnrks31"/>
      <sheetName val="SL1006_(VLS)31"/>
      <sheetName val="Irregular_Income31"/>
      <sheetName val="FE-1770_P131"/>
      <sheetName val="Benefit_Factors31"/>
      <sheetName val="Marshal_(2)31"/>
      <sheetName val="KKP_2131"/>
      <sheetName val="tabel_masa_kerja31"/>
      <sheetName val="new_IFS_format31"/>
      <sheetName val="Art_2331"/>
      <sheetName val="MTD_Results31"/>
      <sheetName val="YTD_Results31"/>
      <sheetName val="A3-Dec_2012-ALN31"/>
      <sheetName val="chiet_tinh29"/>
      <sheetName val="NB_UNIT331"/>
      <sheetName val="Customize_Your_Purchase_Order29"/>
      <sheetName val="9E1_328"/>
      <sheetName val="1195_B128"/>
      <sheetName val="mgr_&amp;_staff31"/>
      <sheetName val="ShareCapital_31"/>
      <sheetName val="Level_1_&amp;_229"/>
      <sheetName val="JAN_200129"/>
      <sheetName val="Trading_Statement29"/>
      <sheetName val="Rincian_Iuran29"/>
      <sheetName val="Data_Rekon29"/>
      <sheetName val="Premi_Iuran29"/>
      <sheetName val="Slide_2228"/>
      <sheetName val="Data_WP28"/>
      <sheetName val="NY_ADMIN28"/>
      <sheetName val="SPI_GMBH28"/>
      <sheetName val="FA_sd_APRIL_0728"/>
      <sheetName val="tabel_nilai29"/>
      <sheetName val="AA_1_1_BNI29"/>
      <sheetName val="_SAF_0226"/>
      <sheetName val="UV_1026"/>
      <sheetName val="YTD_Resurts26"/>
      <sheetName val="TRF_15026"/>
      <sheetName val="Material_Bpn_jul'0726"/>
      <sheetName val="IMPUT_PENERIMAAN_BULK_WB26"/>
      <sheetName val="van_khuon26"/>
      <sheetName val="U2_226"/>
      <sheetName val="LINK_MOR26"/>
      <sheetName val="LINK_GAP26"/>
      <sheetName val="General_Info26"/>
      <sheetName val="Cost_Summary26"/>
      <sheetName val="SK_HTM26"/>
      <sheetName val="Entry__HTM26"/>
      <sheetName val="Cost_Analysis26"/>
      <sheetName val="Scenarios_and_Sensitivities27"/>
      <sheetName val="Global_Assumptions27"/>
      <sheetName val="F_2_WIP_CKP26"/>
      <sheetName val="F_2_1_CKP26"/>
      <sheetName val="1541020-House_Loan26"/>
      <sheetName val="RMS_FUNGSIONAL26"/>
      <sheetName val="RMS_-_STR_(2)26"/>
      <sheetName val="LIST__MESIN5"/>
      <sheetName val="MAST_PROD5"/>
      <sheetName val="LIS__PAKAI5"/>
      <sheetName val="PART_&amp;_MAINT_5"/>
      <sheetName val="STD__COST5"/>
      <sheetName val="movement&amp;add_test5"/>
      <sheetName val="A_4_25"/>
      <sheetName val="A_4_35"/>
      <sheetName val="Letter_Form5"/>
      <sheetName val="Sales_Report_MKTG5"/>
      <sheetName val="U-3_1_1_telephone5"/>
      <sheetName val="corp_tax5"/>
      <sheetName val="HPP_PER_BULAN5"/>
      <sheetName val="Finance_Projection-075"/>
      <sheetName val="ah_sanitary5"/>
      <sheetName val="03_Detailed5"/>
      <sheetName val="01_Bid_Price_summary5"/>
      <sheetName val="Permanent_info33"/>
      <sheetName val="Depreciation_&amp;_Peny_33"/>
      <sheetName val="PPh_21_Recon33"/>
      <sheetName val="fiscal_depr(E)33"/>
      <sheetName val="A_u_g33"/>
      <sheetName val="J_u_l33"/>
      <sheetName val="O_c_t33"/>
      <sheetName val="A_p_r33"/>
      <sheetName val="M_a_y33"/>
      <sheetName val="S_e_p33"/>
      <sheetName val="00_received_in_0133"/>
      <sheetName val="F_e_b33"/>
      <sheetName val="Per_GL_J_a_n33"/>
      <sheetName val="J_u_n33"/>
      <sheetName val="M_a_r33"/>
      <sheetName val="C1_NOV33"/>
      <sheetName val="jurnal-audit_233"/>
      <sheetName val="EXT_B333"/>
      <sheetName val="B2_133"/>
      <sheetName val="Main_table33"/>
      <sheetName val="Data_Per_wilayah_Vin_Code_20033"/>
      <sheetName val="Data_Per_wilayah33"/>
      <sheetName val="Print_AR33"/>
      <sheetName val="INDIRECT_DETAIL32"/>
      <sheetName val="DIRECT_COST32"/>
      <sheetName val="E4_1d33"/>
      <sheetName val="Prog_Imbalan33"/>
      <sheetName val="DES_0233"/>
      <sheetName val="Buku_Besar_133"/>
      <sheetName val="Pg7_433"/>
      <sheetName val="analisa_L-K33"/>
      <sheetName val="data_slip33"/>
      <sheetName val="Template_33"/>
      <sheetName val="jul05_ok32"/>
      <sheetName val="sept_05_dd32"/>
      <sheetName val="VAT_out33"/>
      <sheetName val="Danamon_LK33"/>
      <sheetName val="&quot;Outstanding_SO&quot;33"/>
      <sheetName val="Tax_Rate32"/>
      <sheetName val="SAP_PbT32"/>
      <sheetName val="TAX_SUMMARY33"/>
      <sheetName val="BSHO_Report32"/>
      <sheetName val="Check_Sheet32"/>
      <sheetName val="PLHO_Report32"/>
      <sheetName val="DFR_CT32"/>
      <sheetName val="Mkt_Total_by_Cat_B$32"/>
      <sheetName val="Mkt_Total_by_Cat_US$32"/>
      <sheetName val="N_Lead32"/>
      <sheetName val="N_3_132"/>
      <sheetName val="N_832"/>
      <sheetName val="N_932"/>
      <sheetName val="Assumption_&amp;_Result32"/>
      <sheetName val="Dec_08_-_Jan_09_(2)32"/>
      <sheetName val="AA_1_BNI32"/>
      <sheetName val="I_4_1_(2)32"/>
      <sheetName val="Hay_Guide_Charts_Notes32"/>
      <sheetName val="trf_ns_0432"/>
      <sheetName val="SL1006_(IDR)32"/>
      <sheetName val="trf_multiple32"/>
      <sheetName val="4_1_Placement_w_o_b32"/>
      <sheetName val="tabel_perkiraan32"/>
      <sheetName val="trfakt_sgl32"/>
      <sheetName val="trf_multiple_dnrks32"/>
      <sheetName val="SL1006_(VLS)32"/>
      <sheetName val="Irregular_Income32"/>
      <sheetName val="FE-1770_P132"/>
      <sheetName val="Benefit_Factors32"/>
      <sheetName val="Marshal_(2)32"/>
      <sheetName val="KKP_2132"/>
      <sheetName val="tabel_masa_kerja32"/>
      <sheetName val="new_IFS_format32"/>
      <sheetName val="Art_2332"/>
      <sheetName val="MTD_Results32"/>
      <sheetName val="YTD_Results32"/>
      <sheetName val="A3-Dec_2012-ALN32"/>
      <sheetName val="chiet_tinh30"/>
      <sheetName val="NB_UNIT332"/>
      <sheetName val="Customize_Your_Purchase_Order30"/>
      <sheetName val="9E1_329"/>
      <sheetName val="1195_B129"/>
      <sheetName val="mgr_&amp;_staff32"/>
      <sheetName val="ShareCapital_32"/>
      <sheetName val="Level_1_&amp;_230"/>
      <sheetName val="JAN_200130"/>
      <sheetName val="Trading_Statement30"/>
      <sheetName val="Rincian_Iuran30"/>
      <sheetName val="Data_Rekon30"/>
      <sheetName val="Premi_Iuran30"/>
      <sheetName val="Slide_2229"/>
      <sheetName val="Data_WP29"/>
      <sheetName val="NY_ADMIN29"/>
      <sheetName val="SPI_GMBH29"/>
      <sheetName val="FA_sd_APRIL_0729"/>
      <sheetName val="tabel_nilai30"/>
      <sheetName val="AA_1_1_BNI30"/>
      <sheetName val="_SAF_0227"/>
      <sheetName val="UV_1027"/>
      <sheetName val="YTD_Resurts27"/>
      <sheetName val="TRF_15027"/>
      <sheetName val="Material_Bpn_jul'0727"/>
      <sheetName val="IMPUT_PENERIMAAN_BULK_WB27"/>
      <sheetName val="van_khuon27"/>
      <sheetName val="U2_227"/>
      <sheetName val="LINK_MOR27"/>
      <sheetName val="LINK_GAP27"/>
      <sheetName val="General_Info27"/>
      <sheetName val="Cost_Summary27"/>
      <sheetName val="SK_HTM27"/>
      <sheetName val="Entry__HTM27"/>
      <sheetName val="Cost_Analysis27"/>
      <sheetName val="Scenarios_and_Sensitivities28"/>
      <sheetName val="Global_Assumptions28"/>
      <sheetName val="F_2_WIP_CKP27"/>
      <sheetName val="F_2_1_CKP27"/>
      <sheetName val="1541020-House_Loan27"/>
      <sheetName val="RMS_FUNGSIONAL27"/>
      <sheetName val="RMS_-_STR_(2)27"/>
      <sheetName val="LIST__MESIN6"/>
      <sheetName val="MAST_PROD6"/>
      <sheetName val="LIS__PAKAI6"/>
      <sheetName val="PART_&amp;_MAINT_6"/>
      <sheetName val="STD__COST6"/>
      <sheetName val="movement&amp;add_test6"/>
      <sheetName val="A_4_26"/>
      <sheetName val="A_4_36"/>
      <sheetName val="Letter_Form6"/>
      <sheetName val="Sales_Report_MKTG6"/>
      <sheetName val="U-3_1_1_telephone6"/>
      <sheetName val="corp_tax6"/>
      <sheetName val="HPP_PER_BULAN6"/>
      <sheetName val="Finance_Projection-076"/>
      <sheetName val="ah_sanitary6"/>
      <sheetName val="03_Detailed6"/>
      <sheetName val="01_Bid_Price_summary6"/>
      <sheetName val="Permanent_info38"/>
      <sheetName val="Depreciation_&amp;_Peny_38"/>
      <sheetName val="PPh_21_Recon38"/>
      <sheetName val="fiscal_depr(E)38"/>
      <sheetName val="A_u_g38"/>
      <sheetName val="J_u_l38"/>
      <sheetName val="O_c_t38"/>
      <sheetName val="A_p_r38"/>
      <sheetName val="M_a_y38"/>
      <sheetName val="S_e_p38"/>
      <sheetName val="00_received_in_0138"/>
      <sheetName val="F_e_b38"/>
      <sheetName val="Per_GL_J_a_n38"/>
      <sheetName val="J_u_n38"/>
      <sheetName val="M_a_r38"/>
      <sheetName val="C1_NOV38"/>
      <sheetName val="jurnal-audit_238"/>
      <sheetName val="EXT_B338"/>
      <sheetName val="B2_138"/>
      <sheetName val="Main_table38"/>
      <sheetName val="Data_Per_wilayah_Vin_Code_20038"/>
      <sheetName val="Data_Per_wilayah38"/>
      <sheetName val="Print_AR38"/>
      <sheetName val="INDIRECT_DETAIL37"/>
      <sheetName val="DIRECT_COST37"/>
      <sheetName val="E4_1d38"/>
      <sheetName val="Prog_Imbalan38"/>
      <sheetName val="DES_0238"/>
      <sheetName val="Buku_Besar_138"/>
      <sheetName val="Pg7_438"/>
      <sheetName val="analisa_L-K38"/>
      <sheetName val="data_slip38"/>
      <sheetName val="Template_38"/>
      <sheetName val="jul05_ok37"/>
      <sheetName val="sept_05_dd37"/>
      <sheetName val="VAT_out38"/>
      <sheetName val="Danamon_LK38"/>
      <sheetName val="&quot;Outstanding_SO&quot;38"/>
      <sheetName val="Tax_Rate37"/>
      <sheetName val="SAP_PbT37"/>
      <sheetName val="TAX_SUMMARY38"/>
      <sheetName val="BSHO_Report37"/>
      <sheetName val="Check_Sheet37"/>
      <sheetName val="PLHO_Report37"/>
      <sheetName val="DFR_CT37"/>
      <sheetName val="Mkt_Total_by_Cat_B$37"/>
      <sheetName val="Mkt_Total_by_Cat_US$37"/>
      <sheetName val="N_Lead37"/>
      <sheetName val="N_3_137"/>
      <sheetName val="N_837"/>
      <sheetName val="N_937"/>
      <sheetName val="Assumption_&amp;_Result37"/>
      <sheetName val="Dec_08_-_Jan_09_(2)37"/>
      <sheetName val="AA_1_BNI37"/>
      <sheetName val="I_4_1_(2)37"/>
      <sheetName val="Hay_Guide_Charts_Notes37"/>
      <sheetName val="trf_ns_0437"/>
      <sheetName val="SL1006_(IDR)37"/>
      <sheetName val="trf_multiple37"/>
      <sheetName val="4_1_Placement_w_o_b37"/>
      <sheetName val="tabel_perkiraan37"/>
      <sheetName val="trfakt_sgl37"/>
      <sheetName val="trf_multiple_dnrks37"/>
      <sheetName val="SL1006_(VLS)37"/>
      <sheetName val="Irregular_Income37"/>
      <sheetName val="FE-1770_P137"/>
      <sheetName val="Benefit_Factors37"/>
      <sheetName val="Marshal_(2)37"/>
      <sheetName val="KKP_2137"/>
      <sheetName val="tabel_masa_kerja37"/>
      <sheetName val="new_IFS_format37"/>
      <sheetName val="Art_2337"/>
      <sheetName val="MTD_Results37"/>
      <sheetName val="YTD_Results37"/>
      <sheetName val="A3-Dec_2012-ALN37"/>
      <sheetName val="chiet_tinh35"/>
      <sheetName val="NB_UNIT337"/>
      <sheetName val="Customize_Your_Purchase_Order35"/>
      <sheetName val="9E1_334"/>
      <sheetName val="1195_B134"/>
      <sheetName val="mgr_&amp;_staff37"/>
      <sheetName val="ShareCapital_37"/>
      <sheetName val="Level_1_&amp;_235"/>
      <sheetName val="JAN_200135"/>
      <sheetName val="Trading_Statement35"/>
      <sheetName val="Rincian_Iuran35"/>
      <sheetName val="Data_Rekon35"/>
      <sheetName val="Premi_Iuran35"/>
      <sheetName val="Slide_2234"/>
      <sheetName val="Data_WP34"/>
      <sheetName val="NY_ADMIN34"/>
      <sheetName val="SPI_GMBH34"/>
      <sheetName val="FA_sd_APRIL_0734"/>
      <sheetName val="tabel_nilai35"/>
      <sheetName val="AA_1_1_BNI35"/>
      <sheetName val="_SAF_0232"/>
      <sheetName val="UV_1032"/>
      <sheetName val="YTD_Resurts32"/>
      <sheetName val="TRF_15032"/>
      <sheetName val="Material_Bpn_jul'0732"/>
      <sheetName val="IMPUT_PENERIMAAN_BULK_WB32"/>
      <sheetName val="van_khuon32"/>
      <sheetName val="U2_232"/>
      <sheetName val="LINK_MOR32"/>
      <sheetName val="LINK_GAP32"/>
      <sheetName val="General_Info32"/>
      <sheetName val="Cost_Summary32"/>
      <sheetName val="SK_HTM32"/>
      <sheetName val="Entry__HTM32"/>
      <sheetName val="Cost_Analysis32"/>
      <sheetName val="Scenarios_and_Sensitivities33"/>
      <sheetName val="Global_Assumptions33"/>
      <sheetName val="F_2_WIP_CKP32"/>
      <sheetName val="F_2_1_CKP32"/>
      <sheetName val="1541020-House_Loan32"/>
      <sheetName val="RMS_FUNGSIONAL32"/>
      <sheetName val="RMS_-_STR_(2)32"/>
      <sheetName val="LIST__MESIN11"/>
      <sheetName val="MAST_PROD11"/>
      <sheetName val="LIS__PAKAI11"/>
      <sheetName val="PART_&amp;_MAINT_11"/>
      <sheetName val="STD__COST11"/>
      <sheetName val="movement&amp;add_test11"/>
      <sheetName val="A_4_211"/>
      <sheetName val="A_4_311"/>
      <sheetName val="Letter_Form11"/>
      <sheetName val="Sales_Report_MKTG11"/>
      <sheetName val="U-3_1_1_telephone11"/>
      <sheetName val="corp_tax11"/>
      <sheetName val="HPP_PER_BULAN11"/>
      <sheetName val="Finance_Projection-0711"/>
      <sheetName val="ah_sanitary11"/>
      <sheetName val="03_Detailed11"/>
      <sheetName val="01_Bid_Price_summary11"/>
      <sheetName val="Permanent_info36"/>
      <sheetName val="Depreciation_&amp;_Peny_36"/>
      <sheetName val="PPh_21_Recon36"/>
      <sheetName val="fiscal_depr(E)36"/>
      <sheetName val="A_u_g36"/>
      <sheetName val="J_u_l36"/>
      <sheetName val="O_c_t36"/>
      <sheetName val="A_p_r36"/>
      <sheetName val="M_a_y36"/>
      <sheetName val="S_e_p36"/>
      <sheetName val="00_received_in_0136"/>
      <sheetName val="F_e_b36"/>
      <sheetName val="Per_GL_J_a_n36"/>
      <sheetName val="J_u_n36"/>
      <sheetName val="M_a_r36"/>
      <sheetName val="C1_NOV36"/>
      <sheetName val="jurnal-audit_236"/>
      <sheetName val="EXT_B336"/>
      <sheetName val="B2_136"/>
      <sheetName val="Main_table36"/>
      <sheetName val="Data_Per_wilayah_Vin_Code_20036"/>
      <sheetName val="Data_Per_wilayah36"/>
      <sheetName val="Print_AR36"/>
      <sheetName val="INDIRECT_DETAIL35"/>
      <sheetName val="DIRECT_COST35"/>
      <sheetName val="E4_1d36"/>
      <sheetName val="Prog_Imbalan36"/>
      <sheetName val="DES_0236"/>
      <sheetName val="Buku_Besar_136"/>
      <sheetName val="Pg7_436"/>
      <sheetName val="analisa_L-K36"/>
      <sheetName val="data_slip36"/>
      <sheetName val="Template_36"/>
      <sheetName val="jul05_ok35"/>
      <sheetName val="sept_05_dd35"/>
      <sheetName val="VAT_out36"/>
      <sheetName val="Danamon_LK36"/>
      <sheetName val="&quot;Outstanding_SO&quot;36"/>
      <sheetName val="Tax_Rate35"/>
      <sheetName val="SAP_PbT35"/>
      <sheetName val="TAX_SUMMARY36"/>
      <sheetName val="BSHO_Report35"/>
      <sheetName val="Check_Sheet35"/>
      <sheetName val="PLHO_Report35"/>
      <sheetName val="DFR_CT35"/>
      <sheetName val="Mkt_Total_by_Cat_B$35"/>
      <sheetName val="Mkt_Total_by_Cat_US$35"/>
      <sheetName val="N_Lead35"/>
      <sheetName val="N_3_135"/>
      <sheetName val="N_835"/>
      <sheetName val="N_935"/>
      <sheetName val="Assumption_&amp;_Result35"/>
      <sheetName val="Dec_08_-_Jan_09_(2)35"/>
      <sheetName val="AA_1_BNI35"/>
      <sheetName val="I_4_1_(2)35"/>
      <sheetName val="Hay_Guide_Charts_Notes35"/>
      <sheetName val="trf_ns_0435"/>
      <sheetName val="SL1006_(IDR)35"/>
      <sheetName val="trf_multiple35"/>
      <sheetName val="4_1_Placement_w_o_b35"/>
      <sheetName val="tabel_perkiraan35"/>
      <sheetName val="trfakt_sgl35"/>
      <sheetName val="trf_multiple_dnrks35"/>
      <sheetName val="SL1006_(VLS)35"/>
      <sheetName val="Irregular_Income35"/>
      <sheetName val="FE-1770_P135"/>
      <sheetName val="Benefit_Factors35"/>
      <sheetName val="Marshal_(2)35"/>
      <sheetName val="KKP_2135"/>
      <sheetName val="tabel_masa_kerja35"/>
      <sheetName val="new_IFS_format35"/>
      <sheetName val="Art_2335"/>
      <sheetName val="MTD_Results35"/>
      <sheetName val="YTD_Results35"/>
      <sheetName val="A3-Dec_2012-ALN35"/>
      <sheetName val="chiet_tinh33"/>
      <sheetName val="NB_UNIT335"/>
      <sheetName val="Customize_Your_Purchase_Order33"/>
      <sheetName val="9E1_332"/>
      <sheetName val="1195_B132"/>
      <sheetName val="mgr_&amp;_staff35"/>
      <sheetName val="ShareCapital_35"/>
      <sheetName val="Level_1_&amp;_233"/>
      <sheetName val="JAN_200133"/>
      <sheetName val="Trading_Statement33"/>
      <sheetName val="Rincian_Iuran33"/>
      <sheetName val="Data_Rekon33"/>
      <sheetName val="Premi_Iuran33"/>
      <sheetName val="Slide_2232"/>
      <sheetName val="Data_WP32"/>
      <sheetName val="NY_ADMIN32"/>
      <sheetName val="SPI_GMBH32"/>
      <sheetName val="FA_sd_APRIL_0732"/>
      <sheetName val="tabel_nilai33"/>
      <sheetName val="AA_1_1_BNI33"/>
      <sheetName val="_SAF_0230"/>
      <sheetName val="UV_1030"/>
      <sheetName val="YTD_Resurts30"/>
      <sheetName val="TRF_15030"/>
      <sheetName val="Material_Bpn_jul'0730"/>
      <sheetName val="IMPUT_PENERIMAAN_BULK_WB30"/>
      <sheetName val="van_khuon30"/>
      <sheetName val="U2_230"/>
      <sheetName val="LINK_MOR30"/>
      <sheetName val="LINK_GAP30"/>
      <sheetName val="General_Info30"/>
      <sheetName val="Cost_Summary30"/>
      <sheetName val="SK_HTM30"/>
      <sheetName val="Entry__HTM30"/>
      <sheetName val="Cost_Analysis30"/>
      <sheetName val="Scenarios_and_Sensitivities31"/>
      <sheetName val="Global_Assumptions31"/>
      <sheetName val="F_2_WIP_CKP30"/>
      <sheetName val="F_2_1_CKP30"/>
      <sheetName val="1541020-House_Loan30"/>
      <sheetName val="RMS_FUNGSIONAL30"/>
      <sheetName val="RMS_-_STR_(2)30"/>
      <sheetName val="LIST__MESIN9"/>
      <sheetName val="MAST_PROD9"/>
      <sheetName val="LIS__PAKAI9"/>
      <sheetName val="PART_&amp;_MAINT_9"/>
      <sheetName val="STD__COST9"/>
      <sheetName val="movement&amp;add_test9"/>
      <sheetName val="A_4_29"/>
      <sheetName val="A_4_39"/>
      <sheetName val="Letter_Form9"/>
      <sheetName val="Sales_Report_MKTG9"/>
      <sheetName val="U-3_1_1_telephone9"/>
      <sheetName val="corp_tax9"/>
      <sheetName val="HPP_PER_BULAN9"/>
      <sheetName val="Finance_Projection-079"/>
      <sheetName val="ah_sanitary9"/>
      <sheetName val="03_Detailed9"/>
      <sheetName val="01_Bid_Price_summary9"/>
      <sheetName val="Permanent_info37"/>
      <sheetName val="Depreciation_&amp;_Peny_37"/>
      <sheetName val="PPh_21_Recon37"/>
      <sheetName val="fiscal_depr(E)37"/>
      <sheetName val="A_u_g37"/>
      <sheetName val="J_u_l37"/>
      <sheetName val="O_c_t37"/>
      <sheetName val="A_p_r37"/>
      <sheetName val="M_a_y37"/>
      <sheetName val="S_e_p37"/>
      <sheetName val="00_received_in_0137"/>
      <sheetName val="F_e_b37"/>
      <sheetName val="Per_GL_J_a_n37"/>
      <sheetName val="J_u_n37"/>
      <sheetName val="M_a_r37"/>
      <sheetName val="C1_NOV37"/>
      <sheetName val="jurnal-audit_237"/>
      <sheetName val="EXT_B337"/>
      <sheetName val="B2_137"/>
      <sheetName val="Main_table37"/>
      <sheetName val="Data_Per_wilayah_Vin_Code_20037"/>
      <sheetName val="Data_Per_wilayah37"/>
      <sheetName val="Print_AR37"/>
      <sheetName val="INDIRECT_DETAIL36"/>
      <sheetName val="DIRECT_COST36"/>
      <sheetName val="E4_1d37"/>
      <sheetName val="Prog_Imbalan37"/>
      <sheetName val="DES_0237"/>
      <sheetName val="Buku_Besar_137"/>
      <sheetName val="Pg7_437"/>
      <sheetName val="analisa_L-K37"/>
      <sheetName val="data_slip37"/>
      <sheetName val="Template_37"/>
      <sheetName val="jul05_ok36"/>
      <sheetName val="sept_05_dd36"/>
      <sheetName val="VAT_out37"/>
      <sheetName val="Danamon_LK37"/>
      <sheetName val="&quot;Outstanding_SO&quot;37"/>
      <sheetName val="Tax_Rate36"/>
      <sheetName val="SAP_PbT36"/>
      <sheetName val="TAX_SUMMARY37"/>
      <sheetName val="BSHO_Report36"/>
      <sheetName val="Check_Sheet36"/>
      <sheetName val="PLHO_Report36"/>
      <sheetName val="DFR_CT36"/>
      <sheetName val="Mkt_Total_by_Cat_B$36"/>
      <sheetName val="Mkt_Total_by_Cat_US$36"/>
      <sheetName val="N_Lead36"/>
      <sheetName val="N_3_136"/>
      <sheetName val="N_836"/>
      <sheetName val="N_936"/>
      <sheetName val="Assumption_&amp;_Result36"/>
      <sheetName val="Dec_08_-_Jan_09_(2)36"/>
      <sheetName val="AA_1_BNI36"/>
      <sheetName val="I_4_1_(2)36"/>
      <sheetName val="Hay_Guide_Charts_Notes36"/>
      <sheetName val="trf_ns_0436"/>
      <sheetName val="SL1006_(IDR)36"/>
      <sheetName val="trf_multiple36"/>
      <sheetName val="4_1_Placement_w_o_b36"/>
      <sheetName val="tabel_perkiraan36"/>
      <sheetName val="trfakt_sgl36"/>
      <sheetName val="trf_multiple_dnrks36"/>
      <sheetName val="SL1006_(VLS)36"/>
      <sheetName val="Irregular_Income36"/>
      <sheetName val="FE-1770_P136"/>
      <sheetName val="Benefit_Factors36"/>
      <sheetName val="Marshal_(2)36"/>
      <sheetName val="KKP_2136"/>
      <sheetName val="tabel_masa_kerja36"/>
      <sheetName val="new_IFS_format36"/>
      <sheetName val="Art_2336"/>
      <sheetName val="MTD_Results36"/>
      <sheetName val="YTD_Results36"/>
      <sheetName val="A3-Dec_2012-ALN36"/>
      <sheetName val="chiet_tinh34"/>
      <sheetName val="NB_UNIT336"/>
      <sheetName val="Customize_Your_Purchase_Order34"/>
      <sheetName val="9E1_333"/>
      <sheetName val="1195_B133"/>
      <sheetName val="mgr_&amp;_staff36"/>
      <sheetName val="ShareCapital_36"/>
      <sheetName val="Level_1_&amp;_234"/>
      <sheetName val="JAN_200134"/>
      <sheetName val="Trading_Statement34"/>
      <sheetName val="Rincian_Iuran34"/>
      <sheetName val="Data_Rekon34"/>
      <sheetName val="Premi_Iuran34"/>
      <sheetName val="Slide_2233"/>
      <sheetName val="Data_WP33"/>
      <sheetName val="NY_ADMIN33"/>
      <sheetName val="SPI_GMBH33"/>
      <sheetName val="FA_sd_APRIL_0733"/>
      <sheetName val="tabel_nilai34"/>
      <sheetName val="AA_1_1_BNI34"/>
      <sheetName val="_SAF_0231"/>
      <sheetName val="UV_1031"/>
      <sheetName val="YTD_Resurts31"/>
      <sheetName val="TRF_15031"/>
      <sheetName val="Material_Bpn_jul'0731"/>
      <sheetName val="IMPUT_PENERIMAAN_BULK_WB31"/>
      <sheetName val="van_khuon31"/>
      <sheetName val="U2_231"/>
      <sheetName val="LINK_MOR31"/>
      <sheetName val="LINK_GAP31"/>
      <sheetName val="General_Info31"/>
      <sheetName val="Cost_Summary31"/>
      <sheetName val="SK_HTM31"/>
      <sheetName val="Entry__HTM31"/>
      <sheetName val="Cost_Analysis31"/>
      <sheetName val="Scenarios_and_Sensitivities32"/>
      <sheetName val="Global_Assumptions32"/>
      <sheetName val="F_2_WIP_CKP31"/>
      <sheetName val="F_2_1_CKP31"/>
      <sheetName val="1541020-House_Loan31"/>
      <sheetName val="RMS_FUNGSIONAL31"/>
      <sheetName val="RMS_-_STR_(2)31"/>
      <sheetName val="LIST__MESIN10"/>
      <sheetName val="MAST_PROD10"/>
      <sheetName val="LIS__PAKAI10"/>
      <sheetName val="PART_&amp;_MAINT_10"/>
      <sheetName val="STD__COST10"/>
      <sheetName val="movement&amp;add_test10"/>
      <sheetName val="A_4_210"/>
      <sheetName val="A_4_310"/>
      <sheetName val="Letter_Form10"/>
      <sheetName val="Sales_Report_MKTG10"/>
      <sheetName val="U-3_1_1_telephone10"/>
      <sheetName val="corp_tax10"/>
      <sheetName val="HPP_PER_BULAN10"/>
      <sheetName val="Finance_Projection-0710"/>
      <sheetName val="ah_sanitary10"/>
      <sheetName val="03_Detailed10"/>
      <sheetName val="01_Bid_Price_summary10"/>
      <sheetName val="Permanent_info39"/>
      <sheetName val="Depreciation_&amp;_Peny_39"/>
      <sheetName val="PPh_21_Recon39"/>
      <sheetName val="fiscal_depr(E)39"/>
      <sheetName val="A_u_g39"/>
      <sheetName val="J_u_l39"/>
      <sheetName val="O_c_t39"/>
      <sheetName val="A_p_r39"/>
      <sheetName val="M_a_y39"/>
      <sheetName val="S_e_p39"/>
      <sheetName val="00_received_in_0139"/>
      <sheetName val="F_e_b39"/>
      <sheetName val="Per_GL_J_a_n39"/>
      <sheetName val="J_u_n39"/>
      <sheetName val="M_a_r39"/>
      <sheetName val="C1_NOV39"/>
      <sheetName val="jurnal-audit_239"/>
      <sheetName val="EXT_B339"/>
      <sheetName val="B2_139"/>
      <sheetName val="Main_table39"/>
      <sheetName val="Data_Per_wilayah_Vin_Code_20039"/>
      <sheetName val="Data_Per_wilayah39"/>
      <sheetName val="Print_AR39"/>
      <sheetName val="INDIRECT_DETAIL38"/>
      <sheetName val="DIRECT_COST38"/>
      <sheetName val="E4_1d39"/>
      <sheetName val="Prog_Imbalan39"/>
      <sheetName val="DES_0239"/>
      <sheetName val="Buku_Besar_139"/>
      <sheetName val="Pg7_439"/>
      <sheetName val="analisa_L-K39"/>
      <sheetName val="data_slip39"/>
      <sheetName val="Template_39"/>
      <sheetName val="jul05_ok38"/>
      <sheetName val="sept_05_dd38"/>
      <sheetName val="VAT_out39"/>
      <sheetName val="Danamon_LK39"/>
      <sheetName val="&quot;Outstanding_SO&quot;39"/>
      <sheetName val="Tax_Rate38"/>
      <sheetName val="SAP_PbT38"/>
      <sheetName val="TAX_SUMMARY39"/>
      <sheetName val="BSHO_Report38"/>
      <sheetName val="Check_Sheet38"/>
      <sheetName val="PLHO_Report38"/>
      <sheetName val="DFR_CT38"/>
      <sheetName val="Mkt_Total_by_Cat_B$38"/>
      <sheetName val="Mkt_Total_by_Cat_US$38"/>
      <sheetName val="N_Lead38"/>
      <sheetName val="N_3_138"/>
      <sheetName val="N_838"/>
      <sheetName val="N_938"/>
      <sheetName val="Assumption_&amp;_Result38"/>
      <sheetName val="Dec_08_-_Jan_09_(2)38"/>
      <sheetName val="AA_1_BNI38"/>
      <sheetName val="I_4_1_(2)38"/>
      <sheetName val="Hay_Guide_Charts_Notes38"/>
      <sheetName val="trf_ns_0438"/>
      <sheetName val="SL1006_(IDR)38"/>
      <sheetName val="trf_multiple38"/>
      <sheetName val="4_1_Placement_w_o_b38"/>
      <sheetName val="tabel_perkiraan38"/>
      <sheetName val="trfakt_sgl38"/>
      <sheetName val="trf_multiple_dnrks38"/>
      <sheetName val="SL1006_(VLS)38"/>
      <sheetName val="Irregular_Income38"/>
      <sheetName val="FE-1770_P138"/>
      <sheetName val="Benefit_Factors38"/>
      <sheetName val="Marshal_(2)38"/>
      <sheetName val="KKP_2138"/>
      <sheetName val="tabel_masa_kerja38"/>
      <sheetName val="new_IFS_format38"/>
      <sheetName val="Art_2338"/>
      <sheetName val="MTD_Results38"/>
      <sheetName val="YTD_Results38"/>
      <sheetName val="A3-Dec_2012-ALN38"/>
      <sheetName val="chiet_tinh36"/>
      <sheetName val="NB_UNIT338"/>
      <sheetName val="Customize_Your_Purchase_Order36"/>
      <sheetName val="9E1_335"/>
      <sheetName val="1195_B135"/>
      <sheetName val="mgr_&amp;_staff38"/>
      <sheetName val="ShareCapital_38"/>
      <sheetName val="Level_1_&amp;_236"/>
      <sheetName val="JAN_200136"/>
      <sheetName val="Trading_Statement36"/>
      <sheetName val="Rincian_Iuran36"/>
      <sheetName val="Data_Rekon36"/>
      <sheetName val="Premi_Iuran36"/>
      <sheetName val="Slide_2235"/>
      <sheetName val="Data_WP35"/>
      <sheetName val="NY_ADMIN35"/>
      <sheetName val="SPI_GMBH35"/>
      <sheetName val="FA_sd_APRIL_0735"/>
      <sheetName val="tabel_nilai36"/>
      <sheetName val="AA_1_1_BNI36"/>
      <sheetName val="_SAF_0233"/>
      <sheetName val="UV_1033"/>
      <sheetName val="YTD_Resurts33"/>
      <sheetName val="TRF_15033"/>
      <sheetName val="Material_Bpn_jul'0733"/>
      <sheetName val="IMPUT_PENERIMAAN_BULK_WB33"/>
      <sheetName val="van_khuon33"/>
      <sheetName val="U2_233"/>
      <sheetName val="LINK_MOR33"/>
      <sheetName val="LINK_GAP33"/>
      <sheetName val="General_Info33"/>
      <sheetName val="Cost_Summary33"/>
      <sheetName val="SK_HTM33"/>
      <sheetName val="Entry__HTM33"/>
      <sheetName val="Cost_Analysis33"/>
      <sheetName val="Scenarios_and_Sensitivities34"/>
      <sheetName val="Global_Assumptions34"/>
      <sheetName val="F_2_WIP_CKP33"/>
      <sheetName val="F_2_1_CKP33"/>
      <sheetName val="1541020-House_Loan33"/>
      <sheetName val="RMS_FUNGSIONAL33"/>
      <sheetName val="RMS_-_STR_(2)33"/>
      <sheetName val="LIST__MESIN12"/>
      <sheetName val="MAST_PROD12"/>
      <sheetName val="LIS__PAKAI12"/>
      <sheetName val="PART_&amp;_MAINT_12"/>
      <sheetName val="STD__COST12"/>
      <sheetName val="movement&amp;add_test12"/>
      <sheetName val="A_4_212"/>
      <sheetName val="A_4_312"/>
      <sheetName val="Letter_Form12"/>
      <sheetName val="Sales_Report_MKTG12"/>
      <sheetName val="U-3_1_1_telephone12"/>
      <sheetName val="corp_tax12"/>
      <sheetName val="HPP_PER_BULAN12"/>
      <sheetName val="Finance_Projection-0712"/>
      <sheetName val="ah_sanitary12"/>
      <sheetName val="03_Detailed12"/>
      <sheetName val="01_Bid_Price_summary12"/>
      <sheetName val="worksheet"/>
      <sheetName val="trf 7 jht"/>
      <sheetName val="Table Array"/>
      <sheetName val="PPh_2p³_x0008__x0018_"/>
      <sheetName val="Master Date"/>
      <sheetName val="412src2"/>
      <sheetName val="LPP-2"/>
      <sheetName val="Sheet5"/>
      <sheetName val="kode transaksi"/>
      <sheetName val="本体"/>
      <sheetName val="shw03"/>
      <sheetName val="Client AJE"/>
      <sheetName val="MV-50%"/>
      <sheetName val="Analisa_Alat_Berat"/>
      <sheetName val="PPh_2p³"/>
      <sheetName val="701500_TRAVEL_ADVANCE1"/>
      <sheetName val="Dec 08 - Jan 09"/>
      <sheetName val="Abs Jun"/>
      <sheetName val="ABSEN JUN s.d JUL'10"/>
      <sheetName val="abs Apr 10"/>
      <sheetName val="OT Apr 10"/>
      <sheetName val="PHL (3)"/>
      <sheetName val="PL (MONTHLY)"/>
      <sheetName val="AN_Input"/>
      <sheetName val="pcQueryData"/>
      <sheetName val="_pcSlicerSheet"/>
      <sheetName val="_pcSlicerSheet1"/>
      <sheetName val="_pcSlicerSheet2"/>
      <sheetName val="_pcSlicerSheet3"/>
      <sheetName val="_pcSlicerSheet4"/>
      <sheetName val="_pcSlicerSheet5"/>
      <sheetName val="kriteria"/>
      <sheetName val="R-16.1"/>
      <sheetName val="R-16.2"/>
      <sheetName val="Salaries"/>
      <sheetName val="STOCK_AWAL"/>
      <sheetName val="budget idr"/>
      <sheetName val="By UPO"/>
      <sheetName val="CONTROL"/>
      <sheetName val="BA all pnjam"/>
      <sheetName val="KPRIKPA1.19 PEMB PHP"/>
      <sheetName val="KetPhk3"/>
      <sheetName val="LONGER"/>
      <sheetName val="HPC1"/>
      <sheetName val="HPC2"/>
      <sheetName val="DET1"/>
      <sheetName val="FOODS1"/>
      <sheetName val="LONDON"/>
      <sheetName val="PMG"/>
      <sheetName val="PP1"/>
      <sheetName val="SWALLOW"/>
      <sheetName val="TOT-HPC1"/>
      <sheetName val="%RGP - GRAPH"/>
      <sheetName val="FOODS"/>
      <sheetName val="RF,UVG&amp;PRI-TOT"/>
      <sheetName val="GP P'Tonne  &amp; %"/>
      <sheetName val="COMPANY"/>
      <sheetName val="NPS"/>
      <sheetName val="TR"/>
      <sheetName val="VOL"/>
      <sheetName val="RF,UVG&amp;PRI-CAT"/>
      <sheetName val="UVG &amp; PRICE %"/>
      <sheetName val="JSiar"/>
      <sheetName val="Rec XX"/>
      <sheetName val="Family"/>
      <sheetName val="h-013211-2"/>
      <sheetName val="pro ra op"/>
      <sheetName val="jgd"/>
      <sheetName val="ISJAN02"/>
      <sheetName val="BSJLWJAN02(1)"/>
      <sheetName val="COPSJAN02"/>
      <sheetName val="DETAILS"/>
      <sheetName val="DETAILSJL"/>
      <sheetName val="FAJAN02"/>
      <sheetName val="ISACTUSD"/>
      <sheetName val="BUDGETCON"/>
      <sheetName val="ISCLJAN02"/>
      <sheetName val="ISACT"/>
      <sheetName val="ISUSD"/>
      <sheetName val="BUDGETJL"/>
      <sheetName val="BUDGETJLM"/>
      <sheetName val="MENU1"/>
      <sheetName val="Database"/>
      <sheetName val="KU-Ajt'03"/>
      <sheetName val="KB-Ajt'03"/>
      <sheetName val="KS-Ajt'03"/>
      <sheetName val="KT-Ajt'03"/>
      <sheetName val="Mill-Ajt'03"/>
      <sheetName val="RKAP 2013 TBM1"/>
      <sheetName val="Permanent_info42"/>
      <sheetName val="Depreciation_&amp;_Peny_42"/>
      <sheetName val="PPh_21_Recon42"/>
      <sheetName val="fiscal_depr(E)42"/>
      <sheetName val="A_u_g42"/>
      <sheetName val="J_u_l42"/>
      <sheetName val="O_c_t42"/>
      <sheetName val="A_p_r42"/>
      <sheetName val="M_a_y42"/>
      <sheetName val="S_e_p42"/>
      <sheetName val="00_received_in_0142"/>
      <sheetName val="F_e_b42"/>
      <sheetName val="Per_GL_J_a_n42"/>
      <sheetName val="J_u_n42"/>
      <sheetName val="M_a_r42"/>
      <sheetName val="C1_NOV42"/>
      <sheetName val="jurnal-audit_242"/>
      <sheetName val="EXT_B342"/>
      <sheetName val="B2_142"/>
      <sheetName val="Main_table42"/>
      <sheetName val="Data_Per_wilayah_Vin_Code_20042"/>
      <sheetName val="Data_Per_wilayah42"/>
      <sheetName val="Print_AR42"/>
      <sheetName val="INDIRECT_DETAIL41"/>
      <sheetName val="DIRECT_COST41"/>
      <sheetName val="E4_1d42"/>
      <sheetName val="Prog_Imbalan42"/>
      <sheetName val="DES_0242"/>
      <sheetName val="Buku_Besar_142"/>
      <sheetName val="Pg7_442"/>
      <sheetName val="analisa_L-K42"/>
      <sheetName val="data_slip42"/>
      <sheetName val="Template_42"/>
      <sheetName val="jul05_ok41"/>
      <sheetName val="sept_05_dd41"/>
      <sheetName val="VAT_out42"/>
      <sheetName val="Danamon_LK42"/>
      <sheetName val="&quot;Outstanding_SO&quot;42"/>
      <sheetName val="Tax_Rate41"/>
      <sheetName val="SAP_PbT41"/>
      <sheetName val="TAX_SUMMARY42"/>
      <sheetName val="BSHO_Report41"/>
      <sheetName val="Check_Sheet41"/>
      <sheetName val="PLHO_Report41"/>
      <sheetName val="DFR_CT41"/>
      <sheetName val="Mkt_Total_by_Cat_B$41"/>
      <sheetName val="Mkt_Total_by_Cat_US$41"/>
      <sheetName val="N_Lead41"/>
      <sheetName val="N_3_141"/>
      <sheetName val="N_841"/>
      <sheetName val="N_941"/>
      <sheetName val="Assumption_&amp;_Result41"/>
      <sheetName val="Dec_08_-_Jan_09_(2)41"/>
      <sheetName val="AA_1_BNI41"/>
      <sheetName val="I_4_1_(2)41"/>
      <sheetName val="Hay_Guide_Charts_Notes41"/>
      <sheetName val="trf_ns_0441"/>
      <sheetName val="SL1006_(IDR)41"/>
      <sheetName val="trf_multiple41"/>
      <sheetName val="4_1_Placement_w_o_b41"/>
      <sheetName val="tabel_perkiraan41"/>
      <sheetName val="trfakt_sgl41"/>
      <sheetName val="trf_multiple_dnrks41"/>
      <sheetName val="SL1006_(VLS)41"/>
      <sheetName val="Irregular_Income41"/>
      <sheetName val="FE-1770_P141"/>
      <sheetName val="Benefit_Factors41"/>
      <sheetName val="Marshal_(2)41"/>
      <sheetName val="KKP_2141"/>
      <sheetName val="tabel_masa_kerja41"/>
      <sheetName val="new_IFS_format41"/>
      <sheetName val="Art_2341"/>
      <sheetName val="MTD_Results41"/>
      <sheetName val="YTD_Results41"/>
      <sheetName val="A3-Dec_2012-ALN41"/>
      <sheetName val="chiet_tinh39"/>
      <sheetName val="NB_UNIT341"/>
      <sheetName val="Customize_Your_Purchase_Order39"/>
      <sheetName val="9E1_338"/>
      <sheetName val="1195_B138"/>
      <sheetName val="mgr_&amp;_staff41"/>
      <sheetName val="ShareCapital_41"/>
      <sheetName val="Level_1_&amp;_239"/>
      <sheetName val="JAN_200139"/>
      <sheetName val="Trading_Statement39"/>
      <sheetName val="Rincian_Iuran39"/>
      <sheetName val="Data_Rekon39"/>
      <sheetName val="Premi_Iuran39"/>
      <sheetName val="Slide_2238"/>
      <sheetName val="Data_WP38"/>
      <sheetName val="NY_ADMIN38"/>
      <sheetName val="SPI_GMBH38"/>
      <sheetName val="FA_sd_APRIL_0738"/>
      <sheetName val="tabel_nilai39"/>
      <sheetName val="AA_1_1_BNI39"/>
      <sheetName val="_SAF_0236"/>
      <sheetName val="UV_1036"/>
      <sheetName val="YTD_Resurts36"/>
      <sheetName val="TRF_15036"/>
      <sheetName val="Material_Bpn_jul'0736"/>
      <sheetName val="IMPUT_PENERIMAAN_BULK_WB36"/>
      <sheetName val="van_khuon36"/>
      <sheetName val="U2_236"/>
      <sheetName val="LINK_MOR36"/>
      <sheetName val="LINK_GAP36"/>
      <sheetName val="General_Info36"/>
      <sheetName val="Cost_Summary36"/>
      <sheetName val="SK_HTM36"/>
      <sheetName val="Entry__HTM36"/>
      <sheetName val="Cost_Analysis36"/>
      <sheetName val="Scenarios_and_Sensitivities37"/>
      <sheetName val="Global_Assumptions37"/>
      <sheetName val="F_2_WIP_CKP36"/>
      <sheetName val="F_2_1_CKP36"/>
      <sheetName val="1541020-House_Loan36"/>
      <sheetName val="RMS_FUNGSIONAL36"/>
      <sheetName val="RMS_-_STR_(2)36"/>
      <sheetName val="LIST__MESIN15"/>
      <sheetName val="MAST_PROD15"/>
      <sheetName val="LIS__PAKAI15"/>
      <sheetName val="PART_&amp;_MAINT_15"/>
      <sheetName val="STD__COST15"/>
      <sheetName val="movement&amp;add_test15"/>
      <sheetName val="A_4_215"/>
      <sheetName val="A_4_315"/>
      <sheetName val="Letter_Form15"/>
      <sheetName val="Sales_Report_MKTG15"/>
      <sheetName val="U-3_1_1_telephone15"/>
      <sheetName val="corp_tax15"/>
      <sheetName val="HPP_PER_BULAN15"/>
      <sheetName val="Finance_Projection-0715"/>
      <sheetName val="ah_sanitary15"/>
      <sheetName val="03_Detailed15"/>
      <sheetName val="01_Bid_Price_summary15"/>
      <sheetName val="Permanent_info41"/>
      <sheetName val="Depreciation_&amp;_Peny_41"/>
      <sheetName val="PPh_21_Recon41"/>
      <sheetName val="fiscal_depr(E)41"/>
      <sheetName val="A_u_g41"/>
      <sheetName val="J_u_l41"/>
      <sheetName val="O_c_t41"/>
      <sheetName val="A_p_r41"/>
      <sheetName val="M_a_y41"/>
      <sheetName val="S_e_p41"/>
      <sheetName val="00_received_in_0141"/>
      <sheetName val="F_e_b41"/>
      <sheetName val="Per_GL_J_a_n41"/>
      <sheetName val="J_u_n41"/>
      <sheetName val="M_a_r41"/>
      <sheetName val="C1_NOV41"/>
      <sheetName val="jurnal-audit_241"/>
      <sheetName val="EXT_B341"/>
      <sheetName val="B2_141"/>
      <sheetName val="Main_table41"/>
      <sheetName val="Data_Per_wilayah_Vin_Code_20041"/>
      <sheetName val="Data_Per_wilayah41"/>
      <sheetName val="Print_AR41"/>
      <sheetName val="INDIRECT_DETAIL40"/>
      <sheetName val="DIRECT_COST40"/>
      <sheetName val="E4_1d41"/>
      <sheetName val="Prog_Imbalan41"/>
      <sheetName val="DES_0241"/>
      <sheetName val="Buku_Besar_141"/>
      <sheetName val="Pg7_441"/>
      <sheetName val="analisa_L-K41"/>
      <sheetName val="data_slip41"/>
      <sheetName val="Template_41"/>
      <sheetName val="jul05_ok40"/>
      <sheetName val="sept_05_dd40"/>
      <sheetName val="VAT_out41"/>
      <sheetName val="Danamon_LK41"/>
      <sheetName val="&quot;Outstanding_SO&quot;41"/>
      <sheetName val="Tax_Rate40"/>
      <sheetName val="SAP_PbT40"/>
      <sheetName val="TAX_SUMMARY41"/>
      <sheetName val="BSHO_Report40"/>
      <sheetName val="Check_Sheet40"/>
      <sheetName val="PLHO_Report40"/>
      <sheetName val="DFR_CT40"/>
      <sheetName val="Mkt_Total_by_Cat_B$40"/>
      <sheetName val="Mkt_Total_by_Cat_US$40"/>
      <sheetName val="N_Lead40"/>
      <sheetName val="N_3_140"/>
      <sheetName val="N_840"/>
      <sheetName val="N_940"/>
      <sheetName val="Assumption_&amp;_Result40"/>
      <sheetName val="Dec_08_-_Jan_09_(2)40"/>
      <sheetName val="AA_1_BNI40"/>
      <sheetName val="I_4_1_(2)40"/>
      <sheetName val="Hay_Guide_Charts_Notes40"/>
      <sheetName val="trf_ns_0440"/>
      <sheetName val="SL1006_(IDR)40"/>
      <sheetName val="trf_multiple40"/>
      <sheetName val="4_1_Placement_w_o_b40"/>
      <sheetName val="tabel_perkiraan40"/>
      <sheetName val="trfakt_sgl40"/>
      <sheetName val="trf_multiple_dnrks40"/>
      <sheetName val="SL1006_(VLS)40"/>
      <sheetName val="Irregular_Income40"/>
      <sheetName val="FE-1770_P140"/>
      <sheetName val="Benefit_Factors40"/>
      <sheetName val="Marshal_(2)40"/>
      <sheetName val="KKP_2140"/>
      <sheetName val="tabel_masa_kerja40"/>
      <sheetName val="new_IFS_format40"/>
      <sheetName val="Art_2340"/>
      <sheetName val="MTD_Results40"/>
      <sheetName val="YTD_Results40"/>
      <sheetName val="A3-Dec_2012-ALN40"/>
      <sheetName val="chiet_tinh38"/>
      <sheetName val="NB_UNIT340"/>
      <sheetName val="Customize_Your_Purchase_Order38"/>
      <sheetName val="9E1_337"/>
      <sheetName val="1195_B137"/>
      <sheetName val="mgr_&amp;_staff40"/>
      <sheetName val="ShareCapital_40"/>
      <sheetName val="Level_1_&amp;_238"/>
      <sheetName val="JAN_200138"/>
      <sheetName val="Trading_Statement38"/>
      <sheetName val="Rincian_Iuran38"/>
      <sheetName val="Data_Rekon38"/>
      <sheetName val="Premi_Iuran38"/>
      <sheetName val="Slide_2237"/>
      <sheetName val="Data_WP37"/>
      <sheetName val="NY_ADMIN37"/>
      <sheetName val="SPI_GMBH37"/>
      <sheetName val="FA_sd_APRIL_0737"/>
      <sheetName val="tabel_nilai38"/>
      <sheetName val="AA_1_1_BNI38"/>
      <sheetName val="_SAF_0235"/>
      <sheetName val="UV_1035"/>
      <sheetName val="YTD_Resurts35"/>
      <sheetName val="TRF_15035"/>
      <sheetName val="Material_Bpn_jul'0735"/>
      <sheetName val="IMPUT_PENERIMAAN_BULK_WB35"/>
      <sheetName val="van_khuon35"/>
      <sheetName val="U2_235"/>
      <sheetName val="LINK_MOR35"/>
      <sheetName val="LINK_GAP35"/>
      <sheetName val="General_Info35"/>
      <sheetName val="Cost_Summary35"/>
      <sheetName val="SK_HTM35"/>
      <sheetName val="Entry__HTM35"/>
      <sheetName val="Cost_Analysis35"/>
      <sheetName val="Scenarios_and_Sensitivities36"/>
      <sheetName val="Global_Assumptions36"/>
      <sheetName val="F_2_WIP_CKP35"/>
      <sheetName val="F_2_1_CKP35"/>
      <sheetName val="1541020-House_Loan35"/>
      <sheetName val="RMS_FUNGSIONAL35"/>
      <sheetName val="RMS_-_STR_(2)35"/>
      <sheetName val="LIST__MESIN14"/>
      <sheetName val="MAST_PROD14"/>
      <sheetName val="LIS__PAKAI14"/>
      <sheetName val="PART_&amp;_MAINT_14"/>
      <sheetName val="STD__COST14"/>
      <sheetName val="movement&amp;add_test14"/>
      <sheetName val="A_4_214"/>
      <sheetName val="A_4_314"/>
      <sheetName val="Letter_Form14"/>
      <sheetName val="Sales_Report_MKTG14"/>
      <sheetName val="U-3_1_1_telephone14"/>
      <sheetName val="corp_tax14"/>
      <sheetName val="HPP_PER_BULAN14"/>
      <sheetName val="Finance_Projection-0714"/>
      <sheetName val="ah_sanitary14"/>
      <sheetName val="03_Detailed14"/>
      <sheetName val="01_Bid_Price_summary14"/>
      <sheetName val="Permanent_info40"/>
      <sheetName val="Depreciation_&amp;_Peny_40"/>
      <sheetName val="PPh_21_Recon40"/>
      <sheetName val="fiscal_depr(E)40"/>
      <sheetName val="A_u_g40"/>
      <sheetName val="J_u_l40"/>
      <sheetName val="O_c_t40"/>
      <sheetName val="A_p_r40"/>
      <sheetName val="M_a_y40"/>
      <sheetName val="S_e_p40"/>
      <sheetName val="00_received_in_0140"/>
      <sheetName val="F_e_b40"/>
      <sheetName val="Per_GL_J_a_n40"/>
      <sheetName val="J_u_n40"/>
      <sheetName val="M_a_r40"/>
      <sheetName val="C1_NOV40"/>
      <sheetName val="jurnal-audit_240"/>
      <sheetName val="EXT_B340"/>
      <sheetName val="B2_140"/>
      <sheetName val="Main_table40"/>
      <sheetName val="Data_Per_wilayah_Vin_Code_20040"/>
      <sheetName val="Data_Per_wilayah40"/>
      <sheetName val="Print_AR40"/>
      <sheetName val="INDIRECT_DETAIL39"/>
      <sheetName val="DIRECT_COST39"/>
      <sheetName val="E4_1d40"/>
      <sheetName val="Prog_Imbalan40"/>
      <sheetName val="DES_0240"/>
      <sheetName val="Buku_Besar_140"/>
      <sheetName val="Pg7_440"/>
      <sheetName val="analisa_L-K40"/>
      <sheetName val="data_slip40"/>
      <sheetName val="Template_40"/>
      <sheetName val="jul05_ok39"/>
      <sheetName val="sept_05_dd39"/>
      <sheetName val="VAT_out40"/>
      <sheetName val="Danamon_LK40"/>
      <sheetName val="&quot;Outstanding_SO&quot;40"/>
      <sheetName val="Tax_Rate39"/>
      <sheetName val="SAP_PbT39"/>
      <sheetName val="TAX_SUMMARY40"/>
      <sheetName val="BSHO_Report39"/>
      <sheetName val="Check_Sheet39"/>
      <sheetName val="PLHO_Report39"/>
      <sheetName val="DFR_CT39"/>
      <sheetName val="Mkt_Total_by_Cat_B$39"/>
      <sheetName val="Mkt_Total_by_Cat_US$39"/>
      <sheetName val="N_Lead39"/>
      <sheetName val="N_3_139"/>
      <sheetName val="N_839"/>
      <sheetName val="N_939"/>
      <sheetName val="Assumption_&amp;_Result39"/>
      <sheetName val="Dec_08_-_Jan_09_(2)39"/>
      <sheetName val="AA_1_BNI39"/>
      <sheetName val="I_4_1_(2)39"/>
      <sheetName val="Hay_Guide_Charts_Notes39"/>
      <sheetName val="trf_ns_0439"/>
      <sheetName val="SL1006_(IDR)39"/>
      <sheetName val="trf_multiple39"/>
      <sheetName val="4_1_Placement_w_o_b39"/>
      <sheetName val="tabel_perkiraan39"/>
      <sheetName val="trfakt_sgl39"/>
      <sheetName val="trf_multiple_dnrks39"/>
      <sheetName val="SL1006_(VLS)39"/>
      <sheetName val="Irregular_Income39"/>
      <sheetName val="FE-1770_P139"/>
      <sheetName val="Benefit_Factors39"/>
      <sheetName val="Marshal_(2)39"/>
      <sheetName val="KKP_2139"/>
      <sheetName val="tabel_masa_kerja39"/>
      <sheetName val="new_IFS_format39"/>
      <sheetName val="Art_2339"/>
      <sheetName val="MTD_Results39"/>
      <sheetName val="YTD_Results39"/>
      <sheetName val="A3-Dec_2012-ALN39"/>
      <sheetName val="chiet_tinh37"/>
      <sheetName val="NB_UNIT339"/>
      <sheetName val="Customize_Your_Purchase_Order37"/>
      <sheetName val="9E1_336"/>
      <sheetName val="1195_B136"/>
      <sheetName val="mgr_&amp;_staff39"/>
      <sheetName val="ShareCapital_39"/>
      <sheetName val="Level_1_&amp;_237"/>
      <sheetName val="JAN_200137"/>
      <sheetName val="Trading_Statement37"/>
      <sheetName val="Rincian_Iuran37"/>
      <sheetName val="Data_Rekon37"/>
      <sheetName val="Premi_Iuran37"/>
      <sheetName val="Slide_2236"/>
      <sheetName val="Data_WP36"/>
      <sheetName val="NY_ADMIN36"/>
      <sheetName val="SPI_GMBH36"/>
      <sheetName val="FA_sd_APRIL_0736"/>
      <sheetName val="tabel_nilai37"/>
      <sheetName val="AA_1_1_BNI37"/>
      <sheetName val="_SAF_0234"/>
      <sheetName val="UV_1034"/>
      <sheetName val="YTD_Resurts34"/>
      <sheetName val="TRF_15034"/>
      <sheetName val="Material_Bpn_jul'0734"/>
      <sheetName val="IMPUT_PENERIMAAN_BULK_WB34"/>
      <sheetName val="van_khuon34"/>
      <sheetName val="U2_234"/>
      <sheetName val="LINK_MOR34"/>
      <sheetName val="LINK_GAP34"/>
      <sheetName val="General_Info34"/>
      <sheetName val="Cost_Summary34"/>
      <sheetName val="SK_HTM34"/>
      <sheetName val="Entry__HTM34"/>
      <sheetName val="Cost_Analysis34"/>
      <sheetName val="Scenarios_and_Sensitivities35"/>
      <sheetName val="Global_Assumptions35"/>
      <sheetName val="F_2_WIP_CKP34"/>
      <sheetName val="F_2_1_CKP34"/>
      <sheetName val="1541020-House_Loan34"/>
      <sheetName val="RMS_FUNGSIONAL34"/>
      <sheetName val="RMS_-_STR_(2)34"/>
      <sheetName val="LIST__MESIN13"/>
      <sheetName val="MAST_PROD13"/>
      <sheetName val="LIS__PAKAI13"/>
      <sheetName val="PART_&amp;_MAINT_13"/>
      <sheetName val="STD__COST13"/>
      <sheetName val="movement&amp;add_test13"/>
      <sheetName val="A_4_213"/>
      <sheetName val="A_4_313"/>
      <sheetName val="Letter_Form13"/>
      <sheetName val="Sales_Report_MKTG13"/>
      <sheetName val="U-3_1_1_telephone13"/>
      <sheetName val="corp_tax13"/>
      <sheetName val="HPP_PER_BULAN13"/>
      <sheetName val="Finance_Projection-0713"/>
      <sheetName val="ah_sanitary13"/>
      <sheetName val="03_Detailed13"/>
      <sheetName val="01_Bid_Price_summary13"/>
      <sheetName val="rekap aset"/>
      <sheetName val="anl-2"/>
      <sheetName val="Bdown"/>
      <sheetName val="BOQBAP"/>
      <sheetName val="Ws Jul-2004"/>
      <sheetName val="REKAP"/>
      <sheetName val="mut_mei"/>
      <sheetName val="txfyb"/>
      <sheetName val="lrjsb"/>
      <sheetName val="zjfyb"/>
      <sheetName val="jcsjb"/>
      <sheetName val="zjsyb"/>
      <sheetName val="cbfyb"/>
      <sheetName val="ldzjb"/>
      <sheetName val="CA"/>
      <sheetName val="CA-O7"/>
      <sheetName val="DATA BANK"/>
      <sheetName val="O4_CA"/>
      <sheetName val="O5_IBA"/>
      <sheetName val="Kode Rek PJA"/>
      <sheetName val="FO"/>
      <sheetName val="FF-3"/>
      <sheetName val="To Generate"/>
      <sheetName val="Bahan.BQ"/>
      <sheetName val="RK1"/>
      <sheetName val="Component cost"/>
      <sheetName val="Cover Sheet"/>
      <sheetName val="PRO"/>
      <sheetName val="MC TIRE"/>
      <sheetName val="HUTANG PER VENDOR 09"/>
      <sheetName val="IMPUT PENERIMAAN BAG PRODUKSI"/>
      <sheetName val="PEMAKAIAN BY PRODUKSI"/>
      <sheetName val="F1771-III"/>
      <sheetName val="GiaVL"/>
      <sheetName val="Rinci prd 13-14"/>
      <sheetName val="Rinci sekt 13-14"/>
      <sheetName val="A.W. TIGER"/>
      <sheetName val="CHECK LIST-KPR"/>
    </sheetNames>
    <sheetDataSet>
      <sheetData sheetId="0" refreshError="1">
        <row r="5">
          <cell r="E5">
            <v>1</v>
          </cell>
          <cell r="G5">
            <v>0</v>
          </cell>
          <cell r="H5">
            <v>0</v>
          </cell>
          <cell r="I5">
            <v>0</v>
          </cell>
          <cell r="K5">
            <v>0</v>
          </cell>
          <cell r="L5">
            <v>8</v>
          </cell>
          <cell r="M5">
            <v>0</v>
          </cell>
          <cell r="O5">
            <v>0</v>
          </cell>
          <cell r="Q5">
            <v>0</v>
          </cell>
          <cell r="R5">
            <v>5</v>
          </cell>
          <cell r="S5">
            <v>2</v>
          </cell>
        </row>
      </sheetData>
      <sheetData sheetId="1">
        <row r="5">
          <cell r="E5">
            <v>1</v>
          </cell>
        </row>
      </sheetData>
      <sheetData sheetId="2"/>
      <sheetData sheetId="3"/>
      <sheetData sheetId="4"/>
      <sheetData sheetId="5">
        <row r="5">
          <cell r="E5">
            <v>1</v>
          </cell>
        </row>
      </sheetData>
      <sheetData sheetId="6"/>
      <sheetData sheetId="7">
        <row r="5">
          <cell r="E5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>
        <row r="5">
          <cell r="E5">
            <v>1</v>
          </cell>
        </row>
      </sheetData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>
        <row r="5">
          <cell r="E5">
            <v>1</v>
          </cell>
        </row>
      </sheetData>
      <sheetData sheetId="409">
        <row r="5">
          <cell r="E5">
            <v>1</v>
          </cell>
        </row>
      </sheetData>
      <sheetData sheetId="410">
        <row r="5">
          <cell r="E5">
            <v>1</v>
          </cell>
        </row>
      </sheetData>
      <sheetData sheetId="411">
        <row r="5">
          <cell r="E5">
            <v>1</v>
          </cell>
        </row>
      </sheetData>
      <sheetData sheetId="412">
        <row r="5">
          <cell r="E5">
            <v>1</v>
          </cell>
        </row>
      </sheetData>
      <sheetData sheetId="413">
        <row r="5">
          <cell r="E5">
            <v>1</v>
          </cell>
        </row>
      </sheetData>
      <sheetData sheetId="414">
        <row r="5">
          <cell r="E5">
            <v>1</v>
          </cell>
        </row>
      </sheetData>
      <sheetData sheetId="415">
        <row r="5">
          <cell r="E5">
            <v>1</v>
          </cell>
        </row>
      </sheetData>
      <sheetData sheetId="416">
        <row r="5">
          <cell r="E5">
            <v>1</v>
          </cell>
        </row>
      </sheetData>
      <sheetData sheetId="417">
        <row r="5">
          <cell r="E5">
            <v>1</v>
          </cell>
        </row>
      </sheetData>
      <sheetData sheetId="418">
        <row r="5">
          <cell r="E5">
            <v>1</v>
          </cell>
        </row>
      </sheetData>
      <sheetData sheetId="419">
        <row r="5">
          <cell r="E5">
            <v>1</v>
          </cell>
        </row>
      </sheetData>
      <sheetData sheetId="420">
        <row r="5">
          <cell r="E5">
            <v>1</v>
          </cell>
        </row>
      </sheetData>
      <sheetData sheetId="421">
        <row r="5">
          <cell r="E5">
            <v>1</v>
          </cell>
        </row>
      </sheetData>
      <sheetData sheetId="422">
        <row r="5">
          <cell r="E5">
            <v>1</v>
          </cell>
        </row>
      </sheetData>
      <sheetData sheetId="423">
        <row r="5">
          <cell r="E5">
            <v>1</v>
          </cell>
        </row>
      </sheetData>
      <sheetData sheetId="424">
        <row r="5">
          <cell r="E5">
            <v>1</v>
          </cell>
        </row>
      </sheetData>
      <sheetData sheetId="425">
        <row r="5">
          <cell r="E5">
            <v>1</v>
          </cell>
        </row>
      </sheetData>
      <sheetData sheetId="426">
        <row r="5">
          <cell r="E5">
            <v>1</v>
          </cell>
        </row>
      </sheetData>
      <sheetData sheetId="427">
        <row r="5">
          <cell r="E5">
            <v>1</v>
          </cell>
        </row>
      </sheetData>
      <sheetData sheetId="428">
        <row r="5">
          <cell r="E5">
            <v>1</v>
          </cell>
        </row>
      </sheetData>
      <sheetData sheetId="429">
        <row r="5">
          <cell r="E5">
            <v>1</v>
          </cell>
        </row>
      </sheetData>
      <sheetData sheetId="430">
        <row r="5">
          <cell r="E5">
            <v>1</v>
          </cell>
        </row>
      </sheetData>
      <sheetData sheetId="431">
        <row r="5">
          <cell r="E5">
            <v>1</v>
          </cell>
        </row>
      </sheetData>
      <sheetData sheetId="432">
        <row r="5">
          <cell r="E5">
            <v>1</v>
          </cell>
        </row>
      </sheetData>
      <sheetData sheetId="433">
        <row r="5">
          <cell r="E5">
            <v>1</v>
          </cell>
        </row>
      </sheetData>
      <sheetData sheetId="434">
        <row r="5">
          <cell r="E5">
            <v>1</v>
          </cell>
        </row>
      </sheetData>
      <sheetData sheetId="435">
        <row r="5">
          <cell r="E5">
            <v>1</v>
          </cell>
        </row>
      </sheetData>
      <sheetData sheetId="436">
        <row r="5">
          <cell r="E5">
            <v>1</v>
          </cell>
        </row>
      </sheetData>
      <sheetData sheetId="437">
        <row r="5">
          <cell r="E5">
            <v>1</v>
          </cell>
        </row>
      </sheetData>
      <sheetData sheetId="438">
        <row r="5">
          <cell r="E5">
            <v>1</v>
          </cell>
        </row>
      </sheetData>
      <sheetData sheetId="439">
        <row r="5">
          <cell r="E5">
            <v>1</v>
          </cell>
        </row>
      </sheetData>
      <sheetData sheetId="440">
        <row r="5">
          <cell r="E5">
            <v>1</v>
          </cell>
        </row>
      </sheetData>
      <sheetData sheetId="441">
        <row r="5">
          <cell r="E5">
            <v>1</v>
          </cell>
        </row>
      </sheetData>
      <sheetData sheetId="442">
        <row r="5">
          <cell r="E5">
            <v>1</v>
          </cell>
        </row>
      </sheetData>
      <sheetData sheetId="443">
        <row r="5">
          <cell r="E5">
            <v>1</v>
          </cell>
        </row>
      </sheetData>
      <sheetData sheetId="444">
        <row r="5">
          <cell r="E5">
            <v>1</v>
          </cell>
        </row>
      </sheetData>
      <sheetData sheetId="445">
        <row r="5">
          <cell r="E5">
            <v>1</v>
          </cell>
        </row>
      </sheetData>
      <sheetData sheetId="446">
        <row r="5">
          <cell r="E5">
            <v>1</v>
          </cell>
        </row>
      </sheetData>
      <sheetData sheetId="447">
        <row r="5">
          <cell r="E5">
            <v>1</v>
          </cell>
        </row>
      </sheetData>
      <sheetData sheetId="448">
        <row r="5">
          <cell r="E5">
            <v>1</v>
          </cell>
        </row>
      </sheetData>
      <sheetData sheetId="449">
        <row r="5">
          <cell r="E5">
            <v>1</v>
          </cell>
        </row>
      </sheetData>
      <sheetData sheetId="450">
        <row r="5">
          <cell r="E5">
            <v>1</v>
          </cell>
        </row>
      </sheetData>
      <sheetData sheetId="451">
        <row r="5">
          <cell r="E5">
            <v>1</v>
          </cell>
        </row>
      </sheetData>
      <sheetData sheetId="452">
        <row r="5">
          <cell r="E5">
            <v>1</v>
          </cell>
        </row>
      </sheetData>
      <sheetData sheetId="453">
        <row r="5">
          <cell r="E5">
            <v>1</v>
          </cell>
        </row>
      </sheetData>
      <sheetData sheetId="454">
        <row r="5">
          <cell r="E5">
            <v>1</v>
          </cell>
        </row>
      </sheetData>
      <sheetData sheetId="455">
        <row r="5">
          <cell r="E5">
            <v>1</v>
          </cell>
        </row>
      </sheetData>
      <sheetData sheetId="456">
        <row r="5">
          <cell r="E5">
            <v>1</v>
          </cell>
        </row>
      </sheetData>
      <sheetData sheetId="457">
        <row r="5">
          <cell r="E5">
            <v>1</v>
          </cell>
        </row>
      </sheetData>
      <sheetData sheetId="458">
        <row r="5">
          <cell r="E5">
            <v>1</v>
          </cell>
        </row>
      </sheetData>
      <sheetData sheetId="459">
        <row r="5">
          <cell r="E5">
            <v>1</v>
          </cell>
        </row>
      </sheetData>
      <sheetData sheetId="460">
        <row r="5">
          <cell r="E5">
            <v>1</v>
          </cell>
        </row>
      </sheetData>
      <sheetData sheetId="461">
        <row r="5">
          <cell r="E5">
            <v>1</v>
          </cell>
        </row>
      </sheetData>
      <sheetData sheetId="462">
        <row r="5">
          <cell r="E5">
            <v>1</v>
          </cell>
        </row>
      </sheetData>
      <sheetData sheetId="463">
        <row r="5">
          <cell r="E5">
            <v>1</v>
          </cell>
        </row>
      </sheetData>
      <sheetData sheetId="464">
        <row r="5">
          <cell r="E5">
            <v>1</v>
          </cell>
        </row>
      </sheetData>
      <sheetData sheetId="465">
        <row r="5">
          <cell r="E5">
            <v>1</v>
          </cell>
        </row>
      </sheetData>
      <sheetData sheetId="466">
        <row r="5">
          <cell r="E5">
            <v>1</v>
          </cell>
        </row>
      </sheetData>
      <sheetData sheetId="467">
        <row r="5">
          <cell r="E5">
            <v>1</v>
          </cell>
        </row>
      </sheetData>
      <sheetData sheetId="468">
        <row r="5">
          <cell r="E5">
            <v>1</v>
          </cell>
        </row>
      </sheetData>
      <sheetData sheetId="469">
        <row r="5">
          <cell r="E5">
            <v>1</v>
          </cell>
        </row>
      </sheetData>
      <sheetData sheetId="470">
        <row r="5">
          <cell r="E5">
            <v>1</v>
          </cell>
        </row>
      </sheetData>
      <sheetData sheetId="471">
        <row r="5">
          <cell r="E5">
            <v>1</v>
          </cell>
        </row>
      </sheetData>
      <sheetData sheetId="472">
        <row r="5">
          <cell r="E5">
            <v>1</v>
          </cell>
        </row>
      </sheetData>
      <sheetData sheetId="473">
        <row r="5">
          <cell r="E5">
            <v>1</v>
          </cell>
        </row>
      </sheetData>
      <sheetData sheetId="474">
        <row r="5">
          <cell r="E5">
            <v>1</v>
          </cell>
        </row>
      </sheetData>
      <sheetData sheetId="475">
        <row r="5">
          <cell r="E5">
            <v>1</v>
          </cell>
        </row>
      </sheetData>
      <sheetData sheetId="476">
        <row r="5">
          <cell r="E5">
            <v>1</v>
          </cell>
        </row>
      </sheetData>
      <sheetData sheetId="477">
        <row r="5">
          <cell r="E5">
            <v>1</v>
          </cell>
        </row>
      </sheetData>
      <sheetData sheetId="478">
        <row r="5">
          <cell r="E5">
            <v>1</v>
          </cell>
        </row>
      </sheetData>
      <sheetData sheetId="479">
        <row r="5">
          <cell r="E5">
            <v>1</v>
          </cell>
        </row>
      </sheetData>
      <sheetData sheetId="480">
        <row r="5">
          <cell r="E5">
            <v>1</v>
          </cell>
        </row>
      </sheetData>
      <sheetData sheetId="481">
        <row r="5">
          <cell r="E5">
            <v>1</v>
          </cell>
        </row>
      </sheetData>
      <sheetData sheetId="482">
        <row r="5">
          <cell r="E5">
            <v>1</v>
          </cell>
        </row>
      </sheetData>
      <sheetData sheetId="483">
        <row r="5">
          <cell r="E5">
            <v>1</v>
          </cell>
        </row>
      </sheetData>
      <sheetData sheetId="484">
        <row r="5">
          <cell r="E5">
            <v>1</v>
          </cell>
        </row>
      </sheetData>
      <sheetData sheetId="485">
        <row r="5">
          <cell r="E5">
            <v>1</v>
          </cell>
        </row>
      </sheetData>
      <sheetData sheetId="486">
        <row r="5">
          <cell r="E5">
            <v>1</v>
          </cell>
        </row>
      </sheetData>
      <sheetData sheetId="487">
        <row r="5">
          <cell r="E5">
            <v>1</v>
          </cell>
        </row>
      </sheetData>
      <sheetData sheetId="488">
        <row r="5">
          <cell r="E5">
            <v>1</v>
          </cell>
        </row>
      </sheetData>
      <sheetData sheetId="489">
        <row r="5">
          <cell r="E5">
            <v>1</v>
          </cell>
        </row>
      </sheetData>
      <sheetData sheetId="490">
        <row r="5">
          <cell r="E5">
            <v>1</v>
          </cell>
        </row>
      </sheetData>
      <sheetData sheetId="491">
        <row r="5">
          <cell r="E5">
            <v>1</v>
          </cell>
        </row>
      </sheetData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>
        <row r="5">
          <cell r="E5">
            <v>1</v>
          </cell>
        </row>
      </sheetData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/>
      <sheetData sheetId="592">
        <row r="5">
          <cell r="E5">
            <v>1</v>
          </cell>
        </row>
      </sheetData>
      <sheetData sheetId="593">
        <row r="5">
          <cell r="E5">
            <v>1</v>
          </cell>
        </row>
      </sheetData>
      <sheetData sheetId="594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>
        <row r="5">
          <cell r="E5">
            <v>1</v>
          </cell>
        </row>
      </sheetData>
      <sheetData sheetId="613">
        <row r="5">
          <cell r="E5">
            <v>1</v>
          </cell>
        </row>
      </sheetData>
      <sheetData sheetId="614">
        <row r="5">
          <cell r="E5">
            <v>1</v>
          </cell>
        </row>
      </sheetData>
      <sheetData sheetId="615">
        <row r="5">
          <cell r="E5">
            <v>1</v>
          </cell>
        </row>
      </sheetData>
      <sheetData sheetId="616">
        <row r="5">
          <cell r="E5">
            <v>1</v>
          </cell>
        </row>
      </sheetData>
      <sheetData sheetId="617">
        <row r="5">
          <cell r="E5">
            <v>1</v>
          </cell>
        </row>
      </sheetData>
      <sheetData sheetId="618">
        <row r="5">
          <cell r="E5">
            <v>1</v>
          </cell>
        </row>
      </sheetData>
      <sheetData sheetId="619">
        <row r="5">
          <cell r="E5">
            <v>1</v>
          </cell>
        </row>
      </sheetData>
      <sheetData sheetId="620">
        <row r="5">
          <cell r="E5">
            <v>1</v>
          </cell>
        </row>
      </sheetData>
      <sheetData sheetId="621">
        <row r="5">
          <cell r="E5">
            <v>1</v>
          </cell>
        </row>
      </sheetData>
      <sheetData sheetId="622">
        <row r="5">
          <cell r="E5">
            <v>1</v>
          </cell>
        </row>
      </sheetData>
      <sheetData sheetId="623">
        <row r="5">
          <cell r="E5">
            <v>1</v>
          </cell>
        </row>
      </sheetData>
      <sheetData sheetId="624">
        <row r="5">
          <cell r="E5">
            <v>1</v>
          </cell>
        </row>
      </sheetData>
      <sheetData sheetId="625">
        <row r="5">
          <cell r="E5">
            <v>1</v>
          </cell>
        </row>
      </sheetData>
      <sheetData sheetId="626">
        <row r="5">
          <cell r="E5">
            <v>1</v>
          </cell>
        </row>
      </sheetData>
      <sheetData sheetId="627">
        <row r="5">
          <cell r="E5">
            <v>1</v>
          </cell>
        </row>
      </sheetData>
      <sheetData sheetId="628">
        <row r="5">
          <cell r="E5">
            <v>1</v>
          </cell>
        </row>
      </sheetData>
      <sheetData sheetId="629">
        <row r="5">
          <cell r="E5">
            <v>1</v>
          </cell>
        </row>
      </sheetData>
      <sheetData sheetId="630">
        <row r="5">
          <cell r="E5">
            <v>1</v>
          </cell>
        </row>
      </sheetData>
      <sheetData sheetId="631">
        <row r="5">
          <cell r="E5">
            <v>1</v>
          </cell>
        </row>
      </sheetData>
      <sheetData sheetId="632">
        <row r="5">
          <cell r="E5">
            <v>1</v>
          </cell>
        </row>
      </sheetData>
      <sheetData sheetId="633">
        <row r="5">
          <cell r="E5">
            <v>1</v>
          </cell>
        </row>
      </sheetData>
      <sheetData sheetId="634">
        <row r="5">
          <cell r="E5">
            <v>1</v>
          </cell>
        </row>
      </sheetData>
      <sheetData sheetId="635">
        <row r="5">
          <cell r="E5">
            <v>1</v>
          </cell>
        </row>
      </sheetData>
      <sheetData sheetId="636">
        <row r="5">
          <cell r="E5">
            <v>1</v>
          </cell>
        </row>
      </sheetData>
      <sheetData sheetId="637">
        <row r="5">
          <cell r="E5">
            <v>1</v>
          </cell>
        </row>
      </sheetData>
      <sheetData sheetId="638">
        <row r="5">
          <cell r="E5">
            <v>1</v>
          </cell>
        </row>
      </sheetData>
      <sheetData sheetId="639">
        <row r="5">
          <cell r="E5">
            <v>1</v>
          </cell>
        </row>
      </sheetData>
      <sheetData sheetId="640">
        <row r="5">
          <cell r="E5">
            <v>1</v>
          </cell>
        </row>
      </sheetData>
      <sheetData sheetId="641">
        <row r="5">
          <cell r="E5">
            <v>1</v>
          </cell>
        </row>
      </sheetData>
      <sheetData sheetId="642">
        <row r="5">
          <cell r="E5">
            <v>1</v>
          </cell>
        </row>
      </sheetData>
      <sheetData sheetId="643">
        <row r="5">
          <cell r="E5">
            <v>1</v>
          </cell>
        </row>
      </sheetData>
      <sheetData sheetId="644">
        <row r="5">
          <cell r="E5">
            <v>1</v>
          </cell>
        </row>
      </sheetData>
      <sheetData sheetId="645">
        <row r="5">
          <cell r="E5">
            <v>1</v>
          </cell>
        </row>
      </sheetData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>
        <row r="5">
          <cell r="E5">
            <v>1</v>
          </cell>
        </row>
      </sheetData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>
        <row r="5">
          <cell r="E5">
            <v>1</v>
          </cell>
        </row>
      </sheetData>
      <sheetData sheetId="701">
        <row r="5">
          <cell r="E5">
            <v>1</v>
          </cell>
        </row>
      </sheetData>
      <sheetData sheetId="702">
        <row r="5">
          <cell r="E5">
            <v>1</v>
          </cell>
        </row>
      </sheetData>
      <sheetData sheetId="703">
        <row r="5">
          <cell r="E5">
            <v>1</v>
          </cell>
        </row>
      </sheetData>
      <sheetData sheetId="704">
        <row r="5">
          <cell r="E5">
            <v>1</v>
          </cell>
        </row>
      </sheetData>
      <sheetData sheetId="705">
        <row r="5">
          <cell r="E5">
            <v>1</v>
          </cell>
        </row>
      </sheetData>
      <sheetData sheetId="706">
        <row r="5">
          <cell r="E5">
            <v>1</v>
          </cell>
        </row>
      </sheetData>
      <sheetData sheetId="707">
        <row r="5">
          <cell r="E5">
            <v>1</v>
          </cell>
        </row>
      </sheetData>
      <sheetData sheetId="708">
        <row r="5">
          <cell r="E5">
            <v>1</v>
          </cell>
        </row>
      </sheetData>
      <sheetData sheetId="709">
        <row r="5">
          <cell r="E5">
            <v>1</v>
          </cell>
        </row>
      </sheetData>
      <sheetData sheetId="710">
        <row r="5">
          <cell r="E5">
            <v>1</v>
          </cell>
        </row>
      </sheetData>
      <sheetData sheetId="711">
        <row r="5">
          <cell r="E5">
            <v>1</v>
          </cell>
        </row>
      </sheetData>
      <sheetData sheetId="712">
        <row r="5">
          <cell r="E5">
            <v>1</v>
          </cell>
        </row>
      </sheetData>
      <sheetData sheetId="713">
        <row r="5">
          <cell r="E5">
            <v>1</v>
          </cell>
        </row>
      </sheetData>
      <sheetData sheetId="714">
        <row r="5">
          <cell r="E5">
            <v>1</v>
          </cell>
        </row>
      </sheetData>
      <sheetData sheetId="715">
        <row r="5">
          <cell r="E5">
            <v>1</v>
          </cell>
        </row>
      </sheetData>
      <sheetData sheetId="716">
        <row r="5">
          <cell r="E5">
            <v>1</v>
          </cell>
        </row>
      </sheetData>
      <sheetData sheetId="717">
        <row r="5">
          <cell r="E5">
            <v>1</v>
          </cell>
        </row>
      </sheetData>
      <sheetData sheetId="718">
        <row r="5">
          <cell r="E5">
            <v>1</v>
          </cell>
        </row>
      </sheetData>
      <sheetData sheetId="719">
        <row r="5">
          <cell r="E5">
            <v>1</v>
          </cell>
        </row>
      </sheetData>
      <sheetData sheetId="720">
        <row r="5">
          <cell r="E5">
            <v>1</v>
          </cell>
        </row>
      </sheetData>
      <sheetData sheetId="721">
        <row r="5">
          <cell r="E5">
            <v>1</v>
          </cell>
        </row>
      </sheetData>
      <sheetData sheetId="722">
        <row r="5">
          <cell r="E5">
            <v>1</v>
          </cell>
        </row>
      </sheetData>
      <sheetData sheetId="723">
        <row r="5">
          <cell r="E5">
            <v>1</v>
          </cell>
        </row>
      </sheetData>
      <sheetData sheetId="724">
        <row r="5">
          <cell r="E5">
            <v>1</v>
          </cell>
        </row>
      </sheetData>
      <sheetData sheetId="725">
        <row r="5">
          <cell r="E5">
            <v>1</v>
          </cell>
        </row>
      </sheetData>
      <sheetData sheetId="726" refreshError="1"/>
      <sheetData sheetId="727">
        <row r="5">
          <cell r="E5">
            <v>1</v>
          </cell>
        </row>
      </sheetData>
      <sheetData sheetId="728">
        <row r="5">
          <cell r="E5">
            <v>1</v>
          </cell>
        </row>
      </sheetData>
      <sheetData sheetId="729">
        <row r="5">
          <cell r="E5">
            <v>1</v>
          </cell>
        </row>
      </sheetData>
      <sheetData sheetId="730">
        <row r="5">
          <cell r="E5">
            <v>1</v>
          </cell>
        </row>
      </sheetData>
      <sheetData sheetId="731">
        <row r="5">
          <cell r="E5">
            <v>1</v>
          </cell>
        </row>
      </sheetData>
      <sheetData sheetId="732">
        <row r="5">
          <cell r="E5">
            <v>1</v>
          </cell>
        </row>
      </sheetData>
      <sheetData sheetId="733">
        <row r="5">
          <cell r="E5">
            <v>1</v>
          </cell>
        </row>
      </sheetData>
      <sheetData sheetId="734">
        <row r="5">
          <cell r="E5">
            <v>1</v>
          </cell>
        </row>
      </sheetData>
      <sheetData sheetId="735">
        <row r="5">
          <cell r="E5">
            <v>1</v>
          </cell>
        </row>
      </sheetData>
      <sheetData sheetId="736">
        <row r="5">
          <cell r="E5">
            <v>1</v>
          </cell>
        </row>
      </sheetData>
      <sheetData sheetId="737">
        <row r="5">
          <cell r="E5">
            <v>1</v>
          </cell>
        </row>
      </sheetData>
      <sheetData sheetId="738">
        <row r="5">
          <cell r="E5">
            <v>1</v>
          </cell>
        </row>
      </sheetData>
      <sheetData sheetId="739">
        <row r="5">
          <cell r="E5">
            <v>1</v>
          </cell>
        </row>
      </sheetData>
      <sheetData sheetId="740">
        <row r="5">
          <cell r="E5">
            <v>1</v>
          </cell>
        </row>
      </sheetData>
      <sheetData sheetId="741">
        <row r="5">
          <cell r="E5">
            <v>1</v>
          </cell>
        </row>
      </sheetData>
      <sheetData sheetId="742" refreshError="1"/>
      <sheetData sheetId="743">
        <row r="5">
          <cell r="E5">
            <v>1</v>
          </cell>
        </row>
      </sheetData>
      <sheetData sheetId="744">
        <row r="5">
          <cell r="E5">
            <v>1</v>
          </cell>
        </row>
      </sheetData>
      <sheetData sheetId="745">
        <row r="5">
          <cell r="E5">
            <v>1</v>
          </cell>
        </row>
      </sheetData>
      <sheetData sheetId="746">
        <row r="5">
          <cell r="E5">
            <v>1</v>
          </cell>
        </row>
      </sheetData>
      <sheetData sheetId="747" refreshError="1"/>
      <sheetData sheetId="748" refreshError="1"/>
      <sheetData sheetId="749" refreshError="1"/>
      <sheetData sheetId="750" refreshError="1"/>
      <sheetData sheetId="751">
        <row r="5">
          <cell r="E5">
            <v>1</v>
          </cell>
        </row>
      </sheetData>
      <sheetData sheetId="752">
        <row r="5">
          <cell r="E5">
            <v>1</v>
          </cell>
        </row>
      </sheetData>
      <sheetData sheetId="753">
        <row r="5">
          <cell r="E5">
            <v>1</v>
          </cell>
        </row>
      </sheetData>
      <sheetData sheetId="754" refreshError="1"/>
      <sheetData sheetId="755">
        <row r="5">
          <cell r="E5">
            <v>1</v>
          </cell>
        </row>
      </sheetData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>
        <row r="5">
          <cell r="E5">
            <v>1</v>
          </cell>
        </row>
      </sheetData>
      <sheetData sheetId="763">
        <row r="5">
          <cell r="E5">
            <v>1</v>
          </cell>
        </row>
      </sheetData>
      <sheetData sheetId="764">
        <row r="5">
          <cell r="E5">
            <v>1</v>
          </cell>
        </row>
      </sheetData>
      <sheetData sheetId="765">
        <row r="5">
          <cell r="E5">
            <v>1</v>
          </cell>
        </row>
      </sheetData>
      <sheetData sheetId="766">
        <row r="5">
          <cell r="E5">
            <v>1</v>
          </cell>
        </row>
      </sheetData>
      <sheetData sheetId="767">
        <row r="5">
          <cell r="E5">
            <v>1</v>
          </cell>
        </row>
      </sheetData>
      <sheetData sheetId="768">
        <row r="5">
          <cell r="E5">
            <v>1</v>
          </cell>
        </row>
      </sheetData>
      <sheetData sheetId="769">
        <row r="5">
          <cell r="E5">
            <v>1</v>
          </cell>
        </row>
      </sheetData>
      <sheetData sheetId="770">
        <row r="5">
          <cell r="E5">
            <v>1</v>
          </cell>
        </row>
      </sheetData>
      <sheetData sheetId="771">
        <row r="5">
          <cell r="E5">
            <v>1</v>
          </cell>
        </row>
      </sheetData>
      <sheetData sheetId="772">
        <row r="5">
          <cell r="E5">
            <v>1</v>
          </cell>
        </row>
      </sheetData>
      <sheetData sheetId="773">
        <row r="5">
          <cell r="E5">
            <v>1</v>
          </cell>
        </row>
      </sheetData>
      <sheetData sheetId="774">
        <row r="5">
          <cell r="E5">
            <v>1</v>
          </cell>
        </row>
      </sheetData>
      <sheetData sheetId="775">
        <row r="5">
          <cell r="E5">
            <v>1</v>
          </cell>
        </row>
      </sheetData>
      <sheetData sheetId="776">
        <row r="5">
          <cell r="E5">
            <v>1</v>
          </cell>
        </row>
      </sheetData>
      <sheetData sheetId="777">
        <row r="5">
          <cell r="E5">
            <v>1</v>
          </cell>
        </row>
      </sheetData>
      <sheetData sheetId="778">
        <row r="5">
          <cell r="E5">
            <v>1</v>
          </cell>
        </row>
      </sheetData>
      <sheetData sheetId="779">
        <row r="5">
          <cell r="E5">
            <v>1</v>
          </cell>
        </row>
      </sheetData>
      <sheetData sheetId="780">
        <row r="5">
          <cell r="E5">
            <v>1</v>
          </cell>
        </row>
      </sheetData>
      <sheetData sheetId="781">
        <row r="5">
          <cell r="E5">
            <v>1</v>
          </cell>
        </row>
      </sheetData>
      <sheetData sheetId="782">
        <row r="5">
          <cell r="E5">
            <v>1</v>
          </cell>
        </row>
      </sheetData>
      <sheetData sheetId="783">
        <row r="5">
          <cell r="E5">
            <v>1</v>
          </cell>
        </row>
      </sheetData>
      <sheetData sheetId="784">
        <row r="5">
          <cell r="E5">
            <v>1</v>
          </cell>
        </row>
      </sheetData>
      <sheetData sheetId="785">
        <row r="5">
          <cell r="E5">
            <v>1</v>
          </cell>
        </row>
      </sheetData>
      <sheetData sheetId="786">
        <row r="5">
          <cell r="E5">
            <v>1</v>
          </cell>
        </row>
      </sheetData>
      <sheetData sheetId="787">
        <row r="5">
          <cell r="E5">
            <v>1</v>
          </cell>
        </row>
      </sheetData>
      <sheetData sheetId="788">
        <row r="5">
          <cell r="E5">
            <v>1</v>
          </cell>
        </row>
      </sheetData>
      <sheetData sheetId="789">
        <row r="5">
          <cell r="E5">
            <v>1</v>
          </cell>
        </row>
      </sheetData>
      <sheetData sheetId="790">
        <row r="5">
          <cell r="E5">
            <v>1</v>
          </cell>
        </row>
      </sheetData>
      <sheetData sheetId="791">
        <row r="5">
          <cell r="E5">
            <v>1</v>
          </cell>
        </row>
      </sheetData>
      <sheetData sheetId="792">
        <row r="5">
          <cell r="E5">
            <v>1</v>
          </cell>
        </row>
      </sheetData>
      <sheetData sheetId="793">
        <row r="5">
          <cell r="E5">
            <v>1</v>
          </cell>
        </row>
      </sheetData>
      <sheetData sheetId="794">
        <row r="5">
          <cell r="E5">
            <v>1</v>
          </cell>
        </row>
      </sheetData>
      <sheetData sheetId="795">
        <row r="5">
          <cell r="E5">
            <v>1</v>
          </cell>
        </row>
      </sheetData>
      <sheetData sheetId="796">
        <row r="5">
          <cell r="E5">
            <v>1</v>
          </cell>
        </row>
      </sheetData>
      <sheetData sheetId="797">
        <row r="5">
          <cell r="E5">
            <v>1</v>
          </cell>
        </row>
      </sheetData>
      <sheetData sheetId="798">
        <row r="5">
          <cell r="E5">
            <v>1</v>
          </cell>
        </row>
      </sheetData>
      <sheetData sheetId="799">
        <row r="5">
          <cell r="E5">
            <v>1</v>
          </cell>
        </row>
      </sheetData>
      <sheetData sheetId="800">
        <row r="5">
          <cell r="E5">
            <v>1</v>
          </cell>
        </row>
      </sheetData>
      <sheetData sheetId="801">
        <row r="5">
          <cell r="E5">
            <v>1</v>
          </cell>
        </row>
      </sheetData>
      <sheetData sheetId="802">
        <row r="5">
          <cell r="E5">
            <v>1</v>
          </cell>
        </row>
      </sheetData>
      <sheetData sheetId="803">
        <row r="5">
          <cell r="E5">
            <v>1</v>
          </cell>
        </row>
      </sheetData>
      <sheetData sheetId="804">
        <row r="5">
          <cell r="E5">
            <v>1</v>
          </cell>
        </row>
      </sheetData>
      <sheetData sheetId="805">
        <row r="5">
          <cell r="E5">
            <v>1</v>
          </cell>
        </row>
      </sheetData>
      <sheetData sheetId="806">
        <row r="5">
          <cell r="E5">
            <v>1</v>
          </cell>
        </row>
      </sheetData>
      <sheetData sheetId="807">
        <row r="5">
          <cell r="E5">
            <v>1</v>
          </cell>
        </row>
      </sheetData>
      <sheetData sheetId="808">
        <row r="5">
          <cell r="E5">
            <v>1</v>
          </cell>
        </row>
      </sheetData>
      <sheetData sheetId="809">
        <row r="5">
          <cell r="E5">
            <v>1</v>
          </cell>
        </row>
      </sheetData>
      <sheetData sheetId="810">
        <row r="5">
          <cell r="E5">
            <v>1</v>
          </cell>
        </row>
      </sheetData>
      <sheetData sheetId="811">
        <row r="5">
          <cell r="E5">
            <v>1</v>
          </cell>
        </row>
      </sheetData>
      <sheetData sheetId="812">
        <row r="5">
          <cell r="E5">
            <v>1</v>
          </cell>
        </row>
      </sheetData>
      <sheetData sheetId="813">
        <row r="5">
          <cell r="E5">
            <v>1</v>
          </cell>
        </row>
      </sheetData>
      <sheetData sheetId="814">
        <row r="5">
          <cell r="E5">
            <v>1</v>
          </cell>
        </row>
      </sheetData>
      <sheetData sheetId="815">
        <row r="5">
          <cell r="E5">
            <v>1</v>
          </cell>
        </row>
      </sheetData>
      <sheetData sheetId="816">
        <row r="5">
          <cell r="E5">
            <v>1</v>
          </cell>
        </row>
      </sheetData>
      <sheetData sheetId="817">
        <row r="5">
          <cell r="E5">
            <v>1</v>
          </cell>
        </row>
      </sheetData>
      <sheetData sheetId="818">
        <row r="5">
          <cell r="E5">
            <v>1</v>
          </cell>
        </row>
      </sheetData>
      <sheetData sheetId="819">
        <row r="5">
          <cell r="E5">
            <v>1</v>
          </cell>
        </row>
      </sheetData>
      <sheetData sheetId="820">
        <row r="5">
          <cell r="E5">
            <v>1</v>
          </cell>
        </row>
      </sheetData>
      <sheetData sheetId="821">
        <row r="5">
          <cell r="E5">
            <v>1</v>
          </cell>
        </row>
      </sheetData>
      <sheetData sheetId="822">
        <row r="5">
          <cell r="E5">
            <v>1</v>
          </cell>
        </row>
      </sheetData>
      <sheetData sheetId="823">
        <row r="5">
          <cell r="E5">
            <v>1</v>
          </cell>
        </row>
      </sheetData>
      <sheetData sheetId="824">
        <row r="5">
          <cell r="E5">
            <v>1</v>
          </cell>
        </row>
      </sheetData>
      <sheetData sheetId="825">
        <row r="5">
          <cell r="E5">
            <v>1</v>
          </cell>
        </row>
      </sheetData>
      <sheetData sheetId="826">
        <row r="5">
          <cell r="E5">
            <v>1</v>
          </cell>
        </row>
      </sheetData>
      <sheetData sheetId="827">
        <row r="5">
          <cell r="E5">
            <v>1</v>
          </cell>
        </row>
      </sheetData>
      <sheetData sheetId="828">
        <row r="5">
          <cell r="E5">
            <v>1</v>
          </cell>
        </row>
      </sheetData>
      <sheetData sheetId="829">
        <row r="5">
          <cell r="E5">
            <v>1</v>
          </cell>
        </row>
      </sheetData>
      <sheetData sheetId="830">
        <row r="5">
          <cell r="E5">
            <v>1</v>
          </cell>
        </row>
      </sheetData>
      <sheetData sheetId="831">
        <row r="5">
          <cell r="E5">
            <v>1</v>
          </cell>
        </row>
      </sheetData>
      <sheetData sheetId="832">
        <row r="5">
          <cell r="E5">
            <v>1</v>
          </cell>
        </row>
      </sheetData>
      <sheetData sheetId="833">
        <row r="5">
          <cell r="E5">
            <v>1</v>
          </cell>
        </row>
      </sheetData>
      <sheetData sheetId="834">
        <row r="5">
          <cell r="E5">
            <v>1</v>
          </cell>
        </row>
      </sheetData>
      <sheetData sheetId="835" refreshError="1"/>
      <sheetData sheetId="836">
        <row r="5">
          <cell r="E5">
            <v>1</v>
          </cell>
        </row>
      </sheetData>
      <sheetData sheetId="837">
        <row r="5">
          <cell r="E5">
            <v>1</v>
          </cell>
        </row>
      </sheetData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>
        <row r="5">
          <cell r="E5">
            <v>1</v>
          </cell>
        </row>
      </sheetData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>
        <row r="5">
          <cell r="E5">
            <v>1</v>
          </cell>
        </row>
      </sheetData>
      <sheetData sheetId="1026">
        <row r="5">
          <cell r="E5">
            <v>1</v>
          </cell>
        </row>
      </sheetData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/>
      <sheetData sheetId="1060"/>
      <sheetData sheetId="1061" refreshError="1"/>
      <sheetData sheetId="1062" refreshError="1"/>
      <sheetData sheetId="1063" refreshError="1"/>
      <sheetData sheetId="1064">
        <row r="5">
          <cell r="E5" t="str">
            <v>1800001727</v>
          </cell>
        </row>
      </sheetData>
      <sheetData sheetId="1065">
        <row r="5">
          <cell r="E5" t="str">
            <v>1800001727</v>
          </cell>
        </row>
      </sheetData>
      <sheetData sheetId="1066" refreshError="1"/>
      <sheetData sheetId="1067">
        <row r="5">
          <cell r="E5">
            <v>1</v>
          </cell>
        </row>
      </sheetData>
      <sheetData sheetId="1068">
        <row r="5">
          <cell r="E5">
            <v>1</v>
          </cell>
        </row>
      </sheetData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>
        <row r="5">
          <cell r="E5">
            <v>1</v>
          </cell>
        </row>
      </sheetData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>
        <row r="5">
          <cell r="E5">
            <v>1</v>
          </cell>
        </row>
      </sheetData>
      <sheetData sheetId="1826">
        <row r="5">
          <cell r="E5">
            <v>1</v>
          </cell>
        </row>
      </sheetData>
      <sheetData sheetId="1827">
        <row r="5">
          <cell r="E5">
            <v>1</v>
          </cell>
        </row>
      </sheetData>
      <sheetData sheetId="1828">
        <row r="5">
          <cell r="E5">
            <v>1</v>
          </cell>
        </row>
      </sheetData>
      <sheetData sheetId="1829">
        <row r="5">
          <cell r="E5">
            <v>1</v>
          </cell>
        </row>
      </sheetData>
      <sheetData sheetId="1830">
        <row r="5">
          <cell r="E5">
            <v>1</v>
          </cell>
        </row>
      </sheetData>
      <sheetData sheetId="1831">
        <row r="5">
          <cell r="E5">
            <v>1</v>
          </cell>
        </row>
      </sheetData>
      <sheetData sheetId="1832">
        <row r="5">
          <cell r="E5">
            <v>1</v>
          </cell>
        </row>
      </sheetData>
      <sheetData sheetId="1833">
        <row r="5">
          <cell r="E5">
            <v>1</v>
          </cell>
        </row>
      </sheetData>
      <sheetData sheetId="1834">
        <row r="5">
          <cell r="E5">
            <v>1</v>
          </cell>
        </row>
      </sheetData>
      <sheetData sheetId="1835">
        <row r="5">
          <cell r="E5">
            <v>1</v>
          </cell>
        </row>
      </sheetData>
      <sheetData sheetId="1836">
        <row r="5">
          <cell r="E5">
            <v>1</v>
          </cell>
        </row>
      </sheetData>
      <sheetData sheetId="1837">
        <row r="5">
          <cell r="E5">
            <v>1</v>
          </cell>
        </row>
      </sheetData>
      <sheetData sheetId="1838">
        <row r="5">
          <cell r="E5">
            <v>1</v>
          </cell>
        </row>
      </sheetData>
      <sheetData sheetId="1839">
        <row r="5">
          <cell r="E5">
            <v>1</v>
          </cell>
        </row>
      </sheetData>
      <sheetData sheetId="1840">
        <row r="5">
          <cell r="E5">
            <v>1</v>
          </cell>
        </row>
      </sheetData>
      <sheetData sheetId="1841">
        <row r="5">
          <cell r="E5">
            <v>1</v>
          </cell>
        </row>
      </sheetData>
      <sheetData sheetId="1842">
        <row r="5">
          <cell r="E5">
            <v>1</v>
          </cell>
        </row>
      </sheetData>
      <sheetData sheetId="1843">
        <row r="5">
          <cell r="E5">
            <v>1</v>
          </cell>
        </row>
      </sheetData>
      <sheetData sheetId="1844">
        <row r="5">
          <cell r="E5">
            <v>1</v>
          </cell>
        </row>
      </sheetData>
      <sheetData sheetId="1845">
        <row r="5">
          <cell r="E5">
            <v>1</v>
          </cell>
        </row>
      </sheetData>
      <sheetData sheetId="1846">
        <row r="5">
          <cell r="E5">
            <v>1</v>
          </cell>
        </row>
      </sheetData>
      <sheetData sheetId="1847">
        <row r="5">
          <cell r="E5">
            <v>1</v>
          </cell>
        </row>
      </sheetData>
      <sheetData sheetId="1848">
        <row r="5">
          <cell r="E5">
            <v>1</v>
          </cell>
        </row>
      </sheetData>
      <sheetData sheetId="1849">
        <row r="5">
          <cell r="E5">
            <v>1</v>
          </cell>
        </row>
      </sheetData>
      <sheetData sheetId="1850">
        <row r="5">
          <cell r="E5">
            <v>1</v>
          </cell>
        </row>
      </sheetData>
      <sheetData sheetId="1851">
        <row r="5">
          <cell r="E5">
            <v>1</v>
          </cell>
        </row>
      </sheetData>
      <sheetData sheetId="1852">
        <row r="5">
          <cell r="E5">
            <v>1</v>
          </cell>
        </row>
      </sheetData>
      <sheetData sheetId="1853">
        <row r="5">
          <cell r="E5">
            <v>1</v>
          </cell>
        </row>
      </sheetData>
      <sheetData sheetId="1854">
        <row r="5">
          <cell r="E5">
            <v>1</v>
          </cell>
        </row>
      </sheetData>
      <sheetData sheetId="1855">
        <row r="5">
          <cell r="E5">
            <v>1</v>
          </cell>
        </row>
      </sheetData>
      <sheetData sheetId="1856">
        <row r="5">
          <cell r="E5">
            <v>1</v>
          </cell>
        </row>
      </sheetData>
      <sheetData sheetId="1857">
        <row r="5">
          <cell r="E5">
            <v>1</v>
          </cell>
        </row>
      </sheetData>
      <sheetData sheetId="1858">
        <row r="5">
          <cell r="E5">
            <v>1</v>
          </cell>
        </row>
      </sheetData>
      <sheetData sheetId="1859">
        <row r="5">
          <cell r="E5">
            <v>1</v>
          </cell>
        </row>
      </sheetData>
      <sheetData sheetId="1860">
        <row r="5">
          <cell r="E5">
            <v>1</v>
          </cell>
        </row>
      </sheetData>
      <sheetData sheetId="1861">
        <row r="5">
          <cell r="E5">
            <v>1</v>
          </cell>
        </row>
      </sheetData>
      <sheetData sheetId="1862">
        <row r="5">
          <cell r="E5">
            <v>1</v>
          </cell>
        </row>
      </sheetData>
      <sheetData sheetId="1863">
        <row r="5">
          <cell r="E5">
            <v>1</v>
          </cell>
        </row>
      </sheetData>
      <sheetData sheetId="1864">
        <row r="5">
          <cell r="E5">
            <v>1</v>
          </cell>
        </row>
      </sheetData>
      <sheetData sheetId="1865">
        <row r="5">
          <cell r="E5">
            <v>1</v>
          </cell>
        </row>
      </sheetData>
      <sheetData sheetId="1866">
        <row r="5">
          <cell r="E5">
            <v>1</v>
          </cell>
        </row>
      </sheetData>
      <sheetData sheetId="1867">
        <row r="5">
          <cell r="E5">
            <v>1</v>
          </cell>
        </row>
      </sheetData>
      <sheetData sheetId="1868">
        <row r="5">
          <cell r="E5">
            <v>1</v>
          </cell>
        </row>
      </sheetData>
      <sheetData sheetId="1869">
        <row r="5">
          <cell r="E5">
            <v>1</v>
          </cell>
        </row>
      </sheetData>
      <sheetData sheetId="1870">
        <row r="5">
          <cell r="E5">
            <v>1</v>
          </cell>
        </row>
      </sheetData>
      <sheetData sheetId="1871">
        <row r="5">
          <cell r="E5">
            <v>1</v>
          </cell>
        </row>
      </sheetData>
      <sheetData sheetId="1872">
        <row r="5">
          <cell r="E5">
            <v>1</v>
          </cell>
        </row>
      </sheetData>
      <sheetData sheetId="1873">
        <row r="5">
          <cell r="E5">
            <v>1</v>
          </cell>
        </row>
      </sheetData>
      <sheetData sheetId="1874">
        <row r="5">
          <cell r="E5">
            <v>1</v>
          </cell>
        </row>
      </sheetData>
      <sheetData sheetId="1875">
        <row r="5">
          <cell r="E5">
            <v>1</v>
          </cell>
        </row>
      </sheetData>
      <sheetData sheetId="1876">
        <row r="5">
          <cell r="E5">
            <v>1</v>
          </cell>
        </row>
      </sheetData>
      <sheetData sheetId="1877">
        <row r="5">
          <cell r="E5">
            <v>1</v>
          </cell>
        </row>
      </sheetData>
      <sheetData sheetId="1878">
        <row r="5">
          <cell r="E5">
            <v>1</v>
          </cell>
        </row>
      </sheetData>
      <sheetData sheetId="1879">
        <row r="5">
          <cell r="E5">
            <v>1</v>
          </cell>
        </row>
      </sheetData>
      <sheetData sheetId="1880">
        <row r="5">
          <cell r="E5">
            <v>1</v>
          </cell>
        </row>
      </sheetData>
      <sheetData sheetId="1881">
        <row r="5">
          <cell r="E5">
            <v>1</v>
          </cell>
        </row>
      </sheetData>
      <sheetData sheetId="1882">
        <row r="5">
          <cell r="E5">
            <v>1</v>
          </cell>
        </row>
      </sheetData>
      <sheetData sheetId="1883">
        <row r="5">
          <cell r="E5">
            <v>1</v>
          </cell>
        </row>
      </sheetData>
      <sheetData sheetId="1884">
        <row r="5">
          <cell r="E5">
            <v>1</v>
          </cell>
        </row>
      </sheetData>
      <sheetData sheetId="1885">
        <row r="5">
          <cell r="E5">
            <v>1</v>
          </cell>
        </row>
      </sheetData>
      <sheetData sheetId="1886">
        <row r="5">
          <cell r="E5">
            <v>1</v>
          </cell>
        </row>
      </sheetData>
      <sheetData sheetId="1887">
        <row r="5">
          <cell r="E5">
            <v>1</v>
          </cell>
        </row>
      </sheetData>
      <sheetData sheetId="1888">
        <row r="5">
          <cell r="E5">
            <v>1</v>
          </cell>
        </row>
      </sheetData>
      <sheetData sheetId="1889">
        <row r="5">
          <cell r="E5">
            <v>1</v>
          </cell>
        </row>
      </sheetData>
      <sheetData sheetId="1890">
        <row r="5">
          <cell r="E5">
            <v>1</v>
          </cell>
        </row>
      </sheetData>
      <sheetData sheetId="1891">
        <row r="5">
          <cell r="E5">
            <v>1</v>
          </cell>
        </row>
      </sheetData>
      <sheetData sheetId="1892">
        <row r="5">
          <cell r="E5">
            <v>1</v>
          </cell>
        </row>
      </sheetData>
      <sheetData sheetId="1893">
        <row r="5">
          <cell r="E5">
            <v>1</v>
          </cell>
        </row>
      </sheetData>
      <sheetData sheetId="1894">
        <row r="5">
          <cell r="E5">
            <v>1</v>
          </cell>
        </row>
      </sheetData>
      <sheetData sheetId="1895">
        <row r="5">
          <cell r="E5">
            <v>1</v>
          </cell>
        </row>
      </sheetData>
      <sheetData sheetId="1896">
        <row r="5">
          <cell r="E5">
            <v>1</v>
          </cell>
        </row>
      </sheetData>
      <sheetData sheetId="1897">
        <row r="5">
          <cell r="E5">
            <v>1</v>
          </cell>
        </row>
      </sheetData>
      <sheetData sheetId="1898">
        <row r="5">
          <cell r="E5">
            <v>1</v>
          </cell>
        </row>
      </sheetData>
      <sheetData sheetId="1899">
        <row r="5">
          <cell r="E5">
            <v>1</v>
          </cell>
        </row>
      </sheetData>
      <sheetData sheetId="1900">
        <row r="5">
          <cell r="E5">
            <v>1</v>
          </cell>
        </row>
      </sheetData>
      <sheetData sheetId="1901">
        <row r="5">
          <cell r="E5">
            <v>1</v>
          </cell>
        </row>
      </sheetData>
      <sheetData sheetId="1902">
        <row r="5">
          <cell r="E5">
            <v>1</v>
          </cell>
        </row>
      </sheetData>
      <sheetData sheetId="1903">
        <row r="5">
          <cell r="E5">
            <v>1</v>
          </cell>
        </row>
      </sheetData>
      <sheetData sheetId="1904">
        <row r="5">
          <cell r="E5">
            <v>1</v>
          </cell>
        </row>
      </sheetData>
      <sheetData sheetId="1905">
        <row r="5">
          <cell r="E5">
            <v>1</v>
          </cell>
        </row>
      </sheetData>
      <sheetData sheetId="1906">
        <row r="5">
          <cell r="E5">
            <v>1</v>
          </cell>
        </row>
      </sheetData>
      <sheetData sheetId="1907">
        <row r="5">
          <cell r="E5">
            <v>1</v>
          </cell>
        </row>
      </sheetData>
      <sheetData sheetId="1908">
        <row r="5">
          <cell r="E5">
            <v>1</v>
          </cell>
        </row>
      </sheetData>
      <sheetData sheetId="1909">
        <row r="5">
          <cell r="E5">
            <v>1</v>
          </cell>
        </row>
      </sheetData>
      <sheetData sheetId="1910">
        <row r="5">
          <cell r="E5">
            <v>1</v>
          </cell>
        </row>
      </sheetData>
      <sheetData sheetId="1911">
        <row r="5">
          <cell r="E5">
            <v>1</v>
          </cell>
        </row>
      </sheetData>
      <sheetData sheetId="1912">
        <row r="5">
          <cell r="E5">
            <v>1</v>
          </cell>
        </row>
      </sheetData>
      <sheetData sheetId="1913">
        <row r="5">
          <cell r="E5">
            <v>1</v>
          </cell>
        </row>
      </sheetData>
      <sheetData sheetId="1914">
        <row r="5">
          <cell r="E5">
            <v>1</v>
          </cell>
        </row>
      </sheetData>
      <sheetData sheetId="1915">
        <row r="5">
          <cell r="E5">
            <v>1</v>
          </cell>
        </row>
      </sheetData>
      <sheetData sheetId="1916">
        <row r="5">
          <cell r="E5">
            <v>1</v>
          </cell>
        </row>
      </sheetData>
      <sheetData sheetId="1917">
        <row r="5">
          <cell r="E5">
            <v>1</v>
          </cell>
        </row>
      </sheetData>
      <sheetData sheetId="1918">
        <row r="5">
          <cell r="E5">
            <v>1</v>
          </cell>
        </row>
      </sheetData>
      <sheetData sheetId="1919">
        <row r="5">
          <cell r="E5">
            <v>1</v>
          </cell>
        </row>
      </sheetData>
      <sheetData sheetId="1920">
        <row r="5">
          <cell r="E5">
            <v>1</v>
          </cell>
        </row>
      </sheetData>
      <sheetData sheetId="1921">
        <row r="5">
          <cell r="E5">
            <v>1</v>
          </cell>
        </row>
      </sheetData>
      <sheetData sheetId="1922">
        <row r="5">
          <cell r="E5">
            <v>1</v>
          </cell>
        </row>
      </sheetData>
      <sheetData sheetId="1923">
        <row r="5">
          <cell r="E5">
            <v>1</v>
          </cell>
        </row>
      </sheetData>
      <sheetData sheetId="1924">
        <row r="5">
          <cell r="E5">
            <v>1</v>
          </cell>
        </row>
      </sheetData>
      <sheetData sheetId="1925">
        <row r="5">
          <cell r="E5">
            <v>1</v>
          </cell>
        </row>
      </sheetData>
      <sheetData sheetId="1926">
        <row r="5">
          <cell r="E5">
            <v>1</v>
          </cell>
        </row>
      </sheetData>
      <sheetData sheetId="1927">
        <row r="5">
          <cell r="E5">
            <v>1</v>
          </cell>
        </row>
      </sheetData>
      <sheetData sheetId="1928">
        <row r="5">
          <cell r="E5">
            <v>1</v>
          </cell>
        </row>
      </sheetData>
      <sheetData sheetId="1929">
        <row r="5">
          <cell r="E5">
            <v>1</v>
          </cell>
        </row>
      </sheetData>
      <sheetData sheetId="1930">
        <row r="5">
          <cell r="E5">
            <v>1</v>
          </cell>
        </row>
      </sheetData>
      <sheetData sheetId="1931">
        <row r="5">
          <cell r="E5">
            <v>1</v>
          </cell>
        </row>
      </sheetData>
      <sheetData sheetId="1932">
        <row r="5">
          <cell r="E5">
            <v>1</v>
          </cell>
        </row>
      </sheetData>
      <sheetData sheetId="1933">
        <row r="5">
          <cell r="E5">
            <v>1</v>
          </cell>
        </row>
      </sheetData>
      <sheetData sheetId="1934">
        <row r="5">
          <cell r="E5">
            <v>1</v>
          </cell>
        </row>
      </sheetData>
      <sheetData sheetId="1935">
        <row r="5">
          <cell r="E5">
            <v>1</v>
          </cell>
        </row>
      </sheetData>
      <sheetData sheetId="1936">
        <row r="5">
          <cell r="E5">
            <v>1</v>
          </cell>
        </row>
      </sheetData>
      <sheetData sheetId="1937">
        <row r="5">
          <cell r="E5">
            <v>1</v>
          </cell>
        </row>
      </sheetData>
      <sheetData sheetId="1938">
        <row r="5">
          <cell r="E5">
            <v>1</v>
          </cell>
        </row>
      </sheetData>
      <sheetData sheetId="1939">
        <row r="5">
          <cell r="E5">
            <v>1</v>
          </cell>
        </row>
      </sheetData>
      <sheetData sheetId="1940">
        <row r="5">
          <cell r="E5">
            <v>1</v>
          </cell>
        </row>
      </sheetData>
      <sheetData sheetId="1941">
        <row r="5">
          <cell r="E5">
            <v>1</v>
          </cell>
        </row>
      </sheetData>
      <sheetData sheetId="1942">
        <row r="5">
          <cell r="E5">
            <v>1</v>
          </cell>
        </row>
      </sheetData>
      <sheetData sheetId="1943">
        <row r="5">
          <cell r="E5">
            <v>1</v>
          </cell>
        </row>
      </sheetData>
      <sheetData sheetId="1944">
        <row r="5">
          <cell r="E5">
            <v>1</v>
          </cell>
        </row>
      </sheetData>
      <sheetData sheetId="1945">
        <row r="5">
          <cell r="E5">
            <v>1</v>
          </cell>
        </row>
      </sheetData>
      <sheetData sheetId="1946">
        <row r="5">
          <cell r="E5">
            <v>1</v>
          </cell>
        </row>
      </sheetData>
      <sheetData sheetId="1947">
        <row r="5">
          <cell r="E5">
            <v>1</v>
          </cell>
        </row>
      </sheetData>
      <sheetData sheetId="1948">
        <row r="5">
          <cell r="E5">
            <v>1</v>
          </cell>
        </row>
      </sheetData>
      <sheetData sheetId="1949">
        <row r="5">
          <cell r="E5">
            <v>1</v>
          </cell>
        </row>
      </sheetData>
      <sheetData sheetId="1950">
        <row r="5">
          <cell r="E5">
            <v>1</v>
          </cell>
        </row>
      </sheetData>
      <sheetData sheetId="1951">
        <row r="5">
          <cell r="E5">
            <v>1</v>
          </cell>
        </row>
      </sheetData>
      <sheetData sheetId="1952">
        <row r="5">
          <cell r="E5">
            <v>1</v>
          </cell>
        </row>
      </sheetData>
      <sheetData sheetId="1953">
        <row r="5">
          <cell r="E5">
            <v>1</v>
          </cell>
        </row>
      </sheetData>
      <sheetData sheetId="1954">
        <row r="5">
          <cell r="E5">
            <v>1</v>
          </cell>
        </row>
      </sheetData>
      <sheetData sheetId="1955">
        <row r="5">
          <cell r="E5">
            <v>1</v>
          </cell>
        </row>
      </sheetData>
      <sheetData sheetId="1956">
        <row r="5">
          <cell r="E5">
            <v>1</v>
          </cell>
        </row>
      </sheetData>
      <sheetData sheetId="1957">
        <row r="5">
          <cell r="E5">
            <v>1</v>
          </cell>
        </row>
      </sheetData>
      <sheetData sheetId="1958">
        <row r="5">
          <cell r="E5">
            <v>1</v>
          </cell>
        </row>
      </sheetData>
      <sheetData sheetId="1959">
        <row r="5">
          <cell r="E5">
            <v>1</v>
          </cell>
        </row>
      </sheetData>
      <sheetData sheetId="1960">
        <row r="5">
          <cell r="E5">
            <v>1</v>
          </cell>
        </row>
      </sheetData>
      <sheetData sheetId="1961">
        <row r="5">
          <cell r="E5">
            <v>1</v>
          </cell>
        </row>
      </sheetData>
      <sheetData sheetId="1962">
        <row r="5">
          <cell r="E5">
            <v>1</v>
          </cell>
        </row>
      </sheetData>
      <sheetData sheetId="1963">
        <row r="5">
          <cell r="E5">
            <v>1</v>
          </cell>
        </row>
      </sheetData>
      <sheetData sheetId="1964">
        <row r="5">
          <cell r="E5">
            <v>1</v>
          </cell>
        </row>
      </sheetData>
      <sheetData sheetId="1965">
        <row r="5">
          <cell r="E5">
            <v>1</v>
          </cell>
        </row>
      </sheetData>
      <sheetData sheetId="1966">
        <row r="5">
          <cell r="E5">
            <v>1</v>
          </cell>
        </row>
      </sheetData>
      <sheetData sheetId="1967">
        <row r="5">
          <cell r="E5">
            <v>1</v>
          </cell>
        </row>
      </sheetData>
      <sheetData sheetId="1968">
        <row r="5">
          <cell r="E5">
            <v>1</v>
          </cell>
        </row>
      </sheetData>
      <sheetData sheetId="1969">
        <row r="5">
          <cell r="E5">
            <v>1</v>
          </cell>
        </row>
      </sheetData>
      <sheetData sheetId="1970">
        <row r="5">
          <cell r="E5">
            <v>1</v>
          </cell>
        </row>
      </sheetData>
      <sheetData sheetId="1971">
        <row r="5">
          <cell r="E5">
            <v>1</v>
          </cell>
        </row>
      </sheetData>
      <sheetData sheetId="1972">
        <row r="5">
          <cell r="E5">
            <v>1</v>
          </cell>
        </row>
      </sheetData>
      <sheetData sheetId="1973">
        <row r="5">
          <cell r="E5">
            <v>1</v>
          </cell>
        </row>
      </sheetData>
      <sheetData sheetId="1974">
        <row r="5">
          <cell r="E5">
            <v>1</v>
          </cell>
        </row>
      </sheetData>
      <sheetData sheetId="1975">
        <row r="5">
          <cell r="E5">
            <v>1</v>
          </cell>
        </row>
      </sheetData>
      <sheetData sheetId="1976">
        <row r="5">
          <cell r="E5">
            <v>1</v>
          </cell>
        </row>
      </sheetData>
      <sheetData sheetId="1977">
        <row r="5">
          <cell r="E5">
            <v>1</v>
          </cell>
        </row>
      </sheetData>
      <sheetData sheetId="1978">
        <row r="5">
          <cell r="E5">
            <v>1</v>
          </cell>
        </row>
      </sheetData>
      <sheetData sheetId="1979">
        <row r="5">
          <cell r="E5">
            <v>1</v>
          </cell>
        </row>
      </sheetData>
      <sheetData sheetId="1980">
        <row r="5">
          <cell r="E5">
            <v>1</v>
          </cell>
        </row>
      </sheetData>
      <sheetData sheetId="1981">
        <row r="5">
          <cell r="E5">
            <v>1</v>
          </cell>
        </row>
      </sheetData>
      <sheetData sheetId="1982">
        <row r="5">
          <cell r="E5">
            <v>1</v>
          </cell>
        </row>
      </sheetData>
      <sheetData sheetId="1983">
        <row r="5">
          <cell r="E5">
            <v>1</v>
          </cell>
        </row>
      </sheetData>
      <sheetData sheetId="1984">
        <row r="5">
          <cell r="E5">
            <v>1</v>
          </cell>
        </row>
      </sheetData>
      <sheetData sheetId="1985">
        <row r="5">
          <cell r="E5">
            <v>1</v>
          </cell>
        </row>
      </sheetData>
      <sheetData sheetId="1986">
        <row r="5">
          <cell r="E5">
            <v>1</v>
          </cell>
        </row>
      </sheetData>
      <sheetData sheetId="1987">
        <row r="5">
          <cell r="E5">
            <v>1</v>
          </cell>
        </row>
      </sheetData>
      <sheetData sheetId="1988">
        <row r="5">
          <cell r="E5">
            <v>1</v>
          </cell>
        </row>
      </sheetData>
      <sheetData sheetId="1989">
        <row r="5">
          <cell r="E5">
            <v>1</v>
          </cell>
        </row>
      </sheetData>
      <sheetData sheetId="1990">
        <row r="5">
          <cell r="E5">
            <v>1</v>
          </cell>
        </row>
      </sheetData>
      <sheetData sheetId="1991">
        <row r="5">
          <cell r="E5">
            <v>1</v>
          </cell>
        </row>
      </sheetData>
      <sheetData sheetId="1992">
        <row r="5">
          <cell r="E5">
            <v>1</v>
          </cell>
        </row>
      </sheetData>
      <sheetData sheetId="1993">
        <row r="5">
          <cell r="E5">
            <v>1</v>
          </cell>
        </row>
      </sheetData>
      <sheetData sheetId="1994">
        <row r="5">
          <cell r="E5">
            <v>1</v>
          </cell>
        </row>
      </sheetData>
      <sheetData sheetId="1995">
        <row r="5">
          <cell r="E5">
            <v>1</v>
          </cell>
        </row>
      </sheetData>
      <sheetData sheetId="1996">
        <row r="5">
          <cell r="E5">
            <v>1</v>
          </cell>
        </row>
      </sheetData>
      <sheetData sheetId="1997">
        <row r="5">
          <cell r="E5">
            <v>1</v>
          </cell>
        </row>
      </sheetData>
      <sheetData sheetId="1998">
        <row r="5">
          <cell r="E5">
            <v>1</v>
          </cell>
        </row>
      </sheetData>
      <sheetData sheetId="1999">
        <row r="5">
          <cell r="E5">
            <v>1</v>
          </cell>
        </row>
      </sheetData>
      <sheetData sheetId="2000">
        <row r="5">
          <cell r="E5">
            <v>1</v>
          </cell>
        </row>
      </sheetData>
      <sheetData sheetId="2001">
        <row r="5">
          <cell r="E5">
            <v>1</v>
          </cell>
        </row>
      </sheetData>
      <sheetData sheetId="2002">
        <row r="5">
          <cell r="E5">
            <v>1</v>
          </cell>
        </row>
      </sheetData>
      <sheetData sheetId="2003">
        <row r="5">
          <cell r="E5">
            <v>1</v>
          </cell>
        </row>
      </sheetData>
      <sheetData sheetId="2004">
        <row r="5">
          <cell r="E5">
            <v>1</v>
          </cell>
        </row>
      </sheetData>
      <sheetData sheetId="2005">
        <row r="5">
          <cell r="E5">
            <v>1</v>
          </cell>
        </row>
      </sheetData>
      <sheetData sheetId="2006">
        <row r="5">
          <cell r="E5">
            <v>1</v>
          </cell>
        </row>
      </sheetData>
      <sheetData sheetId="2007">
        <row r="5">
          <cell r="E5">
            <v>1</v>
          </cell>
        </row>
      </sheetData>
      <sheetData sheetId="2008">
        <row r="5">
          <cell r="E5">
            <v>1</v>
          </cell>
        </row>
      </sheetData>
      <sheetData sheetId="2009">
        <row r="5">
          <cell r="E5">
            <v>1</v>
          </cell>
        </row>
      </sheetData>
      <sheetData sheetId="2010">
        <row r="5">
          <cell r="E5">
            <v>1</v>
          </cell>
        </row>
      </sheetData>
      <sheetData sheetId="2011">
        <row r="5">
          <cell r="E5">
            <v>1</v>
          </cell>
        </row>
      </sheetData>
      <sheetData sheetId="2012">
        <row r="5">
          <cell r="E5">
            <v>1</v>
          </cell>
        </row>
      </sheetData>
      <sheetData sheetId="2013">
        <row r="5">
          <cell r="E5">
            <v>1</v>
          </cell>
        </row>
      </sheetData>
      <sheetData sheetId="2014">
        <row r="5">
          <cell r="E5">
            <v>1</v>
          </cell>
        </row>
      </sheetData>
      <sheetData sheetId="2015">
        <row r="5">
          <cell r="E5">
            <v>1</v>
          </cell>
        </row>
      </sheetData>
      <sheetData sheetId="2016">
        <row r="5">
          <cell r="E5">
            <v>1</v>
          </cell>
        </row>
      </sheetData>
      <sheetData sheetId="2017">
        <row r="5">
          <cell r="E5">
            <v>1</v>
          </cell>
        </row>
      </sheetData>
      <sheetData sheetId="2018">
        <row r="5">
          <cell r="E5">
            <v>1</v>
          </cell>
        </row>
      </sheetData>
      <sheetData sheetId="2019">
        <row r="5">
          <cell r="E5">
            <v>1</v>
          </cell>
        </row>
      </sheetData>
      <sheetData sheetId="2020">
        <row r="5">
          <cell r="E5">
            <v>1</v>
          </cell>
        </row>
      </sheetData>
      <sheetData sheetId="2021">
        <row r="5">
          <cell r="E5">
            <v>1</v>
          </cell>
        </row>
      </sheetData>
      <sheetData sheetId="2022">
        <row r="5">
          <cell r="E5">
            <v>1</v>
          </cell>
        </row>
      </sheetData>
      <sheetData sheetId="2023">
        <row r="5">
          <cell r="E5">
            <v>1</v>
          </cell>
        </row>
      </sheetData>
      <sheetData sheetId="2024">
        <row r="5">
          <cell r="E5">
            <v>1</v>
          </cell>
        </row>
      </sheetData>
      <sheetData sheetId="2025">
        <row r="5">
          <cell r="E5">
            <v>1</v>
          </cell>
        </row>
      </sheetData>
      <sheetData sheetId="2026">
        <row r="5">
          <cell r="E5">
            <v>1</v>
          </cell>
        </row>
      </sheetData>
      <sheetData sheetId="2027">
        <row r="5">
          <cell r="E5">
            <v>1</v>
          </cell>
        </row>
      </sheetData>
      <sheetData sheetId="2028">
        <row r="5">
          <cell r="E5">
            <v>1</v>
          </cell>
        </row>
      </sheetData>
      <sheetData sheetId="2029">
        <row r="5">
          <cell r="E5">
            <v>1</v>
          </cell>
        </row>
      </sheetData>
      <sheetData sheetId="2030">
        <row r="5">
          <cell r="E5">
            <v>1</v>
          </cell>
        </row>
      </sheetData>
      <sheetData sheetId="2031">
        <row r="5">
          <cell r="E5">
            <v>1</v>
          </cell>
        </row>
      </sheetData>
      <sheetData sheetId="2032">
        <row r="5">
          <cell r="E5">
            <v>1</v>
          </cell>
        </row>
      </sheetData>
      <sheetData sheetId="2033">
        <row r="5">
          <cell r="E5">
            <v>1</v>
          </cell>
        </row>
      </sheetData>
      <sheetData sheetId="2034">
        <row r="5">
          <cell r="E5">
            <v>1</v>
          </cell>
        </row>
      </sheetData>
      <sheetData sheetId="2035">
        <row r="5">
          <cell r="E5">
            <v>1</v>
          </cell>
        </row>
      </sheetData>
      <sheetData sheetId="2036">
        <row r="5">
          <cell r="E5">
            <v>1</v>
          </cell>
        </row>
      </sheetData>
      <sheetData sheetId="2037">
        <row r="5">
          <cell r="E5">
            <v>1</v>
          </cell>
        </row>
      </sheetData>
      <sheetData sheetId="2038">
        <row r="5">
          <cell r="E5">
            <v>1</v>
          </cell>
        </row>
      </sheetData>
      <sheetData sheetId="2039">
        <row r="5">
          <cell r="E5">
            <v>1</v>
          </cell>
        </row>
      </sheetData>
      <sheetData sheetId="2040">
        <row r="5">
          <cell r="E5">
            <v>1</v>
          </cell>
        </row>
      </sheetData>
      <sheetData sheetId="2041">
        <row r="5">
          <cell r="E5">
            <v>1</v>
          </cell>
        </row>
      </sheetData>
      <sheetData sheetId="2042">
        <row r="5">
          <cell r="E5">
            <v>1</v>
          </cell>
        </row>
      </sheetData>
      <sheetData sheetId="2043">
        <row r="5">
          <cell r="E5">
            <v>1</v>
          </cell>
        </row>
      </sheetData>
      <sheetData sheetId="2044">
        <row r="5">
          <cell r="E5">
            <v>1</v>
          </cell>
        </row>
      </sheetData>
      <sheetData sheetId="2045">
        <row r="5">
          <cell r="E5">
            <v>1</v>
          </cell>
        </row>
      </sheetData>
      <sheetData sheetId="2046">
        <row r="5">
          <cell r="E5">
            <v>1</v>
          </cell>
        </row>
      </sheetData>
      <sheetData sheetId="2047">
        <row r="5">
          <cell r="E5">
            <v>1</v>
          </cell>
        </row>
      </sheetData>
      <sheetData sheetId="2048">
        <row r="5">
          <cell r="E5">
            <v>1</v>
          </cell>
        </row>
      </sheetData>
      <sheetData sheetId="2049">
        <row r="5">
          <cell r="E5">
            <v>1</v>
          </cell>
        </row>
      </sheetData>
      <sheetData sheetId="2050">
        <row r="5">
          <cell r="E5">
            <v>1</v>
          </cell>
        </row>
      </sheetData>
      <sheetData sheetId="2051">
        <row r="5">
          <cell r="E5">
            <v>1</v>
          </cell>
        </row>
      </sheetData>
      <sheetData sheetId="2052">
        <row r="5">
          <cell r="E5">
            <v>1</v>
          </cell>
        </row>
      </sheetData>
      <sheetData sheetId="2053">
        <row r="5">
          <cell r="E5">
            <v>1</v>
          </cell>
        </row>
      </sheetData>
      <sheetData sheetId="2054">
        <row r="5">
          <cell r="E5">
            <v>1</v>
          </cell>
        </row>
      </sheetData>
      <sheetData sheetId="2055">
        <row r="5">
          <cell r="E5">
            <v>1</v>
          </cell>
        </row>
      </sheetData>
      <sheetData sheetId="2056">
        <row r="5">
          <cell r="E5">
            <v>1</v>
          </cell>
        </row>
      </sheetData>
      <sheetData sheetId="2057">
        <row r="5">
          <cell r="E5">
            <v>1</v>
          </cell>
        </row>
      </sheetData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>
        <row r="5">
          <cell r="E5">
            <v>1</v>
          </cell>
        </row>
      </sheetData>
      <sheetData sheetId="2177">
        <row r="5">
          <cell r="E5">
            <v>1</v>
          </cell>
        </row>
      </sheetData>
      <sheetData sheetId="2178">
        <row r="5">
          <cell r="E5">
            <v>1</v>
          </cell>
        </row>
      </sheetData>
      <sheetData sheetId="2179">
        <row r="5">
          <cell r="E5">
            <v>1</v>
          </cell>
        </row>
      </sheetData>
      <sheetData sheetId="2180">
        <row r="5">
          <cell r="E5">
            <v>1</v>
          </cell>
        </row>
      </sheetData>
      <sheetData sheetId="2181">
        <row r="5">
          <cell r="E5">
            <v>1</v>
          </cell>
        </row>
      </sheetData>
      <sheetData sheetId="2182">
        <row r="5">
          <cell r="E5">
            <v>1</v>
          </cell>
        </row>
      </sheetData>
      <sheetData sheetId="2183">
        <row r="5">
          <cell r="E5">
            <v>1</v>
          </cell>
        </row>
      </sheetData>
      <sheetData sheetId="2184">
        <row r="5">
          <cell r="E5">
            <v>1</v>
          </cell>
        </row>
      </sheetData>
      <sheetData sheetId="2185">
        <row r="5">
          <cell r="E5">
            <v>1</v>
          </cell>
        </row>
      </sheetData>
      <sheetData sheetId="2186">
        <row r="5">
          <cell r="E5">
            <v>1</v>
          </cell>
        </row>
      </sheetData>
      <sheetData sheetId="2187">
        <row r="5">
          <cell r="E5">
            <v>1</v>
          </cell>
        </row>
      </sheetData>
      <sheetData sheetId="2188">
        <row r="5">
          <cell r="E5">
            <v>1</v>
          </cell>
        </row>
      </sheetData>
      <sheetData sheetId="2189">
        <row r="5">
          <cell r="E5">
            <v>1</v>
          </cell>
        </row>
      </sheetData>
      <sheetData sheetId="2190">
        <row r="5">
          <cell r="E5">
            <v>1</v>
          </cell>
        </row>
      </sheetData>
      <sheetData sheetId="2191">
        <row r="5">
          <cell r="E5">
            <v>1</v>
          </cell>
        </row>
      </sheetData>
      <sheetData sheetId="2192">
        <row r="5">
          <cell r="E5">
            <v>1</v>
          </cell>
        </row>
      </sheetData>
      <sheetData sheetId="2193">
        <row r="5">
          <cell r="E5">
            <v>1</v>
          </cell>
        </row>
      </sheetData>
      <sheetData sheetId="2194">
        <row r="5">
          <cell r="E5">
            <v>1</v>
          </cell>
        </row>
      </sheetData>
      <sheetData sheetId="2195">
        <row r="5">
          <cell r="E5">
            <v>1</v>
          </cell>
        </row>
      </sheetData>
      <sheetData sheetId="2196">
        <row r="5">
          <cell r="E5">
            <v>1</v>
          </cell>
        </row>
      </sheetData>
      <sheetData sheetId="2197">
        <row r="5">
          <cell r="E5">
            <v>1</v>
          </cell>
        </row>
      </sheetData>
      <sheetData sheetId="2198">
        <row r="5">
          <cell r="E5">
            <v>1</v>
          </cell>
        </row>
      </sheetData>
      <sheetData sheetId="2199">
        <row r="5">
          <cell r="E5">
            <v>1</v>
          </cell>
        </row>
      </sheetData>
      <sheetData sheetId="2200">
        <row r="5">
          <cell r="E5">
            <v>1</v>
          </cell>
        </row>
      </sheetData>
      <sheetData sheetId="2201">
        <row r="5">
          <cell r="E5">
            <v>1</v>
          </cell>
        </row>
      </sheetData>
      <sheetData sheetId="2202">
        <row r="5">
          <cell r="E5">
            <v>1</v>
          </cell>
        </row>
      </sheetData>
      <sheetData sheetId="2203">
        <row r="5">
          <cell r="E5">
            <v>1</v>
          </cell>
        </row>
      </sheetData>
      <sheetData sheetId="2204">
        <row r="5">
          <cell r="E5">
            <v>1</v>
          </cell>
        </row>
      </sheetData>
      <sheetData sheetId="2205">
        <row r="5">
          <cell r="E5">
            <v>1</v>
          </cell>
        </row>
      </sheetData>
      <sheetData sheetId="2206">
        <row r="5">
          <cell r="E5">
            <v>1</v>
          </cell>
        </row>
      </sheetData>
      <sheetData sheetId="2207">
        <row r="5">
          <cell r="E5">
            <v>1</v>
          </cell>
        </row>
      </sheetData>
      <sheetData sheetId="2208">
        <row r="5">
          <cell r="E5">
            <v>1</v>
          </cell>
        </row>
      </sheetData>
      <sheetData sheetId="2209">
        <row r="5">
          <cell r="E5">
            <v>1</v>
          </cell>
        </row>
      </sheetData>
      <sheetData sheetId="2210">
        <row r="5">
          <cell r="E5">
            <v>1</v>
          </cell>
        </row>
      </sheetData>
      <sheetData sheetId="2211">
        <row r="5">
          <cell r="E5">
            <v>1</v>
          </cell>
        </row>
      </sheetData>
      <sheetData sheetId="2212">
        <row r="5">
          <cell r="E5">
            <v>1</v>
          </cell>
        </row>
      </sheetData>
      <sheetData sheetId="2213">
        <row r="5">
          <cell r="E5">
            <v>1</v>
          </cell>
        </row>
      </sheetData>
      <sheetData sheetId="2214">
        <row r="5">
          <cell r="E5">
            <v>1</v>
          </cell>
        </row>
      </sheetData>
      <sheetData sheetId="2215">
        <row r="5">
          <cell r="E5">
            <v>1</v>
          </cell>
        </row>
      </sheetData>
      <sheetData sheetId="2216">
        <row r="5">
          <cell r="E5">
            <v>1</v>
          </cell>
        </row>
      </sheetData>
      <sheetData sheetId="2217">
        <row r="5">
          <cell r="E5">
            <v>1</v>
          </cell>
        </row>
      </sheetData>
      <sheetData sheetId="2218">
        <row r="5">
          <cell r="E5">
            <v>1</v>
          </cell>
        </row>
      </sheetData>
      <sheetData sheetId="2219">
        <row r="5">
          <cell r="E5">
            <v>1</v>
          </cell>
        </row>
      </sheetData>
      <sheetData sheetId="2220">
        <row r="5">
          <cell r="E5">
            <v>1</v>
          </cell>
        </row>
      </sheetData>
      <sheetData sheetId="2221">
        <row r="5">
          <cell r="E5">
            <v>1</v>
          </cell>
        </row>
      </sheetData>
      <sheetData sheetId="2222">
        <row r="5">
          <cell r="E5">
            <v>1</v>
          </cell>
        </row>
      </sheetData>
      <sheetData sheetId="2223">
        <row r="5">
          <cell r="E5">
            <v>1</v>
          </cell>
        </row>
      </sheetData>
      <sheetData sheetId="2224">
        <row r="5">
          <cell r="E5">
            <v>1</v>
          </cell>
        </row>
      </sheetData>
      <sheetData sheetId="2225">
        <row r="5">
          <cell r="E5">
            <v>1</v>
          </cell>
        </row>
      </sheetData>
      <sheetData sheetId="2226">
        <row r="5">
          <cell r="E5">
            <v>1</v>
          </cell>
        </row>
      </sheetData>
      <sheetData sheetId="2227">
        <row r="5">
          <cell r="E5">
            <v>1</v>
          </cell>
        </row>
      </sheetData>
      <sheetData sheetId="2228">
        <row r="5">
          <cell r="E5">
            <v>1</v>
          </cell>
        </row>
      </sheetData>
      <sheetData sheetId="2229">
        <row r="5">
          <cell r="E5">
            <v>1</v>
          </cell>
        </row>
      </sheetData>
      <sheetData sheetId="2230">
        <row r="5">
          <cell r="E5">
            <v>1</v>
          </cell>
        </row>
      </sheetData>
      <sheetData sheetId="2231">
        <row r="5">
          <cell r="E5">
            <v>1</v>
          </cell>
        </row>
      </sheetData>
      <sheetData sheetId="2232">
        <row r="5">
          <cell r="E5">
            <v>1</v>
          </cell>
        </row>
      </sheetData>
      <sheetData sheetId="2233">
        <row r="5">
          <cell r="E5">
            <v>1</v>
          </cell>
        </row>
      </sheetData>
      <sheetData sheetId="2234">
        <row r="5">
          <cell r="E5">
            <v>1</v>
          </cell>
        </row>
      </sheetData>
      <sheetData sheetId="2235">
        <row r="5">
          <cell r="E5">
            <v>1</v>
          </cell>
        </row>
      </sheetData>
      <sheetData sheetId="2236">
        <row r="5">
          <cell r="E5">
            <v>1</v>
          </cell>
        </row>
      </sheetData>
      <sheetData sheetId="2237">
        <row r="5">
          <cell r="E5">
            <v>1</v>
          </cell>
        </row>
      </sheetData>
      <sheetData sheetId="2238">
        <row r="5">
          <cell r="E5">
            <v>1</v>
          </cell>
        </row>
      </sheetData>
      <sheetData sheetId="2239">
        <row r="5">
          <cell r="E5">
            <v>1</v>
          </cell>
        </row>
      </sheetData>
      <sheetData sheetId="2240">
        <row r="5">
          <cell r="E5">
            <v>1</v>
          </cell>
        </row>
      </sheetData>
      <sheetData sheetId="2241">
        <row r="5">
          <cell r="E5">
            <v>1</v>
          </cell>
        </row>
      </sheetData>
      <sheetData sheetId="2242">
        <row r="5">
          <cell r="E5">
            <v>1</v>
          </cell>
        </row>
      </sheetData>
      <sheetData sheetId="2243">
        <row r="5">
          <cell r="E5">
            <v>1</v>
          </cell>
        </row>
      </sheetData>
      <sheetData sheetId="2244">
        <row r="5">
          <cell r="E5">
            <v>1</v>
          </cell>
        </row>
      </sheetData>
      <sheetData sheetId="2245">
        <row r="5">
          <cell r="E5">
            <v>1</v>
          </cell>
        </row>
      </sheetData>
      <sheetData sheetId="2246">
        <row r="5">
          <cell r="E5">
            <v>1</v>
          </cell>
        </row>
      </sheetData>
      <sheetData sheetId="2247">
        <row r="5">
          <cell r="E5">
            <v>1</v>
          </cell>
        </row>
      </sheetData>
      <sheetData sheetId="2248">
        <row r="5">
          <cell r="E5">
            <v>1</v>
          </cell>
        </row>
      </sheetData>
      <sheetData sheetId="2249">
        <row r="5">
          <cell r="E5">
            <v>1</v>
          </cell>
        </row>
      </sheetData>
      <sheetData sheetId="2250">
        <row r="5">
          <cell r="E5">
            <v>1</v>
          </cell>
        </row>
      </sheetData>
      <sheetData sheetId="2251">
        <row r="5">
          <cell r="E5">
            <v>1</v>
          </cell>
        </row>
      </sheetData>
      <sheetData sheetId="2252">
        <row r="5">
          <cell r="E5">
            <v>1</v>
          </cell>
        </row>
      </sheetData>
      <sheetData sheetId="2253">
        <row r="5">
          <cell r="E5">
            <v>1</v>
          </cell>
        </row>
      </sheetData>
      <sheetData sheetId="2254">
        <row r="5">
          <cell r="E5">
            <v>1</v>
          </cell>
        </row>
      </sheetData>
      <sheetData sheetId="2255">
        <row r="5">
          <cell r="E5">
            <v>1</v>
          </cell>
        </row>
      </sheetData>
      <sheetData sheetId="2256">
        <row r="5">
          <cell r="E5">
            <v>1</v>
          </cell>
        </row>
      </sheetData>
      <sheetData sheetId="2257">
        <row r="5">
          <cell r="E5">
            <v>1</v>
          </cell>
        </row>
      </sheetData>
      <sheetData sheetId="2258">
        <row r="5">
          <cell r="E5">
            <v>1</v>
          </cell>
        </row>
      </sheetData>
      <sheetData sheetId="2259">
        <row r="5">
          <cell r="E5">
            <v>1</v>
          </cell>
        </row>
      </sheetData>
      <sheetData sheetId="2260">
        <row r="5">
          <cell r="E5">
            <v>1</v>
          </cell>
        </row>
      </sheetData>
      <sheetData sheetId="2261">
        <row r="5">
          <cell r="E5">
            <v>1</v>
          </cell>
        </row>
      </sheetData>
      <sheetData sheetId="2262">
        <row r="5">
          <cell r="E5">
            <v>1</v>
          </cell>
        </row>
      </sheetData>
      <sheetData sheetId="2263">
        <row r="5">
          <cell r="E5">
            <v>1</v>
          </cell>
        </row>
      </sheetData>
      <sheetData sheetId="2264">
        <row r="5">
          <cell r="E5">
            <v>1</v>
          </cell>
        </row>
      </sheetData>
      <sheetData sheetId="2265">
        <row r="5">
          <cell r="E5">
            <v>1</v>
          </cell>
        </row>
      </sheetData>
      <sheetData sheetId="2266">
        <row r="5">
          <cell r="E5">
            <v>1</v>
          </cell>
        </row>
      </sheetData>
      <sheetData sheetId="2267">
        <row r="5">
          <cell r="E5">
            <v>1</v>
          </cell>
        </row>
      </sheetData>
      <sheetData sheetId="2268">
        <row r="5">
          <cell r="E5">
            <v>1</v>
          </cell>
        </row>
      </sheetData>
      <sheetData sheetId="2269">
        <row r="5">
          <cell r="E5">
            <v>1</v>
          </cell>
        </row>
      </sheetData>
      <sheetData sheetId="2270">
        <row r="5">
          <cell r="E5">
            <v>1</v>
          </cell>
        </row>
      </sheetData>
      <sheetData sheetId="2271">
        <row r="5">
          <cell r="E5">
            <v>1</v>
          </cell>
        </row>
      </sheetData>
      <sheetData sheetId="2272">
        <row r="5">
          <cell r="E5">
            <v>1</v>
          </cell>
        </row>
      </sheetData>
      <sheetData sheetId="2273">
        <row r="5">
          <cell r="E5">
            <v>1</v>
          </cell>
        </row>
      </sheetData>
      <sheetData sheetId="2274">
        <row r="5">
          <cell r="E5">
            <v>1</v>
          </cell>
        </row>
      </sheetData>
      <sheetData sheetId="2275">
        <row r="5">
          <cell r="E5">
            <v>1</v>
          </cell>
        </row>
      </sheetData>
      <sheetData sheetId="2276">
        <row r="5">
          <cell r="E5">
            <v>1</v>
          </cell>
        </row>
      </sheetData>
      <sheetData sheetId="2277">
        <row r="5">
          <cell r="E5">
            <v>1</v>
          </cell>
        </row>
      </sheetData>
      <sheetData sheetId="2278">
        <row r="5">
          <cell r="E5">
            <v>1</v>
          </cell>
        </row>
      </sheetData>
      <sheetData sheetId="2279">
        <row r="5">
          <cell r="E5">
            <v>1</v>
          </cell>
        </row>
      </sheetData>
      <sheetData sheetId="2280">
        <row r="5">
          <cell r="E5">
            <v>1</v>
          </cell>
        </row>
      </sheetData>
      <sheetData sheetId="2281">
        <row r="5">
          <cell r="E5">
            <v>1</v>
          </cell>
        </row>
      </sheetData>
      <sheetData sheetId="2282">
        <row r="5">
          <cell r="E5">
            <v>1</v>
          </cell>
        </row>
      </sheetData>
      <sheetData sheetId="2283">
        <row r="5">
          <cell r="E5">
            <v>1</v>
          </cell>
        </row>
      </sheetData>
      <sheetData sheetId="2284">
        <row r="5">
          <cell r="E5">
            <v>1</v>
          </cell>
        </row>
      </sheetData>
      <sheetData sheetId="2285">
        <row r="5">
          <cell r="E5">
            <v>1</v>
          </cell>
        </row>
      </sheetData>
      <sheetData sheetId="2286">
        <row r="5">
          <cell r="E5">
            <v>1</v>
          </cell>
        </row>
      </sheetData>
      <sheetData sheetId="2287">
        <row r="5">
          <cell r="E5">
            <v>1</v>
          </cell>
        </row>
      </sheetData>
      <sheetData sheetId="2288">
        <row r="5">
          <cell r="E5">
            <v>1</v>
          </cell>
        </row>
      </sheetData>
      <sheetData sheetId="2289">
        <row r="5">
          <cell r="E5">
            <v>1</v>
          </cell>
        </row>
      </sheetData>
      <sheetData sheetId="2290">
        <row r="5">
          <cell r="E5">
            <v>1</v>
          </cell>
        </row>
      </sheetData>
      <sheetData sheetId="2291">
        <row r="5">
          <cell r="E5">
            <v>1</v>
          </cell>
        </row>
      </sheetData>
      <sheetData sheetId="2292">
        <row r="5">
          <cell r="E5">
            <v>1</v>
          </cell>
        </row>
      </sheetData>
      <sheetData sheetId="2293">
        <row r="5">
          <cell r="E5">
            <v>1</v>
          </cell>
        </row>
      </sheetData>
      <sheetData sheetId="2294">
        <row r="5">
          <cell r="E5">
            <v>1</v>
          </cell>
        </row>
      </sheetData>
      <sheetData sheetId="2295">
        <row r="5">
          <cell r="E5">
            <v>1</v>
          </cell>
        </row>
      </sheetData>
      <sheetData sheetId="2296">
        <row r="5">
          <cell r="E5">
            <v>1</v>
          </cell>
        </row>
      </sheetData>
      <sheetData sheetId="2297">
        <row r="5">
          <cell r="E5">
            <v>1</v>
          </cell>
        </row>
      </sheetData>
      <sheetData sheetId="2298">
        <row r="5">
          <cell r="E5">
            <v>1</v>
          </cell>
        </row>
      </sheetData>
      <sheetData sheetId="2299">
        <row r="5">
          <cell r="E5">
            <v>1</v>
          </cell>
        </row>
      </sheetData>
      <sheetData sheetId="2300">
        <row r="5">
          <cell r="E5">
            <v>1</v>
          </cell>
        </row>
      </sheetData>
      <sheetData sheetId="2301">
        <row r="5">
          <cell r="E5">
            <v>1</v>
          </cell>
        </row>
      </sheetData>
      <sheetData sheetId="2302">
        <row r="5">
          <cell r="E5">
            <v>1</v>
          </cell>
        </row>
      </sheetData>
      <sheetData sheetId="2303">
        <row r="5">
          <cell r="E5">
            <v>1</v>
          </cell>
        </row>
      </sheetData>
      <sheetData sheetId="2304">
        <row r="5">
          <cell r="E5">
            <v>1</v>
          </cell>
        </row>
      </sheetData>
      <sheetData sheetId="2305">
        <row r="5">
          <cell r="E5">
            <v>1</v>
          </cell>
        </row>
      </sheetData>
      <sheetData sheetId="2306">
        <row r="5">
          <cell r="E5">
            <v>1</v>
          </cell>
        </row>
      </sheetData>
      <sheetData sheetId="2307">
        <row r="5">
          <cell r="E5">
            <v>1</v>
          </cell>
        </row>
      </sheetData>
      <sheetData sheetId="2308">
        <row r="5">
          <cell r="E5">
            <v>1</v>
          </cell>
        </row>
      </sheetData>
      <sheetData sheetId="2309">
        <row r="5">
          <cell r="E5">
            <v>1</v>
          </cell>
        </row>
      </sheetData>
      <sheetData sheetId="2310">
        <row r="5">
          <cell r="E5">
            <v>1</v>
          </cell>
        </row>
      </sheetData>
      <sheetData sheetId="2311">
        <row r="5">
          <cell r="E5">
            <v>1</v>
          </cell>
        </row>
      </sheetData>
      <sheetData sheetId="2312">
        <row r="5">
          <cell r="E5">
            <v>1</v>
          </cell>
        </row>
      </sheetData>
      <sheetData sheetId="2313">
        <row r="5">
          <cell r="E5">
            <v>1</v>
          </cell>
        </row>
      </sheetData>
      <sheetData sheetId="2314">
        <row r="5">
          <cell r="E5">
            <v>1</v>
          </cell>
        </row>
      </sheetData>
      <sheetData sheetId="2315">
        <row r="5">
          <cell r="E5">
            <v>1</v>
          </cell>
        </row>
      </sheetData>
      <sheetData sheetId="2316">
        <row r="5">
          <cell r="E5">
            <v>1</v>
          </cell>
        </row>
      </sheetData>
      <sheetData sheetId="2317">
        <row r="5">
          <cell r="E5">
            <v>1</v>
          </cell>
        </row>
      </sheetData>
      <sheetData sheetId="2318">
        <row r="5">
          <cell r="E5">
            <v>1</v>
          </cell>
        </row>
      </sheetData>
      <sheetData sheetId="2319">
        <row r="5">
          <cell r="E5">
            <v>1</v>
          </cell>
        </row>
      </sheetData>
      <sheetData sheetId="2320">
        <row r="5">
          <cell r="E5">
            <v>1</v>
          </cell>
        </row>
      </sheetData>
      <sheetData sheetId="2321">
        <row r="5">
          <cell r="E5">
            <v>1</v>
          </cell>
        </row>
      </sheetData>
      <sheetData sheetId="2322">
        <row r="5">
          <cell r="E5">
            <v>1</v>
          </cell>
        </row>
      </sheetData>
      <sheetData sheetId="2323">
        <row r="5">
          <cell r="E5">
            <v>1</v>
          </cell>
        </row>
      </sheetData>
      <sheetData sheetId="2324">
        <row r="5">
          <cell r="E5">
            <v>1</v>
          </cell>
        </row>
      </sheetData>
      <sheetData sheetId="2325">
        <row r="5">
          <cell r="E5">
            <v>1</v>
          </cell>
        </row>
      </sheetData>
      <sheetData sheetId="2326">
        <row r="5">
          <cell r="E5">
            <v>1</v>
          </cell>
        </row>
      </sheetData>
      <sheetData sheetId="2327">
        <row r="5">
          <cell r="E5">
            <v>1</v>
          </cell>
        </row>
      </sheetData>
      <sheetData sheetId="2328">
        <row r="5">
          <cell r="E5">
            <v>1</v>
          </cell>
        </row>
      </sheetData>
      <sheetData sheetId="2329">
        <row r="5">
          <cell r="E5">
            <v>1</v>
          </cell>
        </row>
      </sheetData>
      <sheetData sheetId="2330">
        <row r="5">
          <cell r="E5">
            <v>1</v>
          </cell>
        </row>
      </sheetData>
      <sheetData sheetId="2331">
        <row r="5">
          <cell r="E5">
            <v>1</v>
          </cell>
        </row>
      </sheetData>
      <sheetData sheetId="2332">
        <row r="5">
          <cell r="E5">
            <v>1</v>
          </cell>
        </row>
      </sheetData>
      <sheetData sheetId="2333">
        <row r="5">
          <cell r="E5">
            <v>1</v>
          </cell>
        </row>
      </sheetData>
      <sheetData sheetId="2334">
        <row r="5">
          <cell r="E5">
            <v>1</v>
          </cell>
        </row>
      </sheetData>
      <sheetData sheetId="2335">
        <row r="5">
          <cell r="E5">
            <v>1</v>
          </cell>
        </row>
      </sheetData>
      <sheetData sheetId="2336">
        <row r="5">
          <cell r="E5">
            <v>1</v>
          </cell>
        </row>
      </sheetData>
      <sheetData sheetId="2337">
        <row r="5">
          <cell r="E5">
            <v>1</v>
          </cell>
        </row>
      </sheetData>
      <sheetData sheetId="2338">
        <row r="5">
          <cell r="E5">
            <v>1</v>
          </cell>
        </row>
      </sheetData>
      <sheetData sheetId="2339">
        <row r="5">
          <cell r="E5">
            <v>1</v>
          </cell>
        </row>
      </sheetData>
      <sheetData sheetId="2340">
        <row r="5">
          <cell r="E5">
            <v>1</v>
          </cell>
        </row>
      </sheetData>
      <sheetData sheetId="2341">
        <row r="5">
          <cell r="E5">
            <v>1</v>
          </cell>
        </row>
      </sheetData>
      <sheetData sheetId="2342">
        <row r="5">
          <cell r="E5">
            <v>1</v>
          </cell>
        </row>
      </sheetData>
      <sheetData sheetId="2343">
        <row r="5">
          <cell r="E5">
            <v>1</v>
          </cell>
        </row>
      </sheetData>
      <sheetData sheetId="2344">
        <row r="5">
          <cell r="E5">
            <v>1</v>
          </cell>
        </row>
      </sheetData>
      <sheetData sheetId="2345">
        <row r="5">
          <cell r="E5">
            <v>1</v>
          </cell>
        </row>
      </sheetData>
      <sheetData sheetId="2346">
        <row r="5">
          <cell r="E5">
            <v>1</v>
          </cell>
        </row>
      </sheetData>
      <sheetData sheetId="2347">
        <row r="5">
          <cell r="E5">
            <v>1</v>
          </cell>
        </row>
      </sheetData>
      <sheetData sheetId="2348">
        <row r="5">
          <cell r="E5">
            <v>1</v>
          </cell>
        </row>
      </sheetData>
      <sheetData sheetId="2349">
        <row r="5">
          <cell r="E5">
            <v>1</v>
          </cell>
        </row>
      </sheetData>
      <sheetData sheetId="2350">
        <row r="5">
          <cell r="E5">
            <v>1</v>
          </cell>
        </row>
      </sheetData>
      <sheetData sheetId="2351">
        <row r="5">
          <cell r="E5">
            <v>1</v>
          </cell>
        </row>
      </sheetData>
      <sheetData sheetId="2352">
        <row r="5">
          <cell r="E5">
            <v>1</v>
          </cell>
        </row>
      </sheetData>
      <sheetData sheetId="2353">
        <row r="5">
          <cell r="E5">
            <v>1</v>
          </cell>
        </row>
      </sheetData>
      <sheetData sheetId="2354">
        <row r="5">
          <cell r="E5">
            <v>1</v>
          </cell>
        </row>
      </sheetData>
      <sheetData sheetId="2355">
        <row r="5">
          <cell r="E5">
            <v>1</v>
          </cell>
        </row>
      </sheetData>
      <sheetData sheetId="2356">
        <row r="5">
          <cell r="E5">
            <v>1</v>
          </cell>
        </row>
      </sheetData>
      <sheetData sheetId="2357">
        <row r="5">
          <cell r="E5">
            <v>1</v>
          </cell>
        </row>
      </sheetData>
      <sheetData sheetId="2358">
        <row r="5">
          <cell r="E5">
            <v>1</v>
          </cell>
        </row>
      </sheetData>
      <sheetData sheetId="2359">
        <row r="5">
          <cell r="E5">
            <v>1</v>
          </cell>
        </row>
      </sheetData>
      <sheetData sheetId="2360">
        <row r="5">
          <cell r="E5">
            <v>1</v>
          </cell>
        </row>
      </sheetData>
      <sheetData sheetId="2361">
        <row r="5">
          <cell r="E5">
            <v>1</v>
          </cell>
        </row>
      </sheetData>
      <sheetData sheetId="2362">
        <row r="5">
          <cell r="E5">
            <v>1</v>
          </cell>
        </row>
      </sheetData>
      <sheetData sheetId="2363">
        <row r="5">
          <cell r="E5">
            <v>1</v>
          </cell>
        </row>
      </sheetData>
      <sheetData sheetId="2364">
        <row r="5">
          <cell r="E5">
            <v>1</v>
          </cell>
        </row>
      </sheetData>
      <sheetData sheetId="2365">
        <row r="5">
          <cell r="E5">
            <v>1</v>
          </cell>
        </row>
      </sheetData>
      <sheetData sheetId="2366">
        <row r="5">
          <cell r="E5">
            <v>1</v>
          </cell>
        </row>
      </sheetData>
      <sheetData sheetId="2367">
        <row r="5">
          <cell r="E5">
            <v>1</v>
          </cell>
        </row>
      </sheetData>
      <sheetData sheetId="2368">
        <row r="5">
          <cell r="E5">
            <v>1</v>
          </cell>
        </row>
      </sheetData>
      <sheetData sheetId="2369">
        <row r="5">
          <cell r="E5">
            <v>1</v>
          </cell>
        </row>
      </sheetData>
      <sheetData sheetId="2370">
        <row r="5">
          <cell r="E5">
            <v>1</v>
          </cell>
        </row>
      </sheetData>
      <sheetData sheetId="2371">
        <row r="5">
          <cell r="E5">
            <v>1</v>
          </cell>
        </row>
      </sheetData>
      <sheetData sheetId="2372">
        <row r="5">
          <cell r="E5">
            <v>1</v>
          </cell>
        </row>
      </sheetData>
      <sheetData sheetId="2373">
        <row r="5">
          <cell r="E5">
            <v>1</v>
          </cell>
        </row>
      </sheetData>
      <sheetData sheetId="2374">
        <row r="5">
          <cell r="E5">
            <v>1</v>
          </cell>
        </row>
      </sheetData>
      <sheetData sheetId="2375">
        <row r="5">
          <cell r="E5">
            <v>1</v>
          </cell>
        </row>
      </sheetData>
      <sheetData sheetId="2376">
        <row r="5">
          <cell r="E5">
            <v>1</v>
          </cell>
        </row>
      </sheetData>
      <sheetData sheetId="2377">
        <row r="5">
          <cell r="E5">
            <v>1</v>
          </cell>
        </row>
      </sheetData>
      <sheetData sheetId="2378">
        <row r="5">
          <cell r="E5">
            <v>1</v>
          </cell>
        </row>
      </sheetData>
      <sheetData sheetId="2379">
        <row r="5">
          <cell r="E5">
            <v>1</v>
          </cell>
        </row>
      </sheetData>
      <sheetData sheetId="2380">
        <row r="5">
          <cell r="E5">
            <v>1</v>
          </cell>
        </row>
      </sheetData>
      <sheetData sheetId="2381">
        <row r="5">
          <cell r="E5">
            <v>1</v>
          </cell>
        </row>
      </sheetData>
      <sheetData sheetId="2382">
        <row r="5">
          <cell r="E5">
            <v>1</v>
          </cell>
        </row>
      </sheetData>
      <sheetData sheetId="2383">
        <row r="5">
          <cell r="E5">
            <v>1</v>
          </cell>
        </row>
      </sheetData>
      <sheetData sheetId="2384">
        <row r="5">
          <cell r="E5">
            <v>1</v>
          </cell>
        </row>
      </sheetData>
      <sheetData sheetId="2385">
        <row r="5">
          <cell r="E5">
            <v>1</v>
          </cell>
        </row>
      </sheetData>
      <sheetData sheetId="2386">
        <row r="5">
          <cell r="E5">
            <v>1</v>
          </cell>
        </row>
      </sheetData>
      <sheetData sheetId="2387">
        <row r="5">
          <cell r="E5">
            <v>1</v>
          </cell>
        </row>
      </sheetData>
      <sheetData sheetId="2388">
        <row r="5">
          <cell r="E5">
            <v>1</v>
          </cell>
        </row>
      </sheetData>
      <sheetData sheetId="2389">
        <row r="5">
          <cell r="E5">
            <v>1</v>
          </cell>
        </row>
      </sheetData>
      <sheetData sheetId="2390">
        <row r="5">
          <cell r="E5">
            <v>1</v>
          </cell>
        </row>
      </sheetData>
      <sheetData sheetId="2391">
        <row r="5">
          <cell r="E5">
            <v>1</v>
          </cell>
        </row>
      </sheetData>
      <sheetData sheetId="2392">
        <row r="5">
          <cell r="E5">
            <v>1</v>
          </cell>
        </row>
      </sheetData>
      <sheetData sheetId="2393">
        <row r="5">
          <cell r="E5">
            <v>1</v>
          </cell>
        </row>
      </sheetData>
      <sheetData sheetId="2394">
        <row r="5">
          <cell r="E5">
            <v>1</v>
          </cell>
        </row>
      </sheetData>
      <sheetData sheetId="2395">
        <row r="5">
          <cell r="E5">
            <v>1</v>
          </cell>
        </row>
      </sheetData>
      <sheetData sheetId="2396">
        <row r="5">
          <cell r="E5">
            <v>1</v>
          </cell>
        </row>
      </sheetData>
      <sheetData sheetId="2397">
        <row r="5">
          <cell r="E5">
            <v>1</v>
          </cell>
        </row>
      </sheetData>
      <sheetData sheetId="2398">
        <row r="5">
          <cell r="E5">
            <v>1</v>
          </cell>
        </row>
      </sheetData>
      <sheetData sheetId="2399">
        <row r="5">
          <cell r="E5">
            <v>1</v>
          </cell>
        </row>
      </sheetData>
      <sheetData sheetId="2400">
        <row r="5">
          <cell r="E5">
            <v>1</v>
          </cell>
        </row>
      </sheetData>
      <sheetData sheetId="2401">
        <row r="5">
          <cell r="E5">
            <v>1</v>
          </cell>
        </row>
      </sheetData>
      <sheetData sheetId="2402">
        <row r="5">
          <cell r="E5">
            <v>1</v>
          </cell>
        </row>
      </sheetData>
      <sheetData sheetId="2403">
        <row r="5">
          <cell r="E5">
            <v>1</v>
          </cell>
        </row>
      </sheetData>
      <sheetData sheetId="2404">
        <row r="5">
          <cell r="E5">
            <v>1</v>
          </cell>
        </row>
      </sheetData>
      <sheetData sheetId="2405">
        <row r="5">
          <cell r="E5">
            <v>1</v>
          </cell>
        </row>
      </sheetData>
      <sheetData sheetId="2406">
        <row r="5">
          <cell r="E5">
            <v>1</v>
          </cell>
        </row>
      </sheetData>
      <sheetData sheetId="2407">
        <row r="5">
          <cell r="E5">
            <v>1</v>
          </cell>
        </row>
      </sheetData>
      <sheetData sheetId="2408">
        <row r="5">
          <cell r="E5">
            <v>1</v>
          </cell>
        </row>
      </sheetData>
      <sheetData sheetId="2409">
        <row r="5">
          <cell r="E5">
            <v>1</v>
          </cell>
        </row>
      </sheetData>
      <sheetData sheetId="2410">
        <row r="5">
          <cell r="E5">
            <v>1</v>
          </cell>
        </row>
      </sheetData>
      <sheetData sheetId="2411">
        <row r="5">
          <cell r="E5">
            <v>1</v>
          </cell>
        </row>
      </sheetData>
      <sheetData sheetId="2412">
        <row r="5">
          <cell r="E5">
            <v>1</v>
          </cell>
        </row>
      </sheetData>
      <sheetData sheetId="2413">
        <row r="5">
          <cell r="E5">
            <v>1</v>
          </cell>
        </row>
      </sheetData>
      <sheetData sheetId="2414">
        <row r="5">
          <cell r="E5">
            <v>1</v>
          </cell>
        </row>
      </sheetData>
      <sheetData sheetId="2415">
        <row r="5">
          <cell r="E5">
            <v>1</v>
          </cell>
        </row>
      </sheetData>
      <sheetData sheetId="2416">
        <row r="5">
          <cell r="E5">
            <v>1</v>
          </cell>
        </row>
      </sheetData>
      <sheetData sheetId="2417">
        <row r="5">
          <cell r="E5">
            <v>1</v>
          </cell>
        </row>
      </sheetData>
      <sheetData sheetId="2418">
        <row r="5">
          <cell r="E5">
            <v>1</v>
          </cell>
        </row>
      </sheetData>
      <sheetData sheetId="2419">
        <row r="5">
          <cell r="E5">
            <v>1</v>
          </cell>
        </row>
      </sheetData>
      <sheetData sheetId="2420">
        <row r="5">
          <cell r="E5">
            <v>1</v>
          </cell>
        </row>
      </sheetData>
      <sheetData sheetId="2421">
        <row r="5">
          <cell r="E5">
            <v>1</v>
          </cell>
        </row>
      </sheetData>
      <sheetData sheetId="2422">
        <row r="5">
          <cell r="E5">
            <v>1</v>
          </cell>
        </row>
      </sheetData>
      <sheetData sheetId="2423">
        <row r="5">
          <cell r="E5">
            <v>1</v>
          </cell>
        </row>
      </sheetData>
      <sheetData sheetId="2424">
        <row r="5">
          <cell r="E5">
            <v>1</v>
          </cell>
        </row>
      </sheetData>
      <sheetData sheetId="2425">
        <row r="5">
          <cell r="E5">
            <v>1</v>
          </cell>
        </row>
      </sheetData>
      <sheetData sheetId="2426">
        <row r="5">
          <cell r="E5">
            <v>1</v>
          </cell>
        </row>
      </sheetData>
      <sheetData sheetId="2427">
        <row r="5">
          <cell r="E5">
            <v>1</v>
          </cell>
        </row>
      </sheetData>
      <sheetData sheetId="2428">
        <row r="5">
          <cell r="E5">
            <v>1</v>
          </cell>
        </row>
      </sheetData>
      <sheetData sheetId="2429">
        <row r="5">
          <cell r="E5">
            <v>1</v>
          </cell>
        </row>
      </sheetData>
      <sheetData sheetId="2430">
        <row r="5">
          <cell r="E5">
            <v>1</v>
          </cell>
        </row>
      </sheetData>
      <sheetData sheetId="2431">
        <row r="5">
          <cell r="E5">
            <v>1</v>
          </cell>
        </row>
      </sheetData>
      <sheetData sheetId="2432">
        <row r="5">
          <cell r="E5">
            <v>1</v>
          </cell>
        </row>
      </sheetData>
      <sheetData sheetId="2433">
        <row r="5">
          <cell r="E5">
            <v>1</v>
          </cell>
        </row>
      </sheetData>
      <sheetData sheetId="2434">
        <row r="5">
          <cell r="E5">
            <v>1</v>
          </cell>
        </row>
      </sheetData>
      <sheetData sheetId="2435">
        <row r="5">
          <cell r="E5">
            <v>1</v>
          </cell>
        </row>
      </sheetData>
      <sheetData sheetId="2436">
        <row r="5">
          <cell r="E5">
            <v>1</v>
          </cell>
        </row>
      </sheetData>
      <sheetData sheetId="2437">
        <row r="5">
          <cell r="E5">
            <v>1</v>
          </cell>
        </row>
      </sheetData>
      <sheetData sheetId="2438">
        <row r="5">
          <cell r="E5">
            <v>1</v>
          </cell>
        </row>
      </sheetData>
      <sheetData sheetId="2439">
        <row r="5">
          <cell r="E5">
            <v>1</v>
          </cell>
        </row>
      </sheetData>
      <sheetData sheetId="2440">
        <row r="5">
          <cell r="E5">
            <v>1</v>
          </cell>
        </row>
      </sheetData>
      <sheetData sheetId="2441">
        <row r="5">
          <cell r="E5">
            <v>1</v>
          </cell>
        </row>
      </sheetData>
      <sheetData sheetId="2442">
        <row r="5">
          <cell r="E5">
            <v>1</v>
          </cell>
        </row>
      </sheetData>
      <sheetData sheetId="2443">
        <row r="5">
          <cell r="E5">
            <v>1</v>
          </cell>
        </row>
      </sheetData>
      <sheetData sheetId="2444">
        <row r="5">
          <cell r="E5">
            <v>1</v>
          </cell>
        </row>
      </sheetData>
      <sheetData sheetId="2445">
        <row r="5">
          <cell r="E5">
            <v>1</v>
          </cell>
        </row>
      </sheetData>
      <sheetData sheetId="2446">
        <row r="5">
          <cell r="E5">
            <v>1</v>
          </cell>
        </row>
      </sheetData>
      <sheetData sheetId="2447">
        <row r="5">
          <cell r="E5">
            <v>1</v>
          </cell>
        </row>
      </sheetData>
      <sheetData sheetId="2448">
        <row r="5">
          <cell r="E5">
            <v>1</v>
          </cell>
        </row>
      </sheetData>
      <sheetData sheetId="2449">
        <row r="5">
          <cell r="E5">
            <v>1</v>
          </cell>
        </row>
      </sheetData>
      <sheetData sheetId="2450">
        <row r="5">
          <cell r="E5">
            <v>1</v>
          </cell>
        </row>
      </sheetData>
      <sheetData sheetId="2451">
        <row r="5">
          <cell r="E5">
            <v>1</v>
          </cell>
        </row>
      </sheetData>
      <sheetData sheetId="2452">
        <row r="5">
          <cell r="E5">
            <v>1</v>
          </cell>
        </row>
      </sheetData>
      <sheetData sheetId="2453">
        <row r="5">
          <cell r="E5">
            <v>1</v>
          </cell>
        </row>
      </sheetData>
      <sheetData sheetId="2454">
        <row r="5">
          <cell r="E5">
            <v>1</v>
          </cell>
        </row>
      </sheetData>
      <sheetData sheetId="2455">
        <row r="5">
          <cell r="E5">
            <v>1</v>
          </cell>
        </row>
      </sheetData>
      <sheetData sheetId="2456">
        <row r="5">
          <cell r="E5">
            <v>1</v>
          </cell>
        </row>
      </sheetData>
      <sheetData sheetId="2457">
        <row r="5">
          <cell r="E5">
            <v>1</v>
          </cell>
        </row>
      </sheetData>
      <sheetData sheetId="2458">
        <row r="5">
          <cell r="E5">
            <v>1</v>
          </cell>
        </row>
      </sheetData>
      <sheetData sheetId="2459">
        <row r="5">
          <cell r="E5">
            <v>1</v>
          </cell>
        </row>
      </sheetData>
      <sheetData sheetId="2460">
        <row r="5">
          <cell r="E5">
            <v>1</v>
          </cell>
        </row>
      </sheetData>
      <sheetData sheetId="2461">
        <row r="5">
          <cell r="E5">
            <v>1</v>
          </cell>
        </row>
      </sheetData>
      <sheetData sheetId="2462">
        <row r="5">
          <cell r="E5">
            <v>1</v>
          </cell>
        </row>
      </sheetData>
      <sheetData sheetId="2463">
        <row r="5">
          <cell r="E5">
            <v>1</v>
          </cell>
        </row>
      </sheetData>
      <sheetData sheetId="2464">
        <row r="5">
          <cell r="E5">
            <v>1</v>
          </cell>
        </row>
      </sheetData>
      <sheetData sheetId="2465">
        <row r="5">
          <cell r="E5">
            <v>1</v>
          </cell>
        </row>
      </sheetData>
      <sheetData sheetId="2466">
        <row r="5">
          <cell r="E5">
            <v>1</v>
          </cell>
        </row>
      </sheetData>
      <sheetData sheetId="2467">
        <row r="5">
          <cell r="E5">
            <v>1</v>
          </cell>
        </row>
      </sheetData>
      <sheetData sheetId="2468">
        <row r="5">
          <cell r="E5">
            <v>1</v>
          </cell>
        </row>
      </sheetData>
      <sheetData sheetId="2469">
        <row r="5">
          <cell r="E5">
            <v>1</v>
          </cell>
        </row>
      </sheetData>
      <sheetData sheetId="2470">
        <row r="5">
          <cell r="E5">
            <v>1</v>
          </cell>
        </row>
      </sheetData>
      <sheetData sheetId="2471">
        <row r="5">
          <cell r="E5">
            <v>1</v>
          </cell>
        </row>
      </sheetData>
      <sheetData sheetId="2472">
        <row r="5">
          <cell r="E5">
            <v>1</v>
          </cell>
        </row>
      </sheetData>
      <sheetData sheetId="2473">
        <row r="5">
          <cell r="E5">
            <v>1</v>
          </cell>
        </row>
      </sheetData>
      <sheetData sheetId="2474">
        <row r="5">
          <cell r="E5">
            <v>1</v>
          </cell>
        </row>
      </sheetData>
      <sheetData sheetId="2475">
        <row r="5">
          <cell r="E5">
            <v>1</v>
          </cell>
        </row>
      </sheetData>
      <sheetData sheetId="2476">
        <row r="5">
          <cell r="E5">
            <v>1</v>
          </cell>
        </row>
      </sheetData>
      <sheetData sheetId="2477">
        <row r="5">
          <cell r="E5">
            <v>1</v>
          </cell>
        </row>
      </sheetData>
      <sheetData sheetId="2478">
        <row r="5">
          <cell r="E5">
            <v>1</v>
          </cell>
        </row>
      </sheetData>
      <sheetData sheetId="2479">
        <row r="5">
          <cell r="E5">
            <v>1</v>
          </cell>
        </row>
      </sheetData>
      <sheetData sheetId="2480">
        <row r="5">
          <cell r="E5">
            <v>1</v>
          </cell>
        </row>
      </sheetData>
      <sheetData sheetId="2481">
        <row r="5">
          <cell r="E5">
            <v>1</v>
          </cell>
        </row>
      </sheetData>
      <sheetData sheetId="2482">
        <row r="5">
          <cell r="E5">
            <v>1</v>
          </cell>
        </row>
      </sheetData>
      <sheetData sheetId="2483">
        <row r="5">
          <cell r="E5">
            <v>1</v>
          </cell>
        </row>
      </sheetData>
      <sheetData sheetId="2484">
        <row r="5">
          <cell r="E5">
            <v>1</v>
          </cell>
        </row>
      </sheetData>
      <sheetData sheetId="2485">
        <row r="5">
          <cell r="E5">
            <v>1</v>
          </cell>
        </row>
      </sheetData>
      <sheetData sheetId="2486">
        <row r="5">
          <cell r="E5">
            <v>1</v>
          </cell>
        </row>
      </sheetData>
      <sheetData sheetId="2487">
        <row r="5">
          <cell r="E5">
            <v>1</v>
          </cell>
        </row>
      </sheetData>
      <sheetData sheetId="2488">
        <row r="5">
          <cell r="E5">
            <v>1</v>
          </cell>
        </row>
      </sheetData>
      <sheetData sheetId="2489">
        <row r="5">
          <cell r="E5">
            <v>1</v>
          </cell>
        </row>
      </sheetData>
      <sheetData sheetId="2490">
        <row r="5">
          <cell r="E5">
            <v>1</v>
          </cell>
        </row>
      </sheetData>
      <sheetData sheetId="2491">
        <row r="5">
          <cell r="E5">
            <v>1</v>
          </cell>
        </row>
      </sheetData>
      <sheetData sheetId="2492">
        <row r="5">
          <cell r="E5">
            <v>1</v>
          </cell>
        </row>
      </sheetData>
      <sheetData sheetId="2493">
        <row r="5">
          <cell r="E5">
            <v>1</v>
          </cell>
        </row>
      </sheetData>
      <sheetData sheetId="2494">
        <row r="5">
          <cell r="E5">
            <v>1</v>
          </cell>
        </row>
      </sheetData>
      <sheetData sheetId="2495">
        <row r="5">
          <cell r="E5">
            <v>1</v>
          </cell>
        </row>
      </sheetData>
      <sheetData sheetId="2496">
        <row r="5">
          <cell r="E5">
            <v>1</v>
          </cell>
        </row>
      </sheetData>
      <sheetData sheetId="2497">
        <row r="5">
          <cell r="E5">
            <v>1</v>
          </cell>
        </row>
      </sheetData>
      <sheetData sheetId="2498">
        <row r="5">
          <cell r="E5">
            <v>1</v>
          </cell>
        </row>
      </sheetData>
      <sheetData sheetId="2499">
        <row r="5">
          <cell r="E5">
            <v>1</v>
          </cell>
        </row>
      </sheetData>
      <sheetData sheetId="2500">
        <row r="5">
          <cell r="E5">
            <v>1</v>
          </cell>
        </row>
      </sheetData>
      <sheetData sheetId="2501">
        <row r="5">
          <cell r="E5">
            <v>1</v>
          </cell>
        </row>
      </sheetData>
      <sheetData sheetId="2502">
        <row r="5">
          <cell r="E5">
            <v>1</v>
          </cell>
        </row>
      </sheetData>
      <sheetData sheetId="2503">
        <row r="5">
          <cell r="E5">
            <v>1</v>
          </cell>
        </row>
      </sheetData>
      <sheetData sheetId="2504">
        <row r="5">
          <cell r="E5">
            <v>1</v>
          </cell>
        </row>
      </sheetData>
      <sheetData sheetId="2505">
        <row r="5">
          <cell r="E5">
            <v>1</v>
          </cell>
        </row>
      </sheetData>
      <sheetData sheetId="2506">
        <row r="5">
          <cell r="E5">
            <v>1</v>
          </cell>
        </row>
      </sheetData>
      <sheetData sheetId="2507">
        <row r="5">
          <cell r="E5">
            <v>1</v>
          </cell>
        </row>
      </sheetData>
      <sheetData sheetId="2508">
        <row r="5">
          <cell r="E5">
            <v>1</v>
          </cell>
        </row>
      </sheetData>
      <sheetData sheetId="2509">
        <row r="5">
          <cell r="E5">
            <v>1</v>
          </cell>
        </row>
      </sheetData>
      <sheetData sheetId="2510">
        <row r="5">
          <cell r="E5">
            <v>1</v>
          </cell>
        </row>
      </sheetData>
      <sheetData sheetId="2511">
        <row r="5">
          <cell r="E5">
            <v>1</v>
          </cell>
        </row>
      </sheetData>
      <sheetData sheetId="2512">
        <row r="5">
          <cell r="E5">
            <v>1</v>
          </cell>
        </row>
      </sheetData>
      <sheetData sheetId="2513">
        <row r="5">
          <cell r="E5">
            <v>1</v>
          </cell>
        </row>
      </sheetData>
      <sheetData sheetId="2514">
        <row r="5">
          <cell r="E5">
            <v>1</v>
          </cell>
        </row>
      </sheetData>
      <sheetData sheetId="2515">
        <row r="5">
          <cell r="E5">
            <v>1</v>
          </cell>
        </row>
      </sheetData>
      <sheetData sheetId="2516">
        <row r="5">
          <cell r="E5">
            <v>1</v>
          </cell>
        </row>
      </sheetData>
      <sheetData sheetId="2517">
        <row r="5">
          <cell r="E5">
            <v>1</v>
          </cell>
        </row>
      </sheetData>
      <sheetData sheetId="2518">
        <row r="5">
          <cell r="E5">
            <v>1</v>
          </cell>
        </row>
      </sheetData>
      <sheetData sheetId="2519">
        <row r="5">
          <cell r="E5">
            <v>1</v>
          </cell>
        </row>
      </sheetData>
      <sheetData sheetId="2520">
        <row r="5">
          <cell r="E5">
            <v>1</v>
          </cell>
        </row>
      </sheetData>
      <sheetData sheetId="2521">
        <row r="5">
          <cell r="E5">
            <v>1</v>
          </cell>
        </row>
      </sheetData>
      <sheetData sheetId="2522">
        <row r="5">
          <cell r="E5">
            <v>1</v>
          </cell>
        </row>
      </sheetData>
      <sheetData sheetId="2523">
        <row r="5">
          <cell r="E5">
            <v>1</v>
          </cell>
        </row>
      </sheetData>
      <sheetData sheetId="2524">
        <row r="5">
          <cell r="E5">
            <v>1</v>
          </cell>
        </row>
      </sheetData>
      <sheetData sheetId="2525">
        <row r="5">
          <cell r="E5">
            <v>1</v>
          </cell>
        </row>
      </sheetData>
      <sheetData sheetId="2526">
        <row r="5">
          <cell r="E5">
            <v>1</v>
          </cell>
        </row>
      </sheetData>
      <sheetData sheetId="2527">
        <row r="5">
          <cell r="E5">
            <v>1</v>
          </cell>
        </row>
      </sheetData>
      <sheetData sheetId="2528">
        <row r="5">
          <cell r="E5">
            <v>1</v>
          </cell>
        </row>
      </sheetData>
      <sheetData sheetId="2529">
        <row r="5">
          <cell r="E5">
            <v>1</v>
          </cell>
        </row>
      </sheetData>
      <sheetData sheetId="2530">
        <row r="5">
          <cell r="E5">
            <v>1</v>
          </cell>
        </row>
      </sheetData>
      <sheetData sheetId="2531">
        <row r="5">
          <cell r="E5">
            <v>1</v>
          </cell>
        </row>
      </sheetData>
      <sheetData sheetId="2532">
        <row r="5">
          <cell r="E5">
            <v>1</v>
          </cell>
        </row>
      </sheetData>
      <sheetData sheetId="2533">
        <row r="5">
          <cell r="E5">
            <v>1</v>
          </cell>
        </row>
      </sheetData>
      <sheetData sheetId="2534">
        <row r="5">
          <cell r="E5">
            <v>1</v>
          </cell>
        </row>
      </sheetData>
      <sheetData sheetId="2535">
        <row r="5">
          <cell r="E5">
            <v>1</v>
          </cell>
        </row>
      </sheetData>
      <sheetData sheetId="2536">
        <row r="5">
          <cell r="E5">
            <v>1</v>
          </cell>
        </row>
      </sheetData>
      <sheetData sheetId="2537">
        <row r="5">
          <cell r="E5">
            <v>1</v>
          </cell>
        </row>
      </sheetData>
      <sheetData sheetId="2538">
        <row r="5">
          <cell r="E5">
            <v>1</v>
          </cell>
        </row>
      </sheetData>
      <sheetData sheetId="2539">
        <row r="5">
          <cell r="E5">
            <v>1</v>
          </cell>
        </row>
      </sheetData>
      <sheetData sheetId="2540">
        <row r="5">
          <cell r="E5">
            <v>1</v>
          </cell>
        </row>
      </sheetData>
      <sheetData sheetId="2541">
        <row r="5">
          <cell r="E5">
            <v>1</v>
          </cell>
        </row>
      </sheetData>
      <sheetData sheetId="2542">
        <row r="5">
          <cell r="E5">
            <v>1</v>
          </cell>
        </row>
      </sheetData>
      <sheetData sheetId="2543">
        <row r="5">
          <cell r="E5">
            <v>1</v>
          </cell>
        </row>
      </sheetData>
      <sheetData sheetId="2544">
        <row r="5">
          <cell r="E5">
            <v>1</v>
          </cell>
        </row>
      </sheetData>
      <sheetData sheetId="2545">
        <row r="5">
          <cell r="E5">
            <v>1</v>
          </cell>
        </row>
      </sheetData>
      <sheetData sheetId="2546">
        <row r="5">
          <cell r="E5">
            <v>1</v>
          </cell>
        </row>
      </sheetData>
      <sheetData sheetId="2547">
        <row r="5">
          <cell r="E5">
            <v>1</v>
          </cell>
        </row>
      </sheetData>
      <sheetData sheetId="2548">
        <row r="5">
          <cell r="E5">
            <v>1</v>
          </cell>
        </row>
      </sheetData>
      <sheetData sheetId="2549">
        <row r="5">
          <cell r="E5">
            <v>1</v>
          </cell>
        </row>
      </sheetData>
      <sheetData sheetId="2550">
        <row r="5">
          <cell r="E5">
            <v>1</v>
          </cell>
        </row>
      </sheetData>
      <sheetData sheetId="2551">
        <row r="5">
          <cell r="E5">
            <v>1</v>
          </cell>
        </row>
      </sheetData>
      <sheetData sheetId="2552">
        <row r="5">
          <cell r="E5">
            <v>1</v>
          </cell>
        </row>
      </sheetData>
      <sheetData sheetId="2553">
        <row r="5">
          <cell r="E5">
            <v>1</v>
          </cell>
        </row>
      </sheetData>
      <sheetData sheetId="2554">
        <row r="5">
          <cell r="E5">
            <v>1</v>
          </cell>
        </row>
      </sheetData>
      <sheetData sheetId="2555">
        <row r="5">
          <cell r="E5">
            <v>1</v>
          </cell>
        </row>
      </sheetData>
      <sheetData sheetId="2556">
        <row r="5">
          <cell r="E5">
            <v>1</v>
          </cell>
        </row>
      </sheetData>
      <sheetData sheetId="2557">
        <row r="5">
          <cell r="E5">
            <v>1</v>
          </cell>
        </row>
      </sheetData>
      <sheetData sheetId="2558">
        <row r="5">
          <cell r="E5">
            <v>1</v>
          </cell>
        </row>
      </sheetData>
      <sheetData sheetId="2559">
        <row r="5">
          <cell r="E5">
            <v>1</v>
          </cell>
        </row>
      </sheetData>
      <sheetData sheetId="2560">
        <row r="5">
          <cell r="E5">
            <v>1</v>
          </cell>
        </row>
      </sheetData>
      <sheetData sheetId="2561">
        <row r="5">
          <cell r="E5">
            <v>1</v>
          </cell>
        </row>
      </sheetData>
      <sheetData sheetId="2562">
        <row r="5">
          <cell r="E5">
            <v>1</v>
          </cell>
        </row>
      </sheetData>
      <sheetData sheetId="2563">
        <row r="5">
          <cell r="E5">
            <v>1</v>
          </cell>
        </row>
      </sheetData>
      <sheetData sheetId="2564">
        <row r="5">
          <cell r="E5">
            <v>1</v>
          </cell>
        </row>
      </sheetData>
      <sheetData sheetId="2565">
        <row r="5">
          <cell r="E5">
            <v>1</v>
          </cell>
        </row>
      </sheetData>
      <sheetData sheetId="2566">
        <row r="5">
          <cell r="E5">
            <v>1</v>
          </cell>
        </row>
      </sheetData>
      <sheetData sheetId="2567">
        <row r="5">
          <cell r="E5">
            <v>1</v>
          </cell>
        </row>
      </sheetData>
      <sheetData sheetId="2568">
        <row r="5">
          <cell r="E5">
            <v>1</v>
          </cell>
        </row>
      </sheetData>
      <sheetData sheetId="2569">
        <row r="5">
          <cell r="E5">
            <v>1</v>
          </cell>
        </row>
      </sheetData>
      <sheetData sheetId="2570">
        <row r="5">
          <cell r="E5">
            <v>1</v>
          </cell>
        </row>
      </sheetData>
      <sheetData sheetId="2571">
        <row r="5">
          <cell r="E5">
            <v>1</v>
          </cell>
        </row>
      </sheetData>
      <sheetData sheetId="2572">
        <row r="5">
          <cell r="E5">
            <v>1</v>
          </cell>
        </row>
      </sheetData>
      <sheetData sheetId="2573">
        <row r="5">
          <cell r="E5">
            <v>1</v>
          </cell>
        </row>
      </sheetData>
      <sheetData sheetId="2574">
        <row r="5">
          <cell r="E5">
            <v>1</v>
          </cell>
        </row>
      </sheetData>
      <sheetData sheetId="2575">
        <row r="5">
          <cell r="E5">
            <v>1</v>
          </cell>
        </row>
      </sheetData>
      <sheetData sheetId="2576">
        <row r="5">
          <cell r="E5">
            <v>1</v>
          </cell>
        </row>
      </sheetData>
      <sheetData sheetId="2577">
        <row r="5">
          <cell r="E5">
            <v>1</v>
          </cell>
        </row>
      </sheetData>
      <sheetData sheetId="2578">
        <row r="5">
          <cell r="E5">
            <v>1</v>
          </cell>
        </row>
      </sheetData>
      <sheetData sheetId="2579">
        <row r="5">
          <cell r="E5">
            <v>1</v>
          </cell>
        </row>
      </sheetData>
      <sheetData sheetId="2580">
        <row r="5">
          <cell r="E5">
            <v>1</v>
          </cell>
        </row>
      </sheetData>
      <sheetData sheetId="2581">
        <row r="5">
          <cell r="E5">
            <v>1</v>
          </cell>
        </row>
      </sheetData>
      <sheetData sheetId="2582">
        <row r="5">
          <cell r="E5">
            <v>1</v>
          </cell>
        </row>
      </sheetData>
      <sheetData sheetId="2583">
        <row r="5">
          <cell r="E5">
            <v>1</v>
          </cell>
        </row>
      </sheetData>
      <sheetData sheetId="2584">
        <row r="5">
          <cell r="E5">
            <v>1</v>
          </cell>
        </row>
      </sheetData>
      <sheetData sheetId="2585">
        <row r="5">
          <cell r="E5">
            <v>1</v>
          </cell>
        </row>
      </sheetData>
      <sheetData sheetId="2586">
        <row r="5">
          <cell r="E5">
            <v>1</v>
          </cell>
        </row>
      </sheetData>
      <sheetData sheetId="2587">
        <row r="5">
          <cell r="E5">
            <v>1</v>
          </cell>
        </row>
      </sheetData>
      <sheetData sheetId="2588">
        <row r="5">
          <cell r="E5">
            <v>1</v>
          </cell>
        </row>
      </sheetData>
      <sheetData sheetId="2589">
        <row r="5">
          <cell r="E5">
            <v>1</v>
          </cell>
        </row>
      </sheetData>
      <sheetData sheetId="2590">
        <row r="5">
          <cell r="E5">
            <v>1</v>
          </cell>
        </row>
      </sheetData>
      <sheetData sheetId="2591">
        <row r="5">
          <cell r="E5">
            <v>1</v>
          </cell>
        </row>
      </sheetData>
      <sheetData sheetId="2592">
        <row r="5">
          <cell r="E5">
            <v>1</v>
          </cell>
        </row>
      </sheetData>
      <sheetData sheetId="2593">
        <row r="5">
          <cell r="E5">
            <v>1</v>
          </cell>
        </row>
      </sheetData>
      <sheetData sheetId="2594">
        <row r="5">
          <cell r="E5">
            <v>1</v>
          </cell>
        </row>
      </sheetData>
      <sheetData sheetId="2595">
        <row r="5">
          <cell r="E5">
            <v>1</v>
          </cell>
        </row>
      </sheetData>
      <sheetData sheetId="2596">
        <row r="5">
          <cell r="E5">
            <v>1</v>
          </cell>
        </row>
      </sheetData>
      <sheetData sheetId="2597">
        <row r="5">
          <cell r="E5">
            <v>1</v>
          </cell>
        </row>
      </sheetData>
      <sheetData sheetId="2598">
        <row r="5">
          <cell r="E5">
            <v>1</v>
          </cell>
        </row>
      </sheetData>
      <sheetData sheetId="2599">
        <row r="5">
          <cell r="E5">
            <v>1</v>
          </cell>
        </row>
      </sheetData>
      <sheetData sheetId="2600">
        <row r="5">
          <cell r="E5">
            <v>1</v>
          </cell>
        </row>
      </sheetData>
      <sheetData sheetId="2601">
        <row r="5">
          <cell r="E5">
            <v>1</v>
          </cell>
        </row>
      </sheetData>
      <sheetData sheetId="2602">
        <row r="5">
          <cell r="E5">
            <v>1</v>
          </cell>
        </row>
      </sheetData>
      <sheetData sheetId="2603">
        <row r="5">
          <cell r="E5">
            <v>1</v>
          </cell>
        </row>
      </sheetData>
      <sheetData sheetId="2604">
        <row r="5">
          <cell r="E5">
            <v>1</v>
          </cell>
        </row>
      </sheetData>
      <sheetData sheetId="2605">
        <row r="5">
          <cell r="E5">
            <v>1</v>
          </cell>
        </row>
      </sheetData>
      <sheetData sheetId="2606">
        <row r="5">
          <cell r="E5">
            <v>1</v>
          </cell>
        </row>
      </sheetData>
      <sheetData sheetId="2607">
        <row r="5">
          <cell r="E5">
            <v>1</v>
          </cell>
        </row>
      </sheetData>
      <sheetData sheetId="2608">
        <row r="5">
          <cell r="E5">
            <v>1</v>
          </cell>
        </row>
      </sheetData>
      <sheetData sheetId="2609">
        <row r="5">
          <cell r="E5">
            <v>1</v>
          </cell>
        </row>
      </sheetData>
      <sheetData sheetId="2610">
        <row r="5">
          <cell r="E5">
            <v>1</v>
          </cell>
        </row>
      </sheetData>
      <sheetData sheetId="2611">
        <row r="5">
          <cell r="E5">
            <v>1</v>
          </cell>
        </row>
      </sheetData>
      <sheetData sheetId="2612">
        <row r="5">
          <cell r="E5">
            <v>1</v>
          </cell>
        </row>
      </sheetData>
      <sheetData sheetId="2613">
        <row r="5">
          <cell r="E5">
            <v>1</v>
          </cell>
        </row>
      </sheetData>
      <sheetData sheetId="2614">
        <row r="5">
          <cell r="E5">
            <v>1</v>
          </cell>
        </row>
      </sheetData>
      <sheetData sheetId="2615">
        <row r="5">
          <cell r="E5">
            <v>1</v>
          </cell>
        </row>
      </sheetData>
      <sheetData sheetId="2616">
        <row r="5">
          <cell r="E5">
            <v>1</v>
          </cell>
        </row>
      </sheetData>
      <sheetData sheetId="2617">
        <row r="5">
          <cell r="E5">
            <v>1</v>
          </cell>
        </row>
      </sheetData>
      <sheetData sheetId="2618">
        <row r="5">
          <cell r="E5">
            <v>1</v>
          </cell>
        </row>
      </sheetData>
      <sheetData sheetId="2619">
        <row r="5">
          <cell r="E5">
            <v>1</v>
          </cell>
        </row>
      </sheetData>
      <sheetData sheetId="2620">
        <row r="5">
          <cell r="E5">
            <v>1</v>
          </cell>
        </row>
      </sheetData>
      <sheetData sheetId="2621">
        <row r="5">
          <cell r="E5">
            <v>1</v>
          </cell>
        </row>
      </sheetData>
      <sheetData sheetId="2622">
        <row r="5">
          <cell r="E5">
            <v>1</v>
          </cell>
        </row>
      </sheetData>
      <sheetData sheetId="2623">
        <row r="5">
          <cell r="E5">
            <v>1</v>
          </cell>
        </row>
      </sheetData>
      <sheetData sheetId="2624">
        <row r="5">
          <cell r="E5">
            <v>1</v>
          </cell>
        </row>
      </sheetData>
      <sheetData sheetId="2625">
        <row r="5">
          <cell r="E5">
            <v>1</v>
          </cell>
        </row>
      </sheetData>
      <sheetData sheetId="2626">
        <row r="5">
          <cell r="E5">
            <v>1</v>
          </cell>
        </row>
      </sheetData>
      <sheetData sheetId="2627">
        <row r="5">
          <cell r="E5">
            <v>1</v>
          </cell>
        </row>
      </sheetData>
      <sheetData sheetId="2628">
        <row r="5">
          <cell r="E5">
            <v>1</v>
          </cell>
        </row>
      </sheetData>
      <sheetData sheetId="2629">
        <row r="5">
          <cell r="E5">
            <v>1</v>
          </cell>
        </row>
      </sheetData>
      <sheetData sheetId="2630">
        <row r="5">
          <cell r="E5">
            <v>1</v>
          </cell>
        </row>
      </sheetData>
      <sheetData sheetId="2631">
        <row r="5">
          <cell r="E5">
            <v>1</v>
          </cell>
        </row>
      </sheetData>
      <sheetData sheetId="2632">
        <row r="5">
          <cell r="E5">
            <v>1</v>
          </cell>
        </row>
      </sheetData>
      <sheetData sheetId="2633">
        <row r="5">
          <cell r="E5">
            <v>1</v>
          </cell>
        </row>
      </sheetData>
      <sheetData sheetId="2634">
        <row r="5">
          <cell r="E5">
            <v>1</v>
          </cell>
        </row>
      </sheetData>
      <sheetData sheetId="2635">
        <row r="5">
          <cell r="E5">
            <v>1</v>
          </cell>
        </row>
      </sheetData>
      <sheetData sheetId="2636">
        <row r="5">
          <cell r="E5">
            <v>1</v>
          </cell>
        </row>
      </sheetData>
      <sheetData sheetId="2637">
        <row r="5">
          <cell r="E5">
            <v>1</v>
          </cell>
        </row>
      </sheetData>
      <sheetData sheetId="2638">
        <row r="5">
          <cell r="E5">
            <v>1</v>
          </cell>
        </row>
      </sheetData>
      <sheetData sheetId="2639">
        <row r="5">
          <cell r="E5">
            <v>1</v>
          </cell>
        </row>
      </sheetData>
      <sheetData sheetId="2640">
        <row r="5">
          <cell r="E5">
            <v>1</v>
          </cell>
        </row>
      </sheetData>
      <sheetData sheetId="2641">
        <row r="5">
          <cell r="E5">
            <v>1</v>
          </cell>
        </row>
      </sheetData>
      <sheetData sheetId="2642">
        <row r="5">
          <cell r="E5">
            <v>1</v>
          </cell>
        </row>
      </sheetData>
      <sheetData sheetId="2643">
        <row r="5">
          <cell r="E5">
            <v>1</v>
          </cell>
        </row>
      </sheetData>
      <sheetData sheetId="2644">
        <row r="5">
          <cell r="E5">
            <v>1</v>
          </cell>
        </row>
      </sheetData>
      <sheetData sheetId="2645">
        <row r="5">
          <cell r="E5">
            <v>1</v>
          </cell>
        </row>
      </sheetData>
      <sheetData sheetId="2646">
        <row r="5">
          <cell r="E5">
            <v>1</v>
          </cell>
        </row>
      </sheetData>
      <sheetData sheetId="2647">
        <row r="5">
          <cell r="E5">
            <v>1</v>
          </cell>
        </row>
      </sheetData>
      <sheetData sheetId="2648">
        <row r="5">
          <cell r="E5">
            <v>1</v>
          </cell>
        </row>
      </sheetData>
      <sheetData sheetId="2649">
        <row r="5">
          <cell r="E5">
            <v>1</v>
          </cell>
        </row>
      </sheetData>
      <sheetData sheetId="2650">
        <row r="5">
          <cell r="E5">
            <v>1</v>
          </cell>
        </row>
      </sheetData>
      <sheetData sheetId="2651">
        <row r="5">
          <cell r="E5">
            <v>1</v>
          </cell>
        </row>
      </sheetData>
      <sheetData sheetId="2652">
        <row r="5">
          <cell r="E5">
            <v>1</v>
          </cell>
        </row>
      </sheetData>
      <sheetData sheetId="2653">
        <row r="5">
          <cell r="E5">
            <v>1</v>
          </cell>
        </row>
      </sheetData>
      <sheetData sheetId="2654">
        <row r="5">
          <cell r="E5">
            <v>1</v>
          </cell>
        </row>
      </sheetData>
      <sheetData sheetId="2655">
        <row r="5">
          <cell r="E5">
            <v>1</v>
          </cell>
        </row>
      </sheetData>
      <sheetData sheetId="2656">
        <row r="5">
          <cell r="E5">
            <v>1</v>
          </cell>
        </row>
      </sheetData>
      <sheetData sheetId="2657">
        <row r="5">
          <cell r="E5">
            <v>1</v>
          </cell>
        </row>
      </sheetData>
      <sheetData sheetId="2658">
        <row r="5">
          <cell r="E5">
            <v>1</v>
          </cell>
        </row>
      </sheetData>
      <sheetData sheetId="2659">
        <row r="5">
          <cell r="E5">
            <v>1</v>
          </cell>
        </row>
      </sheetData>
      <sheetData sheetId="2660">
        <row r="5">
          <cell r="E5">
            <v>1</v>
          </cell>
        </row>
      </sheetData>
      <sheetData sheetId="2661">
        <row r="5">
          <cell r="E5">
            <v>1</v>
          </cell>
        </row>
      </sheetData>
      <sheetData sheetId="2662">
        <row r="5">
          <cell r="E5">
            <v>1</v>
          </cell>
        </row>
      </sheetData>
      <sheetData sheetId="2663">
        <row r="5">
          <cell r="E5">
            <v>1</v>
          </cell>
        </row>
      </sheetData>
      <sheetData sheetId="2664">
        <row r="5">
          <cell r="E5">
            <v>1</v>
          </cell>
        </row>
      </sheetData>
      <sheetData sheetId="2665">
        <row r="5">
          <cell r="E5">
            <v>1</v>
          </cell>
        </row>
      </sheetData>
      <sheetData sheetId="2666">
        <row r="5">
          <cell r="E5">
            <v>1</v>
          </cell>
        </row>
      </sheetData>
      <sheetData sheetId="2667">
        <row r="5">
          <cell r="E5">
            <v>1</v>
          </cell>
        </row>
      </sheetData>
      <sheetData sheetId="2668">
        <row r="5">
          <cell r="E5">
            <v>1</v>
          </cell>
        </row>
      </sheetData>
      <sheetData sheetId="2669">
        <row r="5">
          <cell r="E5">
            <v>1</v>
          </cell>
        </row>
      </sheetData>
      <sheetData sheetId="2670">
        <row r="5">
          <cell r="E5">
            <v>1</v>
          </cell>
        </row>
      </sheetData>
      <sheetData sheetId="2671">
        <row r="5">
          <cell r="E5">
            <v>1</v>
          </cell>
        </row>
      </sheetData>
      <sheetData sheetId="2672">
        <row r="5">
          <cell r="E5">
            <v>1</v>
          </cell>
        </row>
      </sheetData>
      <sheetData sheetId="2673">
        <row r="5">
          <cell r="E5">
            <v>1</v>
          </cell>
        </row>
      </sheetData>
      <sheetData sheetId="2674">
        <row r="5">
          <cell r="E5">
            <v>1</v>
          </cell>
        </row>
      </sheetData>
      <sheetData sheetId="2675">
        <row r="5">
          <cell r="E5">
            <v>1</v>
          </cell>
        </row>
      </sheetData>
      <sheetData sheetId="2676">
        <row r="5">
          <cell r="E5">
            <v>1</v>
          </cell>
        </row>
      </sheetData>
      <sheetData sheetId="2677">
        <row r="5">
          <cell r="E5">
            <v>1</v>
          </cell>
        </row>
      </sheetData>
      <sheetData sheetId="2678">
        <row r="5">
          <cell r="E5">
            <v>1</v>
          </cell>
        </row>
      </sheetData>
      <sheetData sheetId="2679">
        <row r="5">
          <cell r="E5">
            <v>1</v>
          </cell>
        </row>
      </sheetData>
      <sheetData sheetId="2680">
        <row r="5">
          <cell r="E5">
            <v>1</v>
          </cell>
        </row>
      </sheetData>
      <sheetData sheetId="2681">
        <row r="5">
          <cell r="E5">
            <v>1</v>
          </cell>
        </row>
      </sheetData>
      <sheetData sheetId="2682">
        <row r="5">
          <cell r="E5">
            <v>1</v>
          </cell>
        </row>
      </sheetData>
      <sheetData sheetId="2683">
        <row r="5">
          <cell r="E5">
            <v>1</v>
          </cell>
        </row>
      </sheetData>
      <sheetData sheetId="2684">
        <row r="5">
          <cell r="E5">
            <v>1</v>
          </cell>
        </row>
      </sheetData>
      <sheetData sheetId="2685">
        <row r="5">
          <cell r="E5">
            <v>1</v>
          </cell>
        </row>
      </sheetData>
      <sheetData sheetId="2686">
        <row r="5">
          <cell r="E5">
            <v>1</v>
          </cell>
        </row>
      </sheetData>
      <sheetData sheetId="2687">
        <row r="5">
          <cell r="E5">
            <v>1</v>
          </cell>
        </row>
      </sheetData>
      <sheetData sheetId="2688">
        <row r="5">
          <cell r="E5">
            <v>1</v>
          </cell>
        </row>
      </sheetData>
      <sheetData sheetId="2689">
        <row r="5">
          <cell r="E5">
            <v>1</v>
          </cell>
        </row>
      </sheetData>
      <sheetData sheetId="2690">
        <row r="5">
          <cell r="E5">
            <v>1</v>
          </cell>
        </row>
      </sheetData>
      <sheetData sheetId="2691">
        <row r="5">
          <cell r="E5">
            <v>1</v>
          </cell>
        </row>
      </sheetData>
      <sheetData sheetId="2692">
        <row r="5">
          <cell r="E5">
            <v>1</v>
          </cell>
        </row>
      </sheetData>
      <sheetData sheetId="2693">
        <row r="5">
          <cell r="E5">
            <v>1</v>
          </cell>
        </row>
      </sheetData>
      <sheetData sheetId="2694">
        <row r="5">
          <cell r="E5">
            <v>1</v>
          </cell>
        </row>
      </sheetData>
      <sheetData sheetId="2695">
        <row r="5">
          <cell r="E5">
            <v>1</v>
          </cell>
        </row>
      </sheetData>
      <sheetData sheetId="2696">
        <row r="5">
          <cell r="E5">
            <v>1</v>
          </cell>
        </row>
      </sheetData>
      <sheetData sheetId="2697">
        <row r="5">
          <cell r="E5">
            <v>1</v>
          </cell>
        </row>
      </sheetData>
      <sheetData sheetId="2698">
        <row r="5">
          <cell r="E5">
            <v>1</v>
          </cell>
        </row>
      </sheetData>
      <sheetData sheetId="2699">
        <row r="5">
          <cell r="E5">
            <v>1</v>
          </cell>
        </row>
      </sheetData>
      <sheetData sheetId="2700">
        <row r="5">
          <cell r="E5">
            <v>1</v>
          </cell>
        </row>
      </sheetData>
      <sheetData sheetId="2701">
        <row r="5">
          <cell r="E5">
            <v>1</v>
          </cell>
        </row>
      </sheetData>
      <sheetData sheetId="2702">
        <row r="5">
          <cell r="E5">
            <v>1</v>
          </cell>
        </row>
      </sheetData>
      <sheetData sheetId="2703">
        <row r="5">
          <cell r="E5">
            <v>1</v>
          </cell>
        </row>
      </sheetData>
      <sheetData sheetId="2704">
        <row r="5">
          <cell r="E5">
            <v>1</v>
          </cell>
        </row>
      </sheetData>
      <sheetData sheetId="2705">
        <row r="5">
          <cell r="E5">
            <v>1</v>
          </cell>
        </row>
      </sheetData>
      <sheetData sheetId="2706">
        <row r="5">
          <cell r="E5">
            <v>1</v>
          </cell>
        </row>
      </sheetData>
      <sheetData sheetId="2707">
        <row r="5">
          <cell r="E5">
            <v>1</v>
          </cell>
        </row>
      </sheetData>
      <sheetData sheetId="2708">
        <row r="5">
          <cell r="E5">
            <v>1</v>
          </cell>
        </row>
      </sheetData>
      <sheetData sheetId="2709">
        <row r="5">
          <cell r="E5">
            <v>1</v>
          </cell>
        </row>
      </sheetData>
      <sheetData sheetId="2710">
        <row r="5">
          <cell r="E5">
            <v>1</v>
          </cell>
        </row>
      </sheetData>
      <sheetData sheetId="2711">
        <row r="5">
          <cell r="E5">
            <v>1</v>
          </cell>
        </row>
      </sheetData>
      <sheetData sheetId="2712">
        <row r="5">
          <cell r="E5">
            <v>1</v>
          </cell>
        </row>
      </sheetData>
      <sheetData sheetId="2713">
        <row r="5">
          <cell r="E5">
            <v>1</v>
          </cell>
        </row>
      </sheetData>
      <sheetData sheetId="2714">
        <row r="5">
          <cell r="E5">
            <v>1</v>
          </cell>
        </row>
      </sheetData>
      <sheetData sheetId="2715">
        <row r="5">
          <cell r="E5">
            <v>1</v>
          </cell>
        </row>
      </sheetData>
      <sheetData sheetId="2716">
        <row r="5">
          <cell r="E5">
            <v>1</v>
          </cell>
        </row>
      </sheetData>
      <sheetData sheetId="2717">
        <row r="5">
          <cell r="E5">
            <v>1</v>
          </cell>
        </row>
      </sheetData>
      <sheetData sheetId="2718">
        <row r="5">
          <cell r="E5">
            <v>1</v>
          </cell>
        </row>
      </sheetData>
      <sheetData sheetId="2719">
        <row r="5">
          <cell r="E5">
            <v>1</v>
          </cell>
        </row>
      </sheetData>
      <sheetData sheetId="2720">
        <row r="5">
          <cell r="E5">
            <v>1</v>
          </cell>
        </row>
      </sheetData>
      <sheetData sheetId="2721">
        <row r="5">
          <cell r="E5">
            <v>1</v>
          </cell>
        </row>
      </sheetData>
      <sheetData sheetId="2722">
        <row r="5">
          <cell r="E5">
            <v>1</v>
          </cell>
        </row>
      </sheetData>
      <sheetData sheetId="2723">
        <row r="5">
          <cell r="E5">
            <v>1</v>
          </cell>
        </row>
      </sheetData>
      <sheetData sheetId="2724">
        <row r="5">
          <cell r="E5">
            <v>1</v>
          </cell>
        </row>
      </sheetData>
      <sheetData sheetId="2725">
        <row r="5">
          <cell r="E5">
            <v>1</v>
          </cell>
        </row>
      </sheetData>
      <sheetData sheetId="2726">
        <row r="5">
          <cell r="E5">
            <v>1</v>
          </cell>
        </row>
      </sheetData>
      <sheetData sheetId="2727">
        <row r="5">
          <cell r="E5">
            <v>1</v>
          </cell>
        </row>
      </sheetData>
      <sheetData sheetId="2728">
        <row r="5">
          <cell r="E5">
            <v>1</v>
          </cell>
        </row>
      </sheetData>
      <sheetData sheetId="2729">
        <row r="5">
          <cell r="E5">
            <v>1</v>
          </cell>
        </row>
      </sheetData>
      <sheetData sheetId="2730">
        <row r="5">
          <cell r="E5">
            <v>1</v>
          </cell>
        </row>
      </sheetData>
      <sheetData sheetId="2731">
        <row r="5">
          <cell r="E5">
            <v>1</v>
          </cell>
        </row>
      </sheetData>
      <sheetData sheetId="2732">
        <row r="5">
          <cell r="E5">
            <v>1</v>
          </cell>
        </row>
      </sheetData>
      <sheetData sheetId="2733">
        <row r="5">
          <cell r="E5">
            <v>1</v>
          </cell>
        </row>
      </sheetData>
      <sheetData sheetId="2734">
        <row r="5">
          <cell r="E5">
            <v>1</v>
          </cell>
        </row>
      </sheetData>
      <sheetData sheetId="2735">
        <row r="5">
          <cell r="E5">
            <v>1</v>
          </cell>
        </row>
      </sheetData>
      <sheetData sheetId="2736">
        <row r="5">
          <cell r="E5">
            <v>1</v>
          </cell>
        </row>
      </sheetData>
      <sheetData sheetId="2737">
        <row r="5">
          <cell r="E5">
            <v>1</v>
          </cell>
        </row>
      </sheetData>
      <sheetData sheetId="2738">
        <row r="5">
          <cell r="E5">
            <v>1</v>
          </cell>
        </row>
      </sheetData>
      <sheetData sheetId="2739">
        <row r="5">
          <cell r="E5">
            <v>1</v>
          </cell>
        </row>
      </sheetData>
      <sheetData sheetId="2740">
        <row r="5">
          <cell r="E5">
            <v>1</v>
          </cell>
        </row>
      </sheetData>
      <sheetData sheetId="2741">
        <row r="5">
          <cell r="E5">
            <v>1</v>
          </cell>
        </row>
      </sheetData>
      <sheetData sheetId="2742">
        <row r="5">
          <cell r="E5">
            <v>1</v>
          </cell>
        </row>
      </sheetData>
      <sheetData sheetId="2743">
        <row r="5">
          <cell r="E5">
            <v>1</v>
          </cell>
        </row>
      </sheetData>
      <sheetData sheetId="2744">
        <row r="5">
          <cell r="E5">
            <v>1</v>
          </cell>
        </row>
      </sheetData>
      <sheetData sheetId="2745">
        <row r="5">
          <cell r="E5">
            <v>1</v>
          </cell>
        </row>
      </sheetData>
      <sheetData sheetId="2746">
        <row r="5">
          <cell r="E5">
            <v>1</v>
          </cell>
        </row>
      </sheetData>
      <sheetData sheetId="2747">
        <row r="5">
          <cell r="E5">
            <v>1</v>
          </cell>
        </row>
      </sheetData>
      <sheetData sheetId="2748">
        <row r="5">
          <cell r="E5">
            <v>1</v>
          </cell>
        </row>
      </sheetData>
      <sheetData sheetId="2749">
        <row r="5">
          <cell r="E5">
            <v>1</v>
          </cell>
        </row>
      </sheetData>
      <sheetData sheetId="2750">
        <row r="5">
          <cell r="E5">
            <v>1</v>
          </cell>
        </row>
      </sheetData>
      <sheetData sheetId="2751">
        <row r="5">
          <cell r="E5">
            <v>1</v>
          </cell>
        </row>
      </sheetData>
      <sheetData sheetId="2752">
        <row r="5">
          <cell r="E5">
            <v>1</v>
          </cell>
        </row>
      </sheetData>
      <sheetData sheetId="2753">
        <row r="5">
          <cell r="E5">
            <v>1</v>
          </cell>
        </row>
      </sheetData>
      <sheetData sheetId="2754">
        <row r="5">
          <cell r="E5">
            <v>1</v>
          </cell>
        </row>
      </sheetData>
      <sheetData sheetId="2755">
        <row r="5">
          <cell r="E5">
            <v>1</v>
          </cell>
        </row>
      </sheetData>
      <sheetData sheetId="2756">
        <row r="5">
          <cell r="E5">
            <v>1</v>
          </cell>
        </row>
      </sheetData>
      <sheetData sheetId="2757">
        <row r="5">
          <cell r="E5">
            <v>1</v>
          </cell>
        </row>
      </sheetData>
      <sheetData sheetId="2758">
        <row r="5">
          <cell r="E5">
            <v>1</v>
          </cell>
        </row>
      </sheetData>
      <sheetData sheetId="2759">
        <row r="5">
          <cell r="E5">
            <v>1</v>
          </cell>
        </row>
      </sheetData>
      <sheetData sheetId="2760">
        <row r="5">
          <cell r="E5">
            <v>1</v>
          </cell>
        </row>
      </sheetData>
      <sheetData sheetId="2761">
        <row r="5">
          <cell r="E5">
            <v>1</v>
          </cell>
        </row>
      </sheetData>
      <sheetData sheetId="2762">
        <row r="5">
          <cell r="E5">
            <v>1</v>
          </cell>
        </row>
      </sheetData>
      <sheetData sheetId="2763">
        <row r="5">
          <cell r="E5">
            <v>1</v>
          </cell>
        </row>
      </sheetData>
      <sheetData sheetId="2764">
        <row r="5">
          <cell r="E5">
            <v>1</v>
          </cell>
        </row>
      </sheetData>
      <sheetData sheetId="2765">
        <row r="5">
          <cell r="E5">
            <v>1</v>
          </cell>
        </row>
      </sheetData>
      <sheetData sheetId="2766">
        <row r="5">
          <cell r="E5">
            <v>1</v>
          </cell>
        </row>
      </sheetData>
      <sheetData sheetId="2767">
        <row r="5">
          <cell r="E5">
            <v>1</v>
          </cell>
        </row>
      </sheetData>
      <sheetData sheetId="2768">
        <row r="5">
          <cell r="E5">
            <v>1</v>
          </cell>
        </row>
      </sheetData>
      <sheetData sheetId="2769">
        <row r="5">
          <cell r="E5">
            <v>1</v>
          </cell>
        </row>
      </sheetData>
      <sheetData sheetId="2770">
        <row r="5">
          <cell r="E5">
            <v>1</v>
          </cell>
        </row>
      </sheetData>
      <sheetData sheetId="2771">
        <row r="5">
          <cell r="E5">
            <v>1</v>
          </cell>
        </row>
      </sheetData>
      <sheetData sheetId="2772">
        <row r="5">
          <cell r="E5">
            <v>1</v>
          </cell>
        </row>
      </sheetData>
      <sheetData sheetId="2773">
        <row r="5">
          <cell r="E5">
            <v>1</v>
          </cell>
        </row>
      </sheetData>
      <sheetData sheetId="2774">
        <row r="5">
          <cell r="E5">
            <v>1</v>
          </cell>
        </row>
      </sheetData>
      <sheetData sheetId="2775">
        <row r="5">
          <cell r="E5">
            <v>1</v>
          </cell>
        </row>
      </sheetData>
      <sheetData sheetId="2776">
        <row r="5">
          <cell r="E5">
            <v>1</v>
          </cell>
        </row>
      </sheetData>
      <sheetData sheetId="2777">
        <row r="5">
          <cell r="E5">
            <v>1</v>
          </cell>
        </row>
      </sheetData>
      <sheetData sheetId="2778">
        <row r="5">
          <cell r="E5">
            <v>1</v>
          </cell>
        </row>
      </sheetData>
      <sheetData sheetId="2779">
        <row r="5">
          <cell r="E5">
            <v>1</v>
          </cell>
        </row>
      </sheetData>
      <sheetData sheetId="2780">
        <row r="5">
          <cell r="E5">
            <v>1</v>
          </cell>
        </row>
      </sheetData>
      <sheetData sheetId="2781">
        <row r="5">
          <cell r="E5">
            <v>1</v>
          </cell>
        </row>
      </sheetData>
      <sheetData sheetId="2782">
        <row r="5">
          <cell r="E5">
            <v>1</v>
          </cell>
        </row>
      </sheetData>
      <sheetData sheetId="2783">
        <row r="5">
          <cell r="E5">
            <v>1</v>
          </cell>
        </row>
      </sheetData>
      <sheetData sheetId="2784">
        <row r="5">
          <cell r="E5">
            <v>1</v>
          </cell>
        </row>
      </sheetData>
      <sheetData sheetId="2785">
        <row r="5">
          <cell r="E5">
            <v>1</v>
          </cell>
        </row>
      </sheetData>
      <sheetData sheetId="2786">
        <row r="5">
          <cell r="E5">
            <v>1</v>
          </cell>
        </row>
      </sheetData>
      <sheetData sheetId="2787">
        <row r="5">
          <cell r="E5">
            <v>1</v>
          </cell>
        </row>
      </sheetData>
      <sheetData sheetId="2788">
        <row r="5">
          <cell r="E5">
            <v>1</v>
          </cell>
        </row>
      </sheetData>
      <sheetData sheetId="2789">
        <row r="5">
          <cell r="E5">
            <v>1</v>
          </cell>
        </row>
      </sheetData>
      <sheetData sheetId="2790">
        <row r="5">
          <cell r="E5">
            <v>1</v>
          </cell>
        </row>
      </sheetData>
      <sheetData sheetId="2791">
        <row r="5">
          <cell r="E5">
            <v>1</v>
          </cell>
        </row>
      </sheetData>
      <sheetData sheetId="2792">
        <row r="5">
          <cell r="E5">
            <v>1</v>
          </cell>
        </row>
      </sheetData>
      <sheetData sheetId="2793">
        <row r="5">
          <cell r="E5">
            <v>1</v>
          </cell>
        </row>
      </sheetData>
      <sheetData sheetId="2794">
        <row r="5">
          <cell r="E5">
            <v>1</v>
          </cell>
        </row>
      </sheetData>
      <sheetData sheetId="2795">
        <row r="5">
          <cell r="E5">
            <v>1</v>
          </cell>
        </row>
      </sheetData>
      <sheetData sheetId="2796">
        <row r="5">
          <cell r="E5">
            <v>1</v>
          </cell>
        </row>
      </sheetData>
      <sheetData sheetId="2797">
        <row r="5">
          <cell r="E5">
            <v>1</v>
          </cell>
        </row>
      </sheetData>
      <sheetData sheetId="2798">
        <row r="5">
          <cell r="E5">
            <v>1</v>
          </cell>
        </row>
      </sheetData>
      <sheetData sheetId="2799">
        <row r="5">
          <cell r="E5">
            <v>1</v>
          </cell>
        </row>
      </sheetData>
      <sheetData sheetId="2800">
        <row r="5">
          <cell r="E5">
            <v>1</v>
          </cell>
        </row>
      </sheetData>
      <sheetData sheetId="2801">
        <row r="5">
          <cell r="E5">
            <v>1</v>
          </cell>
        </row>
      </sheetData>
      <sheetData sheetId="2802">
        <row r="5">
          <cell r="E5">
            <v>1</v>
          </cell>
        </row>
      </sheetData>
      <sheetData sheetId="2803">
        <row r="5">
          <cell r="E5">
            <v>1</v>
          </cell>
        </row>
      </sheetData>
      <sheetData sheetId="2804">
        <row r="5">
          <cell r="E5">
            <v>1</v>
          </cell>
        </row>
      </sheetData>
      <sheetData sheetId="2805">
        <row r="5">
          <cell r="E5">
            <v>1</v>
          </cell>
        </row>
      </sheetData>
      <sheetData sheetId="2806">
        <row r="5">
          <cell r="E5">
            <v>1</v>
          </cell>
        </row>
      </sheetData>
      <sheetData sheetId="2807">
        <row r="5">
          <cell r="E5">
            <v>1</v>
          </cell>
        </row>
      </sheetData>
      <sheetData sheetId="2808">
        <row r="5">
          <cell r="E5">
            <v>1</v>
          </cell>
        </row>
      </sheetData>
      <sheetData sheetId="2809">
        <row r="5">
          <cell r="E5">
            <v>1</v>
          </cell>
        </row>
      </sheetData>
      <sheetData sheetId="2810">
        <row r="5">
          <cell r="E5">
            <v>1</v>
          </cell>
        </row>
      </sheetData>
      <sheetData sheetId="2811">
        <row r="5">
          <cell r="E5">
            <v>1</v>
          </cell>
        </row>
      </sheetData>
      <sheetData sheetId="2812">
        <row r="5">
          <cell r="E5">
            <v>1</v>
          </cell>
        </row>
      </sheetData>
      <sheetData sheetId="2813">
        <row r="5">
          <cell r="E5">
            <v>1</v>
          </cell>
        </row>
      </sheetData>
      <sheetData sheetId="2814">
        <row r="5">
          <cell r="E5">
            <v>1</v>
          </cell>
        </row>
      </sheetData>
      <sheetData sheetId="2815">
        <row r="5">
          <cell r="E5">
            <v>1</v>
          </cell>
        </row>
      </sheetData>
      <sheetData sheetId="2816">
        <row r="5">
          <cell r="E5">
            <v>1</v>
          </cell>
        </row>
      </sheetData>
      <sheetData sheetId="2817">
        <row r="5">
          <cell r="E5">
            <v>1</v>
          </cell>
        </row>
      </sheetData>
      <sheetData sheetId="2818">
        <row r="5">
          <cell r="E5">
            <v>1</v>
          </cell>
        </row>
      </sheetData>
      <sheetData sheetId="2819">
        <row r="5">
          <cell r="E5">
            <v>1</v>
          </cell>
        </row>
      </sheetData>
      <sheetData sheetId="2820">
        <row r="5">
          <cell r="E5">
            <v>1</v>
          </cell>
        </row>
      </sheetData>
      <sheetData sheetId="2821">
        <row r="5">
          <cell r="E5">
            <v>1</v>
          </cell>
        </row>
      </sheetData>
      <sheetData sheetId="2822">
        <row r="5">
          <cell r="E5">
            <v>1</v>
          </cell>
        </row>
      </sheetData>
      <sheetData sheetId="2823">
        <row r="5">
          <cell r="E5">
            <v>1</v>
          </cell>
        </row>
      </sheetData>
      <sheetData sheetId="2824">
        <row r="5">
          <cell r="E5">
            <v>1</v>
          </cell>
        </row>
      </sheetData>
      <sheetData sheetId="2825">
        <row r="5">
          <cell r="E5">
            <v>1</v>
          </cell>
        </row>
      </sheetData>
      <sheetData sheetId="2826">
        <row r="5">
          <cell r="E5">
            <v>1</v>
          </cell>
        </row>
      </sheetData>
      <sheetData sheetId="2827">
        <row r="5">
          <cell r="E5">
            <v>1</v>
          </cell>
        </row>
      </sheetData>
      <sheetData sheetId="2828">
        <row r="5">
          <cell r="E5">
            <v>1</v>
          </cell>
        </row>
      </sheetData>
      <sheetData sheetId="2829">
        <row r="5">
          <cell r="E5">
            <v>1</v>
          </cell>
        </row>
      </sheetData>
      <sheetData sheetId="2830">
        <row r="5">
          <cell r="E5">
            <v>1</v>
          </cell>
        </row>
      </sheetData>
      <sheetData sheetId="2831">
        <row r="5">
          <cell r="E5">
            <v>1</v>
          </cell>
        </row>
      </sheetData>
      <sheetData sheetId="2832">
        <row r="5">
          <cell r="E5">
            <v>1</v>
          </cell>
        </row>
      </sheetData>
      <sheetData sheetId="2833">
        <row r="5">
          <cell r="E5">
            <v>1</v>
          </cell>
        </row>
      </sheetData>
      <sheetData sheetId="2834">
        <row r="5">
          <cell r="E5">
            <v>1</v>
          </cell>
        </row>
      </sheetData>
      <sheetData sheetId="2835">
        <row r="5">
          <cell r="E5">
            <v>1</v>
          </cell>
        </row>
      </sheetData>
      <sheetData sheetId="2836">
        <row r="5">
          <cell r="E5">
            <v>1</v>
          </cell>
        </row>
      </sheetData>
      <sheetData sheetId="2837">
        <row r="5">
          <cell r="E5">
            <v>1</v>
          </cell>
        </row>
      </sheetData>
      <sheetData sheetId="2838">
        <row r="5">
          <cell r="E5">
            <v>1</v>
          </cell>
        </row>
      </sheetData>
      <sheetData sheetId="2839">
        <row r="5">
          <cell r="E5">
            <v>1</v>
          </cell>
        </row>
      </sheetData>
      <sheetData sheetId="2840">
        <row r="5">
          <cell r="E5">
            <v>1</v>
          </cell>
        </row>
      </sheetData>
      <sheetData sheetId="2841">
        <row r="5">
          <cell r="E5">
            <v>1</v>
          </cell>
        </row>
      </sheetData>
      <sheetData sheetId="2842">
        <row r="5">
          <cell r="E5">
            <v>1</v>
          </cell>
        </row>
      </sheetData>
      <sheetData sheetId="2843">
        <row r="5">
          <cell r="E5">
            <v>1</v>
          </cell>
        </row>
      </sheetData>
      <sheetData sheetId="2844">
        <row r="5">
          <cell r="E5">
            <v>1</v>
          </cell>
        </row>
      </sheetData>
      <sheetData sheetId="2845">
        <row r="5">
          <cell r="E5">
            <v>1</v>
          </cell>
        </row>
      </sheetData>
      <sheetData sheetId="2846">
        <row r="5">
          <cell r="E5">
            <v>1</v>
          </cell>
        </row>
      </sheetData>
      <sheetData sheetId="2847">
        <row r="5">
          <cell r="E5">
            <v>1</v>
          </cell>
        </row>
      </sheetData>
      <sheetData sheetId="2848">
        <row r="5">
          <cell r="E5">
            <v>1</v>
          </cell>
        </row>
      </sheetData>
      <sheetData sheetId="2849">
        <row r="5">
          <cell r="E5">
            <v>1</v>
          </cell>
        </row>
      </sheetData>
      <sheetData sheetId="2850">
        <row r="5">
          <cell r="E5">
            <v>1</v>
          </cell>
        </row>
      </sheetData>
      <sheetData sheetId="2851">
        <row r="5">
          <cell r="E5">
            <v>1</v>
          </cell>
        </row>
      </sheetData>
      <sheetData sheetId="2852">
        <row r="5">
          <cell r="E5">
            <v>1</v>
          </cell>
        </row>
      </sheetData>
      <sheetData sheetId="2853">
        <row r="5">
          <cell r="E5">
            <v>1</v>
          </cell>
        </row>
      </sheetData>
      <sheetData sheetId="2854">
        <row r="5">
          <cell r="E5">
            <v>1</v>
          </cell>
        </row>
      </sheetData>
      <sheetData sheetId="2855">
        <row r="5">
          <cell r="E5">
            <v>1</v>
          </cell>
        </row>
      </sheetData>
      <sheetData sheetId="2856">
        <row r="5">
          <cell r="E5">
            <v>1</v>
          </cell>
        </row>
      </sheetData>
      <sheetData sheetId="2857">
        <row r="5">
          <cell r="E5">
            <v>1</v>
          </cell>
        </row>
      </sheetData>
      <sheetData sheetId="2858">
        <row r="5">
          <cell r="E5">
            <v>1</v>
          </cell>
        </row>
      </sheetData>
      <sheetData sheetId="2859">
        <row r="5">
          <cell r="E5">
            <v>1</v>
          </cell>
        </row>
      </sheetData>
      <sheetData sheetId="2860">
        <row r="5">
          <cell r="E5">
            <v>1</v>
          </cell>
        </row>
      </sheetData>
      <sheetData sheetId="2861">
        <row r="5">
          <cell r="E5">
            <v>1</v>
          </cell>
        </row>
      </sheetData>
      <sheetData sheetId="2862">
        <row r="5">
          <cell r="E5">
            <v>1</v>
          </cell>
        </row>
      </sheetData>
      <sheetData sheetId="2863">
        <row r="5">
          <cell r="E5">
            <v>1</v>
          </cell>
        </row>
      </sheetData>
      <sheetData sheetId="2864">
        <row r="5">
          <cell r="E5">
            <v>1</v>
          </cell>
        </row>
      </sheetData>
      <sheetData sheetId="2865">
        <row r="5">
          <cell r="E5">
            <v>1</v>
          </cell>
        </row>
      </sheetData>
      <sheetData sheetId="2866">
        <row r="5">
          <cell r="E5">
            <v>1</v>
          </cell>
        </row>
      </sheetData>
      <sheetData sheetId="2867">
        <row r="5">
          <cell r="E5">
            <v>1</v>
          </cell>
        </row>
      </sheetData>
      <sheetData sheetId="2868">
        <row r="5">
          <cell r="E5">
            <v>1</v>
          </cell>
        </row>
      </sheetData>
      <sheetData sheetId="2869">
        <row r="5">
          <cell r="E5">
            <v>1</v>
          </cell>
        </row>
      </sheetData>
      <sheetData sheetId="2870">
        <row r="5">
          <cell r="E5">
            <v>1</v>
          </cell>
        </row>
      </sheetData>
      <sheetData sheetId="2871">
        <row r="5">
          <cell r="E5">
            <v>1</v>
          </cell>
        </row>
      </sheetData>
      <sheetData sheetId="2872">
        <row r="5">
          <cell r="E5">
            <v>1</v>
          </cell>
        </row>
      </sheetData>
      <sheetData sheetId="2873">
        <row r="5">
          <cell r="E5">
            <v>1</v>
          </cell>
        </row>
      </sheetData>
      <sheetData sheetId="2874">
        <row r="5">
          <cell r="E5">
            <v>1</v>
          </cell>
        </row>
      </sheetData>
      <sheetData sheetId="2875">
        <row r="5">
          <cell r="E5">
            <v>1</v>
          </cell>
        </row>
      </sheetData>
      <sheetData sheetId="2876">
        <row r="5">
          <cell r="E5">
            <v>1</v>
          </cell>
        </row>
      </sheetData>
      <sheetData sheetId="2877">
        <row r="5">
          <cell r="E5">
            <v>1</v>
          </cell>
        </row>
      </sheetData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>
        <row r="5">
          <cell r="E5">
            <v>1</v>
          </cell>
        </row>
      </sheetData>
      <sheetData sheetId="3031">
        <row r="5">
          <cell r="E5">
            <v>1</v>
          </cell>
        </row>
      </sheetData>
      <sheetData sheetId="3032"/>
      <sheetData sheetId="3033"/>
      <sheetData sheetId="3034"/>
      <sheetData sheetId="3035"/>
      <sheetData sheetId="3036"/>
      <sheetData sheetId="3037"/>
      <sheetData sheetId="3038">
        <row r="5">
          <cell r="E5">
            <v>1</v>
          </cell>
        </row>
      </sheetData>
      <sheetData sheetId="3039"/>
      <sheetData sheetId="3040"/>
      <sheetData sheetId="3041"/>
      <sheetData sheetId="3042"/>
      <sheetData sheetId="3043">
        <row r="5">
          <cell r="E5">
            <v>1</v>
          </cell>
        </row>
      </sheetData>
      <sheetData sheetId="3044">
        <row r="5">
          <cell r="E5">
            <v>1</v>
          </cell>
        </row>
      </sheetData>
      <sheetData sheetId="3045"/>
      <sheetData sheetId="3046">
        <row r="5">
          <cell r="E5">
            <v>1</v>
          </cell>
        </row>
      </sheetData>
      <sheetData sheetId="3047"/>
      <sheetData sheetId="3048"/>
      <sheetData sheetId="3049"/>
      <sheetData sheetId="3050"/>
      <sheetData sheetId="3051"/>
      <sheetData sheetId="3052">
        <row r="5">
          <cell r="E5">
            <v>1</v>
          </cell>
        </row>
      </sheetData>
      <sheetData sheetId="3053"/>
      <sheetData sheetId="3054"/>
      <sheetData sheetId="3055"/>
      <sheetData sheetId="3056">
        <row r="5">
          <cell r="E5">
            <v>1</v>
          </cell>
        </row>
      </sheetData>
      <sheetData sheetId="3057">
        <row r="5">
          <cell r="E5">
            <v>1</v>
          </cell>
        </row>
      </sheetData>
      <sheetData sheetId="3058">
        <row r="5">
          <cell r="E5">
            <v>1</v>
          </cell>
        </row>
      </sheetData>
      <sheetData sheetId="3059">
        <row r="5">
          <cell r="E5">
            <v>1</v>
          </cell>
        </row>
      </sheetData>
      <sheetData sheetId="3060">
        <row r="5">
          <cell r="E5">
            <v>1</v>
          </cell>
        </row>
      </sheetData>
      <sheetData sheetId="3061">
        <row r="5">
          <cell r="E5">
            <v>1</v>
          </cell>
        </row>
      </sheetData>
      <sheetData sheetId="3062">
        <row r="5">
          <cell r="E5">
            <v>1</v>
          </cell>
        </row>
      </sheetData>
      <sheetData sheetId="3063">
        <row r="5">
          <cell r="E5">
            <v>1</v>
          </cell>
        </row>
      </sheetData>
      <sheetData sheetId="3064">
        <row r="5">
          <cell r="E5">
            <v>1</v>
          </cell>
        </row>
      </sheetData>
      <sheetData sheetId="3065">
        <row r="5">
          <cell r="E5">
            <v>1</v>
          </cell>
        </row>
      </sheetData>
      <sheetData sheetId="3066">
        <row r="5">
          <cell r="E5">
            <v>1</v>
          </cell>
        </row>
      </sheetData>
      <sheetData sheetId="3067">
        <row r="5">
          <cell r="E5">
            <v>1</v>
          </cell>
        </row>
      </sheetData>
      <sheetData sheetId="3068">
        <row r="5">
          <cell r="E5">
            <v>1</v>
          </cell>
        </row>
      </sheetData>
      <sheetData sheetId="3069">
        <row r="5">
          <cell r="E5">
            <v>1</v>
          </cell>
        </row>
      </sheetData>
      <sheetData sheetId="3070">
        <row r="5">
          <cell r="E5">
            <v>1</v>
          </cell>
        </row>
      </sheetData>
      <sheetData sheetId="3071">
        <row r="5">
          <cell r="E5">
            <v>1</v>
          </cell>
        </row>
      </sheetData>
      <sheetData sheetId="3072">
        <row r="5">
          <cell r="E5">
            <v>1</v>
          </cell>
        </row>
      </sheetData>
      <sheetData sheetId="3073">
        <row r="5">
          <cell r="E5">
            <v>1</v>
          </cell>
        </row>
      </sheetData>
      <sheetData sheetId="3074">
        <row r="5">
          <cell r="E5">
            <v>1</v>
          </cell>
        </row>
      </sheetData>
      <sheetData sheetId="3075">
        <row r="5">
          <cell r="E5">
            <v>1</v>
          </cell>
        </row>
      </sheetData>
      <sheetData sheetId="3076">
        <row r="5">
          <cell r="E5">
            <v>1</v>
          </cell>
        </row>
      </sheetData>
      <sheetData sheetId="3077">
        <row r="5">
          <cell r="E5">
            <v>1</v>
          </cell>
        </row>
      </sheetData>
      <sheetData sheetId="3078">
        <row r="5">
          <cell r="E5">
            <v>1</v>
          </cell>
        </row>
      </sheetData>
      <sheetData sheetId="3079">
        <row r="5">
          <cell r="E5">
            <v>1</v>
          </cell>
        </row>
      </sheetData>
      <sheetData sheetId="3080">
        <row r="5">
          <cell r="E5">
            <v>1</v>
          </cell>
        </row>
      </sheetData>
      <sheetData sheetId="3081">
        <row r="5">
          <cell r="E5">
            <v>1</v>
          </cell>
        </row>
      </sheetData>
      <sheetData sheetId="3082">
        <row r="5">
          <cell r="E5">
            <v>1</v>
          </cell>
        </row>
      </sheetData>
      <sheetData sheetId="3083">
        <row r="5">
          <cell r="E5">
            <v>1</v>
          </cell>
        </row>
      </sheetData>
      <sheetData sheetId="3084">
        <row r="5">
          <cell r="E5">
            <v>1</v>
          </cell>
        </row>
      </sheetData>
      <sheetData sheetId="3085">
        <row r="5">
          <cell r="E5">
            <v>1</v>
          </cell>
        </row>
      </sheetData>
      <sheetData sheetId="3086">
        <row r="5">
          <cell r="E5">
            <v>1</v>
          </cell>
        </row>
      </sheetData>
      <sheetData sheetId="3087">
        <row r="5">
          <cell r="E5">
            <v>1</v>
          </cell>
        </row>
      </sheetData>
      <sheetData sheetId="3088">
        <row r="5">
          <cell r="E5">
            <v>1</v>
          </cell>
        </row>
      </sheetData>
      <sheetData sheetId="3089">
        <row r="5">
          <cell r="E5">
            <v>1</v>
          </cell>
        </row>
      </sheetData>
      <sheetData sheetId="3090">
        <row r="5">
          <cell r="E5">
            <v>1</v>
          </cell>
        </row>
      </sheetData>
      <sheetData sheetId="3091">
        <row r="5">
          <cell r="E5">
            <v>1</v>
          </cell>
        </row>
      </sheetData>
      <sheetData sheetId="3092">
        <row r="5">
          <cell r="E5">
            <v>1</v>
          </cell>
        </row>
      </sheetData>
      <sheetData sheetId="3093">
        <row r="5">
          <cell r="E5">
            <v>1</v>
          </cell>
        </row>
      </sheetData>
      <sheetData sheetId="3094">
        <row r="5">
          <cell r="E5">
            <v>1</v>
          </cell>
        </row>
      </sheetData>
      <sheetData sheetId="3095">
        <row r="5">
          <cell r="E5">
            <v>1</v>
          </cell>
        </row>
      </sheetData>
      <sheetData sheetId="3096">
        <row r="5">
          <cell r="E5">
            <v>1</v>
          </cell>
        </row>
      </sheetData>
      <sheetData sheetId="3097">
        <row r="5">
          <cell r="E5">
            <v>1</v>
          </cell>
        </row>
      </sheetData>
      <sheetData sheetId="3098">
        <row r="5">
          <cell r="E5">
            <v>1</v>
          </cell>
        </row>
      </sheetData>
      <sheetData sheetId="3099">
        <row r="5">
          <cell r="E5">
            <v>1</v>
          </cell>
        </row>
      </sheetData>
      <sheetData sheetId="3100">
        <row r="5">
          <cell r="E5">
            <v>1</v>
          </cell>
        </row>
      </sheetData>
      <sheetData sheetId="3101">
        <row r="5">
          <cell r="E5">
            <v>1</v>
          </cell>
        </row>
      </sheetData>
      <sheetData sheetId="3102">
        <row r="5">
          <cell r="E5">
            <v>1</v>
          </cell>
        </row>
      </sheetData>
      <sheetData sheetId="3103">
        <row r="5">
          <cell r="E5">
            <v>1</v>
          </cell>
        </row>
      </sheetData>
      <sheetData sheetId="3104">
        <row r="5">
          <cell r="E5">
            <v>1</v>
          </cell>
        </row>
      </sheetData>
      <sheetData sheetId="3105">
        <row r="5">
          <cell r="E5">
            <v>1</v>
          </cell>
        </row>
      </sheetData>
      <sheetData sheetId="3106">
        <row r="5">
          <cell r="E5">
            <v>1</v>
          </cell>
        </row>
      </sheetData>
      <sheetData sheetId="3107">
        <row r="5">
          <cell r="E5">
            <v>1</v>
          </cell>
        </row>
      </sheetData>
      <sheetData sheetId="3108">
        <row r="5">
          <cell r="E5">
            <v>1</v>
          </cell>
        </row>
      </sheetData>
      <sheetData sheetId="3109">
        <row r="5">
          <cell r="E5">
            <v>1</v>
          </cell>
        </row>
      </sheetData>
      <sheetData sheetId="3110">
        <row r="5">
          <cell r="E5">
            <v>1</v>
          </cell>
        </row>
      </sheetData>
      <sheetData sheetId="3111">
        <row r="5">
          <cell r="E5">
            <v>1</v>
          </cell>
        </row>
      </sheetData>
      <sheetData sheetId="3112">
        <row r="5">
          <cell r="E5">
            <v>1</v>
          </cell>
        </row>
      </sheetData>
      <sheetData sheetId="3113">
        <row r="5">
          <cell r="E5">
            <v>1</v>
          </cell>
        </row>
      </sheetData>
      <sheetData sheetId="3114">
        <row r="5">
          <cell r="E5">
            <v>1</v>
          </cell>
        </row>
      </sheetData>
      <sheetData sheetId="3115">
        <row r="5">
          <cell r="E5">
            <v>1</v>
          </cell>
        </row>
      </sheetData>
      <sheetData sheetId="3116">
        <row r="5">
          <cell r="E5">
            <v>1</v>
          </cell>
        </row>
      </sheetData>
      <sheetData sheetId="3117">
        <row r="5">
          <cell r="E5">
            <v>1</v>
          </cell>
        </row>
      </sheetData>
      <sheetData sheetId="3118">
        <row r="5">
          <cell r="E5">
            <v>1</v>
          </cell>
        </row>
      </sheetData>
      <sheetData sheetId="3119">
        <row r="5">
          <cell r="E5">
            <v>1</v>
          </cell>
        </row>
      </sheetData>
      <sheetData sheetId="3120">
        <row r="5">
          <cell r="E5">
            <v>1</v>
          </cell>
        </row>
      </sheetData>
      <sheetData sheetId="3121">
        <row r="5">
          <cell r="E5">
            <v>1</v>
          </cell>
        </row>
      </sheetData>
      <sheetData sheetId="3122">
        <row r="5">
          <cell r="E5">
            <v>1</v>
          </cell>
        </row>
      </sheetData>
      <sheetData sheetId="3123">
        <row r="5">
          <cell r="E5">
            <v>1</v>
          </cell>
        </row>
      </sheetData>
      <sheetData sheetId="3124">
        <row r="5">
          <cell r="E5">
            <v>1</v>
          </cell>
        </row>
      </sheetData>
      <sheetData sheetId="3125">
        <row r="5">
          <cell r="E5">
            <v>1</v>
          </cell>
        </row>
      </sheetData>
      <sheetData sheetId="3126">
        <row r="5">
          <cell r="E5">
            <v>1</v>
          </cell>
        </row>
      </sheetData>
      <sheetData sheetId="3127">
        <row r="5">
          <cell r="E5">
            <v>1</v>
          </cell>
        </row>
      </sheetData>
      <sheetData sheetId="3128">
        <row r="5">
          <cell r="E5">
            <v>1</v>
          </cell>
        </row>
      </sheetData>
      <sheetData sheetId="3129">
        <row r="5">
          <cell r="E5">
            <v>1</v>
          </cell>
        </row>
      </sheetData>
      <sheetData sheetId="3130">
        <row r="5">
          <cell r="E5">
            <v>1</v>
          </cell>
        </row>
      </sheetData>
      <sheetData sheetId="3131">
        <row r="5">
          <cell r="E5">
            <v>1</v>
          </cell>
        </row>
      </sheetData>
      <sheetData sheetId="3132">
        <row r="5">
          <cell r="E5">
            <v>1</v>
          </cell>
        </row>
      </sheetData>
      <sheetData sheetId="3133">
        <row r="5">
          <cell r="E5">
            <v>1</v>
          </cell>
        </row>
      </sheetData>
      <sheetData sheetId="3134">
        <row r="5">
          <cell r="E5">
            <v>1</v>
          </cell>
        </row>
      </sheetData>
      <sheetData sheetId="3135">
        <row r="5">
          <cell r="E5">
            <v>1</v>
          </cell>
        </row>
      </sheetData>
      <sheetData sheetId="3136">
        <row r="5">
          <cell r="E5">
            <v>1</v>
          </cell>
        </row>
      </sheetData>
      <sheetData sheetId="3137">
        <row r="5">
          <cell r="E5">
            <v>1</v>
          </cell>
        </row>
      </sheetData>
      <sheetData sheetId="3138">
        <row r="5">
          <cell r="E5">
            <v>1</v>
          </cell>
        </row>
      </sheetData>
      <sheetData sheetId="3139">
        <row r="5">
          <cell r="E5">
            <v>1</v>
          </cell>
        </row>
      </sheetData>
      <sheetData sheetId="3140">
        <row r="5">
          <cell r="E5">
            <v>1</v>
          </cell>
        </row>
      </sheetData>
      <sheetData sheetId="3141">
        <row r="5">
          <cell r="E5">
            <v>1</v>
          </cell>
        </row>
      </sheetData>
      <sheetData sheetId="3142">
        <row r="5">
          <cell r="E5">
            <v>1</v>
          </cell>
        </row>
      </sheetData>
      <sheetData sheetId="3143">
        <row r="5">
          <cell r="E5">
            <v>1</v>
          </cell>
        </row>
      </sheetData>
      <sheetData sheetId="3144">
        <row r="5">
          <cell r="E5">
            <v>1</v>
          </cell>
        </row>
      </sheetData>
      <sheetData sheetId="3145">
        <row r="5">
          <cell r="E5">
            <v>1</v>
          </cell>
        </row>
      </sheetData>
      <sheetData sheetId="3146">
        <row r="5">
          <cell r="E5">
            <v>1</v>
          </cell>
        </row>
      </sheetData>
      <sheetData sheetId="3147">
        <row r="5">
          <cell r="E5">
            <v>1</v>
          </cell>
        </row>
      </sheetData>
      <sheetData sheetId="3148">
        <row r="5">
          <cell r="E5">
            <v>1</v>
          </cell>
        </row>
      </sheetData>
      <sheetData sheetId="3149">
        <row r="5">
          <cell r="E5">
            <v>1</v>
          </cell>
        </row>
      </sheetData>
      <sheetData sheetId="3150">
        <row r="5">
          <cell r="E5">
            <v>1</v>
          </cell>
        </row>
      </sheetData>
      <sheetData sheetId="3151">
        <row r="5">
          <cell r="E5">
            <v>1</v>
          </cell>
        </row>
      </sheetData>
      <sheetData sheetId="3152">
        <row r="5">
          <cell r="E5">
            <v>1</v>
          </cell>
        </row>
      </sheetData>
      <sheetData sheetId="3153">
        <row r="5">
          <cell r="E5">
            <v>1</v>
          </cell>
        </row>
      </sheetData>
      <sheetData sheetId="3154">
        <row r="5">
          <cell r="E5">
            <v>1</v>
          </cell>
        </row>
      </sheetData>
      <sheetData sheetId="3155">
        <row r="5">
          <cell r="E5">
            <v>1</v>
          </cell>
        </row>
      </sheetData>
      <sheetData sheetId="3156">
        <row r="5">
          <cell r="E5">
            <v>1</v>
          </cell>
        </row>
      </sheetData>
      <sheetData sheetId="3157">
        <row r="5">
          <cell r="E5">
            <v>1</v>
          </cell>
        </row>
      </sheetData>
      <sheetData sheetId="3158">
        <row r="5">
          <cell r="E5">
            <v>1</v>
          </cell>
        </row>
      </sheetData>
      <sheetData sheetId="3159">
        <row r="5">
          <cell r="E5">
            <v>1</v>
          </cell>
        </row>
      </sheetData>
      <sheetData sheetId="3160">
        <row r="5">
          <cell r="E5">
            <v>1</v>
          </cell>
        </row>
      </sheetData>
      <sheetData sheetId="3161">
        <row r="5">
          <cell r="E5">
            <v>1</v>
          </cell>
        </row>
      </sheetData>
      <sheetData sheetId="3162">
        <row r="5">
          <cell r="E5">
            <v>1</v>
          </cell>
        </row>
      </sheetData>
      <sheetData sheetId="3163">
        <row r="5">
          <cell r="E5">
            <v>1</v>
          </cell>
        </row>
      </sheetData>
      <sheetData sheetId="3164">
        <row r="5">
          <cell r="E5">
            <v>1</v>
          </cell>
        </row>
      </sheetData>
      <sheetData sheetId="3165">
        <row r="5">
          <cell r="E5">
            <v>1</v>
          </cell>
        </row>
      </sheetData>
      <sheetData sheetId="3166">
        <row r="5">
          <cell r="E5">
            <v>1</v>
          </cell>
        </row>
      </sheetData>
      <sheetData sheetId="3167">
        <row r="5">
          <cell r="E5">
            <v>1</v>
          </cell>
        </row>
      </sheetData>
      <sheetData sheetId="3168">
        <row r="5">
          <cell r="E5">
            <v>1</v>
          </cell>
        </row>
      </sheetData>
      <sheetData sheetId="3169">
        <row r="5">
          <cell r="E5">
            <v>1</v>
          </cell>
        </row>
      </sheetData>
      <sheetData sheetId="3170">
        <row r="5">
          <cell r="E5">
            <v>1</v>
          </cell>
        </row>
      </sheetData>
      <sheetData sheetId="3171">
        <row r="5">
          <cell r="E5">
            <v>1</v>
          </cell>
        </row>
      </sheetData>
      <sheetData sheetId="3172">
        <row r="5">
          <cell r="E5">
            <v>1</v>
          </cell>
        </row>
      </sheetData>
      <sheetData sheetId="3173">
        <row r="5">
          <cell r="E5">
            <v>1</v>
          </cell>
        </row>
      </sheetData>
      <sheetData sheetId="3174">
        <row r="5">
          <cell r="E5">
            <v>1</v>
          </cell>
        </row>
      </sheetData>
      <sheetData sheetId="3175">
        <row r="5">
          <cell r="E5">
            <v>1</v>
          </cell>
        </row>
      </sheetData>
      <sheetData sheetId="3176">
        <row r="5">
          <cell r="E5">
            <v>1</v>
          </cell>
        </row>
      </sheetData>
      <sheetData sheetId="3177">
        <row r="5">
          <cell r="E5">
            <v>1</v>
          </cell>
        </row>
      </sheetData>
      <sheetData sheetId="3178">
        <row r="5">
          <cell r="E5">
            <v>1</v>
          </cell>
        </row>
      </sheetData>
      <sheetData sheetId="3179">
        <row r="5">
          <cell r="E5">
            <v>1</v>
          </cell>
        </row>
      </sheetData>
      <sheetData sheetId="3180">
        <row r="5">
          <cell r="E5">
            <v>1</v>
          </cell>
        </row>
      </sheetData>
      <sheetData sheetId="3181">
        <row r="5">
          <cell r="E5">
            <v>1</v>
          </cell>
        </row>
      </sheetData>
      <sheetData sheetId="3182">
        <row r="5">
          <cell r="E5">
            <v>1</v>
          </cell>
        </row>
      </sheetData>
      <sheetData sheetId="3183">
        <row r="5">
          <cell r="E5">
            <v>1</v>
          </cell>
        </row>
      </sheetData>
      <sheetData sheetId="3184">
        <row r="5">
          <cell r="E5">
            <v>1</v>
          </cell>
        </row>
      </sheetData>
      <sheetData sheetId="3185">
        <row r="5">
          <cell r="E5">
            <v>1</v>
          </cell>
        </row>
      </sheetData>
      <sheetData sheetId="3186">
        <row r="5">
          <cell r="E5">
            <v>1</v>
          </cell>
        </row>
      </sheetData>
      <sheetData sheetId="3187">
        <row r="5">
          <cell r="E5">
            <v>1</v>
          </cell>
        </row>
      </sheetData>
      <sheetData sheetId="3188">
        <row r="5">
          <cell r="E5">
            <v>1</v>
          </cell>
        </row>
      </sheetData>
      <sheetData sheetId="3189">
        <row r="5">
          <cell r="E5">
            <v>1</v>
          </cell>
        </row>
      </sheetData>
      <sheetData sheetId="3190">
        <row r="5">
          <cell r="E5">
            <v>1</v>
          </cell>
        </row>
      </sheetData>
      <sheetData sheetId="3191">
        <row r="5">
          <cell r="E5">
            <v>1</v>
          </cell>
        </row>
      </sheetData>
      <sheetData sheetId="3192">
        <row r="5">
          <cell r="E5">
            <v>1</v>
          </cell>
        </row>
      </sheetData>
      <sheetData sheetId="3193">
        <row r="5">
          <cell r="E5">
            <v>1</v>
          </cell>
        </row>
      </sheetData>
      <sheetData sheetId="3194">
        <row r="5">
          <cell r="E5">
            <v>1</v>
          </cell>
        </row>
      </sheetData>
      <sheetData sheetId="3195">
        <row r="5">
          <cell r="E5">
            <v>1</v>
          </cell>
        </row>
      </sheetData>
      <sheetData sheetId="3196">
        <row r="5">
          <cell r="E5">
            <v>1</v>
          </cell>
        </row>
      </sheetData>
      <sheetData sheetId="3197">
        <row r="5">
          <cell r="E5">
            <v>1</v>
          </cell>
        </row>
      </sheetData>
      <sheetData sheetId="3198">
        <row r="5">
          <cell r="E5">
            <v>1</v>
          </cell>
        </row>
      </sheetData>
      <sheetData sheetId="3199">
        <row r="5">
          <cell r="E5">
            <v>1</v>
          </cell>
        </row>
      </sheetData>
      <sheetData sheetId="3200">
        <row r="5">
          <cell r="E5">
            <v>1</v>
          </cell>
        </row>
      </sheetData>
      <sheetData sheetId="3201">
        <row r="5">
          <cell r="E5">
            <v>1</v>
          </cell>
        </row>
      </sheetData>
      <sheetData sheetId="3202">
        <row r="5">
          <cell r="E5">
            <v>1</v>
          </cell>
        </row>
      </sheetData>
      <sheetData sheetId="3203">
        <row r="5">
          <cell r="E5">
            <v>1</v>
          </cell>
        </row>
      </sheetData>
      <sheetData sheetId="3204">
        <row r="5">
          <cell r="E5">
            <v>1</v>
          </cell>
        </row>
      </sheetData>
      <sheetData sheetId="3205">
        <row r="5">
          <cell r="E5">
            <v>1</v>
          </cell>
        </row>
      </sheetData>
      <sheetData sheetId="3206">
        <row r="5">
          <cell r="E5">
            <v>1</v>
          </cell>
        </row>
      </sheetData>
      <sheetData sheetId="3207">
        <row r="5">
          <cell r="E5">
            <v>1</v>
          </cell>
        </row>
      </sheetData>
      <sheetData sheetId="3208">
        <row r="5">
          <cell r="E5">
            <v>1</v>
          </cell>
        </row>
      </sheetData>
      <sheetData sheetId="3209">
        <row r="5">
          <cell r="E5">
            <v>1</v>
          </cell>
        </row>
      </sheetData>
      <sheetData sheetId="3210">
        <row r="5">
          <cell r="E5">
            <v>1</v>
          </cell>
        </row>
      </sheetData>
      <sheetData sheetId="3211">
        <row r="5">
          <cell r="E5">
            <v>1</v>
          </cell>
        </row>
      </sheetData>
      <sheetData sheetId="3212">
        <row r="5">
          <cell r="E5">
            <v>1</v>
          </cell>
        </row>
      </sheetData>
      <sheetData sheetId="3213">
        <row r="5">
          <cell r="E5">
            <v>1</v>
          </cell>
        </row>
      </sheetData>
      <sheetData sheetId="3214">
        <row r="5">
          <cell r="E5">
            <v>1</v>
          </cell>
        </row>
      </sheetData>
      <sheetData sheetId="3215">
        <row r="5">
          <cell r="E5">
            <v>1</v>
          </cell>
        </row>
      </sheetData>
      <sheetData sheetId="3216">
        <row r="5">
          <cell r="E5">
            <v>1</v>
          </cell>
        </row>
      </sheetData>
      <sheetData sheetId="3217">
        <row r="5">
          <cell r="E5">
            <v>1</v>
          </cell>
        </row>
      </sheetData>
      <sheetData sheetId="3218">
        <row r="5">
          <cell r="E5">
            <v>1</v>
          </cell>
        </row>
      </sheetData>
      <sheetData sheetId="3219">
        <row r="5">
          <cell r="E5">
            <v>1</v>
          </cell>
        </row>
      </sheetData>
      <sheetData sheetId="3220">
        <row r="5">
          <cell r="E5">
            <v>1</v>
          </cell>
        </row>
      </sheetData>
      <sheetData sheetId="3221">
        <row r="5">
          <cell r="E5">
            <v>1</v>
          </cell>
        </row>
      </sheetData>
      <sheetData sheetId="3222">
        <row r="5">
          <cell r="E5">
            <v>1</v>
          </cell>
        </row>
      </sheetData>
      <sheetData sheetId="3223">
        <row r="5">
          <cell r="E5">
            <v>1</v>
          </cell>
        </row>
      </sheetData>
      <sheetData sheetId="3224">
        <row r="5">
          <cell r="E5">
            <v>1</v>
          </cell>
        </row>
      </sheetData>
      <sheetData sheetId="3225">
        <row r="5">
          <cell r="E5">
            <v>1</v>
          </cell>
        </row>
      </sheetData>
      <sheetData sheetId="3226">
        <row r="5">
          <cell r="E5">
            <v>1</v>
          </cell>
        </row>
      </sheetData>
      <sheetData sheetId="3227">
        <row r="5">
          <cell r="E5">
            <v>1</v>
          </cell>
        </row>
      </sheetData>
      <sheetData sheetId="3228">
        <row r="5">
          <cell r="E5">
            <v>1</v>
          </cell>
        </row>
      </sheetData>
      <sheetData sheetId="3229">
        <row r="5">
          <cell r="E5">
            <v>1</v>
          </cell>
        </row>
      </sheetData>
      <sheetData sheetId="3230">
        <row r="5">
          <cell r="E5">
            <v>1</v>
          </cell>
        </row>
      </sheetData>
      <sheetData sheetId="3231">
        <row r="5">
          <cell r="E5">
            <v>1</v>
          </cell>
        </row>
      </sheetData>
      <sheetData sheetId="3232">
        <row r="5">
          <cell r="E5">
            <v>1</v>
          </cell>
        </row>
      </sheetData>
      <sheetData sheetId="3233">
        <row r="5">
          <cell r="E5">
            <v>1</v>
          </cell>
        </row>
      </sheetData>
      <sheetData sheetId="3234">
        <row r="5">
          <cell r="E5">
            <v>1</v>
          </cell>
        </row>
      </sheetData>
      <sheetData sheetId="3235">
        <row r="5">
          <cell r="E5">
            <v>1</v>
          </cell>
        </row>
      </sheetData>
      <sheetData sheetId="3236">
        <row r="5">
          <cell r="E5">
            <v>1</v>
          </cell>
        </row>
      </sheetData>
      <sheetData sheetId="3237">
        <row r="5">
          <cell r="E5">
            <v>1</v>
          </cell>
        </row>
      </sheetData>
      <sheetData sheetId="3238">
        <row r="5">
          <cell r="E5">
            <v>1</v>
          </cell>
        </row>
      </sheetData>
      <sheetData sheetId="3239">
        <row r="5">
          <cell r="E5">
            <v>1</v>
          </cell>
        </row>
      </sheetData>
      <sheetData sheetId="3240">
        <row r="5">
          <cell r="E5">
            <v>1</v>
          </cell>
        </row>
      </sheetData>
      <sheetData sheetId="3241">
        <row r="5">
          <cell r="E5">
            <v>1</v>
          </cell>
        </row>
      </sheetData>
      <sheetData sheetId="3242">
        <row r="5">
          <cell r="E5">
            <v>1</v>
          </cell>
        </row>
      </sheetData>
      <sheetData sheetId="3243">
        <row r="5">
          <cell r="E5">
            <v>1</v>
          </cell>
        </row>
      </sheetData>
      <sheetData sheetId="3244">
        <row r="5">
          <cell r="E5">
            <v>1</v>
          </cell>
        </row>
      </sheetData>
      <sheetData sheetId="3245">
        <row r="5">
          <cell r="E5">
            <v>1</v>
          </cell>
        </row>
      </sheetData>
      <sheetData sheetId="3246">
        <row r="5">
          <cell r="E5">
            <v>1</v>
          </cell>
        </row>
      </sheetData>
      <sheetData sheetId="3247">
        <row r="5">
          <cell r="E5">
            <v>1</v>
          </cell>
        </row>
      </sheetData>
      <sheetData sheetId="3248">
        <row r="5">
          <cell r="E5">
            <v>1</v>
          </cell>
        </row>
      </sheetData>
      <sheetData sheetId="3249">
        <row r="5">
          <cell r="E5">
            <v>1</v>
          </cell>
        </row>
      </sheetData>
      <sheetData sheetId="3250">
        <row r="5">
          <cell r="E5">
            <v>1</v>
          </cell>
        </row>
      </sheetData>
      <sheetData sheetId="3251">
        <row r="5">
          <cell r="E5">
            <v>1</v>
          </cell>
        </row>
      </sheetData>
      <sheetData sheetId="3252">
        <row r="5">
          <cell r="E5">
            <v>1</v>
          </cell>
        </row>
      </sheetData>
      <sheetData sheetId="3253">
        <row r="5">
          <cell r="E5">
            <v>1</v>
          </cell>
        </row>
      </sheetData>
      <sheetData sheetId="3254">
        <row r="5">
          <cell r="E5">
            <v>1</v>
          </cell>
        </row>
      </sheetData>
      <sheetData sheetId="3255">
        <row r="5">
          <cell r="E5">
            <v>1</v>
          </cell>
        </row>
      </sheetData>
      <sheetData sheetId="3256">
        <row r="5">
          <cell r="E5">
            <v>1</v>
          </cell>
        </row>
      </sheetData>
      <sheetData sheetId="3257">
        <row r="5">
          <cell r="E5">
            <v>1</v>
          </cell>
        </row>
      </sheetData>
      <sheetData sheetId="3258">
        <row r="5">
          <cell r="E5">
            <v>1</v>
          </cell>
        </row>
      </sheetData>
      <sheetData sheetId="3259">
        <row r="5">
          <cell r="E5">
            <v>1</v>
          </cell>
        </row>
      </sheetData>
      <sheetData sheetId="3260">
        <row r="5">
          <cell r="E5">
            <v>1</v>
          </cell>
        </row>
      </sheetData>
      <sheetData sheetId="3261">
        <row r="5">
          <cell r="E5">
            <v>1</v>
          </cell>
        </row>
      </sheetData>
      <sheetData sheetId="3262">
        <row r="5">
          <cell r="E5">
            <v>1</v>
          </cell>
        </row>
      </sheetData>
      <sheetData sheetId="3263">
        <row r="5">
          <cell r="E5">
            <v>1</v>
          </cell>
        </row>
      </sheetData>
      <sheetData sheetId="3264">
        <row r="5">
          <cell r="E5">
            <v>1</v>
          </cell>
        </row>
      </sheetData>
      <sheetData sheetId="3265">
        <row r="5">
          <cell r="E5">
            <v>1</v>
          </cell>
        </row>
      </sheetData>
      <sheetData sheetId="3266">
        <row r="5">
          <cell r="E5">
            <v>1</v>
          </cell>
        </row>
      </sheetData>
      <sheetData sheetId="3267">
        <row r="5">
          <cell r="E5">
            <v>1</v>
          </cell>
        </row>
      </sheetData>
      <sheetData sheetId="3268">
        <row r="5">
          <cell r="E5">
            <v>1</v>
          </cell>
        </row>
      </sheetData>
      <sheetData sheetId="3269">
        <row r="5">
          <cell r="E5">
            <v>1</v>
          </cell>
        </row>
      </sheetData>
      <sheetData sheetId="3270">
        <row r="5">
          <cell r="E5">
            <v>1</v>
          </cell>
        </row>
      </sheetData>
      <sheetData sheetId="3271">
        <row r="5">
          <cell r="E5">
            <v>1</v>
          </cell>
        </row>
      </sheetData>
      <sheetData sheetId="3272">
        <row r="5">
          <cell r="E5">
            <v>1</v>
          </cell>
        </row>
      </sheetData>
      <sheetData sheetId="3273">
        <row r="5">
          <cell r="E5">
            <v>1</v>
          </cell>
        </row>
      </sheetData>
      <sheetData sheetId="3274">
        <row r="5">
          <cell r="E5">
            <v>1</v>
          </cell>
        </row>
      </sheetData>
      <sheetData sheetId="3275">
        <row r="5">
          <cell r="E5">
            <v>1</v>
          </cell>
        </row>
      </sheetData>
      <sheetData sheetId="3276">
        <row r="5">
          <cell r="E5">
            <v>1</v>
          </cell>
        </row>
      </sheetData>
      <sheetData sheetId="3277">
        <row r="5">
          <cell r="E5">
            <v>1</v>
          </cell>
        </row>
      </sheetData>
      <sheetData sheetId="3278">
        <row r="5">
          <cell r="E5">
            <v>1</v>
          </cell>
        </row>
      </sheetData>
      <sheetData sheetId="3279">
        <row r="5">
          <cell r="E5">
            <v>1</v>
          </cell>
        </row>
      </sheetData>
      <sheetData sheetId="3280">
        <row r="5">
          <cell r="E5">
            <v>1</v>
          </cell>
        </row>
      </sheetData>
      <sheetData sheetId="3281">
        <row r="5">
          <cell r="E5">
            <v>1</v>
          </cell>
        </row>
      </sheetData>
      <sheetData sheetId="3282">
        <row r="5">
          <cell r="E5">
            <v>1</v>
          </cell>
        </row>
      </sheetData>
      <sheetData sheetId="3283">
        <row r="5">
          <cell r="E5">
            <v>1</v>
          </cell>
        </row>
      </sheetData>
      <sheetData sheetId="3284">
        <row r="5">
          <cell r="E5">
            <v>1</v>
          </cell>
        </row>
      </sheetData>
      <sheetData sheetId="3285">
        <row r="5">
          <cell r="E5">
            <v>1</v>
          </cell>
        </row>
      </sheetData>
      <sheetData sheetId="3286">
        <row r="5">
          <cell r="E5">
            <v>1</v>
          </cell>
        </row>
      </sheetData>
      <sheetData sheetId="3287">
        <row r="5">
          <cell r="E5">
            <v>1</v>
          </cell>
        </row>
      </sheetData>
      <sheetData sheetId="3288">
        <row r="5">
          <cell r="E5">
            <v>1</v>
          </cell>
        </row>
      </sheetData>
      <sheetData sheetId="3289">
        <row r="5">
          <cell r="E5">
            <v>1</v>
          </cell>
        </row>
      </sheetData>
      <sheetData sheetId="3290">
        <row r="5">
          <cell r="E5">
            <v>1</v>
          </cell>
        </row>
      </sheetData>
      <sheetData sheetId="3291">
        <row r="5">
          <cell r="E5">
            <v>1</v>
          </cell>
        </row>
      </sheetData>
      <sheetData sheetId="3292">
        <row r="5">
          <cell r="E5">
            <v>1</v>
          </cell>
        </row>
      </sheetData>
      <sheetData sheetId="3293">
        <row r="5">
          <cell r="E5">
            <v>1</v>
          </cell>
        </row>
      </sheetData>
      <sheetData sheetId="3294">
        <row r="5">
          <cell r="E5">
            <v>1</v>
          </cell>
        </row>
      </sheetData>
      <sheetData sheetId="3295">
        <row r="5">
          <cell r="E5">
            <v>1</v>
          </cell>
        </row>
      </sheetData>
      <sheetData sheetId="3296">
        <row r="5">
          <cell r="E5">
            <v>1</v>
          </cell>
        </row>
      </sheetData>
      <sheetData sheetId="3297">
        <row r="5">
          <cell r="E5">
            <v>1</v>
          </cell>
        </row>
      </sheetData>
      <sheetData sheetId="3298">
        <row r="5">
          <cell r="E5">
            <v>1</v>
          </cell>
        </row>
      </sheetData>
      <sheetData sheetId="3299">
        <row r="5">
          <cell r="E5">
            <v>1</v>
          </cell>
        </row>
      </sheetData>
      <sheetData sheetId="3300">
        <row r="5">
          <cell r="E5">
            <v>1</v>
          </cell>
        </row>
      </sheetData>
      <sheetData sheetId="3301">
        <row r="5">
          <cell r="E5">
            <v>1</v>
          </cell>
        </row>
      </sheetData>
      <sheetData sheetId="3302">
        <row r="5">
          <cell r="E5">
            <v>1</v>
          </cell>
        </row>
      </sheetData>
      <sheetData sheetId="3303">
        <row r="5">
          <cell r="E5">
            <v>1</v>
          </cell>
        </row>
      </sheetData>
      <sheetData sheetId="3304">
        <row r="5">
          <cell r="E5">
            <v>1</v>
          </cell>
        </row>
      </sheetData>
      <sheetData sheetId="3305">
        <row r="5">
          <cell r="E5">
            <v>1</v>
          </cell>
        </row>
      </sheetData>
      <sheetData sheetId="3306">
        <row r="5">
          <cell r="E5">
            <v>1</v>
          </cell>
        </row>
      </sheetData>
      <sheetData sheetId="3307">
        <row r="5">
          <cell r="E5">
            <v>1</v>
          </cell>
        </row>
      </sheetData>
      <sheetData sheetId="3308">
        <row r="5">
          <cell r="E5">
            <v>1</v>
          </cell>
        </row>
      </sheetData>
      <sheetData sheetId="3309">
        <row r="5">
          <cell r="E5">
            <v>1</v>
          </cell>
        </row>
      </sheetData>
      <sheetData sheetId="3310">
        <row r="5">
          <cell r="E5">
            <v>1</v>
          </cell>
        </row>
      </sheetData>
      <sheetData sheetId="3311">
        <row r="5">
          <cell r="E5">
            <v>1</v>
          </cell>
        </row>
      </sheetData>
      <sheetData sheetId="3312">
        <row r="5">
          <cell r="E5">
            <v>1</v>
          </cell>
        </row>
      </sheetData>
      <sheetData sheetId="3313">
        <row r="5">
          <cell r="E5">
            <v>1</v>
          </cell>
        </row>
      </sheetData>
      <sheetData sheetId="3314">
        <row r="5">
          <cell r="E5">
            <v>1</v>
          </cell>
        </row>
      </sheetData>
      <sheetData sheetId="3315">
        <row r="5">
          <cell r="E5">
            <v>1</v>
          </cell>
        </row>
      </sheetData>
      <sheetData sheetId="3316">
        <row r="5">
          <cell r="E5">
            <v>1</v>
          </cell>
        </row>
      </sheetData>
      <sheetData sheetId="3317">
        <row r="5">
          <cell r="E5">
            <v>1</v>
          </cell>
        </row>
      </sheetData>
      <sheetData sheetId="3318">
        <row r="5">
          <cell r="E5">
            <v>1</v>
          </cell>
        </row>
      </sheetData>
      <sheetData sheetId="3319">
        <row r="5">
          <cell r="E5">
            <v>1</v>
          </cell>
        </row>
      </sheetData>
      <sheetData sheetId="3320">
        <row r="5">
          <cell r="E5">
            <v>1</v>
          </cell>
        </row>
      </sheetData>
      <sheetData sheetId="3321">
        <row r="5">
          <cell r="E5">
            <v>1</v>
          </cell>
        </row>
      </sheetData>
      <sheetData sheetId="3322">
        <row r="5">
          <cell r="E5">
            <v>1</v>
          </cell>
        </row>
      </sheetData>
      <sheetData sheetId="3323">
        <row r="5">
          <cell r="E5">
            <v>1</v>
          </cell>
        </row>
      </sheetData>
      <sheetData sheetId="3324">
        <row r="5">
          <cell r="E5">
            <v>1</v>
          </cell>
        </row>
      </sheetData>
      <sheetData sheetId="3325">
        <row r="5">
          <cell r="E5">
            <v>1</v>
          </cell>
        </row>
      </sheetData>
      <sheetData sheetId="3326">
        <row r="5">
          <cell r="E5">
            <v>1</v>
          </cell>
        </row>
      </sheetData>
      <sheetData sheetId="3327">
        <row r="5">
          <cell r="E5">
            <v>1</v>
          </cell>
        </row>
      </sheetData>
      <sheetData sheetId="3328">
        <row r="5">
          <cell r="E5">
            <v>1</v>
          </cell>
        </row>
      </sheetData>
      <sheetData sheetId="3329">
        <row r="5">
          <cell r="E5">
            <v>1</v>
          </cell>
        </row>
      </sheetData>
      <sheetData sheetId="3330">
        <row r="5">
          <cell r="E5">
            <v>1</v>
          </cell>
        </row>
      </sheetData>
      <sheetData sheetId="3331">
        <row r="5">
          <cell r="E5">
            <v>1</v>
          </cell>
        </row>
      </sheetData>
      <sheetData sheetId="3332">
        <row r="5">
          <cell r="E5">
            <v>1</v>
          </cell>
        </row>
      </sheetData>
      <sheetData sheetId="3333">
        <row r="5">
          <cell r="E5">
            <v>1</v>
          </cell>
        </row>
      </sheetData>
      <sheetData sheetId="3334">
        <row r="5">
          <cell r="E5">
            <v>1</v>
          </cell>
        </row>
      </sheetData>
      <sheetData sheetId="3335">
        <row r="5">
          <cell r="E5">
            <v>1</v>
          </cell>
        </row>
      </sheetData>
      <sheetData sheetId="3336">
        <row r="5">
          <cell r="E5">
            <v>1</v>
          </cell>
        </row>
      </sheetData>
      <sheetData sheetId="3337">
        <row r="5">
          <cell r="E5">
            <v>1</v>
          </cell>
        </row>
      </sheetData>
      <sheetData sheetId="3338">
        <row r="5">
          <cell r="E5">
            <v>1</v>
          </cell>
        </row>
      </sheetData>
      <sheetData sheetId="3339">
        <row r="5">
          <cell r="E5">
            <v>1</v>
          </cell>
        </row>
      </sheetData>
      <sheetData sheetId="3340">
        <row r="5">
          <cell r="E5">
            <v>1</v>
          </cell>
        </row>
      </sheetData>
      <sheetData sheetId="3341">
        <row r="5">
          <cell r="E5">
            <v>1</v>
          </cell>
        </row>
      </sheetData>
      <sheetData sheetId="3342">
        <row r="5">
          <cell r="E5">
            <v>1</v>
          </cell>
        </row>
      </sheetData>
      <sheetData sheetId="3343">
        <row r="5">
          <cell r="E5">
            <v>1</v>
          </cell>
        </row>
      </sheetData>
      <sheetData sheetId="3344">
        <row r="5">
          <cell r="E5">
            <v>1</v>
          </cell>
        </row>
      </sheetData>
      <sheetData sheetId="3345">
        <row r="5">
          <cell r="E5">
            <v>1</v>
          </cell>
        </row>
      </sheetData>
      <sheetData sheetId="3346">
        <row r="5">
          <cell r="E5">
            <v>1</v>
          </cell>
        </row>
      </sheetData>
      <sheetData sheetId="3347">
        <row r="5">
          <cell r="E5">
            <v>1</v>
          </cell>
        </row>
      </sheetData>
      <sheetData sheetId="3348">
        <row r="5">
          <cell r="E5">
            <v>1</v>
          </cell>
        </row>
      </sheetData>
      <sheetData sheetId="3349">
        <row r="5">
          <cell r="E5">
            <v>1</v>
          </cell>
        </row>
      </sheetData>
      <sheetData sheetId="3350">
        <row r="5">
          <cell r="E5">
            <v>1</v>
          </cell>
        </row>
      </sheetData>
      <sheetData sheetId="3351">
        <row r="5">
          <cell r="E5">
            <v>1</v>
          </cell>
        </row>
      </sheetData>
      <sheetData sheetId="3352">
        <row r="5">
          <cell r="E5">
            <v>1</v>
          </cell>
        </row>
      </sheetData>
      <sheetData sheetId="3353">
        <row r="5">
          <cell r="E5">
            <v>1</v>
          </cell>
        </row>
      </sheetData>
      <sheetData sheetId="3354">
        <row r="5">
          <cell r="E5">
            <v>1</v>
          </cell>
        </row>
      </sheetData>
      <sheetData sheetId="3355">
        <row r="5">
          <cell r="E5">
            <v>1</v>
          </cell>
        </row>
      </sheetData>
      <sheetData sheetId="3356">
        <row r="5">
          <cell r="E5">
            <v>1</v>
          </cell>
        </row>
      </sheetData>
      <sheetData sheetId="3357">
        <row r="5">
          <cell r="E5">
            <v>1</v>
          </cell>
        </row>
      </sheetData>
      <sheetData sheetId="3358">
        <row r="5">
          <cell r="E5">
            <v>1</v>
          </cell>
        </row>
      </sheetData>
      <sheetData sheetId="3359">
        <row r="5">
          <cell r="E5">
            <v>1</v>
          </cell>
        </row>
      </sheetData>
      <sheetData sheetId="3360">
        <row r="5">
          <cell r="E5">
            <v>1</v>
          </cell>
        </row>
      </sheetData>
      <sheetData sheetId="3361">
        <row r="5">
          <cell r="E5">
            <v>1</v>
          </cell>
        </row>
      </sheetData>
      <sheetData sheetId="3362">
        <row r="5">
          <cell r="E5">
            <v>1</v>
          </cell>
        </row>
      </sheetData>
      <sheetData sheetId="3363">
        <row r="5">
          <cell r="E5">
            <v>1</v>
          </cell>
        </row>
      </sheetData>
      <sheetData sheetId="3364">
        <row r="5">
          <cell r="E5">
            <v>1</v>
          </cell>
        </row>
      </sheetData>
      <sheetData sheetId="3365">
        <row r="5">
          <cell r="E5">
            <v>1</v>
          </cell>
        </row>
      </sheetData>
      <sheetData sheetId="3366">
        <row r="5">
          <cell r="E5">
            <v>1</v>
          </cell>
        </row>
      </sheetData>
      <sheetData sheetId="3367">
        <row r="5">
          <cell r="E5">
            <v>1</v>
          </cell>
        </row>
      </sheetData>
      <sheetData sheetId="3368">
        <row r="5">
          <cell r="E5">
            <v>1</v>
          </cell>
        </row>
      </sheetData>
      <sheetData sheetId="3369">
        <row r="5">
          <cell r="E5">
            <v>1</v>
          </cell>
        </row>
      </sheetData>
      <sheetData sheetId="3370">
        <row r="5">
          <cell r="E5">
            <v>1</v>
          </cell>
        </row>
      </sheetData>
      <sheetData sheetId="3371">
        <row r="5">
          <cell r="E5">
            <v>1</v>
          </cell>
        </row>
      </sheetData>
      <sheetData sheetId="3372">
        <row r="5">
          <cell r="E5">
            <v>1</v>
          </cell>
        </row>
      </sheetData>
      <sheetData sheetId="3373">
        <row r="5">
          <cell r="E5">
            <v>1</v>
          </cell>
        </row>
      </sheetData>
      <sheetData sheetId="3374">
        <row r="5">
          <cell r="E5">
            <v>1</v>
          </cell>
        </row>
      </sheetData>
      <sheetData sheetId="3375">
        <row r="5">
          <cell r="E5">
            <v>1</v>
          </cell>
        </row>
      </sheetData>
      <sheetData sheetId="3376">
        <row r="5">
          <cell r="E5">
            <v>1</v>
          </cell>
        </row>
      </sheetData>
      <sheetData sheetId="3377">
        <row r="5">
          <cell r="E5">
            <v>1</v>
          </cell>
        </row>
      </sheetData>
      <sheetData sheetId="3378">
        <row r="5">
          <cell r="E5">
            <v>1</v>
          </cell>
        </row>
      </sheetData>
      <sheetData sheetId="3379">
        <row r="5">
          <cell r="E5">
            <v>1</v>
          </cell>
        </row>
      </sheetData>
      <sheetData sheetId="3380">
        <row r="5">
          <cell r="E5">
            <v>1</v>
          </cell>
        </row>
      </sheetData>
      <sheetData sheetId="3381">
        <row r="5">
          <cell r="E5">
            <v>1</v>
          </cell>
        </row>
      </sheetData>
      <sheetData sheetId="3382">
        <row r="5">
          <cell r="E5">
            <v>1</v>
          </cell>
        </row>
      </sheetData>
      <sheetData sheetId="3383">
        <row r="5">
          <cell r="E5">
            <v>1</v>
          </cell>
        </row>
      </sheetData>
      <sheetData sheetId="3384">
        <row r="5">
          <cell r="E5">
            <v>1</v>
          </cell>
        </row>
      </sheetData>
      <sheetData sheetId="3385">
        <row r="5">
          <cell r="E5">
            <v>1</v>
          </cell>
        </row>
      </sheetData>
      <sheetData sheetId="3386">
        <row r="5">
          <cell r="E5">
            <v>1</v>
          </cell>
        </row>
      </sheetData>
      <sheetData sheetId="3387">
        <row r="5">
          <cell r="E5">
            <v>1</v>
          </cell>
        </row>
      </sheetData>
      <sheetData sheetId="3388">
        <row r="5">
          <cell r="E5">
            <v>1</v>
          </cell>
        </row>
      </sheetData>
      <sheetData sheetId="3389">
        <row r="5">
          <cell r="E5">
            <v>1</v>
          </cell>
        </row>
      </sheetData>
      <sheetData sheetId="3390">
        <row r="5">
          <cell r="E5">
            <v>1</v>
          </cell>
        </row>
      </sheetData>
      <sheetData sheetId="3391">
        <row r="5">
          <cell r="E5">
            <v>1</v>
          </cell>
        </row>
      </sheetData>
      <sheetData sheetId="3392">
        <row r="5">
          <cell r="E5">
            <v>1</v>
          </cell>
        </row>
      </sheetData>
      <sheetData sheetId="3393">
        <row r="5">
          <cell r="E5">
            <v>1</v>
          </cell>
        </row>
      </sheetData>
      <sheetData sheetId="3394">
        <row r="5">
          <cell r="E5">
            <v>1</v>
          </cell>
        </row>
      </sheetData>
      <sheetData sheetId="3395">
        <row r="5">
          <cell r="E5">
            <v>1</v>
          </cell>
        </row>
      </sheetData>
      <sheetData sheetId="3396">
        <row r="5">
          <cell r="E5">
            <v>1</v>
          </cell>
        </row>
      </sheetData>
      <sheetData sheetId="3397">
        <row r="5">
          <cell r="E5">
            <v>1</v>
          </cell>
        </row>
      </sheetData>
      <sheetData sheetId="3398">
        <row r="5">
          <cell r="E5">
            <v>1</v>
          </cell>
        </row>
      </sheetData>
      <sheetData sheetId="3399">
        <row r="5">
          <cell r="E5">
            <v>1</v>
          </cell>
        </row>
      </sheetData>
      <sheetData sheetId="3400">
        <row r="5">
          <cell r="E5">
            <v>1</v>
          </cell>
        </row>
      </sheetData>
      <sheetData sheetId="3401">
        <row r="5">
          <cell r="E5">
            <v>1</v>
          </cell>
        </row>
      </sheetData>
      <sheetData sheetId="3402">
        <row r="5">
          <cell r="E5">
            <v>1</v>
          </cell>
        </row>
      </sheetData>
      <sheetData sheetId="3403">
        <row r="5">
          <cell r="E5">
            <v>1</v>
          </cell>
        </row>
      </sheetData>
      <sheetData sheetId="3404">
        <row r="5">
          <cell r="E5">
            <v>1</v>
          </cell>
        </row>
      </sheetData>
      <sheetData sheetId="3405">
        <row r="5">
          <cell r="E5">
            <v>1</v>
          </cell>
        </row>
      </sheetData>
      <sheetData sheetId="3406">
        <row r="5">
          <cell r="E5">
            <v>1</v>
          </cell>
        </row>
      </sheetData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>
        <row r="5">
          <cell r="E5">
            <v>1</v>
          </cell>
        </row>
      </sheetData>
      <sheetData sheetId="3441">
        <row r="5">
          <cell r="E5">
            <v>1</v>
          </cell>
        </row>
      </sheetData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>
        <row r="5">
          <cell r="E5">
            <v>1</v>
          </cell>
        </row>
      </sheetData>
      <sheetData sheetId="3540">
        <row r="5">
          <cell r="E5">
            <v>1</v>
          </cell>
        </row>
      </sheetData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>
        <row r="5">
          <cell r="E5">
            <v>1</v>
          </cell>
        </row>
      </sheetData>
      <sheetData sheetId="3557">
        <row r="5">
          <cell r="E5">
            <v>1</v>
          </cell>
        </row>
      </sheetData>
      <sheetData sheetId="3558">
        <row r="5">
          <cell r="E5">
            <v>1</v>
          </cell>
        </row>
      </sheetData>
      <sheetData sheetId="3559">
        <row r="5">
          <cell r="E5">
            <v>1</v>
          </cell>
        </row>
      </sheetData>
      <sheetData sheetId="3560">
        <row r="5">
          <cell r="E5">
            <v>1</v>
          </cell>
        </row>
      </sheetData>
      <sheetData sheetId="3561">
        <row r="5">
          <cell r="E5">
            <v>1</v>
          </cell>
        </row>
      </sheetData>
      <sheetData sheetId="3562">
        <row r="5">
          <cell r="E5">
            <v>1</v>
          </cell>
        </row>
      </sheetData>
      <sheetData sheetId="3563">
        <row r="5">
          <cell r="E5">
            <v>1</v>
          </cell>
        </row>
      </sheetData>
      <sheetData sheetId="3564">
        <row r="5">
          <cell r="E5">
            <v>1</v>
          </cell>
        </row>
      </sheetData>
      <sheetData sheetId="3565">
        <row r="5">
          <cell r="E5">
            <v>1</v>
          </cell>
        </row>
      </sheetData>
      <sheetData sheetId="3566">
        <row r="5">
          <cell r="E5">
            <v>1</v>
          </cell>
        </row>
      </sheetData>
      <sheetData sheetId="3567">
        <row r="5">
          <cell r="E5">
            <v>1</v>
          </cell>
        </row>
      </sheetData>
      <sheetData sheetId="3568">
        <row r="5">
          <cell r="E5">
            <v>1</v>
          </cell>
        </row>
      </sheetData>
      <sheetData sheetId="3569">
        <row r="5">
          <cell r="E5">
            <v>1</v>
          </cell>
        </row>
      </sheetData>
      <sheetData sheetId="3570">
        <row r="5">
          <cell r="E5">
            <v>1</v>
          </cell>
        </row>
      </sheetData>
      <sheetData sheetId="3571">
        <row r="5">
          <cell r="E5">
            <v>1</v>
          </cell>
        </row>
      </sheetData>
      <sheetData sheetId="3572">
        <row r="5">
          <cell r="E5">
            <v>1</v>
          </cell>
        </row>
      </sheetData>
      <sheetData sheetId="3573">
        <row r="5">
          <cell r="E5">
            <v>1</v>
          </cell>
        </row>
      </sheetData>
      <sheetData sheetId="3574">
        <row r="5">
          <cell r="E5">
            <v>1</v>
          </cell>
        </row>
      </sheetData>
      <sheetData sheetId="3575">
        <row r="5">
          <cell r="E5">
            <v>1</v>
          </cell>
        </row>
      </sheetData>
      <sheetData sheetId="3576">
        <row r="5">
          <cell r="E5">
            <v>1</v>
          </cell>
        </row>
      </sheetData>
      <sheetData sheetId="3577">
        <row r="5">
          <cell r="E5">
            <v>1</v>
          </cell>
        </row>
      </sheetData>
      <sheetData sheetId="3578">
        <row r="5">
          <cell r="E5">
            <v>1</v>
          </cell>
        </row>
      </sheetData>
      <sheetData sheetId="3579">
        <row r="5">
          <cell r="E5">
            <v>1</v>
          </cell>
        </row>
      </sheetData>
      <sheetData sheetId="3580">
        <row r="5">
          <cell r="E5">
            <v>1</v>
          </cell>
        </row>
      </sheetData>
      <sheetData sheetId="3581">
        <row r="5">
          <cell r="E5">
            <v>1</v>
          </cell>
        </row>
      </sheetData>
      <sheetData sheetId="3582">
        <row r="5">
          <cell r="E5">
            <v>1</v>
          </cell>
        </row>
      </sheetData>
      <sheetData sheetId="3583">
        <row r="5">
          <cell r="E5">
            <v>1</v>
          </cell>
        </row>
      </sheetData>
      <sheetData sheetId="3584">
        <row r="5">
          <cell r="E5">
            <v>1</v>
          </cell>
        </row>
      </sheetData>
      <sheetData sheetId="3585">
        <row r="5">
          <cell r="E5">
            <v>1</v>
          </cell>
        </row>
      </sheetData>
      <sheetData sheetId="3586">
        <row r="5">
          <cell r="E5">
            <v>1</v>
          </cell>
        </row>
      </sheetData>
      <sheetData sheetId="3587">
        <row r="5">
          <cell r="E5">
            <v>1</v>
          </cell>
        </row>
      </sheetData>
      <sheetData sheetId="3588">
        <row r="5">
          <cell r="E5">
            <v>1</v>
          </cell>
        </row>
      </sheetData>
      <sheetData sheetId="3589">
        <row r="5">
          <cell r="E5">
            <v>1</v>
          </cell>
        </row>
      </sheetData>
      <sheetData sheetId="3590">
        <row r="5">
          <cell r="E5">
            <v>1</v>
          </cell>
        </row>
      </sheetData>
      <sheetData sheetId="3591">
        <row r="5">
          <cell r="E5">
            <v>1</v>
          </cell>
        </row>
      </sheetData>
      <sheetData sheetId="3592">
        <row r="5">
          <cell r="E5">
            <v>1</v>
          </cell>
        </row>
      </sheetData>
      <sheetData sheetId="3593">
        <row r="5">
          <cell r="E5">
            <v>1</v>
          </cell>
        </row>
      </sheetData>
      <sheetData sheetId="3594">
        <row r="5">
          <cell r="E5">
            <v>1</v>
          </cell>
        </row>
      </sheetData>
      <sheetData sheetId="3595">
        <row r="5">
          <cell r="E5">
            <v>1</v>
          </cell>
        </row>
      </sheetData>
      <sheetData sheetId="3596">
        <row r="5">
          <cell r="E5">
            <v>1</v>
          </cell>
        </row>
      </sheetData>
      <sheetData sheetId="3597">
        <row r="5">
          <cell r="E5">
            <v>1</v>
          </cell>
        </row>
      </sheetData>
      <sheetData sheetId="3598">
        <row r="5">
          <cell r="E5">
            <v>1</v>
          </cell>
        </row>
      </sheetData>
      <sheetData sheetId="3599">
        <row r="5">
          <cell r="E5">
            <v>1</v>
          </cell>
        </row>
      </sheetData>
      <sheetData sheetId="3600">
        <row r="5">
          <cell r="E5">
            <v>1</v>
          </cell>
        </row>
      </sheetData>
      <sheetData sheetId="3601">
        <row r="5">
          <cell r="E5">
            <v>1</v>
          </cell>
        </row>
      </sheetData>
      <sheetData sheetId="3602">
        <row r="5">
          <cell r="E5">
            <v>1</v>
          </cell>
        </row>
      </sheetData>
      <sheetData sheetId="3603">
        <row r="5">
          <cell r="E5">
            <v>1</v>
          </cell>
        </row>
      </sheetData>
      <sheetData sheetId="3604">
        <row r="5">
          <cell r="E5">
            <v>1</v>
          </cell>
        </row>
      </sheetData>
      <sheetData sheetId="3605">
        <row r="5">
          <cell r="E5">
            <v>1</v>
          </cell>
        </row>
      </sheetData>
      <sheetData sheetId="3606">
        <row r="5">
          <cell r="E5">
            <v>1</v>
          </cell>
        </row>
      </sheetData>
      <sheetData sheetId="3607">
        <row r="5">
          <cell r="E5">
            <v>1</v>
          </cell>
        </row>
      </sheetData>
      <sheetData sheetId="3608">
        <row r="5">
          <cell r="E5">
            <v>1</v>
          </cell>
        </row>
      </sheetData>
      <sheetData sheetId="3609">
        <row r="5">
          <cell r="E5">
            <v>1</v>
          </cell>
        </row>
      </sheetData>
      <sheetData sheetId="3610">
        <row r="5">
          <cell r="E5">
            <v>1</v>
          </cell>
        </row>
      </sheetData>
      <sheetData sheetId="3611">
        <row r="5">
          <cell r="E5">
            <v>1</v>
          </cell>
        </row>
      </sheetData>
      <sheetData sheetId="3612">
        <row r="5">
          <cell r="E5">
            <v>1</v>
          </cell>
        </row>
      </sheetData>
      <sheetData sheetId="3613">
        <row r="5">
          <cell r="E5">
            <v>1</v>
          </cell>
        </row>
      </sheetData>
      <sheetData sheetId="3614">
        <row r="5">
          <cell r="E5">
            <v>1</v>
          </cell>
        </row>
      </sheetData>
      <sheetData sheetId="3615">
        <row r="5">
          <cell r="E5">
            <v>1</v>
          </cell>
        </row>
      </sheetData>
      <sheetData sheetId="3616">
        <row r="5">
          <cell r="E5">
            <v>1</v>
          </cell>
        </row>
      </sheetData>
      <sheetData sheetId="3617">
        <row r="5">
          <cell r="E5">
            <v>1</v>
          </cell>
        </row>
      </sheetData>
      <sheetData sheetId="3618">
        <row r="5">
          <cell r="E5">
            <v>1</v>
          </cell>
        </row>
      </sheetData>
      <sheetData sheetId="3619">
        <row r="5">
          <cell r="E5">
            <v>1</v>
          </cell>
        </row>
      </sheetData>
      <sheetData sheetId="3620">
        <row r="5">
          <cell r="E5">
            <v>1</v>
          </cell>
        </row>
      </sheetData>
      <sheetData sheetId="3621">
        <row r="5">
          <cell r="E5">
            <v>1</v>
          </cell>
        </row>
      </sheetData>
      <sheetData sheetId="3622">
        <row r="5">
          <cell r="E5">
            <v>1</v>
          </cell>
        </row>
      </sheetData>
      <sheetData sheetId="3623">
        <row r="5">
          <cell r="E5">
            <v>1</v>
          </cell>
        </row>
      </sheetData>
      <sheetData sheetId="3624">
        <row r="5">
          <cell r="E5">
            <v>1</v>
          </cell>
        </row>
      </sheetData>
      <sheetData sheetId="3625">
        <row r="5">
          <cell r="E5">
            <v>1</v>
          </cell>
        </row>
      </sheetData>
      <sheetData sheetId="3626">
        <row r="5">
          <cell r="E5">
            <v>1</v>
          </cell>
        </row>
      </sheetData>
      <sheetData sheetId="3627">
        <row r="5">
          <cell r="E5">
            <v>1</v>
          </cell>
        </row>
      </sheetData>
      <sheetData sheetId="3628">
        <row r="5">
          <cell r="E5">
            <v>1</v>
          </cell>
        </row>
      </sheetData>
      <sheetData sheetId="3629">
        <row r="5">
          <cell r="E5">
            <v>1</v>
          </cell>
        </row>
      </sheetData>
      <sheetData sheetId="3630">
        <row r="5">
          <cell r="E5">
            <v>1</v>
          </cell>
        </row>
      </sheetData>
      <sheetData sheetId="3631">
        <row r="5">
          <cell r="E5">
            <v>1</v>
          </cell>
        </row>
      </sheetData>
      <sheetData sheetId="3632">
        <row r="5">
          <cell r="E5">
            <v>1</v>
          </cell>
        </row>
      </sheetData>
      <sheetData sheetId="3633">
        <row r="5">
          <cell r="E5">
            <v>1</v>
          </cell>
        </row>
      </sheetData>
      <sheetData sheetId="3634">
        <row r="5">
          <cell r="E5">
            <v>1</v>
          </cell>
        </row>
      </sheetData>
      <sheetData sheetId="3635">
        <row r="5">
          <cell r="E5">
            <v>1</v>
          </cell>
        </row>
      </sheetData>
      <sheetData sheetId="3636">
        <row r="5">
          <cell r="E5">
            <v>1</v>
          </cell>
        </row>
      </sheetData>
      <sheetData sheetId="3637">
        <row r="5">
          <cell r="E5">
            <v>1</v>
          </cell>
        </row>
      </sheetData>
      <sheetData sheetId="3638">
        <row r="5">
          <cell r="E5">
            <v>1</v>
          </cell>
        </row>
      </sheetData>
      <sheetData sheetId="3639">
        <row r="5">
          <cell r="E5">
            <v>1</v>
          </cell>
        </row>
      </sheetData>
      <sheetData sheetId="3640">
        <row r="5">
          <cell r="E5">
            <v>1</v>
          </cell>
        </row>
      </sheetData>
      <sheetData sheetId="3641">
        <row r="5">
          <cell r="E5">
            <v>1</v>
          </cell>
        </row>
      </sheetData>
      <sheetData sheetId="3642">
        <row r="5">
          <cell r="E5">
            <v>1</v>
          </cell>
        </row>
      </sheetData>
      <sheetData sheetId="3643">
        <row r="5">
          <cell r="E5">
            <v>1</v>
          </cell>
        </row>
      </sheetData>
      <sheetData sheetId="3644">
        <row r="5">
          <cell r="E5">
            <v>1</v>
          </cell>
        </row>
      </sheetData>
      <sheetData sheetId="3645">
        <row r="5">
          <cell r="E5">
            <v>1</v>
          </cell>
        </row>
      </sheetData>
      <sheetData sheetId="3646">
        <row r="5">
          <cell r="E5">
            <v>1</v>
          </cell>
        </row>
      </sheetData>
      <sheetData sheetId="3647">
        <row r="5">
          <cell r="E5">
            <v>1</v>
          </cell>
        </row>
      </sheetData>
      <sheetData sheetId="3648">
        <row r="5">
          <cell r="E5">
            <v>1</v>
          </cell>
        </row>
      </sheetData>
      <sheetData sheetId="3649">
        <row r="5">
          <cell r="E5">
            <v>1</v>
          </cell>
        </row>
      </sheetData>
      <sheetData sheetId="3650">
        <row r="5">
          <cell r="E5">
            <v>1</v>
          </cell>
        </row>
      </sheetData>
      <sheetData sheetId="3651">
        <row r="5">
          <cell r="E5">
            <v>1</v>
          </cell>
        </row>
      </sheetData>
      <sheetData sheetId="3652">
        <row r="5">
          <cell r="E5">
            <v>1</v>
          </cell>
        </row>
      </sheetData>
      <sheetData sheetId="3653">
        <row r="5">
          <cell r="E5">
            <v>1</v>
          </cell>
        </row>
      </sheetData>
      <sheetData sheetId="3654">
        <row r="5">
          <cell r="E5">
            <v>1</v>
          </cell>
        </row>
      </sheetData>
      <sheetData sheetId="3655">
        <row r="5">
          <cell r="E5">
            <v>1</v>
          </cell>
        </row>
      </sheetData>
      <sheetData sheetId="3656">
        <row r="5">
          <cell r="E5">
            <v>1</v>
          </cell>
        </row>
      </sheetData>
      <sheetData sheetId="3657">
        <row r="5">
          <cell r="E5">
            <v>1</v>
          </cell>
        </row>
      </sheetData>
      <sheetData sheetId="3658">
        <row r="5">
          <cell r="E5">
            <v>1</v>
          </cell>
        </row>
      </sheetData>
      <sheetData sheetId="3659">
        <row r="5">
          <cell r="E5">
            <v>1</v>
          </cell>
        </row>
      </sheetData>
      <sheetData sheetId="3660">
        <row r="5">
          <cell r="E5">
            <v>1</v>
          </cell>
        </row>
      </sheetData>
      <sheetData sheetId="3661">
        <row r="5">
          <cell r="E5">
            <v>1</v>
          </cell>
        </row>
      </sheetData>
      <sheetData sheetId="3662">
        <row r="5">
          <cell r="E5">
            <v>1</v>
          </cell>
        </row>
      </sheetData>
      <sheetData sheetId="3663">
        <row r="5">
          <cell r="E5">
            <v>1</v>
          </cell>
        </row>
      </sheetData>
      <sheetData sheetId="3664">
        <row r="5">
          <cell r="E5">
            <v>1</v>
          </cell>
        </row>
      </sheetData>
      <sheetData sheetId="3665">
        <row r="5">
          <cell r="E5">
            <v>1</v>
          </cell>
        </row>
      </sheetData>
      <sheetData sheetId="3666">
        <row r="5">
          <cell r="E5">
            <v>1</v>
          </cell>
        </row>
      </sheetData>
      <sheetData sheetId="3667">
        <row r="5">
          <cell r="E5">
            <v>1</v>
          </cell>
        </row>
      </sheetData>
      <sheetData sheetId="3668">
        <row r="5">
          <cell r="E5">
            <v>1</v>
          </cell>
        </row>
      </sheetData>
      <sheetData sheetId="3669">
        <row r="5">
          <cell r="E5">
            <v>1</v>
          </cell>
        </row>
      </sheetData>
      <sheetData sheetId="3670">
        <row r="5">
          <cell r="E5">
            <v>1</v>
          </cell>
        </row>
      </sheetData>
      <sheetData sheetId="3671">
        <row r="5">
          <cell r="E5">
            <v>1</v>
          </cell>
        </row>
      </sheetData>
      <sheetData sheetId="3672">
        <row r="5">
          <cell r="E5">
            <v>1</v>
          </cell>
        </row>
      </sheetData>
      <sheetData sheetId="3673">
        <row r="5">
          <cell r="E5">
            <v>1</v>
          </cell>
        </row>
      </sheetData>
      <sheetData sheetId="3674">
        <row r="5">
          <cell r="E5">
            <v>1</v>
          </cell>
        </row>
      </sheetData>
      <sheetData sheetId="3675">
        <row r="5">
          <cell r="E5">
            <v>1</v>
          </cell>
        </row>
      </sheetData>
      <sheetData sheetId="3676">
        <row r="5">
          <cell r="E5">
            <v>1</v>
          </cell>
        </row>
      </sheetData>
      <sheetData sheetId="3677">
        <row r="5">
          <cell r="E5">
            <v>1</v>
          </cell>
        </row>
      </sheetData>
      <sheetData sheetId="3678">
        <row r="5">
          <cell r="E5">
            <v>1</v>
          </cell>
        </row>
      </sheetData>
      <sheetData sheetId="3679">
        <row r="5">
          <cell r="E5">
            <v>1</v>
          </cell>
        </row>
      </sheetData>
      <sheetData sheetId="3680">
        <row r="5">
          <cell r="E5">
            <v>1</v>
          </cell>
        </row>
      </sheetData>
      <sheetData sheetId="3681">
        <row r="5">
          <cell r="E5">
            <v>1</v>
          </cell>
        </row>
      </sheetData>
      <sheetData sheetId="3682">
        <row r="5">
          <cell r="E5">
            <v>1</v>
          </cell>
        </row>
      </sheetData>
      <sheetData sheetId="3683">
        <row r="5">
          <cell r="E5">
            <v>1</v>
          </cell>
        </row>
      </sheetData>
      <sheetData sheetId="3684">
        <row r="5">
          <cell r="E5">
            <v>1</v>
          </cell>
        </row>
      </sheetData>
      <sheetData sheetId="3685">
        <row r="5">
          <cell r="E5">
            <v>1</v>
          </cell>
        </row>
      </sheetData>
      <sheetData sheetId="3686">
        <row r="5">
          <cell r="E5">
            <v>1</v>
          </cell>
        </row>
      </sheetData>
      <sheetData sheetId="3687">
        <row r="5">
          <cell r="E5">
            <v>1</v>
          </cell>
        </row>
      </sheetData>
      <sheetData sheetId="3688">
        <row r="5">
          <cell r="E5">
            <v>1</v>
          </cell>
        </row>
      </sheetData>
      <sheetData sheetId="3689">
        <row r="5">
          <cell r="E5">
            <v>1</v>
          </cell>
        </row>
      </sheetData>
      <sheetData sheetId="3690">
        <row r="5">
          <cell r="E5">
            <v>1</v>
          </cell>
        </row>
      </sheetData>
      <sheetData sheetId="3691">
        <row r="5">
          <cell r="E5">
            <v>1</v>
          </cell>
        </row>
      </sheetData>
      <sheetData sheetId="3692">
        <row r="5">
          <cell r="E5">
            <v>1</v>
          </cell>
        </row>
      </sheetData>
      <sheetData sheetId="3693">
        <row r="5">
          <cell r="E5">
            <v>1</v>
          </cell>
        </row>
      </sheetData>
      <sheetData sheetId="3694">
        <row r="5">
          <cell r="E5">
            <v>1</v>
          </cell>
        </row>
      </sheetData>
      <sheetData sheetId="3695">
        <row r="5">
          <cell r="E5">
            <v>1</v>
          </cell>
        </row>
      </sheetData>
      <sheetData sheetId="3696">
        <row r="5">
          <cell r="E5">
            <v>1</v>
          </cell>
        </row>
      </sheetData>
      <sheetData sheetId="3697">
        <row r="5">
          <cell r="E5">
            <v>1</v>
          </cell>
        </row>
      </sheetData>
      <sheetData sheetId="3698">
        <row r="5">
          <cell r="E5">
            <v>1</v>
          </cell>
        </row>
      </sheetData>
      <sheetData sheetId="3699">
        <row r="5">
          <cell r="E5">
            <v>1</v>
          </cell>
        </row>
      </sheetData>
      <sheetData sheetId="3700">
        <row r="5">
          <cell r="E5">
            <v>1</v>
          </cell>
        </row>
      </sheetData>
      <sheetData sheetId="3701">
        <row r="5">
          <cell r="E5">
            <v>1</v>
          </cell>
        </row>
      </sheetData>
      <sheetData sheetId="3702">
        <row r="5">
          <cell r="E5">
            <v>1</v>
          </cell>
        </row>
      </sheetData>
      <sheetData sheetId="3703">
        <row r="5">
          <cell r="E5">
            <v>1</v>
          </cell>
        </row>
      </sheetData>
      <sheetData sheetId="3704">
        <row r="5">
          <cell r="E5">
            <v>1</v>
          </cell>
        </row>
      </sheetData>
      <sheetData sheetId="3705">
        <row r="5">
          <cell r="E5">
            <v>1</v>
          </cell>
        </row>
      </sheetData>
      <sheetData sheetId="3706">
        <row r="5">
          <cell r="E5">
            <v>1</v>
          </cell>
        </row>
      </sheetData>
      <sheetData sheetId="3707">
        <row r="5">
          <cell r="E5">
            <v>1</v>
          </cell>
        </row>
      </sheetData>
      <sheetData sheetId="3708">
        <row r="5">
          <cell r="E5">
            <v>1</v>
          </cell>
        </row>
      </sheetData>
      <sheetData sheetId="3709">
        <row r="5">
          <cell r="E5">
            <v>1</v>
          </cell>
        </row>
      </sheetData>
      <sheetData sheetId="3710">
        <row r="5">
          <cell r="E5">
            <v>1</v>
          </cell>
        </row>
      </sheetData>
      <sheetData sheetId="3711">
        <row r="5">
          <cell r="E5">
            <v>1</v>
          </cell>
        </row>
      </sheetData>
      <sheetData sheetId="3712">
        <row r="5">
          <cell r="E5">
            <v>1</v>
          </cell>
        </row>
      </sheetData>
      <sheetData sheetId="3713">
        <row r="5">
          <cell r="E5">
            <v>1</v>
          </cell>
        </row>
      </sheetData>
      <sheetData sheetId="3714">
        <row r="5">
          <cell r="E5">
            <v>1</v>
          </cell>
        </row>
      </sheetData>
      <sheetData sheetId="3715">
        <row r="5">
          <cell r="E5">
            <v>1</v>
          </cell>
        </row>
      </sheetData>
      <sheetData sheetId="3716">
        <row r="5">
          <cell r="E5">
            <v>1</v>
          </cell>
        </row>
      </sheetData>
      <sheetData sheetId="3717">
        <row r="5">
          <cell r="E5">
            <v>1</v>
          </cell>
        </row>
      </sheetData>
      <sheetData sheetId="3718">
        <row r="5">
          <cell r="E5">
            <v>1</v>
          </cell>
        </row>
      </sheetData>
      <sheetData sheetId="3719">
        <row r="5">
          <cell r="E5">
            <v>1</v>
          </cell>
        </row>
      </sheetData>
      <sheetData sheetId="3720">
        <row r="5">
          <cell r="E5">
            <v>1</v>
          </cell>
        </row>
      </sheetData>
      <sheetData sheetId="3721">
        <row r="5">
          <cell r="E5">
            <v>1</v>
          </cell>
        </row>
      </sheetData>
      <sheetData sheetId="3722">
        <row r="5">
          <cell r="E5">
            <v>1</v>
          </cell>
        </row>
      </sheetData>
      <sheetData sheetId="3723">
        <row r="5">
          <cell r="E5">
            <v>1</v>
          </cell>
        </row>
      </sheetData>
      <sheetData sheetId="3724">
        <row r="5">
          <cell r="E5">
            <v>1</v>
          </cell>
        </row>
      </sheetData>
      <sheetData sheetId="3725">
        <row r="5">
          <cell r="E5">
            <v>1</v>
          </cell>
        </row>
      </sheetData>
      <sheetData sheetId="3726">
        <row r="5">
          <cell r="E5">
            <v>1</v>
          </cell>
        </row>
      </sheetData>
      <sheetData sheetId="3727">
        <row r="5">
          <cell r="E5">
            <v>1</v>
          </cell>
        </row>
      </sheetData>
      <sheetData sheetId="3728">
        <row r="5">
          <cell r="E5">
            <v>1</v>
          </cell>
        </row>
      </sheetData>
      <sheetData sheetId="3729">
        <row r="5">
          <cell r="E5">
            <v>1</v>
          </cell>
        </row>
      </sheetData>
      <sheetData sheetId="3730">
        <row r="5">
          <cell r="E5">
            <v>1</v>
          </cell>
        </row>
      </sheetData>
      <sheetData sheetId="3731">
        <row r="5">
          <cell r="E5">
            <v>1</v>
          </cell>
        </row>
      </sheetData>
      <sheetData sheetId="3732">
        <row r="5">
          <cell r="E5">
            <v>1</v>
          </cell>
        </row>
      </sheetData>
      <sheetData sheetId="3733">
        <row r="5">
          <cell r="E5">
            <v>1</v>
          </cell>
        </row>
      </sheetData>
      <sheetData sheetId="3734">
        <row r="5">
          <cell r="E5">
            <v>1</v>
          </cell>
        </row>
      </sheetData>
      <sheetData sheetId="3735">
        <row r="5">
          <cell r="E5">
            <v>1</v>
          </cell>
        </row>
      </sheetData>
      <sheetData sheetId="3736">
        <row r="5">
          <cell r="E5">
            <v>1</v>
          </cell>
        </row>
      </sheetData>
      <sheetData sheetId="3737">
        <row r="5">
          <cell r="E5">
            <v>1</v>
          </cell>
        </row>
      </sheetData>
      <sheetData sheetId="3738">
        <row r="5">
          <cell r="E5">
            <v>1</v>
          </cell>
        </row>
      </sheetData>
      <sheetData sheetId="3739">
        <row r="5">
          <cell r="E5">
            <v>1</v>
          </cell>
        </row>
      </sheetData>
      <sheetData sheetId="3740">
        <row r="5">
          <cell r="E5">
            <v>1</v>
          </cell>
        </row>
      </sheetData>
      <sheetData sheetId="3741">
        <row r="5">
          <cell r="E5">
            <v>1</v>
          </cell>
        </row>
      </sheetData>
      <sheetData sheetId="3742">
        <row r="5">
          <cell r="E5">
            <v>1</v>
          </cell>
        </row>
      </sheetData>
      <sheetData sheetId="3743">
        <row r="5">
          <cell r="E5">
            <v>1</v>
          </cell>
        </row>
      </sheetData>
      <sheetData sheetId="3744">
        <row r="5">
          <cell r="E5">
            <v>1</v>
          </cell>
        </row>
      </sheetData>
      <sheetData sheetId="3745">
        <row r="5">
          <cell r="E5">
            <v>1</v>
          </cell>
        </row>
      </sheetData>
      <sheetData sheetId="3746">
        <row r="5">
          <cell r="E5">
            <v>1</v>
          </cell>
        </row>
      </sheetData>
      <sheetData sheetId="3747">
        <row r="5">
          <cell r="E5">
            <v>1</v>
          </cell>
        </row>
      </sheetData>
      <sheetData sheetId="3748">
        <row r="5">
          <cell r="E5">
            <v>1</v>
          </cell>
        </row>
      </sheetData>
      <sheetData sheetId="3749">
        <row r="5">
          <cell r="E5">
            <v>1</v>
          </cell>
        </row>
      </sheetData>
      <sheetData sheetId="3750">
        <row r="5">
          <cell r="E5">
            <v>1</v>
          </cell>
        </row>
      </sheetData>
      <sheetData sheetId="3751">
        <row r="5">
          <cell r="E5">
            <v>1</v>
          </cell>
        </row>
      </sheetData>
      <sheetData sheetId="3752">
        <row r="5">
          <cell r="E5">
            <v>1</v>
          </cell>
        </row>
      </sheetData>
      <sheetData sheetId="3753">
        <row r="5">
          <cell r="E5">
            <v>1</v>
          </cell>
        </row>
      </sheetData>
      <sheetData sheetId="3754">
        <row r="5">
          <cell r="E5">
            <v>1</v>
          </cell>
        </row>
      </sheetData>
      <sheetData sheetId="3755">
        <row r="5">
          <cell r="E5">
            <v>1</v>
          </cell>
        </row>
      </sheetData>
      <sheetData sheetId="3756">
        <row r="5">
          <cell r="E5">
            <v>1</v>
          </cell>
        </row>
      </sheetData>
      <sheetData sheetId="3757">
        <row r="5">
          <cell r="E5">
            <v>1</v>
          </cell>
        </row>
      </sheetData>
      <sheetData sheetId="3758">
        <row r="5">
          <cell r="E5">
            <v>1</v>
          </cell>
        </row>
      </sheetData>
      <sheetData sheetId="3759">
        <row r="5">
          <cell r="E5">
            <v>1</v>
          </cell>
        </row>
      </sheetData>
      <sheetData sheetId="3760">
        <row r="5">
          <cell r="E5">
            <v>1</v>
          </cell>
        </row>
      </sheetData>
      <sheetData sheetId="3761">
        <row r="5">
          <cell r="E5">
            <v>1</v>
          </cell>
        </row>
      </sheetData>
      <sheetData sheetId="3762">
        <row r="5">
          <cell r="E5">
            <v>1</v>
          </cell>
        </row>
      </sheetData>
      <sheetData sheetId="3763">
        <row r="5">
          <cell r="E5">
            <v>1</v>
          </cell>
        </row>
      </sheetData>
      <sheetData sheetId="3764">
        <row r="5">
          <cell r="E5">
            <v>1</v>
          </cell>
        </row>
      </sheetData>
      <sheetData sheetId="3765">
        <row r="5">
          <cell r="E5">
            <v>1</v>
          </cell>
        </row>
      </sheetData>
      <sheetData sheetId="3766">
        <row r="5">
          <cell r="E5">
            <v>1</v>
          </cell>
        </row>
      </sheetData>
      <sheetData sheetId="3767">
        <row r="5">
          <cell r="E5">
            <v>1</v>
          </cell>
        </row>
      </sheetData>
      <sheetData sheetId="3768">
        <row r="5">
          <cell r="E5">
            <v>1</v>
          </cell>
        </row>
      </sheetData>
      <sheetData sheetId="3769">
        <row r="5">
          <cell r="E5">
            <v>1</v>
          </cell>
        </row>
      </sheetData>
      <sheetData sheetId="3770">
        <row r="5">
          <cell r="E5">
            <v>1</v>
          </cell>
        </row>
      </sheetData>
      <sheetData sheetId="3771">
        <row r="5">
          <cell r="E5">
            <v>1</v>
          </cell>
        </row>
      </sheetData>
      <sheetData sheetId="3772">
        <row r="5">
          <cell r="E5">
            <v>1</v>
          </cell>
        </row>
      </sheetData>
      <sheetData sheetId="3773">
        <row r="5">
          <cell r="E5">
            <v>1</v>
          </cell>
        </row>
      </sheetData>
      <sheetData sheetId="3774">
        <row r="5">
          <cell r="E5">
            <v>1</v>
          </cell>
        </row>
      </sheetData>
      <sheetData sheetId="3775">
        <row r="5">
          <cell r="E5">
            <v>1</v>
          </cell>
        </row>
      </sheetData>
      <sheetData sheetId="3776">
        <row r="5">
          <cell r="E5">
            <v>1</v>
          </cell>
        </row>
      </sheetData>
      <sheetData sheetId="3777">
        <row r="5">
          <cell r="E5">
            <v>1</v>
          </cell>
        </row>
      </sheetData>
      <sheetData sheetId="3778">
        <row r="5">
          <cell r="E5">
            <v>1</v>
          </cell>
        </row>
      </sheetData>
      <sheetData sheetId="3779">
        <row r="5">
          <cell r="E5">
            <v>1</v>
          </cell>
        </row>
      </sheetData>
      <sheetData sheetId="3780">
        <row r="5">
          <cell r="E5">
            <v>1</v>
          </cell>
        </row>
      </sheetData>
      <sheetData sheetId="3781">
        <row r="5">
          <cell r="E5">
            <v>1</v>
          </cell>
        </row>
      </sheetData>
      <sheetData sheetId="3782">
        <row r="5">
          <cell r="E5">
            <v>1</v>
          </cell>
        </row>
      </sheetData>
      <sheetData sheetId="3783">
        <row r="5">
          <cell r="E5">
            <v>1</v>
          </cell>
        </row>
      </sheetData>
      <sheetData sheetId="3784">
        <row r="5">
          <cell r="E5">
            <v>1</v>
          </cell>
        </row>
      </sheetData>
      <sheetData sheetId="3785">
        <row r="5">
          <cell r="E5">
            <v>1</v>
          </cell>
        </row>
      </sheetData>
      <sheetData sheetId="3786">
        <row r="5">
          <cell r="E5">
            <v>1</v>
          </cell>
        </row>
      </sheetData>
      <sheetData sheetId="3787">
        <row r="5">
          <cell r="E5">
            <v>1</v>
          </cell>
        </row>
      </sheetData>
      <sheetData sheetId="3788">
        <row r="5">
          <cell r="E5">
            <v>1</v>
          </cell>
        </row>
      </sheetData>
      <sheetData sheetId="3789">
        <row r="5">
          <cell r="E5">
            <v>1</v>
          </cell>
        </row>
      </sheetData>
      <sheetData sheetId="3790">
        <row r="5">
          <cell r="E5">
            <v>1</v>
          </cell>
        </row>
      </sheetData>
      <sheetData sheetId="3791">
        <row r="5">
          <cell r="E5">
            <v>1</v>
          </cell>
        </row>
      </sheetData>
      <sheetData sheetId="3792">
        <row r="5">
          <cell r="E5">
            <v>1</v>
          </cell>
        </row>
      </sheetData>
      <sheetData sheetId="3793">
        <row r="5">
          <cell r="E5">
            <v>1</v>
          </cell>
        </row>
      </sheetData>
      <sheetData sheetId="3794">
        <row r="5">
          <cell r="E5">
            <v>1</v>
          </cell>
        </row>
      </sheetData>
      <sheetData sheetId="3795">
        <row r="5">
          <cell r="E5">
            <v>1</v>
          </cell>
        </row>
      </sheetData>
      <sheetData sheetId="3796">
        <row r="5">
          <cell r="E5">
            <v>1</v>
          </cell>
        </row>
      </sheetData>
      <sheetData sheetId="3797">
        <row r="5">
          <cell r="E5">
            <v>1</v>
          </cell>
        </row>
      </sheetData>
      <sheetData sheetId="3798">
        <row r="5">
          <cell r="E5">
            <v>1</v>
          </cell>
        </row>
      </sheetData>
      <sheetData sheetId="3799">
        <row r="5">
          <cell r="E5">
            <v>1</v>
          </cell>
        </row>
      </sheetData>
      <sheetData sheetId="3800">
        <row r="5">
          <cell r="E5">
            <v>1</v>
          </cell>
        </row>
      </sheetData>
      <sheetData sheetId="3801">
        <row r="5">
          <cell r="E5">
            <v>1</v>
          </cell>
        </row>
      </sheetData>
      <sheetData sheetId="3802">
        <row r="5">
          <cell r="E5">
            <v>1</v>
          </cell>
        </row>
      </sheetData>
      <sheetData sheetId="3803">
        <row r="5">
          <cell r="E5">
            <v>1</v>
          </cell>
        </row>
      </sheetData>
      <sheetData sheetId="3804">
        <row r="5">
          <cell r="E5">
            <v>1</v>
          </cell>
        </row>
      </sheetData>
      <sheetData sheetId="3805">
        <row r="5">
          <cell r="E5">
            <v>1</v>
          </cell>
        </row>
      </sheetData>
      <sheetData sheetId="3806">
        <row r="5">
          <cell r="E5">
            <v>1</v>
          </cell>
        </row>
      </sheetData>
      <sheetData sheetId="3807">
        <row r="5">
          <cell r="E5">
            <v>1</v>
          </cell>
        </row>
      </sheetData>
      <sheetData sheetId="3808">
        <row r="5">
          <cell r="E5">
            <v>1</v>
          </cell>
        </row>
      </sheetData>
      <sheetData sheetId="3809">
        <row r="5">
          <cell r="E5">
            <v>1</v>
          </cell>
        </row>
      </sheetData>
      <sheetData sheetId="3810">
        <row r="5">
          <cell r="E5">
            <v>1</v>
          </cell>
        </row>
      </sheetData>
      <sheetData sheetId="3811">
        <row r="5">
          <cell r="E5">
            <v>1</v>
          </cell>
        </row>
      </sheetData>
      <sheetData sheetId="3812">
        <row r="5">
          <cell r="E5">
            <v>1</v>
          </cell>
        </row>
      </sheetData>
      <sheetData sheetId="3813">
        <row r="5">
          <cell r="E5">
            <v>1</v>
          </cell>
        </row>
      </sheetData>
      <sheetData sheetId="3814">
        <row r="5">
          <cell r="E5">
            <v>1</v>
          </cell>
        </row>
      </sheetData>
      <sheetData sheetId="3815">
        <row r="5">
          <cell r="E5">
            <v>1</v>
          </cell>
        </row>
      </sheetData>
      <sheetData sheetId="3816">
        <row r="5">
          <cell r="E5">
            <v>1</v>
          </cell>
        </row>
      </sheetData>
      <sheetData sheetId="3817">
        <row r="5">
          <cell r="E5">
            <v>1</v>
          </cell>
        </row>
      </sheetData>
      <sheetData sheetId="3818">
        <row r="5">
          <cell r="E5">
            <v>1</v>
          </cell>
        </row>
      </sheetData>
      <sheetData sheetId="3819">
        <row r="5">
          <cell r="E5">
            <v>1</v>
          </cell>
        </row>
      </sheetData>
      <sheetData sheetId="3820">
        <row r="5">
          <cell r="E5">
            <v>1</v>
          </cell>
        </row>
      </sheetData>
      <sheetData sheetId="3821">
        <row r="5">
          <cell r="E5">
            <v>1</v>
          </cell>
        </row>
      </sheetData>
      <sheetData sheetId="3822">
        <row r="5">
          <cell r="E5">
            <v>1</v>
          </cell>
        </row>
      </sheetData>
      <sheetData sheetId="3823">
        <row r="5">
          <cell r="E5">
            <v>1</v>
          </cell>
        </row>
      </sheetData>
      <sheetData sheetId="3824">
        <row r="5">
          <cell r="E5">
            <v>1</v>
          </cell>
        </row>
      </sheetData>
      <sheetData sheetId="3825">
        <row r="5">
          <cell r="E5">
            <v>1</v>
          </cell>
        </row>
      </sheetData>
      <sheetData sheetId="3826">
        <row r="5">
          <cell r="E5">
            <v>1</v>
          </cell>
        </row>
      </sheetData>
      <sheetData sheetId="3827">
        <row r="5">
          <cell r="E5">
            <v>1</v>
          </cell>
        </row>
      </sheetData>
      <sheetData sheetId="3828">
        <row r="5">
          <cell r="E5">
            <v>1</v>
          </cell>
        </row>
      </sheetData>
      <sheetData sheetId="3829">
        <row r="5">
          <cell r="E5">
            <v>1</v>
          </cell>
        </row>
      </sheetData>
      <sheetData sheetId="3830">
        <row r="5">
          <cell r="E5">
            <v>1</v>
          </cell>
        </row>
      </sheetData>
      <sheetData sheetId="3831"/>
      <sheetData sheetId="3832">
        <row r="5">
          <cell r="E5">
            <v>1</v>
          </cell>
        </row>
      </sheetData>
      <sheetData sheetId="3833">
        <row r="5">
          <cell r="E5">
            <v>1</v>
          </cell>
        </row>
      </sheetData>
      <sheetData sheetId="3834">
        <row r="5">
          <cell r="E5">
            <v>1</v>
          </cell>
        </row>
      </sheetData>
      <sheetData sheetId="3835">
        <row r="5">
          <cell r="E5">
            <v>1</v>
          </cell>
        </row>
      </sheetData>
      <sheetData sheetId="3836">
        <row r="5">
          <cell r="E5">
            <v>1</v>
          </cell>
        </row>
      </sheetData>
      <sheetData sheetId="3837">
        <row r="5">
          <cell r="E5">
            <v>1</v>
          </cell>
        </row>
      </sheetData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>
        <row r="5">
          <cell r="E5">
            <v>1</v>
          </cell>
        </row>
      </sheetData>
      <sheetData sheetId="3913">
        <row r="5">
          <cell r="E5">
            <v>1</v>
          </cell>
        </row>
      </sheetData>
      <sheetData sheetId="3914">
        <row r="5">
          <cell r="E5">
            <v>1</v>
          </cell>
        </row>
      </sheetData>
      <sheetData sheetId="3915">
        <row r="5">
          <cell r="E5">
            <v>1</v>
          </cell>
        </row>
      </sheetData>
      <sheetData sheetId="3916">
        <row r="5">
          <cell r="E5">
            <v>1</v>
          </cell>
        </row>
      </sheetData>
      <sheetData sheetId="3917">
        <row r="5">
          <cell r="E5">
            <v>1</v>
          </cell>
        </row>
      </sheetData>
      <sheetData sheetId="3918">
        <row r="5">
          <cell r="E5">
            <v>1</v>
          </cell>
        </row>
      </sheetData>
      <sheetData sheetId="3919">
        <row r="5">
          <cell r="E5">
            <v>1</v>
          </cell>
        </row>
      </sheetData>
      <sheetData sheetId="3920">
        <row r="5">
          <cell r="E5">
            <v>1</v>
          </cell>
        </row>
      </sheetData>
      <sheetData sheetId="3921">
        <row r="5">
          <cell r="E5">
            <v>1</v>
          </cell>
        </row>
      </sheetData>
      <sheetData sheetId="3922">
        <row r="5">
          <cell r="E5">
            <v>1</v>
          </cell>
        </row>
      </sheetData>
      <sheetData sheetId="3923"/>
      <sheetData sheetId="3924"/>
      <sheetData sheetId="3925"/>
      <sheetData sheetId="3926"/>
      <sheetData sheetId="3927"/>
      <sheetData sheetId="3928"/>
      <sheetData sheetId="3929"/>
      <sheetData sheetId="3930">
        <row r="5">
          <cell r="E5">
            <v>1</v>
          </cell>
        </row>
      </sheetData>
      <sheetData sheetId="3931">
        <row r="5">
          <cell r="E5">
            <v>1</v>
          </cell>
        </row>
      </sheetData>
      <sheetData sheetId="3932">
        <row r="5">
          <cell r="E5">
            <v>1</v>
          </cell>
        </row>
      </sheetData>
      <sheetData sheetId="3933">
        <row r="5">
          <cell r="E5">
            <v>1</v>
          </cell>
        </row>
      </sheetData>
      <sheetData sheetId="3934">
        <row r="5">
          <cell r="E5">
            <v>1</v>
          </cell>
        </row>
      </sheetData>
      <sheetData sheetId="3935">
        <row r="5">
          <cell r="E5">
            <v>1</v>
          </cell>
        </row>
      </sheetData>
      <sheetData sheetId="3936">
        <row r="5">
          <cell r="E5">
            <v>1</v>
          </cell>
        </row>
      </sheetData>
      <sheetData sheetId="3937">
        <row r="5">
          <cell r="E5">
            <v>1</v>
          </cell>
        </row>
      </sheetData>
      <sheetData sheetId="3938">
        <row r="5">
          <cell r="E5">
            <v>1</v>
          </cell>
        </row>
      </sheetData>
      <sheetData sheetId="3939">
        <row r="5">
          <cell r="E5">
            <v>1</v>
          </cell>
        </row>
      </sheetData>
      <sheetData sheetId="3940">
        <row r="5">
          <cell r="E5">
            <v>1</v>
          </cell>
        </row>
      </sheetData>
      <sheetData sheetId="3941"/>
      <sheetData sheetId="3942">
        <row r="5">
          <cell r="E5">
            <v>1</v>
          </cell>
        </row>
      </sheetData>
      <sheetData sheetId="3943">
        <row r="5">
          <cell r="E5">
            <v>1</v>
          </cell>
        </row>
      </sheetData>
      <sheetData sheetId="3944">
        <row r="5">
          <cell r="E5">
            <v>1</v>
          </cell>
        </row>
      </sheetData>
      <sheetData sheetId="3945">
        <row r="5">
          <cell r="E5">
            <v>1</v>
          </cell>
        </row>
      </sheetData>
      <sheetData sheetId="3946">
        <row r="5">
          <cell r="E5">
            <v>1</v>
          </cell>
        </row>
      </sheetData>
      <sheetData sheetId="3947">
        <row r="5">
          <cell r="E5">
            <v>1</v>
          </cell>
        </row>
      </sheetData>
      <sheetData sheetId="3948">
        <row r="5">
          <cell r="E5">
            <v>1</v>
          </cell>
        </row>
      </sheetData>
      <sheetData sheetId="3949">
        <row r="5">
          <cell r="E5">
            <v>1</v>
          </cell>
        </row>
      </sheetData>
      <sheetData sheetId="3950">
        <row r="5">
          <cell r="E5">
            <v>1</v>
          </cell>
        </row>
      </sheetData>
      <sheetData sheetId="3951">
        <row r="5">
          <cell r="E5">
            <v>1</v>
          </cell>
        </row>
      </sheetData>
      <sheetData sheetId="3952">
        <row r="5">
          <cell r="E5">
            <v>1</v>
          </cell>
        </row>
      </sheetData>
      <sheetData sheetId="3953">
        <row r="5">
          <cell r="E5">
            <v>1</v>
          </cell>
        </row>
      </sheetData>
      <sheetData sheetId="3954">
        <row r="5">
          <cell r="E5">
            <v>1</v>
          </cell>
        </row>
      </sheetData>
      <sheetData sheetId="3955">
        <row r="5">
          <cell r="E5">
            <v>1</v>
          </cell>
        </row>
      </sheetData>
      <sheetData sheetId="3956">
        <row r="5">
          <cell r="E5">
            <v>1</v>
          </cell>
        </row>
      </sheetData>
      <sheetData sheetId="3957">
        <row r="5">
          <cell r="E5">
            <v>1</v>
          </cell>
        </row>
      </sheetData>
      <sheetData sheetId="3958">
        <row r="5">
          <cell r="E5">
            <v>1</v>
          </cell>
        </row>
      </sheetData>
      <sheetData sheetId="3959">
        <row r="5">
          <cell r="E5">
            <v>1</v>
          </cell>
        </row>
      </sheetData>
      <sheetData sheetId="3960">
        <row r="5">
          <cell r="E5">
            <v>1</v>
          </cell>
        </row>
      </sheetData>
      <sheetData sheetId="3961">
        <row r="5">
          <cell r="E5">
            <v>1</v>
          </cell>
        </row>
      </sheetData>
      <sheetData sheetId="3962">
        <row r="5">
          <cell r="E5">
            <v>1</v>
          </cell>
        </row>
      </sheetData>
      <sheetData sheetId="3963">
        <row r="5">
          <cell r="E5">
            <v>1</v>
          </cell>
        </row>
      </sheetData>
      <sheetData sheetId="3964">
        <row r="5">
          <cell r="E5">
            <v>1</v>
          </cell>
        </row>
      </sheetData>
      <sheetData sheetId="3965">
        <row r="5">
          <cell r="E5">
            <v>1</v>
          </cell>
        </row>
      </sheetData>
      <sheetData sheetId="3966">
        <row r="5">
          <cell r="E5">
            <v>1</v>
          </cell>
        </row>
      </sheetData>
      <sheetData sheetId="3967">
        <row r="5">
          <cell r="E5">
            <v>1</v>
          </cell>
        </row>
      </sheetData>
      <sheetData sheetId="3968">
        <row r="5">
          <cell r="E5">
            <v>1</v>
          </cell>
        </row>
      </sheetData>
      <sheetData sheetId="3969">
        <row r="5">
          <cell r="E5">
            <v>1</v>
          </cell>
        </row>
      </sheetData>
      <sheetData sheetId="3970">
        <row r="5">
          <cell r="E5">
            <v>1</v>
          </cell>
        </row>
      </sheetData>
      <sheetData sheetId="3971">
        <row r="5">
          <cell r="E5">
            <v>1</v>
          </cell>
        </row>
      </sheetData>
      <sheetData sheetId="3972">
        <row r="5">
          <cell r="E5">
            <v>1</v>
          </cell>
        </row>
      </sheetData>
      <sheetData sheetId="3973">
        <row r="5">
          <cell r="E5">
            <v>1</v>
          </cell>
        </row>
      </sheetData>
      <sheetData sheetId="3974">
        <row r="5">
          <cell r="E5">
            <v>1</v>
          </cell>
        </row>
      </sheetData>
      <sheetData sheetId="3975">
        <row r="5">
          <cell r="E5">
            <v>1</v>
          </cell>
        </row>
      </sheetData>
      <sheetData sheetId="3976">
        <row r="5">
          <cell r="E5">
            <v>1</v>
          </cell>
        </row>
      </sheetData>
      <sheetData sheetId="3977">
        <row r="5">
          <cell r="E5">
            <v>1</v>
          </cell>
        </row>
      </sheetData>
      <sheetData sheetId="3978">
        <row r="5">
          <cell r="E5">
            <v>1</v>
          </cell>
        </row>
      </sheetData>
      <sheetData sheetId="3979">
        <row r="5">
          <cell r="E5">
            <v>1</v>
          </cell>
        </row>
      </sheetData>
      <sheetData sheetId="3980">
        <row r="5">
          <cell r="E5">
            <v>1</v>
          </cell>
        </row>
      </sheetData>
      <sheetData sheetId="3981">
        <row r="5">
          <cell r="E5">
            <v>1</v>
          </cell>
        </row>
      </sheetData>
      <sheetData sheetId="3982">
        <row r="5">
          <cell r="E5">
            <v>1</v>
          </cell>
        </row>
      </sheetData>
      <sheetData sheetId="3983">
        <row r="5">
          <cell r="E5">
            <v>1</v>
          </cell>
        </row>
      </sheetData>
      <sheetData sheetId="3984">
        <row r="5">
          <cell r="E5">
            <v>1</v>
          </cell>
        </row>
      </sheetData>
      <sheetData sheetId="3985">
        <row r="5">
          <cell r="E5">
            <v>1</v>
          </cell>
        </row>
      </sheetData>
      <sheetData sheetId="3986">
        <row r="5">
          <cell r="E5">
            <v>1</v>
          </cell>
        </row>
      </sheetData>
      <sheetData sheetId="3987">
        <row r="5">
          <cell r="E5">
            <v>1</v>
          </cell>
        </row>
      </sheetData>
      <sheetData sheetId="3988">
        <row r="5">
          <cell r="E5">
            <v>1</v>
          </cell>
        </row>
      </sheetData>
      <sheetData sheetId="3989">
        <row r="5">
          <cell r="E5">
            <v>1</v>
          </cell>
        </row>
      </sheetData>
      <sheetData sheetId="3990">
        <row r="5">
          <cell r="E5">
            <v>1</v>
          </cell>
        </row>
      </sheetData>
      <sheetData sheetId="3991">
        <row r="5">
          <cell r="E5">
            <v>1</v>
          </cell>
        </row>
      </sheetData>
      <sheetData sheetId="3992">
        <row r="5">
          <cell r="E5">
            <v>1</v>
          </cell>
        </row>
      </sheetData>
      <sheetData sheetId="3993">
        <row r="5">
          <cell r="E5">
            <v>1</v>
          </cell>
        </row>
      </sheetData>
      <sheetData sheetId="3994">
        <row r="5">
          <cell r="E5">
            <v>1</v>
          </cell>
        </row>
      </sheetData>
      <sheetData sheetId="3995"/>
      <sheetData sheetId="3996">
        <row r="5">
          <cell r="E5">
            <v>1</v>
          </cell>
        </row>
      </sheetData>
      <sheetData sheetId="3997">
        <row r="5">
          <cell r="E5">
            <v>1</v>
          </cell>
        </row>
      </sheetData>
      <sheetData sheetId="3998">
        <row r="5">
          <cell r="E5">
            <v>1</v>
          </cell>
        </row>
      </sheetData>
      <sheetData sheetId="3999">
        <row r="5">
          <cell r="E5">
            <v>1</v>
          </cell>
        </row>
      </sheetData>
      <sheetData sheetId="4000">
        <row r="5">
          <cell r="E5">
            <v>1</v>
          </cell>
        </row>
      </sheetData>
      <sheetData sheetId="4001">
        <row r="5">
          <cell r="E5">
            <v>1</v>
          </cell>
        </row>
      </sheetData>
      <sheetData sheetId="4002">
        <row r="5">
          <cell r="E5">
            <v>1</v>
          </cell>
        </row>
      </sheetData>
      <sheetData sheetId="4003">
        <row r="5">
          <cell r="E5">
            <v>1</v>
          </cell>
        </row>
      </sheetData>
      <sheetData sheetId="4004">
        <row r="5">
          <cell r="E5">
            <v>1</v>
          </cell>
        </row>
      </sheetData>
      <sheetData sheetId="4005">
        <row r="5">
          <cell r="E5">
            <v>1</v>
          </cell>
        </row>
      </sheetData>
      <sheetData sheetId="4006">
        <row r="5">
          <cell r="E5">
            <v>1</v>
          </cell>
        </row>
      </sheetData>
      <sheetData sheetId="4007">
        <row r="5">
          <cell r="E5">
            <v>1</v>
          </cell>
        </row>
      </sheetData>
      <sheetData sheetId="4008">
        <row r="5">
          <cell r="E5">
            <v>1</v>
          </cell>
        </row>
      </sheetData>
      <sheetData sheetId="4009">
        <row r="5">
          <cell r="E5">
            <v>1</v>
          </cell>
        </row>
      </sheetData>
      <sheetData sheetId="4010">
        <row r="5">
          <cell r="E5">
            <v>1</v>
          </cell>
        </row>
      </sheetData>
      <sheetData sheetId="4011">
        <row r="5">
          <cell r="E5">
            <v>1</v>
          </cell>
        </row>
      </sheetData>
      <sheetData sheetId="4012">
        <row r="5">
          <cell r="E5">
            <v>1</v>
          </cell>
        </row>
      </sheetData>
      <sheetData sheetId="4013">
        <row r="5">
          <cell r="E5">
            <v>1</v>
          </cell>
        </row>
      </sheetData>
      <sheetData sheetId="4014">
        <row r="5">
          <cell r="E5">
            <v>1</v>
          </cell>
        </row>
      </sheetData>
      <sheetData sheetId="4015">
        <row r="5">
          <cell r="E5">
            <v>1</v>
          </cell>
        </row>
      </sheetData>
      <sheetData sheetId="4016">
        <row r="5">
          <cell r="E5">
            <v>1</v>
          </cell>
        </row>
      </sheetData>
      <sheetData sheetId="4017">
        <row r="5">
          <cell r="E5">
            <v>1</v>
          </cell>
        </row>
      </sheetData>
      <sheetData sheetId="4018">
        <row r="5">
          <cell r="E5">
            <v>1</v>
          </cell>
        </row>
      </sheetData>
      <sheetData sheetId="4019">
        <row r="5">
          <cell r="E5">
            <v>1</v>
          </cell>
        </row>
      </sheetData>
      <sheetData sheetId="4020">
        <row r="5">
          <cell r="E5">
            <v>1</v>
          </cell>
        </row>
      </sheetData>
      <sheetData sheetId="4021">
        <row r="5">
          <cell r="E5">
            <v>1</v>
          </cell>
        </row>
      </sheetData>
      <sheetData sheetId="4022">
        <row r="5">
          <cell r="E5">
            <v>1</v>
          </cell>
        </row>
      </sheetData>
      <sheetData sheetId="4023">
        <row r="5">
          <cell r="E5">
            <v>1</v>
          </cell>
        </row>
      </sheetData>
      <sheetData sheetId="4024">
        <row r="5">
          <cell r="E5">
            <v>1</v>
          </cell>
        </row>
      </sheetData>
      <sheetData sheetId="4025">
        <row r="5">
          <cell r="E5">
            <v>1</v>
          </cell>
        </row>
      </sheetData>
      <sheetData sheetId="4026">
        <row r="5">
          <cell r="E5">
            <v>1</v>
          </cell>
        </row>
      </sheetData>
      <sheetData sheetId="4027">
        <row r="5">
          <cell r="E5">
            <v>1</v>
          </cell>
        </row>
      </sheetData>
      <sheetData sheetId="4028">
        <row r="5">
          <cell r="E5">
            <v>1</v>
          </cell>
        </row>
      </sheetData>
      <sheetData sheetId="4029">
        <row r="5">
          <cell r="E5">
            <v>1</v>
          </cell>
        </row>
      </sheetData>
      <sheetData sheetId="4030">
        <row r="5">
          <cell r="E5">
            <v>1</v>
          </cell>
        </row>
      </sheetData>
      <sheetData sheetId="4031">
        <row r="5">
          <cell r="E5">
            <v>1</v>
          </cell>
        </row>
      </sheetData>
      <sheetData sheetId="4032">
        <row r="5">
          <cell r="E5">
            <v>1</v>
          </cell>
        </row>
      </sheetData>
      <sheetData sheetId="4033">
        <row r="5">
          <cell r="E5">
            <v>1</v>
          </cell>
        </row>
      </sheetData>
      <sheetData sheetId="4034">
        <row r="5">
          <cell r="E5">
            <v>1</v>
          </cell>
        </row>
      </sheetData>
      <sheetData sheetId="4035">
        <row r="5">
          <cell r="E5">
            <v>1</v>
          </cell>
        </row>
      </sheetData>
      <sheetData sheetId="4036">
        <row r="5">
          <cell r="E5">
            <v>1</v>
          </cell>
        </row>
      </sheetData>
      <sheetData sheetId="4037">
        <row r="5">
          <cell r="E5">
            <v>1</v>
          </cell>
        </row>
      </sheetData>
      <sheetData sheetId="4038">
        <row r="5">
          <cell r="E5">
            <v>1</v>
          </cell>
        </row>
      </sheetData>
      <sheetData sheetId="4039">
        <row r="5">
          <cell r="E5">
            <v>1</v>
          </cell>
        </row>
      </sheetData>
      <sheetData sheetId="4040">
        <row r="5">
          <cell r="E5">
            <v>1</v>
          </cell>
        </row>
      </sheetData>
      <sheetData sheetId="4041">
        <row r="5">
          <cell r="E5">
            <v>1</v>
          </cell>
        </row>
      </sheetData>
      <sheetData sheetId="4042">
        <row r="5">
          <cell r="E5">
            <v>1</v>
          </cell>
        </row>
      </sheetData>
      <sheetData sheetId="4043">
        <row r="5">
          <cell r="E5">
            <v>1</v>
          </cell>
        </row>
      </sheetData>
      <sheetData sheetId="4044">
        <row r="5">
          <cell r="E5">
            <v>1</v>
          </cell>
        </row>
      </sheetData>
      <sheetData sheetId="4045">
        <row r="5">
          <cell r="E5">
            <v>1</v>
          </cell>
        </row>
      </sheetData>
      <sheetData sheetId="4046">
        <row r="5">
          <cell r="E5">
            <v>1</v>
          </cell>
        </row>
      </sheetData>
      <sheetData sheetId="4047">
        <row r="5">
          <cell r="E5">
            <v>1</v>
          </cell>
        </row>
      </sheetData>
      <sheetData sheetId="4048">
        <row r="5">
          <cell r="E5">
            <v>1</v>
          </cell>
        </row>
      </sheetData>
      <sheetData sheetId="4049">
        <row r="5">
          <cell r="E5">
            <v>1</v>
          </cell>
        </row>
      </sheetData>
      <sheetData sheetId="4050">
        <row r="5">
          <cell r="E5">
            <v>1</v>
          </cell>
        </row>
      </sheetData>
      <sheetData sheetId="4051">
        <row r="5">
          <cell r="E5">
            <v>1</v>
          </cell>
        </row>
      </sheetData>
      <sheetData sheetId="4052">
        <row r="5">
          <cell r="E5">
            <v>1</v>
          </cell>
        </row>
      </sheetData>
      <sheetData sheetId="4053">
        <row r="5">
          <cell r="E5">
            <v>1</v>
          </cell>
        </row>
      </sheetData>
      <sheetData sheetId="4054">
        <row r="5">
          <cell r="E5">
            <v>1</v>
          </cell>
        </row>
      </sheetData>
      <sheetData sheetId="4055">
        <row r="5">
          <cell r="E5">
            <v>1</v>
          </cell>
        </row>
      </sheetData>
      <sheetData sheetId="4056">
        <row r="5">
          <cell r="E5">
            <v>1</v>
          </cell>
        </row>
      </sheetData>
      <sheetData sheetId="4057">
        <row r="5">
          <cell r="E5">
            <v>1</v>
          </cell>
        </row>
      </sheetData>
      <sheetData sheetId="4058">
        <row r="5">
          <cell r="E5">
            <v>1</v>
          </cell>
        </row>
      </sheetData>
      <sheetData sheetId="4059">
        <row r="5">
          <cell r="E5">
            <v>1</v>
          </cell>
        </row>
      </sheetData>
      <sheetData sheetId="4060">
        <row r="5">
          <cell r="E5">
            <v>1</v>
          </cell>
        </row>
      </sheetData>
      <sheetData sheetId="4061">
        <row r="5">
          <cell r="E5">
            <v>1</v>
          </cell>
        </row>
      </sheetData>
      <sheetData sheetId="4062">
        <row r="5">
          <cell r="E5">
            <v>1</v>
          </cell>
        </row>
      </sheetData>
      <sheetData sheetId="4063">
        <row r="5">
          <cell r="E5">
            <v>1</v>
          </cell>
        </row>
      </sheetData>
      <sheetData sheetId="4064">
        <row r="5">
          <cell r="E5">
            <v>1</v>
          </cell>
        </row>
      </sheetData>
      <sheetData sheetId="4065">
        <row r="5">
          <cell r="E5">
            <v>1</v>
          </cell>
        </row>
      </sheetData>
      <sheetData sheetId="4066">
        <row r="5">
          <cell r="E5">
            <v>1</v>
          </cell>
        </row>
      </sheetData>
      <sheetData sheetId="4067">
        <row r="5">
          <cell r="E5">
            <v>1</v>
          </cell>
        </row>
      </sheetData>
      <sheetData sheetId="4068">
        <row r="5">
          <cell r="E5">
            <v>1</v>
          </cell>
        </row>
      </sheetData>
      <sheetData sheetId="4069">
        <row r="5">
          <cell r="E5">
            <v>1</v>
          </cell>
        </row>
      </sheetData>
      <sheetData sheetId="4070">
        <row r="5">
          <cell r="E5">
            <v>1</v>
          </cell>
        </row>
      </sheetData>
      <sheetData sheetId="4071">
        <row r="5">
          <cell r="E5">
            <v>1</v>
          </cell>
        </row>
      </sheetData>
      <sheetData sheetId="4072">
        <row r="5">
          <cell r="E5">
            <v>1</v>
          </cell>
        </row>
      </sheetData>
      <sheetData sheetId="4073">
        <row r="5">
          <cell r="E5">
            <v>1</v>
          </cell>
        </row>
      </sheetData>
      <sheetData sheetId="4074">
        <row r="5">
          <cell r="E5">
            <v>1</v>
          </cell>
        </row>
      </sheetData>
      <sheetData sheetId="4075">
        <row r="5">
          <cell r="E5">
            <v>1</v>
          </cell>
        </row>
      </sheetData>
      <sheetData sheetId="4076">
        <row r="5">
          <cell r="E5">
            <v>1</v>
          </cell>
        </row>
      </sheetData>
      <sheetData sheetId="4077">
        <row r="5">
          <cell r="E5">
            <v>1</v>
          </cell>
        </row>
      </sheetData>
      <sheetData sheetId="4078">
        <row r="5">
          <cell r="E5">
            <v>1</v>
          </cell>
        </row>
      </sheetData>
      <sheetData sheetId="4079">
        <row r="5">
          <cell r="E5">
            <v>1</v>
          </cell>
        </row>
      </sheetData>
      <sheetData sheetId="4080">
        <row r="5">
          <cell r="E5">
            <v>1</v>
          </cell>
        </row>
      </sheetData>
      <sheetData sheetId="4081">
        <row r="5">
          <cell r="E5">
            <v>1</v>
          </cell>
        </row>
      </sheetData>
      <sheetData sheetId="4082">
        <row r="5">
          <cell r="E5">
            <v>1</v>
          </cell>
        </row>
      </sheetData>
      <sheetData sheetId="4083">
        <row r="5">
          <cell r="E5">
            <v>1</v>
          </cell>
        </row>
      </sheetData>
      <sheetData sheetId="4084">
        <row r="5">
          <cell r="E5">
            <v>1</v>
          </cell>
        </row>
      </sheetData>
      <sheetData sheetId="4085">
        <row r="5">
          <cell r="E5">
            <v>1</v>
          </cell>
        </row>
      </sheetData>
      <sheetData sheetId="4086">
        <row r="5">
          <cell r="E5">
            <v>1</v>
          </cell>
        </row>
      </sheetData>
      <sheetData sheetId="4087">
        <row r="5">
          <cell r="E5">
            <v>1</v>
          </cell>
        </row>
      </sheetData>
      <sheetData sheetId="4088">
        <row r="5">
          <cell r="E5">
            <v>1</v>
          </cell>
        </row>
      </sheetData>
      <sheetData sheetId="4089">
        <row r="5">
          <cell r="E5">
            <v>1</v>
          </cell>
        </row>
      </sheetData>
      <sheetData sheetId="4090">
        <row r="5">
          <cell r="E5">
            <v>1</v>
          </cell>
        </row>
      </sheetData>
      <sheetData sheetId="4091">
        <row r="5">
          <cell r="E5">
            <v>1</v>
          </cell>
        </row>
      </sheetData>
      <sheetData sheetId="4092">
        <row r="5">
          <cell r="E5">
            <v>1</v>
          </cell>
        </row>
      </sheetData>
      <sheetData sheetId="4093">
        <row r="5">
          <cell r="E5">
            <v>1</v>
          </cell>
        </row>
      </sheetData>
      <sheetData sheetId="4094">
        <row r="5">
          <cell r="E5">
            <v>1</v>
          </cell>
        </row>
      </sheetData>
      <sheetData sheetId="4095">
        <row r="5">
          <cell r="E5">
            <v>1</v>
          </cell>
        </row>
      </sheetData>
      <sheetData sheetId="4096">
        <row r="5">
          <cell r="E5">
            <v>1</v>
          </cell>
        </row>
      </sheetData>
      <sheetData sheetId="4097">
        <row r="5">
          <cell r="E5">
            <v>1</v>
          </cell>
        </row>
      </sheetData>
      <sheetData sheetId="4098">
        <row r="5">
          <cell r="E5">
            <v>1</v>
          </cell>
        </row>
      </sheetData>
      <sheetData sheetId="4099">
        <row r="5">
          <cell r="E5">
            <v>1</v>
          </cell>
        </row>
      </sheetData>
      <sheetData sheetId="4100">
        <row r="5">
          <cell r="E5">
            <v>1</v>
          </cell>
        </row>
      </sheetData>
      <sheetData sheetId="4101">
        <row r="5">
          <cell r="E5">
            <v>1</v>
          </cell>
        </row>
      </sheetData>
      <sheetData sheetId="4102">
        <row r="5">
          <cell r="E5">
            <v>1</v>
          </cell>
        </row>
      </sheetData>
      <sheetData sheetId="4103">
        <row r="5">
          <cell r="E5">
            <v>1</v>
          </cell>
        </row>
      </sheetData>
      <sheetData sheetId="4104">
        <row r="5">
          <cell r="E5">
            <v>1</v>
          </cell>
        </row>
      </sheetData>
      <sheetData sheetId="4105">
        <row r="5">
          <cell r="E5">
            <v>1</v>
          </cell>
        </row>
      </sheetData>
      <sheetData sheetId="4106">
        <row r="5">
          <cell r="E5">
            <v>1</v>
          </cell>
        </row>
      </sheetData>
      <sheetData sheetId="4107">
        <row r="5">
          <cell r="E5">
            <v>1</v>
          </cell>
        </row>
      </sheetData>
      <sheetData sheetId="4108">
        <row r="5">
          <cell r="E5">
            <v>1</v>
          </cell>
        </row>
      </sheetData>
      <sheetData sheetId="4109">
        <row r="5">
          <cell r="E5">
            <v>1</v>
          </cell>
        </row>
      </sheetData>
      <sheetData sheetId="4110">
        <row r="5">
          <cell r="E5">
            <v>1</v>
          </cell>
        </row>
      </sheetData>
      <sheetData sheetId="4111">
        <row r="5">
          <cell r="E5">
            <v>1</v>
          </cell>
        </row>
      </sheetData>
      <sheetData sheetId="4112">
        <row r="5">
          <cell r="E5">
            <v>1</v>
          </cell>
        </row>
      </sheetData>
      <sheetData sheetId="4113">
        <row r="5">
          <cell r="E5">
            <v>1</v>
          </cell>
        </row>
      </sheetData>
      <sheetData sheetId="4114">
        <row r="5">
          <cell r="E5">
            <v>1</v>
          </cell>
        </row>
      </sheetData>
      <sheetData sheetId="4115">
        <row r="5">
          <cell r="E5">
            <v>1</v>
          </cell>
        </row>
      </sheetData>
      <sheetData sheetId="4116">
        <row r="5">
          <cell r="E5">
            <v>1</v>
          </cell>
        </row>
      </sheetData>
      <sheetData sheetId="4117">
        <row r="5">
          <cell r="E5">
            <v>1</v>
          </cell>
        </row>
      </sheetData>
      <sheetData sheetId="4118">
        <row r="5">
          <cell r="E5">
            <v>1</v>
          </cell>
        </row>
      </sheetData>
      <sheetData sheetId="4119">
        <row r="5">
          <cell r="E5">
            <v>1</v>
          </cell>
        </row>
      </sheetData>
      <sheetData sheetId="4120">
        <row r="5">
          <cell r="E5">
            <v>1</v>
          </cell>
        </row>
      </sheetData>
      <sheetData sheetId="4121">
        <row r="5">
          <cell r="E5">
            <v>1</v>
          </cell>
        </row>
      </sheetData>
      <sheetData sheetId="4122">
        <row r="5">
          <cell r="E5">
            <v>1</v>
          </cell>
        </row>
      </sheetData>
      <sheetData sheetId="4123">
        <row r="5">
          <cell r="E5">
            <v>1</v>
          </cell>
        </row>
      </sheetData>
      <sheetData sheetId="4124">
        <row r="5">
          <cell r="E5">
            <v>1</v>
          </cell>
        </row>
      </sheetData>
      <sheetData sheetId="4125">
        <row r="5">
          <cell r="E5">
            <v>1</v>
          </cell>
        </row>
      </sheetData>
      <sheetData sheetId="4126">
        <row r="5">
          <cell r="E5">
            <v>1</v>
          </cell>
        </row>
      </sheetData>
      <sheetData sheetId="4127">
        <row r="5">
          <cell r="E5">
            <v>1</v>
          </cell>
        </row>
      </sheetData>
      <sheetData sheetId="4128">
        <row r="5">
          <cell r="E5">
            <v>1</v>
          </cell>
        </row>
      </sheetData>
      <sheetData sheetId="4129">
        <row r="5">
          <cell r="E5">
            <v>1</v>
          </cell>
        </row>
      </sheetData>
      <sheetData sheetId="4130">
        <row r="5">
          <cell r="E5">
            <v>1</v>
          </cell>
        </row>
      </sheetData>
      <sheetData sheetId="4131">
        <row r="5">
          <cell r="E5">
            <v>1</v>
          </cell>
        </row>
      </sheetData>
      <sheetData sheetId="4132">
        <row r="5">
          <cell r="E5">
            <v>1</v>
          </cell>
        </row>
      </sheetData>
      <sheetData sheetId="4133">
        <row r="5">
          <cell r="E5">
            <v>1</v>
          </cell>
        </row>
      </sheetData>
      <sheetData sheetId="4134">
        <row r="5">
          <cell r="E5">
            <v>1</v>
          </cell>
        </row>
      </sheetData>
      <sheetData sheetId="4135">
        <row r="5">
          <cell r="E5">
            <v>1</v>
          </cell>
        </row>
      </sheetData>
      <sheetData sheetId="4136">
        <row r="5">
          <cell r="E5">
            <v>1</v>
          </cell>
        </row>
      </sheetData>
      <sheetData sheetId="4137">
        <row r="5">
          <cell r="E5">
            <v>1</v>
          </cell>
        </row>
      </sheetData>
      <sheetData sheetId="4138">
        <row r="5">
          <cell r="E5">
            <v>1</v>
          </cell>
        </row>
      </sheetData>
      <sheetData sheetId="4139">
        <row r="5">
          <cell r="E5">
            <v>1</v>
          </cell>
        </row>
      </sheetData>
      <sheetData sheetId="4140">
        <row r="5">
          <cell r="E5">
            <v>1</v>
          </cell>
        </row>
      </sheetData>
      <sheetData sheetId="4141">
        <row r="5">
          <cell r="E5">
            <v>1</v>
          </cell>
        </row>
      </sheetData>
      <sheetData sheetId="4142">
        <row r="5">
          <cell r="E5">
            <v>1</v>
          </cell>
        </row>
      </sheetData>
      <sheetData sheetId="4143">
        <row r="5">
          <cell r="E5">
            <v>1</v>
          </cell>
        </row>
      </sheetData>
      <sheetData sheetId="4144">
        <row r="5">
          <cell r="E5">
            <v>1</v>
          </cell>
        </row>
      </sheetData>
      <sheetData sheetId="4145">
        <row r="5">
          <cell r="E5">
            <v>1</v>
          </cell>
        </row>
      </sheetData>
      <sheetData sheetId="4146">
        <row r="5">
          <cell r="E5">
            <v>1</v>
          </cell>
        </row>
      </sheetData>
      <sheetData sheetId="4147">
        <row r="5">
          <cell r="E5">
            <v>1</v>
          </cell>
        </row>
      </sheetData>
      <sheetData sheetId="4148">
        <row r="5">
          <cell r="E5">
            <v>1</v>
          </cell>
        </row>
      </sheetData>
      <sheetData sheetId="4149">
        <row r="5">
          <cell r="E5">
            <v>1</v>
          </cell>
        </row>
      </sheetData>
      <sheetData sheetId="4150">
        <row r="5">
          <cell r="E5">
            <v>1</v>
          </cell>
        </row>
      </sheetData>
      <sheetData sheetId="4151">
        <row r="5">
          <cell r="E5">
            <v>1</v>
          </cell>
        </row>
      </sheetData>
      <sheetData sheetId="4152">
        <row r="5">
          <cell r="E5">
            <v>1</v>
          </cell>
        </row>
      </sheetData>
      <sheetData sheetId="4153">
        <row r="5">
          <cell r="E5">
            <v>1</v>
          </cell>
        </row>
      </sheetData>
      <sheetData sheetId="4154">
        <row r="5">
          <cell r="E5">
            <v>1</v>
          </cell>
        </row>
      </sheetData>
      <sheetData sheetId="4155">
        <row r="5">
          <cell r="E5">
            <v>1</v>
          </cell>
        </row>
      </sheetData>
      <sheetData sheetId="4156">
        <row r="5">
          <cell r="E5">
            <v>1</v>
          </cell>
        </row>
      </sheetData>
      <sheetData sheetId="4157">
        <row r="5">
          <cell r="E5">
            <v>1</v>
          </cell>
        </row>
      </sheetData>
      <sheetData sheetId="4158">
        <row r="5">
          <cell r="E5">
            <v>1</v>
          </cell>
        </row>
      </sheetData>
      <sheetData sheetId="4159">
        <row r="5">
          <cell r="E5">
            <v>1</v>
          </cell>
        </row>
      </sheetData>
      <sheetData sheetId="4160">
        <row r="5">
          <cell r="E5">
            <v>1</v>
          </cell>
        </row>
      </sheetData>
      <sheetData sheetId="4161">
        <row r="5">
          <cell r="E5">
            <v>1</v>
          </cell>
        </row>
      </sheetData>
      <sheetData sheetId="4162">
        <row r="5">
          <cell r="E5">
            <v>1</v>
          </cell>
        </row>
      </sheetData>
      <sheetData sheetId="4163">
        <row r="5">
          <cell r="E5">
            <v>1</v>
          </cell>
        </row>
      </sheetData>
      <sheetData sheetId="4164">
        <row r="5">
          <cell r="E5">
            <v>1</v>
          </cell>
        </row>
      </sheetData>
      <sheetData sheetId="4165">
        <row r="5">
          <cell r="E5">
            <v>1</v>
          </cell>
        </row>
      </sheetData>
      <sheetData sheetId="4166">
        <row r="5">
          <cell r="E5">
            <v>1</v>
          </cell>
        </row>
      </sheetData>
      <sheetData sheetId="4167">
        <row r="5">
          <cell r="E5">
            <v>1</v>
          </cell>
        </row>
      </sheetData>
      <sheetData sheetId="4168">
        <row r="5">
          <cell r="E5">
            <v>1</v>
          </cell>
        </row>
      </sheetData>
      <sheetData sheetId="4169">
        <row r="5">
          <cell r="E5">
            <v>1</v>
          </cell>
        </row>
      </sheetData>
      <sheetData sheetId="4170">
        <row r="5">
          <cell r="E5">
            <v>1</v>
          </cell>
        </row>
      </sheetData>
      <sheetData sheetId="4171">
        <row r="5">
          <cell r="E5">
            <v>1</v>
          </cell>
        </row>
      </sheetData>
      <sheetData sheetId="4172">
        <row r="5">
          <cell r="E5">
            <v>1</v>
          </cell>
        </row>
      </sheetData>
      <sheetData sheetId="4173">
        <row r="5">
          <cell r="E5">
            <v>1</v>
          </cell>
        </row>
      </sheetData>
      <sheetData sheetId="4174">
        <row r="5">
          <cell r="E5">
            <v>1</v>
          </cell>
        </row>
      </sheetData>
      <sheetData sheetId="4175">
        <row r="5">
          <cell r="E5">
            <v>1</v>
          </cell>
        </row>
      </sheetData>
      <sheetData sheetId="4176">
        <row r="5">
          <cell r="E5">
            <v>1</v>
          </cell>
        </row>
      </sheetData>
      <sheetData sheetId="4177">
        <row r="5">
          <cell r="E5">
            <v>1</v>
          </cell>
        </row>
      </sheetData>
      <sheetData sheetId="4178">
        <row r="5">
          <cell r="E5">
            <v>1</v>
          </cell>
        </row>
      </sheetData>
      <sheetData sheetId="4179">
        <row r="5">
          <cell r="E5">
            <v>1</v>
          </cell>
        </row>
      </sheetData>
      <sheetData sheetId="4180">
        <row r="5">
          <cell r="E5">
            <v>1</v>
          </cell>
        </row>
      </sheetData>
      <sheetData sheetId="4181">
        <row r="5">
          <cell r="E5">
            <v>1</v>
          </cell>
        </row>
      </sheetData>
      <sheetData sheetId="4182">
        <row r="5">
          <cell r="E5">
            <v>1</v>
          </cell>
        </row>
      </sheetData>
      <sheetData sheetId="4183">
        <row r="5">
          <cell r="E5">
            <v>1</v>
          </cell>
        </row>
      </sheetData>
      <sheetData sheetId="4184">
        <row r="5">
          <cell r="E5">
            <v>1</v>
          </cell>
        </row>
      </sheetData>
      <sheetData sheetId="4185">
        <row r="5">
          <cell r="E5">
            <v>1</v>
          </cell>
        </row>
      </sheetData>
      <sheetData sheetId="4186">
        <row r="5">
          <cell r="E5">
            <v>1</v>
          </cell>
        </row>
      </sheetData>
      <sheetData sheetId="4187">
        <row r="5">
          <cell r="E5">
            <v>1</v>
          </cell>
        </row>
      </sheetData>
      <sheetData sheetId="4188">
        <row r="5">
          <cell r="E5">
            <v>1</v>
          </cell>
        </row>
      </sheetData>
      <sheetData sheetId="4189">
        <row r="5">
          <cell r="E5">
            <v>1</v>
          </cell>
        </row>
      </sheetData>
      <sheetData sheetId="4190">
        <row r="5">
          <cell r="E5">
            <v>1</v>
          </cell>
        </row>
      </sheetData>
      <sheetData sheetId="4191">
        <row r="5">
          <cell r="E5">
            <v>1</v>
          </cell>
        </row>
      </sheetData>
      <sheetData sheetId="4192">
        <row r="5">
          <cell r="E5">
            <v>1</v>
          </cell>
        </row>
      </sheetData>
      <sheetData sheetId="4193">
        <row r="5">
          <cell r="E5">
            <v>1</v>
          </cell>
        </row>
      </sheetData>
      <sheetData sheetId="4194">
        <row r="5">
          <cell r="E5">
            <v>1</v>
          </cell>
        </row>
      </sheetData>
      <sheetData sheetId="4195">
        <row r="5">
          <cell r="E5">
            <v>1</v>
          </cell>
        </row>
      </sheetData>
      <sheetData sheetId="4196">
        <row r="5">
          <cell r="E5">
            <v>1</v>
          </cell>
        </row>
      </sheetData>
      <sheetData sheetId="4197">
        <row r="5">
          <cell r="E5">
            <v>1</v>
          </cell>
        </row>
      </sheetData>
      <sheetData sheetId="4198">
        <row r="5">
          <cell r="E5">
            <v>1</v>
          </cell>
        </row>
      </sheetData>
      <sheetData sheetId="4199">
        <row r="5">
          <cell r="E5">
            <v>1</v>
          </cell>
        </row>
      </sheetData>
      <sheetData sheetId="4200">
        <row r="5">
          <cell r="E5">
            <v>1</v>
          </cell>
        </row>
      </sheetData>
      <sheetData sheetId="4201">
        <row r="5">
          <cell r="E5">
            <v>1</v>
          </cell>
        </row>
      </sheetData>
      <sheetData sheetId="4202">
        <row r="5">
          <cell r="E5">
            <v>1</v>
          </cell>
        </row>
      </sheetData>
      <sheetData sheetId="4203">
        <row r="5">
          <cell r="E5">
            <v>1</v>
          </cell>
        </row>
      </sheetData>
      <sheetData sheetId="4204">
        <row r="5">
          <cell r="E5">
            <v>1</v>
          </cell>
        </row>
      </sheetData>
      <sheetData sheetId="4205">
        <row r="5">
          <cell r="E5">
            <v>1</v>
          </cell>
        </row>
      </sheetData>
      <sheetData sheetId="4206">
        <row r="5">
          <cell r="E5">
            <v>1</v>
          </cell>
        </row>
      </sheetData>
      <sheetData sheetId="4207">
        <row r="5">
          <cell r="E5">
            <v>1</v>
          </cell>
        </row>
      </sheetData>
      <sheetData sheetId="4208">
        <row r="5">
          <cell r="E5">
            <v>1</v>
          </cell>
        </row>
      </sheetData>
      <sheetData sheetId="4209">
        <row r="5">
          <cell r="E5">
            <v>1</v>
          </cell>
        </row>
      </sheetData>
      <sheetData sheetId="4210">
        <row r="5">
          <cell r="E5">
            <v>1</v>
          </cell>
        </row>
      </sheetData>
      <sheetData sheetId="4211">
        <row r="5">
          <cell r="E5">
            <v>1</v>
          </cell>
        </row>
      </sheetData>
      <sheetData sheetId="4212">
        <row r="5">
          <cell r="E5">
            <v>1</v>
          </cell>
        </row>
      </sheetData>
      <sheetData sheetId="4213">
        <row r="5">
          <cell r="E5">
            <v>1</v>
          </cell>
        </row>
      </sheetData>
      <sheetData sheetId="4214">
        <row r="5">
          <cell r="E5">
            <v>1</v>
          </cell>
        </row>
      </sheetData>
      <sheetData sheetId="4215">
        <row r="5">
          <cell r="E5">
            <v>1</v>
          </cell>
        </row>
      </sheetData>
      <sheetData sheetId="4216">
        <row r="5">
          <cell r="E5">
            <v>1</v>
          </cell>
        </row>
      </sheetData>
      <sheetData sheetId="4217">
        <row r="5">
          <cell r="E5">
            <v>1</v>
          </cell>
        </row>
      </sheetData>
      <sheetData sheetId="4218">
        <row r="5">
          <cell r="E5">
            <v>1</v>
          </cell>
        </row>
      </sheetData>
      <sheetData sheetId="4219">
        <row r="5">
          <cell r="E5">
            <v>1</v>
          </cell>
        </row>
      </sheetData>
      <sheetData sheetId="4220">
        <row r="5">
          <cell r="E5">
            <v>1</v>
          </cell>
        </row>
      </sheetData>
      <sheetData sheetId="4221">
        <row r="5">
          <cell r="E5">
            <v>1</v>
          </cell>
        </row>
      </sheetData>
      <sheetData sheetId="4222">
        <row r="5">
          <cell r="E5">
            <v>1</v>
          </cell>
        </row>
      </sheetData>
      <sheetData sheetId="4223">
        <row r="5">
          <cell r="E5">
            <v>1</v>
          </cell>
        </row>
      </sheetData>
      <sheetData sheetId="4224">
        <row r="5">
          <cell r="E5">
            <v>1</v>
          </cell>
        </row>
      </sheetData>
      <sheetData sheetId="4225">
        <row r="5">
          <cell r="E5">
            <v>1</v>
          </cell>
        </row>
      </sheetData>
      <sheetData sheetId="4226">
        <row r="5">
          <cell r="E5">
            <v>1</v>
          </cell>
        </row>
      </sheetData>
      <sheetData sheetId="4227">
        <row r="5">
          <cell r="E5">
            <v>1</v>
          </cell>
        </row>
      </sheetData>
      <sheetData sheetId="4228">
        <row r="5">
          <cell r="E5">
            <v>1</v>
          </cell>
        </row>
      </sheetData>
      <sheetData sheetId="4229">
        <row r="5">
          <cell r="E5">
            <v>1</v>
          </cell>
        </row>
      </sheetData>
      <sheetData sheetId="4230">
        <row r="5">
          <cell r="E5">
            <v>1</v>
          </cell>
        </row>
      </sheetData>
      <sheetData sheetId="4231">
        <row r="5">
          <cell r="E5">
            <v>1</v>
          </cell>
        </row>
      </sheetData>
      <sheetData sheetId="4232">
        <row r="5">
          <cell r="E5">
            <v>1</v>
          </cell>
        </row>
      </sheetData>
      <sheetData sheetId="4233">
        <row r="5">
          <cell r="E5">
            <v>1</v>
          </cell>
        </row>
      </sheetData>
      <sheetData sheetId="4234">
        <row r="5">
          <cell r="E5">
            <v>1</v>
          </cell>
        </row>
      </sheetData>
      <sheetData sheetId="4235">
        <row r="5">
          <cell r="E5">
            <v>1</v>
          </cell>
        </row>
      </sheetData>
      <sheetData sheetId="4236">
        <row r="5">
          <cell r="E5">
            <v>1</v>
          </cell>
        </row>
      </sheetData>
      <sheetData sheetId="4237">
        <row r="5">
          <cell r="E5">
            <v>1</v>
          </cell>
        </row>
      </sheetData>
      <sheetData sheetId="4238">
        <row r="5">
          <cell r="E5">
            <v>1</v>
          </cell>
        </row>
      </sheetData>
      <sheetData sheetId="4239">
        <row r="5">
          <cell r="E5">
            <v>1</v>
          </cell>
        </row>
      </sheetData>
      <sheetData sheetId="4240">
        <row r="5">
          <cell r="E5">
            <v>1</v>
          </cell>
        </row>
      </sheetData>
      <sheetData sheetId="4241">
        <row r="5">
          <cell r="E5">
            <v>1</v>
          </cell>
        </row>
      </sheetData>
      <sheetData sheetId="4242">
        <row r="5">
          <cell r="E5">
            <v>1</v>
          </cell>
        </row>
      </sheetData>
      <sheetData sheetId="4243">
        <row r="5">
          <cell r="E5">
            <v>1</v>
          </cell>
        </row>
      </sheetData>
      <sheetData sheetId="4244">
        <row r="5">
          <cell r="E5">
            <v>1</v>
          </cell>
        </row>
      </sheetData>
      <sheetData sheetId="4245">
        <row r="5">
          <cell r="E5">
            <v>1</v>
          </cell>
        </row>
      </sheetData>
      <sheetData sheetId="4246">
        <row r="5">
          <cell r="E5">
            <v>1</v>
          </cell>
        </row>
      </sheetData>
      <sheetData sheetId="4247">
        <row r="5">
          <cell r="E5">
            <v>1</v>
          </cell>
        </row>
      </sheetData>
      <sheetData sheetId="4248">
        <row r="5">
          <cell r="E5">
            <v>1</v>
          </cell>
        </row>
      </sheetData>
      <sheetData sheetId="4249">
        <row r="5">
          <cell r="E5">
            <v>1</v>
          </cell>
        </row>
      </sheetData>
      <sheetData sheetId="4250">
        <row r="5">
          <cell r="E5">
            <v>1</v>
          </cell>
        </row>
      </sheetData>
      <sheetData sheetId="4251">
        <row r="5">
          <cell r="E5">
            <v>1</v>
          </cell>
        </row>
      </sheetData>
      <sheetData sheetId="4252">
        <row r="5">
          <cell r="E5">
            <v>1</v>
          </cell>
        </row>
      </sheetData>
      <sheetData sheetId="4253">
        <row r="5">
          <cell r="E5">
            <v>1</v>
          </cell>
        </row>
      </sheetData>
      <sheetData sheetId="4254">
        <row r="5">
          <cell r="E5">
            <v>1</v>
          </cell>
        </row>
      </sheetData>
      <sheetData sheetId="4255">
        <row r="5">
          <cell r="E5">
            <v>1</v>
          </cell>
        </row>
      </sheetData>
      <sheetData sheetId="4256">
        <row r="5">
          <cell r="E5">
            <v>1</v>
          </cell>
        </row>
      </sheetData>
      <sheetData sheetId="4257">
        <row r="5">
          <cell r="E5">
            <v>1</v>
          </cell>
        </row>
      </sheetData>
      <sheetData sheetId="4258">
        <row r="5">
          <cell r="E5">
            <v>1</v>
          </cell>
        </row>
      </sheetData>
      <sheetData sheetId="4259">
        <row r="5">
          <cell r="E5">
            <v>1</v>
          </cell>
        </row>
      </sheetData>
      <sheetData sheetId="4260">
        <row r="5">
          <cell r="E5">
            <v>1</v>
          </cell>
        </row>
      </sheetData>
      <sheetData sheetId="4261">
        <row r="5">
          <cell r="E5">
            <v>1</v>
          </cell>
        </row>
      </sheetData>
      <sheetData sheetId="4262">
        <row r="5">
          <cell r="E5">
            <v>1</v>
          </cell>
        </row>
      </sheetData>
      <sheetData sheetId="4263">
        <row r="5">
          <cell r="E5">
            <v>1</v>
          </cell>
        </row>
      </sheetData>
      <sheetData sheetId="4264">
        <row r="5">
          <cell r="E5">
            <v>1</v>
          </cell>
        </row>
      </sheetData>
      <sheetData sheetId="4265">
        <row r="5">
          <cell r="E5">
            <v>1</v>
          </cell>
        </row>
      </sheetData>
      <sheetData sheetId="4266">
        <row r="5">
          <cell r="E5">
            <v>1</v>
          </cell>
        </row>
      </sheetData>
      <sheetData sheetId="4267">
        <row r="5">
          <cell r="E5">
            <v>1</v>
          </cell>
        </row>
      </sheetData>
      <sheetData sheetId="4268">
        <row r="5">
          <cell r="E5">
            <v>1</v>
          </cell>
        </row>
      </sheetData>
      <sheetData sheetId="4269">
        <row r="5">
          <cell r="E5">
            <v>1</v>
          </cell>
        </row>
      </sheetData>
      <sheetData sheetId="4270">
        <row r="5">
          <cell r="E5">
            <v>1</v>
          </cell>
        </row>
      </sheetData>
      <sheetData sheetId="4271">
        <row r="5">
          <cell r="E5">
            <v>1</v>
          </cell>
        </row>
      </sheetData>
      <sheetData sheetId="4272">
        <row r="5">
          <cell r="E5">
            <v>1</v>
          </cell>
        </row>
      </sheetData>
      <sheetData sheetId="4273">
        <row r="5">
          <cell r="E5">
            <v>1</v>
          </cell>
        </row>
      </sheetData>
      <sheetData sheetId="4274">
        <row r="5">
          <cell r="E5">
            <v>1</v>
          </cell>
        </row>
      </sheetData>
      <sheetData sheetId="4275">
        <row r="5">
          <cell r="E5">
            <v>1</v>
          </cell>
        </row>
      </sheetData>
      <sheetData sheetId="4276">
        <row r="5">
          <cell r="E5">
            <v>1</v>
          </cell>
        </row>
      </sheetData>
      <sheetData sheetId="4277">
        <row r="5">
          <cell r="E5">
            <v>1</v>
          </cell>
        </row>
      </sheetData>
      <sheetData sheetId="4278">
        <row r="5">
          <cell r="E5">
            <v>1</v>
          </cell>
        </row>
      </sheetData>
      <sheetData sheetId="4279">
        <row r="5">
          <cell r="E5">
            <v>1</v>
          </cell>
        </row>
      </sheetData>
      <sheetData sheetId="4280">
        <row r="5">
          <cell r="E5">
            <v>1</v>
          </cell>
        </row>
      </sheetData>
      <sheetData sheetId="4281">
        <row r="5">
          <cell r="E5">
            <v>1</v>
          </cell>
        </row>
      </sheetData>
      <sheetData sheetId="4282">
        <row r="5">
          <cell r="E5">
            <v>1</v>
          </cell>
        </row>
      </sheetData>
      <sheetData sheetId="4283">
        <row r="5">
          <cell r="E5">
            <v>1</v>
          </cell>
        </row>
      </sheetData>
      <sheetData sheetId="4284">
        <row r="5">
          <cell r="E5">
            <v>1</v>
          </cell>
        </row>
      </sheetData>
      <sheetData sheetId="4285">
        <row r="5">
          <cell r="E5">
            <v>1</v>
          </cell>
        </row>
      </sheetData>
      <sheetData sheetId="4286">
        <row r="5">
          <cell r="E5">
            <v>1</v>
          </cell>
        </row>
      </sheetData>
      <sheetData sheetId="4287">
        <row r="5">
          <cell r="E5">
            <v>1</v>
          </cell>
        </row>
      </sheetData>
      <sheetData sheetId="4288">
        <row r="5">
          <cell r="E5">
            <v>1</v>
          </cell>
        </row>
      </sheetData>
      <sheetData sheetId="4289">
        <row r="5">
          <cell r="E5">
            <v>1</v>
          </cell>
        </row>
      </sheetData>
      <sheetData sheetId="4290">
        <row r="5">
          <cell r="E5">
            <v>1</v>
          </cell>
        </row>
      </sheetData>
      <sheetData sheetId="4291">
        <row r="5">
          <cell r="E5">
            <v>1</v>
          </cell>
        </row>
      </sheetData>
      <sheetData sheetId="4292">
        <row r="5">
          <cell r="E5">
            <v>1</v>
          </cell>
        </row>
      </sheetData>
      <sheetData sheetId="4293">
        <row r="5">
          <cell r="E5">
            <v>1</v>
          </cell>
        </row>
      </sheetData>
      <sheetData sheetId="4294">
        <row r="5">
          <cell r="E5">
            <v>1</v>
          </cell>
        </row>
      </sheetData>
      <sheetData sheetId="4295">
        <row r="5">
          <cell r="E5">
            <v>1</v>
          </cell>
        </row>
      </sheetData>
      <sheetData sheetId="4296">
        <row r="5">
          <cell r="E5">
            <v>1</v>
          </cell>
        </row>
      </sheetData>
      <sheetData sheetId="4297">
        <row r="5">
          <cell r="E5">
            <v>1</v>
          </cell>
        </row>
      </sheetData>
      <sheetData sheetId="4298">
        <row r="5">
          <cell r="E5">
            <v>1</v>
          </cell>
        </row>
      </sheetData>
      <sheetData sheetId="4299">
        <row r="5">
          <cell r="E5">
            <v>1</v>
          </cell>
        </row>
      </sheetData>
      <sheetData sheetId="4300">
        <row r="5">
          <cell r="E5">
            <v>1</v>
          </cell>
        </row>
      </sheetData>
      <sheetData sheetId="4301">
        <row r="5">
          <cell r="E5">
            <v>1</v>
          </cell>
        </row>
      </sheetData>
      <sheetData sheetId="4302">
        <row r="5">
          <cell r="E5">
            <v>1</v>
          </cell>
        </row>
      </sheetData>
      <sheetData sheetId="4303">
        <row r="5">
          <cell r="E5">
            <v>1</v>
          </cell>
        </row>
      </sheetData>
      <sheetData sheetId="4304">
        <row r="5">
          <cell r="E5">
            <v>1</v>
          </cell>
        </row>
      </sheetData>
      <sheetData sheetId="4305">
        <row r="5">
          <cell r="E5">
            <v>1</v>
          </cell>
        </row>
      </sheetData>
      <sheetData sheetId="4306">
        <row r="5">
          <cell r="E5">
            <v>1</v>
          </cell>
        </row>
      </sheetData>
      <sheetData sheetId="4307">
        <row r="5">
          <cell r="E5">
            <v>1</v>
          </cell>
        </row>
      </sheetData>
      <sheetData sheetId="4308">
        <row r="5">
          <cell r="E5">
            <v>1</v>
          </cell>
        </row>
      </sheetData>
      <sheetData sheetId="4309">
        <row r="5">
          <cell r="E5">
            <v>1</v>
          </cell>
        </row>
      </sheetData>
      <sheetData sheetId="4310">
        <row r="5">
          <cell r="E5">
            <v>1</v>
          </cell>
        </row>
      </sheetData>
      <sheetData sheetId="4311">
        <row r="5">
          <cell r="E5">
            <v>1</v>
          </cell>
        </row>
      </sheetData>
      <sheetData sheetId="4312">
        <row r="5">
          <cell r="E5">
            <v>1</v>
          </cell>
        </row>
      </sheetData>
      <sheetData sheetId="4313">
        <row r="5">
          <cell r="E5">
            <v>1</v>
          </cell>
        </row>
      </sheetData>
      <sheetData sheetId="4314">
        <row r="5">
          <cell r="E5">
            <v>1</v>
          </cell>
        </row>
      </sheetData>
      <sheetData sheetId="4315">
        <row r="5">
          <cell r="E5">
            <v>1</v>
          </cell>
        </row>
      </sheetData>
      <sheetData sheetId="4316">
        <row r="5">
          <cell r="E5">
            <v>1</v>
          </cell>
        </row>
      </sheetData>
      <sheetData sheetId="4317">
        <row r="5">
          <cell r="E5">
            <v>1</v>
          </cell>
        </row>
      </sheetData>
      <sheetData sheetId="4318">
        <row r="5">
          <cell r="E5">
            <v>1</v>
          </cell>
        </row>
      </sheetData>
      <sheetData sheetId="4319">
        <row r="5">
          <cell r="E5">
            <v>1</v>
          </cell>
        </row>
      </sheetData>
      <sheetData sheetId="4320">
        <row r="5">
          <cell r="E5">
            <v>1</v>
          </cell>
        </row>
      </sheetData>
      <sheetData sheetId="4321">
        <row r="5">
          <cell r="E5">
            <v>1</v>
          </cell>
        </row>
      </sheetData>
      <sheetData sheetId="4322">
        <row r="5">
          <cell r="E5">
            <v>1</v>
          </cell>
        </row>
      </sheetData>
      <sheetData sheetId="4323">
        <row r="5">
          <cell r="E5">
            <v>1</v>
          </cell>
        </row>
      </sheetData>
      <sheetData sheetId="4324">
        <row r="5">
          <cell r="E5">
            <v>1</v>
          </cell>
        </row>
      </sheetData>
      <sheetData sheetId="4325">
        <row r="5">
          <cell r="E5">
            <v>1</v>
          </cell>
        </row>
      </sheetData>
      <sheetData sheetId="4326">
        <row r="5">
          <cell r="E5">
            <v>1</v>
          </cell>
        </row>
      </sheetData>
      <sheetData sheetId="4327">
        <row r="5">
          <cell r="E5">
            <v>1</v>
          </cell>
        </row>
      </sheetData>
      <sheetData sheetId="4328">
        <row r="5">
          <cell r="E5">
            <v>1</v>
          </cell>
        </row>
      </sheetData>
      <sheetData sheetId="4329">
        <row r="5">
          <cell r="E5">
            <v>1</v>
          </cell>
        </row>
      </sheetData>
      <sheetData sheetId="4330">
        <row r="5">
          <cell r="E5">
            <v>1</v>
          </cell>
        </row>
      </sheetData>
      <sheetData sheetId="4331">
        <row r="5">
          <cell r="E5">
            <v>1</v>
          </cell>
        </row>
      </sheetData>
      <sheetData sheetId="4332">
        <row r="5">
          <cell r="E5">
            <v>1</v>
          </cell>
        </row>
      </sheetData>
      <sheetData sheetId="4333">
        <row r="5">
          <cell r="E5">
            <v>1</v>
          </cell>
        </row>
      </sheetData>
      <sheetData sheetId="4334">
        <row r="5">
          <cell r="E5">
            <v>1</v>
          </cell>
        </row>
      </sheetData>
      <sheetData sheetId="4335">
        <row r="5">
          <cell r="E5">
            <v>1</v>
          </cell>
        </row>
      </sheetData>
      <sheetData sheetId="4336">
        <row r="5">
          <cell r="E5">
            <v>1</v>
          </cell>
        </row>
      </sheetData>
      <sheetData sheetId="4337">
        <row r="5">
          <cell r="E5">
            <v>1</v>
          </cell>
        </row>
      </sheetData>
      <sheetData sheetId="4338">
        <row r="5">
          <cell r="E5">
            <v>1</v>
          </cell>
        </row>
      </sheetData>
      <sheetData sheetId="4339">
        <row r="5">
          <cell r="E5">
            <v>1</v>
          </cell>
        </row>
      </sheetData>
      <sheetData sheetId="4340">
        <row r="5">
          <cell r="E5">
            <v>1</v>
          </cell>
        </row>
      </sheetData>
      <sheetData sheetId="4341">
        <row r="5">
          <cell r="E5">
            <v>1</v>
          </cell>
        </row>
      </sheetData>
      <sheetData sheetId="4342">
        <row r="5">
          <cell r="E5">
            <v>1</v>
          </cell>
        </row>
      </sheetData>
      <sheetData sheetId="4343">
        <row r="5">
          <cell r="E5">
            <v>1</v>
          </cell>
        </row>
      </sheetData>
      <sheetData sheetId="4344">
        <row r="5">
          <cell r="E5">
            <v>1</v>
          </cell>
        </row>
      </sheetData>
      <sheetData sheetId="4345">
        <row r="5">
          <cell r="E5">
            <v>1</v>
          </cell>
        </row>
      </sheetData>
      <sheetData sheetId="4346">
        <row r="5">
          <cell r="E5">
            <v>1</v>
          </cell>
        </row>
      </sheetData>
      <sheetData sheetId="4347">
        <row r="5">
          <cell r="E5">
            <v>1</v>
          </cell>
        </row>
      </sheetData>
      <sheetData sheetId="4348">
        <row r="5">
          <cell r="E5">
            <v>1</v>
          </cell>
        </row>
      </sheetData>
      <sheetData sheetId="4349">
        <row r="5">
          <cell r="E5">
            <v>1</v>
          </cell>
        </row>
      </sheetData>
      <sheetData sheetId="4350">
        <row r="5">
          <cell r="E5">
            <v>1</v>
          </cell>
        </row>
      </sheetData>
      <sheetData sheetId="4351">
        <row r="5">
          <cell r="E5">
            <v>1</v>
          </cell>
        </row>
      </sheetData>
      <sheetData sheetId="4352">
        <row r="5">
          <cell r="E5">
            <v>1</v>
          </cell>
        </row>
      </sheetData>
      <sheetData sheetId="4353">
        <row r="5">
          <cell r="E5">
            <v>1</v>
          </cell>
        </row>
      </sheetData>
      <sheetData sheetId="4354">
        <row r="5">
          <cell r="E5">
            <v>1</v>
          </cell>
        </row>
      </sheetData>
      <sheetData sheetId="4355">
        <row r="5">
          <cell r="E5">
            <v>1</v>
          </cell>
        </row>
      </sheetData>
      <sheetData sheetId="4356">
        <row r="5">
          <cell r="E5">
            <v>1</v>
          </cell>
        </row>
      </sheetData>
      <sheetData sheetId="4357">
        <row r="5">
          <cell r="E5">
            <v>1</v>
          </cell>
        </row>
      </sheetData>
      <sheetData sheetId="4358">
        <row r="5">
          <cell r="E5">
            <v>1</v>
          </cell>
        </row>
      </sheetData>
      <sheetData sheetId="4359">
        <row r="5">
          <cell r="E5">
            <v>1</v>
          </cell>
        </row>
      </sheetData>
      <sheetData sheetId="4360">
        <row r="5">
          <cell r="E5">
            <v>1</v>
          </cell>
        </row>
      </sheetData>
      <sheetData sheetId="4361">
        <row r="5">
          <cell r="E5">
            <v>1</v>
          </cell>
        </row>
      </sheetData>
      <sheetData sheetId="4362">
        <row r="5">
          <cell r="E5">
            <v>1</v>
          </cell>
        </row>
      </sheetData>
      <sheetData sheetId="4363">
        <row r="5">
          <cell r="E5">
            <v>1</v>
          </cell>
        </row>
      </sheetData>
      <sheetData sheetId="4364">
        <row r="5">
          <cell r="E5">
            <v>1</v>
          </cell>
        </row>
      </sheetData>
      <sheetData sheetId="4365">
        <row r="5">
          <cell r="E5">
            <v>1</v>
          </cell>
        </row>
      </sheetData>
      <sheetData sheetId="4366">
        <row r="5">
          <cell r="E5">
            <v>1</v>
          </cell>
        </row>
      </sheetData>
      <sheetData sheetId="4367">
        <row r="5">
          <cell r="E5">
            <v>1</v>
          </cell>
        </row>
      </sheetData>
      <sheetData sheetId="4368">
        <row r="5">
          <cell r="E5">
            <v>1</v>
          </cell>
        </row>
      </sheetData>
      <sheetData sheetId="4369">
        <row r="5">
          <cell r="E5">
            <v>1</v>
          </cell>
        </row>
      </sheetData>
      <sheetData sheetId="4370">
        <row r="5">
          <cell r="E5">
            <v>1</v>
          </cell>
        </row>
      </sheetData>
      <sheetData sheetId="4371">
        <row r="5">
          <cell r="E5">
            <v>1</v>
          </cell>
        </row>
      </sheetData>
      <sheetData sheetId="4372">
        <row r="5">
          <cell r="E5">
            <v>1</v>
          </cell>
        </row>
      </sheetData>
      <sheetData sheetId="4373">
        <row r="5">
          <cell r="E5">
            <v>1</v>
          </cell>
        </row>
      </sheetData>
      <sheetData sheetId="4374">
        <row r="5">
          <cell r="E5">
            <v>1</v>
          </cell>
        </row>
      </sheetData>
      <sheetData sheetId="4375">
        <row r="5">
          <cell r="E5">
            <v>1</v>
          </cell>
        </row>
      </sheetData>
      <sheetData sheetId="4376">
        <row r="5">
          <cell r="E5">
            <v>1</v>
          </cell>
        </row>
      </sheetData>
      <sheetData sheetId="4377">
        <row r="5">
          <cell r="E5">
            <v>1</v>
          </cell>
        </row>
      </sheetData>
      <sheetData sheetId="4378">
        <row r="5">
          <cell r="E5">
            <v>1</v>
          </cell>
        </row>
      </sheetData>
      <sheetData sheetId="4379">
        <row r="5">
          <cell r="E5">
            <v>1</v>
          </cell>
        </row>
      </sheetData>
      <sheetData sheetId="4380">
        <row r="5">
          <cell r="E5">
            <v>1</v>
          </cell>
        </row>
      </sheetData>
      <sheetData sheetId="4381">
        <row r="5">
          <cell r="E5">
            <v>1</v>
          </cell>
        </row>
      </sheetData>
      <sheetData sheetId="4382">
        <row r="5">
          <cell r="E5">
            <v>1</v>
          </cell>
        </row>
      </sheetData>
      <sheetData sheetId="4383">
        <row r="5">
          <cell r="E5">
            <v>1</v>
          </cell>
        </row>
      </sheetData>
      <sheetData sheetId="4384">
        <row r="5">
          <cell r="E5">
            <v>1</v>
          </cell>
        </row>
      </sheetData>
      <sheetData sheetId="4385">
        <row r="5">
          <cell r="E5">
            <v>1</v>
          </cell>
        </row>
      </sheetData>
      <sheetData sheetId="4386">
        <row r="5">
          <cell r="E5">
            <v>1</v>
          </cell>
        </row>
      </sheetData>
      <sheetData sheetId="4387">
        <row r="5">
          <cell r="E5">
            <v>1</v>
          </cell>
        </row>
      </sheetData>
      <sheetData sheetId="4388">
        <row r="5">
          <cell r="E5">
            <v>1</v>
          </cell>
        </row>
      </sheetData>
      <sheetData sheetId="4389">
        <row r="5">
          <cell r="E5">
            <v>1</v>
          </cell>
        </row>
      </sheetData>
      <sheetData sheetId="4390">
        <row r="5">
          <cell r="E5">
            <v>1</v>
          </cell>
        </row>
      </sheetData>
      <sheetData sheetId="4391">
        <row r="5">
          <cell r="E5">
            <v>1</v>
          </cell>
        </row>
      </sheetData>
      <sheetData sheetId="4392">
        <row r="5">
          <cell r="E5">
            <v>1</v>
          </cell>
        </row>
      </sheetData>
      <sheetData sheetId="4393">
        <row r="5">
          <cell r="E5">
            <v>1</v>
          </cell>
        </row>
      </sheetData>
      <sheetData sheetId="4394">
        <row r="5">
          <cell r="E5">
            <v>1</v>
          </cell>
        </row>
      </sheetData>
      <sheetData sheetId="4395">
        <row r="5">
          <cell r="E5">
            <v>1</v>
          </cell>
        </row>
      </sheetData>
      <sheetData sheetId="4396">
        <row r="5">
          <cell r="E5">
            <v>1</v>
          </cell>
        </row>
      </sheetData>
      <sheetData sheetId="4397">
        <row r="5">
          <cell r="E5">
            <v>1</v>
          </cell>
        </row>
      </sheetData>
      <sheetData sheetId="4398">
        <row r="5">
          <cell r="E5">
            <v>1</v>
          </cell>
        </row>
      </sheetData>
      <sheetData sheetId="4399">
        <row r="5">
          <cell r="E5">
            <v>1</v>
          </cell>
        </row>
      </sheetData>
      <sheetData sheetId="4400">
        <row r="5">
          <cell r="E5">
            <v>1</v>
          </cell>
        </row>
      </sheetData>
      <sheetData sheetId="4401">
        <row r="5">
          <cell r="E5">
            <v>1</v>
          </cell>
        </row>
      </sheetData>
      <sheetData sheetId="4402">
        <row r="5">
          <cell r="E5">
            <v>1</v>
          </cell>
        </row>
      </sheetData>
      <sheetData sheetId="4403">
        <row r="5">
          <cell r="E5">
            <v>1</v>
          </cell>
        </row>
      </sheetData>
      <sheetData sheetId="4404">
        <row r="5">
          <cell r="E5">
            <v>1</v>
          </cell>
        </row>
      </sheetData>
      <sheetData sheetId="4405">
        <row r="5">
          <cell r="E5">
            <v>1</v>
          </cell>
        </row>
      </sheetData>
      <sheetData sheetId="4406">
        <row r="5">
          <cell r="E5">
            <v>1</v>
          </cell>
        </row>
      </sheetData>
      <sheetData sheetId="4407">
        <row r="5">
          <cell r="E5">
            <v>1</v>
          </cell>
        </row>
      </sheetData>
      <sheetData sheetId="4408">
        <row r="5">
          <cell r="E5">
            <v>1</v>
          </cell>
        </row>
      </sheetData>
      <sheetData sheetId="4409">
        <row r="5">
          <cell r="E5">
            <v>1</v>
          </cell>
        </row>
      </sheetData>
      <sheetData sheetId="4410">
        <row r="5">
          <cell r="E5">
            <v>1</v>
          </cell>
        </row>
      </sheetData>
      <sheetData sheetId="4411">
        <row r="5">
          <cell r="E5">
            <v>1</v>
          </cell>
        </row>
      </sheetData>
      <sheetData sheetId="4412">
        <row r="5">
          <cell r="E5">
            <v>1</v>
          </cell>
        </row>
      </sheetData>
      <sheetData sheetId="4413">
        <row r="5">
          <cell r="E5">
            <v>1</v>
          </cell>
        </row>
      </sheetData>
      <sheetData sheetId="4414">
        <row r="5">
          <cell r="E5">
            <v>1</v>
          </cell>
        </row>
      </sheetData>
      <sheetData sheetId="4415">
        <row r="5">
          <cell r="E5">
            <v>1</v>
          </cell>
        </row>
      </sheetData>
      <sheetData sheetId="4416">
        <row r="5">
          <cell r="E5">
            <v>1</v>
          </cell>
        </row>
      </sheetData>
      <sheetData sheetId="4417">
        <row r="5">
          <cell r="E5">
            <v>1</v>
          </cell>
        </row>
      </sheetData>
      <sheetData sheetId="4418">
        <row r="5">
          <cell r="E5">
            <v>1</v>
          </cell>
        </row>
      </sheetData>
      <sheetData sheetId="4419">
        <row r="5">
          <cell r="E5">
            <v>1</v>
          </cell>
        </row>
      </sheetData>
      <sheetData sheetId="4420">
        <row r="5">
          <cell r="E5">
            <v>1</v>
          </cell>
        </row>
      </sheetData>
      <sheetData sheetId="4421">
        <row r="5">
          <cell r="E5">
            <v>1</v>
          </cell>
        </row>
      </sheetData>
      <sheetData sheetId="4422">
        <row r="5">
          <cell r="E5">
            <v>1</v>
          </cell>
        </row>
      </sheetData>
      <sheetData sheetId="4423">
        <row r="5">
          <cell r="E5">
            <v>1</v>
          </cell>
        </row>
      </sheetData>
      <sheetData sheetId="4424">
        <row r="5">
          <cell r="E5">
            <v>1</v>
          </cell>
        </row>
      </sheetData>
      <sheetData sheetId="4425">
        <row r="5">
          <cell r="E5">
            <v>1</v>
          </cell>
        </row>
      </sheetData>
      <sheetData sheetId="4426">
        <row r="5">
          <cell r="E5">
            <v>1</v>
          </cell>
        </row>
      </sheetData>
      <sheetData sheetId="4427">
        <row r="5">
          <cell r="E5">
            <v>1</v>
          </cell>
        </row>
      </sheetData>
      <sheetData sheetId="4428">
        <row r="5">
          <cell r="E5">
            <v>1</v>
          </cell>
        </row>
      </sheetData>
      <sheetData sheetId="4429">
        <row r="5">
          <cell r="E5">
            <v>1</v>
          </cell>
        </row>
      </sheetData>
      <sheetData sheetId="4430">
        <row r="5">
          <cell r="E5">
            <v>1</v>
          </cell>
        </row>
      </sheetData>
      <sheetData sheetId="4431">
        <row r="5">
          <cell r="E5">
            <v>1</v>
          </cell>
        </row>
      </sheetData>
      <sheetData sheetId="4432">
        <row r="5">
          <cell r="E5">
            <v>1</v>
          </cell>
        </row>
      </sheetData>
      <sheetData sheetId="4433">
        <row r="5">
          <cell r="E5">
            <v>1</v>
          </cell>
        </row>
      </sheetData>
      <sheetData sheetId="4434">
        <row r="5">
          <cell r="E5">
            <v>1</v>
          </cell>
        </row>
      </sheetData>
      <sheetData sheetId="4435">
        <row r="5">
          <cell r="E5">
            <v>1</v>
          </cell>
        </row>
      </sheetData>
      <sheetData sheetId="4436">
        <row r="5">
          <cell r="E5">
            <v>1</v>
          </cell>
        </row>
      </sheetData>
      <sheetData sheetId="4437">
        <row r="5">
          <cell r="E5">
            <v>1</v>
          </cell>
        </row>
      </sheetData>
      <sheetData sheetId="4438">
        <row r="5">
          <cell r="E5">
            <v>1</v>
          </cell>
        </row>
      </sheetData>
      <sheetData sheetId="4439">
        <row r="5">
          <cell r="E5">
            <v>1</v>
          </cell>
        </row>
      </sheetData>
      <sheetData sheetId="4440">
        <row r="5">
          <cell r="E5">
            <v>1</v>
          </cell>
        </row>
      </sheetData>
      <sheetData sheetId="4441">
        <row r="5">
          <cell r="E5">
            <v>1</v>
          </cell>
        </row>
      </sheetData>
      <sheetData sheetId="4442">
        <row r="5">
          <cell r="E5">
            <v>1</v>
          </cell>
        </row>
      </sheetData>
      <sheetData sheetId="4443">
        <row r="5">
          <cell r="E5">
            <v>1</v>
          </cell>
        </row>
      </sheetData>
      <sheetData sheetId="4444">
        <row r="5">
          <cell r="E5">
            <v>1</v>
          </cell>
        </row>
      </sheetData>
      <sheetData sheetId="4445">
        <row r="5">
          <cell r="E5">
            <v>1</v>
          </cell>
        </row>
      </sheetData>
      <sheetData sheetId="4446">
        <row r="5">
          <cell r="E5">
            <v>1</v>
          </cell>
        </row>
      </sheetData>
      <sheetData sheetId="4447">
        <row r="5">
          <cell r="E5">
            <v>1</v>
          </cell>
        </row>
      </sheetData>
      <sheetData sheetId="4448">
        <row r="5">
          <cell r="E5">
            <v>1</v>
          </cell>
        </row>
      </sheetData>
      <sheetData sheetId="4449">
        <row r="5">
          <cell r="E5">
            <v>1</v>
          </cell>
        </row>
      </sheetData>
      <sheetData sheetId="4450">
        <row r="5">
          <cell r="E5">
            <v>1</v>
          </cell>
        </row>
      </sheetData>
      <sheetData sheetId="4451">
        <row r="5">
          <cell r="E5">
            <v>1</v>
          </cell>
        </row>
      </sheetData>
      <sheetData sheetId="4452">
        <row r="5">
          <cell r="E5">
            <v>1</v>
          </cell>
        </row>
      </sheetData>
      <sheetData sheetId="4453">
        <row r="5">
          <cell r="E5">
            <v>1</v>
          </cell>
        </row>
      </sheetData>
      <sheetData sheetId="4454">
        <row r="5">
          <cell r="E5">
            <v>1</v>
          </cell>
        </row>
      </sheetData>
      <sheetData sheetId="4455">
        <row r="5">
          <cell r="E5">
            <v>1</v>
          </cell>
        </row>
      </sheetData>
      <sheetData sheetId="4456">
        <row r="5">
          <cell r="E5">
            <v>1</v>
          </cell>
        </row>
      </sheetData>
      <sheetData sheetId="4457">
        <row r="5">
          <cell r="E5">
            <v>1</v>
          </cell>
        </row>
      </sheetData>
      <sheetData sheetId="4458">
        <row r="5">
          <cell r="E5">
            <v>1</v>
          </cell>
        </row>
      </sheetData>
      <sheetData sheetId="4459">
        <row r="5">
          <cell r="E5">
            <v>1</v>
          </cell>
        </row>
      </sheetData>
      <sheetData sheetId="4460">
        <row r="5">
          <cell r="E5">
            <v>1</v>
          </cell>
        </row>
      </sheetData>
      <sheetData sheetId="4461">
        <row r="5">
          <cell r="E5">
            <v>1</v>
          </cell>
        </row>
      </sheetData>
      <sheetData sheetId="4462">
        <row r="5">
          <cell r="E5">
            <v>1</v>
          </cell>
        </row>
      </sheetData>
      <sheetData sheetId="4463">
        <row r="5">
          <cell r="E5">
            <v>1</v>
          </cell>
        </row>
      </sheetData>
      <sheetData sheetId="4464">
        <row r="5">
          <cell r="E5">
            <v>1</v>
          </cell>
        </row>
      </sheetData>
      <sheetData sheetId="4465">
        <row r="5">
          <cell r="E5">
            <v>1</v>
          </cell>
        </row>
      </sheetData>
      <sheetData sheetId="4466">
        <row r="5">
          <cell r="E5">
            <v>1</v>
          </cell>
        </row>
      </sheetData>
      <sheetData sheetId="4467">
        <row r="5">
          <cell r="E5">
            <v>1</v>
          </cell>
        </row>
      </sheetData>
      <sheetData sheetId="4468">
        <row r="5">
          <cell r="E5">
            <v>1</v>
          </cell>
        </row>
      </sheetData>
      <sheetData sheetId="4469">
        <row r="5">
          <cell r="E5">
            <v>1</v>
          </cell>
        </row>
      </sheetData>
      <sheetData sheetId="4470">
        <row r="5">
          <cell r="E5">
            <v>1</v>
          </cell>
        </row>
      </sheetData>
      <sheetData sheetId="4471">
        <row r="5">
          <cell r="E5">
            <v>1</v>
          </cell>
        </row>
      </sheetData>
      <sheetData sheetId="4472">
        <row r="5">
          <cell r="E5">
            <v>1</v>
          </cell>
        </row>
      </sheetData>
      <sheetData sheetId="4473">
        <row r="5">
          <cell r="E5">
            <v>1</v>
          </cell>
        </row>
      </sheetData>
      <sheetData sheetId="4474">
        <row r="5">
          <cell r="E5">
            <v>1</v>
          </cell>
        </row>
      </sheetData>
      <sheetData sheetId="4475">
        <row r="5">
          <cell r="E5">
            <v>1</v>
          </cell>
        </row>
      </sheetData>
      <sheetData sheetId="4476">
        <row r="5">
          <cell r="E5">
            <v>1</v>
          </cell>
        </row>
      </sheetData>
      <sheetData sheetId="4477">
        <row r="5">
          <cell r="E5">
            <v>1</v>
          </cell>
        </row>
      </sheetData>
      <sheetData sheetId="4478">
        <row r="5">
          <cell r="E5">
            <v>1</v>
          </cell>
        </row>
      </sheetData>
      <sheetData sheetId="4479">
        <row r="5">
          <cell r="E5">
            <v>1</v>
          </cell>
        </row>
      </sheetData>
      <sheetData sheetId="4480">
        <row r="5">
          <cell r="E5">
            <v>1</v>
          </cell>
        </row>
      </sheetData>
      <sheetData sheetId="4481">
        <row r="5">
          <cell r="E5">
            <v>1</v>
          </cell>
        </row>
      </sheetData>
      <sheetData sheetId="4482">
        <row r="5">
          <cell r="E5">
            <v>1</v>
          </cell>
        </row>
      </sheetData>
      <sheetData sheetId="4483">
        <row r="5">
          <cell r="E5">
            <v>1</v>
          </cell>
        </row>
      </sheetData>
      <sheetData sheetId="4484">
        <row r="5">
          <cell r="E5">
            <v>1</v>
          </cell>
        </row>
      </sheetData>
      <sheetData sheetId="4485">
        <row r="5">
          <cell r="E5">
            <v>1</v>
          </cell>
        </row>
      </sheetData>
      <sheetData sheetId="4486">
        <row r="5">
          <cell r="E5">
            <v>1</v>
          </cell>
        </row>
      </sheetData>
      <sheetData sheetId="4487">
        <row r="5">
          <cell r="E5">
            <v>1</v>
          </cell>
        </row>
      </sheetData>
      <sheetData sheetId="4488">
        <row r="5">
          <cell r="E5">
            <v>1</v>
          </cell>
        </row>
      </sheetData>
      <sheetData sheetId="4489">
        <row r="5">
          <cell r="E5">
            <v>1</v>
          </cell>
        </row>
      </sheetData>
      <sheetData sheetId="4490">
        <row r="5">
          <cell r="E5">
            <v>1</v>
          </cell>
        </row>
      </sheetData>
      <sheetData sheetId="4491">
        <row r="5">
          <cell r="E5">
            <v>1</v>
          </cell>
        </row>
      </sheetData>
      <sheetData sheetId="4492">
        <row r="5">
          <cell r="E5">
            <v>1</v>
          </cell>
        </row>
      </sheetData>
      <sheetData sheetId="4493">
        <row r="5">
          <cell r="E5">
            <v>1</v>
          </cell>
        </row>
      </sheetData>
      <sheetData sheetId="4494">
        <row r="5">
          <cell r="E5">
            <v>1</v>
          </cell>
        </row>
      </sheetData>
      <sheetData sheetId="4495">
        <row r="5">
          <cell r="E5">
            <v>1</v>
          </cell>
        </row>
      </sheetData>
      <sheetData sheetId="4496">
        <row r="5">
          <cell r="E5">
            <v>1</v>
          </cell>
        </row>
      </sheetData>
      <sheetData sheetId="4497">
        <row r="5">
          <cell r="E5">
            <v>1</v>
          </cell>
        </row>
      </sheetData>
      <sheetData sheetId="4498">
        <row r="5">
          <cell r="E5">
            <v>1</v>
          </cell>
        </row>
      </sheetData>
      <sheetData sheetId="4499">
        <row r="5">
          <cell r="E5">
            <v>1</v>
          </cell>
        </row>
      </sheetData>
      <sheetData sheetId="4500">
        <row r="5">
          <cell r="E5">
            <v>1</v>
          </cell>
        </row>
      </sheetData>
      <sheetData sheetId="4501">
        <row r="5">
          <cell r="E5">
            <v>1</v>
          </cell>
        </row>
      </sheetData>
      <sheetData sheetId="4502">
        <row r="5">
          <cell r="E5">
            <v>1</v>
          </cell>
        </row>
      </sheetData>
      <sheetData sheetId="4503">
        <row r="5">
          <cell r="E5">
            <v>1</v>
          </cell>
        </row>
      </sheetData>
      <sheetData sheetId="4504">
        <row r="5">
          <cell r="E5">
            <v>1</v>
          </cell>
        </row>
      </sheetData>
      <sheetData sheetId="4505">
        <row r="5">
          <cell r="E5">
            <v>1</v>
          </cell>
        </row>
      </sheetData>
      <sheetData sheetId="4506">
        <row r="5">
          <cell r="E5">
            <v>1</v>
          </cell>
        </row>
      </sheetData>
      <sheetData sheetId="4507">
        <row r="5">
          <cell r="E5">
            <v>1</v>
          </cell>
        </row>
      </sheetData>
      <sheetData sheetId="4508">
        <row r="5">
          <cell r="E5">
            <v>1</v>
          </cell>
        </row>
      </sheetData>
      <sheetData sheetId="4509">
        <row r="5">
          <cell r="E5">
            <v>1</v>
          </cell>
        </row>
      </sheetData>
      <sheetData sheetId="4510">
        <row r="5">
          <cell r="E5">
            <v>1</v>
          </cell>
        </row>
      </sheetData>
      <sheetData sheetId="4511">
        <row r="5">
          <cell r="E5">
            <v>1</v>
          </cell>
        </row>
      </sheetData>
      <sheetData sheetId="4512">
        <row r="5">
          <cell r="E5">
            <v>1</v>
          </cell>
        </row>
      </sheetData>
      <sheetData sheetId="4513">
        <row r="5">
          <cell r="E5">
            <v>1</v>
          </cell>
        </row>
      </sheetData>
      <sheetData sheetId="4514">
        <row r="5">
          <cell r="E5">
            <v>1</v>
          </cell>
        </row>
      </sheetData>
      <sheetData sheetId="4515">
        <row r="5">
          <cell r="E5">
            <v>1</v>
          </cell>
        </row>
      </sheetData>
      <sheetData sheetId="4516">
        <row r="5">
          <cell r="E5">
            <v>1</v>
          </cell>
        </row>
      </sheetData>
      <sheetData sheetId="4517">
        <row r="5">
          <cell r="E5">
            <v>1</v>
          </cell>
        </row>
      </sheetData>
      <sheetData sheetId="4518">
        <row r="5">
          <cell r="E5">
            <v>1</v>
          </cell>
        </row>
      </sheetData>
      <sheetData sheetId="4519">
        <row r="5">
          <cell r="E5">
            <v>1</v>
          </cell>
        </row>
      </sheetData>
      <sheetData sheetId="4520">
        <row r="5">
          <cell r="E5">
            <v>1</v>
          </cell>
        </row>
      </sheetData>
      <sheetData sheetId="4521">
        <row r="5">
          <cell r="E5">
            <v>1</v>
          </cell>
        </row>
      </sheetData>
      <sheetData sheetId="4522">
        <row r="5">
          <cell r="E5">
            <v>1</v>
          </cell>
        </row>
      </sheetData>
      <sheetData sheetId="4523">
        <row r="5">
          <cell r="E5">
            <v>1</v>
          </cell>
        </row>
      </sheetData>
      <sheetData sheetId="4524">
        <row r="5">
          <cell r="E5">
            <v>1</v>
          </cell>
        </row>
      </sheetData>
      <sheetData sheetId="4525">
        <row r="5">
          <cell r="E5">
            <v>1</v>
          </cell>
        </row>
      </sheetData>
      <sheetData sheetId="4526">
        <row r="5">
          <cell r="E5">
            <v>1</v>
          </cell>
        </row>
      </sheetData>
      <sheetData sheetId="4527">
        <row r="5">
          <cell r="E5">
            <v>1</v>
          </cell>
        </row>
      </sheetData>
      <sheetData sheetId="4528">
        <row r="5">
          <cell r="E5">
            <v>1</v>
          </cell>
        </row>
      </sheetData>
      <sheetData sheetId="4529">
        <row r="5">
          <cell r="E5">
            <v>1</v>
          </cell>
        </row>
      </sheetData>
      <sheetData sheetId="4530">
        <row r="5">
          <cell r="E5">
            <v>1</v>
          </cell>
        </row>
      </sheetData>
      <sheetData sheetId="4531">
        <row r="5">
          <cell r="E5">
            <v>1</v>
          </cell>
        </row>
      </sheetData>
      <sheetData sheetId="4532">
        <row r="5">
          <cell r="E5">
            <v>1</v>
          </cell>
        </row>
      </sheetData>
      <sheetData sheetId="4533">
        <row r="5">
          <cell r="E5">
            <v>1</v>
          </cell>
        </row>
      </sheetData>
      <sheetData sheetId="4534">
        <row r="5">
          <cell r="E5">
            <v>1</v>
          </cell>
        </row>
      </sheetData>
      <sheetData sheetId="4535">
        <row r="5">
          <cell r="E5">
            <v>1</v>
          </cell>
        </row>
      </sheetData>
      <sheetData sheetId="4536">
        <row r="5">
          <cell r="E5">
            <v>1</v>
          </cell>
        </row>
      </sheetData>
      <sheetData sheetId="4537">
        <row r="5">
          <cell r="E5">
            <v>1</v>
          </cell>
        </row>
      </sheetData>
      <sheetData sheetId="4538">
        <row r="5">
          <cell r="E5">
            <v>1</v>
          </cell>
        </row>
      </sheetData>
      <sheetData sheetId="4539">
        <row r="5">
          <cell r="E5">
            <v>1</v>
          </cell>
        </row>
      </sheetData>
      <sheetData sheetId="4540">
        <row r="5">
          <cell r="E5">
            <v>1</v>
          </cell>
        </row>
      </sheetData>
      <sheetData sheetId="4541">
        <row r="5">
          <cell r="E5">
            <v>1</v>
          </cell>
        </row>
      </sheetData>
      <sheetData sheetId="4542">
        <row r="5">
          <cell r="E5">
            <v>1</v>
          </cell>
        </row>
      </sheetData>
      <sheetData sheetId="4543">
        <row r="5">
          <cell r="E5">
            <v>1</v>
          </cell>
        </row>
      </sheetData>
      <sheetData sheetId="4544">
        <row r="5">
          <cell r="E5">
            <v>1</v>
          </cell>
        </row>
      </sheetData>
      <sheetData sheetId="4545">
        <row r="5">
          <cell r="E5">
            <v>1</v>
          </cell>
        </row>
      </sheetData>
      <sheetData sheetId="4546">
        <row r="5">
          <cell r="E5">
            <v>1</v>
          </cell>
        </row>
      </sheetData>
      <sheetData sheetId="4547">
        <row r="5">
          <cell r="E5">
            <v>1</v>
          </cell>
        </row>
      </sheetData>
      <sheetData sheetId="4548">
        <row r="5">
          <cell r="E5">
            <v>1</v>
          </cell>
        </row>
      </sheetData>
      <sheetData sheetId="4549">
        <row r="5">
          <cell r="E5">
            <v>1</v>
          </cell>
        </row>
      </sheetData>
      <sheetData sheetId="4550">
        <row r="5">
          <cell r="E5">
            <v>1</v>
          </cell>
        </row>
      </sheetData>
      <sheetData sheetId="4551">
        <row r="5">
          <cell r="E5">
            <v>1</v>
          </cell>
        </row>
      </sheetData>
      <sheetData sheetId="4552">
        <row r="5">
          <cell r="E5">
            <v>1</v>
          </cell>
        </row>
      </sheetData>
      <sheetData sheetId="4553">
        <row r="5">
          <cell r="E5">
            <v>1</v>
          </cell>
        </row>
      </sheetData>
      <sheetData sheetId="4554">
        <row r="5">
          <cell r="E5">
            <v>1</v>
          </cell>
        </row>
      </sheetData>
      <sheetData sheetId="4555">
        <row r="5">
          <cell r="E5">
            <v>1</v>
          </cell>
        </row>
      </sheetData>
      <sheetData sheetId="4556">
        <row r="5">
          <cell r="E5">
            <v>1</v>
          </cell>
        </row>
      </sheetData>
      <sheetData sheetId="4557">
        <row r="5">
          <cell r="E5">
            <v>1</v>
          </cell>
        </row>
      </sheetData>
      <sheetData sheetId="4558">
        <row r="5">
          <cell r="E5">
            <v>1</v>
          </cell>
        </row>
      </sheetData>
      <sheetData sheetId="4559">
        <row r="5">
          <cell r="E5">
            <v>1</v>
          </cell>
        </row>
      </sheetData>
      <sheetData sheetId="4560">
        <row r="5">
          <cell r="E5">
            <v>1</v>
          </cell>
        </row>
      </sheetData>
      <sheetData sheetId="4561">
        <row r="5">
          <cell r="E5">
            <v>1</v>
          </cell>
        </row>
      </sheetData>
      <sheetData sheetId="4562">
        <row r="5">
          <cell r="E5">
            <v>1</v>
          </cell>
        </row>
      </sheetData>
      <sheetData sheetId="4563">
        <row r="5">
          <cell r="E5">
            <v>1</v>
          </cell>
        </row>
      </sheetData>
      <sheetData sheetId="4564">
        <row r="5">
          <cell r="E5">
            <v>1</v>
          </cell>
        </row>
      </sheetData>
      <sheetData sheetId="4565">
        <row r="5">
          <cell r="E5">
            <v>1</v>
          </cell>
        </row>
      </sheetData>
      <sheetData sheetId="4566">
        <row r="5">
          <cell r="E5">
            <v>1</v>
          </cell>
        </row>
      </sheetData>
      <sheetData sheetId="4567">
        <row r="5">
          <cell r="E5">
            <v>1</v>
          </cell>
        </row>
      </sheetData>
      <sheetData sheetId="4568">
        <row r="5">
          <cell r="E5">
            <v>1</v>
          </cell>
        </row>
      </sheetData>
      <sheetData sheetId="4569">
        <row r="5">
          <cell r="E5">
            <v>1</v>
          </cell>
        </row>
      </sheetData>
      <sheetData sheetId="4570">
        <row r="5">
          <cell r="E5">
            <v>1</v>
          </cell>
        </row>
      </sheetData>
      <sheetData sheetId="4571">
        <row r="5">
          <cell r="E5">
            <v>1</v>
          </cell>
        </row>
      </sheetData>
      <sheetData sheetId="4572">
        <row r="5">
          <cell r="E5">
            <v>1</v>
          </cell>
        </row>
      </sheetData>
      <sheetData sheetId="4573">
        <row r="5">
          <cell r="E5">
            <v>1</v>
          </cell>
        </row>
      </sheetData>
      <sheetData sheetId="4574">
        <row r="5">
          <cell r="E5">
            <v>1</v>
          </cell>
        </row>
      </sheetData>
      <sheetData sheetId="4575">
        <row r="5">
          <cell r="E5">
            <v>1</v>
          </cell>
        </row>
      </sheetData>
      <sheetData sheetId="4576">
        <row r="5">
          <cell r="E5">
            <v>1</v>
          </cell>
        </row>
      </sheetData>
      <sheetData sheetId="4577">
        <row r="5">
          <cell r="E5">
            <v>1</v>
          </cell>
        </row>
      </sheetData>
      <sheetData sheetId="4578">
        <row r="5">
          <cell r="E5">
            <v>1</v>
          </cell>
        </row>
      </sheetData>
      <sheetData sheetId="4579">
        <row r="5">
          <cell r="E5">
            <v>1</v>
          </cell>
        </row>
      </sheetData>
      <sheetData sheetId="4580">
        <row r="5">
          <cell r="E5">
            <v>1</v>
          </cell>
        </row>
      </sheetData>
      <sheetData sheetId="4581">
        <row r="5">
          <cell r="E5">
            <v>1</v>
          </cell>
        </row>
      </sheetData>
      <sheetData sheetId="4582">
        <row r="5">
          <cell r="E5">
            <v>1</v>
          </cell>
        </row>
      </sheetData>
      <sheetData sheetId="4583">
        <row r="5">
          <cell r="E5">
            <v>1</v>
          </cell>
        </row>
      </sheetData>
      <sheetData sheetId="4584">
        <row r="5">
          <cell r="E5">
            <v>1</v>
          </cell>
        </row>
      </sheetData>
      <sheetData sheetId="4585">
        <row r="5">
          <cell r="E5">
            <v>1</v>
          </cell>
        </row>
      </sheetData>
      <sheetData sheetId="4586">
        <row r="5">
          <cell r="E5">
            <v>1</v>
          </cell>
        </row>
      </sheetData>
      <sheetData sheetId="4587">
        <row r="5">
          <cell r="E5">
            <v>1</v>
          </cell>
        </row>
      </sheetData>
      <sheetData sheetId="4588">
        <row r="5">
          <cell r="E5">
            <v>1</v>
          </cell>
        </row>
      </sheetData>
      <sheetData sheetId="4589">
        <row r="5">
          <cell r="E5">
            <v>1</v>
          </cell>
        </row>
      </sheetData>
      <sheetData sheetId="4590">
        <row r="5">
          <cell r="E5">
            <v>1</v>
          </cell>
        </row>
      </sheetData>
      <sheetData sheetId="4591">
        <row r="5">
          <cell r="E5">
            <v>1</v>
          </cell>
        </row>
      </sheetData>
      <sheetData sheetId="4592">
        <row r="5">
          <cell r="E5">
            <v>1</v>
          </cell>
        </row>
      </sheetData>
      <sheetData sheetId="4593">
        <row r="5">
          <cell r="E5">
            <v>1</v>
          </cell>
        </row>
      </sheetData>
      <sheetData sheetId="4594">
        <row r="5">
          <cell r="E5">
            <v>1</v>
          </cell>
        </row>
      </sheetData>
      <sheetData sheetId="4595">
        <row r="5">
          <cell r="E5">
            <v>1</v>
          </cell>
        </row>
      </sheetData>
      <sheetData sheetId="4596">
        <row r="5">
          <cell r="E5">
            <v>1</v>
          </cell>
        </row>
      </sheetData>
      <sheetData sheetId="4597">
        <row r="5">
          <cell r="E5">
            <v>1</v>
          </cell>
        </row>
      </sheetData>
      <sheetData sheetId="4598">
        <row r="5">
          <cell r="E5">
            <v>1</v>
          </cell>
        </row>
      </sheetData>
      <sheetData sheetId="4599">
        <row r="5">
          <cell r="E5">
            <v>1</v>
          </cell>
        </row>
      </sheetData>
      <sheetData sheetId="4600">
        <row r="5">
          <cell r="E5">
            <v>1</v>
          </cell>
        </row>
      </sheetData>
      <sheetData sheetId="4601">
        <row r="5">
          <cell r="E5">
            <v>1</v>
          </cell>
        </row>
      </sheetData>
      <sheetData sheetId="4602">
        <row r="5">
          <cell r="E5">
            <v>1</v>
          </cell>
        </row>
      </sheetData>
      <sheetData sheetId="4603">
        <row r="5">
          <cell r="E5">
            <v>1</v>
          </cell>
        </row>
      </sheetData>
      <sheetData sheetId="4604">
        <row r="5">
          <cell r="E5">
            <v>1</v>
          </cell>
        </row>
      </sheetData>
      <sheetData sheetId="4605">
        <row r="5">
          <cell r="E5">
            <v>1</v>
          </cell>
        </row>
      </sheetData>
      <sheetData sheetId="4606">
        <row r="5">
          <cell r="E5">
            <v>1</v>
          </cell>
        </row>
      </sheetData>
      <sheetData sheetId="4607">
        <row r="5">
          <cell r="E5">
            <v>1</v>
          </cell>
        </row>
      </sheetData>
      <sheetData sheetId="4608">
        <row r="5">
          <cell r="E5">
            <v>1</v>
          </cell>
        </row>
      </sheetData>
      <sheetData sheetId="4609">
        <row r="5">
          <cell r="E5">
            <v>1</v>
          </cell>
        </row>
      </sheetData>
      <sheetData sheetId="4610">
        <row r="5">
          <cell r="E5">
            <v>1</v>
          </cell>
        </row>
      </sheetData>
      <sheetData sheetId="4611">
        <row r="5">
          <cell r="E5">
            <v>1</v>
          </cell>
        </row>
      </sheetData>
      <sheetData sheetId="4612">
        <row r="5">
          <cell r="E5">
            <v>1</v>
          </cell>
        </row>
      </sheetData>
      <sheetData sheetId="4613">
        <row r="5">
          <cell r="E5">
            <v>1</v>
          </cell>
        </row>
      </sheetData>
      <sheetData sheetId="4614">
        <row r="5">
          <cell r="E5">
            <v>1</v>
          </cell>
        </row>
      </sheetData>
      <sheetData sheetId="4615">
        <row r="5">
          <cell r="E5">
            <v>1</v>
          </cell>
        </row>
      </sheetData>
      <sheetData sheetId="4616">
        <row r="5">
          <cell r="E5">
            <v>1</v>
          </cell>
        </row>
      </sheetData>
      <sheetData sheetId="4617">
        <row r="5">
          <cell r="E5">
            <v>1</v>
          </cell>
        </row>
      </sheetData>
      <sheetData sheetId="4618">
        <row r="5">
          <cell r="E5">
            <v>1</v>
          </cell>
        </row>
      </sheetData>
      <sheetData sheetId="4619">
        <row r="5">
          <cell r="E5">
            <v>1</v>
          </cell>
        </row>
      </sheetData>
      <sheetData sheetId="4620">
        <row r="5">
          <cell r="E5">
            <v>1</v>
          </cell>
        </row>
      </sheetData>
      <sheetData sheetId="4621">
        <row r="5">
          <cell r="E5">
            <v>1</v>
          </cell>
        </row>
      </sheetData>
      <sheetData sheetId="4622">
        <row r="5">
          <cell r="E5">
            <v>1</v>
          </cell>
        </row>
      </sheetData>
      <sheetData sheetId="4623">
        <row r="5">
          <cell r="E5">
            <v>1</v>
          </cell>
        </row>
      </sheetData>
      <sheetData sheetId="4624">
        <row r="5">
          <cell r="E5">
            <v>1</v>
          </cell>
        </row>
      </sheetData>
      <sheetData sheetId="4625">
        <row r="5">
          <cell r="E5">
            <v>1</v>
          </cell>
        </row>
      </sheetData>
      <sheetData sheetId="4626">
        <row r="5">
          <cell r="E5">
            <v>1</v>
          </cell>
        </row>
      </sheetData>
      <sheetData sheetId="4627">
        <row r="5">
          <cell r="E5">
            <v>1</v>
          </cell>
        </row>
      </sheetData>
      <sheetData sheetId="4628">
        <row r="5">
          <cell r="E5">
            <v>1</v>
          </cell>
        </row>
      </sheetData>
      <sheetData sheetId="4629">
        <row r="5">
          <cell r="E5">
            <v>1</v>
          </cell>
        </row>
      </sheetData>
      <sheetData sheetId="4630">
        <row r="5">
          <cell r="E5">
            <v>1</v>
          </cell>
        </row>
      </sheetData>
      <sheetData sheetId="4631">
        <row r="5">
          <cell r="E5">
            <v>1</v>
          </cell>
        </row>
      </sheetData>
      <sheetData sheetId="4632">
        <row r="5">
          <cell r="E5">
            <v>1</v>
          </cell>
        </row>
      </sheetData>
      <sheetData sheetId="4633">
        <row r="5">
          <cell r="E5">
            <v>1</v>
          </cell>
        </row>
      </sheetData>
      <sheetData sheetId="4634">
        <row r="5">
          <cell r="E5">
            <v>1</v>
          </cell>
        </row>
      </sheetData>
      <sheetData sheetId="4635">
        <row r="5">
          <cell r="E5">
            <v>1</v>
          </cell>
        </row>
      </sheetData>
      <sheetData sheetId="4636">
        <row r="5">
          <cell r="E5">
            <v>1</v>
          </cell>
        </row>
      </sheetData>
      <sheetData sheetId="4637">
        <row r="5">
          <cell r="E5">
            <v>1</v>
          </cell>
        </row>
      </sheetData>
      <sheetData sheetId="4638">
        <row r="5">
          <cell r="E5">
            <v>1</v>
          </cell>
        </row>
      </sheetData>
      <sheetData sheetId="4639">
        <row r="5">
          <cell r="E5">
            <v>1</v>
          </cell>
        </row>
      </sheetData>
      <sheetData sheetId="4640">
        <row r="5">
          <cell r="E5">
            <v>1</v>
          </cell>
        </row>
      </sheetData>
      <sheetData sheetId="4641">
        <row r="5">
          <cell r="E5">
            <v>1</v>
          </cell>
        </row>
      </sheetData>
      <sheetData sheetId="4642">
        <row r="5">
          <cell r="E5">
            <v>1</v>
          </cell>
        </row>
      </sheetData>
      <sheetData sheetId="4643">
        <row r="5">
          <cell r="E5">
            <v>1</v>
          </cell>
        </row>
      </sheetData>
      <sheetData sheetId="4644">
        <row r="5">
          <cell r="E5">
            <v>1</v>
          </cell>
        </row>
      </sheetData>
      <sheetData sheetId="4645">
        <row r="5">
          <cell r="E5">
            <v>1</v>
          </cell>
        </row>
      </sheetData>
      <sheetData sheetId="4646">
        <row r="5">
          <cell r="E5">
            <v>1</v>
          </cell>
        </row>
      </sheetData>
      <sheetData sheetId="4647">
        <row r="5">
          <cell r="E5">
            <v>1</v>
          </cell>
        </row>
      </sheetData>
      <sheetData sheetId="4648">
        <row r="5">
          <cell r="E5">
            <v>1</v>
          </cell>
        </row>
      </sheetData>
      <sheetData sheetId="4649">
        <row r="5">
          <cell r="E5">
            <v>1</v>
          </cell>
        </row>
      </sheetData>
      <sheetData sheetId="4650">
        <row r="5">
          <cell r="E5">
            <v>1</v>
          </cell>
        </row>
      </sheetData>
      <sheetData sheetId="4651">
        <row r="5">
          <cell r="E5">
            <v>1</v>
          </cell>
        </row>
      </sheetData>
      <sheetData sheetId="4652">
        <row r="5">
          <cell r="E5">
            <v>1</v>
          </cell>
        </row>
      </sheetData>
      <sheetData sheetId="4653">
        <row r="5">
          <cell r="E5">
            <v>1</v>
          </cell>
        </row>
      </sheetData>
      <sheetData sheetId="4654">
        <row r="5">
          <cell r="E5">
            <v>1</v>
          </cell>
        </row>
      </sheetData>
      <sheetData sheetId="4655">
        <row r="5">
          <cell r="E5">
            <v>1</v>
          </cell>
        </row>
      </sheetData>
      <sheetData sheetId="4656">
        <row r="5">
          <cell r="E5">
            <v>1</v>
          </cell>
        </row>
      </sheetData>
      <sheetData sheetId="4657">
        <row r="5">
          <cell r="E5">
            <v>1</v>
          </cell>
        </row>
      </sheetData>
      <sheetData sheetId="4658">
        <row r="5">
          <cell r="E5">
            <v>1</v>
          </cell>
        </row>
      </sheetData>
      <sheetData sheetId="4659">
        <row r="5">
          <cell r="E5">
            <v>1</v>
          </cell>
        </row>
      </sheetData>
      <sheetData sheetId="4660">
        <row r="5">
          <cell r="E5">
            <v>1</v>
          </cell>
        </row>
      </sheetData>
      <sheetData sheetId="4661">
        <row r="5">
          <cell r="E5">
            <v>1</v>
          </cell>
        </row>
      </sheetData>
      <sheetData sheetId="4662">
        <row r="5">
          <cell r="E5">
            <v>1</v>
          </cell>
        </row>
      </sheetData>
      <sheetData sheetId="4663">
        <row r="5">
          <cell r="E5">
            <v>1</v>
          </cell>
        </row>
      </sheetData>
      <sheetData sheetId="4664">
        <row r="5">
          <cell r="E5">
            <v>1</v>
          </cell>
        </row>
      </sheetData>
      <sheetData sheetId="4665">
        <row r="5">
          <cell r="E5">
            <v>1</v>
          </cell>
        </row>
      </sheetData>
      <sheetData sheetId="4666">
        <row r="5">
          <cell r="E5">
            <v>1</v>
          </cell>
        </row>
      </sheetData>
      <sheetData sheetId="4667">
        <row r="5">
          <cell r="E5">
            <v>1</v>
          </cell>
        </row>
      </sheetData>
      <sheetData sheetId="4668">
        <row r="5">
          <cell r="E5">
            <v>1</v>
          </cell>
        </row>
      </sheetData>
      <sheetData sheetId="4669">
        <row r="5">
          <cell r="E5">
            <v>1</v>
          </cell>
        </row>
      </sheetData>
      <sheetData sheetId="4670">
        <row r="5">
          <cell r="E5">
            <v>1</v>
          </cell>
        </row>
      </sheetData>
      <sheetData sheetId="4671">
        <row r="5">
          <cell r="E5">
            <v>1</v>
          </cell>
        </row>
      </sheetData>
      <sheetData sheetId="4672">
        <row r="5">
          <cell r="E5">
            <v>1</v>
          </cell>
        </row>
      </sheetData>
      <sheetData sheetId="4673">
        <row r="5">
          <cell r="E5">
            <v>1</v>
          </cell>
        </row>
      </sheetData>
      <sheetData sheetId="4674">
        <row r="5">
          <cell r="E5">
            <v>1</v>
          </cell>
        </row>
      </sheetData>
      <sheetData sheetId="4675">
        <row r="5">
          <cell r="E5">
            <v>1</v>
          </cell>
        </row>
      </sheetData>
      <sheetData sheetId="4676">
        <row r="5">
          <cell r="E5">
            <v>1</v>
          </cell>
        </row>
      </sheetData>
      <sheetData sheetId="4677">
        <row r="5">
          <cell r="E5">
            <v>1</v>
          </cell>
        </row>
      </sheetData>
      <sheetData sheetId="4678">
        <row r="5">
          <cell r="E5">
            <v>1</v>
          </cell>
        </row>
      </sheetData>
      <sheetData sheetId="4679">
        <row r="5">
          <cell r="E5">
            <v>1</v>
          </cell>
        </row>
      </sheetData>
      <sheetData sheetId="4680">
        <row r="5">
          <cell r="E5">
            <v>1</v>
          </cell>
        </row>
      </sheetData>
      <sheetData sheetId="4681">
        <row r="5">
          <cell r="E5">
            <v>1</v>
          </cell>
        </row>
      </sheetData>
      <sheetData sheetId="4682">
        <row r="5">
          <cell r="E5">
            <v>1</v>
          </cell>
        </row>
      </sheetData>
      <sheetData sheetId="4683">
        <row r="5">
          <cell r="E5">
            <v>1</v>
          </cell>
        </row>
      </sheetData>
      <sheetData sheetId="4684">
        <row r="5">
          <cell r="E5">
            <v>1</v>
          </cell>
        </row>
      </sheetData>
      <sheetData sheetId="4685">
        <row r="5">
          <cell r="E5">
            <v>1</v>
          </cell>
        </row>
      </sheetData>
      <sheetData sheetId="4686">
        <row r="5">
          <cell r="E5">
            <v>1</v>
          </cell>
        </row>
      </sheetData>
      <sheetData sheetId="4687">
        <row r="5">
          <cell r="E5">
            <v>1</v>
          </cell>
        </row>
      </sheetData>
      <sheetData sheetId="4688">
        <row r="5">
          <cell r="E5">
            <v>1</v>
          </cell>
        </row>
      </sheetData>
      <sheetData sheetId="4689">
        <row r="5">
          <cell r="E5">
            <v>1</v>
          </cell>
        </row>
      </sheetData>
      <sheetData sheetId="4690">
        <row r="5">
          <cell r="E5">
            <v>1</v>
          </cell>
        </row>
      </sheetData>
      <sheetData sheetId="4691">
        <row r="5">
          <cell r="E5">
            <v>1</v>
          </cell>
        </row>
      </sheetData>
      <sheetData sheetId="4692">
        <row r="5">
          <cell r="E5">
            <v>1</v>
          </cell>
        </row>
      </sheetData>
      <sheetData sheetId="4693">
        <row r="5">
          <cell r="E5">
            <v>1</v>
          </cell>
        </row>
      </sheetData>
      <sheetData sheetId="4694">
        <row r="5">
          <cell r="E5">
            <v>1</v>
          </cell>
        </row>
      </sheetData>
      <sheetData sheetId="4695">
        <row r="5">
          <cell r="E5">
            <v>1</v>
          </cell>
        </row>
      </sheetData>
      <sheetData sheetId="4696">
        <row r="5">
          <cell r="E5">
            <v>1</v>
          </cell>
        </row>
      </sheetData>
      <sheetData sheetId="4697">
        <row r="5">
          <cell r="E5">
            <v>1</v>
          </cell>
        </row>
      </sheetData>
      <sheetData sheetId="4698">
        <row r="5">
          <cell r="E5">
            <v>1</v>
          </cell>
        </row>
      </sheetData>
      <sheetData sheetId="4699">
        <row r="5">
          <cell r="E5">
            <v>1</v>
          </cell>
        </row>
      </sheetData>
      <sheetData sheetId="4700">
        <row r="5">
          <cell r="E5">
            <v>1</v>
          </cell>
        </row>
      </sheetData>
      <sheetData sheetId="4701">
        <row r="5">
          <cell r="E5">
            <v>1</v>
          </cell>
        </row>
      </sheetData>
      <sheetData sheetId="4702">
        <row r="5">
          <cell r="E5">
            <v>1</v>
          </cell>
        </row>
      </sheetData>
      <sheetData sheetId="4703">
        <row r="5">
          <cell r="E5">
            <v>1</v>
          </cell>
        </row>
      </sheetData>
      <sheetData sheetId="4704">
        <row r="5">
          <cell r="E5">
            <v>1</v>
          </cell>
        </row>
      </sheetData>
      <sheetData sheetId="4705">
        <row r="5">
          <cell r="E5">
            <v>1</v>
          </cell>
        </row>
      </sheetData>
      <sheetData sheetId="4706">
        <row r="5">
          <cell r="E5">
            <v>1</v>
          </cell>
        </row>
      </sheetData>
      <sheetData sheetId="4707">
        <row r="5">
          <cell r="E5">
            <v>1</v>
          </cell>
        </row>
      </sheetData>
      <sheetData sheetId="4708">
        <row r="5">
          <cell r="E5">
            <v>1</v>
          </cell>
        </row>
      </sheetData>
      <sheetData sheetId="4709">
        <row r="5">
          <cell r="E5">
            <v>1</v>
          </cell>
        </row>
      </sheetData>
      <sheetData sheetId="4710">
        <row r="5">
          <cell r="E5">
            <v>1</v>
          </cell>
        </row>
      </sheetData>
      <sheetData sheetId="4711">
        <row r="5">
          <cell r="E5">
            <v>1</v>
          </cell>
        </row>
      </sheetData>
      <sheetData sheetId="4712">
        <row r="5">
          <cell r="E5">
            <v>1</v>
          </cell>
        </row>
      </sheetData>
      <sheetData sheetId="4713">
        <row r="5">
          <cell r="E5">
            <v>1</v>
          </cell>
        </row>
      </sheetData>
      <sheetData sheetId="4714">
        <row r="5">
          <cell r="E5">
            <v>1</v>
          </cell>
        </row>
      </sheetData>
      <sheetData sheetId="4715">
        <row r="5">
          <cell r="E5">
            <v>1</v>
          </cell>
        </row>
      </sheetData>
      <sheetData sheetId="4716">
        <row r="5">
          <cell r="E5">
            <v>1</v>
          </cell>
        </row>
      </sheetData>
      <sheetData sheetId="4717">
        <row r="5">
          <cell r="E5">
            <v>1</v>
          </cell>
        </row>
      </sheetData>
      <sheetData sheetId="4718">
        <row r="5">
          <cell r="E5">
            <v>1</v>
          </cell>
        </row>
      </sheetData>
      <sheetData sheetId="4719">
        <row r="5">
          <cell r="E5">
            <v>1</v>
          </cell>
        </row>
      </sheetData>
      <sheetData sheetId="4720">
        <row r="5">
          <cell r="E5">
            <v>1</v>
          </cell>
        </row>
      </sheetData>
      <sheetData sheetId="4721">
        <row r="5">
          <cell r="E5">
            <v>1</v>
          </cell>
        </row>
      </sheetData>
      <sheetData sheetId="4722">
        <row r="5">
          <cell r="E5">
            <v>1</v>
          </cell>
        </row>
      </sheetData>
      <sheetData sheetId="4723">
        <row r="5">
          <cell r="E5">
            <v>1</v>
          </cell>
        </row>
      </sheetData>
      <sheetData sheetId="4724">
        <row r="5">
          <cell r="E5">
            <v>1</v>
          </cell>
        </row>
      </sheetData>
      <sheetData sheetId="4725">
        <row r="5">
          <cell r="E5">
            <v>1</v>
          </cell>
        </row>
      </sheetData>
      <sheetData sheetId="4726">
        <row r="5">
          <cell r="E5">
            <v>1</v>
          </cell>
        </row>
      </sheetData>
      <sheetData sheetId="4727">
        <row r="5">
          <cell r="E5">
            <v>1</v>
          </cell>
        </row>
      </sheetData>
      <sheetData sheetId="4728">
        <row r="5">
          <cell r="E5">
            <v>1</v>
          </cell>
        </row>
      </sheetData>
      <sheetData sheetId="4729">
        <row r="5">
          <cell r="E5">
            <v>1</v>
          </cell>
        </row>
      </sheetData>
      <sheetData sheetId="4730">
        <row r="5">
          <cell r="E5">
            <v>1</v>
          </cell>
        </row>
      </sheetData>
      <sheetData sheetId="4731">
        <row r="5">
          <cell r="E5">
            <v>1</v>
          </cell>
        </row>
      </sheetData>
      <sheetData sheetId="4732">
        <row r="5">
          <cell r="E5">
            <v>1</v>
          </cell>
        </row>
      </sheetData>
      <sheetData sheetId="4733">
        <row r="5">
          <cell r="E5">
            <v>1</v>
          </cell>
        </row>
      </sheetData>
      <sheetData sheetId="4734">
        <row r="5">
          <cell r="E5">
            <v>1</v>
          </cell>
        </row>
      </sheetData>
      <sheetData sheetId="4735">
        <row r="5">
          <cell r="E5">
            <v>1</v>
          </cell>
        </row>
      </sheetData>
      <sheetData sheetId="4736">
        <row r="5">
          <cell r="E5">
            <v>1</v>
          </cell>
        </row>
      </sheetData>
      <sheetData sheetId="4737">
        <row r="5">
          <cell r="E5">
            <v>1</v>
          </cell>
        </row>
      </sheetData>
      <sheetData sheetId="4738">
        <row r="5">
          <cell r="E5">
            <v>1</v>
          </cell>
        </row>
      </sheetData>
      <sheetData sheetId="4739">
        <row r="5">
          <cell r="E5">
            <v>1</v>
          </cell>
        </row>
      </sheetData>
      <sheetData sheetId="4740">
        <row r="5">
          <cell r="E5">
            <v>1</v>
          </cell>
        </row>
      </sheetData>
      <sheetData sheetId="4741">
        <row r="5">
          <cell r="E5">
            <v>1</v>
          </cell>
        </row>
      </sheetData>
      <sheetData sheetId="4742">
        <row r="5">
          <cell r="E5">
            <v>1</v>
          </cell>
        </row>
      </sheetData>
      <sheetData sheetId="4743">
        <row r="5">
          <cell r="E5">
            <v>1</v>
          </cell>
        </row>
      </sheetData>
      <sheetData sheetId="4744">
        <row r="5">
          <cell r="E5">
            <v>1</v>
          </cell>
        </row>
      </sheetData>
      <sheetData sheetId="4745">
        <row r="5">
          <cell r="E5">
            <v>1</v>
          </cell>
        </row>
      </sheetData>
      <sheetData sheetId="4746">
        <row r="5">
          <cell r="E5">
            <v>1</v>
          </cell>
        </row>
      </sheetData>
      <sheetData sheetId="4747">
        <row r="5">
          <cell r="E5">
            <v>1</v>
          </cell>
        </row>
      </sheetData>
      <sheetData sheetId="4748">
        <row r="5">
          <cell r="E5">
            <v>1</v>
          </cell>
        </row>
      </sheetData>
      <sheetData sheetId="4749">
        <row r="5">
          <cell r="E5">
            <v>1</v>
          </cell>
        </row>
      </sheetData>
      <sheetData sheetId="4750">
        <row r="5">
          <cell r="E5">
            <v>1</v>
          </cell>
        </row>
      </sheetData>
      <sheetData sheetId="4751">
        <row r="5">
          <cell r="E5">
            <v>1</v>
          </cell>
        </row>
      </sheetData>
      <sheetData sheetId="4752">
        <row r="5">
          <cell r="E5">
            <v>1</v>
          </cell>
        </row>
      </sheetData>
      <sheetData sheetId="4753">
        <row r="5">
          <cell r="E5">
            <v>1</v>
          </cell>
        </row>
      </sheetData>
      <sheetData sheetId="4754">
        <row r="5">
          <cell r="E5">
            <v>1</v>
          </cell>
        </row>
      </sheetData>
      <sheetData sheetId="4755">
        <row r="5">
          <cell r="E5">
            <v>1</v>
          </cell>
        </row>
      </sheetData>
      <sheetData sheetId="4756">
        <row r="5">
          <cell r="E5">
            <v>1</v>
          </cell>
        </row>
      </sheetData>
      <sheetData sheetId="4757">
        <row r="5">
          <cell r="E5">
            <v>1</v>
          </cell>
        </row>
      </sheetData>
      <sheetData sheetId="4758">
        <row r="5">
          <cell r="E5">
            <v>1</v>
          </cell>
        </row>
      </sheetData>
      <sheetData sheetId="4759">
        <row r="5">
          <cell r="E5">
            <v>1</v>
          </cell>
        </row>
      </sheetData>
      <sheetData sheetId="4760">
        <row r="5">
          <cell r="E5">
            <v>1</v>
          </cell>
        </row>
      </sheetData>
      <sheetData sheetId="4761">
        <row r="5">
          <cell r="E5">
            <v>1</v>
          </cell>
        </row>
      </sheetData>
      <sheetData sheetId="4762">
        <row r="5">
          <cell r="E5">
            <v>1</v>
          </cell>
        </row>
      </sheetData>
      <sheetData sheetId="4763">
        <row r="5">
          <cell r="E5">
            <v>1</v>
          </cell>
        </row>
      </sheetData>
      <sheetData sheetId="4764">
        <row r="5">
          <cell r="E5">
            <v>1</v>
          </cell>
        </row>
      </sheetData>
      <sheetData sheetId="4765">
        <row r="5">
          <cell r="E5">
            <v>1</v>
          </cell>
        </row>
      </sheetData>
      <sheetData sheetId="4766">
        <row r="5">
          <cell r="E5">
            <v>1</v>
          </cell>
        </row>
      </sheetData>
      <sheetData sheetId="4767">
        <row r="5">
          <cell r="E5">
            <v>1</v>
          </cell>
        </row>
      </sheetData>
      <sheetData sheetId="4768">
        <row r="5">
          <cell r="E5">
            <v>1</v>
          </cell>
        </row>
      </sheetData>
      <sheetData sheetId="4769">
        <row r="5">
          <cell r="E5">
            <v>1</v>
          </cell>
        </row>
      </sheetData>
      <sheetData sheetId="4770">
        <row r="5">
          <cell r="E5">
            <v>1</v>
          </cell>
        </row>
      </sheetData>
      <sheetData sheetId="4771">
        <row r="5">
          <cell r="E5">
            <v>1</v>
          </cell>
        </row>
      </sheetData>
      <sheetData sheetId="4772">
        <row r="5">
          <cell r="E5">
            <v>1</v>
          </cell>
        </row>
      </sheetData>
      <sheetData sheetId="4773">
        <row r="5">
          <cell r="E5">
            <v>1</v>
          </cell>
        </row>
      </sheetData>
      <sheetData sheetId="4774">
        <row r="5">
          <cell r="E5">
            <v>1</v>
          </cell>
        </row>
      </sheetData>
      <sheetData sheetId="4775">
        <row r="5">
          <cell r="E5">
            <v>1</v>
          </cell>
        </row>
      </sheetData>
      <sheetData sheetId="4776">
        <row r="5">
          <cell r="E5">
            <v>1</v>
          </cell>
        </row>
      </sheetData>
      <sheetData sheetId="4777">
        <row r="5">
          <cell r="E5">
            <v>1</v>
          </cell>
        </row>
      </sheetData>
      <sheetData sheetId="4778">
        <row r="5">
          <cell r="E5">
            <v>1</v>
          </cell>
        </row>
      </sheetData>
      <sheetData sheetId="4779">
        <row r="5">
          <cell r="E5">
            <v>1</v>
          </cell>
        </row>
      </sheetData>
      <sheetData sheetId="4780">
        <row r="5">
          <cell r="E5">
            <v>1</v>
          </cell>
        </row>
      </sheetData>
      <sheetData sheetId="4781">
        <row r="5">
          <cell r="E5">
            <v>1</v>
          </cell>
        </row>
      </sheetData>
      <sheetData sheetId="4782">
        <row r="5">
          <cell r="E5">
            <v>1</v>
          </cell>
        </row>
      </sheetData>
      <sheetData sheetId="4783">
        <row r="5">
          <cell r="E5">
            <v>1</v>
          </cell>
        </row>
      </sheetData>
      <sheetData sheetId="4784">
        <row r="5">
          <cell r="E5">
            <v>1</v>
          </cell>
        </row>
      </sheetData>
      <sheetData sheetId="4785">
        <row r="5">
          <cell r="E5">
            <v>1</v>
          </cell>
        </row>
      </sheetData>
      <sheetData sheetId="4786">
        <row r="5">
          <cell r="E5">
            <v>1</v>
          </cell>
        </row>
      </sheetData>
      <sheetData sheetId="4787">
        <row r="5">
          <cell r="E5">
            <v>1</v>
          </cell>
        </row>
      </sheetData>
      <sheetData sheetId="4788">
        <row r="5">
          <cell r="E5">
            <v>1</v>
          </cell>
        </row>
      </sheetData>
      <sheetData sheetId="4789">
        <row r="5">
          <cell r="E5">
            <v>1</v>
          </cell>
        </row>
      </sheetData>
      <sheetData sheetId="4790">
        <row r="5">
          <cell r="E5">
            <v>1</v>
          </cell>
        </row>
      </sheetData>
      <sheetData sheetId="4791">
        <row r="5">
          <cell r="E5">
            <v>1</v>
          </cell>
        </row>
      </sheetData>
      <sheetData sheetId="4792">
        <row r="5">
          <cell r="E5">
            <v>1</v>
          </cell>
        </row>
      </sheetData>
      <sheetData sheetId="4793">
        <row r="5">
          <cell r="E5">
            <v>1</v>
          </cell>
        </row>
      </sheetData>
      <sheetData sheetId="4794">
        <row r="5">
          <cell r="E5">
            <v>1</v>
          </cell>
        </row>
      </sheetData>
      <sheetData sheetId="4795">
        <row r="5">
          <cell r="E5">
            <v>1</v>
          </cell>
        </row>
      </sheetData>
      <sheetData sheetId="4796">
        <row r="5">
          <cell r="E5">
            <v>1</v>
          </cell>
        </row>
      </sheetData>
      <sheetData sheetId="4797">
        <row r="5">
          <cell r="E5">
            <v>1</v>
          </cell>
        </row>
      </sheetData>
      <sheetData sheetId="4798">
        <row r="5">
          <cell r="E5">
            <v>1</v>
          </cell>
        </row>
      </sheetData>
      <sheetData sheetId="4799">
        <row r="5">
          <cell r="E5">
            <v>1</v>
          </cell>
        </row>
      </sheetData>
      <sheetData sheetId="4800">
        <row r="5">
          <cell r="E5">
            <v>1</v>
          </cell>
        </row>
      </sheetData>
      <sheetData sheetId="4801">
        <row r="5">
          <cell r="E5">
            <v>1</v>
          </cell>
        </row>
      </sheetData>
      <sheetData sheetId="4802">
        <row r="5">
          <cell r="E5">
            <v>1</v>
          </cell>
        </row>
      </sheetData>
      <sheetData sheetId="4803">
        <row r="5">
          <cell r="E5">
            <v>1</v>
          </cell>
        </row>
      </sheetData>
      <sheetData sheetId="4804">
        <row r="5">
          <cell r="E5">
            <v>1</v>
          </cell>
        </row>
      </sheetData>
      <sheetData sheetId="4805">
        <row r="5">
          <cell r="E5">
            <v>1</v>
          </cell>
        </row>
      </sheetData>
      <sheetData sheetId="4806">
        <row r="5">
          <cell r="E5">
            <v>1</v>
          </cell>
        </row>
      </sheetData>
      <sheetData sheetId="4807">
        <row r="5">
          <cell r="E5">
            <v>1</v>
          </cell>
        </row>
      </sheetData>
      <sheetData sheetId="4808">
        <row r="5">
          <cell r="E5">
            <v>1</v>
          </cell>
        </row>
      </sheetData>
      <sheetData sheetId="4809">
        <row r="5">
          <cell r="E5">
            <v>1</v>
          </cell>
        </row>
      </sheetData>
      <sheetData sheetId="4810">
        <row r="5">
          <cell r="E5">
            <v>1</v>
          </cell>
        </row>
      </sheetData>
      <sheetData sheetId="4811">
        <row r="5">
          <cell r="E5">
            <v>1</v>
          </cell>
        </row>
      </sheetData>
      <sheetData sheetId="4812">
        <row r="5">
          <cell r="E5">
            <v>1</v>
          </cell>
        </row>
      </sheetData>
      <sheetData sheetId="4813">
        <row r="5">
          <cell r="E5">
            <v>1</v>
          </cell>
        </row>
      </sheetData>
      <sheetData sheetId="4814">
        <row r="5">
          <cell r="E5">
            <v>1</v>
          </cell>
        </row>
      </sheetData>
      <sheetData sheetId="4815">
        <row r="5">
          <cell r="E5">
            <v>1</v>
          </cell>
        </row>
      </sheetData>
      <sheetData sheetId="4816">
        <row r="5">
          <cell r="E5">
            <v>1</v>
          </cell>
        </row>
      </sheetData>
      <sheetData sheetId="4817">
        <row r="5">
          <cell r="E5">
            <v>1</v>
          </cell>
        </row>
      </sheetData>
      <sheetData sheetId="4818">
        <row r="5">
          <cell r="E5">
            <v>1</v>
          </cell>
        </row>
      </sheetData>
      <sheetData sheetId="4819">
        <row r="5">
          <cell r="E5">
            <v>1</v>
          </cell>
        </row>
      </sheetData>
      <sheetData sheetId="4820">
        <row r="5">
          <cell r="E5">
            <v>1</v>
          </cell>
        </row>
      </sheetData>
      <sheetData sheetId="4821">
        <row r="5">
          <cell r="E5">
            <v>1</v>
          </cell>
        </row>
      </sheetData>
      <sheetData sheetId="4822">
        <row r="5">
          <cell r="E5">
            <v>1</v>
          </cell>
        </row>
      </sheetData>
      <sheetData sheetId="4823">
        <row r="5">
          <cell r="E5">
            <v>1</v>
          </cell>
        </row>
      </sheetData>
      <sheetData sheetId="4824">
        <row r="5">
          <cell r="E5">
            <v>1</v>
          </cell>
        </row>
      </sheetData>
      <sheetData sheetId="4825">
        <row r="5">
          <cell r="E5">
            <v>1</v>
          </cell>
        </row>
      </sheetData>
      <sheetData sheetId="4826">
        <row r="5">
          <cell r="E5">
            <v>1</v>
          </cell>
        </row>
      </sheetData>
      <sheetData sheetId="4827">
        <row r="5">
          <cell r="E5">
            <v>1</v>
          </cell>
        </row>
      </sheetData>
      <sheetData sheetId="4828">
        <row r="5">
          <cell r="E5">
            <v>1</v>
          </cell>
        </row>
      </sheetData>
      <sheetData sheetId="4829">
        <row r="5">
          <cell r="E5">
            <v>1</v>
          </cell>
        </row>
      </sheetData>
      <sheetData sheetId="4830">
        <row r="5">
          <cell r="E5">
            <v>1</v>
          </cell>
        </row>
      </sheetData>
      <sheetData sheetId="4831">
        <row r="5">
          <cell r="E5">
            <v>1</v>
          </cell>
        </row>
      </sheetData>
      <sheetData sheetId="4832">
        <row r="5">
          <cell r="E5">
            <v>1</v>
          </cell>
        </row>
      </sheetData>
      <sheetData sheetId="4833">
        <row r="5">
          <cell r="E5">
            <v>1</v>
          </cell>
        </row>
      </sheetData>
      <sheetData sheetId="4834">
        <row r="5">
          <cell r="E5">
            <v>1</v>
          </cell>
        </row>
      </sheetData>
      <sheetData sheetId="4835">
        <row r="5">
          <cell r="E5">
            <v>1</v>
          </cell>
        </row>
      </sheetData>
      <sheetData sheetId="4836">
        <row r="5">
          <cell r="E5">
            <v>1</v>
          </cell>
        </row>
      </sheetData>
      <sheetData sheetId="4837">
        <row r="5">
          <cell r="E5">
            <v>1</v>
          </cell>
        </row>
      </sheetData>
      <sheetData sheetId="4838">
        <row r="5">
          <cell r="E5">
            <v>1</v>
          </cell>
        </row>
      </sheetData>
      <sheetData sheetId="4839">
        <row r="5">
          <cell r="E5">
            <v>1</v>
          </cell>
        </row>
      </sheetData>
      <sheetData sheetId="4840">
        <row r="5">
          <cell r="E5">
            <v>1</v>
          </cell>
        </row>
      </sheetData>
      <sheetData sheetId="4841">
        <row r="5">
          <cell r="E5">
            <v>1</v>
          </cell>
        </row>
      </sheetData>
      <sheetData sheetId="4842">
        <row r="5">
          <cell r="E5">
            <v>1</v>
          </cell>
        </row>
      </sheetData>
      <sheetData sheetId="4843">
        <row r="5">
          <cell r="E5">
            <v>1</v>
          </cell>
        </row>
      </sheetData>
      <sheetData sheetId="4844">
        <row r="5">
          <cell r="E5">
            <v>1</v>
          </cell>
        </row>
      </sheetData>
      <sheetData sheetId="4845">
        <row r="5">
          <cell r="E5">
            <v>1</v>
          </cell>
        </row>
      </sheetData>
      <sheetData sheetId="4846">
        <row r="5">
          <cell r="E5">
            <v>1</v>
          </cell>
        </row>
      </sheetData>
      <sheetData sheetId="4847">
        <row r="5">
          <cell r="E5">
            <v>1</v>
          </cell>
        </row>
      </sheetData>
      <sheetData sheetId="4848">
        <row r="5">
          <cell r="E5">
            <v>1</v>
          </cell>
        </row>
      </sheetData>
      <sheetData sheetId="4849">
        <row r="5">
          <cell r="E5">
            <v>1</v>
          </cell>
        </row>
      </sheetData>
      <sheetData sheetId="4850">
        <row r="5">
          <cell r="E5">
            <v>1</v>
          </cell>
        </row>
      </sheetData>
      <sheetData sheetId="4851">
        <row r="5">
          <cell r="E5">
            <v>1</v>
          </cell>
        </row>
      </sheetData>
      <sheetData sheetId="4852">
        <row r="5">
          <cell r="E5">
            <v>1</v>
          </cell>
        </row>
      </sheetData>
      <sheetData sheetId="4853">
        <row r="5">
          <cell r="E5">
            <v>1</v>
          </cell>
        </row>
      </sheetData>
      <sheetData sheetId="4854">
        <row r="5">
          <cell r="E5">
            <v>1</v>
          </cell>
        </row>
      </sheetData>
      <sheetData sheetId="4855">
        <row r="5">
          <cell r="E5">
            <v>1</v>
          </cell>
        </row>
      </sheetData>
      <sheetData sheetId="4856">
        <row r="5">
          <cell r="E5">
            <v>1</v>
          </cell>
        </row>
      </sheetData>
      <sheetData sheetId="4857">
        <row r="5">
          <cell r="E5">
            <v>1</v>
          </cell>
        </row>
      </sheetData>
      <sheetData sheetId="4858">
        <row r="5">
          <cell r="E5">
            <v>1</v>
          </cell>
        </row>
      </sheetData>
      <sheetData sheetId="4859">
        <row r="5">
          <cell r="E5">
            <v>1</v>
          </cell>
        </row>
      </sheetData>
      <sheetData sheetId="4860">
        <row r="5">
          <cell r="E5">
            <v>1</v>
          </cell>
        </row>
      </sheetData>
      <sheetData sheetId="4861">
        <row r="5">
          <cell r="E5">
            <v>1</v>
          </cell>
        </row>
      </sheetData>
      <sheetData sheetId="4862">
        <row r="5">
          <cell r="E5">
            <v>1</v>
          </cell>
        </row>
      </sheetData>
      <sheetData sheetId="4863">
        <row r="5">
          <cell r="E5">
            <v>1</v>
          </cell>
        </row>
      </sheetData>
      <sheetData sheetId="4864">
        <row r="5">
          <cell r="E5">
            <v>1</v>
          </cell>
        </row>
      </sheetData>
      <sheetData sheetId="4865">
        <row r="5">
          <cell r="E5">
            <v>1</v>
          </cell>
        </row>
      </sheetData>
      <sheetData sheetId="4866">
        <row r="5">
          <cell r="E5">
            <v>1</v>
          </cell>
        </row>
      </sheetData>
      <sheetData sheetId="4867">
        <row r="5">
          <cell r="E5">
            <v>1</v>
          </cell>
        </row>
      </sheetData>
      <sheetData sheetId="4868">
        <row r="5">
          <cell r="E5">
            <v>1</v>
          </cell>
        </row>
      </sheetData>
      <sheetData sheetId="4869">
        <row r="5">
          <cell r="E5">
            <v>1</v>
          </cell>
        </row>
      </sheetData>
      <sheetData sheetId="4870">
        <row r="5">
          <cell r="E5">
            <v>1</v>
          </cell>
        </row>
      </sheetData>
      <sheetData sheetId="4871">
        <row r="5">
          <cell r="E5">
            <v>1</v>
          </cell>
        </row>
      </sheetData>
      <sheetData sheetId="4872">
        <row r="5">
          <cell r="E5">
            <v>1</v>
          </cell>
        </row>
      </sheetData>
      <sheetData sheetId="4873">
        <row r="5">
          <cell r="E5">
            <v>1</v>
          </cell>
        </row>
      </sheetData>
      <sheetData sheetId="4874">
        <row r="5">
          <cell r="E5">
            <v>1</v>
          </cell>
        </row>
      </sheetData>
      <sheetData sheetId="4875">
        <row r="5">
          <cell r="E5">
            <v>1</v>
          </cell>
        </row>
      </sheetData>
      <sheetData sheetId="4876">
        <row r="5">
          <cell r="E5">
            <v>1</v>
          </cell>
        </row>
      </sheetData>
      <sheetData sheetId="4877">
        <row r="5">
          <cell r="E5">
            <v>1</v>
          </cell>
        </row>
      </sheetData>
      <sheetData sheetId="4878">
        <row r="5">
          <cell r="E5">
            <v>1</v>
          </cell>
        </row>
      </sheetData>
      <sheetData sheetId="4879">
        <row r="5">
          <cell r="E5">
            <v>1</v>
          </cell>
        </row>
      </sheetData>
      <sheetData sheetId="4880">
        <row r="5">
          <cell r="E5">
            <v>1</v>
          </cell>
        </row>
      </sheetData>
      <sheetData sheetId="4881">
        <row r="5">
          <cell r="E5">
            <v>1</v>
          </cell>
        </row>
      </sheetData>
      <sheetData sheetId="4882">
        <row r="5">
          <cell r="E5">
            <v>1</v>
          </cell>
        </row>
      </sheetData>
      <sheetData sheetId="4883">
        <row r="5">
          <cell r="E5">
            <v>1</v>
          </cell>
        </row>
      </sheetData>
      <sheetData sheetId="4884">
        <row r="5">
          <cell r="E5">
            <v>1</v>
          </cell>
        </row>
      </sheetData>
      <sheetData sheetId="4885">
        <row r="5">
          <cell r="E5">
            <v>1</v>
          </cell>
        </row>
      </sheetData>
      <sheetData sheetId="4886">
        <row r="5">
          <cell r="E5">
            <v>1</v>
          </cell>
        </row>
      </sheetData>
      <sheetData sheetId="4887">
        <row r="5">
          <cell r="E5">
            <v>1</v>
          </cell>
        </row>
      </sheetData>
      <sheetData sheetId="4888">
        <row r="5">
          <cell r="E5">
            <v>1</v>
          </cell>
        </row>
      </sheetData>
      <sheetData sheetId="4889">
        <row r="5">
          <cell r="E5">
            <v>1</v>
          </cell>
        </row>
      </sheetData>
      <sheetData sheetId="4890">
        <row r="5">
          <cell r="E5">
            <v>1</v>
          </cell>
        </row>
      </sheetData>
      <sheetData sheetId="4891">
        <row r="5">
          <cell r="E5">
            <v>1</v>
          </cell>
        </row>
      </sheetData>
      <sheetData sheetId="4892">
        <row r="5">
          <cell r="E5">
            <v>1</v>
          </cell>
        </row>
      </sheetData>
      <sheetData sheetId="4893">
        <row r="5">
          <cell r="E5">
            <v>1</v>
          </cell>
        </row>
      </sheetData>
      <sheetData sheetId="4894">
        <row r="5">
          <cell r="E5">
            <v>1</v>
          </cell>
        </row>
      </sheetData>
      <sheetData sheetId="4895">
        <row r="5">
          <cell r="E5">
            <v>1</v>
          </cell>
        </row>
      </sheetData>
      <sheetData sheetId="4896">
        <row r="5">
          <cell r="E5">
            <v>1</v>
          </cell>
        </row>
      </sheetData>
      <sheetData sheetId="4897">
        <row r="5">
          <cell r="E5">
            <v>1</v>
          </cell>
        </row>
      </sheetData>
      <sheetData sheetId="4898">
        <row r="5">
          <cell r="E5">
            <v>1</v>
          </cell>
        </row>
      </sheetData>
      <sheetData sheetId="4899">
        <row r="5">
          <cell r="E5">
            <v>1</v>
          </cell>
        </row>
      </sheetData>
      <sheetData sheetId="4900">
        <row r="5">
          <cell r="E5">
            <v>1</v>
          </cell>
        </row>
      </sheetData>
      <sheetData sheetId="4901">
        <row r="5">
          <cell r="E5">
            <v>1</v>
          </cell>
        </row>
      </sheetData>
      <sheetData sheetId="4902">
        <row r="5">
          <cell r="E5">
            <v>1</v>
          </cell>
        </row>
      </sheetData>
      <sheetData sheetId="4903">
        <row r="5">
          <cell r="E5">
            <v>1</v>
          </cell>
        </row>
      </sheetData>
      <sheetData sheetId="4904">
        <row r="5">
          <cell r="E5">
            <v>1</v>
          </cell>
        </row>
      </sheetData>
      <sheetData sheetId="4905">
        <row r="5">
          <cell r="E5">
            <v>1</v>
          </cell>
        </row>
      </sheetData>
      <sheetData sheetId="4906">
        <row r="5">
          <cell r="E5">
            <v>1</v>
          </cell>
        </row>
      </sheetData>
      <sheetData sheetId="4907">
        <row r="5">
          <cell r="E5">
            <v>1</v>
          </cell>
        </row>
      </sheetData>
      <sheetData sheetId="4908">
        <row r="5">
          <cell r="E5">
            <v>1</v>
          </cell>
        </row>
      </sheetData>
      <sheetData sheetId="4909">
        <row r="5">
          <cell r="E5">
            <v>1</v>
          </cell>
        </row>
      </sheetData>
      <sheetData sheetId="4910">
        <row r="5">
          <cell r="E5">
            <v>1</v>
          </cell>
        </row>
      </sheetData>
      <sheetData sheetId="4911">
        <row r="5">
          <cell r="E5">
            <v>1</v>
          </cell>
        </row>
      </sheetData>
      <sheetData sheetId="4912">
        <row r="5">
          <cell r="E5">
            <v>1</v>
          </cell>
        </row>
      </sheetData>
      <sheetData sheetId="4913">
        <row r="5">
          <cell r="E5">
            <v>1</v>
          </cell>
        </row>
      </sheetData>
      <sheetData sheetId="4914">
        <row r="5">
          <cell r="E5">
            <v>1</v>
          </cell>
        </row>
      </sheetData>
      <sheetData sheetId="4915">
        <row r="5">
          <cell r="E5">
            <v>1</v>
          </cell>
        </row>
      </sheetData>
      <sheetData sheetId="4916">
        <row r="5">
          <cell r="E5">
            <v>1</v>
          </cell>
        </row>
      </sheetData>
      <sheetData sheetId="4917">
        <row r="5">
          <cell r="E5">
            <v>1</v>
          </cell>
        </row>
      </sheetData>
      <sheetData sheetId="4918">
        <row r="5">
          <cell r="E5">
            <v>1</v>
          </cell>
        </row>
      </sheetData>
      <sheetData sheetId="4919">
        <row r="5">
          <cell r="E5">
            <v>1</v>
          </cell>
        </row>
      </sheetData>
      <sheetData sheetId="4920">
        <row r="5">
          <cell r="E5">
            <v>1</v>
          </cell>
        </row>
      </sheetData>
      <sheetData sheetId="4921">
        <row r="5">
          <cell r="E5">
            <v>1</v>
          </cell>
        </row>
      </sheetData>
      <sheetData sheetId="4922">
        <row r="5">
          <cell r="E5">
            <v>1</v>
          </cell>
        </row>
      </sheetData>
      <sheetData sheetId="4923">
        <row r="5">
          <cell r="E5">
            <v>1</v>
          </cell>
        </row>
      </sheetData>
      <sheetData sheetId="4924">
        <row r="5">
          <cell r="E5">
            <v>1</v>
          </cell>
        </row>
      </sheetData>
      <sheetData sheetId="4925">
        <row r="5">
          <cell r="E5">
            <v>1</v>
          </cell>
        </row>
      </sheetData>
      <sheetData sheetId="4926">
        <row r="5">
          <cell r="E5">
            <v>1</v>
          </cell>
        </row>
      </sheetData>
      <sheetData sheetId="4927">
        <row r="5">
          <cell r="E5">
            <v>1</v>
          </cell>
        </row>
      </sheetData>
      <sheetData sheetId="4928">
        <row r="5">
          <cell r="E5">
            <v>1</v>
          </cell>
        </row>
      </sheetData>
      <sheetData sheetId="4929">
        <row r="5">
          <cell r="E5">
            <v>1</v>
          </cell>
        </row>
      </sheetData>
      <sheetData sheetId="4930">
        <row r="5">
          <cell r="E5">
            <v>1</v>
          </cell>
        </row>
      </sheetData>
      <sheetData sheetId="4931">
        <row r="5">
          <cell r="E5">
            <v>1</v>
          </cell>
        </row>
      </sheetData>
      <sheetData sheetId="4932">
        <row r="5">
          <cell r="E5">
            <v>1</v>
          </cell>
        </row>
      </sheetData>
      <sheetData sheetId="4933">
        <row r="5">
          <cell r="E5">
            <v>1</v>
          </cell>
        </row>
      </sheetData>
      <sheetData sheetId="4934">
        <row r="5">
          <cell r="E5">
            <v>1</v>
          </cell>
        </row>
      </sheetData>
      <sheetData sheetId="4935">
        <row r="5">
          <cell r="E5">
            <v>1</v>
          </cell>
        </row>
      </sheetData>
      <sheetData sheetId="4936">
        <row r="5">
          <cell r="E5">
            <v>1</v>
          </cell>
        </row>
      </sheetData>
      <sheetData sheetId="4937">
        <row r="5">
          <cell r="E5">
            <v>1</v>
          </cell>
        </row>
      </sheetData>
      <sheetData sheetId="4938">
        <row r="5">
          <cell r="E5">
            <v>1</v>
          </cell>
        </row>
      </sheetData>
      <sheetData sheetId="4939">
        <row r="5">
          <cell r="E5">
            <v>1</v>
          </cell>
        </row>
      </sheetData>
      <sheetData sheetId="4940">
        <row r="5">
          <cell r="E5">
            <v>1</v>
          </cell>
        </row>
      </sheetData>
      <sheetData sheetId="4941">
        <row r="5">
          <cell r="E5">
            <v>1</v>
          </cell>
        </row>
      </sheetData>
      <sheetData sheetId="4942">
        <row r="5">
          <cell r="E5">
            <v>1</v>
          </cell>
        </row>
      </sheetData>
      <sheetData sheetId="4943">
        <row r="5">
          <cell r="E5">
            <v>1</v>
          </cell>
        </row>
      </sheetData>
      <sheetData sheetId="4944">
        <row r="5">
          <cell r="E5">
            <v>1</v>
          </cell>
        </row>
      </sheetData>
      <sheetData sheetId="4945">
        <row r="5">
          <cell r="E5">
            <v>1</v>
          </cell>
        </row>
      </sheetData>
      <sheetData sheetId="4946">
        <row r="5">
          <cell r="E5">
            <v>1</v>
          </cell>
        </row>
      </sheetData>
      <sheetData sheetId="4947">
        <row r="5">
          <cell r="E5">
            <v>1</v>
          </cell>
        </row>
      </sheetData>
      <sheetData sheetId="4948">
        <row r="5">
          <cell r="E5">
            <v>1</v>
          </cell>
        </row>
      </sheetData>
      <sheetData sheetId="4949">
        <row r="5">
          <cell r="E5">
            <v>1</v>
          </cell>
        </row>
      </sheetData>
      <sheetData sheetId="4950">
        <row r="5">
          <cell r="E5">
            <v>1</v>
          </cell>
        </row>
      </sheetData>
      <sheetData sheetId="4951">
        <row r="5">
          <cell r="E5">
            <v>1</v>
          </cell>
        </row>
      </sheetData>
      <sheetData sheetId="4952">
        <row r="5">
          <cell r="E5">
            <v>1</v>
          </cell>
        </row>
      </sheetData>
      <sheetData sheetId="4953">
        <row r="5">
          <cell r="E5">
            <v>1</v>
          </cell>
        </row>
      </sheetData>
      <sheetData sheetId="4954">
        <row r="5">
          <cell r="E5">
            <v>1</v>
          </cell>
        </row>
      </sheetData>
      <sheetData sheetId="4955">
        <row r="5">
          <cell r="E5">
            <v>1</v>
          </cell>
        </row>
      </sheetData>
      <sheetData sheetId="4956">
        <row r="5">
          <cell r="E5">
            <v>1</v>
          </cell>
        </row>
      </sheetData>
      <sheetData sheetId="4957">
        <row r="5">
          <cell r="E5">
            <v>1</v>
          </cell>
        </row>
      </sheetData>
      <sheetData sheetId="4958">
        <row r="5">
          <cell r="E5">
            <v>1</v>
          </cell>
        </row>
      </sheetData>
      <sheetData sheetId="4959">
        <row r="5">
          <cell r="E5">
            <v>1</v>
          </cell>
        </row>
      </sheetData>
      <sheetData sheetId="4960">
        <row r="5">
          <cell r="E5">
            <v>1</v>
          </cell>
        </row>
      </sheetData>
      <sheetData sheetId="4961">
        <row r="5">
          <cell r="E5">
            <v>1</v>
          </cell>
        </row>
      </sheetData>
      <sheetData sheetId="4962">
        <row r="5">
          <cell r="E5">
            <v>1</v>
          </cell>
        </row>
      </sheetData>
      <sheetData sheetId="4963">
        <row r="5">
          <cell r="E5">
            <v>1</v>
          </cell>
        </row>
      </sheetData>
      <sheetData sheetId="4964">
        <row r="5">
          <cell r="E5">
            <v>1</v>
          </cell>
        </row>
      </sheetData>
      <sheetData sheetId="4965">
        <row r="5">
          <cell r="E5">
            <v>1</v>
          </cell>
        </row>
      </sheetData>
      <sheetData sheetId="4966">
        <row r="5">
          <cell r="E5">
            <v>1</v>
          </cell>
        </row>
      </sheetData>
      <sheetData sheetId="4967">
        <row r="5">
          <cell r="E5">
            <v>1</v>
          </cell>
        </row>
      </sheetData>
      <sheetData sheetId="4968">
        <row r="5">
          <cell r="E5">
            <v>1</v>
          </cell>
        </row>
      </sheetData>
      <sheetData sheetId="4969">
        <row r="5">
          <cell r="E5">
            <v>1</v>
          </cell>
        </row>
      </sheetData>
      <sheetData sheetId="4970">
        <row r="5">
          <cell r="E5">
            <v>1</v>
          </cell>
        </row>
      </sheetData>
      <sheetData sheetId="4971">
        <row r="5">
          <cell r="E5">
            <v>1</v>
          </cell>
        </row>
      </sheetData>
      <sheetData sheetId="4972">
        <row r="5">
          <cell r="E5">
            <v>1</v>
          </cell>
        </row>
      </sheetData>
      <sheetData sheetId="4973">
        <row r="5">
          <cell r="E5">
            <v>1</v>
          </cell>
        </row>
      </sheetData>
      <sheetData sheetId="4974">
        <row r="5">
          <cell r="E5">
            <v>1</v>
          </cell>
        </row>
      </sheetData>
      <sheetData sheetId="4975">
        <row r="5">
          <cell r="E5">
            <v>1</v>
          </cell>
        </row>
      </sheetData>
      <sheetData sheetId="4976">
        <row r="5">
          <cell r="E5">
            <v>1</v>
          </cell>
        </row>
      </sheetData>
      <sheetData sheetId="4977">
        <row r="5">
          <cell r="E5">
            <v>1</v>
          </cell>
        </row>
      </sheetData>
      <sheetData sheetId="4978">
        <row r="5">
          <cell r="E5">
            <v>1</v>
          </cell>
        </row>
      </sheetData>
      <sheetData sheetId="4979">
        <row r="5">
          <cell r="E5">
            <v>1</v>
          </cell>
        </row>
      </sheetData>
      <sheetData sheetId="4980">
        <row r="5">
          <cell r="E5">
            <v>1</v>
          </cell>
        </row>
      </sheetData>
      <sheetData sheetId="4981">
        <row r="5">
          <cell r="E5">
            <v>1</v>
          </cell>
        </row>
      </sheetData>
      <sheetData sheetId="4982">
        <row r="5">
          <cell r="E5">
            <v>1</v>
          </cell>
        </row>
      </sheetData>
      <sheetData sheetId="4983">
        <row r="5">
          <cell r="E5">
            <v>1</v>
          </cell>
        </row>
      </sheetData>
      <sheetData sheetId="4984">
        <row r="5">
          <cell r="E5">
            <v>1</v>
          </cell>
        </row>
      </sheetData>
      <sheetData sheetId="4985">
        <row r="5">
          <cell r="E5">
            <v>1</v>
          </cell>
        </row>
      </sheetData>
      <sheetData sheetId="4986">
        <row r="5">
          <cell r="E5">
            <v>1</v>
          </cell>
        </row>
      </sheetData>
      <sheetData sheetId="4987">
        <row r="5">
          <cell r="E5">
            <v>1</v>
          </cell>
        </row>
      </sheetData>
      <sheetData sheetId="4988">
        <row r="5">
          <cell r="E5">
            <v>1</v>
          </cell>
        </row>
      </sheetData>
      <sheetData sheetId="4989">
        <row r="5">
          <cell r="E5">
            <v>1</v>
          </cell>
        </row>
      </sheetData>
      <sheetData sheetId="4990">
        <row r="5">
          <cell r="E5">
            <v>1</v>
          </cell>
        </row>
      </sheetData>
      <sheetData sheetId="4991">
        <row r="5">
          <cell r="E5">
            <v>1</v>
          </cell>
        </row>
      </sheetData>
      <sheetData sheetId="4992">
        <row r="5">
          <cell r="E5">
            <v>1</v>
          </cell>
        </row>
      </sheetData>
      <sheetData sheetId="4993">
        <row r="5">
          <cell r="E5">
            <v>1</v>
          </cell>
        </row>
      </sheetData>
      <sheetData sheetId="4994">
        <row r="5">
          <cell r="E5">
            <v>1</v>
          </cell>
        </row>
      </sheetData>
      <sheetData sheetId="4995">
        <row r="5">
          <cell r="E5">
            <v>1</v>
          </cell>
        </row>
      </sheetData>
      <sheetData sheetId="4996">
        <row r="5">
          <cell r="E5">
            <v>1</v>
          </cell>
        </row>
      </sheetData>
      <sheetData sheetId="4997">
        <row r="5">
          <cell r="E5">
            <v>1</v>
          </cell>
        </row>
      </sheetData>
      <sheetData sheetId="4998">
        <row r="5">
          <cell r="E5">
            <v>1</v>
          </cell>
        </row>
      </sheetData>
      <sheetData sheetId="4999">
        <row r="5">
          <cell r="E5">
            <v>1</v>
          </cell>
        </row>
      </sheetData>
      <sheetData sheetId="5000">
        <row r="5">
          <cell r="E5">
            <v>1</v>
          </cell>
        </row>
      </sheetData>
      <sheetData sheetId="5001">
        <row r="5">
          <cell r="E5">
            <v>1</v>
          </cell>
        </row>
      </sheetData>
      <sheetData sheetId="5002">
        <row r="5">
          <cell r="E5">
            <v>1</v>
          </cell>
        </row>
      </sheetData>
      <sheetData sheetId="5003">
        <row r="5">
          <cell r="E5">
            <v>1</v>
          </cell>
        </row>
      </sheetData>
      <sheetData sheetId="5004">
        <row r="5">
          <cell r="E5">
            <v>1</v>
          </cell>
        </row>
      </sheetData>
      <sheetData sheetId="5005">
        <row r="5">
          <cell r="E5">
            <v>1</v>
          </cell>
        </row>
      </sheetData>
      <sheetData sheetId="5006">
        <row r="5">
          <cell r="E5">
            <v>1</v>
          </cell>
        </row>
      </sheetData>
      <sheetData sheetId="5007">
        <row r="5">
          <cell r="E5">
            <v>1</v>
          </cell>
        </row>
      </sheetData>
      <sheetData sheetId="5008">
        <row r="5">
          <cell r="E5">
            <v>1</v>
          </cell>
        </row>
      </sheetData>
      <sheetData sheetId="5009">
        <row r="5">
          <cell r="E5">
            <v>1</v>
          </cell>
        </row>
      </sheetData>
      <sheetData sheetId="5010">
        <row r="5">
          <cell r="E5">
            <v>1</v>
          </cell>
        </row>
      </sheetData>
      <sheetData sheetId="5011">
        <row r="5">
          <cell r="E5">
            <v>1</v>
          </cell>
        </row>
      </sheetData>
      <sheetData sheetId="5012">
        <row r="5">
          <cell r="E5">
            <v>1</v>
          </cell>
        </row>
      </sheetData>
      <sheetData sheetId="5013">
        <row r="5">
          <cell r="E5">
            <v>1</v>
          </cell>
        </row>
      </sheetData>
      <sheetData sheetId="5014">
        <row r="5">
          <cell r="E5">
            <v>1</v>
          </cell>
        </row>
      </sheetData>
      <sheetData sheetId="5015">
        <row r="5">
          <cell r="E5">
            <v>1</v>
          </cell>
        </row>
      </sheetData>
      <sheetData sheetId="5016">
        <row r="5">
          <cell r="E5">
            <v>1</v>
          </cell>
        </row>
      </sheetData>
      <sheetData sheetId="5017">
        <row r="5">
          <cell r="E5">
            <v>1</v>
          </cell>
        </row>
      </sheetData>
      <sheetData sheetId="5018">
        <row r="5">
          <cell r="E5">
            <v>1</v>
          </cell>
        </row>
      </sheetData>
      <sheetData sheetId="5019">
        <row r="5">
          <cell r="E5">
            <v>1</v>
          </cell>
        </row>
      </sheetData>
      <sheetData sheetId="5020">
        <row r="5">
          <cell r="E5">
            <v>1</v>
          </cell>
        </row>
      </sheetData>
      <sheetData sheetId="5021">
        <row r="5">
          <cell r="E5">
            <v>1</v>
          </cell>
        </row>
      </sheetData>
      <sheetData sheetId="5022">
        <row r="5">
          <cell r="E5">
            <v>1</v>
          </cell>
        </row>
      </sheetData>
      <sheetData sheetId="5023">
        <row r="5">
          <cell r="E5">
            <v>1</v>
          </cell>
        </row>
      </sheetData>
      <sheetData sheetId="5024">
        <row r="5">
          <cell r="E5">
            <v>1</v>
          </cell>
        </row>
      </sheetData>
      <sheetData sheetId="5025">
        <row r="5">
          <cell r="E5">
            <v>1</v>
          </cell>
        </row>
      </sheetData>
      <sheetData sheetId="5026">
        <row r="5">
          <cell r="E5">
            <v>1</v>
          </cell>
        </row>
      </sheetData>
      <sheetData sheetId="5027">
        <row r="5">
          <cell r="E5">
            <v>1</v>
          </cell>
        </row>
      </sheetData>
      <sheetData sheetId="5028">
        <row r="5">
          <cell r="E5">
            <v>1</v>
          </cell>
        </row>
      </sheetData>
      <sheetData sheetId="5029">
        <row r="5">
          <cell r="E5">
            <v>1</v>
          </cell>
        </row>
      </sheetData>
      <sheetData sheetId="5030">
        <row r="5">
          <cell r="E5">
            <v>1</v>
          </cell>
        </row>
      </sheetData>
      <sheetData sheetId="5031">
        <row r="5">
          <cell r="E5">
            <v>1</v>
          </cell>
        </row>
      </sheetData>
      <sheetData sheetId="5032">
        <row r="5">
          <cell r="E5">
            <v>1</v>
          </cell>
        </row>
      </sheetData>
      <sheetData sheetId="5033">
        <row r="5">
          <cell r="E5">
            <v>1</v>
          </cell>
        </row>
      </sheetData>
      <sheetData sheetId="5034">
        <row r="5">
          <cell r="E5">
            <v>1</v>
          </cell>
        </row>
      </sheetData>
      <sheetData sheetId="5035">
        <row r="5">
          <cell r="E5">
            <v>1</v>
          </cell>
        </row>
      </sheetData>
      <sheetData sheetId="5036">
        <row r="5">
          <cell r="E5">
            <v>1</v>
          </cell>
        </row>
      </sheetData>
      <sheetData sheetId="5037">
        <row r="5">
          <cell r="E5">
            <v>1</v>
          </cell>
        </row>
      </sheetData>
      <sheetData sheetId="5038">
        <row r="5">
          <cell r="E5">
            <v>1</v>
          </cell>
        </row>
      </sheetData>
      <sheetData sheetId="5039">
        <row r="5">
          <cell r="E5">
            <v>1</v>
          </cell>
        </row>
      </sheetData>
      <sheetData sheetId="5040">
        <row r="5">
          <cell r="E5">
            <v>1</v>
          </cell>
        </row>
      </sheetData>
      <sheetData sheetId="5041">
        <row r="5">
          <cell r="E5">
            <v>1</v>
          </cell>
        </row>
      </sheetData>
      <sheetData sheetId="5042">
        <row r="5">
          <cell r="E5">
            <v>1</v>
          </cell>
        </row>
      </sheetData>
      <sheetData sheetId="5043">
        <row r="5">
          <cell r="E5">
            <v>1</v>
          </cell>
        </row>
      </sheetData>
      <sheetData sheetId="5044">
        <row r="5">
          <cell r="E5">
            <v>1</v>
          </cell>
        </row>
      </sheetData>
      <sheetData sheetId="5045">
        <row r="5">
          <cell r="E5">
            <v>1</v>
          </cell>
        </row>
      </sheetData>
      <sheetData sheetId="5046">
        <row r="5">
          <cell r="E5">
            <v>1</v>
          </cell>
        </row>
      </sheetData>
      <sheetData sheetId="5047">
        <row r="5">
          <cell r="E5">
            <v>1</v>
          </cell>
        </row>
      </sheetData>
      <sheetData sheetId="5048">
        <row r="5">
          <cell r="E5">
            <v>1</v>
          </cell>
        </row>
      </sheetData>
      <sheetData sheetId="5049">
        <row r="5">
          <cell r="E5">
            <v>1</v>
          </cell>
        </row>
      </sheetData>
      <sheetData sheetId="5050">
        <row r="5">
          <cell r="E5">
            <v>1</v>
          </cell>
        </row>
      </sheetData>
      <sheetData sheetId="5051">
        <row r="5">
          <cell r="E5">
            <v>1</v>
          </cell>
        </row>
      </sheetData>
      <sheetData sheetId="5052">
        <row r="5">
          <cell r="E5">
            <v>1</v>
          </cell>
        </row>
      </sheetData>
      <sheetData sheetId="5053">
        <row r="5">
          <cell r="E5">
            <v>1</v>
          </cell>
        </row>
      </sheetData>
      <sheetData sheetId="5054">
        <row r="5">
          <cell r="E5">
            <v>1</v>
          </cell>
        </row>
      </sheetData>
      <sheetData sheetId="5055">
        <row r="5">
          <cell r="E5">
            <v>1</v>
          </cell>
        </row>
      </sheetData>
      <sheetData sheetId="5056">
        <row r="5">
          <cell r="E5">
            <v>1</v>
          </cell>
        </row>
      </sheetData>
      <sheetData sheetId="5057">
        <row r="5">
          <cell r="E5">
            <v>1</v>
          </cell>
        </row>
      </sheetData>
      <sheetData sheetId="5058">
        <row r="5">
          <cell r="E5">
            <v>1</v>
          </cell>
        </row>
      </sheetData>
      <sheetData sheetId="5059">
        <row r="5">
          <cell r="E5">
            <v>1</v>
          </cell>
        </row>
      </sheetData>
      <sheetData sheetId="5060">
        <row r="5">
          <cell r="E5">
            <v>1</v>
          </cell>
        </row>
      </sheetData>
      <sheetData sheetId="5061">
        <row r="5">
          <cell r="E5">
            <v>1</v>
          </cell>
        </row>
      </sheetData>
      <sheetData sheetId="5062">
        <row r="5">
          <cell r="E5">
            <v>1</v>
          </cell>
        </row>
      </sheetData>
      <sheetData sheetId="5063">
        <row r="5">
          <cell r="E5">
            <v>1</v>
          </cell>
        </row>
      </sheetData>
      <sheetData sheetId="5064">
        <row r="5">
          <cell r="E5">
            <v>1</v>
          </cell>
        </row>
      </sheetData>
      <sheetData sheetId="5065">
        <row r="5">
          <cell r="E5">
            <v>1</v>
          </cell>
        </row>
      </sheetData>
      <sheetData sheetId="5066">
        <row r="5">
          <cell r="E5">
            <v>1</v>
          </cell>
        </row>
      </sheetData>
      <sheetData sheetId="5067">
        <row r="5">
          <cell r="E5">
            <v>1</v>
          </cell>
        </row>
      </sheetData>
      <sheetData sheetId="5068">
        <row r="5">
          <cell r="E5">
            <v>1</v>
          </cell>
        </row>
      </sheetData>
      <sheetData sheetId="5069">
        <row r="5">
          <cell r="E5">
            <v>1</v>
          </cell>
        </row>
      </sheetData>
      <sheetData sheetId="5070">
        <row r="5">
          <cell r="E5">
            <v>1</v>
          </cell>
        </row>
      </sheetData>
      <sheetData sheetId="5071">
        <row r="5">
          <cell r="E5">
            <v>1</v>
          </cell>
        </row>
      </sheetData>
      <sheetData sheetId="5072">
        <row r="5">
          <cell r="E5">
            <v>1</v>
          </cell>
        </row>
      </sheetData>
      <sheetData sheetId="5073">
        <row r="5">
          <cell r="E5">
            <v>1</v>
          </cell>
        </row>
      </sheetData>
      <sheetData sheetId="5074">
        <row r="5">
          <cell r="E5">
            <v>1</v>
          </cell>
        </row>
      </sheetData>
      <sheetData sheetId="5075">
        <row r="5">
          <cell r="E5">
            <v>1</v>
          </cell>
        </row>
      </sheetData>
      <sheetData sheetId="5076">
        <row r="5">
          <cell r="E5">
            <v>1</v>
          </cell>
        </row>
      </sheetData>
      <sheetData sheetId="5077">
        <row r="5">
          <cell r="E5">
            <v>1</v>
          </cell>
        </row>
      </sheetData>
      <sheetData sheetId="5078">
        <row r="5">
          <cell r="E5">
            <v>1</v>
          </cell>
        </row>
      </sheetData>
      <sheetData sheetId="5079">
        <row r="5">
          <cell r="E5">
            <v>1</v>
          </cell>
        </row>
      </sheetData>
      <sheetData sheetId="5080">
        <row r="5">
          <cell r="E5">
            <v>1</v>
          </cell>
        </row>
      </sheetData>
      <sheetData sheetId="5081">
        <row r="5">
          <cell r="E5">
            <v>1</v>
          </cell>
        </row>
      </sheetData>
      <sheetData sheetId="5082">
        <row r="5">
          <cell r="E5">
            <v>1</v>
          </cell>
        </row>
      </sheetData>
      <sheetData sheetId="5083">
        <row r="5">
          <cell r="E5">
            <v>1</v>
          </cell>
        </row>
      </sheetData>
      <sheetData sheetId="5084">
        <row r="5">
          <cell r="E5">
            <v>1</v>
          </cell>
        </row>
      </sheetData>
      <sheetData sheetId="5085">
        <row r="5">
          <cell r="E5">
            <v>1</v>
          </cell>
        </row>
      </sheetData>
      <sheetData sheetId="5086">
        <row r="5">
          <cell r="E5">
            <v>1</v>
          </cell>
        </row>
      </sheetData>
      <sheetData sheetId="5087">
        <row r="5">
          <cell r="E5">
            <v>1</v>
          </cell>
        </row>
      </sheetData>
      <sheetData sheetId="5088">
        <row r="5">
          <cell r="E5">
            <v>1</v>
          </cell>
        </row>
      </sheetData>
      <sheetData sheetId="5089">
        <row r="5">
          <cell r="E5">
            <v>1</v>
          </cell>
        </row>
      </sheetData>
      <sheetData sheetId="5090">
        <row r="5">
          <cell r="E5">
            <v>1</v>
          </cell>
        </row>
      </sheetData>
      <sheetData sheetId="5091">
        <row r="5">
          <cell r="E5">
            <v>1</v>
          </cell>
        </row>
      </sheetData>
      <sheetData sheetId="5092">
        <row r="5">
          <cell r="E5">
            <v>1</v>
          </cell>
        </row>
      </sheetData>
      <sheetData sheetId="5093">
        <row r="5">
          <cell r="E5">
            <v>1</v>
          </cell>
        </row>
      </sheetData>
      <sheetData sheetId="5094">
        <row r="5">
          <cell r="E5">
            <v>1</v>
          </cell>
        </row>
      </sheetData>
      <sheetData sheetId="5095">
        <row r="5">
          <cell r="E5">
            <v>1</v>
          </cell>
        </row>
      </sheetData>
      <sheetData sheetId="5096">
        <row r="5">
          <cell r="E5">
            <v>1</v>
          </cell>
        </row>
      </sheetData>
      <sheetData sheetId="5097">
        <row r="5">
          <cell r="E5">
            <v>1</v>
          </cell>
        </row>
      </sheetData>
      <sheetData sheetId="5098">
        <row r="5">
          <cell r="E5">
            <v>1</v>
          </cell>
        </row>
      </sheetData>
      <sheetData sheetId="5099">
        <row r="5">
          <cell r="E5">
            <v>1</v>
          </cell>
        </row>
      </sheetData>
      <sheetData sheetId="5100">
        <row r="5">
          <cell r="E5">
            <v>1</v>
          </cell>
        </row>
      </sheetData>
      <sheetData sheetId="5101">
        <row r="5">
          <cell r="E5">
            <v>1</v>
          </cell>
        </row>
      </sheetData>
      <sheetData sheetId="5102">
        <row r="5">
          <cell r="E5">
            <v>1</v>
          </cell>
        </row>
      </sheetData>
      <sheetData sheetId="5103">
        <row r="5">
          <cell r="E5">
            <v>1</v>
          </cell>
        </row>
      </sheetData>
      <sheetData sheetId="5104">
        <row r="5">
          <cell r="E5">
            <v>1</v>
          </cell>
        </row>
      </sheetData>
      <sheetData sheetId="5105">
        <row r="5">
          <cell r="E5">
            <v>1</v>
          </cell>
        </row>
      </sheetData>
      <sheetData sheetId="5106">
        <row r="5">
          <cell r="E5">
            <v>1</v>
          </cell>
        </row>
      </sheetData>
      <sheetData sheetId="5107">
        <row r="5">
          <cell r="E5">
            <v>1</v>
          </cell>
        </row>
      </sheetData>
      <sheetData sheetId="5108">
        <row r="5">
          <cell r="E5">
            <v>1</v>
          </cell>
        </row>
      </sheetData>
      <sheetData sheetId="5109">
        <row r="5">
          <cell r="E5">
            <v>1</v>
          </cell>
        </row>
      </sheetData>
      <sheetData sheetId="5110">
        <row r="5">
          <cell r="E5">
            <v>1</v>
          </cell>
        </row>
      </sheetData>
      <sheetData sheetId="5111">
        <row r="5">
          <cell r="E5">
            <v>1</v>
          </cell>
        </row>
      </sheetData>
      <sheetData sheetId="5112">
        <row r="5">
          <cell r="E5">
            <v>1</v>
          </cell>
        </row>
      </sheetData>
      <sheetData sheetId="5113">
        <row r="5">
          <cell r="E5">
            <v>1</v>
          </cell>
        </row>
      </sheetData>
      <sheetData sheetId="5114">
        <row r="5">
          <cell r="E5">
            <v>1</v>
          </cell>
        </row>
      </sheetData>
      <sheetData sheetId="5115">
        <row r="5">
          <cell r="E5">
            <v>1</v>
          </cell>
        </row>
      </sheetData>
      <sheetData sheetId="5116">
        <row r="5">
          <cell r="E5">
            <v>1</v>
          </cell>
        </row>
      </sheetData>
      <sheetData sheetId="5117">
        <row r="5">
          <cell r="E5">
            <v>1</v>
          </cell>
        </row>
      </sheetData>
      <sheetData sheetId="5118">
        <row r="5">
          <cell r="E5">
            <v>1</v>
          </cell>
        </row>
      </sheetData>
      <sheetData sheetId="5119">
        <row r="5">
          <cell r="E5">
            <v>1</v>
          </cell>
        </row>
      </sheetData>
      <sheetData sheetId="5120">
        <row r="5">
          <cell r="E5">
            <v>1</v>
          </cell>
        </row>
      </sheetData>
      <sheetData sheetId="5121">
        <row r="5">
          <cell r="E5">
            <v>1</v>
          </cell>
        </row>
      </sheetData>
      <sheetData sheetId="5122">
        <row r="5">
          <cell r="E5">
            <v>1</v>
          </cell>
        </row>
      </sheetData>
      <sheetData sheetId="5123">
        <row r="5">
          <cell r="E5">
            <v>1</v>
          </cell>
        </row>
      </sheetData>
      <sheetData sheetId="5124">
        <row r="5">
          <cell r="E5">
            <v>1</v>
          </cell>
        </row>
      </sheetData>
      <sheetData sheetId="5125">
        <row r="5">
          <cell r="E5">
            <v>1</v>
          </cell>
        </row>
      </sheetData>
      <sheetData sheetId="5126">
        <row r="5">
          <cell r="E5">
            <v>1</v>
          </cell>
        </row>
      </sheetData>
      <sheetData sheetId="5127">
        <row r="5">
          <cell r="E5">
            <v>1</v>
          </cell>
        </row>
      </sheetData>
      <sheetData sheetId="5128">
        <row r="5">
          <cell r="E5">
            <v>1</v>
          </cell>
        </row>
      </sheetData>
      <sheetData sheetId="5129">
        <row r="5">
          <cell r="E5">
            <v>1</v>
          </cell>
        </row>
      </sheetData>
      <sheetData sheetId="5130">
        <row r="5">
          <cell r="E5">
            <v>1</v>
          </cell>
        </row>
      </sheetData>
      <sheetData sheetId="5131">
        <row r="5">
          <cell r="E5">
            <v>1</v>
          </cell>
        </row>
      </sheetData>
      <sheetData sheetId="5132">
        <row r="5">
          <cell r="E5">
            <v>1</v>
          </cell>
        </row>
      </sheetData>
      <sheetData sheetId="5133">
        <row r="5">
          <cell r="E5">
            <v>1</v>
          </cell>
        </row>
      </sheetData>
      <sheetData sheetId="5134">
        <row r="5">
          <cell r="E5">
            <v>1</v>
          </cell>
        </row>
      </sheetData>
      <sheetData sheetId="5135">
        <row r="5">
          <cell r="E5">
            <v>1</v>
          </cell>
        </row>
      </sheetData>
      <sheetData sheetId="5136">
        <row r="5">
          <cell r="E5">
            <v>1</v>
          </cell>
        </row>
      </sheetData>
      <sheetData sheetId="5137">
        <row r="5">
          <cell r="E5">
            <v>1</v>
          </cell>
        </row>
      </sheetData>
      <sheetData sheetId="5138">
        <row r="5">
          <cell r="E5">
            <v>1</v>
          </cell>
        </row>
      </sheetData>
      <sheetData sheetId="5139">
        <row r="5">
          <cell r="E5">
            <v>1</v>
          </cell>
        </row>
      </sheetData>
      <sheetData sheetId="5140">
        <row r="5">
          <cell r="E5">
            <v>1</v>
          </cell>
        </row>
      </sheetData>
      <sheetData sheetId="5141">
        <row r="5">
          <cell r="E5">
            <v>1</v>
          </cell>
        </row>
      </sheetData>
      <sheetData sheetId="5142">
        <row r="5">
          <cell r="E5">
            <v>1</v>
          </cell>
        </row>
      </sheetData>
      <sheetData sheetId="5143">
        <row r="5">
          <cell r="E5">
            <v>1</v>
          </cell>
        </row>
      </sheetData>
      <sheetData sheetId="5144">
        <row r="5">
          <cell r="E5">
            <v>1</v>
          </cell>
        </row>
      </sheetData>
      <sheetData sheetId="5145">
        <row r="5">
          <cell r="E5">
            <v>1</v>
          </cell>
        </row>
      </sheetData>
      <sheetData sheetId="5146">
        <row r="5">
          <cell r="E5">
            <v>1</v>
          </cell>
        </row>
      </sheetData>
      <sheetData sheetId="5147">
        <row r="5">
          <cell r="E5">
            <v>1</v>
          </cell>
        </row>
      </sheetData>
      <sheetData sheetId="5148">
        <row r="5">
          <cell r="E5">
            <v>1</v>
          </cell>
        </row>
      </sheetData>
      <sheetData sheetId="5149">
        <row r="5">
          <cell r="E5">
            <v>1</v>
          </cell>
        </row>
      </sheetData>
      <sheetData sheetId="5150">
        <row r="5">
          <cell r="E5">
            <v>1</v>
          </cell>
        </row>
      </sheetData>
      <sheetData sheetId="5151">
        <row r="5">
          <cell r="E5">
            <v>1</v>
          </cell>
        </row>
      </sheetData>
      <sheetData sheetId="5152">
        <row r="5">
          <cell r="E5">
            <v>1</v>
          </cell>
        </row>
      </sheetData>
      <sheetData sheetId="5153">
        <row r="5">
          <cell r="E5">
            <v>1</v>
          </cell>
        </row>
      </sheetData>
      <sheetData sheetId="5154">
        <row r="5">
          <cell r="E5">
            <v>1</v>
          </cell>
        </row>
      </sheetData>
      <sheetData sheetId="5155">
        <row r="5">
          <cell r="E5">
            <v>1</v>
          </cell>
        </row>
      </sheetData>
      <sheetData sheetId="5156">
        <row r="5">
          <cell r="E5">
            <v>1</v>
          </cell>
        </row>
      </sheetData>
      <sheetData sheetId="5157">
        <row r="5">
          <cell r="E5">
            <v>1</v>
          </cell>
        </row>
      </sheetData>
      <sheetData sheetId="5158">
        <row r="5">
          <cell r="E5">
            <v>1</v>
          </cell>
        </row>
      </sheetData>
      <sheetData sheetId="5159">
        <row r="5">
          <cell r="E5">
            <v>1</v>
          </cell>
        </row>
      </sheetData>
      <sheetData sheetId="5160">
        <row r="5">
          <cell r="E5">
            <v>1</v>
          </cell>
        </row>
      </sheetData>
      <sheetData sheetId="5161">
        <row r="5">
          <cell r="E5">
            <v>1</v>
          </cell>
        </row>
      </sheetData>
      <sheetData sheetId="5162">
        <row r="5">
          <cell r="E5">
            <v>1</v>
          </cell>
        </row>
      </sheetData>
      <sheetData sheetId="5163">
        <row r="5">
          <cell r="E5">
            <v>1</v>
          </cell>
        </row>
      </sheetData>
      <sheetData sheetId="5164">
        <row r="5">
          <cell r="E5">
            <v>1</v>
          </cell>
        </row>
      </sheetData>
      <sheetData sheetId="5165">
        <row r="5">
          <cell r="E5">
            <v>1</v>
          </cell>
        </row>
      </sheetData>
      <sheetData sheetId="5166">
        <row r="5">
          <cell r="E5">
            <v>1</v>
          </cell>
        </row>
      </sheetData>
      <sheetData sheetId="5167">
        <row r="5">
          <cell r="E5">
            <v>1</v>
          </cell>
        </row>
      </sheetData>
      <sheetData sheetId="5168">
        <row r="5">
          <cell r="E5">
            <v>1</v>
          </cell>
        </row>
      </sheetData>
      <sheetData sheetId="5169">
        <row r="5">
          <cell r="E5">
            <v>1</v>
          </cell>
        </row>
      </sheetData>
      <sheetData sheetId="5170">
        <row r="5">
          <cell r="E5">
            <v>1</v>
          </cell>
        </row>
      </sheetData>
      <sheetData sheetId="5171">
        <row r="5">
          <cell r="E5">
            <v>1</v>
          </cell>
        </row>
      </sheetData>
      <sheetData sheetId="5172">
        <row r="5">
          <cell r="E5">
            <v>1</v>
          </cell>
        </row>
      </sheetData>
      <sheetData sheetId="5173">
        <row r="5">
          <cell r="E5">
            <v>1</v>
          </cell>
        </row>
      </sheetData>
      <sheetData sheetId="5174">
        <row r="5">
          <cell r="E5">
            <v>1</v>
          </cell>
        </row>
      </sheetData>
      <sheetData sheetId="5175">
        <row r="5">
          <cell r="E5">
            <v>1</v>
          </cell>
        </row>
      </sheetData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>
        <row r="5">
          <cell r="E5">
            <v>1</v>
          </cell>
        </row>
      </sheetData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>
        <row r="5">
          <cell r="E5">
            <v>1</v>
          </cell>
        </row>
      </sheetData>
      <sheetData sheetId="5324">
        <row r="5">
          <cell r="E5">
            <v>1</v>
          </cell>
        </row>
      </sheetData>
      <sheetData sheetId="5325">
        <row r="5">
          <cell r="E5">
            <v>1</v>
          </cell>
        </row>
      </sheetData>
      <sheetData sheetId="5326"/>
      <sheetData sheetId="5327">
        <row r="5">
          <cell r="E5">
            <v>1</v>
          </cell>
        </row>
      </sheetData>
      <sheetData sheetId="5328">
        <row r="5">
          <cell r="E5">
            <v>1</v>
          </cell>
        </row>
      </sheetData>
      <sheetData sheetId="5329">
        <row r="5">
          <cell r="E5">
            <v>1</v>
          </cell>
        </row>
      </sheetData>
      <sheetData sheetId="5330"/>
      <sheetData sheetId="5331">
        <row r="5">
          <cell r="E5">
            <v>1</v>
          </cell>
        </row>
      </sheetData>
      <sheetData sheetId="5332">
        <row r="5">
          <cell r="E5">
            <v>1</v>
          </cell>
        </row>
      </sheetData>
      <sheetData sheetId="5333">
        <row r="5">
          <cell r="E5">
            <v>1</v>
          </cell>
        </row>
      </sheetData>
      <sheetData sheetId="5334"/>
      <sheetData sheetId="5335">
        <row r="5">
          <cell r="E5">
            <v>1</v>
          </cell>
        </row>
      </sheetData>
      <sheetData sheetId="5336">
        <row r="5">
          <cell r="E5">
            <v>1</v>
          </cell>
        </row>
      </sheetData>
      <sheetData sheetId="5337">
        <row r="5">
          <cell r="E5">
            <v>1</v>
          </cell>
        </row>
      </sheetData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>
        <row r="5">
          <cell r="E5">
            <v>1</v>
          </cell>
        </row>
      </sheetData>
      <sheetData sheetId="5359"/>
      <sheetData sheetId="5360">
        <row r="5">
          <cell r="E5">
            <v>1</v>
          </cell>
        </row>
      </sheetData>
      <sheetData sheetId="5361"/>
      <sheetData sheetId="5362">
        <row r="5">
          <cell r="E5">
            <v>1</v>
          </cell>
        </row>
      </sheetData>
      <sheetData sheetId="5363"/>
      <sheetData sheetId="5364">
        <row r="5">
          <cell r="E5">
            <v>1</v>
          </cell>
        </row>
      </sheetData>
      <sheetData sheetId="5365"/>
      <sheetData sheetId="5366">
        <row r="5">
          <cell r="E5">
            <v>1</v>
          </cell>
        </row>
      </sheetData>
      <sheetData sheetId="5367"/>
      <sheetData sheetId="5368">
        <row r="5">
          <cell r="E5">
            <v>1</v>
          </cell>
        </row>
      </sheetData>
      <sheetData sheetId="5369"/>
      <sheetData sheetId="5370">
        <row r="5">
          <cell r="E5">
            <v>1</v>
          </cell>
        </row>
      </sheetData>
      <sheetData sheetId="5371"/>
      <sheetData sheetId="5372">
        <row r="5">
          <cell r="E5">
            <v>1</v>
          </cell>
        </row>
      </sheetData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>
        <row r="5">
          <cell r="E5">
            <v>1</v>
          </cell>
        </row>
      </sheetData>
      <sheetData sheetId="5458">
        <row r="5">
          <cell r="E5">
            <v>1</v>
          </cell>
        </row>
      </sheetData>
      <sheetData sheetId="5459">
        <row r="5">
          <cell r="E5">
            <v>1</v>
          </cell>
        </row>
      </sheetData>
      <sheetData sheetId="5460"/>
      <sheetData sheetId="5461">
        <row r="5">
          <cell r="E5">
            <v>1</v>
          </cell>
        </row>
      </sheetData>
      <sheetData sheetId="5462">
        <row r="5">
          <cell r="E5">
            <v>1</v>
          </cell>
        </row>
      </sheetData>
      <sheetData sheetId="5463">
        <row r="5">
          <cell r="E5">
            <v>1</v>
          </cell>
        </row>
      </sheetData>
      <sheetData sheetId="5464"/>
      <sheetData sheetId="5465">
        <row r="5">
          <cell r="E5">
            <v>1</v>
          </cell>
        </row>
      </sheetData>
      <sheetData sheetId="5466">
        <row r="5">
          <cell r="E5">
            <v>1</v>
          </cell>
        </row>
      </sheetData>
      <sheetData sheetId="5467">
        <row r="5">
          <cell r="E5">
            <v>1</v>
          </cell>
        </row>
      </sheetData>
      <sheetData sheetId="5468"/>
      <sheetData sheetId="5469">
        <row r="5">
          <cell r="E5">
            <v>1</v>
          </cell>
        </row>
      </sheetData>
      <sheetData sheetId="5470">
        <row r="5">
          <cell r="E5">
            <v>1</v>
          </cell>
        </row>
      </sheetData>
      <sheetData sheetId="5471">
        <row r="5">
          <cell r="E5">
            <v>1</v>
          </cell>
        </row>
      </sheetData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>
        <row r="5">
          <cell r="E5">
            <v>1</v>
          </cell>
        </row>
      </sheetData>
      <sheetData sheetId="5493"/>
      <sheetData sheetId="5494">
        <row r="5">
          <cell r="E5">
            <v>1</v>
          </cell>
        </row>
      </sheetData>
      <sheetData sheetId="5495"/>
      <sheetData sheetId="5496">
        <row r="5">
          <cell r="E5">
            <v>1</v>
          </cell>
        </row>
      </sheetData>
      <sheetData sheetId="5497"/>
      <sheetData sheetId="5498">
        <row r="5">
          <cell r="E5">
            <v>1</v>
          </cell>
        </row>
      </sheetData>
      <sheetData sheetId="5499"/>
      <sheetData sheetId="5500">
        <row r="5">
          <cell r="E5">
            <v>1</v>
          </cell>
        </row>
      </sheetData>
      <sheetData sheetId="5501"/>
      <sheetData sheetId="5502">
        <row r="5">
          <cell r="E5">
            <v>1</v>
          </cell>
        </row>
      </sheetData>
      <sheetData sheetId="5503"/>
      <sheetData sheetId="5504">
        <row r="5">
          <cell r="E5">
            <v>1</v>
          </cell>
        </row>
      </sheetData>
      <sheetData sheetId="5505"/>
      <sheetData sheetId="5506">
        <row r="5">
          <cell r="E5">
            <v>1</v>
          </cell>
        </row>
      </sheetData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>
        <row r="5">
          <cell r="E5">
            <v>1</v>
          </cell>
        </row>
      </sheetData>
      <sheetData sheetId="5592">
        <row r="5">
          <cell r="E5">
            <v>1</v>
          </cell>
        </row>
      </sheetData>
      <sheetData sheetId="5593">
        <row r="5">
          <cell r="E5">
            <v>1</v>
          </cell>
        </row>
      </sheetData>
      <sheetData sheetId="5594"/>
      <sheetData sheetId="5595">
        <row r="5">
          <cell r="E5">
            <v>1</v>
          </cell>
        </row>
      </sheetData>
      <sheetData sheetId="5596">
        <row r="5">
          <cell r="E5">
            <v>1</v>
          </cell>
        </row>
      </sheetData>
      <sheetData sheetId="5597">
        <row r="5">
          <cell r="E5">
            <v>1</v>
          </cell>
        </row>
      </sheetData>
      <sheetData sheetId="5598"/>
      <sheetData sheetId="5599">
        <row r="5">
          <cell r="E5">
            <v>1</v>
          </cell>
        </row>
      </sheetData>
      <sheetData sheetId="5600">
        <row r="5">
          <cell r="E5">
            <v>1</v>
          </cell>
        </row>
      </sheetData>
      <sheetData sheetId="5601">
        <row r="5">
          <cell r="E5">
            <v>1</v>
          </cell>
        </row>
      </sheetData>
      <sheetData sheetId="5602"/>
      <sheetData sheetId="5603">
        <row r="5">
          <cell r="E5">
            <v>1</v>
          </cell>
        </row>
      </sheetData>
      <sheetData sheetId="5604">
        <row r="5">
          <cell r="E5">
            <v>1</v>
          </cell>
        </row>
      </sheetData>
      <sheetData sheetId="5605">
        <row r="5">
          <cell r="E5">
            <v>1</v>
          </cell>
        </row>
      </sheetData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Summary Fiscal Adjustment"/>
      <sheetName val="Ikhtisar Koreksi Fiskal"/>
      <sheetName val="Daftar Koreksi Positif"/>
      <sheetName val="Daftar Lampiran"/>
      <sheetName val="Attachment"/>
      <sheetName val="Lampiran"/>
      <sheetName val="Rekon FA "/>
      <sheetName val="Additional FA"/>
      <sheetName val="GainLoss"/>
      <sheetName val="Fiscal Depreciation"/>
      <sheetName val="Fiscal exit tax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E-1771-IV"/>
      <sheetName val="FI-1771-V"/>
      <sheetName val="FE-1771-V"/>
      <sheetName val="FI-1771-VI"/>
      <sheetName val="FE-1771-VI"/>
      <sheetName val="Family"/>
      <sheetName val="Irregular Income"/>
      <sheetName val="FE_1770_P1"/>
      <sheetName val="Links"/>
      <sheetName val="Local"/>
      <sheetName val="Trial"/>
      <sheetName val="Journal Template"/>
      <sheetName val="Permanent info"/>
      <sheetName val="Sheet1"/>
      <sheetName val="A"/>
      <sheetName val="ban-ling"/>
      <sheetName val="Data Client"/>
    </sheetNames>
    <sheetDataSet>
      <sheetData sheetId="0" refreshError="1">
        <row r="6">
          <cell r="I6" t="str">
            <v>Wisma Metropolitan II,  Lantai 12, Jl. Jend. Sudirman Kav 31</v>
          </cell>
        </row>
        <row r="8">
          <cell r="S8">
            <v>1</v>
          </cell>
          <cell r="T8">
            <v>2</v>
          </cell>
          <cell r="U8">
            <v>9</v>
          </cell>
          <cell r="W8">
            <v>0</v>
          </cell>
        </row>
        <row r="29">
          <cell r="H29">
            <v>2</v>
          </cell>
          <cell r="I29">
            <v>0</v>
          </cell>
          <cell r="J29">
            <v>0</v>
          </cell>
          <cell r="K2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 Oct"/>
      <sheetName val="TB"/>
      <sheetName val="FS"/>
      <sheetName val="A3 BS"/>
      <sheetName val="A3 IS "/>
      <sheetName val="A3"/>
      <sheetName val="AJE-RJE"/>
      <sheetName val="CF2004"/>
      <sheetName val="deftax 2004"/>
      <sheetName val="Corptax 2004"/>
      <sheetName val="Fiskus 2004"/>
      <sheetName val="FA test"/>
      <sheetName val="Preops test"/>
      <sheetName val="ML tax auria"/>
      <sheetName val="CF2003"/>
      <sheetName val="def.albert"/>
      <sheetName val="deferred"/>
      <sheetName val="Corptax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urrent"/>
      <sheetName val="PL"/>
      <sheetName val="PRASS99"/>
      <sheetName val="Input"/>
      <sheetName val="Résultats"/>
      <sheetName val="tb1"/>
      <sheetName val="table"/>
      <sheetName val="Sub Acc"/>
      <sheetName val="Ex_Rate"/>
      <sheetName val="Art 23"/>
      <sheetName val="FRN"/>
      <sheetName val="SD"/>
      <sheetName val="BEP"/>
      <sheetName val="Module2"/>
      <sheetName val="1Q_97"/>
      <sheetName val="0220"/>
      <sheetName val="K-5"/>
      <sheetName val="#REF"/>
      <sheetName val="Sch 16.1"/>
      <sheetName val="Sch 17.1"/>
      <sheetName val="Sch 14.2"/>
      <sheetName val="Sch 22.2"/>
      <sheetName val="Sch 22.4"/>
      <sheetName val="Sch 3.1"/>
      <sheetName val="corp tax"/>
      <sheetName val="U-3.1.1 telephone"/>
      <sheetName val="A u g"/>
      <sheetName val="Marshal"/>
      <sheetName val="Revenue"/>
      <sheetName val="Assum"/>
      <sheetName val="9"/>
      <sheetName val="Premi Iuran"/>
      <sheetName val="Vendors"/>
      <sheetName val="data"/>
      <sheetName val="Individual Gross Profit J - Aug"/>
      <sheetName val="PL (MONTHLY)"/>
      <sheetName val="Tax Rate 2012"/>
      <sheetName val="Approved SUMMARY-2013"/>
      <sheetName val="IntBalheet"/>
      <sheetName val="VC.4"/>
      <sheetName val="G.3.2.1 Rekon PPN In Premix"/>
      <sheetName val="REKAP PPH 21"/>
      <sheetName val="Sub_Acc"/>
      <sheetName val="WP"/>
      <sheetName val="Q-PC1"/>
      <sheetName val="Q-PC2"/>
      <sheetName val="Art_23"/>
      <sheetName val="Art_231"/>
      <sheetName val="BQMP"/>
      <sheetName val="SA2"/>
      <sheetName val="BS+PL"/>
      <sheetName val="WBS1"/>
      <sheetName val="Ex-Rate"/>
      <sheetName val="Premi_Iuran"/>
      <sheetName val="Budget BS"/>
      <sheetName val="Master Cost Center"/>
      <sheetName val="OLDMAP"/>
      <sheetName val="NAMA PERUSAHAAN"/>
      <sheetName val="Dropdown"/>
      <sheetName val="Sch_16_1"/>
      <sheetName val="Sch_17_1"/>
      <sheetName val="Sch_14_2"/>
      <sheetName val="Sch_22_2"/>
      <sheetName val="Sch_22_4"/>
      <sheetName val="Sch_3_1"/>
      <sheetName val="A_u_g"/>
      <sheetName val="corp_tax"/>
      <sheetName val="Tax_Rate_2012"/>
      <sheetName val="U-3_1_1_telephone"/>
      <sheetName val="TSGAR"/>
      <sheetName val="C1 NOV"/>
      <sheetName val="7123885"/>
      <sheetName val="DATA WP"/>
      <sheetName val="DETAIL"/>
      <sheetName val="Alokasi Rutin"/>
      <sheetName val="Kode"/>
      <sheetName val="CSG Overhead"/>
      <sheetName val="Plant Overhead"/>
      <sheetName val="FKT_PJK"/>
      <sheetName val="ShareCapital "/>
      <sheetName val="Inventories"/>
      <sheetName val="CH_FL_QUAR"/>
      <sheetName val="TB2003"/>
      <sheetName val="Compare to competitor ratio-BI"/>
      <sheetName val="PDPC0908"/>
      <sheetName val="Sheet1"/>
      <sheetName val="EX RATE"/>
      <sheetName val="SE"/>
      <sheetName val="Note"/>
      <sheetName val="DATA LIST"/>
      <sheetName val="Sub_Acc1"/>
      <sheetName val="corp_tax1"/>
      <sheetName val="U-3_1_1_telephone1"/>
      <sheetName val="Sub_Acc2"/>
      <sheetName val="Art_232"/>
      <sheetName val="corp_tax2"/>
      <sheetName val="U-3_1_1_telephone2"/>
      <sheetName val="TB after Reval-Server"/>
      <sheetName val="VC_4"/>
      <sheetName val="G_3_2_1_Rekon_PPN_In_Premix"/>
      <sheetName val="REKAP_PPH_21"/>
      <sheetName val="Approved_SUMMARY-2013"/>
      <sheetName val="PLN Mar"/>
      <sheetName val="PK HJ  HP"/>
      <sheetName val="Reaperdist"/>
      <sheetName val="Renc.Prod"/>
      <sheetName val="PLN Des"/>
      <sheetName val="Biaya Tot PLN"/>
      <sheetName val="PLN Okt"/>
      <sheetName val="PLN Jan"/>
      <sheetName val="PLN Mei"/>
      <sheetName val="PLN Nov"/>
      <sheetName val="PLN Jun"/>
      <sheetName val="PLN Jul"/>
      <sheetName val="PLN Feb"/>
      <sheetName val="PLN Ags"/>
      <sheetName val="PLN Sep"/>
      <sheetName val="PLN Apr"/>
      <sheetName val="CY_CRS"/>
      <sheetName val="LS_CRS"/>
      <sheetName val="EMISI"/>
      <sheetName val="HEAT"/>
      <sheetName val="Biaya Tot PLN TDL 2003"/>
      <sheetName val="Renc.Semen Keluar prod kantong"/>
      <sheetName val="Tabel Kode"/>
      <sheetName val="Art_233"/>
      <sheetName val="PLN_Mar"/>
      <sheetName val="PK_HJ__HP"/>
      <sheetName val="Renc_Prod"/>
      <sheetName val="PLN_Des"/>
      <sheetName val="Biaya_Tot_PLN"/>
      <sheetName val="PLN_Okt"/>
      <sheetName val="PLN_Jan"/>
      <sheetName val="PLN_Mei"/>
      <sheetName val="PLN_Nov"/>
      <sheetName val="PLN_Jun"/>
      <sheetName val="PLN_Jul"/>
      <sheetName val="PLN_Feb"/>
      <sheetName val="PLN_Ags"/>
      <sheetName val="PLN_Sep"/>
      <sheetName val="PLN_Apr"/>
      <sheetName val="Biaya_Tot_PLN_TDL_2003"/>
      <sheetName val="Renc_Semen_Keluar_prod_kantong"/>
      <sheetName val="Tabel_Kode"/>
      <sheetName val="GROWTH"/>
      <sheetName val="Journal Template"/>
      <sheetName val="dataPS"/>
      <sheetName val="laporan"/>
      <sheetName val="KODING"/>
      <sheetName val="F1771-II"/>
      <sheetName val="F1771-III"/>
      <sheetName val="koding_komposisi"/>
      <sheetName val="KODINGharga"/>
      <sheetName val="BASE"/>
      <sheetName val="data (2)"/>
      <sheetName val="당월(1)"/>
      <sheetName val="Tc"/>
      <sheetName val="DAF.INVEN U.O"/>
      <sheetName val="Auxiliary"/>
      <sheetName val="Non-Statistical Sampling"/>
      <sheetName val="D"/>
      <sheetName val="aktdit(WP)"/>
      <sheetName val="SE-C"/>
      <sheetName val="Sumber Hidup"/>
      <sheetName val="GeneralInfo"/>
      <sheetName val="FE-1771-I"/>
      <sheetName val="Trading Statement"/>
      <sheetName val="DPS OK"/>
      <sheetName val="Local"/>
      <sheetName val="AKUN"/>
      <sheetName val="Penebusan"/>
      <sheetName val="Angs.B.Group"/>
      <sheetName val="IMPUT PENERIMAAN BULK WB"/>
      <sheetName val="HUTANG PER VENDOR 09"/>
      <sheetName val="IMPUT PENERIMAAN BAG PRODUKSI"/>
      <sheetName val="PEMAKAIAN BY PRODUKSI"/>
      <sheetName val="Sheet2"/>
      <sheetName val="GRIR"/>
      <sheetName val="lm7-11"/>
      <sheetName val="Permanent info"/>
      <sheetName val="AJE"/>
      <sheetName val="UI - Brands"/>
      <sheetName val="AFFIRM"/>
      <sheetName val="UI - Pat Dyn"/>
      <sheetName val="Affirm Retrieve"/>
      <sheetName val="UI - Additional"/>
      <sheetName val="Main Title"/>
      <sheetName val="達成729"/>
      <sheetName val="上野ﾌｫｰﾑ台当たり"/>
      <sheetName val="ocean voyage"/>
      <sheetName val="PPH 23 - 26"/>
      <sheetName val="pm"/>
      <sheetName val="PPN-Januari-02"/>
      <sheetName val="Income S"/>
      <sheetName val="balance sheet"/>
      <sheetName val="Menu"/>
      <sheetName val="TB"/>
      <sheetName val="bs"/>
      <sheetName val="NERACA"/>
      <sheetName val="STN2006"/>
      <sheetName val="SC_FLDCOST_2004"/>
      <sheetName val="A Grade Hiten - Local"/>
      <sheetName val="TB avicena"/>
      <sheetName val="DL_13"/>
      <sheetName val="Biaya"/>
      <sheetName val="TelkomInfra - Revenue Monthly"/>
      <sheetName val="WBS2"/>
      <sheetName val="PROGRESS"/>
      <sheetName val="kary21"/>
      <sheetName val="WIL13"/>
      <sheetName val="WIL21"/>
      <sheetName val="Input Yield"/>
      <sheetName val="PH Data"/>
      <sheetName val="RP"/>
      <sheetName val="RJE"/>
      <sheetName val="WPL"/>
      <sheetName val="Karet"/>
      <sheetName val="Sales Report MKTG"/>
      <sheetName val="Premi_Iuran1"/>
      <sheetName val="A_u_g1"/>
      <sheetName val="Tax_Rate_20121"/>
      <sheetName val="VC_41"/>
      <sheetName val="G_3_2_1_Rekon_PPN_In_Premix1"/>
      <sheetName val="REKAP_PPH_211"/>
      <sheetName val="Approved_SUMMARY-20131"/>
      <sheetName val="Art_234"/>
      <sheetName val="Sub_Acc3"/>
      <sheetName val="Premi_Iuran2"/>
      <sheetName val="A_u_g2"/>
      <sheetName val="Tax_Rate_20122"/>
      <sheetName val="VC_42"/>
      <sheetName val="G_3_2_1_Rekon_PPN_In_Premix2"/>
      <sheetName val="REKAP_PPH_212"/>
      <sheetName val="Approved_SUMMARY-20132"/>
      <sheetName val="4334-Summary"/>
      <sheetName val="Cetak BG"/>
      <sheetName val="Art_235"/>
      <sheetName val="Sub_Acc4"/>
      <sheetName val="Premi_Iuran3"/>
      <sheetName val="A_u_g3"/>
      <sheetName val="corp_tax3"/>
      <sheetName val="U-3_1_1_telephone3"/>
      <sheetName val="Tax_Rate_20123"/>
      <sheetName val="VC_43"/>
      <sheetName val="G_3_2_1_Rekon_PPN_In_Premix3"/>
      <sheetName val="REKAP_PPH_213"/>
      <sheetName val="Approved_SUMMARY-20133"/>
      <sheetName val="Sch_16_11"/>
      <sheetName val="Sch_17_11"/>
      <sheetName val="Sch_14_21"/>
      <sheetName val="Sch_22_21"/>
      <sheetName val="Sch_22_41"/>
      <sheetName val="Sch_3_11"/>
      <sheetName val="Petunjuk"/>
      <sheetName val="NAMA PT"/>
      <sheetName val="EXPO PER BUYER"/>
      <sheetName val="summary-1"/>
      <sheetName val="BSHO Report"/>
      <sheetName val="Front"/>
      <sheetName val="Check Sheet"/>
      <sheetName val="PLHO Report"/>
      <sheetName val="PLHOENG"/>
      <sheetName val="損益計算書(PL)"/>
      <sheetName val="Data_Umum"/>
      <sheetName val="ren.kerj 2014"/>
      <sheetName val="ANNUAL CJ20"/>
      <sheetName val="ANNUAL DM2"/>
      <sheetName val="r.tanam"/>
      <sheetName val="RATOON CJ20"/>
      <sheetName val="RATOON DM2"/>
      <sheetName val="JenisTransaksi"/>
      <sheetName val="DaftarBank"/>
      <sheetName val="C"/>
      <sheetName val="KU-Ajt'03"/>
      <sheetName val="社員リスト"/>
      <sheetName val="worksheet"/>
      <sheetName val=""/>
      <sheetName val="12"/>
      <sheetName val="FIXASS"/>
      <sheetName val="BBM-03"/>
      <sheetName val="Instructions"/>
      <sheetName val="FE-1770-I"/>
      <sheetName val="FE-1770.P1"/>
      <sheetName val="FE-1770-II"/>
      <sheetName val="Form"/>
      <sheetName val="PIK_QUO"/>
      <sheetName val="EXC-R"/>
      <sheetName val="RESIDU-3"/>
      <sheetName val="ACM0131(GT)"/>
      <sheetName val="BKKAS"/>
      <sheetName val="Journal_Template"/>
      <sheetName val="Journal_Template1"/>
      <sheetName val="Journal_Template2"/>
      <sheetName val="Journal_Template3"/>
      <sheetName val="Listen"/>
      <sheetName val="BUDGET_1999"/>
      <sheetName val="Source Sumsel"/>
      <sheetName val="FINANCIAL ASSUMPTION"/>
      <sheetName val="RUPS"/>
      <sheetName val="DATA MASTER"/>
      <sheetName val="Atur"/>
      <sheetName val="Glossary-Index"/>
      <sheetName val="ekui"/>
      <sheetName val="MOTO"/>
      <sheetName val="基準ﾘｽﾄ"/>
      <sheetName val="software wp"/>
      <sheetName val="Div&amp;Grade List"/>
      <sheetName val="&quot;Specific&quot; COA List"/>
      <sheetName val="capacity"/>
      <sheetName val="Man power"/>
      <sheetName val="pvt"/>
      <sheetName val="LEDGER 2019"/>
      <sheetName val="LEDGER 2020"/>
      <sheetName val="E-faktur (FP)"/>
      <sheetName val="RECAP (TIDAK ADA DI GL VAT)"/>
      <sheetName val="look up"/>
      <sheetName val="July19"/>
      <sheetName val="COGS"/>
      <sheetName val="O-5 Tax 23 Prepaid"/>
      <sheetName val="PK"/>
      <sheetName val="OFF"/>
      <sheetName val="dasang1"/>
      <sheetName val="R�sultats"/>
      <sheetName val="Major assumption"/>
      <sheetName val="Msn-2"/>
      <sheetName val="BEFORE ALLOCATION"/>
      <sheetName val="PLN_Mar1"/>
      <sheetName val="PK_HJ__HP1"/>
      <sheetName val="Renc_Prod1"/>
      <sheetName val="PLN_Des1"/>
      <sheetName val="Biaya_Tot_PLN1"/>
      <sheetName val="PLN_Okt1"/>
      <sheetName val="PLN_Jan1"/>
      <sheetName val="PLN_Mei1"/>
      <sheetName val="PLN_Nov1"/>
      <sheetName val="PLN_Jun1"/>
      <sheetName val="PLN_Jul1"/>
      <sheetName val="PLN_Feb1"/>
      <sheetName val="PLN_Ags1"/>
      <sheetName val="PLN_Sep1"/>
      <sheetName val="PLN_Apr1"/>
      <sheetName val="Biaya_Tot_PLN_TDL_20031"/>
      <sheetName val="Renc_Semen_Keluar_prod_kantong1"/>
      <sheetName val="Tabel_Kode1"/>
      <sheetName val="Master_Cost_Center"/>
      <sheetName val="Individual_Gross_Profit_J_-_Aug"/>
      <sheetName val="PL_(MONTHLY)"/>
      <sheetName val="Alokasi_Rutin"/>
      <sheetName val="Budget_BS"/>
      <sheetName val="ShareCapital_"/>
      <sheetName val="CSG_Overhead"/>
      <sheetName val="Plant_Overhead"/>
      <sheetName val="NAMA_PERUSAHAAN"/>
      <sheetName val="DATA_WP"/>
      <sheetName val="C1_NOV"/>
      <sheetName val="DATA_LIST"/>
      <sheetName val="Compare_to_competitor_ratio-BI"/>
      <sheetName val="Trading_Statement"/>
      <sheetName val="DPS_OK"/>
      <sheetName val="data_(2)"/>
      <sheetName val="Angs_B_Group"/>
      <sheetName val="IMPUT_PENERIMAAN_BULK_WB"/>
      <sheetName val="HUTANG_PER_VENDOR_09"/>
      <sheetName val="IMPUT_PENERIMAAN_BAG_PRODUKSI"/>
      <sheetName val="PEMAKAIAN_BY_PRODUKSI"/>
      <sheetName val="Non-Statistical_Sampling"/>
      <sheetName val="Permanent_info"/>
      <sheetName val="TB_after_Reval-Server"/>
      <sheetName val="DAF_INVEN_U_O"/>
      <sheetName val="Sumber_Hidup"/>
      <sheetName val="UI_-_Brands"/>
      <sheetName val="UI_-_Pat_Dyn"/>
      <sheetName val="Affirm_Retrieve"/>
      <sheetName val="UI_-_Additional"/>
      <sheetName val="Main_Title"/>
      <sheetName val="WS 1219"/>
      <sheetName val="Region Code"/>
      <sheetName val="Product Group Code"/>
      <sheetName val="書換え条件"/>
      <sheetName val="NARF_bs"/>
      <sheetName val="kriteria"/>
      <sheetName val="130"/>
      <sheetName val="020a"/>
      <sheetName val="020b"/>
      <sheetName val="150"/>
      <sheetName val="160"/>
      <sheetName val="175"/>
      <sheetName val="180"/>
      <sheetName val="185"/>
      <sheetName val="190"/>
      <sheetName val="196"/>
      <sheetName val="200"/>
      <sheetName val="230"/>
      <sheetName val="250"/>
      <sheetName val="020c"/>
      <sheetName val="300"/>
      <sheetName val="320"/>
      <sheetName val="340"/>
      <sheetName val="350"/>
      <sheetName val="355"/>
      <sheetName val="360"/>
      <sheetName val="375"/>
      <sheetName val="380"/>
      <sheetName val="390"/>
      <sheetName val="395"/>
      <sheetName val="020e"/>
      <sheetName val="399"/>
      <sheetName val="400"/>
      <sheetName val="420"/>
      <sheetName val="425"/>
      <sheetName val="430"/>
      <sheetName val="450"/>
      <sheetName val="500"/>
      <sheetName val="550"/>
      <sheetName val="560"/>
      <sheetName val="600"/>
      <sheetName val="100"/>
      <sheetName val="700"/>
      <sheetName val="840.01"/>
      <sheetName val="840.02"/>
      <sheetName val="120"/>
      <sheetName val="125"/>
      <sheetName val="135"/>
      <sheetName val="140"/>
      <sheetName val="Account Code"/>
      <sheetName val="Control"/>
      <sheetName val="Built"/>
      <sheetName val="Validasi"/>
      <sheetName val="EDP"/>
      <sheetName val="Map"/>
      <sheetName val="Sheet3"/>
      <sheetName val="AHSbj"/>
      <sheetName val="BQ-E20-02(Rp)"/>
      <sheetName val="Realisasi Acc Exp - BP"/>
      <sheetName val="New Ref"/>
      <sheetName val="Client AJE"/>
      <sheetName val="ESCON"/>
      <sheetName val="Isolasi Luar Dalam"/>
      <sheetName val="Isolasi Luar"/>
      <sheetName val="TelkomInfra_-_Revenue_Monthly"/>
      <sheetName val="ocean_voyage"/>
      <sheetName val="TB_avicena"/>
      <sheetName val="Input_Yield"/>
      <sheetName val="PH_Data"/>
      <sheetName val="A_Grade_Hiten_-_Local"/>
      <sheetName val="NAMA_PT"/>
      <sheetName val="EXPO_PER_BUYER"/>
      <sheetName val="FE-1770_P1"/>
      <sheetName val="FA Movement"/>
      <sheetName val="Param"/>
      <sheetName val="MATERIALFINAL"/>
      <sheetName val="DAF-2"/>
      <sheetName val="I-ME"/>
      <sheetName val="70_qual_2"/>
      <sheetName val="Plan Prod"/>
      <sheetName val="CS"/>
      <sheetName val="Actual EWH_PA_UA"/>
      <sheetName val="PRO_COAL"/>
      <sheetName val="PS"/>
      <sheetName val="Summary"/>
      <sheetName val="DBASE"/>
      <sheetName val="_SAF 02"/>
      <sheetName val="Art_22"/>
      <sheetName val="Bukubesar"/>
      <sheetName val="Art_236"/>
      <sheetName val="Sub_Acc5"/>
      <sheetName val="Premi_Iuran4"/>
      <sheetName val="Sch_16_12"/>
      <sheetName val="Sch_17_12"/>
      <sheetName val="Sch_14_22"/>
      <sheetName val="Sch_22_22"/>
      <sheetName val="Sch_22_42"/>
      <sheetName val="Sch_3_12"/>
      <sheetName val="corp_tax4"/>
      <sheetName val="U-3_1_1_telephone4"/>
      <sheetName val="A_u_g4"/>
      <sheetName val="Tax_Rate_20124"/>
      <sheetName val="VC_44"/>
      <sheetName val="G_3_2_1_Rekon_PPN_In_Premix4"/>
      <sheetName val="REKAP_PPH_214"/>
      <sheetName val="Approved_SUMMARY-20134"/>
      <sheetName val="Source_Sumsel"/>
      <sheetName val="FINANCIAL_ASSUMPTION"/>
      <sheetName val="Cetak_BG"/>
      <sheetName val="DATA_MASTER"/>
      <sheetName val="Sales_Report_MKTG"/>
      <sheetName val="PPH_23_-_26"/>
      <sheetName val="Income_S"/>
      <sheetName val="balance_sheet"/>
      <sheetName val="JSiar"/>
      <sheetName val="TBM"/>
      <sheetName val="Cash Flow"/>
      <sheetName val="DIRECT COST"/>
      <sheetName val="Individual_Gross_Profit_J_-_Au1"/>
      <sheetName val="PL_(MONTHLY)1"/>
      <sheetName val="DATA_WP1"/>
      <sheetName val="ocean_voyage1"/>
      <sheetName val="PPH_23_-_261"/>
      <sheetName val="Permanent_info1"/>
      <sheetName val="Income_S1"/>
      <sheetName val="balance_sheet1"/>
      <sheetName val="CSG_Overhead1"/>
      <sheetName val="Plant_Overhead1"/>
      <sheetName val="Identitas"/>
      <sheetName val="kkp"/>
      <sheetName val="Sheet8"/>
      <sheetName val="Neraca detail per book"/>
      <sheetName val="1997"/>
      <sheetName val=" SPT 1771 FY 2010 FINAL.xlsx"/>
      <sheetName val="Individual_Gross_Profit_J_-_Au2"/>
      <sheetName val="PL_(MONTHLY)2"/>
      <sheetName val="Sch_16_13"/>
      <sheetName val="Sch_17_13"/>
      <sheetName val="Sch_14_23"/>
      <sheetName val="Sch_22_23"/>
      <sheetName val="Sch_22_43"/>
      <sheetName val="Sch_3_13"/>
      <sheetName val="DATA_WP2"/>
      <sheetName val="ocean_voyage2"/>
      <sheetName val="PPH_23_-_262"/>
      <sheetName val="CSG_Overhead2"/>
      <sheetName val="Plant_Overhead2"/>
      <sheetName val="Income_S2"/>
      <sheetName val="balance_sheet2"/>
      <sheetName val="Permanent_info2"/>
      <sheetName val="DAF_INVEN_U_O1"/>
      <sheetName val="ShareCapital_1"/>
      <sheetName val="Master_Cost_Center1"/>
      <sheetName val="Budget_BS1"/>
      <sheetName val="NAMA_PERUSAHAAN1"/>
      <sheetName val="Alokasi_Rutin1"/>
      <sheetName val="C1_NOV1"/>
      <sheetName val="Trading_Statement1"/>
      <sheetName val="data_(2)1"/>
      <sheetName val="PLN_Mar2"/>
      <sheetName val="PK_HJ__HP2"/>
      <sheetName val="Renc_Prod2"/>
      <sheetName val="PLN_Des2"/>
      <sheetName val="Biaya_Tot_PLN2"/>
      <sheetName val="PLN_Okt2"/>
      <sheetName val="PLN_Jan2"/>
      <sheetName val="PLN_Mei2"/>
      <sheetName val="PLN_Nov2"/>
      <sheetName val="PLN_Jun2"/>
      <sheetName val="PLN_Jul2"/>
      <sheetName val="PLN_Feb2"/>
      <sheetName val="PLN_Ags2"/>
      <sheetName val="PLN_Sep2"/>
      <sheetName val="PLN_Apr2"/>
      <sheetName val="Biaya_Tot_PLN_TDL_20032"/>
      <sheetName val="Renc_Semen_Keluar_prod_kantong2"/>
      <sheetName val="Tabel_Kode2"/>
      <sheetName val="Compare_to_competitor_ratio-BI1"/>
      <sheetName val="TB_avicena1"/>
      <sheetName val="NAMA_PT1"/>
      <sheetName val="EXPO_PER_BUYER1"/>
      <sheetName val="DATA_LIST1"/>
      <sheetName val="Individual_Gross_Profit_J_-_Au3"/>
      <sheetName val="PL_(MONTHLY)3"/>
      <sheetName val="corp_tax5"/>
      <sheetName val="U-3_1_1_telephone5"/>
      <sheetName val="Sch_16_14"/>
      <sheetName val="Sch_17_14"/>
      <sheetName val="Sch_14_24"/>
      <sheetName val="Sch_22_24"/>
      <sheetName val="Sch_22_44"/>
      <sheetName val="Sch_3_14"/>
      <sheetName val="DATA_WP3"/>
      <sheetName val="ocean_voyage3"/>
      <sheetName val="PPH_23_-_263"/>
      <sheetName val="CSG_Overhead3"/>
      <sheetName val="Plant_Overhead3"/>
      <sheetName val="Income_S3"/>
      <sheetName val="balance_sheet3"/>
      <sheetName val="Permanent_info3"/>
      <sheetName val="DAF_INVEN_U_O2"/>
      <sheetName val="ShareCapital_2"/>
      <sheetName val="Master_Cost_Center2"/>
      <sheetName val="Budget_BS2"/>
      <sheetName val="NAMA_PERUSAHAAN2"/>
      <sheetName val="Alokasi_Rutin2"/>
      <sheetName val="C1_NOV2"/>
      <sheetName val="Trading_Statement2"/>
      <sheetName val="data_(2)2"/>
      <sheetName val="PLN_Mar3"/>
      <sheetName val="PK_HJ__HP3"/>
      <sheetName val="Renc_Prod3"/>
      <sheetName val="PLN_Des3"/>
      <sheetName val="Biaya_Tot_PLN3"/>
      <sheetName val="PLN_Okt3"/>
      <sheetName val="PLN_Jan3"/>
      <sheetName val="PLN_Mei3"/>
      <sheetName val="PLN_Nov3"/>
      <sheetName val="PLN_Jun3"/>
      <sheetName val="PLN_Jul3"/>
      <sheetName val="PLN_Feb3"/>
      <sheetName val="PLN_Ags3"/>
      <sheetName val="PLN_Sep3"/>
      <sheetName val="PLN_Apr3"/>
      <sheetName val="Biaya_Tot_PLN_TDL_20033"/>
      <sheetName val="Renc_Semen_Keluar_prod_kantong3"/>
      <sheetName val="Tabel_Kode3"/>
      <sheetName val="Compare_to_competitor_ratio-BI2"/>
      <sheetName val="TB_avicena2"/>
      <sheetName val="NAMA_PT2"/>
      <sheetName val="EXPO_PER_BUYER2"/>
      <sheetName val="DATA_LIST2"/>
      <sheetName val="TB_after_Reval-Server1"/>
      <sheetName val="DPS_OK1"/>
      <sheetName val="Non-Statistical_Sampling1"/>
      <sheetName val="CA Sheet"/>
      <sheetName val="Company Asset Class Pivot"/>
      <sheetName val="Asset Class List"/>
      <sheetName val="Inputs"/>
      <sheetName val="PX Graph"/>
      <sheetName val="POTO MAC"/>
      <sheetName val="lookups"/>
      <sheetName val="1. TB-MUTASI-DC"/>
      <sheetName val="gl"/>
      <sheetName val="PREPMT"/>
      <sheetName val="MACHINE"/>
      <sheetName val="Family"/>
      <sheetName val="Terak-Real"/>
      <sheetName val="Cover"/>
      <sheetName val="Output"/>
      <sheetName val="Matrix"/>
      <sheetName val="Sens Out"/>
      <sheetName val="W"/>
      <sheetName val="Engine"/>
      <sheetName val="Calcs"/>
      <sheetName val="Semen"/>
      <sheetName val="nr4.mj"/>
      <sheetName val="MGR-12"/>
      <sheetName val="KRPPT.03"/>
      <sheetName val="DRAFT"/>
      <sheetName val="NEW-PANEL"/>
      <sheetName val="SW1"/>
      <sheetName val="cuti besar"/>
      <sheetName val="payroll"/>
      <sheetName val="sorb planning"/>
      <sheetName val="XG PU"/>
      <sheetName val="Other charges (income)"/>
      <sheetName val="EE-PROP"/>
      <sheetName val="WP PASIVA"/>
      <sheetName val="WP LABA RUGI"/>
      <sheetName val="Volumes"/>
      <sheetName val="RumusTB 1 bln"/>
      <sheetName val="10c. Mapping UP GP PE OK"/>
      <sheetName val="Rumus"/>
      <sheetName val="Pengalaman Per"/>
      <sheetName val="data-hujan"/>
      <sheetName val="Curah hujan"/>
      <sheetName val="keb-bbm"/>
      <sheetName val="Profit &amp; Loss"/>
      <sheetName val="Cip"/>
      <sheetName val="tr-28202"/>
      <sheetName val="DPS_OK2"/>
      <sheetName val="TB_after_Reval-Server2"/>
      <sheetName val="corp_tax6"/>
      <sheetName val="U-3_1_1_telephone6"/>
      <sheetName val="Art_237"/>
      <sheetName val="Sub_Acc6"/>
      <sheetName val="Master_Cost_Center3"/>
      <sheetName val="Budget_BS3"/>
      <sheetName val="NAMA_PERUSAHAAN3"/>
      <sheetName val="C1_NOV3"/>
      <sheetName val="ShareCapital_3"/>
      <sheetName val="Alokasi_Rutin3"/>
      <sheetName val="Compare_to_competitor_ratio-BI3"/>
      <sheetName val="DPS_OK3"/>
      <sheetName val="data_(2)3"/>
      <sheetName val="DATA_LIST3"/>
      <sheetName val="PLN_Mar4"/>
      <sheetName val="PK_HJ__HP4"/>
      <sheetName val="Renc_Prod4"/>
      <sheetName val="PLN_Des4"/>
      <sheetName val="Biaya_Tot_PLN4"/>
      <sheetName val="PLN_Okt4"/>
      <sheetName val="PLN_Jan4"/>
      <sheetName val="PLN_Mei4"/>
      <sheetName val="PLN_Nov4"/>
      <sheetName val="PLN_Jun4"/>
      <sheetName val="PLN_Jul4"/>
      <sheetName val="PLN_Feb4"/>
      <sheetName val="PLN_Ags4"/>
      <sheetName val="PLN_Sep4"/>
      <sheetName val="PLN_Apr4"/>
      <sheetName val="Biaya_Tot_PLN_TDL_20034"/>
      <sheetName val="Renc_Semen_Keluar_prod_kantong4"/>
      <sheetName val="Tabel_Kode4"/>
      <sheetName val="TB_after_Reval-Server3"/>
      <sheetName val="Sch_16_15"/>
      <sheetName val="Sch_17_15"/>
      <sheetName val="Sch_14_25"/>
      <sheetName val="Sch_22_25"/>
      <sheetName val="Sch_22_45"/>
      <sheetName val="Sch_3_15"/>
      <sheetName val="corp_tax7"/>
      <sheetName val="U-3_1_1_telephone7"/>
      <sheetName val="Art_238"/>
      <sheetName val="Sub_Acc7"/>
      <sheetName val="A_u_g5"/>
      <sheetName val="Tax_Rate_20125"/>
      <sheetName val="Premi_Iuran5"/>
      <sheetName val="Master_Cost_Center4"/>
      <sheetName val="Individual_Gross_Profit_J_-_Au4"/>
      <sheetName val="PL_(MONTHLY)4"/>
      <sheetName val="Budget_BS4"/>
      <sheetName val="NAMA_PERUSAHAAN4"/>
      <sheetName val="C1_NOV4"/>
      <sheetName val="CSG_Overhead4"/>
      <sheetName val="Plant_Overhead4"/>
      <sheetName val="DATA_WP4"/>
      <sheetName val="ShareCapital_4"/>
      <sheetName val="Alokasi_Rutin4"/>
      <sheetName val="Compare_to_competitor_ratio-BI4"/>
      <sheetName val="Permanent_info4"/>
      <sheetName val="DPS_OK4"/>
      <sheetName val="data_(2)4"/>
      <sheetName val="DATA_LIST4"/>
      <sheetName val="PLN_Mar5"/>
      <sheetName val="PK_HJ__HP5"/>
      <sheetName val="Renc_Prod5"/>
      <sheetName val="PLN_Des5"/>
      <sheetName val="Biaya_Tot_PLN5"/>
      <sheetName val="PLN_Okt5"/>
      <sheetName val="PLN_Jan5"/>
      <sheetName val="PLN_Mei5"/>
      <sheetName val="PLN_Nov5"/>
      <sheetName val="PLN_Jun5"/>
      <sheetName val="PLN_Jul5"/>
      <sheetName val="PLN_Feb5"/>
      <sheetName val="PLN_Ags5"/>
      <sheetName val="PLN_Sep5"/>
      <sheetName val="PLN_Apr5"/>
      <sheetName val="Biaya_Tot_PLN_TDL_20035"/>
      <sheetName val="Renc_Semen_Keluar_prod_kantong5"/>
      <sheetName val="Tabel_Kode5"/>
      <sheetName val="Journal_Template4"/>
      <sheetName val="TB_after_Reval-Server4"/>
      <sheetName val="Sch_16_16"/>
      <sheetName val="Sch_17_16"/>
      <sheetName val="Sch_14_26"/>
      <sheetName val="Sch_22_26"/>
      <sheetName val="Sch_22_46"/>
      <sheetName val="Sch_3_16"/>
      <sheetName val="corp_tax8"/>
      <sheetName val="U-3_1_1_telephone8"/>
      <sheetName val="Art_239"/>
      <sheetName val="Sub_Acc8"/>
      <sheetName val="A_u_g6"/>
      <sheetName val="Tax_Rate_20126"/>
      <sheetName val="Premi_Iuran6"/>
      <sheetName val="VC_45"/>
      <sheetName val="G_3_2_1_Rekon_PPN_In_Premix5"/>
      <sheetName val="REKAP_PPH_215"/>
      <sheetName val="Approved_SUMMARY-20135"/>
      <sheetName val="Master_Cost_Center5"/>
      <sheetName val="Individual_Gross_Profit_J_-_Au5"/>
      <sheetName val="PL_(MONTHLY)5"/>
      <sheetName val="Budget_BS5"/>
      <sheetName val="NAMA_PERUSAHAAN5"/>
      <sheetName val="C1_NOV5"/>
      <sheetName val="CSG_Overhead5"/>
      <sheetName val="Plant_Overhead5"/>
      <sheetName val="DATA_WP5"/>
      <sheetName val="ShareCapital_5"/>
      <sheetName val="Alokasi_Rutin5"/>
      <sheetName val="Compare_to_competitor_ratio-BI5"/>
      <sheetName val="Permanent_info5"/>
      <sheetName val="DPS_OK5"/>
      <sheetName val="data_(2)5"/>
      <sheetName val="DATA_LIST5"/>
      <sheetName val="PLN_Mar6"/>
      <sheetName val="PK_HJ__HP6"/>
      <sheetName val="Renc_Prod6"/>
      <sheetName val="PLN_Des6"/>
      <sheetName val="Biaya_Tot_PLN6"/>
      <sheetName val="PLN_Okt6"/>
      <sheetName val="PLN_Jan6"/>
      <sheetName val="PLN_Mei6"/>
      <sheetName val="PLN_Nov6"/>
      <sheetName val="PLN_Jun6"/>
      <sheetName val="PLN_Jul6"/>
      <sheetName val="PLN_Feb6"/>
      <sheetName val="PLN_Ags6"/>
      <sheetName val="PLN_Sep6"/>
      <sheetName val="PLN_Apr6"/>
      <sheetName val="Biaya_Tot_PLN_TDL_20036"/>
      <sheetName val="Renc_Semen_Keluar_prod_kantong6"/>
      <sheetName val="Tabel_Kode6"/>
      <sheetName val="Journal_Template5"/>
      <sheetName val="TB_after_Reval-Server5"/>
      <sheetName val="IT Off Equip"/>
      <sheetName val="Breakevn"/>
      <sheetName val="Comp equip"/>
      <sheetName val="DPROPS"/>
      <sheetName val="WS-December'98"/>
      <sheetName val="Noodles (assumptions)"/>
      <sheetName val="Fixset"/>
      <sheetName val="M"/>
      <sheetName val="ACT"/>
      <sheetName val="ocean_voyage4"/>
      <sheetName val="PPH_23_-_264"/>
      <sheetName val="Income_S4"/>
      <sheetName val="balance_sheet4"/>
      <sheetName val="DAF_INVEN_U_O3"/>
      <sheetName val="NAMA_PT3"/>
      <sheetName val="EXPO_PER_BUYER3"/>
      <sheetName val="Trading_Statement3"/>
      <sheetName val="TB_avicena3"/>
      <sheetName val="Non-Statistical_Sampling2"/>
      <sheetName val="Sumber_Hidup1"/>
      <sheetName val="Angs_B_Group1"/>
      <sheetName val="IMPUT_PENERIMAAN_BULK_WB1"/>
      <sheetName val="HUTANG_PER_VENDOR_091"/>
      <sheetName val="IMPUT_PENERIMAAN_BAG_PRODUKSI1"/>
      <sheetName val="PEMAKAIAN_BY_PRODUKSI1"/>
      <sheetName val="Sales_Report_MKTG1"/>
      <sheetName val="TelkomInfra_-_Revenue_Monthly1"/>
      <sheetName val="_SPT_1771_FY_2010_FINAL_xlsx"/>
      <sheetName val="Neraca_detail_per_book"/>
      <sheetName val="software_wp"/>
      <sheetName val="Div&amp;Grade_List"/>
      <sheetName val="&quot;Specific&quot;_COA_List"/>
      <sheetName val="ocean_voyage5"/>
      <sheetName val="PPH_23_-_265"/>
      <sheetName val="Income_S5"/>
      <sheetName val="balance_sheet5"/>
      <sheetName val="DAF_INVEN_U_O4"/>
      <sheetName val="Trading_Statement4"/>
      <sheetName val="TB_avicena4"/>
      <sheetName val="NAMA_PT4"/>
      <sheetName val="EXPO_PER_BUYER4"/>
      <sheetName val="Non-Statistical_Sampling3"/>
      <sheetName val="Sumber_Hidup2"/>
      <sheetName val="Angs_B_Group2"/>
      <sheetName val="IMPUT_PENERIMAAN_BULK_WB2"/>
      <sheetName val="HUTANG_PER_VENDOR_092"/>
      <sheetName val="IMPUT_PENERIMAAN_BAG_PRODUKSI2"/>
      <sheetName val="PEMAKAIAN_BY_PRODUKSI2"/>
      <sheetName val="Sales_Report_MKTG2"/>
      <sheetName val="TelkomInfra_-_Revenue_Monthly2"/>
      <sheetName val="Neraca_detail_per_book1"/>
      <sheetName val="_SPT_1771_FY_2010_FINAL_xlsx1"/>
      <sheetName val="UI_-_Brands1"/>
      <sheetName val="UI_-_Pat_Dyn1"/>
      <sheetName val="Affirm_Retrieve1"/>
      <sheetName val="UI_-_Additional1"/>
      <sheetName val="Main_Title1"/>
      <sheetName val="software_wp1"/>
      <sheetName val="Div&amp;Grade_List1"/>
      <sheetName val="&quot;Specific&quot;_COA_List1"/>
      <sheetName val="Input_Yield1"/>
      <sheetName val="PH_Data1"/>
      <sheetName val="FE-1770_P11"/>
      <sheetName val="INDIRECT DETAIL"/>
      <sheetName val="STAT&quot;D&quot;"/>
      <sheetName val="T.B"/>
      <sheetName val="G.200 - Depreciation exp"/>
      <sheetName val="G-300 - Allocation of dep"/>
      <sheetName val="cilandak payroll"/>
      <sheetName val="B"/>
      <sheetName val="SUM-IN"/>
      <sheetName val="chemcal"/>
      <sheetName val="CRITERIA2"/>
      <sheetName val="COGM  MOVEMENT "/>
      <sheetName val="appendix"/>
      <sheetName val="sold0707 _2_"/>
      <sheetName val="NRSTOCK"/>
      <sheetName val="BOM"/>
      <sheetName val="Input CM"/>
      <sheetName val="Solar,Cal V"/>
      <sheetName val="Stok9"/>
      <sheetName val="Input Kiln"/>
      <sheetName val="Listrik"/>
      <sheetName val="Input RM"/>
      <sheetName val="Input_Rerestok"/>
      <sheetName val="Input SGG"/>
      <sheetName val="Stock1+TB"/>
      <sheetName val="Stok23"/>
      <sheetName val="Stok4"/>
      <sheetName val="Stok5"/>
      <sheetName val="RKAP"/>
      <sheetName val="Sub_Acc9"/>
      <sheetName val="corp_tax9"/>
      <sheetName val="U-3_1_1_telephone9"/>
      <sheetName val="Tax_Rate_20127"/>
      <sheetName val="Art_2310"/>
      <sheetName val="Approved_SUMMARY-20136"/>
      <sheetName val="Premi_Iuran7"/>
      <sheetName val="A_u_g7"/>
      <sheetName val="Sch_16_17"/>
      <sheetName val="Sch_17_17"/>
      <sheetName val="Sch_14_27"/>
      <sheetName val="Sch_22_27"/>
      <sheetName val="Sch_22_47"/>
      <sheetName val="Sch_3_17"/>
      <sheetName val="VC_46"/>
      <sheetName val="G_3_2_1_Rekon_PPN_In_Premix6"/>
      <sheetName val="REKAP_PPH_216"/>
      <sheetName val="Master_Cost_Center6"/>
      <sheetName val="Individual_Gross_Profit_J_-_Au6"/>
      <sheetName val="PL_(MONTHLY)6"/>
      <sheetName val="DATA_WP6"/>
      <sheetName val="Alokasi_Rutin6"/>
      <sheetName val="Budget_BS6"/>
      <sheetName val="NAMA_PERUSAHAAN6"/>
      <sheetName val="CSG_Overhead6"/>
      <sheetName val="Plant_Overhead6"/>
      <sheetName val="C1_NOV6"/>
      <sheetName val="ShareCapital_6"/>
      <sheetName val="PLN_Mar7"/>
      <sheetName val="PK_HJ__HP7"/>
      <sheetName val="Renc_Prod7"/>
      <sheetName val="PLN_Des7"/>
      <sheetName val="Biaya_Tot_PLN7"/>
      <sheetName val="PLN_Okt7"/>
      <sheetName val="PLN_Jan7"/>
      <sheetName val="PLN_Mei7"/>
      <sheetName val="PLN_Nov7"/>
      <sheetName val="PLN_Jun7"/>
      <sheetName val="PLN_Jul7"/>
      <sheetName val="PLN_Feb7"/>
      <sheetName val="PLN_Ags7"/>
      <sheetName val="PLN_Sep7"/>
      <sheetName val="PLN_Apr7"/>
      <sheetName val="Biaya_Tot_PLN_TDL_20037"/>
      <sheetName val="Renc_Semen_Keluar_prod_kantong7"/>
      <sheetName val="Tabel_Kode7"/>
      <sheetName val="Journal_Template6"/>
      <sheetName val="Compare_to_competitor_ratio-BI6"/>
      <sheetName val="data_(2)6"/>
      <sheetName val="DATA_LIST6"/>
      <sheetName val="TB_after_Reval-Server6"/>
      <sheetName val="DPS_OK6"/>
      <sheetName val="Permanent_info6"/>
      <sheetName val="Realisasi_Acc_Exp_-_BP"/>
      <sheetName val="New_Ref"/>
      <sheetName val="Client_AJE"/>
      <sheetName val="A_Grade_Hiten_-_Local1"/>
      <sheetName val="BSHO_Report"/>
      <sheetName val="Check_Sheet"/>
      <sheetName val="PLHO_Report"/>
      <sheetName val="Man_power"/>
      <sheetName val="Cetak_BG1"/>
      <sheetName val="LEDGER_2019"/>
      <sheetName val="LEDGER_2020"/>
      <sheetName val="E-faktur_(FP)"/>
      <sheetName val="RECAP_(TIDAK_ADA_DI_GL_VAT)"/>
      <sheetName val="look_up"/>
      <sheetName val="O-5_Tax_23_Prepaid"/>
      <sheetName val="Isolasi_Luar_Dalam"/>
      <sheetName val="Isolasi_Luar"/>
      <sheetName val="Source_Sumsel1"/>
      <sheetName val="FINANCIAL_ASSUMPTION1"/>
      <sheetName val="DATA_MASTER1"/>
      <sheetName val="840_01"/>
      <sheetName val="840_02"/>
      <sheetName val="Account_Code"/>
      <sheetName val="Cash_Flow"/>
      <sheetName val="ren_kerj_2014"/>
      <sheetName val="ANNUAL_CJ20"/>
      <sheetName val="ANNUAL_DM2"/>
      <sheetName val="r_tanam"/>
      <sheetName val="RATOON_CJ20"/>
      <sheetName val="RATOON_DM2"/>
      <sheetName val="Company_Asset_Class_Pivot"/>
      <sheetName val="Asset_Class_List"/>
      <sheetName val="Region_Code"/>
      <sheetName val="Product_Group_Code"/>
      <sheetName val="FA_Movement"/>
      <sheetName val="Plan_Prod"/>
      <sheetName val="Actual_EWH_PA_UA"/>
      <sheetName val="_SAF_02"/>
      <sheetName val="XG_PU"/>
      <sheetName val="Sens_Out"/>
      <sheetName val="nr4_mj"/>
      <sheetName val="Major_assumption"/>
      <sheetName val="Other_charges_(income)"/>
      <sheetName val="DIRECT_COST"/>
      <sheetName val="BEFORE_ALLOCATION"/>
      <sheetName val="cuti_besar"/>
      <sheetName val="sorb_planning"/>
      <sheetName val="POTO_MAC"/>
      <sheetName val="1__TB-MUTASI-DC"/>
      <sheetName val="KRPPT_03"/>
      <sheetName val="WS_1219"/>
      <sheetName val="Pengalaman_Per"/>
      <sheetName val="CA_Sheet"/>
      <sheetName val="PX_Graph"/>
      <sheetName val="10c__Mapping_UP_GP_PE_OK"/>
      <sheetName val="WP_PASIVA"/>
      <sheetName val="WP_LABA_RUGI"/>
      <sheetName val="RumusTB_1_bln"/>
      <sheetName val="Curah_hujan"/>
      <sheetName val="T_B"/>
      <sheetName val="G_200_-_Depreciation_exp"/>
      <sheetName val="G-300_-_Allocation_of_dep"/>
      <sheetName val="cilandak_payroll"/>
      <sheetName val="Profit_&amp;_Loss"/>
      <sheetName val="AIN"/>
      <sheetName val="ARG"/>
      <sheetName val="ADR"/>
      <sheetName val="TB3889"/>
      <sheetName val="PL1"/>
      <sheetName val="AQL"/>
      <sheetName val="SJY"/>
      <sheetName val="SLW"/>
      <sheetName val="Asumsi"/>
      <sheetName val="Perhitungan"/>
      <sheetName val="Non Trade"/>
      <sheetName val="jpr"/>
      <sheetName val="Tabel Referensi"/>
      <sheetName val="5662固定資產減少查核"/>
      <sheetName val="B7"/>
      <sheetName val="1106-M&amp;E"/>
      <sheetName val="1105-B&amp;I-OK"/>
      <sheetName val="Harvest'CostQ01"/>
      <sheetName val="MatureManuring"/>
      <sheetName val="MatureMandays"/>
      <sheetName val="ManDay_2004"/>
      <sheetName val="BUD_vs_PROJ"/>
      <sheetName val="BAL"/>
      <sheetName val="Syarat"/>
      <sheetName val="des"/>
      <sheetName val="Sketch Page"/>
      <sheetName val="KKP 01 Audit"/>
      <sheetName val="Lap. Keuangan Des "/>
      <sheetName val="RATE"/>
      <sheetName val="Salesdata01-10 2004"/>
      <sheetName val="Mat Tower"/>
      <sheetName val="DbKtr"/>
      <sheetName val="disposal"/>
      <sheetName val="kepmenaker150"/>
      <sheetName val="NEGARA"/>
      <sheetName val="BANK"/>
      <sheetName val="LIST"/>
    </sheetNames>
    <sheetDataSet>
      <sheetData sheetId="0" refreshError="1">
        <row r="5">
          <cell r="D5" t="str">
            <v>SEPARATE SOFTWARE</v>
          </cell>
          <cell r="E5">
            <v>0</v>
          </cell>
          <cell r="F5">
            <v>0</v>
          </cell>
          <cell r="G5" t="str">
            <v>File name</v>
          </cell>
        </row>
        <row r="6">
          <cell r="D6" t="str">
            <v>Commercial reports - Actual</v>
          </cell>
          <cell r="E6">
            <v>0</v>
          </cell>
          <cell r="F6">
            <v>0</v>
          </cell>
          <cell r="G6" t="str">
            <v>PCDM91</v>
          </cell>
        </row>
        <row r="7">
          <cell r="D7" t="str">
            <v>Commercial reports - Budget</v>
          </cell>
          <cell r="E7">
            <v>0</v>
          </cell>
          <cell r="F7">
            <v>0</v>
          </cell>
          <cell r="G7" t="str">
            <v>PCQP</v>
          </cell>
        </row>
        <row r="8">
          <cell r="D8" t="str">
            <v>Operational reports (ERG)</v>
          </cell>
          <cell r="E8">
            <v>0</v>
          </cell>
          <cell r="F8">
            <v>0</v>
          </cell>
          <cell r="G8" t="str">
            <v>C: SDS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oceanvoyage"/>
      <sheetName val="Sheet1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general info "/>
      <sheetName val="porter"/>
      <sheetName val="swot"/>
      <sheetName val="winning-concept"/>
      <sheetName val="5 YRs POLICY"/>
      <sheetName val="STRG INITIATIVES 2004-2008"/>
      <sheetName val="STRG INITIATIVES 04"/>
      <sheetName val="Activity Plan"/>
      <sheetName val="Juklak Act. Plan"/>
      <sheetName val="2003"/>
      <sheetName val="2004"/>
      <sheetName val="JAN"/>
      <sheetName val="PEB"/>
      <sheetName val="MART"/>
      <sheetName val="APRL"/>
      <sheetName val="MEI"/>
      <sheetName val="JUN"/>
      <sheetName val="JUL"/>
      <sheetName val="AGST"/>
      <sheetName val="SEPT"/>
      <sheetName val="OKT"/>
      <sheetName val="NOV"/>
      <sheetName val="DES"/>
      <sheetName val="QUALITY"/>
      <sheetName val="COST"/>
      <sheetName val="DELIVERY"/>
      <sheetName val="MORAL"/>
      <sheetName val="MH Mar"/>
      <sheetName val="MH"/>
      <sheetName val="M"/>
      <sheetName val="S"/>
      <sheetName val="D2"/>
      <sheetName val="D3"/>
      <sheetName val="Plan vs Aktual PI"/>
      <sheetName val="Akurasi stock PI"/>
      <sheetName val="Plan VS Aktual beban PTPL"/>
      <sheetName val="Part mth"/>
      <sheetName val="Stk Mth Akt"/>
      <sheetName val="FG PTPL"/>
      <sheetName val="Stk FG PTPL Akt"/>
      <sheetName val="Rim &amp; Plt"/>
      <sheetName val="Wheel Assy 1"/>
      <sheetName val="MP S1"/>
      <sheetName val="MP S2"/>
      <sheetName val="MP S3"/>
      <sheetName val="D"/>
      <sheetName val="Plan Vs Actual"/>
      <sheetName val="FEB 05"/>
      <sheetName val="FC"/>
      <sheetName val="ﾊﾟﾚｻｲｽﾞ"/>
      <sheetName val="MECH-TRAINING &amp; pdi"/>
      <sheetName val="2002"/>
      <sheetName val="Original+CC"/>
      <sheetName val="KPB"/>
      <sheetName val="Asset"/>
      <sheetName val="Sheet8"/>
      <sheetName val="Training"/>
      <sheetName val="QCC"/>
      <sheetName val="SS"/>
      <sheetName val="BUDGET_1999"/>
      <sheetName val="CustomerList"/>
      <sheetName val="ｺﾝY条件BD"/>
      <sheetName val="PERF TEST Pre MP"/>
      <sheetName val="Form"/>
      <sheetName val="C100-KICK"/>
      <sheetName val="INDEX"/>
      <sheetName val="Analisa WWT"/>
      <sheetName val="Indr"/>
      <sheetName val="GBY_C企"/>
      <sheetName val="Calendar"/>
      <sheetName val="RSM Total"/>
      <sheetName val="Sheet2"/>
      <sheetName val="Data"/>
      <sheetName val="CALCULATION"/>
      <sheetName val="Agustus 2007"/>
      <sheetName val="Sum"/>
      <sheetName val="karylengkap"/>
      <sheetName val="Report7"/>
      <sheetName val="RADIO CONTROLS"/>
      <sheetName val="ANGGARAN"/>
      <sheetName val="TIRE DIVISION"/>
      <sheetName val="Data Tahunan"/>
      <sheetName val="TIRE2001"/>
      <sheetName val="pola prod"/>
      <sheetName val="Beli Mtr"/>
      <sheetName val="Beli Mtr 08"/>
      <sheetName val="Kepri"/>
      <sheetName val="RIDAR"/>
      <sheetName val="AHQIC"/>
      <sheetName val="SM-13仕様一覧"/>
      <sheetName val="原単位表00M"/>
      <sheetName val="GBY.C企"/>
      <sheetName val="EPS ALL ITEM"/>
      <sheetName val="Status Q"/>
      <sheetName val="Bandung"/>
      <sheetName val="Cirebon"/>
      <sheetName val="Karawang"/>
      <sheetName val="H2"/>
      <sheetName val="SHEET6"/>
      <sheetName val="JLSNER-HD99_"/>
      <sheetName val="ocean_voyage"/>
      <sheetName val="5y_pm"/>
      <sheetName val="1y_pm_"/>
      <sheetName val="act_plan_1y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general_info_"/>
      <sheetName val="5_YRs_POLICY"/>
      <sheetName val="STRG_INITIATIVES_2004-2008"/>
      <sheetName val="STRG_INITIATIVES_04"/>
      <sheetName val="Activity_Plan"/>
      <sheetName val="Juklak_Act__Plan"/>
      <sheetName val="MH_Mar"/>
      <sheetName val="Plan_vs_Aktual_PI"/>
      <sheetName val="Akurasi_stock_PI"/>
      <sheetName val="Plan_VS_Aktual_beban_PTPL"/>
      <sheetName val="Part_mth"/>
      <sheetName val="Stk_Mth_Akt"/>
      <sheetName val="FG_PTPL"/>
      <sheetName val="Stk_FG_PTPL_Akt"/>
      <sheetName val="Rim_&amp;_Plt"/>
      <sheetName val="Wheel_Assy_1"/>
      <sheetName val="MP_S1"/>
      <sheetName val="MP_S2"/>
      <sheetName val="MP_S3"/>
      <sheetName val="Plan_Vs_Actual"/>
      <sheetName val="FEB_05"/>
      <sheetName val="Analisa_WWT"/>
      <sheetName val="RSM_Total"/>
      <sheetName val="RADIO_CONTROLS"/>
      <sheetName val="Agustus_2007"/>
      <sheetName val="PERF_TEST_Pre_MP"/>
      <sheetName val="COE AHM"/>
      <sheetName val="JLSNER_HD99_"/>
      <sheetName val="Original_CC"/>
      <sheetName val="ocean_voyage1"/>
      <sheetName val="5y_pm1"/>
      <sheetName val="1y_pm_1"/>
      <sheetName val="act_plan_1y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general_info_1"/>
      <sheetName val="5_YRs_POLICY1"/>
      <sheetName val="STRG_INITIATIVES_2004-20081"/>
      <sheetName val="STRG_INITIATIVES_041"/>
      <sheetName val="Activity_Plan1"/>
      <sheetName val="Juklak_Act__Plan1"/>
      <sheetName val="MH_Mar1"/>
      <sheetName val="Plan_vs_Aktual_PI1"/>
      <sheetName val="Akurasi_stock_PI1"/>
      <sheetName val="Plan_VS_Aktual_beban_PTPL1"/>
      <sheetName val="Part_mth1"/>
      <sheetName val="Stk_Mth_Akt1"/>
      <sheetName val="FG_PTPL1"/>
      <sheetName val="Stk_FG_PTPL_Akt1"/>
      <sheetName val="Rim_&amp;_Plt1"/>
      <sheetName val="Wheel_Assy_11"/>
      <sheetName val="MP_S11"/>
      <sheetName val="MP_S21"/>
      <sheetName val="MP_S31"/>
      <sheetName val="Plan_Vs_Actual1"/>
      <sheetName val="FEB_051"/>
      <sheetName val="Analisa_WWT1"/>
      <sheetName val="RSM_Total1"/>
      <sheetName val="Agustus_20071"/>
      <sheetName val="RADIO_CONTROLS1"/>
      <sheetName val="MECH-TRAINING_&amp;_pdi"/>
      <sheetName val="PERF_TEST_Pre_MP1"/>
      <sheetName val="pola_prod"/>
      <sheetName val="EPS_ALL_ITEM"/>
      <sheetName val="Status_Q"/>
      <sheetName val="Resume"/>
      <sheetName val="機種別実績"/>
      <sheetName val="form-pm"/>
      <sheetName val="1"/>
      <sheetName val="AHASS BINTANG"/>
      <sheetName val="Dt_Act Mek"/>
      <sheetName val="Grp_ Time S_ Mech trg"/>
      <sheetName val="Master H1"/>
      <sheetName val="Master H2"/>
      <sheetName val="Master H3"/>
      <sheetName val="M3-07-14"/>
      <sheetName val="ph"/>
      <sheetName val="GRAFIK "/>
      <sheetName val="fin-smry"/>
      <sheetName val="TIRE_DIVISION"/>
      <sheetName val="INPUT"/>
      <sheetName val="1.Total"/>
      <sheetName val="Résultats"/>
      <sheetName val="Dt_ Act Mech H2"/>
      <sheetName val="Grp_ Turn Over"/>
      <sheetName val="Mech_Out"/>
      <sheetName val="Dt_ Act Mech PDI"/>
      <sheetName val="Grp_Mech &amp; PDI Man trg"/>
      <sheetName val="Wulan"/>
      <sheetName val="工数データ"/>
      <sheetName val="ｲﾝﾄﾞﾈｼｱ"/>
      <sheetName val="Grafik1"/>
      <sheetName val="RIL DS"/>
      <sheetName val="FRN"/>
      <sheetName val="A"/>
      <sheetName val="Permanent info"/>
      <sheetName val="KVBS PROJECT"/>
      <sheetName val="EPS_ALL_IT䵲"/>
      <sheetName val="ocean_voyage2"/>
      <sheetName val="5y_pm2"/>
      <sheetName val="1y_pm_2"/>
      <sheetName val="act_plan_1y2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general_info_2"/>
      <sheetName val="5_YRs_POLICY2"/>
      <sheetName val="STRG_INITIATIVES_2004-20082"/>
      <sheetName val="STRG_INITIATIVES_042"/>
      <sheetName val="Activity_Plan2"/>
      <sheetName val="Juklak_Act__Plan2"/>
      <sheetName val="MH_Mar2"/>
      <sheetName val="Plan_vs_Aktual_PI2"/>
      <sheetName val="Akurasi_stock_PI2"/>
      <sheetName val="Plan_VS_Aktual_beban_PTPL2"/>
      <sheetName val="Part_mth2"/>
      <sheetName val="Stk_Mth_Akt2"/>
      <sheetName val="FG_PTPL2"/>
      <sheetName val="Stk_FG_PTPL_Akt2"/>
      <sheetName val="Rim_&amp;_Plt2"/>
      <sheetName val="Wheel_Assy_12"/>
      <sheetName val="MP_S12"/>
      <sheetName val="MP_S22"/>
      <sheetName val="MP_S32"/>
      <sheetName val="Plan_Vs_Actual2"/>
      <sheetName val="FEB_052"/>
      <sheetName val="Analisa_WWT2"/>
      <sheetName val="RSM_Total2"/>
      <sheetName val="RADIO_CONTROLS2"/>
      <sheetName val="Agustus_20072"/>
      <sheetName val="PERF_TEST_Pre_MP2"/>
      <sheetName val="MECH-TRAINING_&amp;_pdi1"/>
      <sheetName val="EPS_ALL_ITEM1"/>
      <sheetName val="Status_Q1"/>
      <sheetName val="pola_prod1"/>
      <sheetName val="Beli_Mtr"/>
      <sheetName val="Beli_Mtr_08"/>
      <sheetName val="GBY_C企1"/>
      <sheetName val="COE_AHM"/>
      <sheetName val="AHASS_BINTANG"/>
      <sheetName val="Dt_Act_Mek"/>
      <sheetName val="Grp__Time_S__Mech_trg"/>
      <sheetName val="Master_H1"/>
      <sheetName val="Master_H2"/>
      <sheetName val="Master_H3"/>
      <sheetName val="GRAFIK_"/>
      <sheetName val="KVBS_PROJECT"/>
      <sheetName val="TTP STNK"/>
      <sheetName val="CompSal"/>
      <sheetName val="Polreg Series"/>
      <sheetName val="_x0000_£f_x0006__x0002_Q"/>
      <sheetName val="Ner"/>
      <sheetName val="SPD AP"/>
      <sheetName val="?£f_x0006__x0002_Q"/>
      <sheetName val="grafik distribusu trhotle cable"/>
      <sheetName val="C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業務計画"/>
      <sheetName val="ENG油洩れ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apacity"/>
      <sheetName val="Man power"/>
      <sheetName val="corolla"/>
      <sheetName val="cogs"/>
      <sheetName val="OE"/>
      <sheetName val="PL Detail"/>
      <sheetName val="ocean_voyage3"/>
      <sheetName val="Data_Tahunan"/>
      <sheetName val="5y_pm3"/>
      <sheetName val="1y_pm_3"/>
      <sheetName val="act_plan_1y3"/>
      <sheetName val="Tunas_Motor3"/>
      <sheetName val="Bali_Sena_Motor3"/>
      <sheetName val="Prima_Jaya_Motor3"/>
      <sheetName val="Setia_Motor3"/>
      <sheetName val="Akur_Motor_Ps3"/>
      <sheetName val="Akur_Motor_Tlp3"/>
      <sheetName val="Intan_Motor3"/>
      <sheetName val="Surya_Sari_Motor3"/>
      <sheetName val="Jaya_Motor3"/>
      <sheetName val="Bhinneka_Motor3"/>
      <sheetName val="Bhinneka_Motor_23"/>
      <sheetName val="Tunas_Baru_Motor3"/>
      <sheetName val="Lumayan_Motor3"/>
      <sheetName val="Salim_Jaya_Motor3"/>
      <sheetName val="Rona_Motor3"/>
      <sheetName val="Istana_Motor3"/>
      <sheetName val="Honda_Motor3"/>
      <sheetName val="Lampung_Motor_Bk3"/>
      <sheetName val="Lampung_Motor_U23"/>
      <sheetName val="Surya_Kencana_Motor3"/>
      <sheetName val="Metro_Motor3"/>
      <sheetName val="Tunas_Muda_Motor3"/>
      <sheetName val="Tunas_Dwipa_Matra3"/>
      <sheetName val="DAILY_DIST3"/>
      <sheetName val="Dist_Dealer_per_tgl3"/>
      <sheetName val="Distribution_Analysis3"/>
      <sheetName val="general_info_3"/>
      <sheetName val="5_YRs_POLICY3"/>
      <sheetName val="STRG_INITIATIVES_2004-20083"/>
      <sheetName val="STRG_INITIATIVES_043"/>
      <sheetName val="Activity_Plan3"/>
      <sheetName val="Juklak_Act__Plan3"/>
      <sheetName val="MH_Mar3"/>
      <sheetName val="Plan_vs_Aktual_PI3"/>
      <sheetName val="Akurasi_stock_PI3"/>
      <sheetName val="Plan_VS_Aktual_beban_PTPL3"/>
      <sheetName val="Part_mth3"/>
      <sheetName val="Stk_Mth_Akt3"/>
      <sheetName val="FG_PTPL3"/>
      <sheetName val="Stk_FG_PTPL_Akt3"/>
      <sheetName val="Rim_&amp;_Plt3"/>
      <sheetName val="Wheel_Assy_13"/>
      <sheetName val="MP_S13"/>
      <sheetName val="MP_S23"/>
      <sheetName val="MP_S33"/>
      <sheetName val="Plan_Vs_Actual3"/>
      <sheetName val="FEB_053"/>
      <sheetName val="Analisa_WWT3"/>
      <sheetName val="RSM_Total3"/>
      <sheetName val="Agustus_20073"/>
      <sheetName val="RADIO_CONTROLS3"/>
      <sheetName val="PERF_TEST_Pre_MP3"/>
      <sheetName val="MECH-TRAINING_&amp;_pdi2"/>
      <sheetName val="TIRE_DIVISION1"/>
      <sheetName val="Data_Tahunan1"/>
      <sheetName val="pola_prod2"/>
      <sheetName val="Beli_Mtr1"/>
      <sheetName val="Beli_Mtr_081"/>
      <sheetName val="GBY_C企2"/>
      <sheetName val="EPS_ALL_ITEM2"/>
      <sheetName val="Status_Q2"/>
      <sheetName val="COE_AHM1"/>
      <sheetName val="AHASS_BINTANG1"/>
      <sheetName val="Dt_Act_Mek1"/>
      <sheetName val="Grp__Time_S__Mech_trg1"/>
      <sheetName val="Master_H11"/>
      <sheetName val="Master_H21"/>
      <sheetName val="Master_H31"/>
      <sheetName val="GRAFIK_1"/>
      <sheetName val="dbH1"/>
      <sheetName val="kerylengkap"/>
      <sheetName val="SOURCE"/>
      <sheetName val="Nop_05"/>
      <sheetName val="_x005f_x0000_£f_x005f_x0006__x005f_x0002_Q"/>
      <sheetName val="_x005f_x0000__x005f_x0000__x005f_x0000__x005f_x0000__x0"/>
      <sheetName val="_£f_x005f_x0006__x005f_x0002_Q"/>
      <sheetName val="___________L_x005f_x001e___b~__x0002"/>
      <sheetName val="Service Rate"/>
      <sheetName val=""/>
      <sheetName val="SERKAM 20 JAN"/>
      <sheetName val="UE 2011"/>
      <sheetName val="_x005f_x005f_x005f_x0000_£f_x005f_x005f_x005f_x0006__x0"/>
      <sheetName val="_x005f_x005f_x005f_x0000__x005f_x005f_x005f_x0000__x005"/>
      <sheetName val="SERKAM ENREKAN"/>
      <sheetName val="Q"/>
      <sheetName val="5TL F"/>
      <sheetName val="Produksi Juli08"/>
      <sheetName val="_£f_x0006__x0002_Q"/>
      <sheetName val="___________L_x001e___b~__x0002_Q_x001e__V¦Í_x0004__x000b___"/>
      <sheetName val="BS Consol"/>
      <sheetName val="AR Karyawan"/>
      <sheetName val="AHASS PROFILE"/>
      <sheetName val="Bantul"/>
      <sheetName val="Tabel-tabel"/>
      <sheetName val="DEALER"/>
      <sheetName val="indv_ grading KJ1_4"/>
      <sheetName val="月度報告書"/>
      <sheetName val="30 May 2013"/>
      <sheetName val="Scoring methodology"/>
      <sheetName val="[form-pm.xls]_x0000__x0000__x0000__x0000__x0000__x0000__x0000__x0000__x0000__x0000__x0000_L_x001e__x0000_[b~"/>
      <sheetName val="[form-pm.xls]???????????L_x001e_?[b~"/>
      <sheetName val="[form-pm.xls]____________L___80"/>
      <sheetName val="[form-pm.xls]____________L___81"/>
      <sheetName val="[form-pm.xls]____________L____2"/>
      <sheetName val="[form-pm.xls]____________L____3"/>
      <sheetName val="[form-pm.xls]____________L____4"/>
      <sheetName val="[form-pm.xls]____________L____5"/>
      <sheetName val="[form-pm.xls]____________L____6"/>
      <sheetName val="[form-pm.xls]____________L____7"/>
      <sheetName val="[form-pm.xls]____________L____8"/>
      <sheetName val="[form-pm.xls]____________L____9"/>
      <sheetName val="[form-pm.xls]____________L___10"/>
      <sheetName val="[form-pm.xls]____________L___11"/>
      <sheetName val="[form-pm.xls]____________L___12"/>
      <sheetName val="[form-pm.xls]____________L___13"/>
      <sheetName val="[form-pm.xls]____________L___14"/>
      <sheetName val="[form-pm.xls]____________L___15"/>
      <sheetName val="[form-pm.xls]____________L___16"/>
      <sheetName val="[form-pm.xls]____________L___17"/>
      <sheetName val="[form-pm.xls]____________L___18"/>
      <sheetName val="[form-pm.xls]____________L___19"/>
      <sheetName val="[form-pm.xls]____________L___20"/>
      <sheetName val="[form-pm.xls]____________L___21"/>
      <sheetName val="[form-pm.xls]____________L___22"/>
      <sheetName val="[form-pm.xls]____________L___23"/>
      <sheetName val="[form-pm.xls]____________L___24"/>
      <sheetName val="[form-pm.xls]____________L___25"/>
      <sheetName val="[form-pm.xls]____________L___26"/>
      <sheetName val="[form-pm.xls]____________L___27"/>
      <sheetName val="Chart Monthly"/>
      <sheetName val="Cont Mc"/>
      <sheetName val="OPEX Parent"/>
      <sheetName val="COGS var fix"/>
      <sheetName val="0220"/>
      <sheetName val="[form-pm.xls]"/>
      <sheetName val="97RAW"/>
      <sheetName val="Estimasi"/>
      <sheetName val="BASE"/>
      <sheetName val="wire"/>
      <sheetName val="ISPART"/>
      <sheetName val="IMV"/>
      <sheetName val="Asumsi Market"/>
      <sheetName val="MATERIALFINAL"/>
      <sheetName val="FG0298"/>
      <sheetName val="Saleplan"/>
      <sheetName val="AUS_EX432"/>
      <sheetName val="Master Updated(517)"/>
      <sheetName val="_£f_x005f_x005f_x005f_x0006__x005f_x005f_x005f_x0002_Q"/>
      <sheetName val="___________L_x005f_x005f_x005f_x001e___b~_"/>
      <sheetName val="1A"/>
      <sheetName val="STOCK LIST don't use"/>
      <sheetName val="[form-pm.xls]____________L___40"/>
      <sheetName val="[form-pm.xls]____________L___41"/>
      <sheetName val="[form-pm.xls]____________L___30"/>
      <sheetName val="[form-pm.xls]____________L___31"/>
      <sheetName val="[form-pm.xls]____________L___28"/>
      <sheetName val="[form-pm.xls]____________L___29"/>
      <sheetName val="[form-pm.xls]____________L___32"/>
      <sheetName val="[form-pm.xls]____________L___33"/>
      <sheetName val="[form-pm.xls]____________L___38"/>
      <sheetName val="[form-pm.xls]____________L___39"/>
      <sheetName val="[form-pm.xls]____________L___34"/>
      <sheetName val="[form-pm.xls]____________L___35"/>
      <sheetName val="[form-pm.xls]____________L___36"/>
      <sheetName val="[form-pm.xls]____________L___37"/>
      <sheetName val="[form-pm.xls]____________L___42"/>
      <sheetName val="[form-pm.xls]____________L___43"/>
      <sheetName val="[form-pm.xls]____________L___48"/>
      <sheetName val="[form-pm.xls]____________L___49"/>
      <sheetName val="[form-pm.xls]____________L___44"/>
      <sheetName val="[form-pm.xls]____________L___45"/>
      <sheetName val="[form-pm.xls]____________L___46"/>
      <sheetName val="[form-pm.xls]____________L___47"/>
      <sheetName val="[form-pm.xls]____________L___50"/>
      <sheetName val="[form-pm.xls]____________L___51"/>
      <sheetName val="[form-pm.xls]____________L___52"/>
      <sheetName val="[form-pm.xls]____________L___53"/>
      <sheetName val="[form-pm.xls]____________L___54"/>
      <sheetName val="[form-pm.xls]____________L___55"/>
      <sheetName val="[form-pm.xls]____________L___64"/>
      <sheetName val="[form-pm.xls]____________L___65"/>
      <sheetName val="[form-pm.xls]____________L___56"/>
      <sheetName val="[form-pm.xls]____________L___57"/>
      <sheetName val="[form-pm.xls]____________L___62"/>
      <sheetName val="[form-pm.xls]____________L___63"/>
      <sheetName val="[form-pm.xls]____________L___58"/>
      <sheetName val="[form-pm.xls]____________L___59"/>
      <sheetName val="[form-pm.xls]____________L___60"/>
      <sheetName val="[form-pm.xls]____________L___61"/>
      <sheetName val="_form-pm.xls_"/>
      <sheetName val="_form-pm.xls____________L_x001e___b~"/>
      <sheetName val="[form-pm.xls]____________L___66"/>
      <sheetName val="[form-pm.xls]____________L___67"/>
      <sheetName val="[form-pm.xls]____________L___76"/>
      <sheetName val="[form-pm.xls]____________L___77"/>
      <sheetName val="[form-pm.xls]____________L___72"/>
      <sheetName val="[form-pm.xls]____________L___73"/>
      <sheetName val="[form-pm.xls]____________L___68"/>
      <sheetName val="[form-pm.xls]____________L___69"/>
      <sheetName val="[form-pm.xls]____________L___70"/>
      <sheetName val="[form-pm.xls]____________L___71"/>
      <sheetName val="[form-pm.xls]____________L___74"/>
      <sheetName val="[form-pm.xls]____________L___75"/>
      <sheetName val="[form-pm.xls]____________L___78"/>
      <sheetName val="[form-pm.xls]____________L___79"/>
      <sheetName val="Master"/>
      <sheetName val="sales-Rp"/>
      <sheetName val="[form-pm.xls]____________L__118"/>
      <sheetName val="[form-pm.xls]____________L__119"/>
      <sheetName val="Daftar"/>
      <sheetName val="[form-pm.xls]____________L___84"/>
      <sheetName val="[form-pm.xls]____________L___85"/>
      <sheetName val="[form-pm.xls]____________L___82"/>
      <sheetName val="[form-pm.xls]____________L___83"/>
      <sheetName val="[form-pm.xls]____________L___86"/>
      <sheetName val="[form-pm.xls]____________L___87"/>
      <sheetName val="[form-pm.xls]____________L___88"/>
      <sheetName val="[form-pm.xls]____________L___89"/>
      <sheetName val="[form-pm.xls]____________L___96"/>
      <sheetName val="[form-pm.xls]____________L___97"/>
      <sheetName val="[form-pm.xls]____________L___90"/>
      <sheetName val="[form-pm.xls]____________L___91"/>
      <sheetName val="[form-pm.xls]____________L___92"/>
      <sheetName val="[form-pm.xls]____________L___93"/>
      <sheetName val="[form-pm.xls]____________L___94"/>
      <sheetName val="[form-pm.xls]____________L___95"/>
      <sheetName val="[form-pm.xls]____________L___98"/>
      <sheetName val="[form-pm.xls]____________L___99"/>
      <sheetName val="[form-pm.xls]____________L__102"/>
      <sheetName val="[form-pm.xls]____________L__103"/>
      <sheetName val="[form-pm.xls]____________L__100"/>
      <sheetName val="[form-pm.xls]____________L__101"/>
      <sheetName val="[form-pm.xls]____________L__104"/>
      <sheetName val="[form-pm.xls]____________L__105"/>
      <sheetName val="[form-pm.xls]____________L__106"/>
      <sheetName val="[form-pm.xls]____________L__107"/>
      <sheetName val="[form-pm.xls]____________L__108"/>
      <sheetName val="[form-pm.xls]____________L__109"/>
      <sheetName val="[form-pm.xls]____________L__110"/>
      <sheetName val="[form-pm.xls]____________L__111"/>
      <sheetName val="コストＡ"/>
      <sheetName val="kas-idr"/>
      <sheetName val="[form-pm.xls]____________L__112"/>
      <sheetName val="[form-pm.xls]____________L__113"/>
      <sheetName val="[form-pm.xls]____________L__114"/>
      <sheetName val="[form-pm.xls]____________L__115"/>
      <sheetName val="[form-pm.xls]____________L__116"/>
      <sheetName val="[form-pm.xls]____________L__117"/>
      <sheetName val="[form-pm.xls]____________L__120"/>
      <sheetName val="[form-pm.xls]____________L__121"/>
      <sheetName val="[form-pm.xls]____________L__124"/>
      <sheetName val="[form-pm.xls]____________L__125"/>
      <sheetName val="[form-pm.xls]____________L__122"/>
      <sheetName val="[form-pm.xls]____________L__123"/>
      <sheetName val="[form-pm.xls]____________L__126"/>
      <sheetName val="[form-pm.xls]____________L__127"/>
      <sheetName val="[form-pm.xls]____________L__128"/>
      <sheetName val="[form-pm.xls]____________L__129"/>
      <sheetName val="[form-pm.xls]____________L__130"/>
      <sheetName val="[form-pm.xls]____________L__131"/>
      <sheetName val="[form-pm.xls]____________L__132"/>
      <sheetName val="[form-pm.xls]____________L__133"/>
      <sheetName val="[form-pm.xls]____________L__138"/>
      <sheetName val="[form-pm.xls]____________L__139"/>
      <sheetName val="[form-pm.xls]____________L__136"/>
      <sheetName val="[form-pm.xls]____________L__137"/>
      <sheetName val="[form-pm.xls]____________L__134"/>
      <sheetName val="[form-pm.xls]____________L__135"/>
      <sheetName val="[form-pm.xls]____________L__140"/>
      <sheetName val="[form-pm.xls]____________L__141"/>
      <sheetName val="REJECT3"/>
      <sheetName val="PT"/>
      <sheetName val="habis Sep 2005"/>
      <sheetName val="?£f_x005f_x0006__x005f_x0002_Q"/>
      <sheetName val="[form-pm.xls]____________L_x0_2"/>
      <sheetName val="[form-pm.xls]???????????L_x001"/>
      <sheetName val="COGM-Cast 1,2&amp;3"/>
      <sheetName val="見極①"/>
      <sheetName val="100. SUMBER JAYA MAHA SAKTI I"/>
      <sheetName val="97. GARUDA MOTOR I JAJAG"/>
      <sheetName val="99. SUMBER JAYA MAHA SAKTI II"/>
      <sheetName val="94. KARUNIA SEJAHTERA I"/>
      <sheetName val="89. KARUNIA SEJAHTERA II"/>
      <sheetName val="1. MPM SIMPANG"/>
      <sheetName val="12. EKAJAYA KARUNIA"/>
      <sheetName val="16. LUMENINDO"/>
      <sheetName val="3. MPM NGAGEL"/>
      <sheetName val="10. VICTORY"/>
      <sheetName val="9. VICTORY II"/>
      <sheetName val="13. KENCANASARI II"/>
      <sheetName val="19. SETYA WIJAYA"/>
      <sheetName val="7. UTOMO CIPTO"/>
      <sheetName val="18. WIN"/>
      <sheetName val="15. DUNIA MEGAH"/>
      <sheetName val="17. MENUR BEJO"/>
      <sheetName val="14. PILAR MAS"/>
      <sheetName val="2. RAMAYANA"/>
      <sheetName val="6. BUDI UTAMA"/>
      <sheetName val="23. KURNIA ABADI II BATU"/>
      <sheetName val="22. EKA JAYA SEJAHTERA"/>
      <sheetName val="25. MPM BASUKI RACHMAD"/>
      <sheetName val="32. MPM SUKUN"/>
      <sheetName val="21. TIARA MEGAH INDAH JAYA"/>
      <sheetName val="36. PANJI PUTRA HANJAY II TUREN"/>
      <sheetName val="24. KURNIA ABADI MALANG"/>
      <sheetName val="20. MITRA KENCANA PERKASA"/>
      <sheetName val="27. CHANDRA"/>
      <sheetName val="31. MKP DINOYO"/>
      <sheetName val="34. PANJI PUTRA HANJAYA KPANJEN"/>
      <sheetName val="33. CENTRATAMA"/>
      <sheetName val="30. PRO MOTOR AGA"/>
      <sheetName val="35. SARANA KARTIKA"/>
      <sheetName val="39. TIRTO AGUNG BLITAR"/>
      <sheetName val="111. ANUGERAH JAYA"/>
      <sheetName val="106. SURYA AGUNG"/>
      <sheetName val="109. SUMA PAMENANG"/>
      <sheetName val="126. ARIES MOTOR PUTRA"/>
      <sheetName val="120. PRIMA PERDANA"/>
      <sheetName val="116. CAHAYA BONANZA ABADI II"/>
      <sheetName val="117. MAHARANI CITRA ABADI"/>
      <sheetName val="75. WIN PANDAAN"/>
      <sheetName val="160. CUN II"/>
      <sheetName val="43. CENTRATAMA SDA"/>
      <sheetName val="56. TIRTO AGUNG I"/>
      <sheetName val="49. DELTA SARI AGUNG"/>
      <sheetName val="45. PRATAMA METROPOLIS"/>
      <sheetName val="42. MPM GATEWAY"/>
      <sheetName val="52. MPM LARANGAN"/>
      <sheetName val="By Act Cd-CE"/>
      <sheetName val="工程計画"/>
      <sheetName val="Detail"/>
      <sheetName val="GROUP A"/>
      <sheetName val="D-Base_D3_S1"/>
      <sheetName val="[form-pm.xls]_x0000__x0000__x0000__x0000__x0000__x0000__x0000__x0000__x0000__x0000__x0000_˜L_x001e__x0000_[b~"/>
      <sheetName val="[form-pm.xls]???????????˜L_x001e_?[b~"/>
      <sheetName val="___________˜L_x005f_x001e___b~__x0002"/>
      <sheetName val="___________˜L_x001e___b~__x0002_Q_x001e__V¦Í_x0004__x000b___"/>
      <sheetName val="[form-pm.xls]???????????˜L_x001"/>
      <sheetName val="___________˜L_x005f_x005f_x005f_x001e___b~_"/>
      <sheetName val="kevf"/>
      <sheetName val="ma-pt"/>
      <sheetName val="DI-ESTI"/>
      <sheetName val="ｸﾞﾗﾌﾃﾞｰﾀ"/>
      <sheetName val="Sales"/>
      <sheetName val="form-pm.xls"/>
      <sheetName val="IBASE"/>
      <sheetName val="grafik"/>
      <sheetName val="DATA PO"/>
      <sheetName val="部品精度"/>
      <sheetName val="２２,５億の配分案"/>
      <sheetName val="DwgDetail"/>
      <sheetName val="5y_p!1"/>
      <sheetName val="11"/>
      <sheetName val="Sheet3"/>
      <sheetName val="Năng lưc -2010-2S"/>
      <sheetName val="Production Plan 2006"/>
      <sheetName val="Using Jig"/>
      <sheetName val="対比9-19"/>
      <sheetName val="PRTOSHI"/>
      <sheetName val="県別ﾏﾙﾁ"/>
      <sheetName val="損益（元ネタ）見直除く"/>
      <sheetName val="合計"/>
      <sheetName val="Reactions"/>
      <sheetName val="E3 cost"/>
      <sheetName val="HSO"/>
      <sheetName val="要件設定"/>
      <sheetName val="BCA_01"/>
      <sheetName val="Komisi All Driver"/>
      <sheetName val="Asumsi"/>
      <sheetName val="HONDA"/>
      <sheetName val="List Area"/>
      <sheetName val="#REF!"/>
      <sheetName val="FO"/>
      <sheetName val="SETTINGS"/>
      <sheetName val="TOTALSLS_CY"/>
      <sheetName val="TOTALSLS_LY"/>
      <sheetName val="TOTALSLS_LY2"/>
      <sheetName val="取決め事項"/>
      <sheetName val="加工詳細図"/>
      <sheetName val="ﾁｮｺ停改善"/>
      <sheetName val="Complaint Report Jan-Des"/>
      <sheetName val="_x005f_x005f_x005f_x005f_x005f_x005f_x005f_x0000_£f_x00"/>
      <sheetName val="_x005f_x005f_x005f_x005f_x005f_x005f_x005f_x0000__x005f"/>
      <sheetName val="_£f_x005f_x005f_x005f_x005f_x005f_x005f_x005f_x0006__x0"/>
      <sheetName val="___________L_x005f_x005f_x005f_x005f_x005f"/>
      <sheetName val="Daftar Validasi"/>
      <sheetName val="NOTE"/>
      <sheetName val="Dt__Act_Mech_H2"/>
      <sheetName val="Grp__Turn_Over"/>
      <sheetName val="Dt__Act_Mech_PDI"/>
      <sheetName val="Grp_Mech_&amp;_PDI_Man_trg"/>
      <sheetName val="SERKAM_ENREKAN"/>
      <sheetName val="SERKAM_20_JAN"/>
      <sheetName val="£fQ"/>
      <sheetName val="?£fQ"/>
      <sheetName val="Polreg_Series"/>
      <sheetName val="SPD_AP"/>
      <sheetName val="TTP_STNK"/>
      <sheetName val="grafik_distribusu_trhotle_cable"/>
      <sheetName val="Service_Rate"/>
      <sheetName val="_£fQ"/>
      <sheetName val="___________L__b~_Q_V¦Í__"/>
      <sheetName val="BS_Consol"/>
      <sheetName val="AR_Karyawan"/>
      <sheetName val="UE_2011"/>
      <sheetName val="Baya Motor"/>
      <sheetName val="Khau hao khuon 2008-Kh 2009"/>
      <sheetName val="Phụ tùng khuôn Setp2 GDC4"/>
      <sheetName val="Nluc KTFA(Khong Có KPY)"/>
      <sheetName val="All Dealers name"/>
      <sheetName val="MODEL"/>
      <sheetName val="Summary Report for CEO"/>
      <sheetName val="Validation List"/>
      <sheetName val="521_1"/>
      <sheetName val="521_2"/>
      <sheetName val="table"/>
      <sheetName val="Setting"/>
      <sheetName val="HAD&amp;HSD"/>
      <sheetName val="form baru"/>
      <sheetName val="neraca okt"/>
      <sheetName val="KATEGORI"/>
      <sheetName val="def"/>
      <sheetName val="01"/>
      <sheetName val="ACT PROD"/>
      <sheetName val="PLAN PROD"/>
      <sheetName val="Assump"/>
      <sheetName val="dft bns"/>
      <sheetName val="1.SETUP"/>
      <sheetName val="SD"/>
      <sheetName val="Mar"/>
      <sheetName val="ACT_PROD"/>
      <sheetName val="PLAN_PROD"/>
      <sheetName val="m.c1"/>
      <sheetName val="m.c10"/>
      <sheetName val="m.c11"/>
      <sheetName val="m.c12"/>
      <sheetName val="m.c14"/>
      <sheetName val="m.c15"/>
      <sheetName val="m.c16"/>
      <sheetName val="m.c17"/>
      <sheetName val="m.c18"/>
      <sheetName val="m.c2"/>
      <sheetName val="m.c3"/>
      <sheetName val="m.c4"/>
      <sheetName val="m.c5"/>
      <sheetName val="m.c6"/>
      <sheetName val="m.c7"/>
      <sheetName val="m.c8"/>
      <sheetName val="m.c9"/>
      <sheetName val="損益分岐点"/>
      <sheetName val="(添付2)①③販売データ見直し"/>
      <sheetName val="Reff"/>
      <sheetName val="ADDITIONAL DATA"/>
      <sheetName val="DB BRANCH"/>
      <sheetName val="DB CATEGORY POSITION"/>
      <sheetName val="KAMUS"/>
      <sheetName val="TARGET NS NSS DAN NSC GABUNGAN"/>
      <sheetName val="EvalFeb"/>
      <sheetName val="Assumes"/>
      <sheetName val="JOURNAL UMUM"/>
      <sheetName val="AE_DM"/>
      <sheetName val="MASA AKTIF-RIDAR"/>
      <sheetName val="DATA WP"/>
      <sheetName val="TB0"/>
      <sheetName val="Rates"/>
      <sheetName val="____"/>
      <sheetName val="56ARE04"/>
      <sheetName val="3(bsheet)"/>
      <sheetName val="FISIK RAB 2000"/>
      <sheetName val="Summary"/>
      <sheetName val="BP1_23"/>
      <sheetName val="VAT out"/>
      <sheetName val="V5.20"/>
      <sheetName val="janflash"/>
      <sheetName val="Pendukung"/>
      <sheetName val="PLACEME"/>
      <sheetName val="A.4.3"/>
      <sheetName val="FEB"/>
      <sheetName val="Side mold "/>
      <sheetName val="07"/>
      <sheetName val="KAP listrik per lini per plant"/>
      <sheetName val="fisik 94"/>
      <sheetName val="Surat Gnb"/>
      <sheetName val="Renc.prod"/>
      <sheetName val="Olah"/>
      <sheetName val="Cust"/>
      <sheetName val="Variables"/>
      <sheetName val="PAKO CW"/>
      <sheetName val="COVER"/>
      <sheetName val="SELISIHKURSSOURCE"/>
      <sheetName val="Invoice"/>
      <sheetName val="BAL.SH (1)"/>
      <sheetName val="ASUNSUB1"/>
      <sheetName val="AS1MODD"/>
      <sheetName val="COPPER ACCESS"/>
      <sheetName val="PO"/>
      <sheetName val="PABRIK (2)"/>
      <sheetName val="PABRIK_(2)"/>
      <sheetName val="PK"/>
      <sheetName val="List PT"/>
      <sheetName val="Register Nop 13"/>
      <sheetName val="Rekap pemakaian bahan-Rudi"/>
      <sheetName val="Zahir - BS"/>
      <sheetName val="Mesin"/>
      <sheetName val="Neraca"/>
      <sheetName val="Customer"/>
      <sheetName val="V5.12"/>
      <sheetName val="NAP"/>
      <sheetName val="TBM"/>
      <sheetName val="tabel nilai"/>
      <sheetName val="ROSS LIST"/>
      <sheetName val="wpl"/>
      <sheetName val="Penyusutan Kendaraan"/>
      <sheetName val="WBS1"/>
      <sheetName val="sched 13"/>
      <sheetName val="02-Ikhtisar Keuangan-1&amp;2-i"/>
      <sheetName val="PPH1298S"/>
      <sheetName val="Rate"/>
      <sheetName val="FKT_PJK"/>
      <sheetName val="NRC"/>
      <sheetName val="MASTER CHOICE"/>
      <sheetName val="?£f_x005f_x005f_x005f_x0006__x005f_x005f_x005f_x0002_Q"/>
      <sheetName val="PICA FAK BQ"/>
      <sheetName val="ocean_voyage4"/>
      <sheetName val="5y_pm4"/>
      <sheetName val="1y_pm_4"/>
      <sheetName val="act_plan_1y4"/>
      <sheetName val="Tunas_Motor4"/>
      <sheetName val="Bali_Sena_Motor4"/>
      <sheetName val="Prima_Jaya_Motor4"/>
      <sheetName val="Setia_Motor4"/>
      <sheetName val="Akur_Motor_Ps4"/>
      <sheetName val="Akur_Motor_Tlp4"/>
      <sheetName val="Intan_Motor4"/>
      <sheetName val="Surya_Sari_Motor4"/>
      <sheetName val="Jaya_Motor4"/>
      <sheetName val="Bhinneka_Motor4"/>
      <sheetName val="Bhinneka_Motor_24"/>
      <sheetName val="Tunas_Baru_Motor4"/>
      <sheetName val="Lumayan_Motor4"/>
      <sheetName val="Salim_Jaya_Motor4"/>
      <sheetName val="Rona_Motor4"/>
      <sheetName val="Istana_Motor4"/>
      <sheetName val="Honda_Motor4"/>
      <sheetName val="Lampung_Motor_Bk4"/>
      <sheetName val="Lampung_Motor_U24"/>
      <sheetName val="Surya_Kencana_Motor4"/>
      <sheetName val="Metro_Motor4"/>
      <sheetName val="Tunas_Muda_Motor4"/>
      <sheetName val="Tunas_Dwipa_Matra4"/>
      <sheetName val="DAILY_DIST4"/>
      <sheetName val="Dist_Dealer_per_tgl4"/>
      <sheetName val="Distribution_Analysis4"/>
      <sheetName val="general_info_4"/>
      <sheetName val="5_YRs_POLICY4"/>
      <sheetName val="STRG_INITIATIVES_2004-20084"/>
      <sheetName val="STRG_INITIATIVES_044"/>
      <sheetName val="Activity_Plan4"/>
      <sheetName val="Juklak_Act__Plan4"/>
      <sheetName val="MH_Mar4"/>
      <sheetName val="Plan_vs_Aktual_PI4"/>
      <sheetName val="Akurasi_stock_PI4"/>
      <sheetName val="Plan_VS_Aktual_beban_PTPL4"/>
      <sheetName val="Part_mth4"/>
      <sheetName val="Stk_Mth_Akt4"/>
      <sheetName val="FG_PTPL4"/>
      <sheetName val="Stk_FG_PTPL_Akt4"/>
      <sheetName val="Rim_&amp;_Plt4"/>
      <sheetName val="Wheel_Assy_14"/>
      <sheetName val="MP_S14"/>
      <sheetName val="MP_S24"/>
      <sheetName val="MP_S34"/>
      <sheetName val="FEB_054"/>
      <sheetName val="Plan_Vs_Actual4"/>
      <sheetName val="SERKAM_20_JAN1"/>
      <sheetName val="MECH-TRAINING_&amp;_pdi3"/>
      <sheetName val="PERF_TEST_Pre_MP4"/>
      <sheetName val="Analisa_WWT4"/>
      <sheetName val="RSM_Total4"/>
      <sheetName val="Agustus_20074"/>
      <sheetName val="Beli_Mtr2"/>
      <sheetName val="Beli_Mtr_082"/>
      <sheetName val="RADIO_CONTROLS4"/>
      <sheetName val="GBY_C企3"/>
      <sheetName val="pola_prod3"/>
      <sheetName val="EPS_ALL_ITEM3"/>
      <sheetName val="Status_Q3"/>
      <sheetName val="AHASS_BINTANG2"/>
      <sheetName val="Dt__Act_Mech_H21"/>
      <sheetName val="Grp__Turn_Over1"/>
      <sheetName val="Dt__Act_Mech_PDI1"/>
      <sheetName val="Grp_Mech_&amp;_PDI_Man_trg1"/>
      <sheetName val="Master_H12"/>
      <sheetName val="Master_H22"/>
      <sheetName val="Master_H32"/>
      <sheetName val="Dt_Act_Mek2"/>
      <sheetName val="Grp__Time_S__Mech_trg2"/>
      <sheetName val="SERKAM_ENREKAN1"/>
      <sheetName val="COE_AHM2"/>
      <sheetName val="Polreg_Series1"/>
      <sheetName val="SPD_AP1"/>
      <sheetName val="TTP_STNK1"/>
      <sheetName val="grafik_distribusu_trhotle_cabl1"/>
      <sheetName val="KVBS_PROJECT1"/>
      <sheetName val="Service_Rate1"/>
      <sheetName val="BS_Consol1"/>
      <sheetName val="AR_Karyawan1"/>
      <sheetName val="UE_20111"/>
      <sheetName val="5TL_F"/>
      <sheetName val="AHASS_PROFILE"/>
      <sheetName val="Produksi_Juli08"/>
      <sheetName val="Baya_Motor"/>
      <sheetName val="DATA_PO"/>
      <sheetName val="indv__grading_KJ1_4"/>
      <sheetName val="Komisi_All_Driver"/>
      <sheetName val="List_Area"/>
      <sheetName val="Complaint_Report_Jan-Des"/>
      <sheetName val="habis_Sep_2005"/>
      <sheetName val="GROUP_A"/>
      <sheetName val="1_Total"/>
      <sheetName val="By_Act_Cd-CE"/>
      <sheetName val="100__SUMBER_JAYA_MAHA_SAKTI_I"/>
      <sheetName val="97__GARUDA_MOTOR_I_JAJAG"/>
      <sheetName val="99__SUMBER_JAYA_MAHA_SAKTI_II"/>
      <sheetName val="94__KARUNIA_SEJAHTERA_I"/>
      <sheetName val="89__KARUNIA_SEJAHTERA_II"/>
      <sheetName val="1__MPM_SIMPANG"/>
      <sheetName val="12__EKAJAYA_KARUNIA"/>
      <sheetName val="16__LUMENINDO"/>
      <sheetName val="3__MPM_NGAGEL"/>
      <sheetName val="10__VICTORY"/>
      <sheetName val="9__VICTORY_II"/>
      <sheetName val="13__KENCANASARI_II"/>
      <sheetName val="19__SETYA_WIJAYA"/>
      <sheetName val="7__UTOMO_CIPTO"/>
      <sheetName val="18__WIN"/>
      <sheetName val="15__DUNIA_MEGAH"/>
      <sheetName val="17__MENUR_BEJO"/>
      <sheetName val="14__PILAR_MAS"/>
      <sheetName val="2__RAMAYANA"/>
      <sheetName val="6__BUDI_UTAMA"/>
      <sheetName val="23__KURNIA_ABADI_II_BATU"/>
      <sheetName val="22__EKA_JAYA_SEJAHTERA"/>
      <sheetName val="25__MPM_BASUKI_RACHMAD"/>
      <sheetName val="32__MPM_SUKUN"/>
      <sheetName val="21__TIARA_MEGAH_INDAH_JAYA"/>
      <sheetName val="36__PANJI_PUTRA_HANJAY_II_TUREN"/>
      <sheetName val="24__KURNIA_ABADI_MALANG"/>
      <sheetName val="20__MITRA_KENCANA_PERKASA"/>
      <sheetName val="27__CHANDRA"/>
      <sheetName val="31__MKP_DINOYO"/>
      <sheetName val="34__PANJI_PUTRA_HANJAYA_KPANJEN"/>
      <sheetName val="33__CENTRATAMA"/>
      <sheetName val="30__PRO_MOTOR_AGA"/>
      <sheetName val="35__SARANA_KARTIKA"/>
      <sheetName val="39__TIRTO_AGUNG_BLITAR"/>
      <sheetName val="111__ANUGERAH_JAYA"/>
      <sheetName val="106__SURYA_AGUNG"/>
      <sheetName val="109__SUMA_PAMENANG"/>
      <sheetName val="126__ARIES_MOTOR_PUTRA"/>
      <sheetName val="120__PRIMA_PERDANA"/>
      <sheetName val="116__CAHAYA_BONANZA_ABADI_II"/>
      <sheetName val="117__MAHARANI_CITRA_ABADI"/>
      <sheetName val="75__WIN_PANDAAN"/>
      <sheetName val="160__CUN_II"/>
      <sheetName val="43__CENTRATAMA_SDA"/>
      <sheetName val="56__TIRTO_AGUNG_I"/>
      <sheetName val="49__DELTA_SARI_AGUNG"/>
      <sheetName val="45__PRATAMA_METROPOLIS"/>
      <sheetName val="42__MPM_GATEWAY"/>
      <sheetName val="52__MPM_LARANGAN"/>
      <sheetName val="Daftar_Validasi"/>
      <sheetName val="Absensi"/>
      <sheetName val="Header_2"/>
      <sheetName val="MASTER_AREA"/>
      <sheetName val="Divisi_2"/>
      <sheetName val="By_Act_Cd-CE2"/>
      <sheetName val="PPRT_GIANT_MARGOREJO"/>
      <sheetName val="KPI_GM"/>
      <sheetName val="HC"/>
      <sheetName val="KET. KATEGORI FU"/>
      <sheetName val="Holiday"/>
      <sheetName val="IP1.FPTK"/>
      <sheetName val="DriverID"/>
      <sheetName val="Truck"/>
      <sheetName val="Master Item Part"/>
      <sheetName val="popmc"/>
      <sheetName val="Customer Code"/>
      <sheetName val="H1 to H2"/>
      <sheetName val="H2 to H1"/>
      <sheetName val="_x0000__x0000__x0000__x0000__x0"/>
      <sheetName val="___________L_x001e___b~__x0002"/>
      <sheetName val="_x005f_x0000_£f_x005f_x0006__x0"/>
      <sheetName val="_x005f_x0000__x005f_x0000__x005"/>
      <sheetName val="___________L_x005f_x001e___b~_"/>
      <sheetName val="_x005f_x005f_x005f_x0000_£f_x00"/>
      <sheetName val="_x005f_x005f_x005f_x0000__x005f"/>
      <sheetName val="L_b~_QV¦Í"/>
      <sheetName val="_£f_x005f_x005f_x005f_x0006__x0"/>
      <sheetName val="___________L_x005f_x005f_x005f"/>
      <sheetName val="_x005f_x005f_x005f_x005f_"/>
      <sheetName val="_£f_x005f_x005f_x005f_x005f_x00"/>
      <sheetName val="INDEKS"/>
      <sheetName val="為替ﾚｰﾄ"/>
      <sheetName val="nhân lực nghỉ (T09)"/>
      <sheetName val="GLF (NCX)"/>
      <sheetName val="GLF-QUOTA"/>
      <sheetName val="????"/>
      <sheetName val="Exchange rate"/>
      <sheetName val="14上(製作所）"/>
      <sheetName val="J716(KYOUDO)"/>
      <sheetName val="小型Fi-Gr(リスト)"/>
      <sheetName val="達成729"/>
      <sheetName val="lookup"/>
      <sheetName val="_x005f_x005f_x005f_x005f_x005f_x005f_x005f_x005f_x005f_x005f_"/>
      <sheetName val="ACT CLAIM 16"/>
      <sheetName val="RKP"/>
      <sheetName val="Worksheet"/>
      <sheetName val="_£f_x005f_x005f_x005f_x005f_x005f_x005f_x005f_x005f_x00"/>
      <sheetName val="F1.1 &amp; F2.1 PAT &amp; OPEX "/>
      <sheetName val="DATA KONSUMEN KPB 1"/>
      <sheetName val="Per type Tax"/>
      <sheetName val="tabel"/>
      <sheetName val="pw dept awd"/>
      <sheetName val="TB_WM"/>
      <sheetName val="RBSB"/>
      <sheetName val="Harga"/>
      <sheetName val="Reklpj"/>
      <sheetName val="OPR-99"/>
      <sheetName val="LAPIUT"/>
      <sheetName val="TB_BP"/>
      <sheetName val="B"/>
      <sheetName val="2006"/>
      <sheetName val="% Lbr vs GP"/>
      <sheetName val="hectarage"/>
      <sheetName val="CFBNGE"/>
      <sheetName val="CFDIV9"/>
      <sheetName val="CFDIV10"/>
      <sheetName val="CFDIV11"/>
      <sheetName val="CFDIV12"/>
      <sheetName val="crop"/>
      <sheetName val="PPPTPH"/>
      <sheetName val="AKAYU"/>
      <sheetName val="RENDAHAN"/>
      <sheetName val="Spot Spraying"/>
      <sheetName val="LALANG"/>
      <sheetName val="GAWANGAN"/>
      <sheetName val="SURVEY"/>
      <sheetName val="ALATTRANSPORT"/>
      <sheetName val="JALANUTAMA"/>
      <sheetName val="JALANKOLEKSI"/>
      <sheetName val="JEMBATAN"/>
      <sheetName val="GORONG"/>
      <sheetName val="TITIPANEN"/>
      <sheetName val="PARITUTAMA"/>
      <sheetName val="PARITKOLEKSI"/>
      <sheetName val="TERAS"/>
      <sheetName val="TAPAKKUDA"/>
      <sheetName val="SENSUSPOKOK"/>
      <sheetName val="SISIPAN"/>
      <sheetName val="TUNASRUTIN"/>
      <sheetName val="TUNASPINGGIRJALAN"/>
      <sheetName val="SENSUSHAMADAUN"/>
      <sheetName val="BERANTASHAMADAUN"/>
      <sheetName val="TIKUS"/>
      <sheetName val="HAMALAIN"/>
      <sheetName val="PENYAKIT"/>
      <sheetName val="ANALISADAUN"/>
      <sheetName val="SENSUSBBC"/>
      <sheetName val="PUPUK"/>
      <sheetName val="Pupuk Asli"/>
      <sheetName val="APR"/>
      <sheetName val="MAY"/>
      <sheetName val="AUG"/>
      <sheetName val="SEP"/>
      <sheetName val="OCT"/>
      <sheetName val="DEC"/>
      <sheetName val="TIMBANG BRONDOLAN"/>
      <sheetName val="PANEN"/>
      <sheetName val="Disposals"/>
      <sheetName val="Ex-Rate"/>
      <sheetName val="Links"/>
      <sheetName val="HONDA_DIV"/>
      <sheetName val="SR_AA"/>
      <sheetName val="SR_CBR"/>
      <sheetName val="BEKASI"/>
      <sheetName val="CIBITUNG"/>
      <sheetName val="TAMBUN"/>
      <sheetName val="CISALAK"/>
      <sheetName val="DEPOK"/>
      <sheetName val="PSD"/>
      <sheetName val="TAP"/>
      <sheetName val="API-BDG"/>
      <sheetName val="API-BKS"/>
      <sheetName val="Absensi KHL"/>
      <sheetName val="Inv-Jambi1"/>
      <sheetName val="Uph_Opr"/>
      <sheetName val="L. HRT"/>
      <sheetName val="Proposal TSD"/>
      <sheetName val="___________˜L_x001e___b~__x0002"/>
      <sheetName val="___________˜L_x005f_x001e___b~_"/>
      <sheetName val="___________˜L_x005f_x005f_x005f"/>
      <sheetName val="Dealer Information"/>
      <sheetName val="NOTES"/>
      <sheetName val="CRUTCH"/>
      <sheetName val="[form-pm.xls]____________L_x0_3"/>
      <sheetName val="[form-pm.xls]____________L__579"/>
      <sheetName val="[form-pm.xls]____________L__580"/>
      <sheetName val="[form-pm.xls]____________L__581"/>
      <sheetName val="[form-pm.xls]____________L__582"/>
      <sheetName val="[form-pm.xls]____________L__583"/>
      <sheetName val="[form-pm.xls]____________L__584"/>
      <sheetName val="[form-pm.xls][form-pm.xls]_1536"/>
      <sheetName val="[form-pm.xls]____________L__585"/>
      <sheetName val="[form-pm.xls]____________L__586"/>
      <sheetName val="[form-pm.xls]____________L__587"/>
      <sheetName val="HU KR JATI"/>
      <sheetName val="RAB"/>
      <sheetName val="TTP LGNN05"/>
      <sheetName val="Database"/>
      <sheetName val="[form-pm.xls]_x005f_x0000__x005f_x0000__x00"/>
      <sheetName val="[form-pm.xls][form-pm.xls]__257"/>
      <sheetName val="Detail CT Finishing"/>
      <sheetName val="74-1"/>
      <sheetName val="OPERATING HEAD"/>
      <sheetName val="IS_YTD_DEC06_IK"/>
      <sheetName val="PSD-BICUTAN"/>
      <sheetName val="TB IS0907_IKT"/>
      <sheetName val="INDEKS verkon"/>
      <sheetName val="Daftar Nama Main Dealer"/>
      <sheetName val="REKAP"/>
      <sheetName val="AGK-NOSE"/>
      <sheetName val="LAP PENJUALAN MOTOR"/>
      <sheetName val="STUPERKAB"/>
      <sheetName val="Muas Gn Batu JJ0015"/>
      <sheetName val="10_ Service Unit"/>
      <sheetName val="10_2 Analisa Ferformace Bkl"/>
      <sheetName val="AGK_NOSE"/>
      <sheetName val="YMUS DATA"/>
      <sheetName val="Groupcell"/>
      <sheetName val="ｺﾝﾛｯﾄﾞ"/>
      <sheetName val="Portal MPM"/>
      <sheetName val="[form-pm.xls][form-pm.xls]L[b~"/>
      <sheetName val="[form-pm.xls][form-pm.xls]?????"/>
      <sheetName val="ket"/>
      <sheetName val="_x0000_£f_x0006__x0"/>
      <sheetName val="_x0000__x0000__x005"/>
      <sheetName val="___________L_x001e___b~_"/>
      <sheetName val="_x005f_x0000_£f_x00"/>
      <sheetName val="_x005f_x0000__x005f"/>
      <sheetName val="_£f_x005f_x0006__x0"/>
      <sheetName val="_x005f_x005f_"/>
      <sheetName val="_£f_x005f_x005f_x00"/>
      <sheetName val="___________L_x005f"/>
      <sheetName val="chitimc"/>
      <sheetName val="Roles List"/>
      <sheetName val="Job List"/>
      <sheetName val="BKKAS"/>
      <sheetName val="[form-pm.xls][form-pm.xls]___55"/>
      <sheetName val="_form-pm.xls__form-pm.xls_L_b~"/>
      <sheetName val="_form-pm.xls__form-pm.xls______"/>
      <sheetName val="_form-pm.xls____________L_x001"/>
      <sheetName val="___________˜L_x001e___b~_"/>
      <sheetName val="_form-pm.xls__x0000__x0000__x00"/>
      <sheetName val="_form-pm.xls_L_b~_QV¦Í"/>
      <sheetName val="_form-pm.xls____________L__b~_"/>
      <sheetName val="___________˜L_x005f"/>
      <sheetName val=" SPR and SPR KPB "/>
      <sheetName val="TABULASI RESULT H1-H2"/>
      <sheetName val="ocean_voyage23"/>
      <sheetName val="5y_pm22"/>
      <sheetName val="1y_pm_22"/>
      <sheetName val="act_plan_1y22"/>
      <sheetName val="Tunas_Motor22"/>
      <sheetName val="Bali_Sena_Motor22"/>
      <sheetName val="Prima_Jaya_Motor22"/>
      <sheetName val="Setia_Motor22"/>
      <sheetName val="Akur_Motor_Ps22"/>
      <sheetName val="Akur_Motor_Tlp22"/>
      <sheetName val="Intan_Motor22"/>
      <sheetName val="Surya_Sari_Motor22"/>
      <sheetName val="Jaya_Motor22"/>
      <sheetName val="Bhinneka_Motor22"/>
      <sheetName val="Bhinneka_Motor_222"/>
      <sheetName val="Tunas_Baru_Motor22"/>
      <sheetName val="Lumayan_Motor22"/>
      <sheetName val="Salim_Jaya_Motor22"/>
      <sheetName val="Rona_Motor22"/>
      <sheetName val="Istana_Motor22"/>
      <sheetName val="Honda_Motor22"/>
      <sheetName val="Lampung_Motor_Bk22"/>
      <sheetName val="Lampung_Motor_U222"/>
      <sheetName val="Surya_Kencana_Motor22"/>
      <sheetName val="Metro_Motor22"/>
      <sheetName val="Tunas_Muda_Motor22"/>
      <sheetName val="Tunas_Dwipa_Matra22"/>
      <sheetName val="DAILY_DIST22"/>
      <sheetName val="Dist_Dealer_per_tgl22"/>
      <sheetName val="Distribution_Analysis22"/>
      <sheetName val="general_info_22"/>
      <sheetName val="Beli_Mtr_0820"/>
      <sheetName val="5_YRs_POLICY22"/>
      <sheetName val="STRG_INITIATIVES_2004-200822"/>
      <sheetName val="STRG_INITIATIVES_0422"/>
      <sheetName val="Activity_Plan22"/>
      <sheetName val="Juklak_Act__Plan22"/>
      <sheetName val="MH_Mar22"/>
      <sheetName val="Plan_vs_Aktual_PI22"/>
      <sheetName val="Akurasi_stock_PI22"/>
      <sheetName val="Plan_VS_Aktual_beban_PTPL22"/>
      <sheetName val="Part_mth22"/>
      <sheetName val="Stk_Mth_Akt22"/>
      <sheetName val="FG_PTPL22"/>
      <sheetName val="Stk_FG_PTPL_Akt22"/>
      <sheetName val="Rim_&amp;_Plt22"/>
      <sheetName val="Wheel_Assy_122"/>
      <sheetName val="MP_S122"/>
      <sheetName val="MP_S222"/>
      <sheetName val="MP_S322"/>
      <sheetName val="Plan_Vs_Actual22"/>
      <sheetName val="Beli_Mtr20"/>
      <sheetName val="FEB_0522"/>
      <sheetName val="MECH-TRAINING_&amp;_pdi21"/>
      <sheetName val="PERF_TEST_Pre_MP22"/>
      <sheetName val="GBY_C企21"/>
      <sheetName val="Analisa_WWT22"/>
      <sheetName val="RSM_Total22"/>
      <sheetName val="Agustus_200722"/>
      <sheetName val="RADIO_CONTROLS22"/>
      <sheetName val="EPS_ALL_ITEM21"/>
      <sheetName val="Status_Q21"/>
      <sheetName val="pola_prod21"/>
      <sheetName val="Produksi_Juli0818"/>
      <sheetName val="Daftar_Validasi18"/>
      <sheetName val="AHASS_BINTANG20"/>
      <sheetName val="TTP_STNK19"/>
      <sheetName val="Master_H120"/>
      <sheetName val="Master_H220"/>
      <sheetName val="Master_H320"/>
      <sheetName val="Dt_Act_Mek20"/>
      <sheetName val="Grp__Time_S__Mech_trg20"/>
      <sheetName val="Dt__Act_Mech_H219"/>
      <sheetName val="Grp__Turn_Over19"/>
      <sheetName val="Dt__Act_Mech_PDI19"/>
      <sheetName val="Grp_Mech_&amp;_PDI_Man_trg19"/>
      <sheetName val="COE_AHM20"/>
      <sheetName val="Polreg_Series19"/>
      <sheetName val="SPD_AP19"/>
      <sheetName val="grafik_distribusu_trhotle_cab19"/>
      <sheetName val="GRAFIK_19"/>
      <sheetName val="KVBS_PROJECT19"/>
      <sheetName val="Service_Rate19"/>
      <sheetName val="SERKAM_20_JAN19"/>
      <sheetName val="indv__grading_KJ1_418"/>
      <sheetName val="UE_201119"/>
      <sheetName val="Komisi_All_Driver18"/>
      <sheetName val="5TL_F18"/>
      <sheetName val="SERKAM_ENREKAN19"/>
      <sheetName val="List_Area18"/>
      <sheetName val="BS_Consol19"/>
      <sheetName val="AR_Karyawan19"/>
      <sheetName val="AHASS_PROFILE18"/>
      <sheetName val="Complaint_Report_Jan-Des18"/>
      <sheetName val="habis_Sep_200518"/>
      <sheetName val="GROUP_A18"/>
      <sheetName val="TIRE_DIVISION18"/>
      <sheetName val="1_Total18"/>
      <sheetName val="DATA_PO18"/>
      <sheetName val="By_Act_Cd-CE20"/>
      <sheetName val="100__SUMBER_JAYA_MAHA_SAKTI_I18"/>
      <sheetName val="97__GARUDA_MOTOR_I_JAJAG18"/>
      <sheetName val="99__SUMBER_JAYA_MAHA_SAKTI_II18"/>
      <sheetName val="94__KARUNIA_SEJAHTERA_I18"/>
      <sheetName val="89__KARUNIA_SEJAHTERA_II18"/>
      <sheetName val="1__MPM_SIMPANG18"/>
      <sheetName val="12__EKAJAYA_KARUNIA18"/>
      <sheetName val="16__LUMENINDO18"/>
      <sheetName val="3__MPM_NGAGEL18"/>
      <sheetName val="10__VICTORY18"/>
      <sheetName val="9__VICTORY_II18"/>
      <sheetName val="13__KENCANASARI_II18"/>
      <sheetName val="19__SETYA_WIJAYA18"/>
      <sheetName val="7__UTOMO_CIPTO18"/>
      <sheetName val="18__WIN18"/>
      <sheetName val="15__DUNIA_MEGAH18"/>
      <sheetName val="17__MENUR_BEJO18"/>
      <sheetName val="14__PILAR_MAS18"/>
      <sheetName val="2__RAMAYANA18"/>
      <sheetName val="6__BUDI_UTAMA18"/>
      <sheetName val="23__KURNIA_ABADI_II_BATU18"/>
      <sheetName val="22__EKA_JAYA_SEJAHTERA18"/>
      <sheetName val="25__MPM_BASUKI_RACHMAD18"/>
      <sheetName val="32__MPM_SUKUN18"/>
      <sheetName val="21__TIARA_MEGAH_INDAH_JAYA18"/>
      <sheetName val="36__PANJI_PUTRA_HANJAY_II_TUR18"/>
      <sheetName val="24__KURNIA_ABADI_MALANG18"/>
      <sheetName val="20__MITRA_KENCANA_PERKASA18"/>
      <sheetName val="27__CHANDRA18"/>
      <sheetName val="31__MKP_DINOYO18"/>
      <sheetName val="34__PANJI_PUTRA_HANJAYA_KPANJ18"/>
      <sheetName val="33__CENTRATAMA18"/>
      <sheetName val="30__PRO_MOTOR_AGA18"/>
      <sheetName val="35__SARANA_KARTIKA18"/>
      <sheetName val="39__TIRTO_AGUNG_BLITAR18"/>
      <sheetName val="111__ANUGERAH_JAYA18"/>
      <sheetName val="106__SURYA_AGUNG18"/>
      <sheetName val="109__SUMA_PAMENANG18"/>
      <sheetName val="126__ARIES_MOTOR_PUTRA18"/>
      <sheetName val="120__PRIMA_PERDANA18"/>
      <sheetName val="116__CAHAYA_BONANZA_ABADI_II18"/>
      <sheetName val="117__MAHARANI_CITRA_ABADI18"/>
      <sheetName val="75__WIN_PANDAAN18"/>
      <sheetName val="160__CUN_II18"/>
      <sheetName val="43__CENTRATAMA_SDA18"/>
      <sheetName val="56__TIRTO_AGUNG_I18"/>
      <sheetName val="49__DELTA_SARI_AGUNG18"/>
      <sheetName val="45__PRATAMA_METROPOLIS18"/>
      <sheetName val="42__MPM_GATEWAY18"/>
      <sheetName val="52__MPM_LARANGAN18"/>
      <sheetName val="ACT_PROD18"/>
      <sheetName val="PLAN_PROD18"/>
      <sheetName val="[form-pm.xls][form-pm.xls]˜L_67"/>
      <sheetName val="[form-pm.xls]____________L__588"/>
      <sheetName val="___________˜L__b~_Q_V¦Í__"/>
      <sheetName val="dft_bns17"/>
      <sheetName val="1_SETUP17"/>
      <sheetName val="[form-pm.xls][form-pm.xls]__258"/>
      <sheetName val="MASTER DATA"/>
      <sheetName val="Applicable"/>
      <sheetName val="Niguri 106.0 of 96Ki"/>
      <sheetName val="Fac. List Tools In Local"/>
      <sheetName val="Fac. List Tools Oversease"/>
      <sheetName val="FA - Forcasting Tool&amp;Equipment"/>
      <sheetName val="PC-Forcasting Tool&amp;Equipments"/>
      <sheetName val="PA-Forcasting Tool&amp;Equipmen"/>
      <sheetName val="QC-Forcasting Tool&amp;Equipmen"/>
      <sheetName val="WE2-Forcasting Tool&amp;Equipme"/>
      <sheetName val="PR-Forcasting Tool&amp;Equipme"/>
      <sheetName val="WE1&amp;WE2 Forcast Plan"/>
      <sheetName val="製造条件"/>
      <sheetName val="CEK 22-5"/>
      <sheetName val="AC"/>
      <sheetName val="環境２"/>
      <sheetName val="Sales Qty"/>
      <sheetName val="①monthly Process Cost(Cast)"/>
      <sheetName val="TBL CD (4)"/>
      <sheetName val="MS"/>
      <sheetName val="MAT"/>
      <sheetName val="NIGURI 2006 MEI"/>
      <sheetName val="_form-pm.xls__x005f_x0000__x005"/>
      <sheetName val="_form-pm.xls____________˜L_x001"/>
      <sheetName val="DM"/>
      <sheetName val="PARA74"/>
      <sheetName val="Avaliação de Cargos"/>
      <sheetName val="Especificações"/>
      <sheetName val="GrausM"/>
      <sheetName val="FU SMS DAN WA"/>
      <sheetName val="[form-pm.xls][form-pm.xls]_L__4"/>
      <sheetName val="[form-pm.xls]____________L__b_2"/>
      <sheetName val="[form-pm.xls]____________L_x0_4"/>
      <sheetName val="[form-pm.xls][form-pm.xls]_L__2"/>
      <sheetName val="[form-pm.xls][form-pm.xls]____2"/>
      <sheetName val="[form-pm.xls][form-pm.xls]_L__5"/>
      <sheetName val="[form-pm.xls]____________L__b_3"/>
      <sheetName val="[form-pm.xls][form-pm.xls]_L__3"/>
      <sheetName val="GROUP B"/>
      <sheetName val="REJ"/>
      <sheetName val="Rev 7 (fix)"/>
      <sheetName val="Master Kode"/>
      <sheetName val="STRG_INITIATIV_x0000__x0000__04"/>
      <sheetName val="Item General"/>
      <sheetName val="Temp"/>
      <sheetName val="STRG_INITIATIV"/>
      <sheetName val="[form-pm.xls]____________L__589"/>
      <sheetName val="[form-pm.xls]____________L_x_11"/>
      <sheetName val="[form-pm.xls]____________L_x_12"/>
      <sheetName val="[form-pm.xls][form-pm.xls]_L_19"/>
      <sheetName val="[form-pm.xls]____________L__b_7"/>
      <sheetName val="[form-pm.xls]____________L_x_13"/>
      <sheetName val="[form-pm.xls][form-pm.xls]_L__6"/>
      <sheetName val="[form-pm.xls][form-pm.xls]_L__7"/>
      <sheetName val="[form-pm.xls][form-pm.xls]_L__8"/>
      <sheetName val="[form-pm.xls][form-pm.xls]_L__9"/>
      <sheetName val="[form-pm.xls]____________L_x0_5"/>
      <sheetName val="[form-pm.xls]____________L_x0_6"/>
      <sheetName val="[form-pm.xls][form-pm.xls]_L_10"/>
      <sheetName val="[form-pm.xls]____________L__b_4"/>
      <sheetName val="[form-pm.xls]____________L_x0_7"/>
      <sheetName val="[form-pm.xls][form-pm.xls]____3"/>
      <sheetName val="[form-pm.xls][form-pm.xls]_L_11"/>
      <sheetName val="[form-pm.xls]____________L__b_5"/>
      <sheetName val="[form-pm.xls][form-pm.xls]_L_12"/>
      <sheetName val="[form-pm.xls][form-pm.xls]_L_13"/>
      <sheetName val="[form-pm.xls][form-pm.xls]_L_16"/>
      <sheetName val="[form-pm.xls][form-pm.xls]_L_14"/>
      <sheetName val="[form-pm.xls][form-pm.xls]_L_15"/>
      <sheetName val="[form-pm.xls]____________L_x0_8"/>
      <sheetName val="[form-pm.xls]____________L_x0_9"/>
      <sheetName val="[form-pm.xls][form-pm.xls]_L_17"/>
      <sheetName val="[form-pm.xls]____________L__b_6"/>
      <sheetName val="[form-pm.xls]____________L_x_10"/>
      <sheetName val="[form-pm.xls]____________L_x_14"/>
      <sheetName val="[form-pm.xls]____________L_x_15"/>
      <sheetName val="[form-pm.xls][form-pm.xls]_L_32"/>
      <sheetName val="[form-pm.xls]____________L__b_8"/>
      <sheetName val="[form-pm.xls]____________L_x_16"/>
      <sheetName val="[form-pm.xls][form-pm.xls]_L_20"/>
      <sheetName val="[form-pm.xls][form-pm.xls]____4"/>
      <sheetName val="[form-pm.xls][form-pm.xls]_L_33"/>
      <sheetName val="[form-pm.xls]____________L__b_9"/>
      <sheetName val="[form-pm.xls][form-pm.xls]_L_18"/>
      <sheetName val="[form-pm.xls][form-pm.xls]_L_21"/>
      <sheetName val="[form-pm.xls][form-pm.xls]_L_22"/>
      <sheetName val="[form-pm.xls][form-pm.xls]_L_23"/>
      <sheetName val="[form-pm.xls][form-pm.xls]_L_24"/>
      <sheetName val="[form-pm.xls][form-pm.xls]_L_25"/>
      <sheetName val="[form-pm.xls][form-pm.xls]_L_26"/>
      <sheetName val="[form-pm.xls][form-pm.xls]_L_27"/>
      <sheetName val="[form-pm.xls][form-pm.xls]_L_28"/>
      <sheetName val="[form-pm.xls][form-pm.xls]_L_29"/>
      <sheetName val="[form-pm.xls][form-pm.xls]_L_30"/>
      <sheetName val="[form-pm.xls][form-pm.xls]_L_31"/>
      <sheetName val="[form-pm.xls]____________L_x_32"/>
      <sheetName val="[form-pm.xls]____________L_x_33"/>
      <sheetName val="[form-pm.xls]____________L_x_34"/>
      <sheetName val="[form-pm.xls][form-pm.xls]_L_45"/>
      <sheetName val="[form-pm.xls][form-pm.xls]___10"/>
      <sheetName val="[form-pm.xls][form-pm.xls]_L_46"/>
      <sheetName val="[form-pm.xls][form-pm.xls]_L_34"/>
      <sheetName val="[form-pm.xls]____________L_x_17"/>
      <sheetName val="[form-pm.xls]____________L_x_18"/>
      <sheetName val="[form-pm.xls]____________L_x_19"/>
      <sheetName val="[form-pm.xls][form-pm.xls]_L_35"/>
      <sheetName val="[form-pm.xls][form-pm.xls]____5"/>
      <sheetName val="[form-pm.xls][form-pm.xls]_L_36"/>
      <sheetName val="[form-pm.xls]____________L_x_20"/>
      <sheetName val="[form-pm.xls]____________L_x_21"/>
      <sheetName val="[form-pm.xls]____________L_x_22"/>
      <sheetName val="[form-pm.xls][form-pm.xls]_L_37"/>
      <sheetName val="[form-pm.xls][form-pm.xls]____6"/>
      <sheetName val="[form-pm.xls][form-pm.xls]_L_38"/>
      <sheetName val="[form-pm.xls]____________L_x_23"/>
      <sheetName val="[form-pm.xls]____________L_x_24"/>
      <sheetName val="[form-pm.xls]____________L_x_25"/>
      <sheetName val="[form-pm.xls][form-pm.xls]_L_39"/>
      <sheetName val="[form-pm.xls][form-pm.xls]____7"/>
      <sheetName val="[form-pm.xls][form-pm.xls]_L_40"/>
      <sheetName val="[form-pm.xls]____________L_x_26"/>
      <sheetName val="[form-pm.xls]____________L_x_27"/>
      <sheetName val="[form-pm.xls]____________L_x_28"/>
      <sheetName val="[form-pm.xls][form-pm.xls]_L_41"/>
      <sheetName val="[form-pm.xls][form-pm.xls]____8"/>
      <sheetName val="[form-pm.xls][form-pm.xls]_L_42"/>
      <sheetName val="[form-pm.xls]____________L_x_29"/>
      <sheetName val="[form-pm.xls]____________L_x_30"/>
      <sheetName val="[form-pm.xls]____________L_x_31"/>
      <sheetName val="[form-pm.xls][form-pm.xls]_L_43"/>
      <sheetName val="[form-pm.xls][form-pm.xls]____9"/>
      <sheetName val="[form-pm.xls][form-pm.xls]_L_44"/>
      <sheetName val="[form-pm.xls]____________L_x_35"/>
      <sheetName val="[form-pm.xls][form-pm.xls]_L_49"/>
      <sheetName val="[form-pm.xls]____________L_x_36"/>
      <sheetName val="[form-pm.xls]____________L_x_37"/>
      <sheetName val="[form-pm.xls][form-pm.xls]_L_47"/>
      <sheetName val="[form-pm.xls][form-pm.xls]___11"/>
      <sheetName val="[form-pm.xls][form-pm.xls]_L_50"/>
      <sheetName val="[form-pm.xls][form-pm.xls]_L_48"/>
      <sheetName val="[form-pm.xls][form-pm.xls]_L_51"/>
      <sheetName val="[form-pm.xls][form-pm.xls]_L_52"/>
      <sheetName val="[form-pm.xls][form-pm.xls]_L_53"/>
      <sheetName val="[form-pm.xls][form-pm.xls]_L_54"/>
      <sheetName val="[form-pm.xls][form-pm.xls]_L_55"/>
      <sheetName val="[form-pm.xls][form-pm.xls]_L_56"/>
      <sheetName val="[form-pm.xls][form-pm.xls]_L_57"/>
      <sheetName val="[form-pm.xls][form-pm.xls]_L_58"/>
      <sheetName val="Resource Profile"/>
      <sheetName val="GBY.C?"/>
      <sheetName val="RekapKPB1"/>
      <sheetName val="RekapKPB2"/>
      <sheetName val="RekapKPB3"/>
      <sheetName val="RekapKPB4"/>
      <sheetName val="DATASERVICE"/>
      <sheetName val="Input Tgl Service"/>
      <sheetName val="Cek Input"/>
      <sheetName val="Coret2"/>
      <sheetName val="[form-pm.xls]____________L_x_38"/>
      <sheetName val="[form-pm.xls]____________L_x_39"/>
      <sheetName val="[form-pm.xls]____________L_x_40"/>
      <sheetName val="[form-pm.xls][form-pm.xls]_L_59"/>
      <sheetName val="[form-pm.xls][form-pm.xls]___12"/>
      <sheetName val="[form-pm.xls][form-pm.xls]_L_60"/>
      <sheetName val="Link"/>
      <sheetName val="_x005f_x0000__x005f_x0000__x005f_x0000__x005f_x0000___2"/>
      <sheetName val="____________L_x005f_x001e___b___x00_2"/>
      <sheetName val="____________L_x005f_x001e___b___x00_3"/>
      <sheetName val="[form-pm.xls]____________L_x_59"/>
      <sheetName val="[form-pm.xls]____________L_x_60"/>
      <sheetName val="[form-pm.xls]____________L_x_61"/>
      <sheetName val="[form-pm.xls]____________L_x_53"/>
      <sheetName val="[form-pm.xls]____________L_x_54"/>
      <sheetName val="[form-pm.xls]____________L_x_55"/>
      <sheetName val="[form-pm.xls]____________L_x_41"/>
      <sheetName val="[form-pm.xls]____________L_x_42"/>
      <sheetName val="[form-pm.xls]____________L_x_43"/>
      <sheetName val="[form-pm.xls]____________L_x_44"/>
      <sheetName val="[form-pm.xls]____________L_x_45"/>
      <sheetName val="[form-pm.xls]____________L_x_46"/>
      <sheetName val="[form-pm.xls]____________L_x_47"/>
      <sheetName val="[form-pm.xls]____________L_x_48"/>
      <sheetName val="[form-pm.xls]____________L_x_49"/>
      <sheetName val="[form-pm.xls]____________L_x_50"/>
      <sheetName val="[form-pm.xls]____________L_x_51"/>
      <sheetName val="[form-pm.xls]____________L_x_52"/>
      <sheetName val="[form-pm.xls]____________L_x_56"/>
      <sheetName val="[form-pm.xls]____________L_x_57"/>
      <sheetName val="[form-pm.xls]____________L_x_58"/>
      <sheetName val="[form-pm.xls]____________L_x_62"/>
      <sheetName val="[form-pm.xls]____________L_x_63"/>
      <sheetName val="[form-pm.xls]____________L_x_64"/>
      <sheetName val="[form-pm.xls]____________L_x_65"/>
      <sheetName val="[form-pm.xls]____________L_x_66"/>
      <sheetName val="[form-pm.xls]____________L_x_67"/>
      <sheetName val="[form-pm.xls]____________L_x_68"/>
      <sheetName val="[form-pm.xls]____________L_x_69"/>
      <sheetName val="[form-pm.xls]____________L_x_76"/>
      <sheetName val="[form-pm.xls]____________L_x_77"/>
      <sheetName val="[form-pm.xls]____________L_x_78"/>
      <sheetName val="[form-pm.xls][form-pm.xls]_L_65"/>
      <sheetName val="[form-pm.xls][form-pm.xls]_L_66"/>
      <sheetName val="[form-pm.xls]____________L_x_70"/>
      <sheetName val="[form-pm.xls]____________L_x_71"/>
      <sheetName val="[form-pm.xls][form-pm.xls]_L_61"/>
      <sheetName val="[form-pm.xls]____________L_x_72"/>
      <sheetName val="[form-pm.xls][form-pm.xls]_L_62"/>
      <sheetName val="[form-pm.xls]____________L_x_73"/>
      <sheetName val="[form-pm.xls]____________L_x_74"/>
      <sheetName val="[form-pm.xls]____________L_x_75"/>
      <sheetName val="[form-pm.xls][form-pm.xls]_L_63"/>
      <sheetName val="[form-pm.xls][form-pm.xls]_L_64"/>
      <sheetName val="[form-pm.xls]____________L_x_79"/>
      <sheetName val="[form-pm.xls]____________L_x_80"/>
      <sheetName val="[form-pm.xls][form-pm.xls]_L_71"/>
      <sheetName val="[form-pm.xls]____________L_x_81"/>
      <sheetName val="[form-pm.xls][form-pm.xls]_L_67"/>
      <sheetName val="[form-pm.xls][form-pm.xls]_L_68"/>
      <sheetName val="[form-pm.xls][form-pm.xls]_L_72"/>
      <sheetName val="[form-pm.xls][form-pm.xls]_L_69"/>
      <sheetName val="[form-pm.xls][form-pm.xls]_L_70"/>
      <sheetName val="[form-pm.xls][form-pm.xls]_L_73"/>
      <sheetName val="[form-pm.xls][form-pm.xls]_L_74"/>
      <sheetName val="[form-pm.xls]____________L__142"/>
      <sheetName val="[form-pm.xls]____________L_x_82"/>
      <sheetName val="[form-pm.xls]____________L__143"/>
      <sheetName val="[form-pm.xls]____________L__144"/>
      <sheetName val="[form-pm.xls]____________L_x_83"/>
      <sheetName val="[form-pm.xls]____________L__145"/>
      <sheetName val="[form-pm.xls]____________L_x_84"/>
      <sheetName val="[form-pm.xls][form-pm.xls]_L_75"/>
      <sheetName val="[form-pm.xls]____________L__146"/>
      <sheetName val="[form-pm.xls][form-pm.xls]___13"/>
      <sheetName val="[form-pm.xls]____________L__147"/>
      <sheetName val="[form-pm.xls][form-pm.xls]_L_76"/>
      <sheetName val="[form-pm.xls]____________L__148"/>
      <sheetName val="K55J-(Livo Disc) Parts Summary"/>
      <sheetName val="[form-pm.xls][form-pm.xls]___14"/>
      <sheetName val="[form-pm.xls][form-pm.xls]___15"/>
      <sheetName val="[form-pm.xls][form-pm.xls]___16"/>
      <sheetName val="[form-pm.xls][form-pm.xls]___17"/>
      <sheetName val="[form-pm.xls][form-pm.xls]˜L__2"/>
      <sheetName val="[form-pm.xls]___________˜L____2"/>
      <sheetName val="[form-pm.xls]___________˜L____3"/>
      <sheetName val="[form-pm.xls]___________˜L_x0_2"/>
      <sheetName val="[form-pm.xls]___________˜L____4"/>
      <sheetName val="[form-pm.xls][form-pm.xls]˜L__4"/>
      <sheetName val="[form-pm.xls]___________˜L__b_2"/>
      <sheetName val="[form-pm.xls][form-pm.xls]˜L__3"/>
      <sheetName val="[form-pm.xls][form-pm.xls]___18"/>
      <sheetName val="[form-pm.xls][form-pm.xls]___19"/>
      <sheetName val="[form-pm.xls][form-pm.xls]___21"/>
      <sheetName val="[form-pm.xls][form-pm.xls]___20"/>
      <sheetName val="[form-pm.xls][form-pm.xls]___22"/>
      <sheetName val="[form-pm.xls][form-pm.xls]___23"/>
      <sheetName val="[form-pm.xls]____________L__157"/>
      <sheetName val="[form-pm.xls]____________L__158"/>
      <sheetName val="[form-pm.xls]____________L_x_88"/>
      <sheetName val="[form-pm.xls]____________L__159"/>
      <sheetName val="[form-pm.xls]____________L__160"/>
      <sheetName val="[form-pm.xls]____________L_x_89"/>
      <sheetName val="[form-pm.xls][form-pm.xls]_L_87"/>
      <sheetName val="[form-pm.xls]____________L__161"/>
      <sheetName val="[form-pm.xls][form-pm.xls]_L_85"/>
      <sheetName val="[form-pm.xls]____________L_x_90"/>
      <sheetName val="[form-pm.xls]____________L__162"/>
      <sheetName val="[form-pm.xls][form-pm.xls]_L_88"/>
      <sheetName val="[form-pm.xls]____________L__163"/>
      <sheetName val="[form-pm.xls][form-pm.xls]_L_86"/>
      <sheetName val="[form-pm.xls]____________L__164"/>
      <sheetName val="[form-pm.xls][form-pm.xls]_L_79"/>
      <sheetName val="[form-pm.xls][form-pm.xls]_L_80"/>
      <sheetName val="[form-pm.xls][form-pm.xls]_L_77"/>
      <sheetName val="[form-pm.xls][form-pm.xls]_L_78"/>
      <sheetName val="[form-pm.xls]____________L__149"/>
      <sheetName val="[form-pm.xls]____________L__150"/>
      <sheetName val="[form-pm.xls]____________L_x_85"/>
      <sheetName val="[form-pm.xls]____________L__151"/>
      <sheetName val="[form-pm.xls]____________L__152"/>
      <sheetName val="[form-pm.xls]____________L_x_86"/>
      <sheetName val="[form-pm.xls][form-pm.xls]_L_83"/>
      <sheetName val="[form-pm.xls]____________L__153"/>
      <sheetName val="[form-pm.xls][form-pm.xls]_L_81"/>
      <sheetName val="[form-pm.xls]____________L_x_87"/>
      <sheetName val="[form-pm.xls]____________L__154"/>
      <sheetName val="[form-pm.xls][form-pm.xls]_L_84"/>
      <sheetName val="[form-pm.xls]____________L__155"/>
      <sheetName val="[form-pm.xls][form-pm.xls]_L_82"/>
      <sheetName val="[form-pm.xls]____________L__156"/>
      <sheetName val="[form-pm.xls][form-pm.xls]_L_91"/>
      <sheetName val="[form-pm.xls][form-pm.xls]_L_92"/>
      <sheetName val="[form-pm.xls][form-pm.xls]_L_89"/>
      <sheetName val="[form-pm.xls][form-pm.xls]_L_90"/>
      <sheetName val="[form-pm.xls][form-pm.xls]_L_99"/>
      <sheetName val="[form-pm.xls][form-pm.xls]_L_93"/>
      <sheetName val="[form-pm.xls][form-pm.xls]__100"/>
      <sheetName val="[form-pm.xls][form-pm.xls]_L_94"/>
      <sheetName val="[form-pm.xls][form-pm.xls]_L_95"/>
      <sheetName val="[form-pm.xls][form-pm.xls]_L_96"/>
      <sheetName val="[form-pm.xls][form-pm.xls]_L_97"/>
      <sheetName val="[form-pm.xls][form-pm.xls]_L_98"/>
      <sheetName val="[form-pm.xls][form-pm.xls]__101"/>
      <sheetName val="[form-pm.xls][form-pm.xls]__102"/>
      <sheetName val="[form-pm.xls][form-pm.xls]__103"/>
      <sheetName val="[form-pm.xls][form-pm.xls]__104"/>
      <sheetName val="[form-pm.xls][form-pm.xls]__107"/>
      <sheetName val="[form-pm.xls][form-pm.xls]__108"/>
      <sheetName val="[form-pm.xls][form-pm.xls]__105"/>
      <sheetName val="[form-pm.xls][form-pm.xls]__106"/>
      <sheetName val="[form-pm.xls]____________L__183"/>
      <sheetName val="[form-pm.xls]____________L__184"/>
      <sheetName val="[form-pm.xls]____________L__185"/>
      <sheetName val="[form-pm.xls]____________L__186"/>
      <sheetName val="[form-pm.xls][form-pm.xls]__117"/>
      <sheetName val="[form-pm.xls]____________L__187"/>
      <sheetName val="[form-pm.xls][form-pm.xls]__115"/>
      <sheetName val="[form-pm.xls]____________L__188"/>
      <sheetName val="[form-pm.xls][form-pm.xls]___25"/>
      <sheetName val="[form-pm.xls][form-pm.xls]__118"/>
      <sheetName val="[form-pm.xls]____________L__189"/>
      <sheetName val="[form-pm.xls][form-pm.xls]__116"/>
      <sheetName val="[form-pm.xls]____________L__190"/>
      <sheetName val="[form-pm.xls][form-pm.xls]__109"/>
      <sheetName val="[form-pm.xls]____________L__165"/>
      <sheetName val="[form-pm.xls][form-pm.xls]__110"/>
      <sheetName val="[form-pm.xls]____________L__166"/>
      <sheetName val="[form-pm.xls]____________L__167"/>
      <sheetName val="[form-pm.xls]____________L__168"/>
      <sheetName val="[form-pm.xls]____________L__169"/>
      <sheetName val="[form-pm.xls]____________L__170"/>
      <sheetName val="[form-pm.xls]____________L__171"/>
      <sheetName val="[form-pm.xls][form-pm.xls]__111"/>
      <sheetName val="[form-pm.xls]____________L__172"/>
      <sheetName val="[form-pm.xls]____________L__173"/>
      <sheetName val="[form-pm.xls][form-pm.xls]__112"/>
      <sheetName val="[form-pm.xls]____________L__174"/>
      <sheetName val="[form-pm.xls]____________L__175"/>
      <sheetName val="[form-pm.xls]____________L__176"/>
      <sheetName val="[form-pm.xls]____________L__177"/>
      <sheetName val="[form-pm.xls]____________L__178"/>
      <sheetName val="[form-pm.xls]____________L__179"/>
      <sheetName val="[form-pm.xls][form-pm.xls]__113"/>
      <sheetName val="[form-pm.xls]____________L__180"/>
      <sheetName val="[form-pm.xls][form-pm.xls]___24"/>
      <sheetName val="[form-pm.xls]____________L__181"/>
      <sheetName val="[form-pm.xls][form-pm.xls]__114"/>
      <sheetName val="[form-pm.xls]____________L__182"/>
      <sheetName val="[form-pm.xls]____________L__191"/>
      <sheetName val="[form-pm.xls]____________L__192"/>
      <sheetName val="[form-pm.xls]____________L__193"/>
      <sheetName val="[form-pm.xls]____________L__194"/>
      <sheetName val="[form-pm.xls][form-pm.xls]__121"/>
      <sheetName val="[form-pm.xls]____________L__195"/>
      <sheetName val="[form-pm.xls]____________L__196"/>
      <sheetName val="[form-pm.xls][form-pm.xls]___26"/>
      <sheetName val="[form-pm.xls][form-pm.xls]__122"/>
      <sheetName val="[form-pm.xls]____________L__197"/>
      <sheetName val="[form-pm.xls]____________L__198"/>
      <sheetName val="[form-pm.xls]____________L__207"/>
      <sheetName val="[form-pm.xls]____________L__208"/>
      <sheetName val="[form-pm.xls]____________L__209"/>
      <sheetName val="[form-pm.xls]____________L__210"/>
      <sheetName val="[form-pm.xls][form-pm.xls]__125"/>
      <sheetName val="[form-pm.xls]____________L__211"/>
      <sheetName val="[form-pm.xls]____________L__212"/>
      <sheetName val="[form-pm.xls][form-pm.xls]___28"/>
      <sheetName val="[form-pm.xls][form-pm.xls]__126"/>
      <sheetName val="[form-pm.xls]____________L__213"/>
      <sheetName val="[form-pm.xls]____________L__214"/>
      <sheetName val="[form-pm.xls][form-pm.xls]__119"/>
      <sheetName val="[form-pm.xls][form-pm.xls]__120"/>
      <sheetName val="[form-pm.xls]____________L__199"/>
      <sheetName val="[form-pm.xls]____________L__200"/>
      <sheetName val="[form-pm.xls]____________L__201"/>
      <sheetName val="[form-pm.xls]____________L__202"/>
      <sheetName val="[form-pm.xls]____________L__203"/>
      <sheetName val="[form-pm.xls]____________L__204"/>
      <sheetName val="[form-pm.xls][form-pm.xls]___27"/>
      <sheetName val="[form-pm.xls]____________L__205"/>
      <sheetName val="[form-pm.xls]____________L__206"/>
      <sheetName val="[form-pm.xls]____________L__223"/>
      <sheetName val="[form-pm.xls]____________L__224"/>
      <sheetName val="[form-pm.xls]____________L_x_92"/>
      <sheetName val="[form-pm.xls]____________L__225"/>
      <sheetName val="[form-pm.xls]____________L__226"/>
      <sheetName val="[form-pm.xls]____________L_x_93"/>
      <sheetName val="[form-pm.xls][form-pm.xls]__127"/>
      <sheetName val="[form-pm.xls]____________L__227"/>
      <sheetName val="[form-pm.xls]____________L_x_94"/>
      <sheetName val="[form-pm.xls]____________L__228"/>
      <sheetName val="[form-pm.xls][form-pm.xls]___30"/>
      <sheetName val="[form-pm.xls][form-pm.xls]__128"/>
      <sheetName val="[form-pm.xls]____________L__229"/>
      <sheetName val="[form-pm.xls]____________L__230"/>
      <sheetName val="[form-pm.xls][form-pm.xls]__123"/>
      <sheetName val="[form-pm.xls][form-pm.xls]__124"/>
      <sheetName val="[form-pm.xls]____________L__215"/>
      <sheetName val="[form-pm.xls]____________L__216"/>
      <sheetName val="[form-pm.xls]____________L__217"/>
      <sheetName val="[form-pm.xls]____________L__218"/>
      <sheetName val="[form-pm.xls]____________L__219"/>
      <sheetName val="[form-pm.xls]____________L_x_91"/>
      <sheetName val="[form-pm.xls]____________L__220"/>
      <sheetName val="[form-pm.xls][form-pm.xls]___29"/>
      <sheetName val="[form-pm.xls]____________L__221"/>
      <sheetName val="[form-pm.xls]____________L__222"/>
      <sheetName val="[form-pm.xls][form-pm.xls]__131"/>
      <sheetName val="[form-pm.xls][form-pm.xls]__132"/>
      <sheetName val="[form-pm.xls]____________L__239"/>
      <sheetName val="[form-pm.xls]____________L__240"/>
      <sheetName val="[form-pm.xls]____________L_x_98"/>
      <sheetName val="[form-pm.xls]____________L__241"/>
      <sheetName val="[form-pm.xls]____________L__242"/>
      <sheetName val="[form-pm.xls]____________L_x_99"/>
      <sheetName val="[form-pm.xls][form-pm.xls]__133"/>
      <sheetName val="[form-pm.xls]____________L__243"/>
      <sheetName val="[form-pm.xls]____________L__244"/>
      <sheetName val="[form-pm.xls]____________L__245"/>
      <sheetName val="[form-pm.xls][form-pm.xls]___32"/>
      <sheetName val="[form-pm.xls][form-pm.xls]__134"/>
      <sheetName val="[form-pm.xls]____________L__246"/>
      <sheetName val="[form-pm.xls]____________L__247"/>
      <sheetName val="[form-pm.xls][form-pm.xls]__129"/>
      <sheetName val="[form-pm.xls][form-pm.xls]__130"/>
      <sheetName val="[form-pm.xls]____________L__231"/>
      <sheetName val="[form-pm.xls]____________L__232"/>
      <sheetName val="[form-pm.xls]____________L_x_95"/>
      <sheetName val="[form-pm.xls]____________L__233"/>
      <sheetName val="[form-pm.xls]____________L__234"/>
      <sheetName val="[form-pm.xls]____________L_x_96"/>
      <sheetName val="[form-pm.xls]____________L__235"/>
      <sheetName val="[form-pm.xls]____________L_x_97"/>
      <sheetName val="[form-pm.xls]____________L__236"/>
      <sheetName val="[form-pm.xls][form-pm.xls]___31"/>
      <sheetName val="[form-pm.xls]____________L__237"/>
      <sheetName val="[form-pm.xls]____________L__238"/>
      <sheetName val="[form-pm.xls][form-pm.xls]__135"/>
      <sheetName val="[form-pm.xls][form-pm.xls]__136"/>
      <sheetName val="[form-pm.xls][form-pm.xls]__141"/>
      <sheetName val="[form-pm.xls][form-pm.xls]__142"/>
      <sheetName val="[form-pm.xls][form-pm.xls]__137"/>
      <sheetName val="[form-pm.xls][form-pm.xls]__138"/>
      <sheetName val="[form-pm.xls][form-pm.xls]__139"/>
      <sheetName val="[form-pm.xls][form-pm.xls]__140"/>
      <sheetName val="SRP FH"/>
      <sheetName val="[form-pm.xls][form-pm.xls]___33"/>
      <sheetName val="Mark (4)"/>
      <sheetName val="[form-pm.xls]____________L__291"/>
      <sheetName val="[form-pm.xls]____________L__292"/>
      <sheetName val="[form-pm.xls]____________L__293"/>
      <sheetName val="[form-pm.xls]____________L__294"/>
      <sheetName val="[form-pm.xls]____________L__295"/>
      <sheetName val="[form-pm.xls]____________L__296"/>
      <sheetName val="[form-pm.xls]____________L__297"/>
      <sheetName val="[form-pm.xls]____________L__298"/>
      <sheetName val="[form-pm.xls]____________L__248"/>
      <sheetName val="[form-pm.xls]____________L__249"/>
      <sheetName val="[form-pm.xls]____________L__250"/>
      <sheetName val="[form-pm.xls]____________L__251"/>
      <sheetName val="[form-pm.xls]____________L__252"/>
      <sheetName val="[form-pm.xls]____________L__253"/>
      <sheetName val="[form-pm.xls]____________L__254"/>
      <sheetName val="[form-pm.xls]____________L__255"/>
      <sheetName val="[form-pm.xls]____________L__256"/>
      <sheetName val="[form-pm.xls]____________L__257"/>
      <sheetName val="[form-pm.xls]____________L__258"/>
      <sheetName val="[form-pm.xls]____________L__267"/>
      <sheetName val="[form-pm.xls]____________L__268"/>
      <sheetName val="[form-pm.xls]____________L__269"/>
      <sheetName val="[form-pm.xls]____________L__270"/>
      <sheetName val="[form-pm.xls]____________L__271"/>
      <sheetName val="[form-pm.xls]____________L__272"/>
      <sheetName val="[form-pm.xls]____________L__273"/>
      <sheetName val="[form-pm.xls]____________L__274"/>
      <sheetName val="[form-pm.xls]____________L__259"/>
      <sheetName val="[form-pm.xls]____________L__260"/>
      <sheetName val="[form-pm.xls]____________L__261"/>
      <sheetName val="[form-pm.xls]____________L__262"/>
      <sheetName val="[form-pm.xls]____________L__263"/>
      <sheetName val="[form-pm.xls]____________L__264"/>
      <sheetName val="[form-pm.xls]____________L__265"/>
      <sheetName val="[form-pm.xls]____________L__266"/>
      <sheetName val="[form-pm.xls]____________L__275"/>
      <sheetName val="[form-pm.xls]____________L__276"/>
      <sheetName val="[form-pm.xls]____________L__277"/>
      <sheetName val="[form-pm.xls]____________L__278"/>
      <sheetName val="[form-pm.xls]____________L__279"/>
      <sheetName val="[form-pm.xls]____________L__280"/>
      <sheetName val="[form-pm.xls]____________L__281"/>
      <sheetName val="[form-pm.xls]____________L__282"/>
      <sheetName val="[form-pm.xls]____________L__283"/>
      <sheetName val="[form-pm.xls]____________L__284"/>
      <sheetName val="[form-pm.xls]____________L__285"/>
      <sheetName val="[form-pm.xls]____________L__286"/>
      <sheetName val="[form-pm.xls]____________L__287"/>
      <sheetName val="[form-pm.xls]____________L__288"/>
      <sheetName val="[form-pm.xls]____________L__289"/>
      <sheetName val="[form-pm.xls]____________L__290"/>
      <sheetName val="[form-pm.xls]____________L__299"/>
      <sheetName val="[form-pm.xls]____________L__300"/>
      <sheetName val="[form-pm.xls]____________L__301"/>
      <sheetName val="[form-pm.xls]____________L__302"/>
      <sheetName val="[form-pm.xls]____________L__303"/>
      <sheetName val="[form-pm.xls]____________L__304"/>
      <sheetName val="[form-pm.xls]____________L__305"/>
      <sheetName val="[form-pm.xls]____________L__306"/>
      <sheetName val="[form-pm.xls]____________L__331"/>
      <sheetName val="[form-pm.xls]____________L__332"/>
      <sheetName val="[form-pm.xls]____________L__333"/>
      <sheetName val="[form-pm.xls]____________L__334"/>
      <sheetName val="[form-pm.xls]____________L__335"/>
      <sheetName val="[form-pm.xls]____________L__336"/>
      <sheetName val="[form-pm.xls]____________L__337"/>
      <sheetName val="[form-pm.xls]____________L__338"/>
      <sheetName val="[form-pm.xls]____________L__307"/>
      <sheetName val="[form-pm.xls]____________L__308"/>
      <sheetName val="[form-pm.xls]____________L__309"/>
      <sheetName val="[form-pm.xls]____________L__310"/>
      <sheetName val="[form-pm.xls]____________L__311"/>
      <sheetName val="[form-pm.xls]____________L__312"/>
      <sheetName val="[form-pm.xls]____________L__313"/>
      <sheetName val="[form-pm.xls]____________L__314"/>
      <sheetName val="[form-pm.xls]____________L__315"/>
      <sheetName val="[form-pm.xls]____________L__316"/>
      <sheetName val="[form-pm.xls]____________L__317"/>
      <sheetName val="[form-pm.xls]____________L__318"/>
      <sheetName val="[form-pm.xls]____________L__319"/>
      <sheetName val="[form-pm.xls]____________L__320"/>
      <sheetName val="[form-pm.xls]____________L__321"/>
      <sheetName val="[form-pm.xls]____________L__322"/>
      <sheetName val="[form-pm.xls]____________L__323"/>
      <sheetName val="[form-pm.xls]____________L__324"/>
      <sheetName val="[form-pm.xls]____________L__325"/>
      <sheetName val="[form-pm.xls]____________L__326"/>
      <sheetName val="[form-pm.xls]____________L__327"/>
      <sheetName val="[form-pm.xls]____________L__328"/>
      <sheetName val="[form-pm.xls]____________L__329"/>
      <sheetName val="[form-pm.xls]____________L__330"/>
      <sheetName val="[form-pm.xls]____________L__339"/>
      <sheetName val="[form-pm.xls]____________L__340"/>
      <sheetName val="[form-pm.xls]____________L__341"/>
      <sheetName val="[form-pm.xls]____________L__342"/>
      <sheetName val="[form-pm.xls]____________L__343"/>
      <sheetName val="[form-pm.xls]____________L__344"/>
      <sheetName val="[form-pm.xls]____________L__345"/>
      <sheetName val="[form-pm.xls]____________L__346"/>
      <sheetName val="[form-pm.xls]____________L__371"/>
      <sheetName val="[form-pm.xls]____________L__372"/>
      <sheetName val="[form-pm.xls]____________L__373"/>
      <sheetName val="[form-pm.xls]____________L__374"/>
      <sheetName val="[form-pm.xls]____________L__375"/>
      <sheetName val="[form-pm.xls]____________L__376"/>
      <sheetName val="[form-pm.xls]____________L__377"/>
      <sheetName val="[form-pm.xls]____________L__378"/>
      <sheetName val="[form-pm.xls]____________L__347"/>
      <sheetName val="[form-pm.xls]____________L__348"/>
      <sheetName val="[form-pm.xls]____________L__349"/>
      <sheetName val="[form-pm.xls]____________L__350"/>
      <sheetName val="[form-pm.xls]____________L__351"/>
      <sheetName val="[form-pm.xls]____________L__352"/>
      <sheetName val="[form-pm.xls]____________L__353"/>
      <sheetName val="[form-pm.xls]____________L__354"/>
      <sheetName val="[form-pm.xls]____________L__355"/>
      <sheetName val="[form-pm.xls]____________L__356"/>
      <sheetName val="[form-pm.xls]____________L__357"/>
      <sheetName val="[form-pm.xls]____________L__358"/>
      <sheetName val="[form-pm.xls]____________L__359"/>
      <sheetName val="[form-pm.xls]____________L__360"/>
      <sheetName val="[form-pm.xls]____________L__361"/>
      <sheetName val="[form-pm.xls]____________L__362"/>
      <sheetName val="[form-pm.xls]____________L__363"/>
      <sheetName val="[form-pm.xls]____________L__364"/>
      <sheetName val="[form-pm.xls]____________L__365"/>
      <sheetName val="[form-pm.xls]____________L__366"/>
      <sheetName val="[form-pm.xls]____________L__367"/>
      <sheetName val="[form-pm.xls]____________L__368"/>
      <sheetName val="[form-pm.xls]____________L__369"/>
      <sheetName val="[form-pm.xls]____________L__370"/>
      <sheetName val="[form-pm.xls]____________L__379"/>
      <sheetName val="[form-pm.xls]____________L__380"/>
      <sheetName val="[form-pm.xls]____________L__381"/>
      <sheetName val="[form-pm.xls]____________L__382"/>
      <sheetName val="[form-pm.xls]____________L__383"/>
      <sheetName val="[form-pm.xls]____________L__384"/>
      <sheetName val="[form-pm.xls]____________L__385"/>
      <sheetName val="[form-pm.xls]____________L__386"/>
      <sheetName val="[form-pm.xls][form-pm.xls]__143"/>
      <sheetName val="[form-pm.xls]____________L__403"/>
      <sheetName val="[form-pm.xls]____________L__404"/>
      <sheetName val="[form-pm.xls]____________L__405"/>
      <sheetName val="[form-pm.xls]____________L__406"/>
      <sheetName val="[form-pm.xls][form-pm.xls]__144"/>
      <sheetName val="[form-pm.xls]____________L__407"/>
      <sheetName val="[form-pm.xls]____________L__408"/>
      <sheetName val="[form-pm.xls]____________L__409"/>
      <sheetName val="[form-pm.xls]____________L__410"/>
      <sheetName val="[form-pm.xls]____________L__387"/>
      <sheetName val="[form-pm.xls]____________L__388"/>
      <sheetName val="[form-pm.xls]____________L__389"/>
      <sheetName val="[form-pm.xls]____________L__390"/>
      <sheetName val="[form-pm.xls]____________L__391"/>
      <sheetName val="[form-pm.xls]____________L__392"/>
      <sheetName val="[form-pm.xls]____________L__393"/>
      <sheetName val="[form-pm.xls]____________L__394"/>
      <sheetName val="[form-pm.xls]____________L__395"/>
      <sheetName val="[form-pm.xls]____________L__396"/>
      <sheetName val="[form-pm.xls]____________L__397"/>
      <sheetName val="[form-pm.xls]____________L__398"/>
      <sheetName val="[form-pm.xls]____________L__399"/>
      <sheetName val="[form-pm.xls]____________L__400"/>
      <sheetName val="[form-pm.xls]____________L__401"/>
      <sheetName val="[form-pm.xls]____________L__402"/>
      <sheetName val="[form-pm.xls][form-pm.xls]__145"/>
      <sheetName val="[form-pm.xls]____________L__411"/>
      <sheetName val="[form-pm.xls]____________L__412"/>
      <sheetName val="[form-pm.xls]____________L__413"/>
      <sheetName val="[form-pm.xls]____________L__414"/>
      <sheetName val="[form-pm.xls][form-pm.xls]__146"/>
      <sheetName val="[form-pm.xls]____________L__415"/>
      <sheetName val="[form-pm.xls]____________L__416"/>
      <sheetName val="[form-pm.xls]____________L__417"/>
      <sheetName val="[form-pm.xls]____________L__418"/>
      <sheetName val="[form-pm.xls][form-pm.xls]__149"/>
      <sheetName val="[form-pm.xls]____________L__435"/>
      <sheetName val="[form-pm.xls]____________L__436"/>
      <sheetName val="[form-pm.xls]____________L__437"/>
      <sheetName val="[form-pm.xls]____________L__438"/>
      <sheetName val="[form-pm.xls][form-pm.xls]__150"/>
      <sheetName val="[form-pm.xls]____________L__439"/>
      <sheetName val="[form-pm.xls]____________L__440"/>
      <sheetName val="[form-pm.xls]____________L__441"/>
      <sheetName val="[form-pm.xls]____________L__442"/>
      <sheetName val="[form-pm.xls]____________L__419"/>
      <sheetName val="[form-pm.xls]____________L__420"/>
      <sheetName val="[form-pm.xls]____________L__421"/>
      <sheetName val="[form-pm.xls]____________L__422"/>
      <sheetName val="[form-pm.xls]____________L__423"/>
      <sheetName val="[form-pm.xls]____________L__424"/>
      <sheetName val="[form-pm.xls]____________L__425"/>
      <sheetName val="[form-pm.xls]____________L__426"/>
      <sheetName val="[form-pm.xls][form-pm.xls]__147"/>
      <sheetName val="[form-pm.xls][form-pm.xls]__148"/>
      <sheetName val="[form-pm.xls]____________L__427"/>
      <sheetName val="[form-pm.xls]____________L__428"/>
      <sheetName val="[form-pm.xls]____________L__429"/>
      <sheetName val="[form-pm.xls]____________L__430"/>
      <sheetName val="[form-pm.xls]____________L__431"/>
      <sheetName val="[form-pm.xls]____________L__432"/>
      <sheetName val="[form-pm.xls]____________L__433"/>
      <sheetName val="[form-pm.xls]____________L__434"/>
      <sheetName val="[form-pm.xls][form-pm.xls]__151"/>
      <sheetName val="[form-pm.xls]____________L__451"/>
      <sheetName val="[form-pm.xls]____________L__452"/>
      <sheetName val="[form-pm.xls]____________L__453"/>
      <sheetName val="[form-pm.xls]____________L__454"/>
      <sheetName val="[form-pm.xls][form-pm.xls]__152"/>
      <sheetName val="[form-pm.xls]____________L__455"/>
      <sheetName val="[form-pm.xls]____________L__456"/>
      <sheetName val="[form-pm.xls]____________L__457"/>
      <sheetName val="[form-pm.xls]____________L__458"/>
      <sheetName val="[form-pm.xls]____________L__443"/>
      <sheetName val="[form-pm.xls]____________L__444"/>
      <sheetName val="[form-pm.xls]____________L__445"/>
      <sheetName val="[form-pm.xls]____________L__446"/>
      <sheetName val="[form-pm.xls]____________L__447"/>
      <sheetName val="[form-pm.xls]____________L__448"/>
      <sheetName val="[form-pm.xls]____________L__449"/>
      <sheetName val="[form-pm.xls]____________L__450"/>
      <sheetName val="[form-pm.xls][form-pm.xls]__154"/>
      <sheetName val="[form-pm.xls][form-pm.xls]__153"/>
      <sheetName val="[form-pm.xls][form-pm.xls]__162"/>
      <sheetName val="[form-pm.xls]____________L__459"/>
      <sheetName val="[form-pm.xls]____________L__460"/>
      <sheetName val="[form-pm.xls]____________L__461"/>
      <sheetName val="[form-pm.xls]____________L__462"/>
      <sheetName val="[form-pm.xls][form-pm.xls]__155"/>
      <sheetName val="[form-pm.xls]____________L__463"/>
      <sheetName val="[form-pm.xls]____________L__464"/>
      <sheetName val="[form-pm.xls]____________L__465"/>
      <sheetName val="[form-pm.xls]____________L__466"/>
      <sheetName val="[form-pm.xls]____________L__475"/>
      <sheetName val="[form-pm.xls]____________L__476"/>
      <sheetName val="[form-pm.xls]____________L__477"/>
      <sheetName val="[form-pm.xls]____________L__478"/>
      <sheetName val="[form-pm.xls][form-pm.xls]__158"/>
      <sheetName val="[form-pm.xls]____________L__479"/>
      <sheetName val="[form-pm.xls]____________L__480"/>
      <sheetName val="[form-pm.xls]____________L__481"/>
      <sheetName val="[form-pm.xls]____________L__482"/>
      <sheetName val="[form-pm.xls][form-pm.xls]__157"/>
      <sheetName val="[form-pm.xls]____________L__467"/>
      <sheetName val="[form-pm.xls]____________L__468"/>
      <sheetName val="[form-pm.xls]____________L__469"/>
      <sheetName val="[form-pm.xls]____________L__470"/>
      <sheetName val="[form-pm.xls]____________L__471"/>
      <sheetName val="[form-pm.xls]____________L__472"/>
      <sheetName val="[form-pm.xls]____________L__473"/>
      <sheetName val="[form-pm.xls]____________L__474"/>
      <sheetName val="[form-pm.xls][form-pm.xls]__156"/>
      <sheetName val="[form-pm.xls]____________L__483"/>
      <sheetName val="[form-pm.xls]____________L__484"/>
      <sheetName val="[form-pm.xls]____________L__485"/>
      <sheetName val="[form-pm.xls]____________L__486"/>
      <sheetName val="[form-pm.xls]____________L__487"/>
      <sheetName val="[form-pm.xls]____________L__488"/>
      <sheetName val="[form-pm.xls]____________L__489"/>
      <sheetName val="[form-pm.xls]____________L__490"/>
      <sheetName val="[form-pm.xls][form-pm.xls]__159"/>
      <sheetName val="[form-pm.xls]____________L__507"/>
      <sheetName val="[form-pm.xls]____________L__508"/>
      <sheetName val="[form-pm.xls]____________L__509"/>
      <sheetName val="[form-pm.xls]____________L__510"/>
      <sheetName val="[form-pm.xls][form-pm.xls]__163"/>
      <sheetName val="[form-pm.xls]____________L__511"/>
      <sheetName val="[form-pm.xls]____________L__512"/>
      <sheetName val="[form-pm.xls]____________L__513"/>
      <sheetName val="[form-pm.xls]____________L__514"/>
      <sheetName val="[form-pm.xls][form-pm.xls]__160"/>
      <sheetName val="[form-pm.xls]____________L__491"/>
      <sheetName val="[form-pm.xls]____________L__492"/>
      <sheetName val="[form-pm.xls]____________L__493"/>
      <sheetName val="[form-pm.xls]____________L__494"/>
      <sheetName val="[form-pm.xls]____________L__495"/>
      <sheetName val="[form-pm.xls]____________L__496"/>
      <sheetName val="[form-pm.xls]____________L__497"/>
      <sheetName val="[form-pm.xls]____________L__498"/>
      <sheetName val="[form-pm.xls][form-pm.xls]__161"/>
      <sheetName val="[form-pm.xls]____________L__499"/>
      <sheetName val="[form-pm.xls]____________L__500"/>
      <sheetName val="[form-pm.xls]____________L__501"/>
      <sheetName val="[form-pm.xls]____________L__502"/>
      <sheetName val="[form-pm.xls]____________L__503"/>
      <sheetName val="[form-pm.xls]____________L__504"/>
      <sheetName val="[form-pm.xls]____________L__505"/>
      <sheetName val="[form-pm.xls]____________L__506"/>
      <sheetName val="[form-pm.xls]____________L__515"/>
      <sheetName val="[form-pm.xls]____________L__516"/>
      <sheetName val="[form-pm.xls][form-pm.xls]__164"/>
      <sheetName val="[form-pm.xls]____________L__517"/>
      <sheetName val="[form-pm.xls]____________L__518"/>
      <sheetName val="[form-pm.xls][form-pm.xls]__166"/>
      <sheetName val="[form-pm.xls]____________L__519"/>
      <sheetName val="[form-pm.xls]____________L__520"/>
      <sheetName val="[form-pm.xls]____________L__521"/>
      <sheetName val="[form-pm.xls]____________L__522"/>
      <sheetName val="[form-pm.xls]____________L__523"/>
      <sheetName val="[form-pm.xls]____________L__524"/>
      <sheetName val="[form-pm.xls]____________L__525"/>
      <sheetName val="[form-pm.xls]____________L__526"/>
      <sheetName val="[form-pm.xls]____________L__527"/>
      <sheetName val="[form-pm.xls]____________L__528"/>
      <sheetName val="[form-pm.xls]____________L__529"/>
      <sheetName val="[form-pm.xls]____________L__530"/>
      <sheetName val="[form-pm.xls][form-pm.xls]__165"/>
      <sheetName val="[form-pm.xls]____________L__531"/>
      <sheetName val="[form-pm.xls]____________L__532"/>
      <sheetName val="[form-pm.xls]____________L__533"/>
      <sheetName val="[form-pm.xls]____________L__534"/>
      <sheetName val="[form-pm.xls][form-pm.xls]__170"/>
      <sheetName val="[form-pm.xls]____________L__535"/>
      <sheetName val="[form-pm.xls]____________L__536"/>
      <sheetName val="[form-pm.xls]____________L__537"/>
      <sheetName val="[form-pm.xls]____________L__538"/>
      <sheetName val="[form-pm.xls][form-pm.xls]__167"/>
      <sheetName val="[form-pm.xls][form-pm.xls]__168"/>
      <sheetName val="[form-pm.xls]____________L__547"/>
      <sheetName val="[form-pm.xls]____________L__548"/>
      <sheetName val="[form-pm.xls]____________L__549"/>
      <sheetName val="[form-pm.xls]____________L__550"/>
      <sheetName val="[form-pm.xls][form-pm.xls]__171"/>
      <sheetName val="[form-pm.xls]____________L__551"/>
      <sheetName val="[form-pm.xls]____________L__552"/>
      <sheetName val="[form-pm.xls]____________L__553"/>
      <sheetName val="[form-pm.xls]____________L__554"/>
      <sheetName val="[form-pm.xls][form-pm.xls]__169"/>
      <sheetName val="[form-pm.xls]____________L__539"/>
      <sheetName val="[form-pm.xls]____________L__540"/>
      <sheetName val="[form-pm.xls]____________L__541"/>
      <sheetName val="[form-pm.xls]____________L__542"/>
      <sheetName val="[form-pm.xls]____________L__543"/>
      <sheetName val="[form-pm.xls]____________L__544"/>
      <sheetName val="[form-pm.xls]____________L__545"/>
      <sheetName val="[form-pm.xls]____________L__546"/>
      <sheetName val="[form-pm.xls][form-pm.xls]__175"/>
      <sheetName val="[form-pm.xls][form-pm.xls]__172"/>
      <sheetName val="[form-pm.xls]____________L__555"/>
      <sheetName val="[form-pm.xls]____________L__556"/>
      <sheetName val="[form-pm.xls]____________L__557"/>
      <sheetName val="[form-pm.xls]____________L__558"/>
      <sheetName val="[form-pm.xls][form-pm.xls]__174"/>
      <sheetName val="[form-pm.xls]____________L__559"/>
      <sheetName val="[form-pm.xls]____________L__560"/>
      <sheetName val="[form-pm.xls]____________L__561"/>
      <sheetName val="[form-pm.xls]____________L__562"/>
      <sheetName val="[form-pm.xls][form-pm.xls]__173"/>
      <sheetName val="[form-pm.xls]____________L__563"/>
      <sheetName val="[form-pm.xls]____________L__564"/>
      <sheetName val="[form-pm.xls]____________L__565"/>
      <sheetName val="[form-pm.xls]____________L__566"/>
      <sheetName val="[form-pm.xls]____________L__567"/>
      <sheetName val="[form-pm.xls]____________L__568"/>
      <sheetName val="[form-pm.xls]____________L__569"/>
      <sheetName val="[form-pm.xls]____________L__570"/>
      <sheetName val="[form-pm.xls][form-pm.xls]__176"/>
      <sheetName val="[form-pm.xls][form-pm.xls]__177"/>
      <sheetName val="[form-pm.xls][form-pm.xls]__178"/>
      <sheetName val="[form-pm.xls]____________L__571"/>
      <sheetName val="[form-pm.xls]____________L__572"/>
      <sheetName val="[form-pm.xls]____________L__573"/>
      <sheetName val="[form-pm.xls]____________L__574"/>
      <sheetName val="[form-pm.xls][form-pm.xls]__179"/>
      <sheetName val="[form-pm.xls]____________L__575"/>
      <sheetName val="[form-pm.xls]____________L__576"/>
      <sheetName val="[form-pm.xls]____________L__577"/>
      <sheetName val="[form-pm.xls]____________L__578"/>
      <sheetName val="[form-pm.xls][form-pm.xls]___34"/>
      <sheetName val="[form-pm.xls][form-pm.xls]___35"/>
      <sheetName val="[form-pm.xls][form-pm.xls]___36"/>
      <sheetName val="[form-pm.xls][form-pm.xls]___37"/>
      <sheetName val="203"/>
      <sheetName val="OLDMAP"/>
      <sheetName val="analis"/>
      <sheetName val="Gmd3"/>
      <sheetName val="PKB"/>
      <sheetName val="Kontensalden"/>
      <sheetName val="Lead"/>
      <sheetName val="Marshal"/>
      <sheetName val="BBM-03"/>
      <sheetName val="100"/>
      <sheetName val="Cash In Banks"/>
      <sheetName val="206"/>
      <sheetName val="194"/>
      <sheetName val="132 "/>
      <sheetName val="LOG 11"/>
      <sheetName val="JAN 2001"/>
      <sheetName val="Dropdown List"/>
      <sheetName val="Ex_Rate"/>
      <sheetName val="9"/>
      <sheetName val="ged"/>
      <sheetName val="Form 2-FRG"/>
      <sheetName val="Exc. Rate"/>
      <sheetName val="Income"/>
      <sheetName val="alamat"/>
      <sheetName val="INVES"/>
      <sheetName val="I.4.1 (2)"/>
      <sheetName val="List"/>
      <sheetName val="summary_frm_output"/>
      <sheetName val="Parameter"/>
      <sheetName val="output"/>
      <sheetName val="Benefit_Tab"/>
      <sheetName val="cALC"/>
      <sheetName val="Input_tables"/>
      <sheetName val="PSC_Calc"/>
      <sheetName val="Kalkulasi Loan"/>
      <sheetName val="1771"/>
      <sheetName val="1771.2"/>
      <sheetName val="P3"/>
      <sheetName val="SALESDES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SALESFEB'03"/>
      <sheetName val="NHM5407"/>
      <sheetName val="Throughput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Land Aplikasi"/>
      <sheetName val="Solar"/>
      <sheetName val="Smatr"/>
      <sheetName val="_ Lbr vs GP"/>
      <sheetName val="Annual-Plan-1998-A-US$-Rupiah-F"/>
      <sheetName val="PK_Olah"/>
      <sheetName val="PO__Olah"/>
      <sheetName val="PK__RM"/>
      <sheetName val="PO__RM"/>
      <sheetName val="%_Lbr_vs_GP"/>
      <sheetName val="Land_Aplikasi"/>
      <sheetName val="__Lbr_vs_GP"/>
      <sheetName val="FISIK_RAB_2000"/>
      <sheetName val="Data SRL"/>
      <sheetName val="Data Prod_Graf"/>
      <sheetName val="PK RM"/>
      <sheetName val="SE-C"/>
      <sheetName val="PERALATAN"/>
      <sheetName val="TM"/>
      <sheetName val="L2"/>
      <sheetName val="Perleng &amp; Peralt "/>
      <sheetName val="NS"/>
      <sheetName val="Criterias"/>
      <sheetName val="RUPS"/>
      <sheetName val="CH_FL_QUAR"/>
      <sheetName val="BALANCE"/>
      <sheetName val="DATA_feed"/>
      <sheetName val="CH_FL_YEAR"/>
      <sheetName val="INC_FUN_FIN"/>
      <sheetName val="Nilai_Kbn_mitra"/>
      <sheetName val="Jdw-KI"/>
      <sheetName val="NOPAT_VDF"/>
      <sheetName val="DCF_VDF"/>
      <sheetName val="Invested capital_VDF"/>
      <sheetName val="PV of Op Leases_VDF"/>
      <sheetName val="WACC_VDF"/>
      <sheetName val="Income Statement_VDF"/>
      <sheetName val="Logo"/>
      <sheetName val="Fixset"/>
      <sheetName val="Detail WPL Mar"/>
      <sheetName val="Zahir - BS Apr14"/>
      <sheetName val="LHM"/>
      <sheetName val="Pivot-HK"/>
      <sheetName val="A-GL-SUMMARY"/>
      <sheetName val="KM12"/>
      <sheetName val="42. MPM GATEWAð"/>
      <sheetName val="DCF"/>
      <sheetName val="RM"/>
      <sheetName val="Config"/>
      <sheetName val="入力ｼｰﾄ"/>
      <sheetName val="analisa 2"/>
      <sheetName val="LINE 3ok"/>
      <sheetName val="LINE 4ok"/>
      <sheetName val="SE- PU"/>
      <sheetName val="T-VAN-DM"/>
      <sheetName val="PROCEDUR DESCRIPTION"/>
      <sheetName val="Draft Vehicle Format"/>
      <sheetName val="ProdVolume_org"/>
      <sheetName val="CKD･生産用（ACCESS渡し前）"/>
      <sheetName val="Proses_Mesin"/>
      <sheetName val="Type I"/>
      <sheetName val="進捗状況"/>
      <sheetName val="OTHERS x620"/>
      <sheetName val="設備分類"/>
      <sheetName val="個人ｺｰﾄﾞ"/>
      <sheetName val="リンギ"/>
      <sheetName val="材料区分配列表"/>
      <sheetName val="設置部署"/>
      <sheetName val="Cap"/>
      <sheetName val="[form-pm.xls][form-pm.xls]__191"/>
      <sheetName val="[form-pm.xls][form-pm.xls]__192"/>
      <sheetName val="[form-pm.xls][form-pm.xls]__197"/>
      <sheetName val="[form-pm.xls][form-pm.xls]___44"/>
      <sheetName val="[form-pm.xls][form-pm.xls]__198"/>
      <sheetName val="[form-pm.xls][form-pm.xls]__189"/>
      <sheetName val="[form-pm.xls][form-pm.xls]__190"/>
      <sheetName val="[form-pm.xls][form-pm.xls]___42"/>
      <sheetName val="[form-pm.xls][form-pm.xls]__180"/>
      <sheetName val="[form-pm.xls][form-pm.xls]___40"/>
      <sheetName val="[form-pm.xls][form-pm.xls]___39"/>
      <sheetName val="[form-pm.xls][form-pm.xls]___38"/>
      <sheetName val="[form-pm.xls][form-pm.xls]___41"/>
      <sheetName val="[form-pm.xls][form-pm.xls]__181"/>
      <sheetName val="[form-pm.xls][form-pm.xls]___43"/>
      <sheetName val="[form-pm.xls][form-pm.xls]__182"/>
      <sheetName val="[form-pm.xls][form-pm.xls]__186"/>
      <sheetName val="[form-pm.xls][form-pm.xls]__185"/>
      <sheetName val="[form-pm.xls][form-pm.xls]__183"/>
      <sheetName val="[form-pm.xls][form-pm.xls]__184"/>
      <sheetName val="[form-pm.xls][form-pm.xls]__187"/>
      <sheetName val="[form-pm.xls][form-pm.xls]__188"/>
      <sheetName val="[form-pm.xls][form-pm.xls]__193"/>
      <sheetName val="[form-pm.xls][form-pm.xls]__194"/>
      <sheetName val="[form-pm.xls][form-pm.xls]__195"/>
      <sheetName val="[form-pm.xls][form-pm.xls]__196"/>
      <sheetName val="[form-pm.xls][form-pm.xls]__199"/>
      <sheetName val="[form-pm.xls][form-pm.xls]__200"/>
      <sheetName val="[form-pm.xls][form-pm.xls]__203"/>
      <sheetName val="[form-pm.xls][form-pm.xls]__204"/>
      <sheetName val="[form-pm.xls][form-pm.xls]__201"/>
      <sheetName val="[form-pm.xls][form-pm.xls]__202"/>
      <sheetName val="[form-pm.xls][form-pm.xls]__205"/>
      <sheetName val="[form-pm.xls][form-pm.xls]__206"/>
      <sheetName val="[form-pm.xls][form-pm.xls]__207"/>
      <sheetName val="[form-pm.xls][form-pm.xls]___45"/>
      <sheetName val="[form-pm.xls][form-pm.xls]__208"/>
      <sheetName val="[form-pm.xls][form-pm.xls]__209"/>
      <sheetName val="[form-pm.xls][form-pm.xls]___46"/>
      <sheetName val="[form-pm.xls][form-pm.xls]__210"/>
      <sheetName val="[form-pm.xls][form-pm.xls]__211"/>
      <sheetName val="[form-pm.xls][form-pm.xls]___47"/>
      <sheetName val="[form-pm.xls][form-pm.xls]__212"/>
      <sheetName val="[form-pm.xls][form-pm.xls]__253"/>
      <sheetName val="[form-pm.xls][form-pm.xls]__254"/>
      <sheetName val="[form-pm.xls][form-pm.xls]__223"/>
      <sheetName val="[form-pm.xls][form-pm.xls]__224"/>
      <sheetName val="[form-pm.xls][form-pm.xls]__225"/>
      <sheetName val="[form-pm.xls][form-pm.xls]___48"/>
      <sheetName val="[form-pm.xls][form-pm.xls]__226"/>
      <sheetName val="[form-pm.xls][form-pm.xls]__217"/>
      <sheetName val="[form-pm.xls][form-pm.xls]__218"/>
      <sheetName val="[form-pm.xls][form-pm.xls]__215"/>
      <sheetName val="[form-pm.xls][form-pm.xls]__216"/>
      <sheetName val="[form-pm.xls][form-pm.xls]__213"/>
      <sheetName val="[form-pm.xls][form-pm.xls]__214"/>
      <sheetName val="[form-pm.xls][form-pm.xls]__219"/>
      <sheetName val="[form-pm.xls][form-pm.xls]__220"/>
      <sheetName val="[form-pm.xls][form-pm.xls]__221"/>
      <sheetName val="[form-pm.xls][form-pm.xls]__222"/>
      <sheetName val="[form-pm.xls][form-pm.xls]__227"/>
      <sheetName val="[form-pm.xls][form-pm.xls]__228"/>
      <sheetName val="[form-pm.xls][form-pm.xls]__229"/>
      <sheetName val="[form-pm.xls][form-pm.xls]__230"/>
      <sheetName val="[form-pm.xls][form-pm.xls]__231"/>
      <sheetName val="[form-pm.xls][form-pm.xls]__232"/>
      <sheetName val="[form-pm.xls][form-pm.xls]__239"/>
      <sheetName val="[form-pm.xls][form-pm.xls]__240"/>
      <sheetName val="[form-pm.xls][form-pm.xls]__241"/>
      <sheetName val="[form-pm.xls][form-pm.xls]___52"/>
      <sheetName val="[form-pm.xls][form-pm.xls]__242"/>
      <sheetName val="[form-pm.xls][form-pm.xls]__233"/>
      <sheetName val="[form-pm.xls][form-pm.xls]__234"/>
      <sheetName val="[form-pm.xls][form-pm.xls]___49"/>
      <sheetName val="[form-pm.xls][form-pm.xls]__235"/>
      <sheetName val="[form-pm.xls][form-pm.xls]__236"/>
      <sheetName val="[form-pm.xls][form-pm.xls]___50"/>
      <sheetName val="[form-pm.xls][form-pm.xls]__237"/>
      <sheetName val="[form-pm.xls][form-pm.xls]__238"/>
      <sheetName val="[form-pm.xls][form-pm.xls]___51"/>
      <sheetName val="[form-pm.xls][form-pm.xls]__247"/>
      <sheetName val="[form-pm.xls][form-pm.xls]__245"/>
      <sheetName val="[form-pm.xls][form-pm.xls]___53"/>
      <sheetName val="[form-pm.xls][form-pm.xls]__248"/>
      <sheetName val="[form-pm.xls][form-pm.xls]__246"/>
      <sheetName val="[form-pm.xls][form-pm.xls]__243"/>
      <sheetName val="[form-pm.xls][form-pm.xls]__244"/>
      <sheetName val="[form-pm.xls][form-pm.xls]__249"/>
      <sheetName val="[form-pm.xls][form-pm.xls]__250"/>
      <sheetName val="[form-pm.xls][form-pm.xls]__255"/>
      <sheetName val="[form-pm.xls][form-pm.xls]___54"/>
      <sheetName val="[form-pm.xls][form-pm.xls]__256"/>
      <sheetName val="[form-pm.xls][form-pm.xls]__251"/>
      <sheetName val="[form-pm.xls][form-pm.xls]__252"/>
      <sheetName val="[form-pm.xls]____________L_4132"/>
      <sheetName val="[form-pm.xls]____________L_4133"/>
      <sheetName val="[form-pm.xls]____________L_4134"/>
      <sheetName val="[form-pm.xls]___________˜L__200"/>
      <sheetName val="[form-pm.xls]___________˜L__201"/>
      <sheetName val="[form-pm.xls]___________˜L_x_62"/>
      <sheetName val="[form-pm.xls][form-pm.xls]_1538"/>
      <sheetName val="[form-pm.xls]____________L_4135"/>
      <sheetName val="[form-pm.xls]____________L_4136"/>
      <sheetName val="[form-pm.xls]___________˜L__202"/>
      <sheetName val="[form-pm.xls][form-pm.xls]_1537"/>
      <sheetName val="[form-pm.xls][form-pm.xls]_1539"/>
      <sheetName val="[form-pm.xls]___________˜L__203"/>
      <sheetName val="[form-pm.xls]____________L_4137"/>
      <sheetName val="[form-pm.xls][form-pm.xls]__259"/>
      <sheetName val="[form-pm.xls][form-pm.xls]__260"/>
      <sheetName val="[form-pm.xls]___________˜L____5"/>
      <sheetName val="[form-pm.xls]___________˜L____6"/>
      <sheetName val="[form-pm.xls]___________˜L_x0_3"/>
      <sheetName val="[form-pm.xls]___________˜L____7"/>
      <sheetName val="[form-pm.xls]___________˜L__b_3"/>
      <sheetName val="[form-pm.xls]___________˜L____8"/>
      <sheetName val="[form-pm.xls]___________˜L____9"/>
      <sheetName val="[form-pm.xls]___________˜L_x0_4"/>
      <sheetName val="[form-pm.xls]___________˜L___10"/>
      <sheetName val="[form-pm.xls]___________˜L__b_4"/>
      <sheetName val="[form-pm.xls]___________˜L___11"/>
      <sheetName val="[form-pm.xls]___________˜L___12"/>
      <sheetName val="[form-pm.xls]___________˜L_x0_5"/>
      <sheetName val="[form-pm.xls]___________˜L___13"/>
      <sheetName val="[form-pm.xls]___________˜L__b_5"/>
      <sheetName val="[form-pm.xls][form-pm.xls]˜L__5"/>
      <sheetName val="[form-pm.xls]____________L__590"/>
      <sheetName val="[form-pm.xls]____________L__591"/>
      <sheetName val="[form-pm.xls]____________L__592"/>
      <sheetName val="[form-pm.xls]____________L__593"/>
      <sheetName val="[form-pm.xls]____________L__594"/>
      <sheetName val="[form-pm.xls]____________L__595"/>
      <sheetName val="[form-pm.xls]____________L__596"/>
      <sheetName val="[form-pm.xls]____________L__597"/>
      <sheetName val="[form-pm.xls]____________L__598"/>
      <sheetName val="[form-pm.xls]____________L__599"/>
      <sheetName val="[form-pm.xls]____________L__600"/>
      <sheetName val="[form-pm.xls]____________L__601"/>
      <sheetName val="[form-pm.xls]____________L__602"/>
      <sheetName val="[form-pm.xls]____________L__603"/>
      <sheetName val="[form-pm.xls]____________L__604"/>
      <sheetName val="[form-pm.xls]____________L__605"/>
      <sheetName val="[form-pm.xls]____________L__606"/>
      <sheetName val="[form-pm.xls]____________L__607"/>
      <sheetName val="[form-pm.xls]____________L__608"/>
      <sheetName val="[form-pm.xls]____________L__609"/>
      <sheetName val="[form-pm.xls]____________L__610"/>
      <sheetName val="[form-pm.xls]____________L__611"/>
      <sheetName val="[form-pm.xls][form-pm.xls]__279"/>
      <sheetName val="[form-pm.xls][form-pm.xls]__280"/>
      <sheetName val="[form-pm.xls][form-pm.xls]__261"/>
      <sheetName val="[form-pm.xls][form-pm.xls]__263"/>
      <sheetName val="[form-pm.xls][form-pm.xls]___56"/>
      <sheetName val="[form-pm.xls][form-pm.xls]__264"/>
      <sheetName val="[form-pm.xls][form-pm.xls]__262"/>
      <sheetName val="[form-pm.xls]____________L__612"/>
      <sheetName val="[form-pm.xls]____________L__613"/>
      <sheetName val="[form-pm.xls][form-pm.xls]__269"/>
      <sheetName val="[form-pm.xls]____________L__614"/>
      <sheetName val="[form-pm.xls]____________L__615"/>
      <sheetName val="[form-pm.xls]____________L__616"/>
      <sheetName val="[form-pm.xls][form-pm.xls]__265"/>
      <sheetName val="[form-pm.xls][form-pm.xls]___57"/>
      <sheetName val="[form-pm.xls][form-pm.xls]__270"/>
      <sheetName val="[form-pm.xls]____________L__617"/>
      <sheetName val="[form-pm.xls][form-pm.xls]__266"/>
      <sheetName val="[form-pm.xls]____________L__618"/>
      <sheetName val="[form-pm.xls][form-pm.xls]__267"/>
      <sheetName val="[form-pm.xls][form-pm.xls]__268"/>
      <sheetName val="[form-pm.xls]____________L__619"/>
      <sheetName val="[form-pm.xls]____________L__620"/>
      <sheetName val="[form-pm.xls]____________L__621"/>
      <sheetName val="[form-pm.xls]____________L__622"/>
      <sheetName val="[form-pm.xls]____________L__623"/>
      <sheetName val="[form-pm.xls]____________L__624"/>
      <sheetName val="[form-pm.xls]____________L__625"/>
      <sheetName val="[form-pm.xls]____________L__626"/>
      <sheetName val="[form-pm.xls]____________L__627"/>
      <sheetName val="[form-pm.xls][form-pm.xls]___58"/>
      <sheetName val="[form-pm.xls]____________L__628"/>
      <sheetName val="[form-pm.xls]____________L__629"/>
      <sheetName val="[form-pm.xls][form-pm.xls]__271"/>
      <sheetName val="[form-pm.xls][form-pm.xls]__272"/>
      <sheetName val="proses H1 ke H2"/>
      <sheetName val="PropKodKecKel"/>
      <sheetName val="data H1 to H2"/>
      <sheetName val="proses H2 ke H1"/>
      <sheetName val="data H2 to H1"/>
      <sheetName val="DATA VALIDITAS"/>
      <sheetName val="Pica (Next Plan)"/>
      <sheetName val="cost Structure"/>
      <sheetName val="rekapan RO"/>
      <sheetName val="detail kons RO &amp; deal dr dt H2"/>
      <sheetName val="master ring"/>
      <sheetName val="tabulasi H1-H2"/>
      <sheetName val="Rekap&amp;Grafik H1toH2"/>
      <sheetName val="tabulasi H2-H1"/>
      <sheetName val=" Data Pending Entry"/>
      <sheetName val="Rekap&amp;Grafik H2toH1&amp;H1toH1"/>
      <sheetName val="Grafik Pencapaian"/>
      <sheetName val="bantenJBTBK"/>
      <sheetName val="tanggerang"/>
      <sheetName val="sukabumi"/>
      <sheetName val="cianjur"/>
      <sheetName val="cilegon"/>
      <sheetName val="serang"/>
      <sheetName val="98"/>
      <sheetName val="BogorF"/>
      <sheetName val="trendJKT"/>
      <sheetName val="Bogor"/>
      <sheetName val="pandeglang"/>
      <sheetName val="lebak"/>
      <sheetName val="99"/>
      <sheetName val="00"/>
      <sheetName val="_x005f_x005f_x005F"/>
      <sheetName val="Actual"/>
      <sheetName val="Budget"/>
      <sheetName val="Forecast"/>
      <sheetName val="total actual"/>
      <sheetName val="BASIC"/>
      <sheetName val="cover_org"/>
      <sheetName val="Plant II 99-2"/>
      <sheetName val="3ｶ月比A"/>
      <sheetName val="ﾎｲ-ﾙ"/>
      <sheetName val="ﾀﾘﾌ"/>
      <sheetName val="高温放置"/>
      <sheetName val="ProductionQty"/>
      <sheetName val="Control"/>
      <sheetName val="DATA01-08-2004"/>
      <sheetName val="Z017"/>
      <sheetName val="P_Par"/>
      <sheetName val="P_ID"/>
      <sheetName val="DAF.INVEN U.O"/>
      <sheetName val="TAX LIST"/>
      <sheetName val="PL (MONTHLY)"/>
      <sheetName val="Sum Insured"/>
      <sheetName val="_form-pm.xls__x005f_x0000__x005f_x0000__x00"/>
      <sheetName val="Grp. Time S. Mech trg"/>
      <sheetName val="NCastalone"/>
      <sheetName val="Categories(input)"/>
      <sheetName val="isbs"/>
      <sheetName val="ｹｯﾁﾝMT"/>
      <sheetName val="323MPLﾃﾞｰﾀ"/>
      <sheetName val="TTP STNK "/>
      <sheetName val="General Parameter"/>
      <sheetName val="CM32 p eq tu"/>
      <sheetName val="CM32 p eq ti"/>
      <sheetName val="RPBUPLAN01"/>
      <sheetName val="IBMC105"/>
      <sheetName val="MCTU"/>
      <sheetName val="DAILYPACE"/>
      <sheetName val="RUPS95C"/>
      <sheetName val="Reference"/>
      <sheetName val="lost time proses"/>
      <sheetName val="MATRIKS SKILL MECA"/>
      <sheetName val="Rpt13.Oth"/>
      <sheetName val="HARIAN Jan  "/>
      <sheetName val="ABSENSI "/>
      <sheetName val="Annual Production"/>
      <sheetName val="INKO PAYMENT"/>
      <sheetName val="REKAP CF"/>
      <sheetName val="INKO PO"/>
      <sheetName val="Supp.List"/>
      <sheetName val="Reject Detail"/>
      <sheetName val="[form-pm.xls]___________˜L_x0_7"/>
      <sheetName val="[form-pm.xls]___________˜L_x0_6"/>
      <sheetName val="References"/>
      <sheetName val="[form-pm.xls]____________L__630"/>
      <sheetName val="[form-pm.xls]____________L__631"/>
      <sheetName val="[form-pm.xls]____________L__632"/>
      <sheetName val="[form-pm.xls]____________L__633"/>
      <sheetName val="[form-pm.xls]____________L__634"/>
      <sheetName val="[form-pm.xls]____________L__635"/>
      <sheetName val="[form-pm.xls][form-pm.xls]__275"/>
      <sheetName val="[form-pm.xls]____________L__636"/>
      <sheetName val="[form-pm.xls]____________L__637"/>
      <sheetName val="[form-pm.xls]____________L__638"/>
      <sheetName val="[form-pm.xls][form-pm.xls]__273"/>
      <sheetName val="[form-pm.xls][form-pm.xls]__274"/>
      <sheetName val="[form-pm.xls][form-pm.xls]__276"/>
      <sheetName val="[form-pm.xls][form-pm.xls]__277"/>
      <sheetName val="[form-pm.xls]____________L__639"/>
      <sheetName val="[form-pm.xls]____________L__640"/>
      <sheetName val="[form-pm.xls]____________L__641"/>
      <sheetName val="[form-pm.xls]____________L__642"/>
      <sheetName val="[form-pm.xls]____________L__643"/>
      <sheetName val="[form-pm.xls]____________L__644"/>
      <sheetName val="[form-pm.xls]____________L__645"/>
      <sheetName val="[form-pm.xls]____________L__646"/>
      <sheetName val="[form-pm.xls]____________L__647"/>
      <sheetName val="[form-pm.xls][form-pm.xls]__278"/>
      <sheetName val="[form-pm.xls]____________L__648"/>
      <sheetName val="[form-pm.xls]____________L__649"/>
      <sheetName val="[form-pm.xls]____________L__650"/>
      <sheetName val="[form-pm.xls]____________L__651"/>
      <sheetName val="[form-pm.xls]____________L__652"/>
      <sheetName val="[form-pm.xls]____________L__653"/>
      <sheetName val="[form-pm.xls][form-pm.xls]__281"/>
      <sheetName val="[form-pm.xls]____________L__654"/>
      <sheetName val="[form-pm.xls]____________L__655"/>
      <sheetName val="[form-pm.xls][form-pm.xls]__282"/>
      <sheetName val="[form-pm.xls][form-pm.xls]__283"/>
      <sheetName val="[form-pm.xls][form-pm.xls]__284"/>
      <sheetName val="[form-pm.xls][form-pm.xls]__286"/>
      <sheetName val="[form-pm.xls][form-pm.xls]__287"/>
      <sheetName val="[form-pm.xls][form-pm.xls]__285"/>
      <sheetName val="[form-pm.xls][form-pm.xls]__290"/>
      <sheetName val="[form-pm.xls][form-pm.xls]__291"/>
      <sheetName val="[form-pm.xls][form-pm.xls]__288"/>
      <sheetName val="[form-pm.xls][form-pm.xls]__289"/>
      <sheetName val="[form-pm.xls][form-pm.xls]__293"/>
      <sheetName val="[form-pm.xls][form-pm.xls]__292"/>
      <sheetName val="[form-pm.xls][form-pm.xls]__295"/>
      <sheetName val="[form-pm.xls][form-pm.xls]__294"/>
      <sheetName val="[form-pm.xls][form-pm.xls]__296"/>
      <sheetName val="[form-pm.xls][form-pm.xls]__297"/>
      <sheetName val="[form-pm.xls][form-pm.xls]__298"/>
      <sheetName val="[form-pm.xls][form-pm.xls]__299"/>
      <sheetName val="[form-pm.xls][form-pm.xls]__300"/>
      <sheetName val="[form-pm.xls][form-pm.xls]___59"/>
      <sheetName val="[form-pm.xls][form-pm.xls]__301"/>
      <sheetName val="[form-pm.xls][form-pm.xls]__302"/>
      <sheetName val="[form-pm.xls][form-pm.xls]__303"/>
      <sheetName val="[form-pm.xls][form-pm.xls]__304"/>
      <sheetName val="[form-pm.xls][form-pm.xls]__305"/>
      <sheetName val="[form-pm.xls][form-pm.xls]__307"/>
      <sheetName val="[form-pm.xls][form-pm.xls]__306"/>
      <sheetName val="[form-pm.xls][form-pm.xls]__308"/>
      <sheetName val="[form-pm.xls][form-pm.xls]__309"/>
      <sheetName val="[form-pm.xls][form-pm.xls]__310"/>
      <sheetName val="[form-pm.xls][form-pm.xls]___62"/>
      <sheetName val="[form-pm.xls][form-pm.xls]__311"/>
      <sheetName val="[form-pm.xls][form-pm.xls]___60"/>
      <sheetName val="[form-pm.xls][form-pm.xls]___61"/>
      <sheetName val="[form-pm.xls][form-pm.xls]__312"/>
      <sheetName val="[form-pm.xls][form-pm.xls]__313"/>
      <sheetName val="[form-pm.xls][form-pm.xls]___63"/>
      <sheetName val="[form-pm.xls][form-pm.xls]__314"/>
      <sheetName val="[form-pm.xls]____________L__656"/>
      <sheetName val="[form-pm.xls]____________L__657"/>
      <sheetName val="[form-pm.xls]____________L__658"/>
      <sheetName val="[form-pm.xls]____________L__659"/>
      <sheetName val="[form-pm.xls]____________L__660"/>
      <sheetName val="[form-pm.xls]____________L__661"/>
      <sheetName val="[form-pm.xls]____________L__662"/>
      <sheetName val="[form-pm.xls]____________L__663"/>
      <sheetName val="[form-pm.xls]____________L__664"/>
      <sheetName val="[form-pm.xls]____________L__665"/>
      <sheetName val="[form-pm.xls]____________L__666"/>
      <sheetName val="[form-pm.xls]____________L__675"/>
      <sheetName val="[form-pm.xls]____________L__676"/>
      <sheetName val="[form-pm.xls]____________L__677"/>
      <sheetName val="[form-pm.xls]____________L__678"/>
      <sheetName val="[form-pm.xls]____________L__679"/>
      <sheetName val="[form-pm.xls]____________L__680"/>
      <sheetName val="[form-pm.xls]____________L__681"/>
      <sheetName val="[form-pm.xls]____________L__682"/>
      <sheetName val="[form-pm.xls]____________L__667"/>
      <sheetName val="[form-pm.xls]____________L__668"/>
      <sheetName val="[form-pm.xls]____________L__669"/>
      <sheetName val="[form-pm.xls]____________L__670"/>
      <sheetName val="[form-pm.xls]____________L__671"/>
      <sheetName val="[form-pm.xls]____________L__672"/>
      <sheetName val="[form-pm.xls]____________L__673"/>
      <sheetName val="[form-pm.xls]____________L__674"/>
      <sheetName val="[form-pm.xls]____________L__683"/>
      <sheetName val="[form-pm.xls]____________L__684"/>
      <sheetName val="[form-pm.xls]____________L__685"/>
      <sheetName val="[form-pm.xls]____________L__686"/>
      <sheetName val="[form-pm.xls]____________L__687"/>
      <sheetName val="[form-pm.xls]____________L__688"/>
      <sheetName val="[form-pm.xls]____________L__689"/>
      <sheetName val="[form-pm.xls]____________L__690"/>
      <sheetName val="[form-pm.xls]____________L__699"/>
      <sheetName val="[form-pm.xls]____________L__700"/>
      <sheetName val="[form-pm.xls]____________L__701"/>
      <sheetName val="[form-pm.xls]____________L__702"/>
      <sheetName val="[form-pm.xls]____________L__703"/>
      <sheetName val="[form-pm.xls]____________L__704"/>
      <sheetName val="[form-pm.xls]____________L__705"/>
      <sheetName val="[form-pm.xls]____________L__706"/>
      <sheetName val="[form-pm.xls]____________L__691"/>
      <sheetName val="[form-pm.xls]____________L__692"/>
      <sheetName val="[form-pm.xls]____________L__693"/>
      <sheetName val="[form-pm.xls]____________L__694"/>
      <sheetName val="[form-pm.xls]____________L__695"/>
      <sheetName val="[form-pm.xls]____________L__696"/>
      <sheetName val="[form-pm.xls]____________L__697"/>
      <sheetName val="[form-pm.xls]____________L__698"/>
      <sheetName val="[form-pm.xls]____________L__707"/>
      <sheetName val="[form-pm.xls]____________L__708"/>
      <sheetName val="[form-pm.xls]____________L__709"/>
      <sheetName val="[form-pm.xls]____________L__710"/>
      <sheetName val="[form-pm.xls]____________L__711"/>
      <sheetName val="[form-pm.xls]____________L__712"/>
      <sheetName val="[form-pm.xls]____________L__713"/>
      <sheetName val="[form-pm.xls]____________L__714"/>
      <sheetName val="[form-pm.xls]____________L__715"/>
      <sheetName val="[form-pm.xls]____________L__716"/>
      <sheetName val="[form-pm.xls]____________L__717"/>
      <sheetName val="[form-pm.xls]____________L__718"/>
      <sheetName val="[form-pm.xls]____________L__719"/>
      <sheetName val="[form-pm.xls]____________L__720"/>
      <sheetName val="[form-pm.xls]____________L__721"/>
      <sheetName val="[form-pm.xls]____________L__722"/>
      <sheetName val="[form-pm.xls]____________L__723"/>
      <sheetName val="[form-pm.xls]____________L__724"/>
      <sheetName val="[form-pm.xls]____________L__725"/>
      <sheetName val="[form-pm.xls]____________L__726"/>
      <sheetName val="[form-pm.xls]____________L__727"/>
      <sheetName val="[form-pm.xls]____________L__728"/>
      <sheetName val="[form-pm.xls]____________L__729"/>
      <sheetName val="[form-pm.xls]____________L__730"/>
      <sheetName val="[form-pm.xls]____________L__731"/>
      <sheetName val="[form-pm.xls]____________L__732"/>
      <sheetName val="[form-pm.xls]____________L__733"/>
      <sheetName val="[form-pm.xls]____________L__734"/>
      <sheetName val="[form-pm.xls]____________L__735"/>
      <sheetName val="[form-pm.xls]____________L__736"/>
      <sheetName val="[form-pm.xls]____________L__737"/>
      <sheetName val="[form-pm.xls]____________L__738"/>
      <sheetName val="[form-pm.xls]____________L__739"/>
      <sheetName val="[form-pm.xls]____________L__740"/>
      <sheetName val="[form-pm.xls]____________L__741"/>
      <sheetName val="[form-pm.xls]____________L__742"/>
      <sheetName val="[form-pm.xls]____________L__743"/>
      <sheetName val="[form-pm.xls]____________L__744"/>
      <sheetName val="[form-pm.xls]____________L__745"/>
      <sheetName val="[form-pm.xls]____________L__746"/>
      <sheetName val="[form-pm.xls]____________L__763"/>
      <sheetName val="[form-pm.xls]____________L__764"/>
      <sheetName val="[form-pm.xls]____________L__765"/>
      <sheetName val="[form-pm.xls]____________L__766"/>
      <sheetName val="[form-pm.xls]____________L__767"/>
      <sheetName val="[form-pm.xls]____________L__768"/>
      <sheetName val="[form-pm.xls]____________L__769"/>
      <sheetName val="[form-pm.xls]____________L__770"/>
      <sheetName val="[form-pm.xls]____________L__747"/>
      <sheetName val="[form-pm.xls]____________L__748"/>
      <sheetName val="[form-pm.xls]____________L__749"/>
      <sheetName val="[form-pm.xls]____________L__750"/>
      <sheetName val="[form-pm.xls]____________L__751"/>
      <sheetName val="[form-pm.xls]____________L__752"/>
      <sheetName val="[form-pm.xls]____________L__753"/>
      <sheetName val="[form-pm.xls]____________L__754"/>
      <sheetName val="[form-pm.xls]____________L__755"/>
      <sheetName val="[form-pm.xls]____________L__756"/>
      <sheetName val="[form-pm.xls]____________L__757"/>
      <sheetName val="[form-pm.xls]____________L__758"/>
      <sheetName val="[form-pm.xls]____________L__759"/>
      <sheetName val="[form-pm.xls]____________L__760"/>
      <sheetName val="[form-pm.xls]____________L__761"/>
      <sheetName val="[form-pm.xls]____________L__762"/>
      <sheetName val="[form-pm.xls]____________L__771"/>
      <sheetName val="[form-pm.xls]____________L__772"/>
      <sheetName val="[form-pm.xls]____________L__773"/>
      <sheetName val="[form-pm.xls]____________L__774"/>
      <sheetName val="[form-pm.xls]____________L__775"/>
      <sheetName val="[form-pm.xls]____________L__776"/>
      <sheetName val="[form-pm.xls]____________L__777"/>
      <sheetName val="[form-pm.xls]____________L__778"/>
      <sheetName val="[form-pm.xls]____________L__779"/>
      <sheetName val="[form-pm.xls]____________L__780"/>
      <sheetName val="[form-pm.xls]____________L__781"/>
      <sheetName val="[form-pm.xls]____________L__782"/>
      <sheetName val="[form-pm.xls]____________L__783"/>
      <sheetName val="[form-pm.xls]____________L__784"/>
      <sheetName val="[form-pm.xls]____________L__785"/>
      <sheetName val="[form-pm.xls]____________L__786"/>
      <sheetName val="[form-pm.xls]____________L__787"/>
      <sheetName val="[form-pm.xls]____________L__788"/>
      <sheetName val="[form-pm.xls]____________L__789"/>
      <sheetName val="[form-pm.xls]____________L__790"/>
      <sheetName val="[form-pm.xls]____________L__791"/>
      <sheetName val="[form-pm.xls]____________L__792"/>
      <sheetName val="[form-pm.xls]____________L__793"/>
      <sheetName val="[form-pm.xls]____________L__794"/>
      <sheetName val="[form-pm.xls]____________L__795"/>
      <sheetName val="[form-pm.xls]____________L__796"/>
      <sheetName val="[form-pm.xls]____________L__797"/>
      <sheetName val="[form-pm.xls]____________L__798"/>
      <sheetName val="[form-pm.xls]____________L__799"/>
      <sheetName val="[form-pm.xls]____________L__800"/>
      <sheetName val="[form-pm.xls]____________L__801"/>
      <sheetName val="[form-pm.xls]____________L__802"/>
      <sheetName val="[form-pm.xls]____________L__803"/>
      <sheetName val="[form-pm.xls]____________L__804"/>
      <sheetName val="[form-pm.xls]____________L__805"/>
      <sheetName val="[form-pm.xls]____________L__806"/>
      <sheetName val="[form-pm.xls]____________L__807"/>
      <sheetName val="[form-pm.xls]____________L__808"/>
      <sheetName val="[form-pm.xls]____________L__809"/>
      <sheetName val="[form-pm.xls]____________L__810"/>
      <sheetName val="[form-pm.xls]____________L_1188"/>
      <sheetName val="[form-pm.xls]____________L_1189"/>
      <sheetName val="[form-pm.xls]____________L_1190"/>
      <sheetName val="[form-pm.xls]____________L_1191"/>
      <sheetName val="[form-pm.xls]____________L_1192"/>
      <sheetName val="[form-pm.xls]____________L_1193"/>
      <sheetName val="[form-pm.xls]____________L_1194"/>
      <sheetName val="[form-pm.xls]____________L_1195"/>
      <sheetName val="[form-pm.xls]____________L__843"/>
      <sheetName val="[form-pm.xls]____________L__844"/>
      <sheetName val="[form-pm.xls]____________L__845"/>
      <sheetName val="[form-pm.xls]____________L__846"/>
      <sheetName val="[form-pm.xls]____________L__847"/>
      <sheetName val="[form-pm.xls]____________L__848"/>
      <sheetName val="[form-pm.xls]____________L__849"/>
      <sheetName val="[form-pm.xls]____________L__850"/>
      <sheetName val="[form-pm.xls]____________L__811"/>
      <sheetName val="[form-pm.xls]____________L__812"/>
      <sheetName val="[form-pm.xls]____________L__813"/>
      <sheetName val="[form-pm.xls]____________L__814"/>
      <sheetName val="[form-pm.xls]____________L__815"/>
      <sheetName val="[form-pm.xls]____________L__816"/>
      <sheetName val="[form-pm.xls]____________L__817"/>
      <sheetName val="[form-pm.xls]____________L__818"/>
      <sheetName val="[form-pm.xls]____________L__819"/>
      <sheetName val="[form-pm.xls]____________L__820"/>
      <sheetName val="[form-pm.xls]____________L__821"/>
      <sheetName val="[form-pm.xls]____________L__822"/>
      <sheetName val="[form-pm.xls]____________L__823"/>
      <sheetName val="[form-pm.xls]____________L__824"/>
      <sheetName val="[form-pm.xls]____________L__825"/>
      <sheetName val="[form-pm.xls]____________L__826"/>
      <sheetName val="[form-pm.xls]____________L__827"/>
      <sheetName val="[form-pm.xls]____________L__828"/>
      <sheetName val="[form-pm.xls]____________L__829"/>
      <sheetName val="[form-pm.xls]____________L__830"/>
      <sheetName val="[form-pm.xls]____________L__831"/>
      <sheetName val="[form-pm.xls]____________L__832"/>
      <sheetName val="[form-pm.xls]____________L__833"/>
      <sheetName val="[form-pm.xls]____________L__834"/>
      <sheetName val="[form-pm.xls]____________L__835"/>
      <sheetName val="[form-pm.xls]____________L__836"/>
      <sheetName val="[form-pm.xls]____________L__837"/>
      <sheetName val="[form-pm.xls]____________L__838"/>
      <sheetName val="[form-pm.xls]____________L__839"/>
      <sheetName val="[form-pm.xls]____________L__840"/>
      <sheetName val="[form-pm.xls]____________L__841"/>
      <sheetName val="[form-pm.xls]____________L__842"/>
      <sheetName val="[form-pm.xls]____________L__851"/>
      <sheetName val="[form-pm.xls]____________L__852"/>
      <sheetName val="[form-pm.xls]____________L__853"/>
      <sheetName val="[form-pm.xls]____________L__854"/>
      <sheetName val="[form-pm.xls]____________L__855"/>
      <sheetName val="[form-pm.xls]____________L__856"/>
      <sheetName val="[form-pm.xls]____________L__857"/>
      <sheetName val="[form-pm.xls]____________L__858"/>
      <sheetName val="[form-pm.xls]____________L__867"/>
      <sheetName val="[form-pm.xls]____________L__868"/>
      <sheetName val="[form-pm.xls]____________L__869"/>
      <sheetName val="[form-pm.xls]____________L__870"/>
      <sheetName val="[form-pm.xls]____________L__871"/>
      <sheetName val="[form-pm.xls]____________L__872"/>
      <sheetName val="[form-pm.xls]____________L__873"/>
      <sheetName val="[form-pm.xls]____________L__874"/>
      <sheetName val="[form-pm.xls]____________L__859"/>
      <sheetName val="[form-pm.xls]____________L__860"/>
      <sheetName val="[form-pm.xls]____________L__861"/>
      <sheetName val="[form-pm.xls]____________L__862"/>
      <sheetName val="[form-pm.xls]____________L__863"/>
      <sheetName val="[form-pm.xls]____________L__864"/>
      <sheetName val="[form-pm.xls]____________L__865"/>
      <sheetName val="[form-pm.xls]____________L__866"/>
      <sheetName val="[form-pm.xls]____________L__875"/>
      <sheetName val="[form-pm.xls]____________L__876"/>
      <sheetName val="[form-pm.xls]____________L__877"/>
      <sheetName val="[form-pm.xls]____________L__878"/>
      <sheetName val="[form-pm.xls]____________L__879"/>
      <sheetName val="[form-pm.xls]____________L__880"/>
      <sheetName val="[form-pm.xls]____________L__881"/>
      <sheetName val="[form-pm.xls]____________L__882"/>
      <sheetName val="[form-pm.xls]____________L__883"/>
      <sheetName val="[form-pm.xls]____________L__884"/>
      <sheetName val="[form-pm.xls]____________L__885"/>
      <sheetName val="[form-pm.xls]____________L__886"/>
      <sheetName val="[form-pm.xls]____________L__887"/>
      <sheetName val="[form-pm.xls]____________L__888"/>
      <sheetName val="[form-pm.xls]____________L__889"/>
      <sheetName val="[form-pm.xls]____________L__890"/>
      <sheetName val="[form-pm.xls]____________L__891"/>
      <sheetName val="[form-pm.xls]____________L__892"/>
      <sheetName val="[form-pm.xls]____________L__893"/>
      <sheetName val="[form-pm.xls]____________L__894"/>
      <sheetName val="[form-pm.xls]____________L__895"/>
      <sheetName val="[form-pm.xls]____________L__896"/>
      <sheetName val="[form-pm.xls]____________L__897"/>
      <sheetName val="[form-pm.xls]____________L__898"/>
      <sheetName val="[form-pm.xls]____________L__899"/>
      <sheetName val="[form-pm.xls]____________L__900"/>
      <sheetName val="[form-pm.xls]____________L__901"/>
      <sheetName val="[form-pm.xls]____________L__902"/>
      <sheetName val="[form-pm.xls]____________L__903"/>
      <sheetName val="[form-pm.xls]____________L__904"/>
      <sheetName val="[form-pm.xls]____________L__905"/>
      <sheetName val="[form-pm.xls]____________L__906"/>
      <sheetName val="[form-pm.xls]____________L__907"/>
      <sheetName val="[form-pm.xls]____________L__908"/>
      <sheetName val="[form-pm.xls]____________L__909"/>
      <sheetName val="[form-pm.xls]____________L__910"/>
      <sheetName val="[form-pm.xls]____________L__911"/>
      <sheetName val="[form-pm.xls]____________L__912"/>
      <sheetName val="[form-pm.xls]____________L__913"/>
      <sheetName val="[form-pm.xls]____________L__914"/>
      <sheetName val="[form-pm.xls]____________L__915"/>
      <sheetName val="[form-pm.xls]____________L__916"/>
      <sheetName val="[form-pm.xls]____________L__917"/>
      <sheetName val="[form-pm.xls]____________L__918"/>
      <sheetName val="[form-pm.xls]____________L__919"/>
      <sheetName val="[form-pm.xls]____________L__920"/>
      <sheetName val="[form-pm.xls]____________L__921"/>
      <sheetName val="[form-pm.xls]____________L__922"/>
      <sheetName val="[form-pm.xls]____________L__923"/>
      <sheetName val="[form-pm.xls]____________L__924"/>
      <sheetName val="[form-pm.xls]____________L__925"/>
      <sheetName val="[form-pm.xls]____________L__926"/>
      <sheetName val="[form-pm.xls]____________L__927"/>
      <sheetName val="[form-pm.xls]____________L__928"/>
      <sheetName val="[form-pm.xls]____________L__929"/>
      <sheetName val="[form-pm.xls]____________L__930"/>
      <sheetName val="[form-pm.xls]____________L__931"/>
      <sheetName val="[form-pm.xls]____________L__932"/>
      <sheetName val="[form-pm.xls]____________L__933"/>
      <sheetName val="[form-pm.xls]____________L__934"/>
      <sheetName val="[form-pm.xls]____________L__935"/>
      <sheetName val="[form-pm.xls]____________L__936"/>
      <sheetName val="[form-pm.xls]____________L__937"/>
      <sheetName val="[form-pm.xls]____________L__938"/>
      <sheetName val="[form-pm.xls]____________L__939"/>
      <sheetName val="[form-pm.xls]____________L__940"/>
      <sheetName val="[form-pm.xls]____________L__941"/>
      <sheetName val="[form-pm.xls]____________L__942"/>
      <sheetName val="[form-pm.xls]____________L__943"/>
      <sheetName val="[form-pm.xls]____________L__944"/>
      <sheetName val="[form-pm.xls]____________L__945"/>
      <sheetName val="[form-pm.xls]____________L__946"/>
      <sheetName val="[form-pm.xls]____________L__947"/>
      <sheetName val="[form-pm.xls]____________L__948"/>
      <sheetName val="[form-pm.xls]____________L__949"/>
      <sheetName val="[form-pm.xls]____________L__950"/>
      <sheetName val="[form-pm.xls]____________L__951"/>
      <sheetName val="[form-pm.xls]____________L__952"/>
      <sheetName val="[form-pm.xls]____________L__953"/>
      <sheetName val="[form-pm.xls]____________L__954"/>
      <sheetName val="[form-pm.xls]____________L__955"/>
      <sheetName val="[form-pm.xls]____________L__956"/>
      <sheetName val="[form-pm.xls]____________L__957"/>
      <sheetName val="[form-pm.xls]____________L__958"/>
      <sheetName val="[form-pm.xls]____________L__959"/>
      <sheetName val="[form-pm.xls]____________L__960"/>
      <sheetName val="[form-pm.xls]____________L__961"/>
      <sheetName val="[form-pm.xls]____________L__962"/>
      <sheetName val="[form-pm.xls]____________L__963"/>
      <sheetName val="[form-pm.xls]____________L__964"/>
      <sheetName val="[form-pm.xls]____________L__965"/>
      <sheetName val="[form-pm.xls]____________L__966"/>
      <sheetName val="[form-pm.xls]____________L__967"/>
      <sheetName val="[form-pm.xls]____________L__968"/>
      <sheetName val="[form-pm.xls]____________L__969"/>
      <sheetName val="[form-pm.xls]____________L__970"/>
      <sheetName val="[form-pm.xls]____________L__971"/>
      <sheetName val="[form-pm.xls]____________L__972"/>
      <sheetName val="[form-pm.xls]____________L__973"/>
      <sheetName val="[form-pm.xls]____________L__974"/>
      <sheetName val="[form-pm.xls]____________L__975"/>
      <sheetName val="[form-pm.xls]____________L__976"/>
      <sheetName val="[form-pm.xls]____________L__977"/>
      <sheetName val="[form-pm.xls]____________L__978"/>
      <sheetName val="[form-pm.xls]____________L__979"/>
      <sheetName val="[form-pm.xls]____________L__980"/>
      <sheetName val="[form-pm.xls]____________L__981"/>
      <sheetName val="[form-pm.xls]____________L__982"/>
      <sheetName val="[form-pm.xls]____________L__983"/>
      <sheetName val="[form-pm.xls]____________L__984"/>
      <sheetName val="[form-pm.xls]____________L__985"/>
      <sheetName val="[form-pm.xls]____________L__986"/>
      <sheetName val="[form-pm.xls]____________L__987"/>
      <sheetName val="[form-pm.xls]____________L__988"/>
      <sheetName val="[form-pm.xls]____________L__989"/>
      <sheetName val="[form-pm.xls]____________L__990"/>
      <sheetName val="[form-pm.xls]____________L__991"/>
      <sheetName val="[form-pm.xls]____________L__992"/>
      <sheetName val="[form-pm.xls]____________L__993"/>
      <sheetName val="[form-pm.xls]____________L__994"/>
      <sheetName val="[form-pm.xls]____________L__995"/>
      <sheetName val="[form-pm.xls]____________L__996"/>
      <sheetName val="[form-pm.xls]____________L__997"/>
      <sheetName val="[form-pm.xls]____________L__998"/>
      <sheetName val="[form-pm.xls]____________L__999"/>
      <sheetName val="[form-pm.xls]____________L_1000"/>
      <sheetName val="[form-pm.xls]____________L_1001"/>
      <sheetName val="[form-pm.xls]____________L_1002"/>
      <sheetName val="[form-pm.xls]____________L_1011"/>
      <sheetName val="[form-pm.xls]____________L_1012"/>
      <sheetName val="[form-pm.xls]____________L_1013"/>
      <sheetName val="[form-pm.xls]____________L_1014"/>
      <sheetName val="[form-pm.xls]____________L_1015"/>
      <sheetName val="[form-pm.xls]____________L_1016"/>
      <sheetName val="[form-pm.xls]____________L_1017"/>
      <sheetName val="[form-pm.xls]____________L_1018"/>
      <sheetName val="[form-pm.xls]____________L_1003"/>
      <sheetName val="[form-pm.xls]____________L_1004"/>
      <sheetName val="[form-pm.xls]____________L_1005"/>
      <sheetName val="[form-pm.xls]____________L_1006"/>
      <sheetName val="[form-pm.xls]____________L_1007"/>
      <sheetName val="[form-pm.xls]____________L_1008"/>
      <sheetName val="[form-pm.xls]____________L_1009"/>
      <sheetName val="[form-pm.xls]____________L_1010"/>
      <sheetName val="[form-pm.xls]____________L_1019"/>
      <sheetName val="[form-pm.xls]____________L_1020"/>
      <sheetName val="[form-pm.xls]____________L_1021"/>
      <sheetName val="[form-pm.xls]____________L_1022"/>
      <sheetName val="[form-pm.xls]____________L_1023"/>
      <sheetName val="[form-pm.xls]____________L_1024"/>
      <sheetName val="[form-pm.xls]____________L_1025"/>
      <sheetName val="[form-pm.xls]____________L_1026"/>
      <sheetName val="[form-pm.xls]____________L_1027"/>
      <sheetName val="[form-pm.xls]____________L_1028"/>
      <sheetName val="[form-pm.xls]____________L_1029"/>
      <sheetName val="[form-pm.xls]____________L_1030"/>
      <sheetName val="[form-pm.xls]____________L_1031"/>
      <sheetName val="[form-pm.xls]____________L_1032"/>
      <sheetName val="[form-pm.xls]____________L_1033"/>
      <sheetName val="[form-pm.xls]____________L_1034"/>
      <sheetName val="[form-pm.xls]____________L_1035"/>
      <sheetName val="[form-pm.xls]____________L_1036"/>
      <sheetName val="[form-pm.xls]____________L_1037"/>
      <sheetName val="[form-pm.xls]____________L_1038"/>
      <sheetName val="[form-pm.xls]____________L_1039"/>
      <sheetName val="[form-pm.xls]____________L_1040"/>
      <sheetName val="[form-pm.xls]____________L_1041"/>
      <sheetName val="[form-pm.xls]____________L_1042"/>
      <sheetName val="[form-pm.xls]____________L_1043"/>
      <sheetName val="[form-pm.xls]____________L_1044"/>
      <sheetName val="[form-pm.xls]____________L_1045"/>
      <sheetName val="[form-pm.xls]____________L_1046"/>
      <sheetName val="[form-pm.xls]____________L_1047"/>
      <sheetName val="[form-pm.xls]____________L_1048"/>
      <sheetName val="[form-pm.xls]____________L_1049"/>
      <sheetName val="[form-pm.xls]____________L_1050"/>
      <sheetName val="[form-pm.xls]____________L_1051"/>
      <sheetName val="[form-pm.xls]____________L_1052"/>
      <sheetName val="[form-pm.xls]____________L_1053"/>
      <sheetName val="[form-pm.xls]____________L_1054"/>
      <sheetName val="[form-pm.xls]____________L_1055"/>
      <sheetName val="[form-pm.xls]____________L_1056"/>
      <sheetName val="[form-pm.xls]____________L_1057"/>
      <sheetName val="[form-pm.xls]____________L_1058"/>
      <sheetName val="[form-pm.xls]____________L_1059"/>
      <sheetName val="[form-pm.xls]____________L_1060"/>
      <sheetName val="[form-pm.xls]____________L_1061"/>
      <sheetName val="[form-pm.xls]____________L_1062"/>
      <sheetName val="[form-pm.xls]____________L_1063"/>
      <sheetName val="[form-pm.xls]____________L_1064"/>
      <sheetName val="[form-pm.xls]____________L_1065"/>
      <sheetName val="[form-pm.xls]____________L_1066"/>
      <sheetName val="[form-pm.xls]____________L_1067"/>
      <sheetName val="[form-pm.xls]____________L_1068"/>
      <sheetName val="[form-pm.xls]____________L_1069"/>
      <sheetName val="[form-pm.xls]____________L_1070"/>
      <sheetName val="[form-pm.xls]____________L_1071"/>
      <sheetName val="[form-pm.xls]____________L_1072"/>
      <sheetName val="[form-pm.xls]____________L_1073"/>
      <sheetName val="[form-pm.xls]____________L_1074"/>
      <sheetName val="[form-pm.xls]____________L_1075"/>
      <sheetName val="[form-pm.xls]____________L_1076"/>
      <sheetName val="[form-pm.xls]____________L_1077"/>
      <sheetName val="[form-pm.xls]____________L_1078"/>
      <sheetName val="[form-pm.xls]____________L_1079"/>
      <sheetName val="[form-pm.xls]____________L_1080"/>
      <sheetName val="[form-pm.xls]____________L_1081"/>
      <sheetName val="[form-pm.xls]____________L_1082"/>
      <sheetName val="[form-pm.xls]____________L_1083"/>
      <sheetName val="[form-pm.xls]____________L_1084"/>
      <sheetName val="[form-pm.xls]____________L_1085"/>
      <sheetName val="[form-pm.xls]____________L_1086"/>
      <sheetName val="[form-pm.xls]____________L_1087"/>
      <sheetName val="[form-pm.xls]____________L_1088"/>
      <sheetName val="[form-pm.xls]____________L_1089"/>
      <sheetName val="[form-pm.xls]____________L_1090"/>
      <sheetName val="[form-pm.xls]____________L_1091"/>
      <sheetName val="[form-pm.xls]____________L_1092"/>
      <sheetName val="[form-pm.xls]____________L_1093"/>
      <sheetName val="[form-pm.xls]____________L_1094"/>
      <sheetName val="[form-pm.xls]____________L_1095"/>
      <sheetName val="[form-pm.xls]____________L_1096"/>
      <sheetName val="[form-pm.xls]____________L_1097"/>
      <sheetName val="[form-pm.xls]____________L_1098"/>
      <sheetName val="[form-pm.xls]____________L_1099"/>
      <sheetName val="[form-pm.xls]____________L_1100"/>
      <sheetName val="[form-pm.xls]____________L_1101"/>
      <sheetName val="[form-pm.xls]____________L_1102"/>
      <sheetName val="[form-pm.xls]____________L_1103"/>
      <sheetName val="[form-pm.xls]____________L_1104"/>
      <sheetName val="[form-pm.xls]____________L_1105"/>
      <sheetName val="[form-pm.xls]____________L_1106"/>
      <sheetName val="[form-pm.xls]____________L_1107"/>
      <sheetName val="[form-pm.xls]____________L_1108"/>
      <sheetName val="[form-pm.xls]____________L_1109"/>
      <sheetName val="[form-pm.xls]____________L_1110"/>
      <sheetName val="[form-pm.xls]____________L_1111"/>
      <sheetName val="[form-pm.xls]____________L_1112"/>
      <sheetName val="[form-pm.xls]____________L_1113"/>
      <sheetName val="[form-pm.xls]____________L_1114"/>
      <sheetName val="[form-pm.xls]____________L_1115"/>
      <sheetName val="[form-pm.xls]____________L_1116"/>
      <sheetName val="[form-pm.xls]____________L_1117"/>
      <sheetName val="[form-pm.xls]____________L_1118"/>
      <sheetName val="[form-pm.xls]____________L_1119"/>
      <sheetName val="[form-pm.xls]____________L_1120"/>
      <sheetName val="[form-pm.xls]____________L_1121"/>
      <sheetName val="[form-pm.xls]____________L_1122"/>
      <sheetName val="[form-pm.xls]____________L_1139"/>
      <sheetName val="[form-pm.xls]____________L_1140"/>
      <sheetName val="[form-pm.xls]____________L_1141"/>
      <sheetName val="[form-pm.xls]____________L_1142"/>
      <sheetName val="[form-pm.xls]____________L_1143"/>
      <sheetName val="[form-pm.xls]____________L_1144"/>
      <sheetName val="[form-pm.xls]____________L_1145"/>
      <sheetName val="[form-pm.xls]____________L_1146"/>
      <sheetName val="[form-pm.xls]____________L_1123"/>
      <sheetName val="[form-pm.xls]____________L_1124"/>
      <sheetName val="[form-pm.xls]____________L_1125"/>
      <sheetName val="[form-pm.xls]____________L_1126"/>
      <sheetName val="[form-pm.xls]____________L_1127"/>
      <sheetName val="[form-pm.xls]____________L_1128"/>
      <sheetName val="[form-pm.xls]____________L_1129"/>
      <sheetName val="[form-pm.xls]____________L_1130"/>
      <sheetName val="[form-pm.xls]____________L_1131"/>
      <sheetName val="[form-pm.xls]____________L_1132"/>
      <sheetName val="[form-pm.xls]____________L_1133"/>
      <sheetName val="[form-pm.xls]____________L_1134"/>
      <sheetName val="[form-pm.xls]____________L_1135"/>
      <sheetName val="[form-pm.xls]____________L_1136"/>
      <sheetName val="[form-pm.xls]____________L_1137"/>
      <sheetName val="[form-pm.xls]____________L_1138"/>
      <sheetName val="[form-pm.xls]____________L_1147"/>
      <sheetName val="[form-pm.xls]____________L_1148"/>
      <sheetName val="[form-pm.xls]____________L_1149"/>
      <sheetName val="[form-pm.xls]____________L_1150"/>
      <sheetName val="[form-pm.xls]____________L_1151"/>
      <sheetName val="[form-pm.xls]____________L_1152"/>
      <sheetName val="[form-pm.xls]____________L_1153"/>
      <sheetName val="[form-pm.xls]____________L_1154"/>
      <sheetName val="[form-pm.xls]____________L_1155"/>
      <sheetName val="[form-pm.xls]____________L_1156"/>
      <sheetName val="[form-pm.xls]____________L_1157"/>
      <sheetName val="[form-pm.xls]____________L_1158"/>
      <sheetName val="[form-pm.xls]____________L_1159"/>
      <sheetName val="[form-pm.xls]____________L_1160"/>
      <sheetName val="[form-pm.xls]____________L_1161"/>
      <sheetName val="[form-pm.xls]____________L_1162"/>
      <sheetName val="[form-pm.xls]____________L_1163"/>
      <sheetName val="[form-pm.xls]____________L_1164"/>
      <sheetName val="[form-pm.xls]____________L_1165"/>
      <sheetName val="[form-pm.xls]____________L_1166"/>
      <sheetName val="[form-pm.xls]____________L_1167"/>
      <sheetName val="[form-pm.xls]____________L_1168"/>
      <sheetName val="[form-pm.xls]____________L_1169"/>
      <sheetName val="[form-pm.xls]____________L_1170"/>
      <sheetName val="[form-pm.xls]____________L_1171"/>
      <sheetName val="[form-pm.xls]____________L_1172"/>
      <sheetName val="[form-pm.xls]____________L_1173"/>
      <sheetName val="[form-pm.xls]____________L_1174"/>
      <sheetName val="[form-pm.xls]____________L_1175"/>
      <sheetName val="[form-pm.xls]____________L_1176"/>
      <sheetName val="[form-pm.xls]____________L_1177"/>
      <sheetName val="[form-pm.xls]____________L_1178"/>
      <sheetName val="[form-pm.xls]____________L_1179"/>
      <sheetName val="[form-pm.xls]____________L_1180"/>
      <sheetName val="[form-pm.xls]____________L_1181"/>
      <sheetName val="[form-pm.xls]____________L_1182"/>
      <sheetName val="[form-pm.xls]____________L_1183"/>
      <sheetName val="[form-pm.xls]____________L_1184"/>
      <sheetName val="[form-pm.xls]____________L_1185"/>
      <sheetName val="[form-pm.xls]____________L_1186"/>
      <sheetName val="[form-pm.xls]____________L_1187"/>
      <sheetName val="[form-pm.xls]____________L_1196"/>
      <sheetName val="[form-pm.xls]____________L_1197"/>
      <sheetName val="[form-pm.xls]____________L_1198"/>
      <sheetName val="[form-pm.xls]____________L_1199"/>
      <sheetName val="[form-pm.xls]____________L_1200"/>
      <sheetName val="[form-pm.xls]____________L_1201"/>
      <sheetName val="[form-pm.xls]____________L_1202"/>
      <sheetName val="[form-pm.xls]____________L_1203"/>
      <sheetName val="[form-pm.xls]____________L_1204"/>
      <sheetName val="[form-pm.xls]____________L_1205"/>
      <sheetName val="[form-pm.xls]____________L_1206"/>
      <sheetName val="[form-pm.xls]____________L_1207"/>
      <sheetName val="[form-pm.xls][form-pm.xls]__321"/>
      <sheetName val="[form-pm.xls]____________L_1208"/>
      <sheetName val="[form-pm.xls]____________L_1209"/>
      <sheetName val="[form-pm.xls]____________L_1210"/>
      <sheetName val="[form-pm.xls]____________L_1211"/>
      <sheetName val="[form-pm.xls][form-pm.xls]__318"/>
      <sheetName val="[form-pm.xls][form-pm.xls]__315"/>
      <sheetName val="[form-pm.xls][form-pm.xls]__316"/>
      <sheetName val="[form-pm.xls][form-pm.xls]__317"/>
      <sheetName val="[form-pm.xls][form-pm.xls]__319"/>
      <sheetName val="[form-pm.xls][form-pm.xls]__320"/>
      <sheetName val="[form-pm.xls][form-pm.xls]__322"/>
      <sheetName val="[form-pm.xls]____________L_1228"/>
      <sheetName val="[form-pm.xls]____________L_1229"/>
      <sheetName val="[form-pm.xls]____________L_1230"/>
      <sheetName val="[form-pm.xls]____________L_1231"/>
      <sheetName val="[form-pm.xls][form-pm.xls]__323"/>
      <sheetName val="[form-pm.xls]____________L_1232"/>
      <sheetName val="[form-pm.xls]____________L_1233"/>
      <sheetName val="[form-pm.xls]____________L_1234"/>
      <sheetName val="[form-pm.xls]____________L_1235"/>
      <sheetName val="[form-pm.xls]____________L_1212"/>
      <sheetName val="[form-pm.xls]____________L_1213"/>
      <sheetName val="[form-pm.xls]____________L_1214"/>
      <sheetName val="[form-pm.xls]____________L_1215"/>
      <sheetName val="[form-pm.xls]____________L_1216"/>
      <sheetName val="[form-pm.xls]____________L_1217"/>
      <sheetName val="[form-pm.xls]____________L_1218"/>
      <sheetName val="[form-pm.xls]____________L_1219"/>
      <sheetName val="[form-pm.xls]____________L_1220"/>
      <sheetName val="[form-pm.xls]____________L_1221"/>
      <sheetName val="[form-pm.xls]____________L_1222"/>
      <sheetName val="[form-pm.xls]____________L_1223"/>
      <sheetName val="[form-pm.xls]____________L_1224"/>
      <sheetName val="[form-pm.xls]____________L_1225"/>
      <sheetName val="[form-pm.xls]____________L_1226"/>
      <sheetName val="[form-pm.xls]____________L_1227"/>
      <sheetName val="[form-pm.xls]____________L_1236"/>
      <sheetName val="[form-pm.xls]____________L_1237"/>
      <sheetName val="[form-pm.xls]____________L_1238"/>
      <sheetName val="[form-pm.xls]____________L_1239"/>
      <sheetName val="[form-pm.xls][form-pm.xls]__324"/>
      <sheetName val="[form-pm.xls]____________L_1240"/>
      <sheetName val="[form-pm.xls]____________L_1241"/>
      <sheetName val="[form-pm.xls]____________L_1242"/>
      <sheetName val="[form-pm.xls]____________L_1243"/>
      <sheetName val="[form-pm.xls][form-pm.xls]__351"/>
      <sheetName val="[form-pm.xls]____________L_1420"/>
      <sheetName val="[form-pm.xls]____________L_1421"/>
      <sheetName val="[form-pm.xls]____________L_1422"/>
      <sheetName val="[form-pm.xls]____________L_1423"/>
      <sheetName val="[form-pm.xls]____________L_1424"/>
      <sheetName val="[form-pm.xls]____________L_1425"/>
      <sheetName val="[form-pm.xls][form-pm.xls]__352"/>
      <sheetName val="[form-pm.xls]____________L_1426"/>
      <sheetName val="[form-pm.xls]____________L_1427"/>
      <sheetName val="[form-pm.xls][form-pm.xls]__327"/>
      <sheetName val="[form-pm.xls]____________L_1252"/>
      <sheetName val="[form-pm.xls]____________L_1253"/>
      <sheetName val="[form-pm.xls]____________L_1254"/>
      <sheetName val="[form-pm.xls]____________L_1255"/>
      <sheetName val="[form-pm.xls]____________L_1256"/>
      <sheetName val="[form-pm.xls]____________L_1257"/>
      <sheetName val="[form-pm.xls][form-pm.xls]__328"/>
      <sheetName val="[form-pm.xls]____________L_1258"/>
      <sheetName val="[form-pm.xls]____________L_1259"/>
      <sheetName val="[form-pm.xls][form-pm.xls]__325"/>
      <sheetName val="[form-pm.xls]____________L_1244"/>
      <sheetName val="[form-pm.xls]____________L_1245"/>
      <sheetName val="[form-pm.xls]____________L_1246"/>
      <sheetName val="[form-pm.xls]____________L_1247"/>
      <sheetName val="[form-pm.xls]____________L_1248"/>
      <sheetName val="[form-pm.xls]____________L_1249"/>
      <sheetName val="[form-pm.xls][form-pm.xls]__326"/>
      <sheetName val="[form-pm.xls]____________L_1250"/>
      <sheetName val="[form-pm.xls]____________L_1251"/>
      <sheetName val="[form-pm.xls]____________L_1260"/>
      <sheetName val="[form-pm.xls]____________L_1261"/>
      <sheetName val="[form-pm.xls]____________L_1262"/>
      <sheetName val="[form-pm.xls]____________L_1263"/>
      <sheetName val="[form-pm.xls]____________L_1264"/>
      <sheetName val="[form-pm.xls]____________L_1265"/>
      <sheetName val="[form-pm.xls]____________L_1266"/>
      <sheetName val="[form-pm.xls]____________L_1267"/>
      <sheetName val="[form-pm.xls][form-pm.xls]__329"/>
      <sheetName val="[form-pm.xls]____________L_1268"/>
      <sheetName val="[form-pm.xls]____________L_1269"/>
      <sheetName val="[form-pm.xls]____________L_1270"/>
      <sheetName val="[form-pm.xls]____________L_1271"/>
      <sheetName val="[form-pm.xls]____________L_1272"/>
      <sheetName val="[form-pm.xls]____________L_1273"/>
      <sheetName val="[form-pm.xls][form-pm.xls]__333"/>
      <sheetName val="[form-pm.xls]____________L_1274"/>
      <sheetName val="[form-pm.xls]____________L_1275"/>
      <sheetName val="[form-pm.xls]____________L_1300"/>
      <sheetName val="[form-pm.xls]____________L_1301"/>
      <sheetName val="[form-pm.xls]____________L_1302"/>
      <sheetName val="[form-pm.xls]____________L_1303"/>
      <sheetName val="[form-pm.xls]____________L_1304"/>
      <sheetName val="[form-pm.xls]____________L_1305"/>
      <sheetName val="[form-pm.xls][form-pm.xls]__335"/>
      <sheetName val="[form-pm.xls]____________L_1306"/>
      <sheetName val="[form-pm.xls]____________L_1307"/>
      <sheetName val="[form-pm.xls][form-pm.xls]__330"/>
      <sheetName val="[form-pm.xls]____________L_1276"/>
      <sheetName val="[form-pm.xls]____________L_1277"/>
      <sheetName val="[form-pm.xls]____________L_1278"/>
      <sheetName val="[form-pm.xls]____________L_1279"/>
      <sheetName val="[form-pm.xls]____________L_1280"/>
      <sheetName val="[form-pm.xls]____________L_1281"/>
      <sheetName val="[form-pm.xls]____________L_1282"/>
      <sheetName val="[form-pm.xls]____________L_1283"/>
      <sheetName val="[form-pm.xls][form-pm.xls]__331"/>
      <sheetName val="[form-pm.xls]____________L_1284"/>
      <sheetName val="[form-pm.xls]____________L_1285"/>
      <sheetName val="[form-pm.xls]____________L_1286"/>
      <sheetName val="[form-pm.xls]____________L_1287"/>
      <sheetName val="[form-pm.xls]____________L_1288"/>
      <sheetName val="[form-pm.xls]____________L_1289"/>
      <sheetName val="[form-pm.xls]____________L_1290"/>
      <sheetName val="[form-pm.xls]____________L_1291"/>
      <sheetName val="[form-pm.xls][form-pm.xls]__332"/>
      <sheetName val="[form-pm.xls]____________L_1292"/>
      <sheetName val="[form-pm.xls]____________L_1293"/>
      <sheetName val="[form-pm.xls]____________L_1294"/>
      <sheetName val="[form-pm.xls]____________L_1295"/>
      <sheetName val="[form-pm.xls]____________L_1296"/>
      <sheetName val="[form-pm.xls]____________L_1297"/>
      <sheetName val="[form-pm.xls]____________L_1298"/>
      <sheetName val="[form-pm.xls]____________L_1299"/>
      <sheetName val="[form-pm.xls]____________L_1316"/>
      <sheetName val="[form-pm.xls]____________L_1317"/>
      <sheetName val="[form-pm.xls]____________L_1318"/>
      <sheetName val="[form-pm.xls]____________L_1319"/>
      <sheetName val="[form-pm.xls]____________L_1320"/>
      <sheetName val="[form-pm.xls]____________L_1321"/>
      <sheetName val="[form-pm.xls]____________L_1322"/>
      <sheetName val="[form-pm.xls]____________L_1323"/>
      <sheetName val="[form-pm.xls][form-pm.xls]__334"/>
      <sheetName val="[form-pm.xls]____________L_1308"/>
      <sheetName val="[form-pm.xls]____________L_1309"/>
      <sheetName val="[form-pm.xls]____________L_1310"/>
      <sheetName val="[form-pm.xls]____________L_1311"/>
      <sheetName val="[form-pm.xls]____________L_1312"/>
      <sheetName val="[form-pm.xls]____________L_1313"/>
      <sheetName val="[form-pm.xls]____________L_1314"/>
      <sheetName val="[form-pm.xls]____________L_1315"/>
      <sheetName val="[form-pm.xls][form-pm.xls]__339"/>
      <sheetName val="[form-pm.xls]____________L_1324"/>
      <sheetName val="[form-pm.xls]____________L_1325"/>
      <sheetName val="[form-pm.xls]____________L_1326"/>
      <sheetName val="[form-pm.xls]____________L_1327"/>
      <sheetName val="[form-pm.xls]____________L_1328"/>
      <sheetName val="[form-pm.xls]____________L_1329"/>
      <sheetName val="[form-pm.xls][form-pm.xls]__342"/>
      <sheetName val="[form-pm.xls]____________L_1330"/>
      <sheetName val="[form-pm.xls]____________L_1331"/>
      <sheetName val="[form-pm.xls][form-pm.xls]__336"/>
      <sheetName val="[form-pm.xls][form-pm.xls]__337"/>
      <sheetName val="[form-pm.xls][form-pm.xls]__338"/>
      <sheetName val="[form-pm.xls][form-pm.xls]__341"/>
      <sheetName val="[form-pm.xls]____________L_1340"/>
      <sheetName val="[form-pm.xls]____________L_1341"/>
      <sheetName val="[form-pm.xls]____________L_1342"/>
      <sheetName val="[form-pm.xls]____________L_1343"/>
      <sheetName val="[form-pm.xls]____________L_1344"/>
      <sheetName val="[form-pm.xls]____________L_1345"/>
      <sheetName val="[form-pm.xls]____________L_1346"/>
      <sheetName val="[form-pm.xls]____________L_1347"/>
      <sheetName val="[form-pm.xls][form-pm.xls]__340"/>
      <sheetName val="[form-pm.xls]____________L_1332"/>
      <sheetName val="[form-pm.xls]____________L_1333"/>
      <sheetName val="[form-pm.xls]____________L_1334"/>
      <sheetName val="[form-pm.xls]____________L_1335"/>
      <sheetName val="[form-pm.xls]____________L_1336"/>
      <sheetName val="[form-pm.xls]____________L_1337"/>
      <sheetName val="[form-pm.xls]____________L_1338"/>
      <sheetName val="[form-pm.xls]____________L_1339"/>
      <sheetName val="[form-pm.xls]____________L_1348"/>
      <sheetName val="[form-pm.xls]____________L_1349"/>
      <sheetName val="[form-pm.xls]____________L_1350"/>
      <sheetName val="[form-pm.xls]____________L_1351"/>
      <sheetName val="[form-pm.xls]____________L_1352"/>
      <sheetName val="[form-pm.xls]____________L_1353"/>
      <sheetName val="[form-pm.xls]____________L_1354"/>
      <sheetName val="[form-pm.xls]____________L_1355"/>
      <sheetName val="[form-pm.xls][form-pm.xls]__347"/>
      <sheetName val="[form-pm.xls]____________L_1388"/>
      <sheetName val="[form-pm.xls]____________L_1389"/>
      <sheetName val="[form-pm.xls]____________L_1390"/>
      <sheetName val="[form-pm.xls]____________L_1391"/>
      <sheetName val="[form-pm.xls]____________L_1392"/>
      <sheetName val="[form-pm.xls]____________L_1393"/>
      <sheetName val="[form-pm.xls]____________L_1394"/>
      <sheetName val="[form-pm.xls]____________L_1395"/>
      <sheetName val="[form-pm.xls][form-pm.xls]__343"/>
      <sheetName val="[form-pm.xls]____________L_1356"/>
      <sheetName val="[form-pm.xls]____________L_1357"/>
      <sheetName val="[form-pm.xls]____________L_1358"/>
      <sheetName val="[form-pm.xls]____________L_1359"/>
      <sheetName val="[form-pm.xls]____________L_1360"/>
      <sheetName val="[form-pm.xls]____________L_1361"/>
      <sheetName val="[form-pm.xls]____________L_1362"/>
      <sheetName val="[form-pm.xls]____________L_1363"/>
      <sheetName val="[form-pm.xls][form-pm.xls]__344"/>
      <sheetName val="[form-pm.xls]____________L_1364"/>
      <sheetName val="[form-pm.xls]____________L_1365"/>
      <sheetName val="[form-pm.xls]____________L_1366"/>
      <sheetName val="[form-pm.xls]____________L_1367"/>
      <sheetName val="[form-pm.xls]____________L_1368"/>
      <sheetName val="[form-pm.xls]____________L_1369"/>
      <sheetName val="[form-pm.xls]____________L_1370"/>
      <sheetName val="[form-pm.xls]____________L_1371"/>
      <sheetName val="[form-pm.xls][form-pm.xls]__345"/>
      <sheetName val="[form-pm.xls]____________L_1372"/>
      <sheetName val="[form-pm.xls]____________L_1373"/>
      <sheetName val="[form-pm.xls]____________L_1374"/>
      <sheetName val="[form-pm.xls]____________L_1375"/>
      <sheetName val="[form-pm.xls]____________L_1376"/>
      <sheetName val="[form-pm.xls]____________L_1377"/>
      <sheetName val="[form-pm.xls]____________L_1378"/>
      <sheetName val="[form-pm.xls]____________L_1379"/>
      <sheetName val="[form-pm.xls][form-pm.xls]__346"/>
      <sheetName val="[form-pm.xls]____________L_1380"/>
      <sheetName val="[form-pm.xls]____________L_1381"/>
      <sheetName val="[form-pm.xls]____________L_1382"/>
      <sheetName val="[form-pm.xls]____________L_1383"/>
      <sheetName val="[form-pm.xls]____________L_1384"/>
      <sheetName val="[form-pm.xls]____________L_1385"/>
      <sheetName val="[form-pm.xls]____________L_1386"/>
      <sheetName val="[form-pm.xls]____________L_1387"/>
      <sheetName val="[form-pm.xls][form-pm.xls]__348"/>
      <sheetName val="[form-pm.xls]____________L_1396"/>
      <sheetName val="[form-pm.xls]____________L_1397"/>
      <sheetName val="[form-pm.xls]____________L_1398"/>
      <sheetName val="[form-pm.xls]____________L_1399"/>
      <sheetName val="[form-pm.xls]____________L_1400"/>
      <sheetName val="[form-pm.xls]____________L_1401"/>
      <sheetName val="[form-pm.xls]____________L_1402"/>
      <sheetName val="[form-pm.xls]____________L_1403"/>
      <sheetName val="[form-pm.xls][form-pm.xls]__349"/>
      <sheetName val="[form-pm.xls]____________L_1404"/>
      <sheetName val="[form-pm.xls]____________L_1405"/>
      <sheetName val="[form-pm.xls]____________L_1406"/>
      <sheetName val="[form-pm.xls]____________L_1407"/>
      <sheetName val="[form-pm.xls]____________L_1408"/>
      <sheetName val="[form-pm.xls]____________L_1409"/>
      <sheetName val="[form-pm.xls]____________L_1410"/>
      <sheetName val="[form-pm.xls]____________L_1411"/>
      <sheetName val="[form-pm.xls][form-pm.xls]__350"/>
      <sheetName val="[form-pm.xls]____________L_1412"/>
      <sheetName val="[form-pm.xls]____________L_1413"/>
      <sheetName val="[form-pm.xls]____________L_1414"/>
      <sheetName val="[form-pm.xls]____________L_1415"/>
      <sheetName val="[form-pm.xls]____________L_1416"/>
      <sheetName val="[form-pm.xls]____________L_1417"/>
      <sheetName val="[form-pm.xls]____________L_1418"/>
      <sheetName val="[form-pm.xls]____________L_1419"/>
      <sheetName val="[form-pm.xls]____________L_1428"/>
      <sheetName val="[form-pm.xls]____________L_1429"/>
      <sheetName val="[form-pm.xls]____________L_1430"/>
      <sheetName val="[form-pm.xls]____________L_1431"/>
      <sheetName val="[form-pm.xls][form-pm.xls]__354"/>
      <sheetName val="[form-pm.xls]____________L_1432"/>
      <sheetName val="[form-pm.xls]____________L_1433"/>
      <sheetName val="[form-pm.xls]____________L_1434"/>
      <sheetName val="[form-pm.xls]____________L_1435"/>
      <sheetName val="[form-pm.xls][form-pm.xls]__353"/>
      <sheetName val="[form-pm.xls][form-pm.xls]__358"/>
      <sheetName val="[form-pm.xls]____________L_1452"/>
      <sheetName val="[form-pm.xls]____________L_1453"/>
      <sheetName val="[form-pm.xls]____________L_1454"/>
      <sheetName val="[form-pm.xls]____________L_1455"/>
      <sheetName val="[form-pm.xls][form-pm.xls]__359"/>
      <sheetName val="[form-pm.xls]____________L_1456"/>
      <sheetName val="[form-pm.xls]____________L_1457"/>
      <sheetName val="[form-pm.xls]____________L_1458"/>
      <sheetName val="[form-pm.xls]____________L_1459"/>
      <sheetName val="[form-pm.xls][form-pm.xls]__355"/>
      <sheetName val="[form-pm.xls]____________L_1436"/>
      <sheetName val="[form-pm.xls]____________L_1437"/>
      <sheetName val="[form-pm.xls]____________L_1438"/>
      <sheetName val="[form-pm.xls]____________L_1439"/>
      <sheetName val="[form-pm.xls][form-pm.xls]__356"/>
      <sheetName val="[form-pm.xls]____________L_1440"/>
      <sheetName val="[form-pm.xls]____________L_1441"/>
      <sheetName val="[form-pm.xls]____________L_1442"/>
      <sheetName val="[form-pm.xls]____________L_1443"/>
      <sheetName val="[form-pm.xls][form-pm.xls]__357"/>
      <sheetName val="[form-pm.xls]____________L_1444"/>
      <sheetName val="[form-pm.xls]____________L_1445"/>
      <sheetName val="[form-pm.xls]____________L_1446"/>
      <sheetName val="[form-pm.xls]____________L_1447"/>
      <sheetName val="[form-pm.xls]____________L_1448"/>
      <sheetName val="[form-pm.xls]____________L_1449"/>
      <sheetName val="[form-pm.xls]____________L_1450"/>
      <sheetName val="[form-pm.xls]____________L_1451"/>
      <sheetName val="[form-pm.xls]____________L_1460"/>
      <sheetName val="[form-pm.xls]____________L_1461"/>
      <sheetName val="[form-pm.xls]____________L_1462"/>
      <sheetName val="[form-pm.xls]____________L_1463"/>
      <sheetName val="[form-pm.xls][form-pm.xls]__360"/>
      <sheetName val="[form-pm.xls]____________L_1464"/>
      <sheetName val="[form-pm.xls]____________L_1465"/>
      <sheetName val="[form-pm.xls]____________L_1466"/>
      <sheetName val="[form-pm.xls]____________L_1467"/>
      <sheetName val="[form-pm.xls][form-pm.xls]__361"/>
      <sheetName val="[form-pm.xls]____________L_1468"/>
      <sheetName val="[form-pm.xls]____________L_1469"/>
      <sheetName val="[form-pm.xls]____________L_1470"/>
      <sheetName val="[form-pm.xls]____________L_1471"/>
      <sheetName val="[form-pm.xls][form-pm.xls]__363"/>
      <sheetName val="[form-pm.xls]____________L_1472"/>
      <sheetName val="[form-pm.xls]____________L_1473"/>
      <sheetName val="[form-pm.xls]____________L_1474"/>
      <sheetName val="[form-pm.xls]____________L_1475"/>
      <sheetName val="[form-pm.xls][form-pm.xls]__362"/>
      <sheetName val="[form-pm.xls][form-pm.xls]__364"/>
      <sheetName val="[form-pm_xls]L[b~"/>
      <sheetName val="[form-pm_xls]???????????L?[b~"/>
      <sheetName val="COGM-Cast_1,2&amp;3"/>
      <sheetName val="STOCK_LIST_don't_use"/>
      <sheetName val="[form-pm_xls]???????????L_x001"/>
      <sheetName val="[form-pm_xls]˜L[b~"/>
      <sheetName val="[form-pm_xls]???????????˜L?[b~"/>
      <sheetName val="[form-pm_xls]???????????˜L_x001"/>
      <sheetName val="[form-pm.xls][form-pm.xls]___64"/>
      <sheetName val="[form-pm.xls][form-pm.xls]˜L__6"/>
      <sheetName val="[form-pm.xls][form-pm.xls]___67"/>
      <sheetName val="[form-pm.xls][form-pm.xls]___65"/>
      <sheetName val="[form-pm.xls][form-pm.xls]___66"/>
      <sheetName val="[form-pm.xls][form-pm.xls]___68"/>
      <sheetName val="[form-pm.xls][form-pm.xls]___71"/>
      <sheetName val="[form-pm.xls][form-pm.xls]___69"/>
      <sheetName val="[form-pm.xls][form-pm.xls]___70"/>
      <sheetName val="[form-pm.xls][form-pm.xls]___72"/>
      <sheetName val="[form-pm.xls][form-pm.xls]__367"/>
      <sheetName val="[form-pm.xls][form-pm.xls]__368"/>
      <sheetName val="[form-pm.xls][form-pm.xls]__365"/>
      <sheetName val="[form-pm.xls][form-pm.xls]__366"/>
      <sheetName val="[form-pm.xls]____________L_1476"/>
      <sheetName val="[form-pm.xls]____________L_1477"/>
      <sheetName val="[form-pm.xls]____________L_1478"/>
      <sheetName val="[form-pm.xls]____________L_1479"/>
      <sheetName val="[form-pm.xls]____________L_1480"/>
      <sheetName val="[form-pm.xls]____________L_1481"/>
      <sheetName val="[form-pm.xls]____________L_1482"/>
      <sheetName val="[form-pm.xls]____________L_1483"/>
      <sheetName val="[form-pm.xls]____________L_1484"/>
      <sheetName val="[form-pm.xls]____________L_1485"/>
      <sheetName val="[form-pm.xls]____________L_1486"/>
      <sheetName val="[form-pm.xls][form-pm.xls]__371"/>
      <sheetName val="[form-pm.xls][form-pm.xls]___74"/>
      <sheetName val="[form-pm.xls][form-pm.xls]__372"/>
      <sheetName val="[form-pm.xls][form-pm.xls]___73"/>
      <sheetName val="[form-pm.xls]____________L_1487"/>
      <sheetName val="[form-pm.xls]____________L_1488"/>
      <sheetName val="[form-pm.xls]____________L_1489"/>
      <sheetName val="[form-pm.xls]____________L_1490"/>
      <sheetName val="[form-pm.xls]____________L_1491"/>
      <sheetName val="[form-pm.xls]____________L_1492"/>
      <sheetName val="[form-pm.xls]____________L_1493"/>
      <sheetName val="[form-pm.xls]____________L_1494"/>
      <sheetName val="[form-pm.xls]____________L_1495"/>
      <sheetName val="[form-pm.xls][form-pm.xls]__369"/>
      <sheetName val="[form-pm.xls]____________L_1496"/>
      <sheetName val="[form-pm.xls][form-pm.xls]__370"/>
      <sheetName val="[form-pm.xls]____________L_1497"/>
      <sheetName val="[form-pm.xls][form-pm.xls]__373"/>
      <sheetName val="[form-pm.xls][form-pm.xls]__374"/>
      <sheetName val="[form-pm.xls]____________L_1498"/>
      <sheetName val="[form-pm.xls]____________L_1499"/>
      <sheetName val="[form-pm.xls]____________L_1500"/>
      <sheetName val="[form-pm.xls]____________L_1501"/>
      <sheetName val="[form-pm.xls]____________L_1502"/>
      <sheetName val="[form-pm.xls]____________L_1503"/>
      <sheetName val="[form-pm.xls][form-pm.xls]__377"/>
      <sheetName val="[form-pm.xls]____________L_1504"/>
      <sheetName val="[form-pm.xls]____________L_1505"/>
      <sheetName val="[form-pm.xls]____________L_1506"/>
      <sheetName val="[form-pm.xls][form-pm.xls]___75"/>
      <sheetName val="[form-pm.xls][form-pm.xls]__378"/>
      <sheetName val="[form-pm.xls]____________L_1507"/>
      <sheetName val="[form-pm.xls][form-pm.xls]__375"/>
      <sheetName val="[form-pm.xls][form-pm.xls]__376"/>
      <sheetName val="[form-pm.xls]____________L_1509"/>
      <sheetName val="[form-pm.xls]____________L_1510"/>
      <sheetName val="[form-pm.xls]____________L_1511"/>
      <sheetName val="[form-pm.xls]____________L_1512"/>
      <sheetName val="[form-pm.xls]____________L_1513"/>
      <sheetName val="[form-pm.xls]____________L_1514"/>
      <sheetName val="[form-pm.xls]____________L_1515"/>
      <sheetName val="[form-pm.xls]____________L_1516"/>
      <sheetName val="[form-pm.xls]____________L_1517"/>
      <sheetName val="[form-pm.xls][form-pm.xls]___77"/>
      <sheetName val="[form-pm.xls]____________L_1518"/>
      <sheetName val="[form-pm.xls]____________L_1519"/>
      <sheetName val="[form-pm.xls][form-pm.xls]___76"/>
      <sheetName val="[form-pm.xls]____________L_1508"/>
      <sheetName val="[form-pm.xls][form-pm.xls]__379"/>
      <sheetName val="[form-pm.xls][form-pm.xls]__380"/>
      <sheetName val="[form-pm.xls][form-pm.xls]__381"/>
      <sheetName val="[form-pm.xls][form-pm.xls]__382"/>
      <sheetName val="[form-pm.xls]____________L_1520"/>
      <sheetName val="[form-pm.xls]____________L_1521"/>
      <sheetName val="[form-pm.xls]____________L_1522"/>
      <sheetName val="[form-pm.xls]____________L_1523"/>
      <sheetName val="[form-pm.xls]____________L_1524"/>
      <sheetName val="[form-pm.xls]____________L_1525"/>
      <sheetName val="[form-pm.xls][form-pm.xls]__385"/>
      <sheetName val="[form-pm.xls]____________L_1526"/>
      <sheetName val="[form-pm.xls]____________L_1527"/>
      <sheetName val="[form-pm.xls]____________L_1528"/>
      <sheetName val="[form-pm.xls][form-pm.xls]___78"/>
      <sheetName val="[form-pm.xls][form-pm.xls]__386"/>
      <sheetName val="[form-pm.xls]____________L_1529"/>
      <sheetName val="[form-pm.xls]____________L_1530"/>
      <sheetName val="[form-pm.xls][form-pm.xls]__383"/>
      <sheetName val="[form-pm.xls][form-pm.xls]__384"/>
      <sheetName val="[form-pm.xls][form-pm.xls]__387"/>
      <sheetName val="[form-pm.xls][form-pm.xls]__388"/>
      <sheetName val="[form-pm.xls]____________L_1531"/>
      <sheetName val="[form-pm.xls]____________L_1532"/>
      <sheetName val="[form-pm.xls]____________L_1533"/>
      <sheetName val="[form-pm.xls]____________L_1534"/>
      <sheetName val="[form-pm.xls]____________L_1535"/>
      <sheetName val="[form-pm.xls]____________L_1536"/>
      <sheetName val="[form-pm.xls][form-pm.xls]__389"/>
      <sheetName val="[form-pm.xls]____________L_1537"/>
      <sheetName val="[form-pm.xls]____________L_1538"/>
      <sheetName val="[form-pm.xls]____________L_1539"/>
      <sheetName val="[form-pm.xls][form-pm.xls]___79"/>
      <sheetName val="[form-pm.xls][form-pm.xls]__390"/>
      <sheetName val="[form-pm.xls]____________L_1540"/>
      <sheetName val="[form-pm.xls]____________L_1541"/>
      <sheetName val="[form-pm.xls][form-pm.xls]__391"/>
      <sheetName val="[form-pm.xls][form-pm.xls]__392"/>
      <sheetName val="[form-pm.xls]____________L_1542"/>
      <sheetName val="[form-pm.xls]____________L_1543"/>
      <sheetName val="[form-pm.xls]____________L_1544"/>
      <sheetName val="[form-pm.xls]____________L_1545"/>
      <sheetName val="[form-pm.xls]____________L_1546"/>
      <sheetName val="[form-pm.xls]____________L_1547"/>
      <sheetName val="[form-pm.xls][form-pm.xls]__395"/>
      <sheetName val="[form-pm.xls]____________L_1548"/>
      <sheetName val="[form-pm.xls]____________L_1549"/>
      <sheetName val="[form-pm.xls]____________L_1550"/>
      <sheetName val="[form-pm.xls][form-pm.xls]__393"/>
      <sheetName val="[form-pm.xls][form-pm.xls]___80"/>
      <sheetName val="[form-pm.xls][form-pm.xls]__396"/>
      <sheetName val="[form-pm.xls]____________L_1551"/>
      <sheetName val="[form-pm.xls][form-pm.xls]__394"/>
      <sheetName val="[form-pm.xls]____________L_1552"/>
      <sheetName val="[form-pm.xls]____________L_1553"/>
      <sheetName val="[form-pm.xls]____________L_1554"/>
      <sheetName val="[form-pm.xls]____________L_1555"/>
      <sheetName val="[form-pm.xls]____________L_1556"/>
      <sheetName val="[form-pm.xls]____________L_1557"/>
      <sheetName val="[form-pm.xls]____________L_1558"/>
      <sheetName val="[form-pm.xls]____________L_1559"/>
      <sheetName val="[form-pm.xls]____________L_1560"/>
      <sheetName val="[form-pm.xls]____________L_1561"/>
      <sheetName val="[form-pm.xls][form-pm.xls]___81"/>
      <sheetName val="[form-pm.xls]____________L_1562"/>
      <sheetName val="[form-pm.xls]____________L_1563"/>
      <sheetName val="[form-pm.xls][form-pm.xls]__403"/>
      <sheetName val="[form-pm.xls][form-pm.xls]__404"/>
      <sheetName val="[form-pm.xls][form-pm.xls]__397"/>
      <sheetName val="[form-pm.xls][form-pm.xls]__398"/>
      <sheetName val="[form-pm.xls]____________L_1575"/>
      <sheetName val="[form-pm.xls]____________L_1576"/>
      <sheetName val="[form-pm.xls]____________L_1577"/>
      <sheetName val="[form-pm.xls]____________L_1578"/>
      <sheetName val="[form-pm.xls]____________L_1579"/>
      <sheetName val="[form-pm.xls]____________L_1580"/>
      <sheetName val="[form-pm.xls][form-pm.xls]__405"/>
      <sheetName val="[form-pm.xls]____________L_1581"/>
      <sheetName val="[form-pm.xls]____________L_1582"/>
      <sheetName val="[form-pm.xls]____________L_1583"/>
      <sheetName val="[form-pm.xls][form-pm.xls]___83"/>
      <sheetName val="[form-pm.xls][form-pm.xls]__406"/>
      <sheetName val="[form-pm.xls]____________L_1584"/>
      <sheetName val="[form-pm.xls]____________L_1585"/>
      <sheetName val="[form-pm.xls][form-pm.xls]__399"/>
      <sheetName val="[form-pm.xls][form-pm.xls]__400"/>
      <sheetName val="[form-pm.xls][form-pm.xls]__401"/>
      <sheetName val="[form-pm.xls][form-pm.xls]__402"/>
      <sheetName val="[form-pm.xls]____________L_1564"/>
      <sheetName val="[form-pm.xls]____________L_1565"/>
      <sheetName val="[form-pm.xls]____________L_1566"/>
      <sheetName val="[form-pm.xls]____________L_1567"/>
      <sheetName val="[form-pm.xls]____________L_1568"/>
      <sheetName val="[form-pm.xls]____________L_1569"/>
      <sheetName val="[form-pm.xls]____________L_1570"/>
      <sheetName val="[form-pm.xls]____________L_1571"/>
      <sheetName val="[form-pm.xls]____________L_1572"/>
      <sheetName val="[form-pm.xls][form-pm.xls]___82"/>
      <sheetName val="[form-pm.xls]____________L_1573"/>
      <sheetName val="[form-pm.xls]____________L_1574"/>
      <sheetName val="___________˜L_x005f_x005f_x005f_x005f_x005f"/>
      <sheetName val="_x005f_x0000__x005f_x0000__x005f_x0000__x005f_x0000___3"/>
      <sheetName val="____________L_x005f_x001e___b___x00_4"/>
      <sheetName val="____________L_x005f_x001e___b___x00_5"/>
      <sheetName val="[form-pm.xls]____________L_1586"/>
      <sheetName val="[form-pm.xls]____________L_1587"/>
      <sheetName val="[form-pm.xls]____________L_1588"/>
      <sheetName val="[form-pm.xls]____________L_1589"/>
      <sheetName val="[form-pm.xls]____________L_1590"/>
      <sheetName val="[form-pm.xls]____________L_1591"/>
      <sheetName val="[form-pm.xls]____________L_1592"/>
      <sheetName val="[form-pm.xls]____________L_1593"/>
      <sheetName val="[form-pm.xls]____________L_1594"/>
      <sheetName val="[form-pm.xls][form-pm.xls]__407"/>
      <sheetName val="[form-pm.xls][form-pm.xls]___84"/>
      <sheetName val="[form-pm.xls]____________L_1595"/>
      <sheetName val="[form-pm.xls][form-pm.xls]__408"/>
      <sheetName val="[form-pm.xls]____________L_1596"/>
      <sheetName val="[form-pm.xls][form-pm.xls]__491"/>
      <sheetName val="[form-pm.xls]____________L_2252"/>
      <sheetName val="[form-pm.xls]____________L_2253"/>
      <sheetName val="[form-pm.xls]____________L_2254"/>
      <sheetName val="[form-pm.xls]____________L_2255"/>
      <sheetName val="[form-pm.xls]____________L_2256"/>
      <sheetName val="[form-pm.xls]____________L_2257"/>
      <sheetName val="[form-pm.xls]____________L_2258"/>
      <sheetName val="[form-pm.xls]____________L_2259"/>
      <sheetName val="[form-pm.xls]____________L_1597"/>
      <sheetName val="[form-pm.xls]____________L_1598"/>
      <sheetName val="[form-pm.xls]____________L_1599"/>
      <sheetName val="[form-pm.xls]____________L_1600"/>
      <sheetName val="[form-pm.xls]____________L_1601"/>
      <sheetName val="[form-pm.xls]____________L_1602"/>
      <sheetName val="[form-pm.xls]____________L_1603"/>
      <sheetName val="[form-pm.xls]____________L_1604"/>
      <sheetName val="[form-pm.xls]____________L_1605"/>
      <sheetName val="[form-pm.xls]____________L_1606"/>
      <sheetName val="[form-pm.xls]____________L_1607"/>
      <sheetName val="[form-pm.xls]____________L_1608"/>
      <sheetName val="[form-pm.xls]____________L_1609"/>
      <sheetName val="[form-pm.xls]____________L_1610"/>
      <sheetName val="[form-pm.xls]____________L_1611"/>
      <sheetName val="[form-pm.xls]____________L_1612"/>
      <sheetName val="[form-pm.xls]____________L_1613"/>
      <sheetName val="[form-pm.xls]____________L_1614"/>
      <sheetName val="[form-pm.xls]____________L_1615"/>
      <sheetName val="[form-pm.xls]____________L_1616"/>
      <sheetName val="[form-pm.xls]____________L_1617"/>
      <sheetName val="[form-pm.xls]____________L_1618"/>
      <sheetName val="[form-pm.xls]____________L_1619"/>
      <sheetName val="[form-pm.xls]____________L_1620"/>
      <sheetName val="[form-pm.xls]____________L_1621"/>
      <sheetName val="[form-pm.xls]____________L_1622"/>
      <sheetName val="[form-pm.xls]____________L_1623"/>
      <sheetName val="[form-pm.xls]____________L_1624"/>
      <sheetName val="[form-pm.xls]____________L_1625"/>
      <sheetName val="[form-pm.xls]____________L_1626"/>
      <sheetName val="[form-pm.xls]____________L_1627"/>
      <sheetName val="[form-pm.xls]____________L_1628"/>
      <sheetName val="[form-pm.xls]____________L_1629"/>
      <sheetName val="[form-pm.xls]____________L_1630"/>
      <sheetName val="[form-pm.xls]____________L_1631"/>
      <sheetName val="[form-pm.xls]____________L_1632"/>
      <sheetName val="[form-pm.xls]____________L_1633"/>
      <sheetName val="[form-pm.xls]____________L_1634"/>
      <sheetName val="[form-pm.xls]____________L_1635"/>
      <sheetName val="[form-pm.xls]____________L_1636"/>
      <sheetName val="[form-pm.xls]____________L_1637"/>
      <sheetName val="[form-pm.xls]____________L_1638"/>
      <sheetName val="[form-pm.xls]____________L_1639"/>
      <sheetName val="[form-pm.xls]____________L_1640"/>
      <sheetName val="[form-pm.xls]____________L_1641"/>
      <sheetName val="[form-pm.xls]____________L_1642"/>
      <sheetName val="[form-pm.xls]____________L_1643"/>
      <sheetName val="[form-pm.xls]____________L_1644"/>
      <sheetName val="[form-pm.xls]____________L_1645"/>
      <sheetName val="[form-pm.xls]____________L_1646"/>
      <sheetName val="[form-pm.xls]____________L_1647"/>
      <sheetName val="[form-pm.xls]____________L_1648"/>
      <sheetName val="[form-pm.xls]____________L_1649"/>
      <sheetName val="[form-pm.xls]____________L_1650"/>
      <sheetName val="[form-pm.xls]____________L_1651"/>
      <sheetName val="[form-pm.xls]____________L_1660"/>
      <sheetName val="[form-pm.xls]____________L_1661"/>
      <sheetName val="[form-pm.xls]____________L_1662"/>
      <sheetName val="[form-pm.xls]____________L_1663"/>
      <sheetName val="[form-pm.xls]____________L_1664"/>
      <sheetName val="[form-pm.xls]____________L_1665"/>
      <sheetName val="[form-pm.xls]____________L_1666"/>
      <sheetName val="[form-pm.xls]____________L_1667"/>
      <sheetName val="[form-pm.xls]____________L_1652"/>
      <sheetName val="[form-pm.xls]____________L_1653"/>
      <sheetName val="[form-pm.xls]____________L_1654"/>
      <sheetName val="[form-pm.xls]____________L_1655"/>
      <sheetName val="[form-pm.xls]____________L_1656"/>
      <sheetName val="[form-pm.xls]____________L_1657"/>
      <sheetName val="[form-pm.xls]____________L_1658"/>
      <sheetName val="[form-pm.xls]____________L_1659"/>
      <sheetName val="[form-pm.xls]____________L_1668"/>
      <sheetName val="[form-pm.xls]____________L_1669"/>
      <sheetName val="[form-pm.xls]____________L_1670"/>
      <sheetName val="[form-pm.xls]____________L_1671"/>
      <sheetName val="[form-pm.xls]____________L_1672"/>
      <sheetName val="[form-pm.xls]____________L_1673"/>
      <sheetName val="[form-pm.xls]____________L_1674"/>
      <sheetName val="[form-pm.xls]____________L_1675"/>
      <sheetName val="[form-pm.xls]____________L_1684"/>
      <sheetName val="[form-pm.xls]____________L_1685"/>
      <sheetName val="[form-pm.xls]____________L_1686"/>
      <sheetName val="[form-pm.xls]____________L_1687"/>
      <sheetName val="[form-pm.xls]____________L_1688"/>
      <sheetName val="[form-pm.xls]____________L_1689"/>
      <sheetName val="[form-pm.xls]____________L_1690"/>
      <sheetName val="[form-pm.xls]____________L_1691"/>
      <sheetName val="[form-pm.xls]____________L_1676"/>
      <sheetName val="[form-pm.xls]____________L_1677"/>
      <sheetName val="[form-pm.xls]____________L_1678"/>
      <sheetName val="[form-pm.xls]____________L_1679"/>
      <sheetName val="[form-pm.xls]____________L_1680"/>
      <sheetName val="[form-pm.xls]____________L_1681"/>
      <sheetName val="[form-pm.xls]____________L_1682"/>
      <sheetName val="[form-pm.xls]____________L_1683"/>
      <sheetName val="[form-pm.xls]____________L_1732"/>
      <sheetName val="[form-pm.xls]____________L_1733"/>
      <sheetName val="[form-pm.xls]____________L_1734"/>
      <sheetName val="[form-pm.xls]____________L_1735"/>
      <sheetName val="[form-pm.xls]____________L_1736"/>
      <sheetName val="[form-pm.xls]____________L_1737"/>
      <sheetName val="[form-pm.xls]____________L_1738"/>
      <sheetName val="[form-pm.xls]____________L_1739"/>
      <sheetName val="[form-pm.xls]____________L_1700"/>
      <sheetName val="[form-pm.xls]____________L_1701"/>
      <sheetName val="[form-pm.xls]____________L_1702"/>
      <sheetName val="[form-pm.xls]____________L_1703"/>
      <sheetName val="[form-pm.xls]____________L_1704"/>
      <sheetName val="[form-pm.xls]____________L_1705"/>
      <sheetName val="[form-pm.xls]____________L_1706"/>
      <sheetName val="[form-pm.xls]____________L_1707"/>
      <sheetName val="[form-pm.xls]____________L_1692"/>
      <sheetName val="[form-pm.xls]____________L_1693"/>
      <sheetName val="[form-pm.xls]____________L_1694"/>
      <sheetName val="[form-pm.xls]____________L_1695"/>
      <sheetName val="[form-pm.xls]____________L_1696"/>
      <sheetName val="[form-pm.xls]____________L_1697"/>
      <sheetName val="[form-pm.xls]____________L_1698"/>
      <sheetName val="[form-pm.xls]____________L_1699"/>
      <sheetName val="[form-pm.xls]____________L_1708"/>
      <sheetName val="[form-pm.xls]____________L_1709"/>
      <sheetName val="[form-pm.xls]____________L_1710"/>
      <sheetName val="[form-pm.xls]____________L_1711"/>
      <sheetName val="[form-pm.xls]____________L_1712"/>
      <sheetName val="[form-pm.xls]____________L_1713"/>
      <sheetName val="[form-pm.xls]____________L_1714"/>
      <sheetName val="[form-pm.xls]____________L_1715"/>
      <sheetName val="[form-pm.xls]____________L_1716"/>
      <sheetName val="[form-pm.xls]____________L_1717"/>
      <sheetName val="[form-pm.xls]____________L_1718"/>
      <sheetName val="[form-pm.xls]____________L_1719"/>
      <sheetName val="[form-pm.xls]____________L_1720"/>
      <sheetName val="[form-pm.xls]____________L_1721"/>
      <sheetName val="[form-pm.xls]____________L_1722"/>
      <sheetName val="[form-pm.xls]____________L_1723"/>
      <sheetName val="[form-pm.xls]____________L_1724"/>
      <sheetName val="[form-pm.xls]____________L_1725"/>
      <sheetName val="[form-pm.xls]____________L_1726"/>
      <sheetName val="[form-pm.xls]____________L_1727"/>
      <sheetName val="[form-pm.xls]____________L_1728"/>
      <sheetName val="[form-pm.xls]____________L_1729"/>
      <sheetName val="[form-pm.xls]____________L_1730"/>
      <sheetName val="[form-pm.xls]____________L_1731"/>
      <sheetName val="[form-pm.xls]____________L_1740"/>
      <sheetName val="[form-pm.xls]____________L_1741"/>
      <sheetName val="[form-pm.xls]____________L_1742"/>
      <sheetName val="[form-pm.xls]____________L_1743"/>
      <sheetName val="[form-pm.xls]____________L_1744"/>
      <sheetName val="[form-pm.xls]____________L_1745"/>
      <sheetName val="[form-pm.xls]____________L_1746"/>
      <sheetName val="[form-pm.xls]____________L_1747"/>
      <sheetName val="[form-pm.xls]____________L_1748"/>
      <sheetName val="[form-pm.xls]____________L_1749"/>
      <sheetName val="[form-pm.xls]____________L_1750"/>
      <sheetName val="[form-pm.xls]____________L_1751"/>
      <sheetName val="[form-pm.xls]____________L_1752"/>
      <sheetName val="[form-pm.xls]____________L_1753"/>
      <sheetName val="[form-pm.xls]____________L_1754"/>
      <sheetName val="[form-pm.xls]____________L_1755"/>
      <sheetName val="[form-pm.xls][form-pm.xls]__409"/>
      <sheetName val="[form-pm.xls]____________L_1756"/>
      <sheetName val="[form-pm.xls]____________L_1757"/>
      <sheetName val="[form-pm.xls]____________L_1758"/>
      <sheetName val="[form-pm.xls]____________L_1759"/>
      <sheetName val="[form-pm.xls]____________L_1760"/>
      <sheetName val="[form-pm.xls]____________L_1761"/>
      <sheetName val="[form-pm.xls]____________L_1762"/>
      <sheetName val="[form-pm.xls]____________L_1763"/>
      <sheetName val="[form-pm.xls]____________L_1764"/>
      <sheetName val="[form-pm.xls]____________L_1765"/>
      <sheetName val="[form-pm.xls]____________L_1766"/>
      <sheetName val="[form-pm.xls]____________L_1767"/>
      <sheetName val="[form-pm.xls]____________L_1768"/>
      <sheetName val="[form-pm.xls]____________L_1769"/>
      <sheetName val="[form-pm.xls][form-pm.xls]__411"/>
      <sheetName val="[form-pm.xls]____________L_1770"/>
      <sheetName val="[form-pm.xls]____________L_1771"/>
      <sheetName val="[form-pm.xls][form-pm.xls]__410"/>
      <sheetName val="[form-pm.xls][form-pm.xls]__415"/>
      <sheetName val="[form-pm.xls]____________L_1788"/>
      <sheetName val="[form-pm.xls]____________L_1789"/>
      <sheetName val="[form-pm.xls]____________L_1790"/>
      <sheetName val="[form-pm.xls]____________L_1791"/>
      <sheetName val="[form-pm.xls]____________L_1792"/>
      <sheetName val="[form-pm.xls]____________L_1793"/>
      <sheetName val="[form-pm.xls][form-pm.xls]__416"/>
      <sheetName val="[form-pm.xls]____________L_1794"/>
      <sheetName val="[form-pm.xls]____________L_1795"/>
      <sheetName val="[form-pm.xls][form-pm.xls]__412"/>
      <sheetName val="[form-pm.xls]____________L_1772"/>
      <sheetName val="[form-pm.xls]____________L_1773"/>
      <sheetName val="[form-pm.xls]____________L_1774"/>
      <sheetName val="[form-pm.xls]____________L_1775"/>
      <sheetName val="[form-pm.xls]____________L_1776"/>
      <sheetName val="[form-pm.xls]____________L_1777"/>
      <sheetName val="[form-pm.xls][form-pm.xls]__413"/>
      <sheetName val="[form-pm.xls]____________L_1778"/>
      <sheetName val="[form-pm.xls]____________L_1779"/>
      <sheetName val="[form-pm.xls]____________L_1780"/>
      <sheetName val="[form-pm.xls]____________L_1781"/>
      <sheetName val="[form-pm.xls]____________L_1782"/>
      <sheetName val="[form-pm.xls]____________L_1783"/>
      <sheetName val="[form-pm.xls]____________L_1784"/>
      <sheetName val="[form-pm.xls]____________L_1785"/>
      <sheetName val="[form-pm.xls][form-pm.xls]__414"/>
      <sheetName val="[form-pm.xls]____________L_1786"/>
      <sheetName val="[form-pm.xls]____________L_1787"/>
      <sheetName val="[form-pm.xls][form-pm.xls]__418"/>
      <sheetName val="[form-pm.xls][form-pm.xls]__417"/>
      <sheetName val="[form-pm.xls]____________L_1796"/>
      <sheetName val="[form-pm.xls]____________L_1797"/>
      <sheetName val="[form-pm.xls]____________L_1798"/>
      <sheetName val="[form-pm.xls]____________L_1799"/>
      <sheetName val="[form-pm.xls][form-pm.xls]__420"/>
      <sheetName val="[form-pm.xls]____________L_1800"/>
      <sheetName val="[form-pm.xls]____________L_1801"/>
      <sheetName val="[form-pm.xls]____________L_1802"/>
      <sheetName val="[form-pm.xls]____________L_1803"/>
      <sheetName val="[form-pm.xls][form-pm.xls]__419"/>
      <sheetName val="[form-pm.xls][form-pm.xls]__421"/>
      <sheetName val="[form-pm.xls][form-pm.xls]__422"/>
      <sheetName val="[form-pm.xls]____________L_1804"/>
      <sheetName val="[form-pm.xls]____________L_1805"/>
      <sheetName val="[form-pm.xls]____________L_1806"/>
      <sheetName val="[form-pm.xls]____________L_1807"/>
      <sheetName val="[form-pm.xls]____________L_1808"/>
      <sheetName val="[form-pm.xls]____________L_1809"/>
      <sheetName val="[form-pm.xls][form-pm.xls]__425"/>
      <sheetName val="[form-pm.xls]____________L_1810"/>
      <sheetName val="[form-pm.xls]____________L_1811"/>
      <sheetName val="[form-pm.xls][form-pm.xls]__423"/>
      <sheetName val="[form-pm.xls][form-pm.xls]__424"/>
      <sheetName val="[form-pm.xls][form-pm.xls]__428"/>
      <sheetName val="[form-pm.xls]____________L_1828"/>
      <sheetName val="[form-pm.xls]____________L_1829"/>
      <sheetName val="[form-pm.xls]____________L_1830"/>
      <sheetName val="[form-pm.xls]____________L_1831"/>
      <sheetName val="[form-pm.xls][form-pm.xls]__429"/>
      <sheetName val="[form-pm.xls]____________L_1832"/>
      <sheetName val="[form-pm.xls]____________L_1833"/>
      <sheetName val="[form-pm.xls]____________L_1834"/>
      <sheetName val="[form-pm.xls]____________L_1835"/>
      <sheetName val="[form-pm.xls]____________L_1812"/>
      <sheetName val="[form-pm.xls]____________L_1813"/>
      <sheetName val="[form-pm.xls]____________L_1814"/>
      <sheetName val="[form-pm.xls]____________L_1815"/>
      <sheetName val="[form-pm.xls]____________L_1816"/>
      <sheetName val="[form-pm.xls]____________L_1817"/>
      <sheetName val="[form-pm.xls][form-pm.xls]__426"/>
      <sheetName val="[form-pm.xls]____________L_1818"/>
      <sheetName val="[form-pm.xls]____________L_1819"/>
      <sheetName val="[form-pm.xls]____________L_1820"/>
      <sheetName val="[form-pm.xls]____________L_1821"/>
      <sheetName val="[form-pm.xls]____________L_1822"/>
      <sheetName val="[form-pm.xls]____________L_1823"/>
      <sheetName val="[form-pm.xls]____________L_1824"/>
      <sheetName val="[form-pm.xls]____________L_1825"/>
      <sheetName val="[form-pm.xls][form-pm.xls]__427"/>
      <sheetName val="[form-pm.xls]____________L_1826"/>
      <sheetName val="[form-pm.xls]____________L_1827"/>
      <sheetName val="[form-pm.xls]____________L_1836"/>
      <sheetName val="[form-pm.xls]____________L_1837"/>
      <sheetName val="[form-pm.xls]____________L_1838"/>
      <sheetName val="[form-pm.xls]____________L_1839"/>
      <sheetName val="[form-pm.xls][form-pm.xls]__430"/>
      <sheetName val="[form-pm.xls]____________L_1840"/>
      <sheetName val="[form-pm.xls]____________L_1841"/>
      <sheetName val="[form-pm.xls]____________L_1842"/>
      <sheetName val="[form-pm.xls]____________L_1843"/>
      <sheetName val="[form-pm.xls]____________L_1844"/>
      <sheetName val="[form-pm.xls]____________L_1845"/>
      <sheetName val="[form-pm.xls]____________L_1846"/>
      <sheetName val="[form-pm.xls]____________L_1847"/>
      <sheetName val="[form-pm.xls]____________L_1848"/>
      <sheetName val="[form-pm.xls]____________L_1849"/>
      <sheetName val="[form-pm.xls]____________L_1850"/>
      <sheetName val="[form-pm.xls]____________L_1851"/>
      <sheetName val="[form-pm.xls]____________L_1852"/>
      <sheetName val="[form-pm.xls]____________L_1853"/>
      <sheetName val="[form-pm.xls]____________L_1854"/>
      <sheetName val="[form-pm.xls]____________L_1855"/>
      <sheetName val="[form-pm.xls]____________L_1856"/>
      <sheetName val="[form-pm.xls]____________L_1857"/>
      <sheetName val="[form-pm.xls]____________L_1858"/>
      <sheetName val="[form-pm.xls]____________L_1859"/>
      <sheetName val="[form-pm.xls]____________L_1868"/>
      <sheetName val="[form-pm.xls]____________L_1869"/>
      <sheetName val="[form-pm.xls]____________L_1870"/>
      <sheetName val="[form-pm.xls]____________L_1871"/>
      <sheetName val="[form-pm.xls]____________L_1872"/>
      <sheetName val="[form-pm.xls]____________L_1873"/>
      <sheetName val="[form-pm.xls]____________L_1874"/>
      <sheetName val="[form-pm.xls]____________L_1875"/>
      <sheetName val="[form-pm.xls]____________L_1860"/>
      <sheetName val="[form-pm.xls]____________L_1861"/>
      <sheetName val="[form-pm.xls]____________L_1862"/>
      <sheetName val="[form-pm.xls]____________L_1863"/>
      <sheetName val="[form-pm.xls]____________L_1864"/>
      <sheetName val="[form-pm.xls]____________L_1865"/>
      <sheetName val="[form-pm.xls]____________L_1866"/>
      <sheetName val="[form-pm.xls]____________L_1867"/>
      <sheetName val="[form-pm.xls]____________L_1876"/>
      <sheetName val="[form-pm.xls]____________L_1877"/>
      <sheetName val="[form-pm.xls]____________L_1878"/>
      <sheetName val="[form-pm.xls]____________L_1879"/>
      <sheetName val="[form-pm.xls]____________L_1880"/>
      <sheetName val="[form-pm.xls]____________L_1881"/>
      <sheetName val="[form-pm.xls]____________L_1882"/>
      <sheetName val="[form-pm.xls]____________L_1883"/>
      <sheetName val="[form-pm.xls]____________L_1884"/>
      <sheetName val="[form-pm.xls]____________L_1885"/>
      <sheetName val="[form-pm.xls]____________L_1886"/>
      <sheetName val="[form-pm.xls]____________L_1887"/>
      <sheetName val="[form-pm.xls]____________L_1888"/>
      <sheetName val="[form-pm.xls]____________L_1889"/>
      <sheetName val="[form-pm.xls]____________L_1890"/>
      <sheetName val="[form-pm.xls]____________L_1891"/>
      <sheetName val="[form-pm.xls]____________L_1892"/>
      <sheetName val="[form-pm.xls]____________L_1893"/>
      <sheetName val="[form-pm.xls]____________L_1894"/>
      <sheetName val="[form-pm.xls]____________L_1895"/>
      <sheetName val="[form-pm.xls]____________L_1896"/>
      <sheetName val="[form-pm.xls]____________L_1897"/>
      <sheetName val="[form-pm.xls]____________L_1898"/>
      <sheetName val="[form-pm.xls]____________L_1899"/>
      <sheetName val="[form-pm.xls]____________L_1900"/>
      <sheetName val="[form-pm.xls]____________L_1901"/>
      <sheetName val="[form-pm.xls]____________L_1902"/>
      <sheetName val="[form-pm.xls]____________L_1903"/>
      <sheetName val="[form-pm.xls]____________L_1904"/>
      <sheetName val="[form-pm.xls]____________L_1905"/>
      <sheetName val="[form-pm.xls][form-pm.xls]__431"/>
      <sheetName val="[form-pm.xls]____________L_1906"/>
      <sheetName val="[form-pm.xls]____________L_1907"/>
      <sheetName val="[form-pm.xls]____________L_1908"/>
      <sheetName val="[form-pm.xls]____________L_1909"/>
      <sheetName val="[form-pm.xls]____________L_1910"/>
      <sheetName val="[form-pm.xls]____________L_1911"/>
      <sheetName val="[form-pm.xls][form-pm.xls]__432"/>
      <sheetName val="[form-pm.xls]____________L_1912"/>
      <sheetName val="[form-pm.xls]____________L_1913"/>
      <sheetName val="[form-pm.xls]____________L_1914"/>
      <sheetName val="[form-pm.xls]____________L_1915"/>
      <sheetName val="[form-pm.xls][form-pm.xls]__433"/>
      <sheetName val="[form-pm.xls]____________L_1916"/>
      <sheetName val="[form-pm.xls]____________L_1917"/>
      <sheetName val="[form-pm.xls]____________L_1918"/>
      <sheetName val="[form-pm.xls]____________L_1919"/>
      <sheetName val="[form-pm.xls]____________L_1920"/>
      <sheetName val="[form-pm.xls]____________L_1921"/>
      <sheetName val="[form-pm.xls][form-pm.xls]__434"/>
      <sheetName val="[form-pm.xls]____________L_1922"/>
      <sheetName val="[form-pm.xls]____________L_1923"/>
      <sheetName val="[form-pm.xls]____________L_1924"/>
      <sheetName val="[form-pm.xls]____________L_1925"/>
      <sheetName val="[form-pm.xls]____________L_1926"/>
      <sheetName val="[form-pm.xls]____________L_1927"/>
      <sheetName val="[form-pm.xls]____________L_1928"/>
      <sheetName val="[form-pm.xls]____________L_1929"/>
      <sheetName val="[form-pm.xls][form-pm.xls]__435"/>
      <sheetName val="[form-pm.xls]____________L_1930"/>
      <sheetName val="[form-pm.xls]____________L_1931"/>
      <sheetName val="[form-pm.xls]____________L_1932"/>
      <sheetName val="[form-pm.xls]____________L_1933"/>
      <sheetName val="[form-pm.xls]____________L_1934"/>
      <sheetName val="[form-pm.xls]____________L_1935"/>
      <sheetName val="[form-pm.xls]____________L_1936"/>
      <sheetName val="[form-pm.xls]____________L_1937"/>
      <sheetName val="[form-pm.xls][form-pm.xls]__436"/>
      <sheetName val="[form-pm.xls]____________L_1938"/>
      <sheetName val="[form-pm.xls]____________L_1939"/>
      <sheetName val="[form-pm.xls]____________L_1940"/>
      <sheetName val="[form-pm.xls]____________L_1941"/>
      <sheetName val="[form-pm.xls]____________L_1942"/>
      <sheetName val="[form-pm.xls]____________L_1943"/>
      <sheetName val="[form-pm.xls]____________L_1944"/>
      <sheetName val="[form-pm.xls]____________L_1945"/>
      <sheetName val="[form-pm.xls][form-pm.xls]__437"/>
      <sheetName val="[form-pm.xls]____________L_1946"/>
      <sheetName val="[form-pm.xls]____________L_1947"/>
      <sheetName val="[form-pm.xls]____________L_1948"/>
      <sheetName val="[form-pm.xls]____________L_1949"/>
      <sheetName val="[form-pm.xls]____________L_1950"/>
      <sheetName val="[form-pm.xls]____________L_1951"/>
      <sheetName val="[form-pm.xls]____________L_1952"/>
      <sheetName val="[form-pm.xls]____________L_1953"/>
      <sheetName val="[form-pm.xls]____________L_1954"/>
      <sheetName val="[form-pm.xls]____________L_1955"/>
      <sheetName val="[form-pm.xls][form-pm.xls]__439"/>
      <sheetName val="[form-pm.xls]____________L_1964"/>
      <sheetName val="[form-pm.xls]____________L_1965"/>
      <sheetName val="[form-pm.xls]____________L_1966"/>
      <sheetName val="[form-pm.xls]____________L_1967"/>
      <sheetName val="[form-pm.xls]____________L_1968"/>
      <sheetName val="[form-pm.xls]____________L_1969"/>
      <sheetName val="[form-pm.xls]____________L_1970"/>
      <sheetName val="[form-pm.xls]____________L_1971"/>
      <sheetName val="[form-pm.xls][form-pm.xls]__438"/>
      <sheetName val="[form-pm.xls]____________L_1956"/>
      <sheetName val="[form-pm.xls]____________L_1957"/>
      <sheetName val="[form-pm.xls]____________L_1958"/>
      <sheetName val="[form-pm.xls]____________L_1959"/>
      <sheetName val="[form-pm.xls]____________L_1960"/>
      <sheetName val="[form-pm.xls]____________L_1961"/>
      <sheetName val="[form-pm.xls]____________L_1962"/>
      <sheetName val="[form-pm.xls]____________L_1963"/>
      <sheetName val="[form-pm.xls][form-pm.xls]__440"/>
      <sheetName val="[form-pm.xls][form-pm.xls]__442"/>
      <sheetName val="[form-pm.xls][form-pm.xls]__441"/>
      <sheetName val="[form-pm.xls]____________L_1980"/>
      <sheetName val="[form-pm.xls]____________L_1981"/>
      <sheetName val="[form-pm.xls]____________L_1982"/>
      <sheetName val="[form-pm.xls]____________L_1983"/>
      <sheetName val="[form-pm.xls]____________L_1984"/>
      <sheetName val="[form-pm.xls]____________L_1985"/>
      <sheetName val="[form-pm.xls][form-pm.xls]__444"/>
      <sheetName val="[form-pm.xls]____________L_1986"/>
      <sheetName val="[form-pm.xls]____________L_1987"/>
      <sheetName val="[form-pm.xls]____________L_1972"/>
      <sheetName val="[form-pm.xls]____________L_1973"/>
      <sheetName val="[form-pm.xls]____________L_1974"/>
      <sheetName val="[form-pm.xls]____________L_1975"/>
      <sheetName val="[form-pm.xls]____________L_1976"/>
      <sheetName val="[form-pm.xls]____________L_1977"/>
      <sheetName val="[form-pm.xls]____________L_1978"/>
      <sheetName val="[form-pm.xls]____________L_1979"/>
      <sheetName val="[form-pm.xls][form-pm.xls]__443"/>
      <sheetName val="[form-pm.xls]____________L_1988"/>
      <sheetName val="[form-pm.xls]____________L_1989"/>
      <sheetName val="[form-pm.xls]____________L_1990"/>
      <sheetName val="[form-pm.xls]____________L_1991"/>
      <sheetName val="[form-pm.xls]____________L_1992"/>
      <sheetName val="[form-pm.xls]____________L_1993"/>
      <sheetName val="[form-pm.xls]____________L_1994"/>
      <sheetName val="[form-pm.xls]____________L_1995"/>
      <sheetName val="[form-pm.xls][form-pm.xls]__445"/>
      <sheetName val="[form-pm.xls]____________L_1996"/>
      <sheetName val="[form-pm.xls]____________L_1997"/>
      <sheetName val="[form-pm.xls]____________L_1998"/>
      <sheetName val="[form-pm.xls]____________L_1999"/>
      <sheetName val="[form-pm.xls]____________L_2000"/>
      <sheetName val="[form-pm.xls]____________L_2001"/>
      <sheetName val="[form-pm.xls][form-pm.xls]__447"/>
      <sheetName val="[form-pm.xls]____________L_2002"/>
      <sheetName val="[form-pm.xls]____________L_2003"/>
      <sheetName val="[form-pm.xls]____________L_2012"/>
      <sheetName val="[form-pm.xls]____________L_2013"/>
      <sheetName val="[form-pm.xls]____________L_2014"/>
      <sheetName val="[form-pm.xls]____________L_2015"/>
      <sheetName val="[form-pm.xls]____________L_2016"/>
      <sheetName val="[form-pm.xls]____________L_2017"/>
      <sheetName val="[form-pm.xls][form-pm.xls]__448"/>
      <sheetName val="[form-pm.xls]____________L_2018"/>
      <sheetName val="[form-pm.xls]____________L_2019"/>
      <sheetName val="[form-pm.xls][form-pm.xls]__446"/>
      <sheetName val="[form-pm.xls]____________L_2004"/>
      <sheetName val="[form-pm.xls]____________L_2005"/>
      <sheetName val="[form-pm.xls]____________L_2006"/>
      <sheetName val="[form-pm.xls]____________L_2007"/>
      <sheetName val="[form-pm.xls]____________L_2008"/>
      <sheetName val="[form-pm.xls]____________L_2009"/>
      <sheetName val="[form-pm.xls]____________L_2010"/>
      <sheetName val="[form-pm.xls]____________L_2011"/>
      <sheetName val="[form-pm.xls]____________L_2020"/>
      <sheetName val="[form-pm.xls]____________L_2021"/>
      <sheetName val="[form-pm.xls]____________L_2022"/>
      <sheetName val="[form-pm.xls]____________L_2023"/>
      <sheetName val="[form-pm.xls]____________L_2024"/>
      <sheetName val="[form-pm.xls]____________L_2025"/>
      <sheetName val="[form-pm.xls]____________L_2026"/>
      <sheetName val="[form-pm.xls]____________L_2027"/>
      <sheetName val="[form-pm.xls][form-pm.xls]__449"/>
      <sheetName val="[form-pm.xls]____________L_2028"/>
      <sheetName val="[form-pm.xls]____________L_2029"/>
      <sheetName val="[form-pm.xls]____________L_2030"/>
      <sheetName val="[form-pm.xls]____________L_2031"/>
      <sheetName val="[form-pm.xls]____________L_2032"/>
      <sheetName val="[form-pm.xls]____________L_2033"/>
      <sheetName val="[form-pm.xls][form-pm.xls]__450"/>
      <sheetName val="[form-pm.xls]____________L_2034"/>
      <sheetName val="[form-pm.xls]____________L_2035"/>
      <sheetName val="[form-pm.xls]____________L_2036"/>
      <sheetName val="[form-pm.xls]____________L_2037"/>
      <sheetName val="[form-pm.xls]____________L_2038"/>
      <sheetName val="[form-pm.xls]____________L_2039"/>
      <sheetName val="[form-pm.xls]____________L_2040"/>
      <sheetName val="[form-pm.xls]____________L_2041"/>
      <sheetName val="[form-pm.xls][form-pm.xls]__451"/>
      <sheetName val="[form-pm.xls]____________L_2042"/>
      <sheetName val="[form-pm.xls]____________L_2043"/>
      <sheetName val="[form-pm.xls]____________L_2044"/>
      <sheetName val="[form-pm.xls]____________L_2045"/>
      <sheetName val="[form-pm.xls]____________L_2046"/>
      <sheetName val="[form-pm.xls]____________L_2047"/>
      <sheetName val="[form-pm.xls]____________L_2048"/>
      <sheetName val="[form-pm.xls]____________L_2049"/>
      <sheetName val="[form-pm.xls][form-pm.xls]__452"/>
      <sheetName val="[form-pm.xls]____________L_2050"/>
      <sheetName val="[form-pm.xls]____________L_2051"/>
      <sheetName val="[form-pm.xls][form-pm.xls]__453"/>
      <sheetName val="[form-pm.xls]____________L_2052"/>
      <sheetName val="[form-pm.xls]____________L_2053"/>
      <sheetName val="[form-pm.xls]____________L_2054"/>
      <sheetName val="[form-pm.xls]____________L_2055"/>
      <sheetName val="[form-pm.xls]____________L_2056"/>
      <sheetName val="[form-pm.xls]____________L_2057"/>
      <sheetName val="[form-pm.xls]____________L_2058"/>
      <sheetName val="[form-pm.xls]____________L_2059"/>
      <sheetName val="[form-pm.xls][form-pm.xls]__463"/>
      <sheetName val="[form-pm.xls][form-pm.xls]__455"/>
      <sheetName val="[form-pm.xls][form-pm.xls]__454"/>
      <sheetName val="[form-pm.xls][form-pm.xls]__457"/>
      <sheetName val="[form-pm.xls][form-pm.xls]__456"/>
      <sheetName val="[form-pm.xls]____________L_2060"/>
      <sheetName val="[form-pm.xls]____________L_2061"/>
      <sheetName val="[form-pm.xls]____________L_2062"/>
      <sheetName val="[form-pm.xls]____________L_2063"/>
      <sheetName val="[form-pm.xls]____________L_2064"/>
      <sheetName val="[form-pm.xls]____________L_2065"/>
      <sheetName val="[form-pm.xls][form-pm.xls]__458"/>
      <sheetName val="[form-pm.xls]____________L_2066"/>
      <sheetName val="[form-pm.xls]____________L_2067"/>
      <sheetName val="[form-pm.xls][form-pm.xls]__459"/>
      <sheetName val="[form-pm.xls][form-pm.xls]__461"/>
      <sheetName val="[form-pm.xls]____________L_2068"/>
      <sheetName val="[form-pm.xls]____________L_2069"/>
      <sheetName val="[form-pm.xls]____________L_2070"/>
      <sheetName val="[form-pm.xls]____________L_2071"/>
      <sheetName val="[form-pm.xls]____________L_2072"/>
      <sheetName val="[form-pm.xls]____________L_2073"/>
      <sheetName val="[form-pm.xls][form-pm.xls]__460"/>
      <sheetName val="[form-pm.xls]____________L_2074"/>
      <sheetName val="[form-pm.xls]____________L_2075"/>
      <sheetName val="[form-pm.xls]____________L_2076"/>
      <sheetName val="[form-pm.xls]____________L_2077"/>
      <sheetName val="[form-pm.xls]____________L_2078"/>
      <sheetName val="[form-pm.xls]____________L_2079"/>
      <sheetName val="[form-pm.xls]____________L_2080"/>
      <sheetName val="[form-pm.xls]____________L_2081"/>
      <sheetName val="[form-pm.xls]____________L_2082"/>
      <sheetName val="[form-pm.xls]____________L_2083"/>
      <sheetName val="[form-pm.xls][form-pm.xls]__462"/>
      <sheetName val="[form-pm.xls]____________L_2084"/>
      <sheetName val="[form-pm.xls]____________L_2085"/>
      <sheetName val="[form-pm.xls]____________L_2086"/>
      <sheetName val="[form-pm.xls]____________L_2087"/>
      <sheetName val="[form-pm.xls]____________L_2088"/>
      <sheetName val="[form-pm.xls]____________L_2089"/>
      <sheetName val="[form-pm.xls][form-pm.xls]__464"/>
      <sheetName val="[form-pm.xls]____________L_2090"/>
      <sheetName val="[form-pm.xls]____________L_2091"/>
      <sheetName val="[form-pm.xls]____________L_2092"/>
      <sheetName val="[form-pm.xls]____________L_2093"/>
      <sheetName val="[form-pm.xls]____________L_2094"/>
      <sheetName val="[form-pm.xls]____________L_2095"/>
      <sheetName val="[form-pm.xls]____________L_2096"/>
      <sheetName val="[form-pm.xls]____________L_2097"/>
      <sheetName val="[form-pm.xls][form-pm.xls]__465"/>
      <sheetName val="[form-pm.xls]____________L_2098"/>
      <sheetName val="[form-pm.xls]____________L_2099"/>
      <sheetName val="[form-pm.xls][form-pm.xls]__466"/>
      <sheetName val="[form-pm.xls][form-pm.xls]__473"/>
      <sheetName val="[form-pm.xls]____________L_2164"/>
      <sheetName val="[form-pm.xls]____________L_2165"/>
      <sheetName val="[form-pm.xls]____________L_2166"/>
      <sheetName val="[form-pm.xls]____________L_2167"/>
      <sheetName val="[form-pm.xls]____________L_2168"/>
      <sheetName val="[form-pm.xls]____________L_2169"/>
      <sheetName val="[form-pm.xls][form-pm.xls]__474"/>
      <sheetName val="[form-pm.xls]____________L_2170"/>
      <sheetName val="[form-pm.xls]____________L_2171"/>
      <sheetName val="[form-pm.xls]____________L_2100"/>
      <sheetName val="[form-pm.xls]____________L_2101"/>
      <sheetName val="[form-pm.xls]____________L_2102"/>
      <sheetName val="[form-pm.xls]____________L_2103"/>
      <sheetName val="[form-pm.xls]____________L_2104"/>
      <sheetName val="[form-pm.xls]____________L_2105"/>
      <sheetName val="[form-pm.xls]____________L_2106"/>
      <sheetName val="[form-pm.xls]____________L_2107"/>
      <sheetName val="[form-pm.xls]____________L_2116"/>
      <sheetName val="[form-pm.xls]____________L_2117"/>
      <sheetName val="[form-pm.xls]____________L_2118"/>
      <sheetName val="[form-pm.xls]____________L_2119"/>
      <sheetName val="[form-pm.xls]____________L_2120"/>
      <sheetName val="[form-pm.xls]____________L_2121"/>
      <sheetName val="[form-pm.xls]____________L_2122"/>
      <sheetName val="[form-pm.xls]____________L_2123"/>
      <sheetName val="[form-pm.xls]____________L_2108"/>
      <sheetName val="[form-pm.xls]____________L_2109"/>
      <sheetName val="[form-pm.xls]____________L_2110"/>
      <sheetName val="[form-pm.xls]____________L_2111"/>
      <sheetName val="[form-pm.xls]____________L_2112"/>
      <sheetName val="[form-pm.xls]____________L_2113"/>
      <sheetName val="[form-pm.xls]____________L_2114"/>
      <sheetName val="[form-pm.xls]____________L_2115"/>
      <sheetName val="[form-pm.xls]____________L_2124"/>
      <sheetName val="[form-pm.xls]____________L_2125"/>
      <sheetName val="[form-pm.xls]____________L_2126"/>
      <sheetName val="[form-pm.xls]____________L_2127"/>
      <sheetName val="[form-pm.xls]____________L_2128"/>
      <sheetName val="[form-pm.xls]____________L_2129"/>
      <sheetName val="[form-pm.xls]____________L_2130"/>
      <sheetName val="[form-pm.xls]____________L_2131"/>
      <sheetName val="[form-pm.xls]____________L_2140"/>
      <sheetName val="[form-pm.xls]____________L_2141"/>
      <sheetName val="[form-pm.xls]____________L_2142"/>
      <sheetName val="[form-pm.xls]____________L_2143"/>
      <sheetName val="[form-pm.xls]____________L_2144"/>
      <sheetName val="[form-pm.xls]____________L_2145"/>
      <sheetName val="[form-pm.xls][form-pm.xls]__467"/>
      <sheetName val="[form-pm.xls]____________L_2146"/>
      <sheetName val="[form-pm.xls]____________L_2147"/>
      <sheetName val="[form-pm.xls]____________L_2132"/>
      <sheetName val="[form-pm.xls]____________L_2133"/>
      <sheetName val="[form-pm.xls]____________L_2134"/>
      <sheetName val="[form-pm.xls]____________L_2135"/>
      <sheetName val="[form-pm.xls]____________L_2136"/>
      <sheetName val="[form-pm.xls]____________L_2137"/>
      <sheetName val="[form-pm.xls]____________L_2138"/>
      <sheetName val="[form-pm.xls]____________L_2139"/>
      <sheetName val="[form-pm.xls][form-pm.xls]__469"/>
      <sheetName val="[form-pm.xls][form-pm.xls]__468"/>
      <sheetName val="[form-pm.xls]____________L_2148"/>
      <sheetName val="[form-pm.xls]____________L_2149"/>
      <sheetName val="[form-pm.xls]____________L_2150"/>
      <sheetName val="[form-pm.xls]____________L_2151"/>
      <sheetName val="[form-pm.xls]____________L_2152"/>
      <sheetName val="[form-pm.xls]____________L_2153"/>
      <sheetName val="[form-pm.xls]____________L_2154"/>
      <sheetName val="[form-pm.xls]____________L_2155"/>
      <sheetName val="[form-pm.xls][form-pm.xls]__470"/>
      <sheetName val="[form-pm.xls][form-pm.xls]__471"/>
      <sheetName val="[form-pm.xls]____________L_2156"/>
      <sheetName val="[form-pm.xls]____________L_2157"/>
      <sheetName val="[form-pm.xls]____________L_2158"/>
      <sheetName val="[form-pm.xls]____________L_2159"/>
      <sheetName val="[form-pm.xls]____________L_2160"/>
      <sheetName val="[form-pm.xls]____________L_2161"/>
      <sheetName val="[form-pm.xls][form-pm.xls]__472"/>
      <sheetName val="[form-pm.xls]____________L_2162"/>
      <sheetName val="[form-pm.xls]____________L_2163"/>
      <sheetName val="[form-pm.xls][form-pm.xls]__480"/>
      <sheetName val="[form-pm.xls]____________L_2220"/>
      <sheetName val="[form-pm.xls]____________L_2221"/>
      <sheetName val="[form-pm.xls]____________L_2222"/>
      <sheetName val="[form-pm.xls]____________L_2223"/>
      <sheetName val="[form-pm.xls]____________L_2224"/>
      <sheetName val="[form-pm.xls]____________L_2225"/>
      <sheetName val="[form-pm.xls][form-pm.xls]__481"/>
      <sheetName val="[form-pm.xls]____________L_2226"/>
      <sheetName val="[form-pm.xls]____________L_2227"/>
      <sheetName val="[form-pm.xls]____________L_2172"/>
      <sheetName val="[form-pm.xls]____________L_2173"/>
      <sheetName val="[form-pm.xls]____________L_2174"/>
      <sheetName val="[form-pm.xls]____________L_2175"/>
      <sheetName val="[form-pm.xls]____________L_2176"/>
      <sheetName val="[form-pm.xls]____________L_2177"/>
      <sheetName val="[form-pm.xls]____________L_2178"/>
      <sheetName val="[form-pm.xls]____________L_2179"/>
      <sheetName val="[form-pm.xls][form-pm.xls]__475"/>
      <sheetName val="[form-pm.xls]____________L_2180"/>
      <sheetName val="[form-pm.xls]____________L_2181"/>
      <sheetName val="[form-pm.xls]____________L_2182"/>
      <sheetName val="[form-pm.xls]____________L_2183"/>
      <sheetName val="[form-pm.xls]____________L_2184"/>
      <sheetName val="[form-pm.xls]____________L_2185"/>
      <sheetName val="[form-pm.xls]____________L_2186"/>
      <sheetName val="[form-pm.xls]____________L_2187"/>
      <sheetName val="[form-pm.xls][form-pm.xls]__476"/>
      <sheetName val="[form-pm.xls]____________L_2188"/>
      <sheetName val="[form-pm.xls]____________L_2189"/>
      <sheetName val="[form-pm.xls]____________L_2190"/>
      <sheetName val="[form-pm.xls]____________L_2191"/>
      <sheetName val="[form-pm.xls]____________L_2192"/>
      <sheetName val="[form-pm.xls]____________L_2193"/>
      <sheetName val="[form-pm.xls]____________L_2194"/>
      <sheetName val="[form-pm.xls]____________L_2195"/>
      <sheetName val="[form-pm.xls][form-pm.xls]__477"/>
      <sheetName val="[form-pm.xls]____________L_2196"/>
      <sheetName val="[form-pm.xls]____________L_2197"/>
      <sheetName val="[form-pm.xls]____________L_2198"/>
      <sheetName val="[form-pm.xls]____________L_2199"/>
      <sheetName val="[form-pm.xls]____________L_2200"/>
      <sheetName val="[form-pm.xls]____________L_2201"/>
      <sheetName val="[form-pm.xls]____________L_2202"/>
      <sheetName val="[form-pm.xls]____________L_2203"/>
      <sheetName val="[form-pm.xls][form-pm.xls]__478"/>
      <sheetName val="[form-pm.xls]____________L_2204"/>
      <sheetName val="[form-pm.xls]____________L_2205"/>
      <sheetName val="[form-pm.xls]____________L_2206"/>
      <sheetName val="[form-pm.xls]____________L_2207"/>
      <sheetName val="[form-pm.xls]____________L_2208"/>
      <sheetName val="[form-pm.xls]____________L_2209"/>
      <sheetName val="[form-pm.xls]____________L_2210"/>
      <sheetName val="[form-pm.xls]____________L_2211"/>
      <sheetName val="[form-pm.xls][form-pm.xls]__479"/>
      <sheetName val="[form-pm.xls]____________L_2212"/>
      <sheetName val="[form-pm.xls]____________L_2213"/>
      <sheetName val="[form-pm.xls]____________L_2214"/>
      <sheetName val="[form-pm.xls]____________L_2215"/>
      <sheetName val="[form-pm.xls]____________L_2216"/>
      <sheetName val="[form-pm.xls]____________L_2217"/>
      <sheetName val="[form-pm.xls]____________L_2218"/>
      <sheetName val="[form-pm.xls]____________L_2219"/>
      <sheetName val="[form-pm.xls][form-pm.xls]__490"/>
      <sheetName val="[form-pm.xls][form-pm.xls]__483"/>
      <sheetName val="[form-pm.xls]____________L_2244"/>
      <sheetName val="[form-pm.xls]____________L_2245"/>
      <sheetName val="[form-pm.xls]____________L_2246"/>
      <sheetName val="[form-pm.xls]____________L_2247"/>
      <sheetName val="[form-pm.xls]____________L_2248"/>
      <sheetName val="[form-pm.xls]____________L_2249"/>
      <sheetName val="[form-pm.xls][form-pm.xls]__484"/>
      <sheetName val="[form-pm.xls]____________L_2250"/>
      <sheetName val="[form-pm.xls]____________L_2251"/>
      <sheetName val="[form-pm.xls]____________L_2228"/>
      <sheetName val="[form-pm.xls]____________L_2229"/>
      <sheetName val="[form-pm.xls]____________L_2230"/>
      <sheetName val="[form-pm.xls]____________L_2231"/>
      <sheetName val="[form-pm.xls]____________L_2232"/>
      <sheetName val="[form-pm.xls]____________L_2233"/>
      <sheetName val="[form-pm.xls]____________L_2234"/>
      <sheetName val="[form-pm.xls]____________L_2235"/>
      <sheetName val="[form-pm.xls][form-pm.xls]__482"/>
      <sheetName val="[form-pm.xls]____________L_2236"/>
      <sheetName val="[form-pm.xls]____________L_2237"/>
      <sheetName val="[form-pm.xls]____________L_2238"/>
      <sheetName val="[form-pm.xls]____________L_2239"/>
      <sheetName val="[form-pm.xls]____________L_2240"/>
      <sheetName val="[form-pm.xls]____________L_2241"/>
      <sheetName val="[form-pm.xls]____________L_2242"/>
      <sheetName val="[form-pm.xls]____________L_2243"/>
      <sheetName val="[form-pm.xls][form-pm.xls]__485"/>
      <sheetName val="[form-pm.xls][form-pm.xls]__486"/>
      <sheetName val="[form-pm.xls][form-pm.xls]__487"/>
      <sheetName val="[form-pm.xls][form-pm.xls]__488"/>
      <sheetName val="[form-pm.xls][form-pm.xls]__489"/>
      <sheetName val="[form-pm.xls]____________L_2260"/>
      <sheetName val="[form-pm.xls]____________L_2261"/>
      <sheetName val="[form-pm.xls]____________L_2262"/>
      <sheetName val="[form-pm.xls]____________L_2263"/>
      <sheetName val="[form-pm.xls]____________L_2264"/>
      <sheetName val="[form-pm.xls]____________L_2265"/>
      <sheetName val="[form-pm.xls]____________L_2266"/>
      <sheetName val="[form-pm.xls]____________L_2267"/>
      <sheetName val="[form-pm.xls]____________L_2268"/>
      <sheetName val="[form-pm.xls][form-pm.xls]__492"/>
      <sheetName val="[form-pm.xls][form-pm.xls]___85"/>
      <sheetName val="[form-pm.xls]____________L_2269"/>
      <sheetName val="[form-pm.xls][form-pm.xls]__493"/>
      <sheetName val="[form-pm.xls]____________L_2270"/>
      <sheetName val="[form-pm.xls][form-pm.xls]___87"/>
      <sheetName val="[form-pm.xls][form-pm.xls]___86"/>
      <sheetName val="[form-pm.xls][form-pm.xls]___89"/>
      <sheetName val="[form-pm.xls][form-pm.xls]___88"/>
      <sheetName val="[form-pm.xls][form-pm.xls]___91"/>
      <sheetName val="[form-pm.xls][form-pm.xls]___90"/>
      <sheetName val="[form-pm.xls][form-pm.xls]___94"/>
      <sheetName val="[form-pm.xls][form-pm.xls]___93"/>
      <sheetName val="[form-pm.xls][form-pm.xls]___92"/>
      <sheetName val="[form-pm.xls][form-pm.xls]__520"/>
      <sheetName val="[form-pm.xls][form-pm.xls]__521"/>
      <sheetName val="[form-pm.xls][form-pm.xls]__523"/>
      <sheetName val="[form-pm.xls][form-pm.xls]__522"/>
      <sheetName val="[form-pm.xls][form-pm.xls]__524"/>
      <sheetName val="[form-pm.xls][form-pm.xls]__515"/>
      <sheetName val="[form-pm.xls][form-pm.xls]__516"/>
      <sheetName val="[form-pm.xls][form-pm.xls]__518"/>
      <sheetName val="[form-pm.xls][form-pm.xls]__517"/>
      <sheetName val="[form-pm.xls][form-pm.xls]__519"/>
      <sheetName val="[form-pm.xls][form-pm.xls]___95"/>
      <sheetName val="[form-pm.xls][form-pm.xls]___96"/>
      <sheetName val="[form-pm.xls][form-pm.xls]__513"/>
      <sheetName val="[form-pm.xls][form-pm.xls]___98"/>
      <sheetName val="[form-pm.xls][form-pm.xls]__514"/>
      <sheetName val="[form-pm.xls][form-pm.xls]___97"/>
      <sheetName val="[form-pm.xls][form-pm.xls]__502"/>
      <sheetName val="[form-pm.xls][form-pm.xls]__495"/>
      <sheetName val="[form-pm.xls][form-pm.xls]__496"/>
      <sheetName val="[form-pm.xls][form-pm.xls]__503"/>
      <sheetName val="[form-pm.xls][form-pm.xls]__497"/>
      <sheetName val="[form-pm.xls][form-pm.xls]___99"/>
      <sheetName val="[form-pm.xls][form-pm.xls]__494"/>
      <sheetName val="[form-pm.xls][form-pm.xls]__500"/>
      <sheetName val="[form-pm.xls][form-pm.xls]__501"/>
      <sheetName val="[form-pm.xls][form-pm.xls]__498"/>
      <sheetName val="[form-pm.xls][form-pm.xls]__499"/>
      <sheetName val="[form-pm.xls][form-pm.xls]__506"/>
      <sheetName val="[form-pm.xls][form-pm.xls]__507"/>
      <sheetName val="[form-pm.xls][form-pm.xls]__504"/>
      <sheetName val="[form-pm.xls][form-pm.xls]__505"/>
      <sheetName val="[form-pm.xls][form-pm.xls]__508"/>
      <sheetName val="[form-pm.xls][form-pm.xls]__509"/>
      <sheetName val="[form-pm.xls][form-pm.xls]__510"/>
      <sheetName val="[form-pm.xls][form-pm.xls]__511"/>
      <sheetName val="[form-pm.xls][form-pm.xls]__512"/>
      <sheetName val="[form-pm.xls][form-pm.xls]__525"/>
      <sheetName val="[form-pm.xls][form-pm.xls]__526"/>
      <sheetName val="[form-pm.xls][form-pm.xls]__528"/>
      <sheetName val="[form-pm.xls][form-pm.xls]__529"/>
      <sheetName val="[form-pm.xls][form-pm.xls]__527"/>
      <sheetName val="[form-pm.xls][form-pm.xls]__533"/>
      <sheetName val="[form-pm.xls][form-pm.xls]__530"/>
      <sheetName val="[form-pm.xls][form-pm.xls]__531"/>
      <sheetName val="[form-pm.xls][form-pm.xls]__534"/>
      <sheetName val="[form-pm.xls][form-pm.xls]__532"/>
      <sheetName val="[form-pm.xls][form-pm.xls]__535"/>
      <sheetName val="[form-pm.xls][form-pm.xls]__536"/>
      <sheetName val="[form-pm.xls][form-pm.xls]__537"/>
      <sheetName val="[form-pm.xls]____________L_2271"/>
      <sheetName val="[form-pm.xls]____________L_2272"/>
      <sheetName val="[form-pm.xls]____________L_2273"/>
      <sheetName val="[form-pm.xls]____________L_2274"/>
      <sheetName val="[form-pm.xls]____________L_2275"/>
      <sheetName val="[form-pm.xls]____________L_2284"/>
      <sheetName val="[form-pm.xls]____________L_2285"/>
      <sheetName val="[form-pm.xls]____________L_2286"/>
      <sheetName val="[form-pm.xls]____________L_2287"/>
      <sheetName val="[form-pm.xls]____________L_2288"/>
      <sheetName val="[form-pm.xls]____________L_2289"/>
      <sheetName val="[form-pm.xls]____________L_2290"/>
      <sheetName val="[form-pm.xls]____________L_2291"/>
      <sheetName val="[form-pm.xls]____________L_2276"/>
      <sheetName val="[form-pm.xls]____________L_2277"/>
      <sheetName val="[form-pm.xls]____________L_2278"/>
      <sheetName val="[form-pm.xls]____________L_2279"/>
      <sheetName val="[form-pm.xls]____________L_2280"/>
      <sheetName val="[form-pm.xls]____________L_2281"/>
      <sheetName val="[form-pm.xls]____________L_2282"/>
      <sheetName val="[form-pm.xls]____________L_2283"/>
      <sheetName val="[form-pm.xls]____________L_2292"/>
      <sheetName val="[form-pm.xls]____________L_2293"/>
      <sheetName val="[form-pm.xls]____________L_2294"/>
      <sheetName val="[form-pm.xls]____________L_2295"/>
      <sheetName val="[form-pm.xls]____________L_2296"/>
      <sheetName val="[form-pm.xls]____________L_2297"/>
      <sheetName val="[form-pm.xls]____________L_2298"/>
      <sheetName val="[form-pm.xls]____________L_2299"/>
      <sheetName val="[form-pm.xls]____________L_2300"/>
      <sheetName val="[form-pm.xls]____________L_2301"/>
      <sheetName val="[form-pm.xls]____________L_2302"/>
      <sheetName val="[form-pm.xls]____________L_2303"/>
      <sheetName val="[form-pm.xls]____________L_2304"/>
      <sheetName val="[form-pm.xls]____________L_2305"/>
      <sheetName val="[form-pm.xls]____________L_2306"/>
      <sheetName val="[form-pm.xls]____________L_2307"/>
      <sheetName val="[form-pm.xls]____________L_2308"/>
      <sheetName val="[form-pm.xls]____________L_2309"/>
      <sheetName val="[form-pm.xls]____________L_2310"/>
      <sheetName val="[form-pm.xls]____________L_2311"/>
      <sheetName val="[form-pm.xls]____________L_2312"/>
      <sheetName val="[form-pm.xls]____________L_2313"/>
      <sheetName val="[form-pm.xls]____________L_2314"/>
      <sheetName val="[form-pm.xls]____________L_2315"/>
      <sheetName val="[form-pm.xls]____________L_2324"/>
      <sheetName val="[form-pm.xls]____________L_2325"/>
      <sheetName val="[form-pm.xls]____________L_2326"/>
      <sheetName val="[form-pm.xls]____________L_2327"/>
      <sheetName val="[form-pm.xls]____________L_2328"/>
      <sheetName val="[form-pm.xls]____________L_2329"/>
      <sheetName val="[form-pm.xls]____________L_2330"/>
      <sheetName val="[form-pm.xls]____________L_2331"/>
      <sheetName val="[form-pm.xls]____________L_2316"/>
      <sheetName val="[form-pm.xls]____________L_2317"/>
      <sheetName val="[form-pm.xls]____________L_2318"/>
      <sheetName val="[form-pm.xls]____________L_2319"/>
      <sheetName val="[form-pm.xls]____________L_2320"/>
      <sheetName val="[form-pm.xls]____________L_2321"/>
      <sheetName val="[form-pm.xls]____________L_2322"/>
      <sheetName val="[form-pm.xls]____________L_2323"/>
      <sheetName val="[form-pm.xls]____________L_2348"/>
      <sheetName val="[form-pm.xls]____________L_2349"/>
      <sheetName val="[form-pm.xls]____________L_2350"/>
      <sheetName val="[form-pm.xls]____________L_2351"/>
      <sheetName val="[form-pm.xls]____________L_2352"/>
      <sheetName val="[form-pm.xls]____________L_2353"/>
      <sheetName val="[form-pm.xls]____________L_2354"/>
      <sheetName val="[form-pm.xls]____________L_2355"/>
      <sheetName val="[form-pm.xls]____________L_2332"/>
      <sheetName val="[form-pm.xls]____________L_2333"/>
      <sheetName val="[form-pm.xls]____________L_2334"/>
      <sheetName val="[form-pm.xls]____________L_2335"/>
      <sheetName val="[form-pm.xls]____________L_2336"/>
      <sheetName val="[form-pm.xls]____________L_2337"/>
      <sheetName val="[form-pm.xls]____________L_2338"/>
      <sheetName val="[form-pm.xls]____________L_2339"/>
      <sheetName val="[form-pm.xls]____________L_2340"/>
      <sheetName val="[form-pm.xls]____________L_2341"/>
      <sheetName val="[form-pm.xls]____________L_2342"/>
      <sheetName val="[form-pm.xls]____________L_2343"/>
      <sheetName val="[form-pm.xls]____________L_2344"/>
      <sheetName val="[form-pm.xls]____________L_2345"/>
      <sheetName val="[form-pm.xls]____________L_2346"/>
      <sheetName val="[form-pm.xls]____________L_2347"/>
      <sheetName val="[form-pm.xls]____________L_2364"/>
      <sheetName val="[form-pm.xls]____________L_2365"/>
      <sheetName val="[form-pm.xls]____________L_2366"/>
      <sheetName val="[form-pm.xls]____________L_2367"/>
      <sheetName val="[form-pm.xls]____________L_2368"/>
      <sheetName val="[form-pm.xls]____________L_2369"/>
      <sheetName val="[form-pm.xls]____________L_2370"/>
      <sheetName val="[form-pm.xls]____________L_2371"/>
      <sheetName val="[form-pm.xls]____________L_2356"/>
      <sheetName val="[form-pm.xls]____________L_2357"/>
      <sheetName val="[form-pm.xls]____________L_2358"/>
      <sheetName val="[form-pm.xls]____________L_2359"/>
      <sheetName val="[form-pm.xls]____________L_2360"/>
      <sheetName val="[form-pm.xls]____________L_2361"/>
      <sheetName val="[form-pm.xls]____________L_2362"/>
      <sheetName val="[form-pm.xls]____________L_2363"/>
      <sheetName val="[form-pm.xls]____________L_2372"/>
      <sheetName val="[form-pm.xls]____________L_2373"/>
      <sheetName val="[form-pm.xls]____________L_2374"/>
      <sheetName val="[form-pm.xls]____________L_2375"/>
      <sheetName val="[form-pm.xls]____________L_2376"/>
      <sheetName val="[form-pm.xls]____________L_2377"/>
      <sheetName val="[form-pm.xls]____________L_2378"/>
      <sheetName val="[form-pm.xls]____________L_2379"/>
      <sheetName val="[form-pm.xls]____________L_2380"/>
      <sheetName val="[form-pm.xls]____________L_2381"/>
      <sheetName val="[form-pm.xls]____________L_2382"/>
      <sheetName val="[form-pm.xls]____________L_2383"/>
      <sheetName val="[form-pm.xls]____________L_2384"/>
      <sheetName val="[form-pm.xls]____________L_2385"/>
      <sheetName val="[form-pm.xls]____________L_2386"/>
      <sheetName val="[form-pm.xls]____________L_2387"/>
      <sheetName val="[form-pm.xls]____________L_2388"/>
      <sheetName val="[form-pm.xls]____________L_2389"/>
      <sheetName val="[form-pm.xls]____________L_2390"/>
      <sheetName val="[form-pm.xls]____________L_2391"/>
      <sheetName val="[form-pm.xls]____________L_2392"/>
      <sheetName val="[form-pm.xls]____________L_2393"/>
      <sheetName val="[form-pm.xls][form-pm.xls]__573"/>
      <sheetName val="[form-pm.xls]____________L_2394"/>
      <sheetName val="[form-pm.xls]____________L_2395"/>
      <sheetName val="[form-pm.xls]____________L_2684"/>
      <sheetName val="[form-pm.xls]____________L_2685"/>
      <sheetName val="[form-pm.xls]____________L_2686"/>
      <sheetName val="[form-pm.xls]____________L_2687"/>
      <sheetName val="[form-pm.xls]____________L_2688"/>
      <sheetName val="[form-pm.xls]____________L_2689"/>
      <sheetName val="[form-pm.xls][form-pm.xls]__574"/>
      <sheetName val="[form-pm.xls]____________L_2690"/>
      <sheetName val="[form-pm.xls]____________L_2691"/>
      <sheetName val="[form-pm.xls]____________L_2396"/>
      <sheetName val="[form-pm.xls]____________L_2397"/>
      <sheetName val="[form-pm.xls]____________L_2398"/>
      <sheetName val="[form-pm.xls]____________L_2399"/>
      <sheetName val="[form-pm.xls]____________L_2400"/>
      <sheetName val="[form-pm.xls]____________L_2401"/>
      <sheetName val="[form-pm.xls]____________L_2402"/>
      <sheetName val="[form-pm.xls]____________L_2403"/>
      <sheetName val="[form-pm.xls]____________L_2404"/>
      <sheetName val="[form-pm.xls]____________L_2405"/>
      <sheetName val="[form-pm.xls]____________L_2406"/>
      <sheetName val="[form-pm.xls]____________L_2407"/>
      <sheetName val="[form-pm.xls]____________L_2408"/>
      <sheetName val="[form-pm.xls]____________L_2409"/>
      <sheetName val="[form-pm.xls]____________L_2410"/>
      <sheetName val="[form-pm.xls]____________L_2411"/>
      <sheetName val="[form-pm.xls]____________L_2420"/>
      <sheetName val="[form-pm.xls]____________L_2421"/>
      <sheetName val="[form-pm.xls]____________L_2422"/>
      <sheetName val="[form-pm.xls]____________L_2423"/>
      <sheetName val="[form-pm.xls]____________L_2424"/>
      <sheetName val="[form-pm.xls]____________L_2425"/>
      <sheetName val="[form-pm.xls]____________L_2426"/>
      <sheetName val="[form-pm.xls]____________L_2427"/>
      <sheetName val="[form-pm.xls]____________L_2412"/>
      <sheetName val="[form-pm.xls]____________L_2413"/>
      <sheetName val="[form-pm.xls]____________L_2414"/>
      <sheetName val="[form-pm.xls]____________L_2415"/>
      <sheetName val="[form-pm.xls]____________L_2416"/>
      <sheetName val="[form-pm.xls]____________L_2417"/>
      <sheetName val="[form-pm.xls]____________L_2418"/>
      <sheetName val="[form-pm.xls]____________L_2419"/>
      <sheetName val="[form-pm.xls]____________L_2428"/>
      <sheetName val="[form-pm.xls]____________L_2429"/>
      <sheetName val="[form-pm.xls]____________L_2430"/>
      <sheetName val="[form-pm.xls]____________L_2431"/>
      <sheetName val="[form-pm.xls]____________L_2432"/>
      <sheetName val="[form-pm.xls]____________L_2433"/>
      <sheetName val="[form-pm.xls]____________L_2434"/>
      <sheetName val="[form-pm.xls]____________L_2435"/>
      <sheetName val="[form-pm.xls][form-pm.xls]__538"/>
      <sheetName val="[form-pm.xls]____________L_2452"/>
      <sheetName val="[form-pm.xls]____________L_2453"/>
      <sheetName val="[form-pm.xls]____________L_2454"/>
      <sheetName val="[form-pm.xls]____________L_2455"/>
      <sheetName val="[form-pm.xls]____________L_2456"/>
      <sheetName val="[form-pm.xls]____________L_2457"/>
      <sheetName val="[form-pm.xls][form-pm.xls]__539"/>
      <sheetName val="[form-pm.xls]____________L_2458"/>
      <sheetName val="[form-pm.xls]____________L_2459"/>
      <sheetName val="[form-pm.xls]____________L_2436"/>
      <sheetName val="[form-pm.xls]____________L_2437"/>
      <sheetName val="[form-pm.xls]____________L_2438"/>
      <sheetName val="[form-pm.xls]____________L_2439"/>
      <sheetName val="[form-pm.xls]____________L_2440"/>
      <sheetName val="[form-pm.xls]____________L_2441"/>
      <sheetName val="[form-pm.xls]____________L_2442"/>
      <sheetName val="[form-pm.xls]____________L_2443"/>
      <sheetName val="[form-pm.xls]____________L_2444"/>
      <sheetName val="[form-pm.xls]____________L_2445"/>
      <sheetName val="[form-pm.xls]____________L_2446"/>
      <sheetName val="[form-pm.xls]____________L_2447"/>
      <sheetName val="[form-pm.xls]____________L_2448"/>
      <sheetName val="[form-pm.xls]____________L_2449"/>
      <sheetName val="[form-pm.xls]____________L_2450"/>
      <sheetName val="[form-pm.xls]____________L_2451"/>
      <sheetName val="[form-pm.xls]____________L_2460"/>
      <sheetName val="[form-pm.xls]____________L_2461"/>
      <sheetName val="[form-pm.xls]____________L_2462"/>
      <sheetName val="[form-pm.xls]____________L_2463"/>
      <sheetName val="[form-pm.xls]____________L_2464"/>
      <sheetName val="[form-pm.xls]____________L_2465"/>
      <sheetName val="[form-pm.xls]____________L_2466"/>
      <sheetName val="[form-pm.xls]____________L_2467"/>
      <sheetName val="[form-pm.xls][form-pm.xls]__540"/>
      <sheetName val="[form-pm.xls][form-pm.xls]__541"/>
      <sheetName val="[form-pm.xls][form-pm.xls]__542"/>
      <sheetName val="[form-pm.xls][form-pm.xls]__543"/>
      <sheetName val="[form-pm.xls]____________L_2468"/>
      <sheetName val="[form-pm.xls]____________L_2469"/>
      <sheetName val="[form-pm.xls]____________L_2470"/>
      <sheetName val="[form-pm.xls]____________L_2471"/>
      <sheetName val="[form-pm.xls]____________L_2472"/>
      <sheetName val="[form-pm.xls]____________L_2473"/>
      <sheetName val="[form-pm.xls]____________L_2474"/>
      <sheetName val="[form-pm.xls]____________L_2475"/>
      <sheetName val="[form-pm.xls][form-pm.xls]__544"/>
      <sheetName val="[form-pm.xls]____________L_2484"/>
      <sheetName val="[form-pm.xls]____________L_2485"/>
      <sheetName val="[form-pm.xls]____________L_2486"/>
      <sheetName val="[form-pm.xls]____________L_2487"/>
      <sheetName val="[form-pm.xls]____________L_2488"/>
      <sheetName val="[form-pm.xls]____________L_2489"/>
      <sheetName val="[form-pm.xls]____________L_2490"/>
      <sheetName val="[form-pm.xls]____________L_2491"/>
      <sheetName val="[form-pm.xls]____________L_2476"/>
      <sheetName val="[form-pm.xls]____________L_2477"/>
      <sheetName val="[form-pm.xls]____________L_2478"/>
      <sheetName val="[form-pm.xls]____________L_2479"/>
      <sheetName val="[form-pm.xls]____________L_2480"/>
      <sheetName val="[form-pm.xls]____________L_2481"/>
      <sheetName val="[form-pm.xls]____________L_2482"/>
      <sheetName val="[form-pm.xls]____________L_2483"/>
      <sheetName val="[form-pm.xls][form-pm.xls]__546"/>
      <sheetName val="[form-pm.xls]____________L_2500"/>
      <sheetName val="[form-pm.xls]____________L_2501"/>
      <sheetName val="[form-pm.xls]____________L_2502"/>
      <sheetName val="[form-pm.xls]____________L_2503"/>
      <sheetName val="[form-pm.xls]____________L_2504"/>
      <sheetName val="[form-pm.xls]____________L_2505"/>
      <sheetName val="[form-pm.xls]____________L_2506"/>
      <sheetName val="[form-pm.xls]____________L_2507"/>
      <sheetName val="[form-pm.xls][form-pm.xls]__545"/>
      <sheetName val="[form-pm.xls]____________L_2492"/>
      <sheetName val="[form-pm.xls]____________L_2493"/>
      <sheetName val="[form-pm.xls]____________L_2494"/>
      <sheetName val="[form-pm.xls]____________L_2495"/>
      <sheetName val="[form-pm.xls]____________L_2496"/>
      <sheetName val="[form-pm.xls]____________L_2497"/>
      <sheetName val="[form-pm.xls]____________L_2498"/>
      <sheetName val="[form-pm.xls]____________L_2499"/>
      <sheetName val="[form-pm.xls][form-pm.xls]__549"/>
      <sheetName val="[form-pm.xls][form-pm.xls]__547"/>
      <sheetName val="[form-pm.xls]____________L_2508"/>
      <sheetName val="[form-pm.xls]____________L_2509"/>
      <sheetName val="[form-pm.xls]____________L_2510"/>
      <sheetName val="[form-pm.xls]____________L_2511"/>
      <sheetName val="[form-pm.xls]____________L_2512"/>
      <sheetName val="[form-pm.xls]____________L_2513"/>
      <sheetName val="[form-pm.xls][form-pm.xls]__548"/>
      <sheetName val="[form-pm.xls]____________L_2514"/>
      <sheetName val="[form-pm.xls]____________L_2515"/>
      <sheetName val="[form-pm.xls]____________L_2516"/>
      <sheetName val="[form-pm.xls]____________L_2517"/>
      <sheetName val="[form-pm.xls]____________L_2518"/>
      <sheetName val="[form-pm.xls]____________L_2519"/>
      <sheetName val="[form-pm.xls]____________L_2520"/>
      <sheetName val="[form-pm.xls]____________L_2521"/>
      <sheetName val="[form-pm.xls]____________L_2522"/>
      <sheetName val="[form-pm.xls]____________L_2523"/>
      <sheetName val="[form-pm.xls][form-pm.xls]__550"/>
      <sheetName val="[form-pm.xls]____________L_2524"/>
      <sheetName val="[form-pm.xls]____________L_2525"/>
      <sheetName val="[form-pm.xls]____________L_2526"/>
      <sheetName val="[form-pm.xls]____________L_2527"/>
      <sheetName val="[form-pm.xls]____________L_2528"/>
      <sheetName val="[form-pm.xls]____________L_2529"/>
      <sheetName val="[form-pm.xls][form-pm.xls]__551"/>
      <sheetName val="[form-pm.xls]____________L_2530"/>
      <sheetName val="[form-pm.xls]____________L_2531"/>
      <sheetName val="[form-pm.xls][form-pm.xls]__556"/>
      <sheetName val="[form-pm.xls]____________L_2564"/>
      <sheetName val="[form-pm.xls]____________L_2565"/>
      <sheetName val="[form-pm.xls]____________L_2566"/>
      <sheetName val="[form-pm.xls]____________L_2567"/>
      <sheetName val="[form-pm.xls]____________L_2568"/>
      <sheetName val="[form-pm.xls]____________L_2569"/>
      <sheetName val="[form-pm.xls][form-pm.xls]__558"/>
      <sheetName val="[form-pm.xls]____________L_2570"/>
      <sheetName val="[form-pm.xls]____________L_2571"/>
      <sheetName val="[form-pm.xls]____________L_2532"/>
      <sheetName val="[form-pm.xls]____________L_2533"/>
      <sheetName val="[form-pm.xls]____________L_2534"/>
      <sheetName val="[form-pm.xls]____________L_2535"/>
      <sheetName val="[form-pm.xls]____________L_2536"/>
      <sheetName val="[form-pm.xls]____________L_2537"/>
      <sheetName val="[form-pm.xls]____________L_2538"/>
      <sheetName val="[form-pm.xls]____________L_2539"/>
      <sheetName val="[form-pm.xls]____________L_2540"/>
      <sheetName val="[form-pm.xls]____________L_2541"/>
      <sheetName val="[form-pm.xls]____________L_2542"/>
      <sheetName val="[form-pm.xls]____________L_2543"/>
      <sheetName val="[form-pm.xls]____________L_2544"/>
      <sheetName val="[form-pm.xls]____________L_2545"/>
      <sheetName val="[form-pm.xls]____________L_2546"/>
      <sheetName val="[form-pm.xls]____________L_2547"/>
      <sheetName val="[form-pm.xls][form-pm.xls]__554"/>
      <sheetName val="[form-pm.xls][form-pm.xls]__555"/>
      <sheetName val="[form-pm.xls]____________L_2556"/>
      <sheetName val="[form-pm.xls]____________L_2557"/>
      <sheetName val="[form-pm.xls]____________L_2558"/>
      <sheetName val="[form-pm.xls]____________L_2559"/>
      <sheetName val="[form-pm.xls]____________L_2560"/>
      <sheetName val="[form-pm.xls]____________L_2561"/>
      <sheetName val="[form-pm.xls]____________L_2562"/>
      <sheetName val="[form-pm.xls]____________L_2563"/>
      <sheetName val="[form-pm.xls][form-pm.xls]__552"/>
      <sheetName val="[form-pm.xls][form-pm.xls]__553"/>
      <sheetName val="[form-pm.xls]____________L_2548"/>
      <sheetName val="[form-pm.xls]____________L_2549"/>
      <sheetName val="[form-pm.xls]____________L_2550"/>
      <sheetName val="[form-pm.xls]____________L_2551"/>
      <sheetName val="[form-pm.xls]____________L_2552"/>
      <sheetName val="[form-pm.xls]____________L_2553"/>
      <sheetName val="[form-pm.xls]____________L_2554"/>
      <sheetName val="[form-pm.xls]____________L_2555"/>
      <sheetName val="[form-pm.xls]____________L_2580"/>
      <sheetName val="[form-pm.xls]____________L_2581"/>
      <sheetName val="[form-pm.xls]____________L_2582"/>
      <sheetName val="[form-pm.xls]____________L_2583"/>
      <sheetName val="[form-pm.xls]____________L_2584"/>
      <sheetName val="[form-pm.xls]____________L_2585"/>
      <sheetName val="[form-pm.xls][form-pm.xls]__560"/>
      <sheetName val="[form-pm.xls]____________L_2586"/>
      <sheetName val="[form-pm.xls]____________L_2587"/>
      <sheetName val="[form-pm.xls][form-pm.xls]__557"/>
      <sheetName val="[form-pm.xls]____________L_2572"/>
      <sheetName val="[form-pm.xls]____________L_2573"/>
      <sheetName val="[form-pm.xls]____________L_2574"/>
      <sheetName val="[form-pm.xls]____________L_2575"/>
      <sheetName val="[form-pm.xls]____________L_2576"/>
      <sheetName val="[form-pm.xls]____________L_2577"/>
      <sheetName val="[form-pm.xls]____________L_2578"/>
      <sheetName val="[form-pm.xls]____________L_2579"/>
      <sheetName val="[form-pm.xls][form-pm.xls]__559"/>
      <sheetName val="[form-pm.xls][form-pm.xls]__565"/>
      <sheetName val="[form-pm.xls][form-pm.xls]__561"/>
      <sheetName val="[form-pm.xls][form-pm.xls]__563"/>
      <sheetName val="[form-pm.xls][form-pm.xls]__562"/>
      <sheetName val="[form-pm.xls][form-pm.xls]__564"/>
      <sheetName val="[form-pm.xls]____________L_2588"/>
      <sheetName val="[form-pm.xls]____________L_2589"/>
      <sheetName val="[form-pm.xls]____________L_2590"/>
      <sheetName val="[form-pm.xls]____________L_2591"/>
      <sheetName val="[form-pm.xls]____________L_2592"/>
      <sheetName val="[form-pm.xls]____________L_2593"/>
      <sheetName val="[form-pm.xls]____________L_2594"/>
      <sheetName val="[form-pm.xls]____________L_2595"/>
      <sheetName val="[form-pm.xls]____________L_2596"/>
      <sheetName val="[form-pm.xls]____________L_2597"/>
      <sheetName val="[form-pm.xls]____________L_2598"/>
      <sheetName val="[form-pm.xls]____________L_2599"/>
      <sheetName val="[form-pm.xls]____________L_2600"/>
      <sheetName val="[form-pm.xls]____________L_2601"/>
      <sheetName val="[form-pm.xls][form-pm.xls]__569"/>
      <sheetName val="[form-pm.xls]____________L_2602"/>
      <sheetName val="[form-pm.xls]____________L_2603"/>
      <sheetName val="[form-pm.xls]____________L_2636"/>
      <sheetName val="[form-pm.xls]____________L_2637"/>
      <sheetName val="[form-pm.xls]____________L_2638"/>
      <sheetName val="[form-pm.xls]____________L_2639"/>
      <sheetName val="[form-pm.xls]____________L_2640"/>
      <sheetName val="[form-pm.xls]____________L_2641"/>
      <sheetName val="[form-pm.xls][form-pm.xls]__570"/>
      <sheetName val="[form-pm.xls]____________L_2642"/>
      <sheetName val="[form-pm.xls]____________L_2643"/>
      <sheetName val="[form-pm.xls]____________L_2604"/>
      <sheetName val="[form-pm.xls]____________L_2605"/>
      <sheetName val="[form-pm.xls]____________L_2606"/>
      <sheetName val="[form-pm.xls]____________L_2607"/>
      <sheetName val="[form-pm.xls]____________L_2608"/>
      <sheetName val="[form-pm.xls]____________L_2609"/>
      <sheetName val="[form-pm.xls]____________L_2610"/>
      <sheetName val="[form-pm.xls]____________L_2611"/>
      <sheetName val="[form-pm.xls][form-pm.xls]__566"/>
      <sheetName val="[form-pm.xls]____________L_2612"/>
      <sheetName val="[form-pm.xls]____________L_2613"/>
      <sheetName val="[form-pm.xls]____________L_2614"/>
      <sheetName val="[form-pm.xls]____________L_2615"/>
      <sheetName val="[form-pm.xls]____________L_2616"/>
      <sheetName val="[form-pm.xls]____________L_2617"/>
      <sheetName val="[form-pm.xls]____________L_2618"/>
      <sheetName val="[form-pm.xls]____________L_2619"/>
      <sheetName val="[form-pm.xls][form-pm.xls]__567"/>
      <sheetName val="[form-pm.xls]____________L_2620"/>
      <sheetName val="[form-pm.xls]____________L_2621"/>
      <sheetName val="[form-pm.xls]____________L_2622"/>
      <sheetName val="[form-pm.xls]____________L_2623"/>
      <sheetName val="[form-pm.xls]____________L_2624"/>
      <sheetName val="[form-pm.xls]____________L_2625"/>
      <sheetName val="[form-pm.xls]____________L_2626"/>
      <sheetName val="[form-pm.xls]____________L_2627"/>
      <sheetName val="[form-pm.xls][form-pm.xls]__568"/>
      <sheetName val="[form-pm.xls]____________L_2628"/>
      <sheetName val="[form-pm.xls]____________L_2629"/>
      <sheetName val="[form-pm.xls]____________L_2630"/>
      <sheetName val="[form-pm.xls]____________L_2631"/>
      <sheetName val="[form-pm.xls]____________L_2632"/>
      <sheetName val="[form-pm.xls]____________L_2633"/>
      <sheetName val="[form-pm.xls]____________L_2634"/>
      <sheetName val="[form-pm.xls]____________L_2635"/>
      <sheetName val="[form-pm.xls]____________L_2668"/>
      <sheetName val="[form-pm.xls]____________L_2669"/>
      <sheetName val="[form-pm.xls]____________L_2670"/>
      <sheetName val="[form-pm.xls]____________L_2671"/>
      <sheetName val="[form-pm.xls]____________L_2644"/>
      <sheetName val="[form-pm.xls]____________L_2645"/>
      <sheetName val="[form-pm.xls]____________L_2646"/>
      <sheetName val="[form-pm.xls]____________L_2647"/>
      <sheetName val="[form-pm.xls]____________L_2648"/>
      <sheetName val="[form-pm.xls]____________L_2649"/>
      <sheetName val="[form-pm.xls]____________L_2650"/>
      <sheetName val="[form-pm.xls]____________L_2651"/>
      <sheetName val="[form-pm.xls]____________L_2652"/>
      <sheetName val="[form-pm.xls]____________L_2653"/>
      <sheetName val="[form-pm.xls]____________L_2654"/>
      <sheetName val="[form-pm.xls]____________L_2655"/>
      <sheetName val="[form-pm.xls]____________L_2656"/>
      <sheetName val="[form-pm.xls]____________L_2657"/>
      <sheetName val="[form-pm.xls]____________L_2658"/>
      <sheetName val="[form-pm.xls]____________L_2659"/>
      <sheetName val="[form-pm.xls]____________L_2660"/>
      <sheetName val="[form-pm.xls]____________L_2661"/>
      <sheetName val="[form-pm.xls]____________L_2662"/>
      <sheetName val="[form-pm.xls]____________L_2663"/>
      <sheetName val="[form-pm.xls]____________L_2664"/>
      <sheetName val="[form-pm.xls]____________L_2665"/>
      <sheetName val="[form-pm.xls]____________L_2666"/>
      <sheetName val="[form-pm.xls]____________L_2667"/>
      <sheetName val="[form-pm.xls][form-pm.xls]__571"/>
      <sheetName val="[form-pm.xls]____________L_2672"/>
      <sheetName val="[form-pm.xls]____________L_2673"/>
      <sheetName val="[form-pm.xls]____________L_2674"/>
      <sheetName val="[form-pm.xls]____________L_2675"/>
      <sheetName val="[form-pm.xls][form-pm.xls]__572"/>
      <sheetName val="[form-pm.xls]____________L_2676"/>
      <sheetName val="[form-pm.xls]____________L_2677"/>
      <sheetName val="[form-pm.xls]____________L_2678"/>
      <sheetName val="[form-pm.xls]____________L_2679"/>
      <sheetName val="[form-pm.xls]____________L_2680"/>
      <sheetName val="[form-pm.xls]____________L_2681"/>
      <sheetName val="[form-pm.xls]____________L_2682"/>
      <sheetName val="[form-pm.xls]____________L_2683"/>
      <sheetName val="[form-pm.xls][form-pm.xls]__575"/>
      <sheetName val="[form-pm.xls]____________L_2700"/>
      <sheetName val="[form-pm.xls]____________L_2701"/>
      <sheetName val="[form-pm.xls]____________L_2702"/>
      <sheetName val="[form-pm.xls]____________L_2703"/>
      <sheetName val="[form-pm.xls]____________L_2704"/>
      <sheetName val="[form-pm.xls]____________L_2705"/>
      <sheetName val="[form-pm.xls][form-pm.xls]__576"/>
      <sheetName val="[form-pm.xls]____________L_2706"/>
      <sheetName val="[form-pm.xls]____________L_2707"/>
      <sheetName val="[form-pm.xls]____________L_2692"/>
      <sheetName val="[form-pm.xls]____________L_2693"/>
      <sheetName val="[form-pm.xls]____________L_2694"/>
      <sheetName val="[form-pm.xls]____________L_2695"/>
      <sheetName val="[form-pm.xls]____________L_2696"/>
      <sheetName val="[form-pm.xls]____________L_2697"/>
      <sheetName val="[form-pm.xls]____________L_2698"/>
      <sheetName val="[form-pm.xls]____________L_2699"/>
      <sheetName val="[form-pm.xls][form-pm.xls]__577"/>
      <sheetName val="[form-pm.xls][form-pm.xls]__579"/>
      <sheetName val="[form-pm.xls][form-pm.xls]__578"/>
      <sheetName val="[form-pm.xls][form-pm.xls]__580"/>
      <sheetName val="[form-pm.xls][form-pm.xls]__581"/>
      <sheetName val="[form-pm.xls][form-pm.xls]˜L__7"/>
      <sheetName val="[form-pm.xls][form-pm.xls]˜L__8"/>
      <sheetName val="[form-pm.xls]___________˜L___14"/>
      <sheetName val="[form-pm.xls]___________˜L___15"/>
      <sheetName val="[form-pm.xls]___________˜L___16"/>
      <sheetName val="[form-pm.xls][form-pm.xls]˜L__9"/>
      <sheetName val="[form-pm.xls]___________˜L__b_6"/>
      <sheetName val="[form-pm.xls]___________˜L___23"/>
      <sheetName val="[form-pm.xls]___________˜L___24"/>
      <sheetName val="[form-pm.xls]___________˜L_x0_9"/>
      <sheetName val="[form-pm.xls]___________˜L___25"/>
      <sheetName val="[form-pm.xls][form-pm.xls]˜L_12"/>
      <sheetName val="[form-pm.xls][form-pm.xls]˜L_13"/>
      <sheetName val="[form-pm.xls]___________˜L__b_9"/>
      <sheetName val="[form-pm.xls][form-pm.xls]˜L_11"/>
      <sheetName val="[form-pm.xls]___________˜L___20"/>
      <sheetName val="[form-pm.xls]___________˜L___21"/>
      <sheetName val="[form-pm.xls]___________˜L_x0_8"/>
      <sheetName val="[form-pm.xls]___________˜L___22"/>
      <sheetName val="[form-pm.xls]___________˜L__b_8"/>
      <sheetName val="[form-pm.xls][form-pm.xls]˜L_10"/>
      <sheetName val="[form-pm.xls]___________˜L___17"/>
      <sheetName val="[form-pm.xls]___________˜L___18"/>
      <sheetName val="[form-pm.xls]___________˜L___19"/>
      <sheetName val="[form-pm.xls]___________˜L__b_7"/>
      <sheetName val="[form-pm.xls]___________˜L___26"/>
      <sheetName val="[form-pm.xls]___________˜L___27"/>
      <sheetName val="[form-pm.xls]___________˜L_x_10"/>
      <sheetName val="[form-pm.xls]___________˜L___28"/>
      <sheetName val="[form-pm.xls]___________˜L___29"/>
      <sheetName val="[form-pm.xls][form-pm.xls]˜L_14"/>
      <sheetName val="[form-pm.xls]___________˜L___30"/>
      <sheetName val="[form-pm.xls]___________˜L___31"/>
      <sheetName val="[form-pm.xls]___________˜L_x_11"/>
      <sheetName val="[form-pm.xls]___________˜L___32"/>
      <sheetName val="[form-pm.xls]___________˜L___33"/>
      <sheetName val="[form-pm.xls][form-pm.xls]˜L_15"/>
      <sheetName val="[form-pm.xls]___________˜L___34"/>
      <sheetName val="[form-pm.xls]___________˜L___35"/>
      <sheetName val="[form-pm.xls]___________˜L_x_12"/>
      <sheetName val="[form-pm.xls]___________˜L___36"/>
      <sheetName val="[form-pm.xls]___________˜L___37"/>
      <sheetName val="[form-pm.xls][form-pm.xls]˜L_21"/>
      <sheetName val="[form-pm.xls][form-pm.xls]˜L_16"/>
      <sheetName val="[form-pm.xls]___________˜L___38"/>
      <sheetName val="[form-pm.xls]___________˜L___39"/>
      <sheetName val="[form-pm.xls]___________˜L_x_13"/>
      <sheetName val="[form-pm.xls]___________˜L___40"/>
      <sheetName val="[form-pm.xls][form-pm.xls]˜L_17"/>
      <sheetName val="[form-pm.xls]___________˜L___41"/>
      <sheetName val="[form-pm.xls][form-pm.xls]˜L_18"/>
      <sheetName val="[form-pm.xls][form-pm.xls]˜L_19"/>
      <sheetName val="[form-pm.xls][form-pm.xls]˜L_20"/>
      <sheetName val="[form-pm.xls][form-pm.xls]˜L_22"/>
      <sheetName val="[form-pm.xls][form-pm.xls]˜L_23"/>
      <sheetName val="[form-pm.xls][form-pm.xls]˜L_24"/>
      <sheetName val="[form-pm.xls]___________˜L___42"/>
      <sheetName val="[form-pm.xls]___________˜L___43"/>
      <sheetName val="[form-pm.xls]___________˜L_x_14"/>
      <sheetName val="[form-pm.xls]___________˜L___44"/>
      <sheetName val="[form-pm.xls][form-pm.xls]˜L_32"/>
      <sheetName val="[form-pm.xls]___________˜L___45"/>
      <sheetName val="[form-pm.xls]___________˜L___60"/>
      <sheetName val="[form-pm.xls]___________˜L___61"/>
      <sheetName val="[form-pm.xls]___________˜L_x_19"/>
      <sheetName val="[form-pm.xls]___________˜L___62"/>
      <sheetName val="[form-pm.xls][form-pm.xls]˜L_33"/>
      <sheetName val="[form-pm.xls]___________˜L___63"/>
      <sheetName val="[form-pm.xls]___________˜L___56"/>
      <sheetName val="[form-pm.xls]___________˜L___57"/>
      <sheetName val="[form-pm.xls]___________˜L_x_18"/>
      <sheetName val="[form-pm.xls]___________˜L___58"/>
      <sheetName val="[form-pm.xls][form-pm.xls]˜L_30"/>
      <sheetName val="[form-pm.xls][form-pm.xls]˜L_31"/>
      <sheetName val="[form-pm.xls]___________˜L___59"/>
      <sheetName val="[form-pm.xls][form-pm.xls]˜L_26"/>
      <sheetName val="[form-pm.xls][form-pm.xls]˜L_25"/>
      <sheetName val="[form-pm.xls]___________˜L___49"/>
      <sheetName val="[form-pm.xls]___________˜L___50"/>
      <sheetName val="[form-pm.xls]___________˜L_x_16"/>
      <sheetName val="[form-pm.xls]___________˜L___51"/>
      <sheetName val="[form-pm.xls]___________˜L___46"/>
      <sheetName val="[form-pm.xls]___________˜L___47"/>
      <sheetName val="[form-pm.xls]___________˜L_x_15"/>
      <sheetName val="[form-pm.xls]___________˜L___48"/>
      <sheetName val="[form-pm.xls]___________˜L___52"/>
      <sheetName val="[form-pm.xls]___________˜L___53"/>
      <sheetName val="[form-pm.xls]___________˜L_x_17"/>
      <sheetName val="[form-pm.xls]___________˜L___54"/>
      <sheetName val="[form-pm.xls][form-pm.xls]˜L_27"/>
      <sheetName val="[form-pm.xls][form-pm.xls]˜L_28"/>
      <sheetName val="[form-pm.xls]___________˜L___55"/>
      <sheetName val="[form-pm.xls][form-pm.xls]˜L_29"/>
      <sheetName val="[form-pm.xls]___________˜L___64"/>
      <sheetName val="[form-pm.xls]___________˜L___65"/>
      <sheetName val="[form-pm.xls]___________˜L_x_20"/>
      <sheetName val="[form-pm.xls]___________˜L___66"/>
      <sheetName val="[form-pm.xls]___________˜L___67"/>
      <sheetName val="[form-pm.xls]___________˜L___68"/>
      <sheetName val="[form-pm.xls]___________˜L_x_21"/>
      <sheetName val="[form-pm.xls]___________˜L___69"/>
      <sheetName val="[form-pm.xls][form-pm.xls]˜L_34"/>
      <sheetName val="[form-pm.xls]___________˜L___70"/>
      <sheetName val="AS OF APR.1998"/>
      <sheetName val="ﾃﾞｰﾀ(2)"/>
      <sheetName val="ﾃﾞｰﾀ(6)"/>
      <sheetName val="_x005f_x005f_x005f_x005f_x005f_x005f_x005f_x005f_"/>
      <sheetName val="[form-pm.xls][form-pm.xls]˜L_46"/>
      <sheetName val="[form-pm.xls][form-pm.xls]˜L_45"/>
      <sheetName val="[form-pm.xls][form-pm.xls]˜L_39"/>
      <sheetName val="[form-pm.xls]___________˜L___85"/>
      <sheetName val="[form-pm.xls]___________˜L___86"/>
      <sheetName val="[form-pm.xls]___________˜L_x_26"/>
      <sheetName val="[form-pm.xls]___________˜L___87"/>
      <sheetName val="[form-pm.xls][form-pm.xls]˜L_40"/>
      <sheetName val="[form-pm.xls]___________˜L___88"/>
      <sheetName val="[form-pm.xls][form-pm.xls]˜L_35"/>
      <sheetName val="[form-pm.xls]___________˜L___71"/>
      <sheetName val="[form-pm.xls]___________˜L_x_22"/>
      <sheetName val="[form-pm.xls]___________˜L___72"/>
      <sheetName val="[form-pm.xls][form-pm.xls]˜L_36"/>
      <sheetName val="[form-pm.xls]___________˜L___73"/>
      <sheetName val="[form-pm.xls]___________˜L___74"/>
      <sheetName val="[form-pm.xls]___________˜L_x_23"/>
      <sheetName val="[form-pm.xls]___________˜L___75"/>
      <sheetName val="[form-pm.xls]___________˜L___76"/>
      <sheetName val="[form-pm.xls][form-pm.xls]˜L_37"/>
      <sheetName val="[form-pm.xls]___________˜L___77"/>
      <sheetName val="[form-pm.xls]___________˜L___78"/>
      <sheetName val="[form-pm.xls]___________˜L_x_24"/>
      <sheetName val="[form-pm.xls]___________˜L___79"/>
      <sheetName val="[form-pm.xls]___________˜L___80"/>
      <sheetName val="[form-pm.xls][form-pm.xls]˜L_38"/>
      <sheetName val="[form-pm.xls]___________˜L___81"/>
      <sheetName val="[form-pm.xls]___________˜L___82"/>
      <sheetName val="[form-pm.xls]___________˜L_x_25"/>
      <sheetName val="[form-pm.xls]___________˜L___83"/>
      <sheetName val="[form-pm.xls]___________˜L___84"/>
      <sheetName val="[form-pm.xls][form-pm.xls]˜L_41"/>
      <sheetName val="[form-pm.xls]___________˜L___89"/>
      <sheetName val="[form-pm.xls]___________˜L___90"/>
      <sheetName val="[form-pm.xls]___________˜L_x_27"/>
      <sheetName val="[form-pm.xls]___________˜L___91"/>
      <sheetName val="[form-pm.xls][form-pm.xls]˜L_43"/>
      <sheetName val="[form-pm.xls]___________˜L___92"/>
      <sheetName val="[form-pm.xls][form-pm.xls]˜L_42"/>
      <sheetName val="[form-pm.xls]___________˜L___93"/>
      <sheetName val="[form-pm.xls]___________˜L___94"/>
      <sheetName val="[form-pm.xls]___________˜L_x_28"/>
      <sheetName val="[form-pm.xls]___________˜L___95"/>
      <sheetName val="[form-pm.xls]___________˜L___96"/>
      <sheetName val="[form-pm.xls]___________˜L___97"/>
      <sheetName val="[form-pm.xls]___________˜L___98"/>
      <sheetName val="[form-pm.xls]___________˜L_x_29"/>
      <sheetName val="[form-pm.xls]___________˜L___99"/>
      <sheetName val="[form-pm.xls][form-pm.xls]˜L_44"/>
      <sheetName val="[form-pm.xls]___________˜L__100"/>
      <sheetName val="[form-pm.xls]___________˜L__101"/>
      <sheetName val="[form-pm.xls]___________˜L__102"/>
      <sheetName val="[form-pm.xls]___________˜L_x_30"/>
      <sheetName val="[form-pm.xls]___________˜L__103"/>
      <sheetName val="[form-pm.xls]___________˜L__104"/>
      <sheetName val="[form-pm.xls]___________˜L__105"/>
      <sheetName val="[form-pm.xls]___________˜L__106"/>
      <sheetName val="[form-pm.xls]___________˜L_x_31"/>
      <sheetName val="[form-pm.xls]___________˜L__107"/>
      <sheetName val="[form-pm.xls][form-pm.xls]˜L_47"/>
      <sheetName val="[form-pm.xls]___________˜L__108"/>
      <sheetName val="[form-pm.xls]___________˜L__109"/>
      <sheetName val="[form-pm.xls]___________˜L__110"/>
      <sheetName val="[form-pm.xls]___________˜L_x_32"/>
      <sheetName val="[form-pm.xls]___________˜L__111"/>
      <sheetName val="[form-pm.xls]___________˜L__112"/>
      <sheetName val="[form-pm.xls][form-pm.xls]˜L_48"/>
      <sheetName val="[form-pm.xls][form-pm.xls]˜L_49"/>
      <sheetName val="[form-pm.xls]___________˜L__113"/>
      <sheetName val="[form-pm.xls]___________˜L__114"/>
      <sheetName val="[form-pm.xls]___________˜L_x_33"/>
      <sheetName val="[form-pm.xls]___________˜L__115"/>
      <sheetName val="[form-pm.xls][form-pm.xls]˜L_50"/>
      <sheetName val="[form-pm.xls][form-pm.xls]˜L_51"/>
      <sheetName val="[form-pm.xls]___________˜L__116"/>
      <sheetName val="[form-pm.xls][form-pm.xls]˜L_52"/>
      <sheetName val="[form-pm.xls]___________˜L__117"/>
      <sheetName val="[form-pm.xls]___________˜L__118"/>
      <sheetName val="[form-pm.xls]___________˜L_x_34"/>
      <sheetName val="[form-pm.xls]___________˜L__119"/>
      <sheetName val="[form-pm.xls][form-pm.xls]˜L_53"/>
      <sheetName val="[form-pm.xls]___________˜L__120"/>
      <sheetName val="[form-pm.xls]___________˜L__121"/>
      <sheetName val="[form-pm.xls]___________˜L__122"/>
      <sheetName val="[form-pm.xls]___________˜L_x_35"/>
      <sheetName val="[form-pm.xls]___________˜L__123"/>
      <sheetName val="[form-pm.xls]___________˜L__124"/>
      <sheetName val="[form-pm.xls][form-pm.xls]˜L_54"/>
      <sheetName val="_x005f_x005f_x005f_x005F_x005f_x0000_£f_x00"/>
      <sheetName val="_x005f_x005f_x005f_x005F_x005f_x0000__x005f"/>
      <sheetName val="_£f_x005f_x005f_x005f_x005F_x005f_x0006__x0"/>
      <sheetName val="_£f_x005f_x005f_x005f_x005F_x005f_x005f_x00"/>
      <sheetName val="DPS OK"/>
      <sheetName val="[form-pm.xls][form-pm.xls]˜L_55"/>
      <sheetName val="[form-pm.xls]___________˜L__125"/>
      <sheetName val="[form-pm.xls]___________˜L__126"/>
      <sheetName val="[form-pm.xls]___________˜L_x_36"/>
      <sheetName val="[form-pm.xls]___________˜L__127"/>
      <sheetName val="[form-pm.xls]___________˜L__140"/>
      <sheetName val="[form-pm.xls]___________˜L__141"/>
      <sheetName val="[form-pm.xls]___________˜L_x_40"/>
      <sheetName val="[form-pm.xls]___________˜L__142"/>
      <sheetName val="[form-pm.xls]___________˜L__137"/>
      <sheetName val="[form-pm.xls]___________˜L__138"/>
      <sheetName val="[form-pm.xls]___________˜L_x_39"/>
      <sheetName val="[form-pm.xls]___________˜L__139"/>
      <sheetName val="[form-pm.xls][form-pm.xls]˜L_56"/>
      <sheetName val="[form-pm.xls]___________˜L__128"/>
      <sheetName val="[form-pm.xls]___________˜L__129"/>
      <sheetName val="[form-pm.xls]___________˜L__130"/>
      <sheetName val="[form-pm.xls]___________˜L_x_37"/>
      <sheetName val="[form-pm.xls]___________˜L__131"/>
      <sheetName val="[form-pm.xls][form-pm.xls]˜L_57"/>
      <sheetName val="[form-pm.xls]___________˜L__132"/>
      <sheetName val="[form-pm.xls]___________˜L__133"/>
      <sheetName val="[form-pm.xls]___________˜L__134"/>
      <sheetName val="[form-pm.xls]___________˜L_x_38"/>
      <sheetName val="[form-pm.xls]___________˜L__135"/>
      <sheetName val="[form-pm.xls][form-pm.xls]˜L_60"/>
      <sheetName val="[form-pm.xls]___________˜L__136"/>
      <sheetName val="[form-pm.xls][form-pm.xls]˜L_58"/>
      <sheetName val="[form-pm.xls][form-pm.xls]˜L_59"/>
      <sheetName val="[form-pm.xls]___________˜L__148"/>
      <sheetName val="[form-pm.xls]___________˜L__149"/>
      <sheetName val="[form-pm.xls]___________˜L_x_42"/>
      <sheetName val="[form-pm.xls]___________˜L__150"/>
      <sheetName val="[form-pm.xls][form-pm.xls]˜L_62"/>
      <sheetName val="[form-pm.xls]___________˜L__144"/>
      <sheetName val="[form-pm.xls]___________˜L__145"/>
      <sheetName val="[form-pm.xls]___________˜L_x_41"/>
      <sheetName val="[form-pm.xls]___________˜L__146"/>
      <sheetName val="[form-pm.xls][form-pm.xls]˜L_63"/>
      <sheetName val="[form-pm.xls]___________˜L__147"/>
      <sheetName val="[form-pm.xls][form-pm.xls]˜L_61"/>
      <sheetName val="[form-pm.xls]___________˜L__143"/>
      <sheetName val="[form-pm.xls]___________˜L__151"/>
      <sheetName val="[form-pm.xls]___________˜L__152"/>
      <sheetName val="[form-pm.xls]___________˜L_x_43"/>
      <sheetName val="[form-pm.xls]___________˜L__153"/>
      <sheetName val="[form-pm.xls]___________˜L__188"/>
      <sheetName val="[form-pm.xls]___________˜L__189"/>
      <sheetName val="[form-pm.xls]___________˜L_x_59"/>
      <sheetName val="[form-pm.xls]___________˜L__190"/>
      <sheetName val="[form-pm.xls]___________˜L__191"/>
      <sheetName val="[form-pm.xls]___________˜L__156"/>
      <sheetName val="[form-pm.xls]___________˜L__157"/>
      <sheetName val="[form-pm.xls]___________˜L_x_51"/>
      <sheetName val="[form-pm.xls]___________˜L__158"/>
      <sheetName val="[form-pm.xls]___________˜L__159"/>
      <sheetName val="[form-pm.xls]___________˜L_x_50"/>
      <sheetName val="[form-pm.xls]___________˜L__154"/>
      <sheetName val="[form-pm.xls]___________˜L__155"/>
      <sheetName val="[form-pm.xls]___________˜L_x_44"/>
      <sheetName val="[form-pm.xls]___________˜L_x_45"/>
      <sheetName val="[form-pm.xls]___________˜L_x_46"/>
      <sheetName val="[form-pm.xls]___________˜L_x_47"/>
      <sheetName val="[form-pm.xls]___________˜L_x_48"/>
      <sheetName val="[form-pm.xls]___________˜L_x_49"/>
      <sheetName val="[form-pm.xls]___________˜L__160"/>
      <sheetName val="[form-pm.xls]___________˜L__161"/>
      <sheetName val="[form-pm.xls]___________˜L_x_52"/>
      <sheetName val="[form-pm.xls]___________˜L__162"/>
      <sheetName val="[form-pm.xls]___________˜L__163"/>
      <sheetName val="[form-pm.xls]___________˜L__164"/>
      <sheetName val="[form-pm.xls]___________˜L__165"/>
      <sheetName val="[form-pm.xls]___________˜L_x_53"/>
      <sheetName val="[form-pm.xls]___________˜L__166"/>
      <sheetName val="[form-pm.xls]___________˜L__167"/>
      <sheetName val="[form-pm.xls]___________˜L__168"/>
      <sheetName val="[form-pm.xls]___________˜L__169"/>
      <sheetName val="[form-pm.xls]___________˜L_x_54"/>
      <sheetName val="[form-pm.xls]___________˜L__170"/>
      <sheetName val="[form-pm.xls]___________˜L__171"/>
      <sheetName val="[form-pm.xls]___________˜L__172"/>
      <sheetName val="[form-pm.xls]___________˜L__173"/>
      <sheetName val="[form-pm.xls]___________˜L_x_55"/>
      <sheetName val="[form-pm.xls]___________˜L__174"/>
      <sheetName val="[form-pm.xls]___________˜L__175"/>
      <sheetName val="[form-pm.xls]___________˜L__176"/>
      <sheetName val="[form-pm.xls]___________˜L__177"/>
      <sheetName val="[form-pm.xls]___________˜L_x_56"/>
      <sheetName val="[form-pm.xls]___________˜L__178"/>
      <sheetName val="[form-pm.xls]___________˜L__179"/>
      <sheetName val="[form-pm.xls]___________˜L__180"/>
      <sheetName val="[form-pm.xls]___________˜L__181"/>
      <sheetName val="[form-pm.xls]___________˜L_x_57"/>
      <sheetName val="[form-pm.xls]___________˜L__182"/>
      <sheetName val="[form-pm.xls]___________˜L__183"/>
      <sheetName val="[form-pm.xls]___________˜L__184"/>
      <sheetName val="[form-pm.xls]___________˜L__185"/>
      <sheetName val="[form-pm.xls]___________˜L_x_58"/>
      <sheetName val="[form-pm.xls]___________˜L__186"/>
      <sheetName val="[form-pm.xls]___________˜L__187"/>
      <sheetName val="ocean voy"/>
      <sheetName val="실행"/>
      <sheetName val="Criteria"/>
      <sheetName val="26"/>
      <sheetName val="[form-pm.xls][form-pm.xls]__582"/>
      <sheetName val="[form-pm.xls][form-pm.xls]__583"/>
      <sheetName val="[form-pm.xls]____________L_2708"/>
      <sheetName val="[form-pm.xls]____________L_2709"/>
      <sheetName val="[form-pm.xls]____________L_2710"/>
      <sheetName val="[form-pm.xls]____________L_2711"/>
      <sheetName val="[form-pm.xls]____________L_2712"/>
      <sheetName val="[form-pm.xls]____________L_2713"/>
      <sheetName val="[form-pm.xls]____________L_2714"/>
      <sheetName val="[form-pm.xls]____________L_2715"/>
      <sheetName val="[form-pm.xls]____________L_2716"/>
      <sheetName val="[form-pm.xls][form-pm.xls]__584"/>
      <sheetName val="[form-pm.xls]____________L_2717"/>
      <sheetName val="[form-pm.xls]____________L_2718"/>
      <sheetName val="[form-pm.xls][form-pm.xls]__599"/>
      <sheetName val="[form-pm.xls][form-pm.xls]__600"/>
      <sheetName val="[form-pm.xls]____________L_2763"/>
      <sheetName val="[form-pm.xls]____________L_2764"/>
      <sheetName val="[form-pm.xls]____________L_2765"/>
      <sheetName val="[form-pm.xls]____________L_2766"/>
      <sheetName val="[form-pm.xls]____________L_2767"/>
      <sheetName val="[form-pm.xls]____________L_2768"/>
      <sheetName val="[form-pm.xls][form-pm.xls]__602"/>
      <sheetName val="[form-pm.xls]____________L_2769"/>
      <sheetName val="[form-pm.xls]____________L_2770"/>
      <sheetName val="[form-pm.xls]____________L_2771"/>
      <sheetName val="[form-pm.xls][form-pm.xls]__601"/>
      <sheetName val="[form-pm.xls][form-pm.xls]__603"/>
      <sheetName val="[form-pm.xls]____________L_2772"/>
      <sheetName val="[form-pm.xls]____________L_2773"/>
      <sheetName val="[form-pm.xls][form-pm.xls]__585"/>
      <sheetName val="[form-pm.xls][form-pm.xls]__586"/>
      <sheetName val="[form-pm.xls][form-pm.xls]__587"/>
      <sheetName val="[form-pm.xls][form-pm.xls]__588"/>
      <sheetName val="[form-pm.xls]____________L_2719"/>
      <sheetName val="[form-pm.xls]____________L_2720"/>
      <sheetName val="[form-pm.xls]____________L_2721"/>
      <sheetName val="[form-pm.xls]____________L_2722"/>
      <sheetName val="[form-pm.xls]____________L_2723"/>
      <sheetName val="[form-pm.xls]____________L_2724"/>
      <sheetName val="[form-pm.xls]____________L_2725"/>
      <sheetName val="[form-pm.xls]____________L_2726"/>
      <sheetName val="[form-pm.xls]____________L_2727"/>
      <sheetName val="[form-pm.xls][form-pm.xls]__589"/>
      <sheetName val="[form-pm.xls]____________L_2728"/>
      <sheetName val="[form-pm.xls]____________L_2729"/>
      <sheetName val="[form-pm.xls][form-pm.xls]__590"/>
      <sheetName val="[form-pm.xls][form-pm.xls]__591"/>
      <sheetName val="[form-pm.xls]____________L_2730"/>
      <sheetName val="[form-pm.xls]____________L_2731"/>
      <sheetName val="[form-pm.xls]____________L_2732"/>
      <sheetName val="[form-pm.xls]____________L_2733"/>
      <sheetName val="[form-pm.xls]____________L_2734"/>
      <sheetName val="[form-pm.xls]____________L_2735"/>
      <sheetName val="[form-pm.xls]____________L_2736"/>
      <sheetName val="[form-pm.xls]____________L_2737"/>
      <sheetName val="[form-pm.xls]____________L_2738"/>
      <sheetName val="[form-pm.xls][form-pm.xls]__592"/>
      <sheetName val="[form-pm.xls]____________L_2739"/>
      <sheetName val="[form-pm.xls]____________L_2740"/>
      <sheetName val="[form-pm.xls][form-pm.xls]__593"/>
      <sheetName val="[form-pm.xls][form-pm.xls]__594"/>
      <sheetName val="[form-pm.xls]____________L_2741"/>
      <sheetName val="[form-pm.xls]____________L_2742"/>
      <sheetName val="[form-pm.xls]____________L_2743"/>
      <sheetName val="[form-pm.xls]____________L_2744"/>
      <sheetName val="[form-pm.xls]____________L_2745"/>
      <sheetName val="[form-pm.xls]____________L_2746"/>
      <sheetName val="[form-pm.xls]____________L_2747"/>
      <sheetName val="[form-pm.xls]____________L_2748"/>
      <sheetName val="[form-pm.xls]____________L_2749"/>
      <sheetName val="[form-pm.xls][form-pm.xls]__595"/>
      <sheetName val="[form-pm.xls]____________L_2750"/>
      <sheetName val="[form-pm.xls]____________L_2751"/>
      <sheetName val="[form-pm.xls][form-pm.xls]__596"/>
      <sheetName val="[form-pm.xls][form-pm.xls]__597"/>
      <sheetName val="[form-pm.xls]____________L_2752"/>
      <sheetName val="[form-pm.xls]____________L_2753"/>
      <sheetName val="[form-pm.xls]____________L_2754"/>
      <sheetName val="[form-pm.xls]____________L_2755"/>
      <sheetName val="[form-pm.xls]____________L_2756"/>
      <sheetName val="[form-pm.xls]____________L_2757"/>
      <sheetName val="[form-pm.xls]____________L_2758"/>
      <sheetName val="[form-pm.xls]____________L_2759"/>
      <sheetName val="[form-pm.xls]____________L_2760"/>
      <sheetName val="[form-pm.xls][form-pm.xls]__598"/>
      <sheetName val="[form-pm.xls]____________L_2761"/>
      <sheetName val="[form-pm.xls]____________L_2762"/>
      <sheetName val="[form-pm.xls][form-pm.xls]__606"/>
      <sheetName val="[form-pm.xls][form-pm.xls]__607"/>
      <sheetName val="[form-pm.xls][form-pm.xls]__604"/>
      <sheetName val="[form-pm.xls][form-pm.xls]__605"/>
      <sheetName val="_form-pm.xls_____________L___10"/>
      <sheetName val="_form-pm.xls_____________L___11"/>
      <sheetName val="2019"/>
      <sheetName val="營業額與全公司比"/>
      <sheetName val="GROUP(累計)"/>
      <sheetName val="MOTO"/>
      <sheetName val="[form-pm.xls][form-pm.xls]__669"/>
      <sheetName val="[form-pm.xls][form-pm.xls]__670"/>
      <sheetName val="[form-pm.xls][form-pm.xls]__672"/>
      <sheetName val="[form-pm.xls][form-pm.xls]__671"/>
      <sheetName val="[form-pm.xls][form-pm.xls]__673"/>
      <sheetName val="[form-pm.xls][form-pm.xls]__635"/>
      <sheetName val="[form-pm.xls][form-pm.xls]__636"/>
      <sheetName val="[form-pm.xls][form-pm.xls]__608"/>
      <sheetName val="[form-pm.xls][form-pm.xls]__609"/>
      <sheetName val="[form-pm.xls][form-pm.xls]__611"/>
      <sheetName val="[form-pm.xls][form-pm.xls]__610"/>
      <sheetName val="[form-pm.xls][form-pm.xls]__612"/>
      <sheetName val="[form-pm.xls][form-pm.xls]__664"/>
      <sheetName val="[form-pm.xls][form-pm.xls]__637"/>
      <sheetName val="[form-pm.xls][form-pm.xls]__665"/>
      <sheetName val="[form-pm.xls][form-pm.xls]__613"/>
      <sheetName val="[form-pm.xls][form-pm.xls]__614"/>
      <sheetName val="[form-pm.xls][form-pm.xls]__615"/>
      <sheetName val="[form-pm.xls][form-pm.xls]__616"/>
      <sheetName val="[form-pm.xls][form-pm.xls]__617"/>
      <sheetName val="[form-pm.xls][form-pm.xls]__618"/>
      <sheetName val="[form-pm.xls][form-pm.xls]__619"/>
      <sheetName val="[form-pm.xls][form-pm.xls]__620"/>
      <sheetName val="[form-pm.xls][form-pm.xls]__621"/>
      <sheetName val="[form-pm.xls][form-pm.xls]__622"/>
      <sheetName val="[form-pm.xls][form-pm.xls]__623"/>
      <sheetName val="[form-pm.xls][form-pm.xls]__624"/>
      <sheetName val="[form-pm.xls][form-pm.xls]__625"/>
      <sheetName val="[form-pm.xls][form-pm.xls]__626"/>
      <sheetName val="[form-pm.xls][form-pm.xls]__627"/>
      <sheetName val="[form-pm.xls][form-pm.xls]__628"/>
      <sheetName val="[form-pm.xls][form-pm.xls]__629"/>
      <sheetName val="[form-pm.xls][form-pm.xls]__630"/>
      <sheetName val="[form-pm.xls][form-pm.xls]__631"/>
      <sheetName val="[form-pm.xls][form-pm.xls]__632"/>
      <sheetName val="[form-pm.xls][form-pm.xls]__633"/>
      <sheetName val="[form-pm.xls][form-pm.xls]__634"/>
      <sheetName val="[form-pm.xls][form-pm.xls]__667"/>
      <sheetName val="[form-pm.xls][form-pm.xls]__666"/>
      <sheetName val="[form-pm.xls][form-pm.xls]__668"/>
      <sheetName val="[form-pm.xls][form-pm.xls]__638"/>
      <sheetName val="[form-pm.xls][form-pm.xls]__639"/>
      <sheetName val="[form-pm.xls][form-pm.xls]__658"/>
      <sheetName val="[form-pm.xls][form-pm.xls]__659"/>
      <sheetName val="[form-pm.xls][form-pm.xls]__656"/>
      <sheetName val="[form-pm.xls][form-pm.xls]__657"/>
      <sheetName val="[form-pm.xls][form-pm.xls]__640"/>
      <sheetName val="[form-pm.xls][form-pm.xls]__641"/>
      <sheetName val="[form-pm.xls][form-pm.xls]__642"/>
      <sheetName val="[form-pm.xls][form-pm.xls]__644"/>
      <sheetName val="[form-pm.xls][form-pm.xls]__643"/>
      <sheetName val="[form-pm.xls][form-pm.xls]__645"/>
      <sheetName val="[form-pm.xls][form-pm.xls]__650"/>
      <sheetName val="[form-pm.xls][form-pm.xls]__651"/>
      <sheetName val="[form-pm.xls][form-pm.xls]__652"/>
      <sheetName val="[form-pm.xls][form-pm.xls]__646"/>
      <sheetName val="[form-pm.xls][form-pm.xls]__647"/>
      <sheetName val="[form-pm.xls][form-pm.xls]__648"/>
      <sheetName val="[form-pm.xls][form-pm.xls]__649"/>
      <sheetName val="[form-pm.xls][form-pm.xls]__653"/>
      <sheetName val="[form-pm.xls][form-pm.xls]__654"/>
      <sheetName val="[form-pm.xls][form-pm.xls]__655"/>
      <sheetName val="[form-pm.xls][form-pm.xls]__660"/>
      <sheetName val="[form-pm.xls][form-pm.xls]__661"/>
      <sheetName val="[form-pm.xls][form-pm.xls]__662"/>
      <sheetName val="[form-pm.xls][form-pm.xls]__663"/>
      <sheetName val="[form-pm.xls][form-pm.xls]__677"/>
      <sheetName val="[form-pm.xls][form-pm.xls]__680"/>
      <sheetName val="[form-pm.xls][form-pm.xls]__678"/>
      <sheetName val="[form-pm.xls][form-pm.xls]__679"/>
      <sheetName val="[form-pm.xls][form-pm.xls]__681"/>
      <sheetName val="[form-pm.xls][form-pm.xls]__674"/>
      <sheetName val="[form-pm.xls][form-pm.xls]__675"/>
      <sheetName val="[form-pm.xls][form-pm.xls]__676"/>
      <sheetName val="[form-pm.xls][form-pm.xls]__683"/>
      <sheetName val="[form-pm.xls][form-pm.xls]__682"/>
      <sheetName val="[form-pm.xls]____________L_2774"/>
      <sheetName val="[form-pm.xls]____________L_2775"/>
      <sheetName val="[form-pm.xls]____________L_2776"/>
      <sheetName val="[form-pm.xls]____________L_2777"/>
      <sheetName val="[form-pm.xls]____________L_2778"/>
      <sheetName val="[form-pm.xls]____________L_2779"/>
      <sheetName val="[form-pm.xls]____________L_2780"/>
      <sheetName val="[form-pm.xls]____________L_2781"/>
      <sheetName val="[form-pm.xls]____________L_2782"/>
      <sheetName val="[form-pm.xls]____________L_2783"/>
      <sheetName val="[form-pm.xls]____________L_2784"/>
      <sheetName val="[form-pm.xls]___________˜L__192"/>
      <sheetName val="[form-pm.xls]___________˜L__193"/>
      <sheetName val="[form-pm.xls]___________˜L_x_60"/>
      <sheetName val="[form-pm.xls]___________˜L__194"/>
      <sheetName val="[form-pm.xls][form-pm.xls]˜L_64"/>
      <sheetName val="[form-pm.xls]___________˜L__195"/>
      <sheetName val="[form-pm.xls]___________˜L__196"/>
      <sheetName val="[form-pm.xls]___________˜L__197"/>
      <sheetName val="[form-pm.xls]___________˜L_x_61"/>
      <sheetName val="[form-pm.xls]___________˜L__198"/>
      <sheetName val="[form-pm.xls][form-pm.xls]˜L_65"/>
      <sheetName val="[form-pm.xls][form-pm.xls]˜L_66"/>
      <sheetName val="[form-pm.xls]___________˜L__199"/>
      <sheetName val="_form-pm.xls_____________L__157"/>
      <sheetName val="_form-pm.xls_____________L__158"/>
      <sheetName val="_form-pm.xls_____________L_x_88"/>
      <sheetName val="_form-pm.xls_____________L__159"/>
      <sheetName val="_form-pm.xls_____________L__160"/>
      <sheetName val="_form-pm.xls_____________L_x_89"/>
      <sheetName val="_form-pm.xls__form-pm.xls__L_81"/>
      <sheetName val="_form-pm.xls_____________L__161"/>
      <sheetName val="_form-pm.xls_____________L_x_90"/>
      <sheetName val="_form-pm.xls_____________L__162"/>
      <sheetName val="_form-pm.xls__form-pm.xls__L_79"/>
      <sheetName val="_form-pm.xls____________˜L_x001e___b~"/>
      <sheetName val="_form-pm.xls__form-pm.xls____15"/>
      <sheetName val="_form-pm.xls__form-pm.xls__L_82"/>
      <sheetName val="_form-pm.xls_____________L__163"/>
      <sheetName val="_form-pm.xls__form-pm.xls__L_80"/>
      <sheetName val="_form-pm.xls_____________L____2"/>
      <sheetName val="_form-pm.xls_____________L____3"/>
      <sheetName val="_form-pm.xls_____________L_x0_2"/>
      <sheetName val="_form-pm.xls_____________L____4"/>
      <sheetName val="_form-pm.xls_____________L____5"/>
      <sheetName val="_form-pm.xls_____________L_x0_3"/>
      <sheetName val="_form-pm.xls__form-pm.xls__L__3"/>
      <sheetName val="_form-pm.xls_____________L__b_2"/>
      <sheetName val="_form-pm.xls_____________L_x0_4"/>
      <sheetName val="_form-pm.xls__form-pm.xls__L__2"/>
      <sheetName val="_form-pm.xls__form-pm.xls__L__6"/>
      <sheetName val="_form-pm.xls_____________L_x0_8"/>
      <sheetName val="_form-pm.xls_____________L___12"/>
      <sheetName val="_form-pm.xls_____________L___13"/>
      <sheetName val="_form-pm.xls_____________L_x0_9"/>
      <sheetName val="_form-pm.xls__form-pm.xls__L__5"/>
      <sheetName val="_form-pm.xls_____________L__b_4"/>
      <sheetName val="_form-pm.xls_____________L_x_10"/>
      <sheetName val="_form-pm.xls__form-pm.xls__L__4"/>
      <sheetName val="_form-pm.xls_____________L____6"/>
      <sheetName val="_form-pm.xls_____________L____7"/>
      <sheetName val="_form-pm.xls_____________L_x0_5"/>
      <sheetName val="_form-pm.xls_____________L____8"/>
      <sheetName val="_form-pm.xls_____________L____9"/>
      <sheetName val="_form-pm.xls_____________L_x0_6"/>
      <sheetName val="_form-pm.xls_____________L__b_3"/>
      <sheetName val="_form-pm.xls_____________L_x0_7"/>
      <sheetName val="_form-pm.xls_____________L___14"/>
      <sheetName val="_form-pm.xls_____________L___15"/>
      <sheetName val="_form-pm.xls_____________L_x_11"/>
      <sheetName val="_form-pm.xls_____________L___16"/>
      <sheetName val="_form-pm.xls__form-pm.xls__L__7"/>
      <sheetName val="_form-pm.xls__form-pm.xls__L_18"/>
      <sheetName val="_form-pm.xls__form-pm.xls__L_12"/>
      <sheetName val="_form-pm.xls__form-pm.xls__L__8"/>
      <sheetName val="_form-pm.xls__form-pm.xls__L__9"/>
      <sheetName val="_form-pm.xls_____________L___18"/>
      <sheetName val="_form-pm.xls_____________L___19"/>
      <sheetName val="_form-pm.xls_____________L_x_12"/>
      <sheetName val="_form-pm.xls_____________L___20"/>
      <sheetName val="_form-pm.xls__form-pm.xls__L_13"/>
      <sheetName val="_form-pm.xls_____________L__b_6"/>
      <sheetName val="_form-pm.xls_____________L___21"/>
      <sheetName val="_form-pm.xls_____________L_x_13"/>
      <sheetName val="_form-pm.xls__form-pm.xls__L_10"/>
      <sheetName val="_form-pm.xls__form-pm.xls__L_11"/>
      <sheetName val="_form-pm.xls_____________L__b_5"/>
      <sheetName val="_form-pm.xls_____________L___17"/>
      <sheetName val="_form-pm.xls__form-pm.xls__L_14"/>
      <sheetName val="_form-pm.xls__form-pm.xls__L_15"/>
      <sheetName val="_form-pm.xls__form-pm.xls__L_17"/>
      <sheetName val="_form-pm.xls__form-pm.xls__L_16"/>
      <sheetName val="_form-pm.xls_____________L_x_14"/>
      <sheetName val="_form-pm.xls_____________L_x_15"/>
      <sheetName val="_form-pm.xls_____________L_x_16"/>
      <sheetName val="_form-pm.xls__form-pm.xls__L_19"/>
      <sheetName val="_form-pm.xls__form-pm.xls__L_20"/>
      <sheetName val="_form-pm.xls__form-pm.xls__L_21"/>
      <sheetName val="_form-pm.xls__form-pm.xls__L_22"/>
      <sheetName val="_form-pm.xls_____________L___22"/>
      <sheetName val="_form-pm.xls_____________L___23"/>
      <sheetName val="_form-pm.xls_____________L_x_17"/>
      <sheetName val="_form-pm.xls_____________L___24"/>
      <sheetName val="_form-pm.xls__form-pm.xls__L_23"/>
      <sheetName val="_form-pm.xls_____________L__b_7"/>
      <sheetName val="_form-pm.xls_____________L___25"/>
      <sheetName val="_form-pm.xls_____________L_x_18"/>
      <sheetName val="_form-pm.xls_____________L_x_19"/>
      <sheetName val="_form-pm.xls_____________L___26"/>
      <sheetName val="_form-pm.xls_____________L___27"/>
      <sheetName val="_form-pm.xls_____________L_x_20"/>
      <sheetName val="_form-pm.xls_____________L___28"/>
      <sheetName val="_form-pm.xls__form-pm.xls__L_29"/>
      <sheetName val="_form-pm.xls_____________L__b_8"/>
      <sheetName val="_form-pm.xls_____________L___29"/>
      <sheetName val="_form-pm.xls_____________L_x_21"/>
      <sheetName val="_form-pm.xls_____________L_x_22"/>
      <sheetName val="_form-pm.xls_____________L___49"/>
      <sheetName val="_form-pm.xls_____________L___50"/>
      <sheetName val="_form-pm.xls_____________L_x_35"/>
      <sheetName val="_form-pm.xls_____________L___51"/>
      <sheetName val="_form-pm.xls_____________L___52"/>
      <sheetName val="_form-pm.xls_____________L_x_36"/>
      <sheetName val="_form-pm.xls__form-pm.xls__L_30"/>
      <sheetName val="_form-pm.xls_____________L___53"/>
      <sheetName val="_form-pm.xls_____________L_x_37"/>
      <sheetName val="_form-pm.xls__form-pm.xls__L_25"/>
      <sheetName val="_form-pm.xls_____________L___30"/>
      <sheetName val="_form-pm.xls_____________L___31"/>
      <sheetName val="_form-pm.xls_____________L_x_23"/>
      <sheetName val="_form-pm.xls_____________L___32"/>
      <sheetName val="_form-pm.xls_____________L__b_9"/>
      <sheetName val="_form-pm.xls_____________L___33"/>
      <sheetName val="_form-pm.xls_____________L_x_24"/>
      <sheetName val="_form-pm.xls_____________L_x_25"/>
      <sheetName val="_form-pm.xls__form-pm.xls__L_24"/>
      <sheetName val="_form-pm.xls__form-pm.xls__L_26"/>
      <sheetName val="_form-pm.xls_____________L___34"/>
      <sheetName val="_form-pm.xls_____________L___35"/>
      <sheetName val="_form-pm.xls_____________L_x_26"/>
      <sheetName val="_form-pm.xls_____________L___36"/>
      <sheetName val="_form-pm.xls_____________L___37"/>
      <sheetName val="_form-pm.xls_____________L_x_27"/>
      <sheetName val="_form-pm.xls_____________L___38"/>
      <sheetName val="_form-pm.xls_____________L_x_28"/>
      <sheetName val="_form-pm.xls__form-pm.xls__L_27"/>
      <sheetName val="_form-pm.xls_____________L___39"/>
      <sheetName val="_form-pm.xls_____________L___40"/>
      <sheetName val="_form-pm.xls_____________L_x_29"/>
      <sheetName val="_form-pm.xls_____________L___41"/>
      <sheetName val="_form-pm.xls_____________L___42"/>
      <sheetName val="_form-pm.xls_____________L_x_30"/>
      <sheetName val="_form-pm.xls_____________L___43"/>
      <sheetName val="_form-pm.xls_____________L_x_31"/>
      <sheetName val="_form-pm.xls__form-pm.xls__L_28"/>
      <sheetName val="_form-pm.xls_____________L___44"/>
      <sheetName val="_form-pm.xls_____________L___45"/>
      <sheetName val="_form-pm.xls_____________L_x_32"/>
      <sheetName val="_form-pm.xls_____________L___46"/>
      <sheetName val="_form-pm.xls_____________L___47"/>
      <sheetName val="_form-pm.xls_____________L_x_33"/>
      <sheetName val="_form-pm.xls_____________L___48"/>
      <sheetName val="_form-pm.xls_____________L_x_34"/>
      <sheetName val="_form-pm.xls__form-pm.xls__L_45"/>
      <sheetName val="_form-pm.xls_____________L___89"/>
      <sheetName val="_form-pm.xls_____________L___90"/>
      <sheetName val="_form-pm.xls_____________L_x_59"/>
      <sheetName val="_form-pm.xls_____________L___91"/>
      <sheetName val="_form-pm.xls_____________L___92"/>
      <sheetName val="_form-pm.xls_____________L_x_60"/>
      <sheetName val="_form-pm.xls__form-pm.xls__L_46"/>
      <sheetName val="_form-pm.xls_____________L___93"/>
      <sheetName val="_form-pm.xls_____________L_x_61"/>
      <sheetName val="_form-pm.xls__form-pm.xls__L_41"/>
      <sheetName val="_form-pm.xls_____________L___79"/>
      <sheetName val="_form-pm.xls_____________L___80"/>
      <sheetName val="_form-pm.xls_____________L_x_53"/>
      <sheetName val="_form-pm.xls_____________L___81"/>
      <sheetName val="_form-pm.xls_____________L___82"/>
      <sheetName val="_form-pm.xls_____________L_x_54"/>
      <sheetName val="_form-pm.xls__form-pm.xls__L_42"/>
      <sheetName val="_form-pm.xls_____________L___83"/>
      <sheetName val="_form-pm.xls_____________L_x_55"/>
      <sheetName val="_form-pm.xls__form-pm.xls__L_34"/>
      <sheetName val="_form-pm.xls_____________L___59"/>
      <sheetName val="_form-pm.xls_____________L___60"/>
      <sheetName val="_form-pm.xls_____________L_x_41"/>
      <sheetName val="_form-pm.xls_____________L___61"/>
      <sheetName val="_form-pm.xls_____________L___62"/>
      <sheetName val="_form-pm.xls_____________L_x_42"/>
      <sheetName val="_form-pm.xls__form-pm.xls__L_37"/>
      <sheetName val="_form-pm.xls_____________L___63"/>
      <sheetName val="_form-pm.xls_____________L_x_43"/>
      <sheetName val="_form-pm.xls__form-pm.xls__L_31"/>
      <sheetName val="_form-pm.xls__form-pm.xls__L_32"/>
      <sheetName val="_form-pm.xls__form-pm.xls__L_33"/>
      <sheetName val="_form-pm.xls_____________L___54"/>
      <sheetName val="_form-pm.xls_____________L___55"/>
      <sheetName val="_form-pm.xls_____________L_x_38"/>
      <sheetName val="_form-pm.xls_____________L___56"/>
      <sheetName val="_form-pm.xls_____________L___57"/>
      <sheetName val="_form-pm.xls_____________L_x_39"/>
      <sheetName val="_form-pm.xls_____________L___58"/>
      <sheetName val="_form-pm.xls_____________L_x_40"/>
      <sheetName val="_form-pm.xls__form-pm.xls__L_35"/>
      <sheetName val="_form-pm.xls__form-pm.xls__L_36"/>
      <sheetName val="_form-pm.xls_____________L___64"/>
      <sheetName val="_form-pm.xls_____________L___65"/>
      <sheetName val="_form-pm.xls_____________L_x_44"/>
      <sheetName val="_form-pm.xls_____________L___66"/>
      <sheetName val="_form-pm.xls_____________L___67"/>
      <sheetName val="_form-pm.xls_____________L_x_45"/>
      <sheetName val="_form-pm.xls__form-pm.xls__L_38"/>
      <sheetName val="_form-pm.xls_____________L___68"/>
      <sheetName val="_form-pm.xls_____________L_x_46"/>
      <sheetName val="_form-pm.xls__form-pm.xls__L_39"/>
      <sheetName val="_form-pm.xls_____________L___69"/>
      <sheetName val="_form-pm.xls_____________L___70"/>
      <sheetName val="_form-pm.xls_____________L_x_47"/>
      <sheetName val="_form-pm.xls_____________L___71"/>
      <sheetName val="_form-pm.xls_____________L___72"/>
      <sheetName val="_form-pm.xls_____________L_x_48"/>
      <sheetName val="_form-pm.xls_____________L___73"/>
      <sheetName val="_form-pm.xls_____________L_x_49"/>
      <sheetName val="_form-pm.xls__form-pm.xls__L_40"/>
      <sheetName val="_form-pm.xls_____________L___74"/>
      <sheetName val="_form-pm.xls_____________L___75"/>
      <sheetName val="_form-pm.xls_____________L_x_50"/>
      <sheetName val="_form-pm.xls_____________L___76"/>
      <sheetName val="_form-pm.xls_____________L___77"/>
      <sheetName val="_form-pm.xls_____________L_x_51"/>
      <sheetName val="_form-pm.xls_____________L___78"/>
      <sheetName val="_form-pm.xls_____________L_x_52"/>
      <sheetName val="_form-pm.xls__form-pm.xls__L_43"/>
      <sheetName val="_form-pm.xls_____________L___84"/>
      <sheetName val="_form-pm.xls_____________L___85"/>
      <sheetName val="_form-pm.xls_____________L_x_56"/>
      <sheetName val="_form-pm.xls_____________L___86"/>
      <sheetName val="_form-pm.xls_____________L___87"/>
      <sheetName val="_form-pm.xls_____________L_x_57"/>
      <sheetName val="_form-pm.xls__form-pm.xls__L_44"/>
      <sheetName val="_form-pm.xls_____________L___88"/>
      <sheetName val="_form-pm.xls_____________L_x_58"/>
      <sheetName val="_form-pm.xls__form-pm.xls__L_47"/>
      <sheetName val="_form-pm.xls__form-pm.xls__L_48"/>
      <sheetName val="_form-pm.xls_____________L___94"/>
      <sheetName val="_form-pm.xls_____________L___95"/>
      <sheetName val="_form-pm.xls_____________L_x_62"/>
      <sheetName val="_form-pm.xls_____________L___96"/>
      <sheetName val="_form-pm.xls_____________L___97"/>
      <sheetName val="_form-pm.xls_____________L_x_63"/>
      <sheetName val="_form-pm.xls_____________L___98"/>
      <sheetName val="_form-pm.xls_____________L_x_64"/>
      <sheetName val="_form-pm.xls__form-pm.xls__L_50"/>
      <sheetName val="_form-pm.xls__form-pm.xls__L_49"/>
      <sheetName val="_form-pm.xls__form-pm.xls__L_52"/>
      <sheetName val="_form-pm.xls__form-pm.xls__L_51"/>
      <sheetName val="_form-pm.xls__form-pm.xls__L_53"/>
      <sheetName val="_form-pm.xls_____________L___99"/>
      <sheetName val="_form-pm.xls_____________L__100"/>
      <sheetName val="_form-pm.xls_____________L_x_65"/>
      <sheetName val="_form-pm.xls_____________L__101"/>
      <sheetName val="_form-pm.xls_____________L__102"/>
      <sheetName val="_form-pm.xls_____________L_x_66"/>
      <sheetName val="_form-pm.xls__form-pm.xls__L_54"/>
      <sheetName val="_form-pm.xls_____________L__103"/>
      <sheetName val="_form-pm.xls_____________L_x_67"/>
      <sheetName val="_form-pm.xls__form-pm.xls__L_57"/>
      <sheetName val="_form-pm.xls__form-pm.xls__L_55"/>
      <sheetName val="_form-pm.xls__form-pm.xls__L_56"/>
      <sheetName val="_form-pm.xls_____________L__104"/>
      <sheetName val="_form-pm.xls_____________L__105"/>
      <sheetName val="_form-pm.xls_____________L_x_68"/>
      <sheetName val="_form-pm.xls_____________L__106"/>
      <sheetName val="_form-pm.xls_____________L__107"/>
      <sheetName val="_form-pm.xls_____________L_x_69"/>
      <sheetName val="_form-pm.xls__form-pm.xls__L_58"/>
      <sheetName val="_form-pm.xls_____________L__108"/>
      <sheetName val="_form-pm.xls__form-pm.xls_____2"/>
      <sheetName val="_form-pm.xls_____________L__164"/>
      <sheetName val="_form-pm.xls_____________L__109"/>
      <sheetName val="_form-pm.xls_____________L__110"/>
      <sheetName val="_form-pm.xls_____________L_x_70"/>
      <sheetName val="_form-pm.xls_____________L__111"/>
      <sheetName val="_form-pm.xls_____________L__112"/>
      <sheetName val="_form-pm.xls_____________L_x_71"/>
      <sheetName val="_form-pm.xls_____________L__113"/>
      <sheetName val="_form-pm.xls_____________L_x_72"/>
      <sheetName val="_form-pm.xls_____________L__114"/>
      <sheetName val="_form-pm.xls__form-pm.xls__L_59"/>
      <sheetName val="_form-pm.xls__form-pm.xls_____3"/>
      <sheetName val="_form-pm.xls_____________L__115"/>
      <sheetName val="_form-pm.xls__form-pm.xls__L_60"/>
      <sheetName val="_form-pm.xls_____________L__116"/>
      <sheetName val="_form-pm.xls__form-pm.xls_____4"/>
      <sheetName val="_form-pm.xls__form-pm.xls____10"/>
      <sheetName val="_form-pm.xls__form-pm.xls_____5"/>
      <sheetName val="_form-pm.xls__form-pm.xls_____6"/>
      <sheetName val="_form-pm.xls__form-pm.xls_____7"/>
      <sheetName val="_form-pm.xls__form-pm.xls_____8"/>
      <sheetName val="_form-pm.xls__form-pm.xls_____9"/>
      <sheetName val="_form-pm.xls__form-pm.xls____11"/>
      <sheetName val="GBY.C_"/>
      <sheetName val="_form-pm.xls_____________L__117"/>
      <sheetName val="_form-pm.xls_____________L__118"/>
      <sheetName val="_form-pm.xls_____________L_x_73"/>
      <sheetName val="_form-pm.xls_____________L__119"/>
      <sheetName val="_form-pm.xls_____________L__120"/>
      <sheetName val="_form-pm.xls_____________L_x_74"/>
      <sheetName val="_form-pm.xls_____________L__121"/>
      <sheetName val="_form-pm.xls_____________L_x_75"/>
      <sheetName val="_form-pm.xls_____________L__122"/>
      <sheetName val="_form-pm.xls__form-pm.xls__L_61"/>
      <sheetName val="_form-pm.xls__form-pm.xls____12"/>
      <sheetName val="_form-pm.xls_____________L__123"/>
      <sheetName val="_form-pm.xls__form-pm.xls__L_62"/>
      <sheetName val="_form-pm.xls_____________L__124"/>
      <sheetName val="_form-pm.xls____________˜L____2"/>
      <sheetName val="_form-pm.xls____________˜L____3"/>
      <sheetName val="_form-pm.xls____________˜L_x0_2"/>
      <sheetName val="_form-pm.xls_____________L__125"/>
      <sheetName val="_form-pm.xls_____________L__126"/>
      <sheetName val="_form-pm.xls_____________L_x_76"/>
      <sheetName val="_form-pm.xls_____________L__127"/>
      <sheetName val="_form-pm.xls_____________L__128"/>
      <sheetName val="_form-pm.xls_____________L_x_77"/>
      <sheetName val="_form-pm.xls_____________L__129"/>
      <sheetName val="_form-pm.xls_____________L_x_78"/>
      <sheetName val="_form-pm.xls_____________L__130"/>
      <sheetName val="_form-pm.xls__form-pm.xls__L_65"/>
      <sheetName val="_form-pm.xls__form-pm.xls__L_66"/>
      <sheetName val="_form-pm.xls_____________L__131"/>
      <sheetName val="_form-pm.xls_____________L__132"/>
      <sheetName val="_form-pm.xls__form-pm.xls__L_63"/>
      <sheetName val="_form-pm.xls__form-pm.xls__L_64"/>
      <sheetName val="_form-pm.xls_____________L__133"/>
      <sheetName val="_form-pm.xls_____________L__134"/>
      <sheetName val="_form-pm.xls_____________L_x_79"/>
      <sheetName val="_form-pm.xls_____________L__135"/>
      <sheetName val="_form-pm.xls_____________L__136"/>
      <sheetName val="_form-pm.xls_____________L_x_80"/>
      <sheetName val="_form-pm.xls__form-pm.xls__L_71"/>
      <sheetName val="_form-pm.xls_____________L__137"/>
      <sheetName val="_form-pm.xls_____________L_x_81"/>
      <sheetName val="_form-pm.xls_____________L__138"/>
      <sheetName val="_form-pm.xls__form-pm.xls__L_67"/>
      <sheetName val="_form-pm.xls__form-pm.xls__L_68"/>
      <sheetName val="_form-pm.xls__form-pm.xls__L_72"/>
      <sheetName val="_form-pm.xls_____________L__139"/>
      <sheetName val="_form-pm.xls_____________L__140"/>
      <sheetName val="_form-pm.xls__form-pm.xls__L_69"/>
      <sheetName val="_form-pm.xls__form-pm.xls__L_70"/>
      <sheetName val="_form-pm.xls__form-pm.xls__L_73"/>
      <sheetName val="_form-pm.xls__form-pm.xls__L_74"/>
      <sheetName val="_form-pm.xls_____________L__141"/>
      <sheetName val="_form-pm.xls_____________L__142"/>
      <sheetName val="_form-pm.xls_____________L_x_82"/>
      <sheetName val="_form-pm.xls_____________L__143"/>
      <sheetName val="_form-pm.xls_____________L__144"/>
      <sheetName val="_form-pm.xls_____________L_x_83"/>
      <sheetName val="_form-pm.xls_____________L__145"/>
      <sheetName val="_form-pm.xls_____________L_x_84"/>
      <sheetName val="_form-pm.xls__form-pm.xls__L_75"/>
      <sheetName val="_form-pm.xls_____________L__146"/>
      <sheetName val="_form-pm.xls__form-pm.xls____13"/>
      <sheetName val="_form-pm.xls_____________L__147"/>
      <sheetName val="_form-pm.xls__form-pm.xls__L_76"/>
      <sheetName val="_form-pm.xls_____________L__148"/>
      <sheetName val="_form-pm.xls_____________L__149"/>
      <sheetName val="_form-pm.xls_____________L__150"/>
      <sheetName val="_form-pm.xls_____________L_x_85"/>
      <sheetName val="_form-pm.xls_____________L__151"/>
      <sheetName val="_form-pm.xls_____________L__152"/>
      <sheetName val="_form-pm.xls_____________L_x_86"/>
      <sheetName val="_form-pm.xls_____________L__153"/>
      <sheetName val="_form-pm.xls_____________L_x_87"/>
      <sheetName val="_form-pm.xls_____________L__154"/>
      <sheetName val="_form-pm.xls__form-pm.xls__L_77"/>
      <sheetName val="_form-pm.xls__form-pm.xls____14"/>
      <sheetName val="_form-pm.xls_____________L__155"/>
      <sheetName val="_form-pm.xls__form-pm.xls__L_78"/>
      <sheetName val="_form-pm.xls_____________L__156"/>
      <sheetName val="_form-pm.xls_____________L__165"/>
      <sheetName val="_form-pm.xls_____________L__166"/>
      <sheetName val="_form-pm.xls_____________L_x_91"/>
      <sheetName val="_form-pm.xls_____________L__167"/>
      <sheetName val="_form-pm.xls_____________L__168"/>
      <sheetName val="_form-pm.xls_____________L_x_92"/>
      <sheetName val="[form-pm.xls]____________L_2807"/>
      <sheetName val="[form-pm.xls]____________L_2808"/>
      <sheetName val="[form-pm.xls]____________L_2809"/>
      <sheetName val="[form-pm.xls]____________L_2810"/>
      <sheetName val="[form-pm.xls]____________L_2811"/>
      <sheetName val="[form-pm.xls]____________L_2812"/>
      <sheetName val="[form-pm.xls]____________L_2813"/>
      <sheetName val="[form-pm.xls]____________L_2814"/>
      <sheetName val="[form-pm.xls]____________L_2815"/>
      <sheetName val="[form-pm.xls]____________L_2816"/>
      <sheetName val="[form-pm.xls]____________L_2817"/>
      <sheetName val="[form-pm.xls]____________L_2785"/>
      <sheetName val="[form-pm.xls]____________L_2786"/>
      <sheetName val="[form-pm.xls]____________L_2787"/>
      <sheetName val="[form-pm.xls]____________L_2788"/>
      <sheetName val="[form-pm.xls]____________L_2789"/>
      <sheetName val="[form-pm.xls]____________L_2790"/>
      <sheetName val="[form-pm.xls]____________L_2791"/>
      <sheetName val="[form-pm.xls]____________L_2792"/>
      <sheetName val="[form-pm.xls]____________L_2793"/>
      <sheetName val="[form-pm.xls]____________L_2794"/>
      <sheetName val="[form-pm.xls]____________L_2795"/>
      <sheetName val="[form-pm.xls]____________L_2796"/>
      <sheetName val="[form-pm.xls]____________L_2797"/>
      <sheetName val="[form-pm.xls]____________L_2798"/>
      <sheetName val="[form-pm.xls]____________L_2799"/>
      <sheetName val="[form-pm.xls]____________L_2800"/>
      <sheetName val="[form-pm.xls]____________L_2801"/>
      <sheetName val="[form-pm.xls]____________L_2802"/>
      <sheetName val="[form-pm.xls]____________L_2803"/>
      <sheetName val="[form-pm.xls]____________L_2804"/>
      <sheetName val="[form-pm.xls]____________L_2805"/>
      <sheetName val="[form-pm.xls]____________L_2806"/>
      <sheetName val="[form-pm.xls]____________L_2818"/>
      <sheetName val="[form-pm.xls]____________L_2819"/>
      <sheetName val="[form-pm.xls]____________L_2820"/>
      <sheetName val="[form-pm.xls]____________L_2821"/>
      <sheetName val="[form-pm.xls]____________L_2822"/>
      <sheetName val="[form-pm.xls]____________L_2823"/>
      <sheetName val="[form-pm.xls]____________L_2824"/>
      <sheetName val="[form-pm.xls]____________L_2825"/>
      <sheetName val="[form-pm.xls]____________L_2826"/>
      <sheetName val="[form-pm.xls]____________L_2827"/>
      <sheetName val="[form-pm.xls]____________L_2828"/>
      <sheetName val="[form-pm.xls]____________L_2840"/>
      <sheetName val="[form-pm.xls]____________L_2841"/>
      <sheetName val="[form-pm.xls]____________L_2842"/>
      <sheetName val="[form-pm.xls]____________L_2843"/>
      <sheetName val="[form-pm.xls][form-pm.xls]__693"/>
      <sheetName val="[form-pm.xls]____________L_2844"/>
      <sheetName val="[form-pm.xls]____________L_2845"/>
      <sheetName val="[form-pm.xls]____________L_2846"/>
      <sheetName val="[form-pm.xls]____________L_2847"/>
      <sheetName val="[form-pm.xls]____________L_2848"/>
      <sheetName val="[form-pm.xls][form-pm.xls]__694"/>
      <sheetName val="[form-pm.xls]____________L_2849"/>
      <sheetName val="[form-pm.xls]____________L_2850"/>
      <sheetName val="[form-pm.xls]____________L_2829"/>
      <sheetName val="[form-pm.xls]____________L_2830"/>
      <sheetName val="[form-pm.xls]____________L_2831"/>
      <sheetName val="[form-pm.xls]____________L_2832"/>
      <sheetName val="[form-pm.xls]____________L_2833"/>
      <sheetName val="[form-pm.xls]____________L_2834"/>
      <sheetName val="[form-pm.xls]____________L_2835"/>
      <sheetName val="[form-pm.xls]____________L_2836"/>
      <sheetName val="[form-pm.xls]____________L_2837"/>
      <sheetName val="[form-pm.xls]____________L_2838"/>
      <sheetName val="[form-pm.xls]____________L_2839"/>
      <sheetName val="[form-pm.xls][form-pm.xls]__691"/>
      <sheetName val="[form-pm.xls][form-pm.xls]__684"/>
      <sheetName val="[form-pm.xls][form-pm.xls]__685"/>
      <sheetName val="[form-pm.xls][form-pm.xls]__692"/>
      <sheetName val="[form-pm.xls][form-pm.xls]__686"/>
      <sheetName val="[form-pm.xls][form-pm.xls]__687"/>
      <sheetName val="[form-pm.xls][form-pm.xls]__688"/>
      <sheetName val="[form-pm.xls][form-pm.xls]__689"/>
      <sheetName val="[form-pm.xls][form-pm.xls]__690"/>
      <sheetName val="[form-pm.xls][form-pm.xls]__695"/>
      <sheetName val="[form-pm.xls][form-pm.xls]__696"/>
      <sheetName val="[form-pm.xls]____________L_2851"/>
      <sheetName val="[form-pm.xls]____________L_2852"/>
      <sheetName val="[form-pm.xls]____________L_2853"/>
      <sheetName val="[form-pm.xls]____________L_2854"/>
      <sheetName val="[form-pm.xls]____________L_2855"/>
      <sheetName val="[form-pm.xls]____________L_2856"/>
      <sheetName val="[form-pm.xls][form-pm.xls]__698"/>
      <sheetName val="[form-pm.xls]____________L_2857"/>
      <sheetName val="[form-pm.xls]____________L_2858"/>
      <sheetName val="[form-pm.xls]____________L_2859"/>
      <sheetName val="[form-pm.xls][form-pm.xls]__697"/>
      <sheetName val="[form-pm.xls][form-pm.xls]__699"/>
      <sheetName val="[form-pm.xls]____________L_2860"/>
      <sheetName val="[form-pm.xls]____________L_2861"/>
      <sheetName val="[form-pm.xls][form-pm.xls]__706"/>
      <sheetName val="[form-pm.xls][form-pm.xls]__707"/>
      <sheetName val="[form-pm.xls][form-pm.xls]__700"/>
      <sheetName val="[form-pm.xls][form-pm.xls]__701"/>
      <sheetName val="[form-pm.xls][form-pm.xls]__702"/>
      <sheetName val="[form-pm.xls][form-pm.xls]__703"/>
      <sheetName val="[form-pm.xls][form-pm.xls]__704"/>
      <sheetName val="[form-pm.xls][form-pm.xls]__705"/>
      <sheetName val="[form-pm.xls][form-pm.xls]__708"/>
      <sheetName val="[form-pm.xls][form-pm.xls]__709"/>
      <sheetName val="[form-pm.xls][form-pm.xls]__710"/>
      <sheetName val="[form-pm.xls][form-pm.xls]__711"/>
      <sheetName val="[form-pm.xls][form-pm.xls]__712"/>
      <sheetName val="[form-pm.xls][form-pm.xls]__713"/>
      <sheetName val="[form-pm.xls]____________L_3860"/>
      <sheetName val="[form-pm.xls]____________L_3861"/>
      <sheetName val="[form-pm.xls]____________L_3862"/>
      <sheetName val="[form-pm.xls]____________L_3863"/>
      <sheetName val="[form-pm.xls]____________L_3864"/>
      <sheetName val="[form-pm.xls]____________L_3865"/>
      <sheetName val="[form-pm.xls]____________L_3866"/>
      <sheetName val="[form-pm.xls][form-pm.xls]_1405"/>
      <sheetName val="[form-pm.xls]____________L_3867"/>
      <sheetName val="[form-pm.xls]____________L_3868"/>
      <sheetName val="[form-pm.xls][form-pm.xls]_1406"/>
      <sheetName val="[form-pm.xls]____________L_3869"/>
      <sheetName val="[form-pm.xls][form-pm.xls]_1407"/>
      <sheetName val="[form-pm.xls]____________L_3870"/>
      <sheetName val="[form-pm.xls][form-pm.xls]_1403"/>
      <sheetName val="[form-pm.xls]____________L_3854"/>
      <sheetName val="[form-pm.xls]____________L_3855"/>
      <sheetName val="[form-pm.xls]____________L_3856"/>
      <sheetName val="[form-pm.xls]____________L_3857"/>
      <sheetName val="[form-pm.xls]____________L_3858"/>
      <sheetName val="[form-pm.xls]____________L_3859"/>
      <sheetName val="[form-pm.xls][form-pm.xls]__719"/>
      <sheetName val="[form-pm.xls][form-pm.xls]__720"/>
      <sheetName val="[form-pm.xls][form-pm.xls]__722"/>
      <sheetName val="[form-pm.xls][form-pm.xls]__721"/>
      <sheetName val="[form-pm.xls][form-pm.xls]__723"/>
      <sheetName val="[form-pm.xls][form-pm.xls]__714"/>
      <sheetName val="[form-pm.xls][form-pm.xls]__715"/>
      <sheetName val="[form-pm.xls][form-pm.xls]__716"/>
      <sheetName val="[form-pm.xls][form-pm.xls]__717"/>
      <sheetName val="[form-pm.xls][form-pm.xls]__718"/>
      <sheetName val="[form-pm.xls][form-pm.xls]__725"/>
      <sheetName val="[form-pm.xls][form-pm.xls]__724"/>
      <sheetName val="[form-pm.xls][form-pm.xls]__726"/>
      <sheetName val="[form-pm.xls][form-pm.xls]__733"/>
      <sheetName val="[form-pm.xls][form-pm.xls]__734"/>
      <sheetName val="[form-pm.xls][form-pm.xls]__738"/>
      <sheetName val="[form-pm.xls][form-pm.xls]__735"/>
      <sheetName val="[form-pm.xls][form-pm.xls]__739"/>
      <sheetName val="[form-pm.xls][form-pm.xls]__727"/>
      <sheetName val="[form-pm.xls][form-pm.xls]__728"/>
      <sheetName val="[form-pm.xls][form-pm.xls]__729"/>
      <sheetName val="[form-pm.xls][form-pm.xls]__730"/>
      <sheetName val="[form-pm.xls][form-pm.xls]__731"/>
      <sheetName val="[form-pm.xls][form-pm.xls]__732"/>
      <sheetName val="[form-pm.xls][form-pm.xls]__743"/>
      <sheetName val="[form-pm.xls][form-pm.xls]__740"/>
      <sheetName val="[form-pm.xls][form-pm.xls]__744"/>
      <sheetName val="[form-pm.xls][form-pm.xls]__736"/>
      <sheetName val="[form-pm.xls][form-pm.xls]__737"/>
      <sheetName val="[form-pm.xls][form-pm.xls]__741"/>
      <sheetName val="[form-pm.xls][form-pm.xls]__742"/>
      <sheetName val="[form-pm.xls][form-pm.xls]__745"/>
      <sheetName val="[form-pm.xls][form-pm.xls]__746"/>
      <sheetName val="[form-pm.xls][form-pm.xls]__747"/>
      <sheetName val="[form-pm.xls][form-pm.xls]__748"/>
      <sheetName val="[form-pm.xls][form-pm.xls]__761"/>
      <sheetName val="[form-pm.xls][form-pm.xls]__749"/>
      <sheetName val="[form-pm.xls][form-pm.xls]__750"/>
      <sheetName val="[form-pm.xls][form-pm.xls]__762"/>
      <sheetName val="[form-pm.xls][form-pm.xls]__751"/>
      <sheetName val="[form-pm.xls][form-pm.xls]__756"/>
      <sheetName val="[form-pm.xls][form-pm.xls]__757"/>
      <sheetName val="[form-pm.xls][form-pm.xls]__759"/>
      <sheetName val="[form-pm.xls][form-pm.xls]__758"/>
      <sheetName val="[form-pm.xls][form-pm.xls]__760"/>
      <sheetName val="[form-pm.xls][form-pm.xls]__752"/>
      <sheetName val="[form-pm.xls][form-pm.xls]__754"/>
      <sheetName val="[form-pm.xls][form-pm.xls]__755"/>
      <sheetName val="[form-pm.xls][form-pm.xls]__753"/>
      <sheetName val="[form-pm.xls][form-pm.xls]__766"/>
      <sheetName val="[form-pm.xls][form-pm.xls]__767"/>
      <sheetName val="[form-pm.xls][form-pm.xls]__764"/>
      <sheetName val="[form-pm.xls][form-pm.xls]__763"/>
      <sheetName val="[form-pm.xls][form-pm.xls]__765"/>
      <sheetName val="[form-pm.xls][form-pm.xls]__768"/>
      <sheetName val="[form-pm.xls][form-pm.xls]__769"/>
      <sheetName val="[form-pm.xls][form-pm.xls]__770"/>
      <sheetName val="[form-pm.xls][form-pm.xls]__771"/>
      <sheetName val="[form-pm.xls][form-pm.xls]__772"/>
      <sheetName val="[form-pm.xls][form-pm.xls]__773"/>
      <sheetName val="[form-pm.xls][form-pm.xls]__775"/>
      <sheetName val="[form-pm.xls][form-pm.xls]__774"/>
      <sheetName val="[form-pm.xls][form-pm.xls]__776"/>
      <sheetName val="[form-pm.xls][form-pm.xls]__777"/>
      <sheetName val="[form-pm.xls][form-pm.xls]__778"/>
      <sheetName val="[form-pm.xls][form-pm.xls]__780"/>
      <sheetName val="[form-pm.xls][form-pm.xls]__779"/>
      <sheetName val="[form-pm.xls][form-pm.xls]__781"/>
      <sheetName val="[form-pm.xls][form-pm.xls]__782"/>
      <sheetName val="[form-pm.xls][form-pm.xls]__783"/>
      <sheetName val="[form-pm.xls][form-pm.xls]__804"/>
      <sheetName val="[form-pm.xls][form-pm.xls]__784"/>
      <sheetName val="[form-pm.xls][form-pm.xls]__805"/>
      <sheetName val="[form-pm.xls][form-pm.xls]__785"/>
      <sheetName val="[form-pm.xls][form-pm.xls]__786"/>
      <sheetName val="[form-pm.xls][form-pm.xls]__788"/>
      <sheetName val="[form-pm.xls][form-pm.xls]__787"/>
      <sheetName val="[form-pm.xls][form-pm.xls]__789"/>
      <sheetName val="[form-pm.xls][form-pm.xls]__791"/>
      <sheetName val="[form-pm.xls][form-pm.xls]__790"/>
      <sheetName val="[form-pm.xls][form-pm.xls]__792"/>
      <sheetName val="[form-pm.xls][form-pm.xls]__794"/>
      <sheetName val="[form-pm.xls][form-pm.xls]__793"/>
      <sheetName val="[form-pm.xls][form-pm.xls]__795"/>
      <sheetName val="[form-pm.xls][form-pm.xls]__797"/>
      <sheetName val="[form-pm.xls][form-pm.xls]__796"/>
      <sheetName val="[form-pm.xls][form-pm.xls]__798"/>
      <sheetName val="[form-pm.xls][form-pm.xls]__799"/>
      <sheetName val="[form-pm.xls][form-pm.xls]__800"/>
      <sheetName val="[form-pm.xls][form-pm.xls]__802"/>
      <sheetName val="[form-pm.xls][form-pm.xls]__801"/>
      <sheetName val="[form-pm.xls][form-pm.xls]__803"/>
      <sheetName val="[form-pm.xls][form-pm.xls]__808"/>
      <sheetName val="[form-pm.xls][form-pm.xls]__809"/>
      <sheetName val="[form-pm.xls][form-pm.xls]__806"/>
      <sheetName val="[form-pm.xls][form-pm.xls]__807"/>
      <sheetName val="[form-pm.xls][form-pm.xls]__810"/>
      <sheetName val="[form-pm.xls][form-pm.xls]__811"/>
      <sheetName val="[form-pm.xls][form-pm.xls]__818"/>
      <sheetName val="[form-pm.xls][form-pm.xls]__819"/>
      <sheetName val="[form-pm.xls][form-pm.xls]__813"/>
      <sheetName val="[form-pm.xls][form-pm.xls]__814"/>
      <sheetName val="[form-pm.xls][form-pm.xls]__812"/>
      <sheetName val="[form-pm.xls][form-pm.xls]__816"/>
      <sheetName val="[form-pm.xls][form-pm.xls]__815"/>
      <sheetName val="[form-pm.xls][form-pm.xls]__817"/>
      <sheetName val="[form-pm.xls][form-pm.xls]__825"/>
      <sheetName val="[form-pm.xls][form-pm.xls]__820"/>
      <sheetName val="[form-pm.xls][form-pm.xls]__826"/>
      <sheetName val="[form-pm.xls][form-pm.xls]__821"/>
      <sheetName val="[form-pm.xls][form-pm.xls]__822"/>
      <sheetName val="[form-pm.xls][form-pm.xls]__823"/>
      <sheetName val="[form-pm.xls][form-pm.xls]__824"/>
      <sheetName val="[form-pm.xls][form-pm.xls]__833"/>
      <sheetName val="[form-pm.xls][form-pm.xls]__834"/>
      <sheetName val="[form-pm.xls][form-pm.xls]__827"/>
      <sheetName val="[form-pm.xls][form-pm.xls]__828"/>
      <sheetName val="[form-pm.xls][form-pm.xls]__829"/>
      <sheetName val="[form-pm.xls][form-pm.xls]__830"/>
      <sheetName val="[form-pm.xls][form-pm.xls]__831"/>
      <sheetName val="[form-pm.xls][form-pm.xls]__832"/>
      <sheetName val="[form-pm.xls][form-pm.xls]__835"/>
      <sheetName val="[form-pm.xls][form-pm.xls]__836"/>
      <sheetName val="[form-pm.xls][form-pm.xls]__837"/>
      <sheetName val="[form-pm.xls][form-pm.xls]__838"/>
      <sheetName val="[form-pm.xls][form-pm.xls]__840"/>
      <sheetName val="[form-pm.xls][form-pm.xls]__839"/>
      <sheetName val="[form-pm.xls][form-pm.xls]__841"/>
      <sheetName val="[form-pm.xls][form-pm.xls]__843"/>
      <sheetName val="[form-pm.xls][form-pm.xls]__842"/>
      <sheetName val="[form-pm.xls][form-pm.xls]__844"/>
      <sheetName val="[form-pm.xls][form-pm.xls]__847"/>
      <sheetName val="[form-pm.xls][form-pm.xls]__848"/>
      <sheetName val="[form-pm.xls][form-pm.xls]__845"/>
      <sheetName val="[form-pm.xls][form-pm.xls]__846"/>
      <sheetName val="[form-pm.xls][form-pm.xls]__851"/>
      <sheetName val="[form-pm.xls][form-pm.xls]__852"/>
      <sheetName val="[form-pm.xls][form-pm.xls]__849"/>
      <sheetName val="[form-pm.xls][form-pm.xls]__850"/>
      <sheetName val="[form-pm.xls][form-pm.xls]__864"/>
      <sheetName val="[form-pm.xls][form-pm.xls]__853"/>
      <sheetName val="[form-pm.xls][form-pm.xls]__865"/>
      <sheetName val="[form-pm.xls][form-pm.xls]__854"/>
      <sheetName val="[form-pm.xls][form-pm.xls]__855"/>
      <sheetName val="[form-pm.xls][form-pm.xls]__856"/>
      <sheetName val="[form-pm.xls][form-pm.xls]__857"/>
      <sheetName val="[form-pm.xls][form-pm.xls]__858"/>
      <sheetName val="[form-pm.xls][form-pm.xls]__859"/>
      <sheetName val="[form-pm.xls][form-pm.xls]__860"/>
      <sheetName val="[form-pm.xls][form-pm.xls]__861"/>
      <sheetName val="[form-pm.xls][form-pm.xls]__862"/>
      <sheetName val="[form-pm.xls][form-pm.xls]__863"/>
      <sheetName val="[form-pm.xls][form-pm.xls]__870"/>
      <sheetName val="[form-pm.xls][form-pm.xls]__871"/>
      <sheetName val="[form-pm.xls][form-pm.xls]__866"/>
      <sheetName val="[form-pm.xls][form-pm.xls]__867"/>
      <sheetName val="[form-pm.xls][form-pm.xls]__868"/>
      <sheetName val="[form-pm.xls][form-pm.xls]__869"/>
      <sheetName val="[form-pm.xls][form-pm.xls]__880"/>
      <sheetName val="[form-pm.xls][form-pm.xls]__881"/>
      <sheetName val="[form-pm.xls][form-pm.xls]__883"/>
      <sheetName val="[form-pm.xls][form-pm.xls]__882"/>
      <sheetName val="[form-pm.xls][form-pm.xls]__884"/>
      <sheetName val="[form-pm.xls][form-pm.xls]__872"/>
      <sheetName val="[form-pm.xls][form-pm.xls]__873"/>
      <sheetName val="[form-pm.xls][form-pm.xls]__874"/>
      <sheetName val="[form-pm.xls][form-pm.xls]__875"/>
      <sheetName val="[form-pm.xls][form-pm.xls]__876"/>
      <sheetName val="[form-pm.xls][form-pm.xls]__877"/>
      <sheetName val="[form-pm.xls][form-pm.xls]__878"/>
      <sheetName val="[form-pm.xls][form-pm.xls]__879"/>
      <sheetName val="[form-pm.xls][form-pm.xls]__886"/>
      <sheetName val="[form-pm.xls][form-pm.xls]__885"/>
      <sheetName val="[form-pm.xls][form-pm.xls]__887"/>
      <sheetName val="[form-pm.xls][form-pm.xls]__888"/>
      <sheetName val="[form-pm.xls][form-pm.xls]__889"/>
      <sheetName val="[form-pm.xls][form-pm.xls]__890"/>
      <sheetName val="[form-pm.xls][form-pm.xls]__891"/>
      <sheetName val="[form-pm.xls][form-pm.xls]__893"/>
      <sheetName val="[form-pm.xls][form-pm.xls]__892"/>
      <sheetName val="[form-pm.xls][form-pm.xls]__894"/>
      <sheetName val="[form-pm.xls][form-pm.xls]__896"/>
      <sheetName val="[form-pm.xls][form-pm.xls]__895"/>
      <sheetName val="[form-pm.xls][form-pm.xls]__897"/>
      <sheetName val="[form-pm.xls][form-pm.xls]__898"/>
      <sheetName val="[form-pm.xls][form-pm.xls]__899"/>
      <sheetName val="[form-pm.xls][form-pm.xls]__900"/>
      <sheetName val="[form-pm.xls][form-pm.xls]__902"/>
      <sheetName val="[form-pm.xls][form-pm.xls]__901"/>
      <sheetName val="[form-pm.xls][form-pm.xls]__903"/>
      <sheetName val="[form-pm.xls][form-pm.xls]__905"/>
      <sheetName val="[form-pm.xls][form-pm.xls]__904"/>
      <sheetName val="[form-pm.xls][form-pm.xls]__906"/>
      <sheetName val="[form-pm.xls][form-pm.xls]__907"/>
      <sheetName val="[form-pm.xls][form-pm.xls]__908"/>
      <sheetName val="[form-pm.xls][form-pm.xls]__919"/>
      <sheetName val="[form-pm.xls][form-pm.xls]__909"/>
      <sheetName val="[form-pm.xls][form-pm.xls]__920"/>
      <sheetName val="[form-pm.xls][form-pm.xls]__913"/>
      <sheetName val="[form-pm.xls][form-pm.xls]__914"/>
      <sheetName val="[form-pm.xls][form-pm.xls]__915"/>
      <sheetName val="[form-pm.xls][form-pm.xls]__910"/>
      <sheetName val="[form-pm.xls][form-pm.xls]__911"/>
      <sheetName val="[form-pm.xls][form-pm.xls]__912"/>
      <sheetName val="[form-pm.xls][form-pm.xls]__916"/>
      <sheetName val="[form-pm.xls][form-pm.xls]__917"/>
      <sheetName val="[form-pm.xls][form-pm.xls]__918"/>
      <sheetName val="[form-pm.xls][form-pm.xls]__923"/>
      <sheetName val="[form-pm.xls][form-pm.xls]__924"/>
      <sheetName val="[form-pm.xls][form-pm.xls]__921"/>
      <sheetName val="[form-pm.xls][form-pm.xls]__922"/>
      <sheetName val="[form-pm.xls][form-pm.xls]__925"/>
      <sheetName val="[form-pm.xls][form-pm.xls]__926"/>
      <sheetName val="[form-pm.xls][form-pm.xls]__933"/>
      <sheetName val="[form-pm.xls][form-pm.xls]__934"/>
      <sheetName val="[form-pm.xls][form-pm.xls]__927"/>
      <sheetName val="[form-pm.xls][form-pm.xls]__928"/>
      <sheetName val="[form-pm.xls][form-pm.xls]__931"/>
      <sheetName val="[form-pm.xls][form-pm.xls]__932"/>
      <sheetName val="[form-pm.xls][form-pm.xls]__929"/>
      <sheetName val="[form-pm.xls][form-pm.xls]__930"/>
      <sheetName val="[form-pm.xls][form-pm.xls]__935"/>
      <sheetName val="[form-pm.xls][form-pm.xls]__936"/>
      <sheetName val="[form-pm.xls][form-pm.xls]__938"/>
      <sheetName val="[form-pm.xls][form-pm.xls]__937"/>
      <sheetName val="[form-pm.xls][form-pm.xls]__939"/>
      <sheetName val="[form-pm.xls][form-pm.xls]__966"/>
      <sheetName val="[form-pm.xls][form-pm.xls]__967"/>
      <sheetName val="[form-pm.xls][form-pm.xls]__977"/>
      <sheetName val="[form-pm.xls][form-pm.xls]__968"/>
      <sheetName val="[form-pm.xls][form-pm.xls]__978"/>
      <sheetName val="[form-pm.xls][form-pm.xls]__948"/>
      <sheetName val="[form-pm.xls][form-pm.xls]__949"/>
      <sheetName val="[form-pm.xls][form-pm.xls]__951"/>
      <sheetName val="[form-pm.xls][form-pm.xls]__950"/>
      <sheetName val="[form-pm.xls][form-pm.xls]__952"/>
      <sheetName val="[form-pm.xls][form-pm.xls]__943"/>
      <sheetName val="[form-pm.xls][form-pm.xls]__944"/>
      <sheetName val="[form-pm.xls][form-pm.xls]__946"/>
      <sheetName val="[form-pm.xls][form-pm.xls]__945"/>
      <sheetName val="[form-pm.xls][form-pm.xls]__947"/>
      <sheetName val="[form-pm.xls][form-pm.xls]__940"/>
      <sheetName val="[form-pm.xls][form-pm.xls]__941"/>
      <sheetName val="[form-pm.xls][form-pm.xls]__942"/>
      <sheetName val="[form-pm.xls][form-pm.xls]__953"/>
      <sheetName val="[form-pm.xls][form-pm.xls]__954"/>
      <sheetName val="[form-pm.xls][form-pm.xls]__958"/>
      <sheetName val="[form-pm.xls][form-pm.xls]__959"/>
      <sheetName val="[form-pm.xls][form-pm.xls]__961"/>
      <sheetName val="[form-pm.xls][form-pm.xls]__960"/>
      <sheetName val="[form-pm.xls][form-pm.xls]__962"/>
      <sheetName val="[form-pm.xls][form-pm.xls]__956"/>
      <sheetName val="[form-pm.xls][form-pm.xls]__957"/>
      <sheetName val="[form-pm.xls][form-pm.xls]__955"/>
      <sheetName val="[form-pm.xls][form-pm.xls]__963"/>
      <sheetName val="[form-pm.xls][form-pm.xls]__964"/>
      <sheetName val="[form-pm.xls][form-pm.xls]__965"/>
      <sheetName val="[form-pm.xls][form-pm.xls]__969"/>
      <sheetName val="[form-pm.xls][form-pm.xls]__970"/>
      <sheetName val="[form-pm.xls][form-pm.xls]__973"/>
      <sheetName val="[form-pm.xls][form-pm.xls]__974"/>
      <sheetName val="[form-pm.xls][form-pm.xls]__971"/>
      <sheetName val="[form-pm.xls][form-pm.xls]__972"/>
      <sheetName val="[form-pm.xls][form-pm.xls]__975"/>
      <sheetName val="[form-pm.xls][form-pm.xls]__976"/>
      <sheetName val="[form-pm.xls][form-pm.xls]__979"/>
      <sheetName val="[form-pm.xls][form-pm.xls]__980"/>
      <sheetName val="[form-pm.xls][form-pm.xls]__982"/>
      <sheetName val="[form-pm.xls][form-pm.xls]__981"/>
      <sheetName val="[form-pm.xls][form-pm.xls]__983"/>
      <sheetName val="[form-pm.xls][form-pm.xls]__987"/>
      <sheetName val="[form-pm.xls]____________L_2862"/>
      <sheetName val="[form-pm.xls]____________L_2863"/>
      <sheetName val="[form-pm.xls][form-pm.xls]__988"/>
      <sheetName val="[form-pm.xls]____________L_2864"/>
      <sheetName val="[form-pm.xls][form-pm.xls]__984"/>
      <sheetName val="[form-pm.xls][form-pm.xls]__985"/>
      <sheetName val="[form-pm.xls][form-pm.xls]__986"/>
      <sheetName val="[form-pm.xls]____________L_2865"/>
      <sheetName val="[form-pm.xls]____________L_2866"/>
      <sheetName val="[form-pm.xls]____________L_2867"/>
      <sheetName val="[form-pm.xls]____________L_2868"/>
      <sheetName val="[form-pm.xls]____________L_2869"/>
      <sheetName val="[form-pm.xls]____________L_2870"/>
      <sheetName val="[form-pm.xls][form-pm.xls]__990"/>
      <sheetName val="[form-pm.xls]____________L_2871"/>
      <sheetName val="[form-pm.xls]____________L_2872"/>
      <sheetName val="[form-pm.xls]____________L_2873"/>
      <sheetName val="[form-pm.xls][form-pm.xls]__989"/>
      <sheetName val="[form-pm.xls][form-pm.xls]__991"/>
      <sheetName val="[form-pm.xls]____________L_2874"/>
      <sheetName val="[form-pm.xls]____________L_2875"/>
      <sheetName val="[form-pm.xls]____________L_2876"/>
      <sheetName val="[form-pm.xls]____________L_2877"/>
      <sheetName val="[form-pm.xls]____________L_2878"/>
      <sheetName val="[form-pm.xls]____________L_2879"/>
      <sheetName val="[form-pm.xls]____________L_2880"/>
      <sheetName val="[form-pm.xls][form-pm.xls]__993"/>
      <sheetName val="[form-pm.xls]____________L_2881"/>
      <sheetName val="[form-pm.xls]____________L_2882"/>
      <sheetName val="[form-pm.xls]____________L_2883"/>
      <sheetName val="[form-pm.xls][form-pm.xls]__992"/>
      <sheetName val="[form-pm.xls][form-pm.xls]__994"/>
      <sheetName val="[form-pm.xls]____________L_2884"/>
      <sheetName val="[form-pm.xls]____________L_2885"/>
      <sheetName val="[form-pm.xls]____________L_2886"/>
      <sheetName val="[form-pm.xls]____________L_2887"/>
      <sheetName val="[form-pm.xls]____________L_2888"/>
      <sheetName val="[form-pm.xls]____________L_2889"/>
      <sheetName val="[form-pm.xls]____________L_2890"/>
      <sheetName val="[form-pm.xls][form-pm.xls]__996"/>
      <sheetName val="[form-pm.xls]____________L_2891"/>
      <sheetName val="[form-pm.xls]____________L_2892"/>
      <sheetName val="[form-pm.xls]____________L_2893"/>
      <sheetName val="[form-pm.xls][form-pm.xls]__995"/>
      <sheetName val="[form-pm.xls][form-pm.xls]__997"/>
      <sheetName val="[form-pm.xls]____________L_2894"/>
      <sheetName val="[form-pm.xls][form-pm.xls]__998"/>
      <sheetName val="[form-pm.xls][form-pm.xls]__999"/>
      <sheetName val="[form-pm.xls]____________L_2895"/>
      <sheetName val="[form-pm.xls]____________L_2896"/>
      <sheetName val="[form-pm.xls]____________L_2897"/>
      <sheetName val="[form-pm.xls]____________L_2898"/>
      <sheetName val="[form-pm.xls]____________L_2899"/>
      <sheetName val="[form-pm.xls]____________L_2900"/>
      <sheetName val="[form-pm.xls][form-pm.xls]_1001"/>
      <sheetName val="[form-pm.xls]____________L_2901"/>
      <sheetName val="[form-pm.xls]____________L_2902"/>
      <sheetName val="[form-pm.xls]____________L_2903"/>
      <sheetName val="[form-pm.xls][form-pm.xls]_1000"/>
      <sheetName val="[form-pm.xls][form-pm.xls]_1002"/>
      <sheetName val="[form-pm.xls]____________L_2904"/>
      <sheetName val="[form-pm.xls][form-pm.xls]_1003"/>
      <sheetName val="[form-pm.xls][form-pm.xls]_1004"/>
      <sheetName val="[form-pm.xls]____________L_2905"/>
      <sheetName val="[form-pm.xls]____________L_2906"/>
      <sheetName val="[form-pm.xls]____________L_2907"/>
      <sheetName val="[form-pm.xls]____________L_2908"/>
      <sheetName val="[form-pm.xls]____________L_2909"/>
      <sheetName val="[form-pm.xls]____________L_2910"/>
      <sheetName val="[form-pm.xls][form-pm.xls]_1010"/>
      <sheetName val="[form-pm.xls]____________L_2911"/>
      <sheetName val="[form-pm.xls]____________L_2912"/>
      <sheetName val="[form-pm.xls]____________L_2913"/>
      <sheetName val="[form-pm.xls][form-pm.xls]_1005"/>
      <sheetName val="[form-pm.xls][form-pm.xls]_1011"/>
      <sheetName val="[form-pm.xls]____________L_2914"/>
      <sheetName val="[form-pm.xls][form-pm.xls]_1006"/>
      <sheetName val="[form-pm.xls][form-pm.xls]_1007"/>
      <sheetName val="[form-pm.xls][form-pm.xls]_1008"/>
      <sheetName val="[form-pm.xls][form-pm.xls]_1009"/>
      <sheetName val="[form-pm.xls]____________L_2915"/>
      <sheetName val="[form-pm.xls]____________L_2916"/>
      <sheetName val="[form-pm.xls]____________L_2917"/>
      <sheetName val="[form-pm.xls]____________L_2918"/>
      <sheetName val="[form-pm.xls]____________L_2919"/>
      <sheetName val="[form-pm.xls]____________L_2920"/>
      <sheetName val="[form-pm.xls][form-pm.xls]_1025"/>
      <sheetName val="[form-pm.xls]____________L_2921"/>
      <sheetName val="[form-pm.xls]____________L_2922"/>
      <sheetName val="[form-pm.xls]____________L_2923"/>
      <sheetName val="[form-pm.xls][form-pm.xls]_1012"/>
      <sheetName val="[form-pm.xls][form-pm.xls]_1026"/>
      <sheetName val="[form-pm.xls]____________L_2924"/>
      <sheetName val="[form-pm.xls][form-pm.xls]_1019"/>
      <sheetName val="[form-pm.xls][form-pm.xls]_1020"/>
      <sheetName val="[form-pm.xls]____________L_2945"/>
      <sheetName val="[form-pm.xls]____________L_2946"/>
      <sheetName val="[form-pm.xls]____________L_2947"/>
      <sheetName val="[form-pm.xls]____________L_2948"/>
      <sheetName val="[form-pm.xls]____________L_2949"/>
      <sheetName val="[form-pm.xls]____________L_2950"/>
      <sheetName val="[form-pm.xls][form-pm.xls]_1022"/>
      <sheetName val="[form-pm.xls]____________L_2951"/>
      <sheetName val="[form-pm.xls]____________L_2952"/>
      <sheetName val="[form-pm.xls]____________L_2953"/>
      <sheetName val="[form-pm.xls][form-pm.xls]_1021"/>
      <sheetName val="[form-pm.xls][form-pm.xls]_1023"/>
      <sheetName val="[form-pm.xls]____________L_2954"/>
      <sheetName val="[form-pm.xls][form-pm.xls]_1013"/>
      <sheetName val="[form-pm.xls][form-pm.xls]_1014"/>
      <sheetName val="[form-pm.xls]____________L_2925"/>
      <sheetName val="[form-pm.xls]____________L_2926"/>
      <sheetName val="[form-pm.xls]____________L_2927"/>
      <sheetName val="[form-pm.xls]____________L_2928"/>
      <sheetName val="[form-pm.xls]____________L_2929"/>
      <sheetName val="[form-pm.xls]____________L_2930"/>
      <sheetName val="[form-pm.xls]____________L_2931"/>
      <sheetName val="[form-pm.xls]____________L_2932"/>
      <sheetName val="[form-pm.xls]____________L_2933"/>
      <sheetName val="[form-pm.xls][form-pm.xls]_1015"/>
      <sheetName val="[form-pm.xls]____________L_2934"/>
      <sheetName val="[form-pm.xls][form-pm.xls]_1016"/>
      <sheetName val="[form-pm.xls][form-pm.xls]_1017"/>
      <sheetName val="[form-pm.xls]____________L_2935"/>
      <sheetName val="[form-pm.xls]____________L_2936"/>
      <sheetName val="[form-pm.xls]____________L_2937"/>
      <sheetName val="[form-pm.xls]____________L_2938"/>
      <sheetName val="[form-pm.xls]____________L_2939"/>
      <sheetName val="[form-pm.xls]____________L_2940"/>
      <sheetName val="[form-pm.xls]____________L_2941"/>
      <sheetName val="[form-pm.xls]____________L_2942"/>
      <sheetName val="[form-pm.xls]____________L_2943"/>
      <sheetName val="[form-pm.xls][form-pm.xls]_1018"/>
      <sheetName val="[form-pm.xls]____________L_2944"/>
      <sheetName val="[form-pm.xls]____________L_2955"/>
      <sheetName val="[form-pm.xls]____________L_2956"/>
      <sheetName val="[form-pm.xls]____________L_2957"/>
      <sheetName val="[form-pm.xls]____________L_2958"/>
      <sheetName val="[form-pm.xls]____________L_2959"/>
      <sheetName val="[form-pm.xls]____________L_2960"/>
      <sheetName val="[form-pm.xls]____________L_2961"/>
      <sheetName val="[form-pm.xls]____________L_2962"/>
      <sheetName val="[form-pm.xls]____________L_2963"/>
      <sheetName val="[form-pm.xls][form-pm.xls]_1024"/>
      <sheetName val="[form-pm.xls]____________L_2964"/>
      <sheetName val="[form-pm.xls][form-pm.xls]_1033"/>
      <sheetName val="[form-pm.xls][form-pm.xls]_1034"/>
      <sheetName val="[form-pm.xls]____________L_2985"/>
      <sheetName val="[form-pm.xls]____________L_2986"/>
      <sheetName val="[form-pm.xls]____________L_2987"/>
      <sheetName val="[form-pm.xls]____________L_2988"/>
      <sheetName val="[form-pm.xls]____________L_2989"/>
      <sheetName val="[form-pm.xls]____________L_2990"/>
      <sheetName val="[form-pm.xls][form-pm.xls]_1036"/>
      <sheetName val="[form-pm.xls]____________L_2991"/>
      <sheetName val="[form-pm.xls]____________L_2992"/>
      <sheetName val="[form-pm.xls]____________L_2993"/>
      <sheetName val="[form-pm.xls][form-pm.xls]_1035"/>
      <sheetName val="[form-pm.xls][form-pm.xls]_1037"/>
      <sheetName val="[form-pm.xls]____________L_2994"/>
      <sheetName val="[form-pm.xls][form-pm.xls]_1027"/>
      <sheetName val="[form-pm.xls][form-pm.xls]_1028"/>
      <sheetName val="[form-pm.xls]____________L_2965"/>
      <sheetName val="[form-pm.xls]____________L_2966"/>
      <sheetName val="[form-pm.xls]____________L_2967"/>
      <sheetName val="[form-pm.xls]____________L_2968"/>
      <sheetName val="[form-pm.xls]____________L_2969"/>
      <sheetName val="[form-pm.xls]____________L_2970"/>
      <sheetName val="[form-pm.xls][form-pm.xls]_1030"/>
      <sheetName val="[form-pm.xls]____________L_2971"/>
      <sheetName val="[form-pm.xls]____________L_2972"/>
      <sheetName val="[form-pm.xls]____________L_2973"/>
      <sheetName val="[form-pm.xls][form-pm.xls]_1029"/>
      <sheetName val="[form-pm.xls][form-pm.xls]_1031"/>
      <sheetName val="[form-pm.xls]____________L_2974"/>
      <sheetName val="[form-pm.xls]____________L_2975"/>
      <sheetName val="[form-pm.xls]____________L_2976"/>
      <sheetName val="[form-pm.xls]____________L_2977"/>
      <sheetName val="[form-pm.xls]____________L_2978"/>
      <sheetName val="[form-pm.xls]____________L_2979"/>
      <sheetName val="[form-pm.xls]____________L_2980"/>
      <sheetName val="[form-pm.xls]____________L_2981"/>
      <sheetName val="[form-pm.xls]____________L_2982"/>
      <sheetName val="[form-pm.xls]____________L_2983"/>
      <sheetName val="[form-pm.xls][form-pm.xls]_1032"/>
      <sheetName val="[form-pm.xls]____________L_2984"/>
      <sheetName val="[form-pm.xls][form-pm.xls]_1038"/>
      <sheetName val="[form-pm.xls][form-pm.xls]_1039"/>
      <sheetName val="[form-pm.xls][form-pm.xls]_1040"/>
      <sheetName val="[form-pm.xls][form-pm.xls]_1041"/>
      <sheetName val="[form-pm.xls]____________L_2995"/>
      <sheetName val="[form-pm.xls]____________L_2996"/>
      <sheetName val="[form-pm.xls]____________L_2997"/>
      <sheetName val="[form-pm.xls]____________L_2998"/>
      <sheetName val="[form-pm.xls]____________L_2999"/>
      <sheetName val="[form-pm.xls]____________L_3000"/>
      <sheetName val="[form-pm.xls][form-pm.xls]_1043"/>
      <sheetName val="[form-pm.xls]____________L_3001"/>
      <sheetName val="[form-pm.xls]____________L_3002"/>
      <sheetName val="[form-pm.xls]____________L_3003"/>
      <sheetName val="[form-pm.xls][form-pm.xls]_1042"/>
      <sheetName val="[form-pm.xls][form-pm.xls]_1044"/>
      <sheetName val="[form-pm.xls]____________L_3004"/>
      <sheetName val="[form-pm.xls]____________L_3005"/>
      <sheetName val="[form-pm.xls]____________L_3006"/>
      <sheetName val="[form-pm.xls]____________L_3007"/>
      <sheetName val="[form-pm.xls]____________L_3008"/>
      <sheetName val="[form-pm.xls]____________L_3009"/>
      <sheetName val="[form-pm.xls]____________L_3010"/>
      <sheetName val="[form-pm.xls][form-pm.xls]_1046"/>
      <sheetName val="[form-pm.xls]____________L_3011"/>
      <sheetName val="[form-pm.xls]____________L_3012"/>
      <sheetName val="[form-pm.xls]____________L_3013"/>
      <sheetName val="[form-pm.xls][form-pm.xls]_1045"/>
      <sheetName val="[form-pm.xls][form-pm.xls]_1047"/>
      <sheetName val="[form-pm.xls]____________L_3014"/>
      <sheetName val="[form-pm.xls][form-pm.xls]_1048"/>
      <sheetName val="[form-pm.xls][form-pm.xls]_1049"/>
      <sheetName val="[form-pm.xls]____________L_3015"/>
      <sheetName val="[form-pm.xls]____________L_3016"/>
      <sheetName val="[form-pm.xls]____________L_3017"/>
      <sheetName val="[form-pm.xls]____________L_3018"/>
      <sheetName val="[form-pm.xls]____________L_3019"/>
      <sheetName val="[form-pm.xls]____________L_3020"/>
      <sheetName val="[form-pm.xls][form-pm.xls]_1051"/>
      <sheetName val="[form-pm.xls]____________L_3021"/>
      <sheetName val="[form-pm.xls]____________L_3022"/>
      <sheetName val="[form-pm.xls]____________L_3023"/>
      <sheetName val="[form-pm.xls][form-pm.xls]_1050"/>
      <sheetName val="[form-pm.xls][form-pm.xls]_1052"/>
      <sheetName val="[form-pm.xls]____________L_3024"/>
      <sheetName val="Ｍss.４Ｒ要員"/>
      <sheetName val="[form-pm.xls][form-pm.xls]_1053"/>
      <sheetName val="[form-pm.xls][form-pm.xls]_1054"/>
      <sheetName val="[form-pm.xls]____________L_3025"/>
      <sheetName val="[form-pm.xls]____________L_3026"/>
      <sheetName val="[form-pm.xls]____________L_3027"/>
      <sheetName val="[form-pm.xls]____________L_3028"/>
      <sheetName val="[form-pm.xls]____________L_3029"/>
      <sheetName val="[form-pm.xls]____________L_3030"/>
      <sheetName val="[form-pm.xls][form-pm.xls]_1056"/>
      <sheetName val="[form-pm.xls]____________L_3031"/>
      <sheetName val="[form-pm.xls]____________L_3032"/>
      <sheetName val="[form-pm.xls]____________L_3033"/>
      <sheetName val="[form-pm.xls][form-pm.xls]_1055"/>
      <sheetName val="[form-pm.xls][form-pm.xls]_1057"/>
      <sheetName val="[form-pm.xls]____________L_3034"/>
      <sheetName val="[form-pm.xls][form-pm.xls]_1058"/>
      <sheetName val="[form-pm.xls][form-pm.xls]_1059"/>
      <sheetName val="[form-pm.xls][form-pm.xls]_1060"/>
      <sheetName val="[form-pm.xls][form-pm.xls]_1061"/>
      <sheetName val="[form-pm.xls]____________L_3035"/>
      <sheetName val="[form-pm.xls]____________L_3036"/>
      <sheetName val="[form-pm.xls]____________L_3037"/>
      <sheetName val="[form-pm.xls]____________L_3038"/>
      <sheetName val="[form-pm.xls]____________L_3039"/>
      <sheetName val="[form-pm.xls]____________L_3040"/>
      <sheetName val="[form-pm.xls][form-pm.xls]_1063"/>
      <sheetName val="[form-pm.xls]____________L_3041"/>
      <sheetName val="[form-pm.xls]____________L_3042"/>
      <sheetName val="[form-pm.xls]____________L_3043"/>
      <sheetName val="[form-pm.xls][form-pm.xls]_1062"/>
      <sheetName val="[form-pm.xls][form-pm.xls]_1064"/>
      <sheetName val="[form-pm.xls]____________L_3044"/>
      <sheetName val="[form-pm.xls][form-pm.xls]_1078"/>
      <sheetName val="[form-pm.xls][form-pm.xls]_1079"/>
      <sheetName val="[form-pm.xls][form-pm.xls]_1065"/>
      <sheetName val="[form-pm.xls][form-pm.xls]_1066"/>
      <sheetName val="[form-pm.xls][form-pm.xls]_1067"/>
      <sheetName val="[form-pm.xls][form-pm.xls]_1068"/>
      <sheetName val="[form-pm.xls][form-pm.xls]_1069"/>
      <sheetName val="[form-pm.xls][form-pm.xls]_1070"/>
      <sheetName val="[form-pm.xls][form-pm.xls]_1071"/>
      <sheetName val="[form-pm.xls][form-pm.xls]_1072"/>
      <sheetName val="[form-pm.xls][form-pm.xls]_1073"/>
      <sheetName val="[form-pm.xls][form-pm.xls]_1074"/>
      <sheetName val="[form-pm.xls][form-pm.xls]_1075"/>
      <sheetName val="[form-pm.xls][form-pm.xls]_1076"/>
      <sheetName val="[form-pm.xls]____________L_3047"/>
      <sheetName val="[form-pm.xls]____________L_3048"/>
      <sheetName val="[form-pm.xls]____________L_3049"/>
      <sheetName val="[form-pm.xls]____________L_3050"/>
      <sheetName val="[form-pm.xls]____________L_3051"/>
      <sheetName val="[form-pm.xls]____________L_3052"/>
      <sheetName val="[form-pm.xls]____________L_3053"/>
      <sheetName val="[form-pm.xls]____________L_3054"/>
      <sheetName val="[form-pm.xls]____________L_3055"/>
      <sheetName val="[form-pm.xls][form-pm.xls]_1077"/>
      <sheetName val="[form-pm.xls]____________L_3056"/>
      <sheetName val="[form-pm.xls]____________L_3057"/>
      <sheetName val="[form-pm.xls]____________L_3045"/>
      <sheetName val="[form-pm.xls]____________L_3046"/>
      <sheetName val="[form-pm.xls][form-pm.xls]_1080"/>
      <sheetName val="[form-pm.xls][form-pm.xls]_1081"/>
      <sheetName val="[form-pm.xls][form-pm.xls]_1099"/>
      <sheetName val="[form-pm.xls][form-pm.xls]_1100"/>
      <sheetName val="[form-pm.xls]____________L_3108"/>
      <sheetName val="[form-pm.xls]____________L_3109"/>
      <sheetName val="[form-pm.xls]____________L_3110"/>
      <sheetName val="[form-pm.xls]____________L_3111"/>
      <sheetName val="[form-pm.xls]____________L_3112"/>
      <sheetName val="[form-pm.xls]____________L_3113"/>
      <sheetName val="[form-pm.xls][form-pm.xls]_1102"/>
      <sheetName val="[form-pm.xls]____________L_3114"/>
      <sheetName val="[form-pm.xls]____________L_3115"/>
      <sheetName val="[form-pm.xls]____________L_3116"/>
      <sheetName val="[form-pm.xls][form-pm.xls]_1101"/>
      <sheetName val="[form-pm.xls][form-pm.xls]_1103"/>
      <sheetName val="[form-pm.xls]____________L_3117"/>
      <sheetName val="[form-pm.xls][form-pm.xls]_1082"/>
      <sheetName val="[form-pm.xls][form-pm.xls]_1083"/>
      <sheetName val="[form-pm.xls][form-pm.xls]_1084"/>
      <sheetName val="[form-pm.xls][form-pm.xls]_1085"/>
      <sheetName val="[form-pm.xls]____________L_3058"/>
      <sheetName val="[form-pm.xls]____________L_3059"/>
      <sheetName val="[form-pm.xls]____________L_3060"/>
      <sheetName val="[form-pm.xls]____________L_3061"/>
      <sheetName val="[form-pm.xls]____________L_3062"/>
      <sheetName val="[form-pm.xls]____________L_3063"/>
      <sheetName val="[form-pm.xls]____________L_3064"/>
      <sheetName val="[form-pm.xls]____________L_3065"/>
      <sheetName val="[form-pm.xls]____________L_3066"/>
      <sheetName val="[form-pm.xls][form-pm.xls]_1086"/>
      <sheetName val="[form-pm.xls]____________L_3067"/>
      <sheetName val="[form-pm.xls][form-pm.xls]_1091"/>
      <sheetName val="[form-pm.xls][form-pm.xls]_1092"/>
      <sheetName val="[form-pm.xls]____________L_3088"/>
      <sheetName val="[form-pm.xls]____________L_3089"/>
      <sheetName val="[form-pm.xls]____________L_3090"/>
      <sheetName val="[form-pm.xls]____________L_3091"/>
      <sheetName val="[form-pm.xls]____________L_3092"/>
      <sheetName val="[form-pm.xls]____________L_3093"/>
      <sheetName val="[form-pm.xls]____________L_3094"/>
      <sheetName val="[form-pm.xls]____________L_3095"/>
      <sheetName val="[form-pm.xls]____________L_3096"/>
      <sheetName val="[form-pm.xls][form-pm.xls]_1093"/>
      <sheetName val="[form-pm.xls]____________L_3097"/>
      <sheetName val="[form-pm.xls]____________L_3068"/>
      <sheetName val="[form-pm.xls]____________L_3069"/>
      <sheetName val="[form-pm.xls]____________L_3070"/>
      <sheetName val="[form-pm.xls]____________L_3071"/>
      <sheetName val="[form-pm.xls]____________L_3072"/>
      <sheetName val="[form-pm.xls]____________L_3073"/>
      <sheetName val="[form-pm.xls]____________L_3074"/>
      <sheetName val="[form-pm.xls]____________L_3075"/>
      <sheetName val="[form-pm.xls]____________L_3076"/>
      <sheetName val="[form-pm.xls][form-pm.xls]_1087"/>
      <sheetName val="[form-pm.xls]____________L_3077"/>
      <sheetName val="[form-pm.xls][form-pm.xls]_1088"/>
      <sheetName val="[form-pm.xls][form-pm.xls]_1089"/>
      <sheetName val="[form-pm.xls]____________L_3078"/>
      <sheetName val="[form-pm.xls]____________L_3079"/>
      <sheetName val="[form-pm.xls]____________L_3080"/>
      <sheetName val="[form-pm.xls]____________L_3081"/>
      <sheetName val="[form-pm.xls]____________L_3082"/>
      <sheetName val="[form-pm.xls]____________L_3083"/>
      <sheetName val="[form-pm.xls]____________L_3084"/>
      <sheetName val="[form-pm.xls]____________L_3085"/>
      <sheetName val="[form-pm.xls]____________L_3086"/>
      <sheetName val="[form-pm.xls][form-pm.xls]_1090"/>
      <sheetName val="[form-pm.xls]____________L_3087"/>
      <sheetName val="[form-pm.xls][form-pm.xls]_1094"/>
      <sheetName val="[form-pm.xls][form-pm.xls]_1095"/>
      <sheetName val="[form-pm.xls]____________L_3098"/>
      <sheetName val="[form-pm.xls]____________L_3099"/>
      <sheetName val="[form-pm.xls]____________L_3100"/>
      <sheetName val="[form-pm.xls]____________L_3101"/>
      <sheetName val="[form-pm.xls]____________L_3102"/>
      <sheetName val="[form-pm.xls]____________L_3103"/>
      <sheetName val="[form-pm.xls]____________L_3104"/>
      <sheetName val="[form-pm.xls]____________L_3105"/>
      <sheetName val="[form-pm.xls]____________L_3106"/>
      <sheetName val="[form-pm.xls][form-pm.xls]_1096"/>
      <sheetName val="[form-pm.xls]____________L_3107"/>
      <sheetName val="[form-pm.xls][form-pm.xls]_1097"/>
      <sheetName val="[form-pm.xls][form-pm.xls]_1098"/>
      <sheetName val="[form-pm.xls][form-pm.xls]_1104"/>
      <sheetName val="[form-pm.xls][form-pm.xls]_1105"/>
      <sheetName val="[form-pm.xls][form-pm.xls]_1114"/>
      <sheetName val="[form-pm.xls][form-pm.xls]_1115"/>
      <sheetName val="[form-pm.xls][form-pm.xls]_1106"/>
      <sheetName val="[form-pm.xls][form-pm.xls]_1107"/>
      <sheetName val="[form-pm.xls][form-pm.xls]_1112"/>
      <sheetName val="[form-pm.xls][form-pm.xls]_1113"/>
      <sheetName val="[form-pm.xls][form-pm.xls]_1109"/>
      <sheetName val="[form-pm.xls][form-pm.xls]_1110"/>
      <sheetName val="[form-pm.xls]____________L_3128"/>
      <sheetName val="[form-pm.xls]____________L_3129"/>
      <sheetName val="[form-pm.xls]____________L_3130"/>
      <sheetName val="[form-pm.xls]____________L_3131"/>
      <sheetName val="[form-pm.xls]____________L_3132"/>
      <sheetName val="[form-pm.xls]____________L_3133"/>
      <sheetName val="[form-pm.xls]____________L_3134"/>
      <sheetName val="[form-pm.xls]____________L_3135"/>
      <sheetName val="[form-pm.xls]____________L_3136"/>
      <sheetName val="[form-pm.xls][form-pm.xls]_1111"/>
      <sheetName val="[form-pm.xls]____________L_3137"/>
      <sheetName val="[form-pm.xls]____________L_3118"/>
      <sheetName val="[form-pm.xls]____________L_3119"/>
      <sheetName val="[form-pm.xls]____________L_3120"/>
      <sheetName val="[form-pm.xls]____________L_3121"/>
      <sheetName val="[form-pm.xls]____________L_3122"/>
      <sheetName val="[form-pm.xls]____________L_3123"/>
      <sheetName val="[form-pm.xls]____________L_3124"/>
      <sheetName val="[form-pm.xls]____________L_3125"/>
      <sheetName val="[form-pm.xls]____________L_3126"/>
      <sheetName val="[form-pm.xls][form-pm.xls]_1108"/>
      <sheetName val="[form-pm.xls]____________L_3127"/>
      <sheetName val="[form-pm.xls][form-pm.xls]_1116"/>
      <sheetName val="[form-pm.xls][form-pm.xls]_1117"/>
      <sheetName val="[form-pm.xls][form-pm.xls]_1120"/>
      <sheetName val="[form-pm.xls][form-pm.xls]_1121"/>
      <sheetName val="[form-pm.xls]____________L_3160"/>
      <sheetName val="[form-pm.xls]____________L_3161"/>
      <sheetName val="[form-pm.xls]____________L_3162"/>
      <sheetName val="[form-pm.xls]____________L_3163"/>
      <sheetName val="[form-pm.xls]____________L_3164"/>
      <sheetName val="[form-pm.xls]____________L_3165"/>
      <sheetName val="[form-pm.xls][form-pm.xls]_1123"/>
      <sheetName val="[form-pm.xls]____________L_3166"/>
      <sheetName val="[form-pm.xls]____________L_3167"/>
      <sheetName val="[form-pm.xls]____________L_3168"/>
      <sheetName val="[form-pm.xls][form-pm.xls]_1122"/>
      <sheetName val="[form-pm.xls][form-pm.xls]_1124"/>
      <sheetName val="[form-pm.xls]____________L_3169"/>
      <sheetName val="[form-pm.xls]____________L_3149"/>
      <sheetName val="[form-pm.xls]____________L_3150"/>
      <sheetName val="[form-pm.xls]____________L_3151"/>
      <sheetName val="[form-pm.xls]____________L_3152"/>
      <sheetName val="[form-pm.xls]____________L_3153"/>
      <sheetName val="[form-pm.xls]____________L_3154"/>
      <sheetName val="[form-pm.xls][form-pm.xls]_1118"/>
      <sheetName val="[form-pm.xls]____________L_3155"/>
      <sheetName val="[form-pm.xls]____________L_3156"/>
      <sheetName val="[form-pm.xls]____________L_3157"/>
      <sheetName val="[form-pm.xls][form-pm.xls]_1119"/>
      <sheetName val="[form-pm.xls]____________L_3158"/>
      <sheetName val="[form-pm.xls]____________L_3159"/>
      <sheetName val="[form-pm.xls]____________L_3138"/>
      <sheetName val="[form-pm.xls]____________L_3139"/>
      <sheetName val="[form-pm.xls]____________L_3140"/>
      <sheetName val="[form-pm.xls]____________L_3141"/>
      <sheetName val="[form-pm.xls]____________L_3142"/>
      <sheetName val="[form-pm.xls]____________L_3143"/>
      <sheetName val="[form-pm.xls]____________L_3144"/>
      <sheetName val="[form-pm.xls]____________L_3145"/>
      <sheetName val="[form-pm.xls]____________L_3146"/>
      <sheetName val="[form-pm.xls]____________L_3147"/>
      <sheetName val="[form-pm.xls]____________L_3148"/>
      <sheetName val="[form-pm.xls][form-pm.xls]_1125"/>
      <sheetName val="[form-pm.xls][form-pm.xls]_1126"/>
      <sheetName val="[form-pm.xls][form-pm.xls]_1127"/>
      <sheetName val="[form-pm.xls][form-pm.xls]_1128"/>
      <sheetName val="[form-pm.xls][form-pm.xls]_1129"/>
      <sheetName val="[form-pm.xls][form-pm.xls]_1130"/>
      <sheetName val="[form-pm.xls]____________L_3170"/>
      <sheetName val="[form-pm.xls]____________L_3171"/>
      <sheetName val="[form-pm.xls]____________L_3172"/>
      <sheetName val="[form-pm.xls]____________L_3173"/>
      <sheetName val="[form-pm.xls]____________L_3174"/>
      <sheetName val="[form-pm.xls]____________L_3175"/>
      <sheetName val="[form-pm.xls][form-pm.xls]_1140"/>
      <sheetName val="[form-pm.xls]____________L_3176"/>
      <sheetName val="[form-pm.xls]____________L_3177"/>
      <sheetName val="[form-pm.xls]____________L_3178"/>
      <sheetName val="[form-pm.xls][form-pm.xls]_1131"/>
      <sheetName val="[form-pm.xls][form-pm.xls]_1141"/>
      <sheetName val="[form-pm.xls]____________L_3179"/>
      <sheetName val="[form-pm.xls]____________L_3200"/>
      <sheetName val="[form-pm.xls]____________L_3201"/>
      <sheetName val="[form-pm.xls]____________L_3202"/>
      <sheetName val="[form-pm.xls]____________L_3203"/>
      <sheetName val="[form-pm.xls]____________L_3204"/>
      <sheetName val="[form-pm.xls]____________L_3205"/>
      <sheetName val="[form-pm.xls][form-pm.xls]_1143"/>
      <sheetName val="[form-pm.xls]____________L_3206"/>
      <sheetName val="[form-pm.xls]____________L_3207"/>
      <sheetName val="[form-pm.xls]____________L_3208"/>
      <sheetName val="[form-pm.xls][form-pm.xls]_1142"/>
      <sheetName val="[form-pm.xls][form-pm.xls]_1144"/>
      <sheetName val="[form-pm.xls]____________L_3209"/>
      <sheetName val="[form-pm.xls][form-pm.xls]_1132"/>
      <sheetName val="[form-pm.xls][form-pm.xls]_1133"/>
      <sheetName val="[form-pm.xls]____________L_3180"/>
      <sheetName val="[form-pm.xls]____________L_3181"/>
      <sheetName val="[form-pm.xls]____________L_3182"/>
      <sheetName val="[form-pm.xls]____________L_3183"/>
      <sheetName val="[form-pm.xls]____________L_3184"/>
      <sheetName val="[form-pm.xls]____________L_3185"/>
      <sheetName val="[form-pm.xls][form-pm.xls]_1135"/>
      <sheetName val="[form-pm.xls]____________L_3186"/>
      <sheetName val="[form-pm.xls]____________L_3187"/>
      <sheetName val="[form-pm.xls]____________L_3188"/>
      <sheetName val="[form-pm.xls][form-pm.xls]_1134"/>
      <sheetName val="[form-pm.xls][form-pm.xls]_1136"/>
      <sheetName val="[form-pm.xls]____________L_3189"/>
      <sheetName val="[form-pm.xls]____________L_3190"/>
      <sheetName val="[form-pm.xls]____________L_3191"/>
      <sheetName val="[form-pm.xls]____________L_3192"/>
      <sheetName val="[form-pm.xls]____________L_3193"/>
      <sheetName val="[form-pm.xls]____________L_3194"/>
      <sheetName val="[form-pm.xls]____________L_3195"/>
      <sheetName val="[form-pm.xls][form-pm.xls]_1138"/>
      <sheetName val="[form-pm.xls]____________L_3196"/>
      <sheetName val="[form-pm.xls]____________L_3197"/>
      <sheetName val="[form-pm.xls]____________L_3198"/>
      <sheetName val="[form-pm.xls][form-pm.xls]_1137"/>
      <sheetName val="[form-pm.xls][form-pm.xls]_1139"/>
      <sheetName val="[form-pm.xls]____________L_3199"/>
      <sheetName val="[form-pm.xls]____________L_3210"/>
      <sheetName val="[form-pm.xls]____________L_3211"/>
      <sheetName val="[form-pm.xls]____________L_3212"/>
      <sheetName val="[form-pm.xls]____________L_3213"/>
      <sheetName val="[form-pm.xls]____________L_3214"/>
      <sheetName val="[form-pm.xls]____________L_3215"/>
      <sheetName val="[form-pm.xls][form-pm.xls]_1146"/>
      <sheetName val="[form-pm.xls]____________L_3216"/>
      <sheetName val="[form-pm.xls]____________L_3217"/>
      <sheetName val="[form-pm.xls]____________L_3218"/>
      <sheetName val="[form-pm.xls][form-pm.xls]_1145"/>
      <sheetName val="[form-pm.xls][form-pm.xls]_1147"/>
      <sheetName val="[form-pm.xls]____________L_3219"/>
      <sheetName val="[form-pm.xls][form-pm.xls]_1160"/>
      <sheetName val="[form-pm.xls][form-pm.xls]_1161"/>
      <sheetName val="[form-pm.xls]____________L_3260"/>
      <sheetName val="[form-pm.xls]____________L_3261"/>
      <sheetName val="[form-pm.xls]____________L_3262"/>
      <sheetName val="[form-pm.xls]____________L_3263"/>
      <sheetName val="[form-pm.xls]____________L_3264"/>
      <sheetName val="[form-pm.xls]____________L_3265"/>
      <sheetName val="[form-pm.xls][form-pm.xls]_1163"/>
      <sheetName val="[form-pm.xls]____________L_3266"/>
      <sheetName val="[form-pm.xls]____________L_3267"/>
      <sheetName val="[form-pm.xls]____________L_3268"/>
      <sheetName val="[form-pm.xls][form-pm.xls]_1162"/>
      <sheetName val="[form-pm.xls][form-pm.xls]_1164"/>
      <sheetName val="[form-pm.xls]____________L_3269"/>
      <sheetName val="[form-pm.xls][form-pm.xls]_1154"/>
      <sheetName val="[form-pm.xls][form-pm.xls]_1155"/>
      <sheetName val="[form-pm.xls]____________L_3240"/>
      <sheetName val="[form-pm.xls]____________L_3241"/>
      <sheetName val="[form-pm.xls]____________L_3242"/>
      <sheetName val="[form-pm.xls]____________L_3243"/>
      <sheetName val="[form-pm.xls]____________L_3244"/>
      <sheetName val="[form-pm.xls]____________L_3245"/>
      <sheetName val="[form-pm.xls]____________L_3246"/>
      <sheetName val="[form-pm.xls]____________L_3247"/>
      <sheetName val="[form-pm.xls]____________L_3248"/>
      <sheetName val="[form-pm.xls][form-pm.xls]_1156"/>
      <sheetName val="[form-pm.xls]____________L_3249"/>
      <sheetName val="[form-pm.xls][form-pm.xls]_1148"/>
      <sheetName val="[form-pm.xls][form-pm.xls]_1149"/>
      <sheetName val="[form-pm.xls]____________L_3220"/>
      <sheetName val="[form-pm.xls]____________L_3221"/>
      <sheetName val="[form-pm.xls]____________L_3222"/>
      <sheetName val="[form-pm.xls]____________L_3223"/>
      <sheetName val="[form-pm.xls]____________L_3224"/>
      <sheetName val="[form-pm.xls]____________L_3225"/>
      <sheetName val="[form-pm.xls]____________L_3226"/>
      <sheetName val="[form-pm.xls]____________L_3227"/>
      <sheetName val="[form-pm.xls]____________L_3228"/>
      <sheetName val="[form-pm.xls][form-pm.xls]_1150"/>
      <sheetName val="[form-pm.xls]____________L_3229"/>
      <sheetName val="[form-pm.xls][form-pm.xls]_1151"/>
      <sheetName val="[form-pm.xls][form-pm.xls]_1152"/>
      <sheetName val="[form-pm.xls]____________L_3230"/>
      <sheetName val="[form-pm.xls]____________L_3231"/>
      <sheetName val="[form-pm.xls]____________L_3232"/>
      <sheetName val="[form-pm.xls]____________L_3233"/>
      <sheetName val="[form-pm.xls]____________L_3234"/>
      <sheetName val="[form-pm.xls]____________L_3235"/>
      <sheetName val="[form-pm.xls]____________L_3236"/>
      <sheetName val="[form-pm.xls]____________L_3237"/>
      <sheetName val="[form-pm.xls]____________L_3238"/>
      <sheetName val="[form-pm.xls][form-pm.xls]_1153"/>
      <sheetName val="[form-pm.xls]____________L_3239"/>
      <sheetName val="[form-pm.xls][form-pm.xls]_1157"/>
      <sheetName val="[form-pm.xls][form-pm.xls]_1158"/>
      <sheetName val="[form-pm.xls]____________L_3250"/>
      <sheetName val="[form-pm.xls]____________L_3251"/>
      <sheetName val="[form-pm.xls]____________L_3252"/>
      <sheetName val="[form-pm.xls]____________L_3253"/>
      <sheetName val="[form-pm.xls]____________L_3254"/>
      <sheetName val="[form-pm.xls]____________L_3255"/>
      <sheetName val="[form-pm.xls]____________L_3256"/>
      <sheetName val="[form-pm.xls]____________L_3257"/>
      <sheetName val="[form-pm.xls]____________L_3258"/>
      <sheetName val="[form-pm.xls][form-pm.xls]_1159"/>
      <sheetName val="[form-pm.xls]____________L_3259"/>
      <sheetName val="[form-pm.xls][form-pm.xls]_1168"/>
      <sheetName val="[form-pm.xls][form-pm.xls]_1169"/>
      <sheetName val="[form-pm.xls]____________L_3280"/>
      <sheetName val="[form-pm.xls]____________L_3281"/>
      <sheetName val="[form-pm.xls]____________L_3282"/>
      <sheetName val="[form-pm.xls]____________L_3283"/>
      <sheetName val="[form-pm.xls]____________L_3284"/>
      <sheetName val="[form-pm.xls]____________L_3285"/>
      <sheetName val="[form-pm.xls][form-pm.xls]_1179"/>
      <sheetName val="[form-pm.xls]____________L_3286"/>
      <sheetName val="[form-pm.xls]____________L_3287"/>
      <sheetName val="[form-pm.xls]____________L_3288"/>
      <sheetName val="[form-pm.xls][form-pm.xls]_1170"/>
      <sheetName val="[form-pm.xls][form-pm.xls]_1180"/>
      <sheetName val="[form-pm.xls]____________L_3289"/>
      <sheetName val="[form-pm.xls][form-pm.xls]_1165"/>
      <sheetName val="[form-pm.xls][form-pm.xls]_1166"/>
      <sheetName val="[form-pm.xls]____________L_3270"/>
      <sheetName val="[form-pm.xls]____________L_3271"/>
      <sheetName val="[form-pm.xls]____________L_3272"/>
      <sheetName val="[form-pm.xls]____________L_3273"/>
      <sheetName val="[form-pm.xls]____________L_3274"/>
      <sheetName val="[form-pm.xls]____________L_3275"/>
      <sheetName val="[form-pm.xls]____________L_3276"/>
      <sheetName val="[form-pm.xls]____________L_3277"/>
      <sheetName val="[form-pm.xls]____________L_3278"/>
      <sheetName val="[form-pm.xls][form-pm.xls]_1167"/>
      <sheetName val="[form-pm.xls]____________L_3279"/>
      <sheetName val="[form-pm.xls][form-pm.xls]_1171"/>
      <sheetName val="[form-pm.xls][form-pm.xls]_1172"/>
      <sheetName val="[form-pm.xls][form-pm.xls]_1173"/>
      <sheetName val="[form-pm.xls][form-pm.xls]_1174"/>
      <sheetName val="[form-pm.xls][form-pm.xls]_1175"/>
      <sheetName val="[form-pm.xls][form-pm.xls]_1177"/>
      <sheetName val="[form-pm.xls][form-pm.xls]_1176"/>
      <sheetName val="[form-pm.xls][form-pm.xls]_1178"/>
      <sheetName val="[form-pm.xls][form-pm.xls]_1181"/>
      <sheetName val="[form-pm.xls][form-pm.xls]_1182"/>
      <sheetName val="[form-pm.xls]____________L_3290"/>
      <sheetName val="[form-pm.xls]____________L_3291"/>
      <sheetName val="[form-pm.xls]____________L_3292"/>
      <sheetName val="[form-pm.xls]____________L_3293"/>
      <sheetName val="[form-pm.xls]____________L_3294"/>
      <sheetName val="[form-pm.xls]____________L_3295"/>
      <sheetName val="[form-pm.xls][form-pm.xls]_1184"/>
      <sheetName val="[form-pm.xls]____________L_3296"/>
      <sheetName val="[form-pm.xls]____________L_3297"/>
      <sheetName val="[form-pm.xls]____________L_3298"/>
      <sheetName val="[form-pm.xls][form-pm.xls]_1183"/>
      <sheetName val="[form-pm.xls][form-pm.xls]_1185"/>
      <sheetName val="[form-pm.xls]____________L_3299"/>
      <sheetName val="[form-pm.xls][form-pm.xls]_1214"/>
      <sheetName val="[form-pm.xls][form-pm.xls]_1215"/>
      <sheetName val="[form-pm.xls]____________L_3380"/>
      <sheetName val="[form-pm.xls]____________L_3381"/>
      <sheetName val="[form-pm.xls]____________L_3382"/>
      <sheetName val="[form-pm.xls]____________L_3383"/>
      <sheetName val="[form-pm.xls]____________L_3384"/>
      <sheetName val="[form-pm.xls]____________L_3385"/>
      <sheetName val="[form-pm.xls][form-pm.xls]_1217"/>
      <sheetName val="[form-pm.xls]____________L_3386"/>
      <sheetName val="[form-pm.xls]____________L_3387"/>
      <sheetName val="[form-pm.xls]____________L_3388"/>
      <sheetName val="[form-pm.xls][form-pm.xls]_1216"/>
      <sheetName val="[form-pm.xls][form-pm.xls]_1218"/>
      <sheetName val="[form-pm.xls]____________L_3389"/>
      <sheetName val="[form-pm.xls][form-pm.xls]_1203"/>
      <sheetName val="[form-pm.xls][form-pm.xls]_1204"/>
      <sheetName val="[form-pm.xls]____________L_3350"/>
      <sheetName val="[form-pm.xls]____________L_3351"/>
      <sheetName val="[form-pm.xls]____________L_3352"/>
      <sheetName val="[form-pm.xls]____________L_3353"/>
      <sheetName val="[form-pm.xls]____________L_3354"/>
      <sheetName val="[form-pm.xls]____________L_3355"/>
      <sheetName val="[form-pm.xls][form-pm.xls]_1206"/>
      <sheetName val="[form-pm.xls]____________L_3356"/>
      <sheetName val="[form-pm.xls]____________L_3357"/>
      <sheetName val="[form-pm.xls]____________L_3358"/>
      <sheetName val="[form-pm.xls][form-pm.xls]_1205"/>
      <sheetName val="[form-pm.xls][form-pm.xls]_1207"/>
      <sheetName val="[form-pm.xls]____________L_3359"/>
      <sheetName val="[form-pm.xls][form-pm.xls]_1186"/>
      <sheetName val="[form-pm.xls][form-pm.xls]_1187"/>
      <sheetName val="[form-pm.xls]____________L_3300"/>
      <sheetName val="[form-pm.xls]____________L_3301"/>
      <sheetName val="[form-pm.xls]____________L_3302"/>
      <sheetName val="[form-pm.xls]____________L_3303"/>
      <sheetName val="[form-pm.xls]____________L_3304"/>
      <sheetName val="[form-pm.xls]____________L_3305"/>
      <sheetName val="[form-pm.xls]____________L_3306"/>
      <sheetName val="[form-pm.xls]____________L_3307"/>
      <sheetName val="[form-pm.xls]____________L_3308"/>
      <sheetName val="[form-pm.xls][form-pm.xls]_1188"/>
      <sheetName val="[form-pm.xls]____________L_3309"/>
      <sheetName val="[form-pm.xls][form-pm.xls]_1189"/>
      <sheetName val="[form-pm.xls][form-pm.xls]_1190"/>
      <sheetName val="[form-pm.xls]____________L_3310"/>
      <sheetName val="[form-pm.xls]____________L_3311"/>
      <sheetName val="[form-pm.xls]____________L_3312"/>
      <sheetName val="[form-pm.xls]____________L_3313"/>
      <sheetName val="[form-pm.xls]____________L_3314"/>
      <sheetName val="[form-pm.xls]____________L_3315"/>
      <sheetName val="[form-pm.xls]____________L_3316"/>
      <sheetName val="[form-pm.xls]____________L_3317"/>
      <sheetName val="[form-pm.xls]____________L_3318"/>
      <sheetName val="[form-pm.xls][form-pm.xls]_1191"/>
      <sheetName val="[form-pm.xls]____________L_3319"/>
      <sheetName val="[form-pm.xls][form-pm.xls]_1192"/>
      <sheetName val="[form-pm.xls][form-pm.xls]_1193"/>
      <sheetName val="[form-pm.xls]____________L_3320"/>
      <sheetName val="[form-pm.xls]____________L_3321"/>
      <sheetName val="[form-pm.xls]____________L_3322"/>
      <sheetName val="[form-pm.xls]____________L_3323"/>
      <sheetName val="[form-pm.xls]____________L_3324"/>
      <sheetName val="[form-pm.xls]____________L_3325"/>
      <sheetName val="[form-pm.xls]____________L_3326"/>
      <sheetName val="[form-pm.xls]____________L_3327"/>
      <sheetName val="[form-pm.xls]____________L_3328"/>
      <sheetName val="[form-pm.xls][form-pm.xls]_1194"/>
      <sheetName val="[form-pm.xls]____________L_3329"/>
      <sheetName val="[form-pm.xls][form-pm.xls]_1195"/>
      <sheetName val="[form-pm.xls][form-pm.xls]_1196"/>
      <sheetName val="[form-pm.xls]____________L_3330"/>
      <sheetName val="[form-pm.xls]____________L_3331"/>
      <sheetName val="[form-pm.xls]____________L_3332"/>
      <sheetName val="[form-pm.xls]____________L_3333"/>
      <sheetName val="[form-pm.xls]____________L_3334"/>
      <sheetName val="[form-pm.xls]____________L_3335"/>
      <sheetName val="[form-pm.xls]____________L_3336"/>
      <sheetName val="[form-pm.xls]____________L_3337"/>
      <sheetName val="[form-pm.xls]____________L_3338"/>
      <sheetName val="[form-pm.xls][form-pm.xls]_1197"/>
      <sheetName val="[form-pm.xls]____________L_3339"/>
      <sheetName val="[form-pm.xls][form-pm.xls]_1198"/>
      <sheetName val="[form-pm.xls][form-pm.xls]_1199"/>
      <sheetName val="[form-pm.xls]____________L_3340"/>
      <sheetName val="[form-pm.xls]____________L_3341"/>
      <sheetName val="[form-pm.xls]____________L_3342"/>
      <sheetName val="[form-pm.xls]____________L_3343"/>
      <sheetName val="[form-pm.xls]____________L_3344"/>
      <sheetName val="[form-pm.xls]____________L_3345"/>
      <sheetName val="[form-pm.xls][form-pm.xls]_1201"/>
      <sheetName val="[form-pm.xls]____________L_3346"/>
      <sheetName val="[form-pm.xls]____________L_3347"/>
      <sheetName val="[form-pm.xls]____________L_3348"/>
      <sheetName val="[form-pm.xls][form-pm.xls]_1200"/>
      <sheetName val="[form-pm.xls][form-pm.xls]_1202"/>
      <sheetName val="[form-pm.xls]____________L_3349"/>
      <sheetName val="[form-pm.xls]____________L_3360"/>
      <sheetName val="[form-pm.xls]____________L_3361"/>
      <sheetName val="[form-pm.xls]____________L_3362"/>
      <sheetName val="[form-pm.xls]____________L_3363"/>
      <sheetName val="[form-pm.xls]____________L_3364"/>
      <sheetName val="[form-pm.xls]____________L_3365"/>
      <sheetName val="[form-pm.xls][form-pm.xls]_1209"/>
      <sheetName val="[form-pm.xls]____________L_3366"/>
      <sheetName val="[form-pm.xls]____________L_3367"/>
      <sheetName val="[form-pm.xls]____________L_3368"/>
      <sheetName val="[form-pm.xls][form-pm.xls]_1208"/>
      <sheetName val="[form-pm.xls][form-pm.xls]_1210"/>
      <sheetName val="[form-pm.xls]____________L_3369"/>
      <sheetName val="[form-pm.xls]____________L_3370"/>
      <sheetName val="[form-pm.xls]____________L_3371"/>
      <sheetName val="[form-pm.xls]____________L_3372"/>
      <sheetName val="[form-pm.xls]____________L_3373"/>
      <sheetName val="[form-pm.xls]____________L_3374"/>
      <sheetName val="[form-pm.xls]____________L_3375"/>
      <sheetName val="[form-pm.xls][form-pm.xls]_1212"/>
      <sheetName val="[form-pm.xls]____________L_3376"/>
      <sheetName val="[form-pm.xls]____________L_3377"/>
      <sheetName val="[form-pm.xls]____________L_3378"/>
      <sheetName val="[form-pm.xls][form-pm.xls]_1211"/>
      <sheetName val="[form-pm.xls][form-pm.xls]_1213"/>
      <sheetName val="[form-pm.xls]____________L_3379"/>
      <sheetName val="[form-pm.xls][form-pm.xls]_1237"/>
      <sheetName val="[form-pm.xls][form-pm.xls]_1238"/>
      <sheetName val="[form-pm.xls]____________L_3390"/>
      <sheetName val="[form-pm.xls][form-pm.xls]_1219"/>
      <sheetName val="[form-pm.xls][form-pm.xls]_1220"/>
      <sheetName val="[form-pm.xls]____________L_3391"/>
      <sheetName val="[form-pm.xls]____________L_3392"/>
      <sheetName val="[form-pm.xls]____________L_3393"/>
      <sheetName val="[form-pm.xls]____________L_3394"/>
      <sheetName val="[form-pm.xls]____________L_3395"/>
      <sheetName val="[form-pm.xls]____________L_3396"/>
      <sheetName val="[form-pm.xls]____________L_3397"/>
      <sheetName val="[form-pm.xls]____________L_3398"/>
      <sheetName val="[form-pm.xls][form-pm.xls]_1221"/>
      <sheetName val="[form-pm.xls]____________L_3399"/>
      <sheetName val="[form-pm.xls]____________L_3400"/>
      <sheetName val="[form-pm.xls][form-pm.xls]_1222"/>
      <sheetName val="[form-pm.xls][form-pm.xls]_1223"/>
      <sheetName val="[form-pm.xls]____________L_3401"/>
      <sheetName val="[form-pm.xls]____________L_3402"/>
      <sheetName val="[form-pm.xls]____________L_3403"/>
      <sheetName val="[form-pm.xls]____________L_3404"/>
      <sheetName val="[form-pm.xls]____________L_3405"/>
      <sheetName val="[form-pm.xls][form-pm.xls]_1225"/>
      <sheetName val="[form-pm.xls]____________L_3406"/>
      <sheetName val="[form-pm.xls]____________L_3407"/>
      <sheetName val="[form-pm.xls]____________L_3408"/>
      <sheetName val="[form-pm.xls][form-pm.xls]_1224"/>
      <sheetName val="[form-pm.xls][form-pm.xls]_1226"/>
      <sheetName val="[form-pm.xls]____________L_3409"/>
      <sheetName val="[form-pm.xls][form-pm.xls]_1230"/>
      <sheetName val="[form-pm.xls][form-pm.xls]_1231"/>
      <sheetName val="[form-pm.xls]____________L_3420"/>
      <sheetName val="[form-pm.xls]____________L_3421"/>
      <sheetName val="[form-pm.xls]____________L_3422"/>
      <sheetName val="[form-pm.xls]____________L_3423"/>
      <sheetName val="[form-pm.xls]____________L_3424"/>
      <sheetName val="[form-pm.xls]____________L_3425"/>
      <sheetName val="[form-pm.xls]____________L_3426"/>
      <sheetName val="[form-pm.xls]____________L_3427"/>
      <sheetName val="[form-pm.xls]____________L_3428"/>
      <sheetName val="[form-pm.xls][form-pm.xls]_1232"/>
      <sheetName val="[form-pm.xls]____________L_3429"/>
      <sheetName val="[form-pm.xls][form-pm.xls]_1227"/>
      <sheetName val="[form-pm.xls][form-pm.xls]_1228"/>
      <sheetName val="[form-pm.xls]____________L_3410"/>
      <sheetName val="[form-pm.xls]____________L_3411"/>
      <sheetName val="[form-pm.xls]____________L_3412"/>
      <sheetName val="[form-pm.xls]____________L_3413"/>
      <sheetName val="[form-pm.xls]____________L_3414"/>
      <sheetName val="[form-pm.xls]____________L_3415"/>
      <sheetName val="[form-pm.xls]____________L_3416"/>
      <sheetName val="[form-pm.xls]____________L_3417"/>
      <sheetName val="[form-pm.xls]____________L_3418"/>
      <sheetName val="[form-pm.xls][form-pm.xls]_1229"/>
      <sheetName val="[form-pm.xls]____________L_3419"/>
      <sheetName val="[form-pm.xls][form-pm.xls]_1235"/>
      <sheetName val="[form-pm.xls][form-pm.xls]_1236"/>
      <sheetName val="[form-pm.xls][form-pm.xls]_1233"/>
      <sheetName val="[form-pm.xls][form-pm.xls]_1234"/>
      <sheetName val="[form-pm.xls]____________L_3430"/>
      <sheetName val="[form-pm.xls]____________L_3431"/>
      <sheetName val="[form-pm.xls]____________L_3432"/>
      <sheetName val="[form-pm.xls]____________L_3433"/>
      <sheetName val="[form-pm.xls]____________L_3434"/>
      <sheetName val="[form-pm.xls]____________L_3435"/>
      <sheetName val="[form-pm.xls][form-pm.xls]_1390"/>
      <sheetName val="[form-pm.xls]____________L_3436"/>
      <sheetName val="[form-pm.xls]____________L_3437"/>
      <sheetName val="[form-pm.xls]____________L_3438"/>
      <sheetName val="[form-pm.xls][form-pm.xls]_1239"/>
      <sheetName val="[form-pm.xls][form-pm.xls]_1391"/>
      <sheetName val="[form-pm.xls]____________L_3439"/>
      <sheetName val="[form-pm.xls][form-pm.xls]_1331"/>
      <sheetName val="[form-pm.xls][form-pm.xls]_1332"/>
      <sheetName val="[form-pm.xls]____________L_3646"/>
      <sheetName val="[form-pm.xls]____________L_3647"/>
      <sheetName val="[form-pm.xls]____________L_3648"/>
      <sheetName val="[form-pm.xls]____________L_3649"/>
      <sheetName val="[form-pm.xls]____________L_3650"/>
      <sheetName val="[form-pm.xls]____________L_3651"/>
      <sheetName val="[form-pm.xls]____________L_3652"/>
      <sheetName val="[form-pm.xls]____________L_3653"/>
      <sheetName val="[form-pm.xls]____________L_3654"/>
      <sheetName val="[form-pm.xls][form-pm.xls]_1333"/>
      <sheetName val="[form-pm.xls]____________L_3655"/>
      <sheetName val="[form-pm.xls]____________L_3656"/>
      <sheetName val="[form-pm.xls][form-pm.xls]_1244"/>
      <sheetName val="[form-pm.xls][form-pm.xls]_1245"/>
      <sheetName val="[form-pm.xls][form-pm.xls]_1242"/>
      <sheetName val="[form-pm.xls][form-pm.xls]_1243"/>
      <sheetName val="[form-pm.xls][form-pm.xls]_1240"/>
      <sheetName val="[form-pm.xls][form-pm.xls]_1241"/>
      <sheetName val="[form-pm.xls][form-pm.xls]_1246"/>
      <sheetName val="[form-pm.xls][form-pm.xls]_1247"/>
      <sheetName val="[form-pm.xls]____________L_3440"/>
      <sheetName val="[form-pm.xls]____________L_3441"/>
      <sheetName val="[form-pm.xls]____________L_3442"/>
      <sheetName val="[form-pm.xls]____________L_3443"/>
      <sheetName val="[form-pm.xls]____________L_3444"/>
      <sheetName val="[form-pm.xls]____________L_3445"/>
      <sheetName val="[form-pm.xls]____________L_3446"/>
      <sheetName val="[form-pm.xls]____________L_3447"/>
      <sheetName val="[form-pm.xls]____________L_3448"/>
      <sheetName val="[form-pm.xls]____________L_3449"/>
      <sheetName val="[form-pm.xls]____________L_3450"/>
      <sheetName val="[form-pm.xls][form-pm.xls]_1255"/>
      <sheetName val="[form-pm.xls][form-pm.xls]_1256"/>
      <sheetName val="[form-pm.xls]____________L_3451"/>
      <sheetName val="[form-pm.xls][form-pm.xls]_1248"/>
      <sheetName val="[form-pm.xls][form-pm.xls]_1249"/>
      <sheetName val="[form-pm.xls][form-pm.xls]_1250"/>
      <sheetName val="[form-pm.xls][form-pm.xls]_1251"/>
      <sheetName val="[form-pm.xls][form-pm.xls]_1252"/>
      <sheetName val="[form-pm.xls][form-pm.xls]_1253"/>
      <sheetName val="[form-pm.xls][form-pm.xls]_1254"/>
      <sheetName val="[form-pm.xls][form-pm.xls]_1261"/>
      <sheetName val="[form-pm.xls][form-pm.xls]_1262"/>
      <sheetName val="[form-pm.xls][form-pm.xls]_1257"/>
      <sheetName val="[form-pm.xls][form-pm.xls]_1258"/>
      <sheetName val="[form-pm.xls][form-pm.xls]_1259"/>
      <sheetName val="[form-pm.xls][form-pm.xls]_1260"/>
      <sheetName val="[form-pm.xls][form-pm.xls]_1265"/>
      <sheetName val="[form-pm.xls][form-pm.xls]_1266"/>
      <sheetName val="[form-pm.xls]____________L_3452"/>
      <sheetName val="[form-pm.xls]____________L_3453"/>
      <sheetName val="[form-pm.xls]____________L_3454"/>
      <sheetName val="[form-pm.xls]____________L_3455"/>
      <sheetName val="[form-pm.xls]____________L_3456"/>
      <sheetName val="[form-pm.xls]____________L_3457"/>
      <sheetName val="[form-pm.xls]____________L_3458"/>
      <sheetName val="[form-pm.xls]____________L_3459"/>
      <sheetName val="[form-pm.xls]____________L_3460"/>
      <sheetName val="[form-pm.xls][form-pm.xls]_1267"/>
      <sheetName val="[form-pm.xls]____________L_3461"/>
      <sheetName val="[form-pm.xls][form-pm.xls]_1263"/>
      <sheetName val="[form-pm.xls][form-pm.xls]_1264"/>
      <sheetName val="[form-pm.xls][form-pm.xls]_1275"/>
      <sheetName val="[form-pm.xls][form-pm.xls]_1276"/>
      <sheetName val="[form-pm.xls]____________L_3520"/>
      <sheetName val="[form-pm.xls]____________L_3521"/>
      <sheetName val="[form-pm.xls]____________L_3522"/>
      <sheetName val="[form-pm.xls]____________L_3523"/>
      <sheetName val="[form-pm.xls]____________L_3524"/>
      <sheetName val="[form-pm.xls]____________L_3525"/>
      <sheetName val="[form-pm.xls][form-pm.xls]_1278"/>
      <sheetName val="[form-pm.xls]____________L_3526"/>
      <sheetName val="[form-pm.xls]____________L_3527"/>
      <sheetName val="[form-pm.xls]____________L_3528"/>
      <sheetName val="[form-pm.xls][form-pm.xls]_1277"/>
      <sheetName val="[form-pm.xls][form-pm.xls]_1279"/>
      <sheetName val="[form-pm.xls]____________L_3529"/>
      <sheetName val="[form-pm.xls]____________L_3462"/>
      <sheetName val="[form-pm.xls]____________L_3463"/>
      <sheetName val="[form-pm.xls]____________L_3464"/>
      <sheetName val="[form-pm.xls]____________L_3465"/>
      <sheetName val="[form-pm.xls]____________L_3466"/>
      <sheetName val="[form-pm.xls]____________L_3467"/>
      <sheetName val="[form-pm.xls]____________L_3468"/>
      <sheetName val="[form-pm.xls]____________L_3469"/>
      <sheetName val="[form-pm.xls][form-pm.xls]_1270"/>
      <sheetName val="[form-pm.xls][form-pm.xls]_1271"/>
      <sheetName val="[form-pm.xls]____________L_3510"/>
      <sheetName val="[form-pm.xls]____________L_3511"/>
      <sheetName val="[form-pm.xls]____________L_3512"/>
      <sheetName val="[form-pm.xls]____________L_3513"/>
      <sheetName val="[form-pm.xls]____________L_3514"/>
      <sheetName val="[form-pm.xls]____________L_3515"/>
      <sheetName val="[form-pm.xls][form-pm.xls]_1273"/>
      <sheetName val="[form-pm.xls]____________L_3516"/>
      <sheetName val="[form-pm.xls]____________L_3517"/>
      <sheetName val="[form-pm.xls]____________L_3518"/>
      <sheetName val="[form-pm.xls][form-pm.xls]_1272"/>
      <sheetName val="[form-pm.xls][form-pm.xls]_1274"/>
      <sheetName val="[form-pm.xls]____________L_3519"/>
      <sheetName val="[form-pm.xls]____________L_3500"/>
      <sheetName val="[form-pm.xls]____________L_3501"/>
      <sheetName val="[form-pm.xls]____________L_3502"/>
      <sheetName val="[form-pm.xls]____________L_3503"/>
      <sheetName val="[form-pm.xls]____________L_3504"/>
      <sheetName val="[form-pm.xls]____________L_3505"/>
      <sheetName val="[form-pm.xls][form-pm.xls]_1268"/>
      <sheetName val="[form-pm.xls]____________L_3506"/>
      <sheetName val="[form-pm.xls]____________L_3507"/>
      <sheetName val="[form-pm.xls]____________L_3508"/>
      <sheetName val="[form-pm.xls][form-pm.xls]_1269"/>
      <sheetName val="[form-pm.xls]____________L_3509"/>
      <sheetName val="[form-pm.xls]____________L_3470"/>
      <sheetName val="[form-pm.xls]____________L_3471"/>
      <sheetName val="[form-pm.xls]____________L_3472"/>
      <sheetName val="[form-pm.xls]____________L_3473"/>
      <sheetName val="[form-pm.xls]____________L_3474"/>
      <sheetName val="[form-pm.xls]____________L_3475"/>
      <sheetName val="[form-pm.xls]____________L_3476"/>
      <sheetName val="[form-pm.xls]____________L_3477"/>
      <sheetName val="[form-pm.xls]____________L_3478"/>
      <sheetName val="[form-pm.xls]____________L_3479"/>
      <sheetName val="[form-pm.xls]____________L_3480"/>
      <sheetName val="[form-pm.xls]____________L_3481"/>
      <sheetName val="[form-pm.xls]____________L_3482"/>
      <sheetName val="[form-pm.xls]____________L_3483"/>
      <sheetName val="[form-pm.xls]____________L_3484"/>
      <sheetName val="[form-pm.xls]____________L_3485"/>
      <sheetName val="[form-pm.xls]____________L_3486"/>
      <sheetName val="[form-pm.xls]____________L_3487"/>
      <sheetName val="[form-pm.xls]____________L_3488"/>
      <sheetName val="[form-pm.xls]____________L_3489"/>
      <sheetName val="[form-pm.xls]____________L_3490"/>
      <sheetName val="[form-pm.xls]____________L_3491"/>
      <sheetName val="[form-pm.xls]____________L_3492"/>
      <sheetName val="[form-pm.xls]____________L_3493"/>
      <sheetName val="[form-pm.xls]____________L_3494"/>
      <sheetName val="[form-pm.xls]____________L_3495"/>
      <sheetName val="[form-pm.xls]____________L_3496"/>
      <sheetName val="[form-pm.xls]____________L_3497"/>
      <sheetName val="[form-pm.xls]____________L_3498"/>
      <sheetName val="[form-pm.xls]____________L_3499"/>
      <sheetName val="[form-pm.xls]____________L_3530"/>
      <sheetName val="[form-pm.xls]____________L_3531"/>
      <sheetName val="[form-pm.xls]____________L_3532"/>
      <sheetName val="[form-pm.xls]____________L_3533"/>
      <sheetName val="[form-pm.xls]____________L_3534"/>
      <sheetName val="[form-pm.xls]____________L_3535"/>
      <sheetName val="[form-pm.xls][form-pm.xls]_1281"/>
      <sheetName val="[form-pm.xls]____________L_3536"/>
      <sheetName val="[form-pm.xls]____________L_3537"/>
      <sheetName val="[form-pm.xls]____________L_3538"/>
      <sheetName val="[form-pm.xls][form-pm.xls]_1280"/>
      <sheetName val="[form-pm.xls][form-pm.xls]_1282"/>
      <sheetName val="[form-pm.xls]____________L_3539"/>
      <sheetName val="[form-pm.xls][form-pm.xls]_1291"/>
      <sheetName val="[form-pm.xls][form-pm.xls]_1292"/>
      <sheetName val="[form-pm.xls][form-pm.xls]_1286"/>
      <sheetName val="[form-pm.xls][form-pm.xls]_1287"/>
      <sheetName val="[form-pm.xls]____________L_3550"/>
      <sheetName val="[form-pm.xls]____________L_3551"/>
      <sheetName val="[form-pm.xls]____________L_3552"/>
      <sheetName val="[form-pm.xls]____________L_3553"/>
      <sheetName val="[form-pm.xls]____________L_3554"/>
      <sheetName val="[form-pm.xls]____________L_3555"/>
      <sheetName val="[form-pm.xls][form-pm.xls]_1289"/>
      <sheetName val="[form-pm.xls]____________L_3556"/>
      <sheetName val="[form-pm.xls]____________L_3557"/>
      <sheetName val="[form-pm.xls]____________L_3558"/>
      <sheetName val="[form-pm.xls][form-pm.xls]_1288"/>
      <sheetName val="[form-pm.xls][form-pm.xls]_1290"/>
      <sheetName val="[form-pm.xls]____________L_3559"/>
      <sheetName val="[form-pm.xls][form-pm.xls]_1283"/>
      <sheetName val="[form-pm.xls][form-pm.xls]_1284"/>
      <sheetName val="[form-pm.xls]____________L_3540"/>
      <sheetName val="[form-pm.xls]____________L_3541"/>
      <sheetName val="[form-pm.xls]____________L_3542"/>
      <sheetName val="[form-pm.xls]____________L_3543"/>
      <sheetName val="[form-pm.xls]____________L_3544"/>
      <sheetName val="[form-pm.xls]____________L_3545"/>
      <sheetName val="[form-pm.xls]____________L_3546"/>
      <sheetName val="[form-pm.xls]____________L_3547"/>
      <sheetName val="[form-pm.xls]____________L_3548"/>
      <sheetName val="[form-pm.xls][form-pm.xls]_1285"/>
      <sheetName val="[form-pm.xls]____________L_3549"/>
      <sheetName val="[form-pm.xls][form-pm.xls]_1299"/>
      <sheetName val="[form-pm.xls][form-pm.xls]_1300"/>
      <sheetName val="[form-pm.xls]____________L_3580"/>
      <sheetName val="[form-pm.xls]____________L_3581"/>
      <sheetName val="[form-pm.xls]____________L_3582"/>
      <sheetName val="[form-pm.xls]____________L_3583"/>
      <sheetName val="[form-pm.xls]____________L_3584"/>
      <sheetName val="[form-pm.xls]____________L_3585"/>
      <sheetName val="[form-pm.xls]____________L_3586"/>
      <sheetName val="[form-pm.xls]____________L_3587"/>
      <sheetName val="[form-pm.xls]____________L_3588"/>
      <sheetName val="[form-pm.xls][form-pm.xls]_1301"/>
      <sheetName val="[form-pm.xls]____________L_3589"/>
      <sheetName val="[form-pm.xls]____________L_3590"/>
      <sheetName val="[form-pm.xls]____________L_3560"/>
      <sheetName val="[form-pm.xls]____________L_3561"/>
      <sheetName val="[form-pm.xls]____________L_3562"/>
      <sheetName val="[form-pm.xls]____________L_3563"/>
      <sheetName val="[form-pm.xls]____________L_3564"/>
      <sheetName val="[form-pm.xls]____________L_3565"/>
      <sheetName val="[form-pm.xls][form-pm.xls]_1294"/>
      <sheetName val="[form-pm.xls]____________L_3566"/>
      <sheetName val="[form-pm.xls]____________L_3567"/>
      <sheetName val="[form-pm.xls]____________L_3568"/>
      <sheetName val="[form-pm.xls][form-pm.xls]_1293"/>
      <sheetName val="[form-pm.xls][form-pm.xls]_1295"/>
      <sheetName val="[form-pm.xls]____________L_3569"/>
      <sheetName val="[form-pm.xls]____________L_3570"/>
      <sheetName val="[form-pm.xls]____________L_3571"/>
      <sheetName val="[form-pm.xls]____________L_3572"/>
      <sheetName val="[form-pm.xls]____________L_3573"/>
      <sheetName val="[form-pm.xls]____________L_3574"/>
      <sheetName val="[form-pm.xls]____________L_3575"/>
      <sheetName val="[form-pm.xls]____________L_3576"/>
      <sheetName val="[form-pm.xls]____________L_3577"/>
      <sheetName val="[form-pm.xls]____________L_3578"/>
      <sheetName val="[form-pm.xls][form-pm.xls]_1296"/>
      <sheetName val="[form-pm.xls]____________L_3579"/>
      <sheetName val="[form-pm.xls][form-pm.xls]_1297"/>
      <sheetName val="[form-pm.xls][form-pm.xls]_1298"/>
      <sheetName val="[form-pm.xls][form-pm.xls]_1319"/>
      <sheetName val="[form-pm.xls][form-pm.xls]_1320"/>
      <sheetName val="[form-pm.xls]____________L_3602"/>
      <sheetName val="[form-pm.xls]____________L_3603"/>
      <sheetName val="[form-pm.xls]____________L_3604"/>
      <sheetName val="[form-pm.xls]____________L_3605"/>
      <sheetName val="[form-pm.xls]____________L_3606"/>
      <sheetName val="[form-pm.xls]____________L_3607"/>
      <sheetName val="[form-pm.xls]____________L_3608"/>
      <sheetName val="[form-pm.xls]____________L_3609"/>
      <sheetName val="[form-pm.xls]____________L_3610"/>
      <sheetName val="[form-pm.xls][form-pm.xls]_1321"/>
      <sheetName val="[form-pm.xls]____________L_3611"/>
      <sheetName val="[form-pm.xls]____________L_3612"/>
      <sheetName val="[form-pm.xls][form-pm.xls]_1302"/>
      <sheetName val="[form-pm.xls][form-pm.xls]_1303"/>
      <sheetName val="[form-pm.xls][form-pm.xls]_1304"/>
      <sheetName val="[form-pm.xls][form-pm.xls]_1305"/>
      <sheetName val="[form-pm.xls]____________L_3591"/>
      <sheetName val="[form-pm.xls]____________L_3592"/>
      <sheetName val="[form-pm.xls]____________L_3593"/>
      <sheetName val="[form-pm.xls]____________L_3594"/>
      <sheetName val="[form-pm.xls]____________L_3595"/>
      <sheetName val="[form-pm.xls]____________L_3596"/>
      <sheetName val="[form-pm.xls]____________L_3597"/>
      <sheetName val="[form-pm.xls]____________L_3598"/>
      <sheetName val="[form-pm.xls]____________L_3599"/>
      <sheetName val="[form-pm.xls][form-pm.xls]_1306"/>
      <sheetName val="[form-pm.xls]____________L_3600"/>
      <sheetName val="[form-pm.xls]____________L_3601"/>
      <sheetName val="[form-pm.xls][form-pm.xls]_1308"/>
      <sheetName val="[form-pm.xls][form-pm.xls]_1309"/>
      <sheetName val="[form-pm.xls][form-pm.xls]_1311"/>
      <sheetName val="[form-pm.xls][form-pm.xls]_1310"/>
      <sheetName val="[form-pm.xls][form-pm.xls]_1312"/>
      <sheetName val="[form-pm.xls][form-pm.xls]_1307"/>
      <sheetName val="[form-pm.xls][form-pm.xls]_1313"/>
      <sheetName val="[form-pm.xls][form-pm.xls]_1314"/>
      <sheetName val="[form-pm.xls][form-pm.xls]_1317"/>
      <sheetName val="[form-pm.xls][form-pm.xls]_1318"/>
      <sheetName val="[form-pm.xls][form-pm.xls]_1315"/>
      <sheetName val="[form-pm.xls][form-pm.xls]_1316"/>
      <sheetName val="[form-pm.xls][form-pm.xls]_1322"/>
      <sheetName val="[form-pm.xls][form-pm.xls]_1323"/>
      <sheetName val="[form-pm.xls]____________L_3613"/>
      <sheetName val="[form-pm.xls]____________L_3614"/>
      <sheetName val="[form-pm.xls]____________L_3615"/>
      <sheetName val="[form-pm.xls]____________L_3616"/>
      <sheetName val="[form-pm.xls]____________L_3617"/>
      <sheetName val="[form-pm.xls]____________L_3618"/>
      <sheetName val="[form-pm.xls]____________L_3619"/>
      <sheetName val="[form-pm.xls]____________L_3620"/>
      <sheetName val="[form-pm.xls]____________L_3621"/>
      <sheetName val="[form-pm.xls][form-pm.xls]_1324"/>
      <sheetName val="[form-pm.xls]____________L_3622"/>
      <sheetName val="[form-pm.xls]____________L_3623"/>
      <sheetName val="[form-pm.xls][form-pm.xls]_1325"/>
      <sheetName val="[form-pm.xls][form-pm.xls]_1326"/>
      <sheetName val="[form-pm.xls]____________L_3624"/>
      <sheetName val="[form-pm.xls]____________L_3625"/>
      <sheetName val="[form-pm.xls]____________L_3626"/>
      <sheetName val="[form-pm.xls]____________L_3627"/>
      <sheetName val="[form-pm.xls]____________L_3628"/>
      <sheetName val="[form-pm.xls]____________L_3629"/>
      <sheetName val="[form-pm.xls]____________L_3630"/>
      <sheetName val="[form-pm.xls]____________L_3631"/>
      <sheetName val="[form-pm.xls]____________L_3632"/>
      <sheetName val="[form-pm.xls][form-pm.xls]_1327"/>
      <sheetName val="[form-pm.xls]____________L_3633"/>
      <sheetName val="[form-pm.xls]____________L_3634"/>
      <sheetName val="[form-pm.xls][form-pm.xls]_1328"/>
      <sheetName val="[form-pm.xls][form-pm.xls]_1329"/>
      <sheetName val="[form-pm.xls]____________L_3635"/>
      <sheetName val="[form-pm.xls]____________L_3636"/>
      <sheetName val="[form-pm.xls]____________L_3637"/>
      <sheetName val="[form-pm.xls]____________L_3638"/>
      <sheetName val="[form-pm.xls]____________L_3639"/>
      <sheetName val="[form-pm.xls]____________L_3640"/>
      <sheetName val="[form-pm.xls]____________L_3641"/>
      <sheetName val="[form-pm.xls]____________L_3642"/>
      <sheetName val="[form-pm.xls]____________L_3643"/>
      <sheetName val="[form-pm.xls][form-pm.xls]_1330"/>
      <sheetName val="[form-pm.xls]____________L_3644"/>
      <sheetName val="[form-pm.xls]____________L_3645"/>
      <sheetName val="[form-pm.xls]____________L_3822"/>
      <sheetName val="[form-pm.xls]____________L_3823"/>
      <sheetName val="[form-pm.xls]____________L_3824"/>
      <sheetName val="[form-pm.xls]____________L_3825"/>
      <sheetName val="[form-pm.xls]____________L_3826"/>
      <sheetName val="[form-pm.xls]____________L_3827"/>
      <sheetName val="[form-pm.xls][form-pm.xls]_1393"/>
      <sheetName val="[form-pm.xls]____________L_3828"/>
      <sheetName val="[form-pm.xls]____________L_3829"/>
      <sheetName val="[form-pm.xls]____________L_3830"/>
      <sheetName val="[form-pm.xls][form-pm.xls]_1392"/>
      <sheetName val="[form-pm.xls][form-pm.xls]_1394"/>
      <sheetName val="[form-pm.xls]____________L_3831"/>
      <sheetName val="[form-pm.xls]____________L_3832"/>
      <sheetName val="[form-pm.xls][form-pm.xls]_1334"/>
      <sheetName val="[form-pm.xls][form-pm.xls]_1335"/>
      <sheetName val="[form-pm.xls]____________L_3657"/>
      <sheetName val="[form-pm.xls]____________L_3658"/>
      <sheetName val="[form-pm.xls]____________L_3659"/>
      <sheetName val="[form-pm.xls]____________L_3660"/>
      <sheetName val="[form-pm.xls]____________L_3661"/>
      <sheetName val="[form-pm.xls]____________L_3662"/>
      <sheetName val="[form-pm.xls]____________L_3663"/>
      <sheetName val="[form-pm.xls]____________L_3664"/>
      <sheetName val="[form-pm.xls]____________L_3665"/>
      <sheetName val="[form-pm.xls][form-pm.xls]_1336"/>
      <sheetName val="[form-pm.xls]____________L_3666"/>
      <sheetName val="[form-pm.xls]____________L_3667"/>
      <sheetName val="[form-pm.xls][form-pm.xls]_1337"/>
      <sheetName val="[form-pm.xls][form-pm.xls]_1338"/>
      <sheetName val="[form-pm.xls][form-pm.xls]_1339"/>
      <sheetName val="[form-pm.xls][form-pm.xls]_1340"/>
      <sheetName val="[form-pm.xls][form-pm.xls]_1341"/>
      <sheetName val="[form-pm.xls][form-pm.xls]_1342"/>
      <sheetName val="[form-pm.xls][form-pm.xls]_1343"/>
      <sheetName val="[form-pm.xls][form-pm.xls]_1344"/>
      <sheetName val="[form-pm.xls]____________L_3668"/>
      <sheetName val="[form-pm.xls]____________L_3669"/>
      <sheetName val="[form-pm.xls]____________L_3670"/>
      <sheetName val="[form-pm.xls]____________L_3671"/>
      <sheetName val="[form-pm.xls]____________L_3672"/>
      <sheetName val="[form-pm.xls]____________L_3673"/>
      <sheetName val="[form-pm.xls][form-pm.xls]_1346"/>
      <sheetName val="[form-pm.xls]____________L_3674"/>
      <sheetName val="[form-pm.xls]____________L_3675"/>
      <sheetName val="[form-pm.xls]____________L_3676"/>
      <sheetName val="[form-pm.xls][form-pm.xls]_1345"/>
      <sheetName val="[form-pm.xls][form-pm.xls]_1347"/>
      <sheetName val="[form-pm.xls]____________L_3677"/>
      <sheetName val="[form-pm.xls]____________L_3679"/>
      <sheetName val="[form-pm.xls]____________L_3680"/>
      <sheetName val="[form-pm.xls]____________L_3681"/>
      <sheetName val="[form-pm.xls]____________L_3682"/>
      <sheetName val="[form-pm.xls]____________L_3683"/>
      <sheetName val="[form-pm.xls]____________L_3684"/>
      <sheetName val="[form-pm.xls]____________L_3685"/>
      <sheetName val="[form-pm.xls]____________L_3686"/>
      <sheetName val="[form-pm.xls]____________L_3687"/>
      <sheetName val="[form-pm.xls]____________L_3688"/>
      <sheetName val="[form-pm.xls]____________L_3689"/>
      <sheetName val="[form-pm.xls]____________L_3678"/>
      <sheetName val="[form-pm.xls][form-pm.xls]_1348"/>
      <sheetName val="[form-pm.xls][form-pm.xls]_1349"/>
      <sheetName val="[form-pm.xls]____________L_3690"/>
      <sheetName val="[form-pm.xls]____________L_3691"/>
      <sheetName val="[form-pm.xls]____________L_3692"/>
      <sheetName val="[form-pm.xls]____________L_3693"/>
      <sheetName val="[form-pm.xls]____________L_3694"/>
      <sheetName val="[form-pm.xls]____________L_3695"/>
      <sheetName val="[form-pm.xls]____________L_3696"/>
      <sheetName val="[form-pm.xls]____________L_3697"/>
      <sheetName val="[form-pm.xls]____________L_3698"/>
      <sheetName val="[form-pm.xls][form-pm.xls]_1350"/>
      <sheetName val="[form-pm.xls]____________L_3699"/>
      <sheetName val="[form-pm.xls]____________L_3700"/>
      <sheetName val="[form-pm.xls][form-pm.xls]_1351"/>
      <sheetName val="[form-pm.xls][form-pm.xls]_1352"/>
      <sheetName val="[form-pm.xls]____________L_3701"/>
      <sheetName val="[form-pm.xls]____________L_3702"/>
      <sheetName val="[form-pm.xls]____________L_3703"/>
      <sheetName val="[form-pm.xls]____________L_3704"/>
      <sheetName val="[form-pm.xls]____________L_3705"/>
      <sheetName val="[form-pm.xls]____________L_3706"/>
      <sheetName val="[form-pm.xls]____________L_3707"/>
      <sheetName val="[form-pm.xls]____________L_3708"/>
      <sheetName val="[form-pm.xls]____________L_3709"/>
      <sheetName val="[form-pm.xls][form-pm.xls]_1353"/>
      <sheetName val="[form-pm.xls]____________L_3710"/>
      <sheetName val="[form-pm.xls]____________L_3711"/>
      <sheetName val="[form-pm.xls][form-pm.xls]_1354"/>
      <sheetName val="[form-pm.xls][form-pm.xls]_1355"/>
      <sheetName val="[form-pm.xls][form-pm.xls]_1356"/>
      <sheetName val="[form-pm.xls][form-pm.xls]_1357"/>
      <sheetName val="[form-pm.xls]____________L_3712"/>
      <sheetName val="[form-pm.xls]____________L_3713"/>
      <sheetName val="[form-pm.xls]____________L_3714"/>
      <sheetName val="[form-pm.xls]____________L_3715"/>
      <sheetName val="[form-pm.xls]____________L_3716"/>
      <sheetName val="[form-pm.xls]____________L_3717"/>
      <sheetName val="[form-pm.xls]____________L_3718"/>
      <sheetName val="[form-pm.xls]____________L_3719"/>
      <sheetName val="[form-pm.xls]____________L_3720"/>
      <sheetName val="[form-pm.xls][form-pm.xls]_1358"/>
      <sheetName val="[form-pm.xls]____________L_3721"/>
      <sheetName val="[form-pm.xls]____________L_3722"/>
      <sheetName val="[form-pm.xls][form-pm.xls]_1359"/>
      <sheetName val="[form-pm.xls][form-pm.xls]_1361"/>
      <sheetName val="[form-pm.xls][form-pm.xls]_1360"/>
      <sheetName val="[form-pm.xls][form-pm.xls]_1362"/>
      <sheetName val="[form-pm.xls]____________L_3723"/>
      <sheetName val="[form-pm.xls]____________L_3724"/>
      <sheetName val="[form-pm.xls]____________L_3725"/>
      <sheetName val="[form-pm.xls]____________L_3726"/>
      <sheetName val="[form-pm.xls]____________L_3727"/>
      <sheetName val="[form-pm.xls]____________L_3728"/>
      <sheetName val="[form-pm.xls][form-pm.xls]_1364"/>
      <sheetName val="[form-pm.xls]____________L_3729"/>
      <sheetName val="[form-pm.xls]____________L_3730"/>
      <sheetName val="[form-pm.xls]____________L_3731"/>
      <sheetName val="[form-pm.xls][form-pm.xls]_1363"/>
      <sheetName val="[form-pm.xls][form-pm.xls]_1365"/>
      <sheetName val="[form-pm.xls]____________L_3732"/>
      <sheetName val="[form-pm.xls]____________L_3733"/>
      <sheetName val="[form-pm.xls]____________L_3734"/>
      <sheetName val="[form-pm.xls]____________L_3735"/>
      <sheetName val="[form-pm.xls]____________L_3736"/>
      <sheetName val="[form-pm.xls]____________L_3737"/>
      <sheetName val="[form-pm.xls]____________L_3738"/>
      <sheetName val="[form-pm.xls]____________L_3739"/>
      <sheetName val="[form-pm.xls]____________L_3740"/>
      <sheetName val="[form-pm.xls]____________L_3741"/>
      <sheetName val="[form-pm.xls]____________L_3742"/>
      <sheetName val="[form-pm.xls][form-pm.xls]_1366"/>
      <sheetName val="[form-pm.xls]____________L_3743"/>
      <sheetName val="[form-pm.xls]____________L_3744"/>
      <sheetName val="[form-pm.xls][form-pm.xls]_1370"/>
      <sheetName val="[form-pm.xls][form-pm.xls]_1371"/>
      <sheetName val="[form-pm.xls]____________L_3756"/>
      <sheetName val="[form-pm.xls]____________L_3757"/>
      <sheetName val="[form-pm.xls]____________L_3758"/>
      <sheetName val="[form-pm.xls]____________L_3759"/>
      <sheetName val="[form-pm.xls]____________L_3760"/>
      <sheetName val="[form-pm.xls]____________L_3761"/>
      <sheetName val="[form-pm.xls]____________L_3762"/>
      <sheetName val="[form-pm.xls]____________L_3763"/>
      <sheetName val="[form-pm.xls]____________L_3764"/>
      <sheetName val="[form-pm.xls][form-pm.xls]_1372"/>
      <sheetName val="[form-pm.xls]____________L_3765"/>
      <sheetName val="[form-pm.xls]____________L_3766"/>
      <sheetName val="[form-pm.xls][form-pm.xls]_1367"/>
      <sheetName val="[form-pm.xls][form-pm.xls]_1368"/>
      <sheetName val="[form-pm.xls]____________L_3745"/>
      <sheetName val="[form-pm.xls]____________L_3746"/>
      <sheetName val="[form-pm.xls]____________L_3747"/>
      <sheetName val="[form-pm.xls]____________L_3748"/>
      <sheetName val="[form-pm.xls]____________L_3749"/>
      <sheetName val="[form-pm.xls]____________L_3750"/>
      <sheetName val="[form-pm.xls]____________L_3751"/>
      <sheetName val="[form-pm.xls]____________L_3752"/>
      <sheetName val="[form-pm.xls]____________L_3753"/>
      <sheetName val="[form-pm.xls][form-pm.xls]_1369"/>
      <sheetName val="[form-pm.xls]____________L_3754"/>
      <sheetName val="[form-pm.xls]____________L_3755"/>
      <sheetName val="[form-pm.xls][form-pm.xls]_1373"/>
      <sheetName val="[form-pm.xls][form-pm.xls]_1374"/>
      <sheetName val="[form-pm.xls][form-pm.xls]_1378"/>
      <sheetName val="[form-pm.xls][form-pm.xls]_1379"/>
      <sheetName val="[form-pm.xls]____________L_3778"/>
      <sheetName val="[form-pm.xls]____________L_3779"/>
      <sheetName val="[form-pm.xls]____________L_3780"/>
      <sheetName val="[form-pm.xls]____________L_3781"/>
      <sheetName val="[form-pm.xls]____________L_3782"/>
      <sheetName val="[form-pm.xls]____________L_3783"/>
      <sheetName val="[form-pm.xls]____________L_3784"/>
      <sheetName val="[form-pm.xls]____________L_3785"/>
      <sheetName val="[form-pm.xls]____________L_3786"/>
      <sheetName val="[form-pm.xls][form-pm.xls]_1380"/>
      <sheetName val="[form-pm.xls]____________L_3787"/>
      <sheetName val="[form-pm.xls]____________L_3788"/>
      <sheetName val="[form-pm.xls][form-pm.xls]_1375"/>
      <sheetName val="[form-pm.xls][form-pm.xls]_1376"/>
      <sheetName val="[form-pm.xls]____________L_3767"/>
      <sheetName val="[form-pm.xls]____________L_3768"/>
      <sheetName val="[form-pm.xls]____________L_3769"/>
      <sheetName val="[form-pm.xls]____________L_3770"/>
      <sheetName val="[form-pm.xls]____________L_3771"/>
      <sheetName val="[form-pm.xls]____________L_3772"/>
      <sheetName val="[form-pm.xls]____________L_3773"/>
      <sheetName val="[form-pm.xls]____________L_3774"/>
      <sheetName val="[form-pm.xls]____________L_3775"/>
      <sheetName val="[form-pm.xls][form-pm.xls]_1377"/>
      <sheetName val="[form-pm.xls]____________L_3776"/>
      <sheetName val="[form-pm.xls]____________L_3777"/>
      <sheetName val="[form-pm.xls][form-pm.xls]_1381"/>
      <sheetName val="[form-pm.xls][form-pm.xls]_1382"/>
      <sheetName val="[form-pm.xls]____________L_3789"/>
      <sheetName val="[form-pm.xls]____________L_3790"/>
      <sheetName val="[form-pm.xls]____________L_3791"/>
      <sheetName val="[form-pm.xls]____________L_3792"/>
      <sheetName val="[form-pm.xls]____________L_3793"/>
      <sheetName val="[form-pm.xls]____________L_3794"/>
      <sheetName val="[form-pm.xls]____________L_3795"/>
      <sheetName val="[form-pm.xls]____________L_3796"/>
      <sheetName val="[form-pm.xls]____________L_3797"/>
      <sheetName val="[form-pm.xls][form-pm.xls]_1383"/>
      <sheetName val="[form-pm.xls]____________L_3798"/>
      <sheetName val="[form-pm.xls]____________L_3799"/>
      <sheetName val="[form-pm.xls][form-pm.xls]_1387"/>
      <sheetName val="[form-pm.xls][form-pm.xls]_1388"/>
      <sheetName val="[form-pm.xls][form-pm.xls]_1384"/>
      <sheetName val="[form-pm.xls][form-pm.xls]_1385"/>
      <sheetName val="[form-pm.xls]____________L_3800"/>
      <sheetName val="[form-pm.xls]____________L_3801"/>
      <sheetName val="[form-pm.xls]____________L_3802"/>
      <sheetName val="[form-pm.xls]____________L_3803"/>
      <sheetName val="[form-pm.xls]____________L_3804"/>
      <sheetName val="[form-pm.xls]____________L_3805"/>
      <sheetName val="[form-pm.xls]____________L_3806"/>
      <sheetName val="[form-pm.xls]____________L_3807"/>
      <sheetName val="[form-pm.xls]____________L_3808"/>
      <sheetName val="[form-pm.xls][form-pm.xls]_1386"/>
      <sheetName val="[form-pm.xls]____________L_3809"/>
      <sheetName val="[form-pm.xls]____________L_3810"/>
      <sheetName val="[form-pm.xls]____________L_3811"/>
      <sheetName val="[form-pm.xls]____________L_3812"/>
      <sheetName val="[form-pm.xls]____________L_3813"/>
      <sheetName val="[form-pm.xls]____________L_3814"/>
      <sheetName val="[form-pm.xls]____________L_3815"/>
      <sheetName val="[form-pm.xls]____________L_3816"/>
      <sheetName val="[form-pm.xls]____________L_3817"/>
      <sheetName val="[form-pm.xls]____________L_3818"/>
      <sheetName val="[form-pm.xls]____________L_3819"/>
      <sheetName val="[form-pm.xls][form-pm.xls]_1389"/>
      <sheetName val="[form-pm.xls]____________L_3820"/>
      <sheetName val="[form-pm.xls]____________L_3821"/>
      <sheetName val="[form-pm.xls]____________L_3833"/>
      <sheetName val="[form-pm.xls]____________L_3834"/>
      <sheetName val="[form-pm.xls]____________L_3835"/>
      <sheetName val="[form-pm.xls]____________L_3836"/>
      <sheetName val="[form-pm.xls]____________L_3837"/>
      <sheetName val="[form-pm.xls]____________L_3838"/>
      <sheetName val="[form-pm.xls][form-pm.xls]_1398"/>
      <sheetName val="[form-pm.xls]____________L_3839"/>
      <sheetName val="[form-pm.xls]____________L_3840"/>
      <sheetName val="[form-pm.xls]____________L_3841"/>
      <sheetName val="[form-pm.xls][form-pm.xls]_1395"/>
      <sheetName val="[form-pm.xls][form-pm.xls]_1396"/>
      <sheetName val="[form-pm.xls][form-pm.xls]_1399"/>
      <sheetName val="[form-pm.xls]____________L_3842"/>
      <sheetName val="[form-pm.xls][form-pm.xls]_1397"/>
      <sheetName val="[form-pm.xls]____________L_3843"/>
      <sheetName val="[form-pm.xls]____________L_3844"/>
      <sheetName val="[form-pm.xls]____________L_3845"/>
      <sheetName val="[form-pm.xls]____________L_3846"/>
      <sheetName val="[form-pm.xls]____________L_3847"/>
      <sheetName val="[form-pm.xls]____________L_3848"/>
      <sheetName val="[form-pm.xls]____________L_3849"/>
      <sheetName val="[form-pm.xls]____________L_3850"/>
      <sheetName val="[form-pm.xls]____________L_3851"/>
      <sheetName val="[form-pm.xls][form-pm.xls]_1400"/>
      <sheetName val="[form-pm.xls][form-pm.xls]_1401"/>
      <sheetName val="[form-pm.xls][form-pm.xls]_1404"/>
      <sheetName val="[form-pm.xls]____________L_3852"/>
      <sheetName val="[form-pm.xls][form-pm.xls]_1402"/>
      <sheetName val="[form-pm.xls]____________L_3853"/>
      <sheetName val="[form-pm.xls][form-pm.xls]_1500"/>
      <sheetName val="[form-pm.xls][form-pm.xls]_1501"/>
      <sheetName val="[form-pm.xls]____________L_4077"/>
      <sheetName val="[form-pm.xls]____________L_4078"/>
      <sheetName val="[form-pm.xls]____________L_4079"/>
      <sheetName val="[form-pm.xls]____________L_4080"/>
      <sheetName val="[form-pm.xls]____________L_4081"/>
      <sheetName val="[form-pm.xls]____________L_4082"/>
      <sheetName val="[form-pm.xls][form-pm.xls]_1505"/>
      <sheetName val="[form-pm.xls]____________L_4083"/>
      <sheetName val="[form-pm.xls]____________L_4084"/>
      <sheetName val="[form-pm.xls]____________L_4085"/>
      <sheetName val="[form-pm.xls][form-pm.xls]_1502"/>
      <sheetName val="[form-pm.xls][form-pm.xls]_1506"/>
      <sheetName val="[form-pm.xls]____________L_4086"/>
      <sheetName val="[form-pm.xls]____________L_4087"/>
      <sheetName val="[form-pm.xls][form-pm.xls]_1497"/>
      <sheetName val="[form-pm.xls][form-pm.xls]_1498"/>
      <sheetName val="[form-pm.xls]____________L_4066"/>
      <sheetName val="[form-pm.xls]____________L_4067"/>
      <sheetName val="[form-pm.xls]____________L_4068"/>
      <sheetName val="[form-pm.xls]____________L_4069"/>
      <sheetName val="[form-pm.xls]____________L_4070"/>
      <sheetName val="[form-pm.xls]____________L_4071"/>
      <sheetName val="[form-pm.xls]____________L_4072"/>
      <sheetName val="[form-pm.xls]____________L_4073"/>
      <sheetName val="[form-pm.xls]____________L_4074"/>
      <sheetName val="[form-pm.xls][form-pm.xls]_1499"/>
      <sheetName val="[form-pm.xls]____________L_4075"/>
      <sheetName val="[form-pm.xls]____________L_4076"/>
      <sheetName val="[form-pm.xls][form-pm.xls]_1452"/>
      <sheetName val="[form-pm.xls][form-pm.xls]_1453"/>
      <sheetName val="[form-pm.xls][form-pm.xls]_1445"/>
      <sheetName val="[form-pm.xls][form-pm.xls]_1446"/>
      <sheetName val="[form-pm.xls][form-pm.xls]_1408"/>
      <sheetName val="[form-pm.xls][form-pm.xls]_1415"/>
      <sheetName val="[form-pm.xls][form-pm.xls]_1409"/>
      <sheetName val="[form-pm.xls][form-pm.xls]_1416"/>
      <sheetName val="[form-pm.xls][form-pm.xls]_1418"/>
      <sheetName val="[form-pm.xls][form-pm.xls]_1417"/>
      <sheetName val="[form-pm.xls][form-pm.xls]_1419"/>
      <sheetName val="[form-pm.xls][form-pm.xls]_1410"/>
      <sheetName val="[form-pm.xls][form-pm.xls]_1411"/>
      <sheetName val="[form-pm.xls][form-pm.xls]_1413"/>
      <sheetName val="[form-pm.xls][form-pm.xls]_1412"/>
      <sheetName val="[form-pm.xls][form-pm.xls]_1414"/>
      <sheetName val="[form-pm.xls][form-pm.xls]_1421"/>
      <sheetName val="[form-pm.xls]____________L_3871"/>
      <sheetName val="[form-pm.xls][form-pm.xls]_1420"/>
      <sheetName val="[form-pm.xls][form-pm.xls]_1422"/>
      <sheetName val="[form-pm.xls]____________L_3872"/>
      <sheetName val="[form-pm.xls]____________L_3873"/>
      <sheetName val="[form-pm.xls]____________L_3874"/>
      <sheetName val="[form-pm.xls]____________L_3875"/>
      <sheetName val="[form-pm.xls]____________L_3876"/>
      <sheetName val="[form-pm.xls]____________L_3877"/>
      <sheetName val="[form-pm.xls]____________L_3878"/>
      <sheetName val="[form-pm.xls][form-pm.xls]_1424"/>
      <sheetName val="[form-pm.xls]____________L_3879"/>
      <sheetName val="[form-pm.xls]____________L_3880"/>
      <sheetName val="[form-pm.xls]____________L_3881"/>
      <sheetName val="[form-pm.xls][form-pm.xls]_1423"/>
      <sheetName val="[form-pm.xls][form-pm.xls]_1425"/>
      <sheetName val="[form-pm.xls]____________L_3882"/>
      <sheetName val="[form-pm.xls][form-pm.xls]_1426"/>
      <sheetName val="[form-pm.xls][form-pm.xls]_1427"/>
      <sheetName val="[form-pm.xls][form-pm.xls]_1431"/>
      <sheetName val="[form-pm.xls][form-pm.xls]_1432"/>
      <sheetName val="[form-pm.xls][form-pm.xls]_1428"/>
      <sheetName val="[form-pm.xls][form-pm.xls]_1429"/>
      <sheetName val="[form-pm.xls]____________L_3903"/>
      <sheetName val="[form-pm.xls]____________L_3904"/>
      <sheetName val="[form-pm.xls]____________L_3905"/>
      <sheetName val="[form-pm.xls]____________L_3906"/>
      <sheetName val="[form-pm.xls]____________L_3907"/>
      <sheetName val="[form-pm.xls]____________L_3908"/>
      <sheetName val="[form-pm.xls][form-pm.xls]_1441"/>
      <sheetName val="[form-pm.xls]____________L_3909"/>
      <sheetName val="[form-pm.xls]____________L_3910"/>
      <sheetName val="[form-pm.xls]____________L_3911"/>
      <sheetName val="[form-pm.xls][form-pm.xls]_1433"/>
      <sheetName val="[form-pm.xls][form-pm.xls]_1442"/>
      <sheetName val="[form-pm.xls]____________L_3912"/>
      <sheetName val="[form-pm.xls]____________L_3883"/>
      <sheetName val="[form-pm.xls]____________L_3884"/>
      <sheetName val="[form-pm.xls]____________L_3885"/>
      <sheetName val="[form-pm.xls]____________L_3886"/>
      <sheetName val="[form-pm.xls]____________L_3887"/>
      <sheetName val="[form-pm.xls]____________L_3888"/>
      <sheetName val="[form-pm.xls]____________L_3889"/>
      <sheetName val="[form-pm.xls]____________L_3890"/>
      <sheetName val="[form-pm.xls]____________L_3891"/>
      <sheetName val="[form-pm.xls]____________L_3892"/>
      <sheetName val="[form-pm.xls]____________L_3893"/>
      <sheetName val="[form-pm.xls]____________L_3894"/>
      <sheetName val="[form-pm.xls]____________L_3895"/>
      <sheetName val="[form-pm.xls]____________L_3896"/>
      <sheetName val="[form-pm.xls]____________L_3897"/>
      <sheetName val="[form-pm.xls]____________L_3898"/>
      <sheetName val="[form-pm.xls]____________L_3899"/>
      <sheetName val="[form-pm.xls]____________L_3900"/>
      <sheetName val="[form-pm.xls]____________L_3901"/>
      <sheetName val="[form-pm.xls][form-pm.xls]_1430"/>
      <sheetName val="[form-pm.xls]____________L_3902"/>
      <sheetName val="[form-pm.xls][form-pm.xls]_1434"/>
      <sheetName val="[form-pm.xls][form-pm.xls]_1435"/>
      <sheetName val="[form-pm.xls][form-pm.xls]_1436"/>
      <sheetName val="[form-pm.xls][form-pm.xls]_1437"/>
      <sheetName val="[form-pm.xls][form-pm.xls]_1439"/>
      <sheetName val="[form-pm.xls][form-pm.xls]_1438"/>
      <sheetName val="[form-pm.xls][form-pm.xls]_1440"/>
      <sheetName val="[form-pm.xls][form-pm.xls]_1443"/>
      <sheetName val="[form-pm.xls][form-pm.xls]_1444"/>
      <sheetName val="[form-pm.xls]____________L_3913"/>
      <sheetName val="[form-pm.xls]____________L_3914"/>
      <sheetName val="[form-pm.xls]____________L_3915"/>
      <sheetName val="[form-pm.xls]____________L_3916"/>
      <sheetName val="[form-pm.xls]____________L_3917"/>
      <sheetName val="[form-pm.xls]____________L_3918"/>
      <sheetName val="[form-pm.xls]____________L_3919"/>
      <sheetName val="[form-pm.xls]____________L_3920"/>
      <sheetName val="[form-pm.xls]____________L_3921"/>
      <sheetName val="[form-pm.xls]____________L_3922"/>
      <sheetName val="[form-pm.xls][form-pm.xls]_1447"/>
      <sheetName val="[form-pm.xls][form-pm.xls]_1448"/>
      <sheetName val="[form-pm.xls]____________L_3923"/>
      <sheetName val="[form-pm.xls]____________L_3924"/>
      <sheetName val="[form-pm.xls]____________L_3925"/>
      <sheetName val="[form-pm.xls]____________L_3926"/>
      <sheetName val="[form-pm.xls]____________L_3927"/>
      <sheetName val="[form-pm.xls]____________L_3928"/>
      <sheetName val="[form-pm.xls][form-pm.xls]_1450"/>
      <sheetName val="[form-pm.xls]____________L_3929"/>
      <sheetName val="[form-pm.xls]____________L_3930"/>
      <sheetName val="[form-pm.xls]____________L_3931"/>
      <sheetName val="[form-pm.xls][form-pm.xls]_1449"/>
      <sheetName val="[form-pm.xls][form-pm.xls]_1451"/>
      <sheetName val="[form-pm.xls]____________L_3932"/>
      <sheetName val="[form-pm.xls]____________L_3933"/>
      <sheetName val="[form-pm.xls][form-pm.xls]_1457"/>
      <sheetName val="[form-pm.xls][form-pm.xls]_1458"/>
      <sheetName val="[form-pm.xls]____________L_3945"/>
      <sheetName val="[form-pm.xls]____________L_3946"/>
      <sheetName val="[form-pm.xls]____________L_3947"/>
      <sheetName val="[form-pm.xls]____________L_3948"/>
      <sheetName val="[form-pm.xls]____________L_3949"/>
      <sheetName val="[form-pm.xls]____________L_3950"/>
      <sheetName val="[form-pm.xls][form-pm.xls]_1463"/>
      <sheetName val="[form-pm.xls]____________L_3951"/>
      <sheetName val="[form-pm.xls]____________L_3952"/>
      <sheetName val="[form-pm.xls]____________L_3953"/>
      <sheetName val="[form-pm.xls][form-pm.xls]_1459"/>
      <sheetName val="[form-pm.xls][form-pm.xls]_1464"/>
      <sheetName val="[form-pm.xls]____________L_3954"/>
      <sheetName val="[form-pm.xls]____________L_3955"/>
      <sheetName val="[form-pm.xls][form-pm.xls]_1454"/>
      <sheetName val="[form-pm.xls][form-pm.xls]_1455"/>
      <sheetName val="[form-pm.xls]____________L_3934"/>
      <sheetName val="[form-pm.xls]____________L_3935"/>
      <sheetName val="[form-pm.xls]____________L_3936"/>
      <sheetName val="[form-pm.xls]____________L_3937"/>
      <sheetName val="[form-pm.xls]____________L_3938"/>
      <sheetName val="[form-pm.xls]____________L_3939"/>
      <sheetName val="[form-pm.xls]____________L_3940"/>
      <sheetName val="[form-pm.xls]____________L_3941"/>
      <sheetName val="[form-pm.xls]____________L_3942"/>
      <sheetName val="[form-pm.xls][form-pm.xls]_1456"/>
      <sheetName val="[form-pm.xls]____________L_3943"/>
      <sheetName val="[form-pm.xls]____________L_3944"/>
      <sheetName val="[form-pm.xls]____________L_3967"/>
      <sheetName val="[form-pm.xls]____________L_3968"/>
      <sheetName val="[form-pm.xls]____________L_3969"/>
      <sheetName val="[form-pm.xls]____________L_3970"/>
      <sheetName val="[form-pm.xls]____________L_3971"/>
      <sheetName val="[form-pm.xls]____________L_3972"/>
      <sheetName val="[form-pm.xls][form-pm.xls]_1466"/>
      <sheetName val="[form-pm.xls]____________L_3973"/>
      <sheetName val="[form-pm.xls]____________L_3974"/>
      <sheetName val="[form-pm.xls]____________L_3975"/>
      <sheetName val="[form-pm.xls][form-pm.xls]_1465"/>
      <sheetName val="[form-pm.xls][form-pm.xls]_1467"/>
      <sheetName val="[form-pm.xls]____________L_3976"/>
      <sheetName val="[form-pm.xls]____________L_3977"/>
      <sheetName val="[form-pm.xls][form-pm.xls]_1460"/>
      <sheetName val="[form-pm.xls][form-pm.xls]_1461"/>
      <sheetName val="[form-pm.xls]____________L_3956"/>
      <sheetName val="[form-pm.xls]____________L_3957"/>
      <sheetName val="[form-pm.xls]____________L_3958"/>
      <sheetName val="[form-pm.xls]____________L_3959"/>
      <sheetName val="[form-pm.xls]____________L_3960"/>
      <sheetName val="[form-pm.xls]____________L_3961"/>
      <sheetName val="[form-pm.xls]____________L_3962"/>
      <sheetName val="[form-pm.xls]____________L_3963"/>
      <sheetName val="[form-pm.xls]____________L_3964"/>
      <sheetName val="[form-pm.xls][form-pm.xls]_1462"/>
      <sheetName val="[form-pm.xls]____________L_3965"/>
      <sheetName val="[form-pm.xls]____________L_3966"/>
      <sheetName val="[form-pm.xls]____________L_3978"/>
      <sheetName val="[form-pm.xls]____________L_3979"/>
      <sheetName val="[form-pm.xls]____________L_3980"/>
      <sheetName val="[form-pm.xls]____________L_3981"/>
      <sheetName val="[form-pm.xls]____________L_3982"/>
      <sheetName val="[form-pm.xls]____________L_3983"/>
      <sheetName val="[form-pm.xls]____________L_3984"/>
      <sheetName val="[form-pm.xls]____________L_3985"/>
      <sheetName val="[form-pm.xls]____________L_3986"/>
      <sheetName val="[form-pm.xls][form-pm.xls]_1468"/>
      <sheetName val="[form-pm.xls]____________L_3987"/>
      <sheetName val="[form-pm.xls][form-pm.xls]_1469"/>
      <sheetName val="[form-pm.xls][form-pm.xls]_1470"/>
      <sheetName val="[form-pm.xls]____________L_3988"/>
      <sheetName val="[form-pm.xls][form-pm.xls]_1472"/>
      <sheetName val="[form-pm.xls]____________L_3989"/>
      <sheetName val="[form-pm.xls]____________L_3990"/>
      <sheetName val="[form-pm.xls]____________L_3991"/>
      <sheetName val="[form-pm.xls][form-pm.xls]_1471"/>
      <sheetName val="[form-pm.xls][form-pm.xls]_1473"/>
      <sheetName val="[form-pm.xls]____________L_3992"/>
      <sheetName val="[form-pm.xls][form-pm.xls]_1474"/>
      <sheetName val="[form-pm.xls][form-pm.xls]_1475"/>
      <sheetName val="[form-pm.xls][form-pm.xls]_1476"/>
      <sheetName val="[form-pm.xls][form-pm.xls]_1477"/>
      <sheetName val="[form-pm.xls]____________L_3993"/>
      <sheetName val="[form-pm.xls]____________L_3994"/>
      <sheetName val="[form-pm.xls]____________L_3995"/>
      <sheetName val="[form-pm.xls]____________L_3996"/>
      <sheetName val="[form-pm.xls]____________L_3997"/>
      <sheetName val="[form-pm.xls]____________L_3998"/>
      <sheetName val="[form-pm.xls][form-pm.xls]_1495"/>
      <sheetName val="[form-pm.xls]____________L_3999"/>
      <sheetName val="[form-pm.xls]____________L_4000"/>
      <sheetName val="[form-pm.xls]____________L_4001"/>
      <sheetName val="[form-pm.xls][form-pm.xls]_1478"/>
      <sheetName val="[form-pm.xls][form-pm.xls]_1496"/>
      <sheetName val="[form-pm.xls]____________L_4002"/>
      <sheetName val="[form-pm.xls]____________L_4003"/>
      <sheetName val="[form-pm.xls]____________L_4004"/>
      <sheetName val="[form-pm.xls]____________L_4005"/>
      <sheetName val="[form-pm.xls]____________L_4006"/>
      <sheetName val="[form-pm.xls]____________L_4007"/>
      <sheetName val="[form-pm.xls]____________L_4008"/>
      <sheetName val="[form-pm.xls]____________L_4009"/>
      <sheetName val="[form-pm.xls]____________L_4010"/>
      <sheetName val="[form-pm.xls][form-pm.xls]_1492"/>
      <sheetName val="[form-pm.xls][form-pm.xls]_1493"/>
      <sheetName val="[form-pm.xls]____________L_4055"/>
      <sheetName val="[form-pm.xls]____________L_4056"/>
      <sheetName val="[form-pm.xls]____________L_4057"/>
      <sheetName val="[form-pm.xls]____________L_4058"/>
      <sheetName val="[form-pm.xls]____________L_4059"/>
      <sheetName val="[form-pm.xls]____________L_4060"/>
      <sheetName val="[form-pm.xls]____________L_4061"/>
      <sheetName val="[form-pm.xls]____________L_4062"/>
      <sheetName val="[form-pm.xls]____________L_4063"/>
      <sheetName val="[form-pm.xls][form-pm.xls]_1494"/>
      <sheetName val="[form-pm.xls]____________L_4064"/>
      <sheetName val="[form-pm.xls]____________L_4065"/>
      <sheetName val="[form-pm.xls]____________L_4011"/>
      <sheetName val="[form-pm.xls]____________L_4012"/>
      <sheetName val="[form-pm.xls]____________L_4013"/>
      <sheetName val="[form-pm.xls]____________L_4014"/>
      <sheetName val="[form-pm.xls]____________L_4015"/>
      <sheetName val="[form-pm.xls]____________L_4016"/>
      <sheetName val="[form-pm.xls]____________L_4017"/>
      <sheetName val="[form-pm.xls]____________L_4018"/>
      <sheetName val="[form-pm.xls]____________L_4019"/>
      <sheetName val="[form-pm.xls][form-pm.xls]_1479"/>
      <sheetName val="[form-pm.xls]____________L_4020"/>
      <sheetName val="[form-pm.xls]____________L_4021"/>
      <sheetName val="[form-pm.xls][form-pm.xls]_1480"/>
      <sheetName val="[form-pm.xls][form-pm.xls]_1481"/>
      <sheetName val="[form-pm.xls][form-pm.xls]_1482"/>
      <sheetName val="[form-pm.xls]____________L_4022"/>
      <sheetName val="[form-pm.xls]____________L_4023"/>
      <sheetName val="[form-pm.xls]____________L_4024"/>
      <sheetName val="[form-pm.xls]____________L_4025"/>
      <sheetName val="[form-pm.xls]____________L_4026"/>
      <sheetName val="[form-pm.xls]____________L_4027"/>
      <sheetName val="[form-pm.xls]____________L_4028"/>
      <sheetName val="[form-pm.xls]____________L_4029"/>
      <sheetName val="[form-pm.xls]____________L_4030"/>
      <sheetName val="[form-pm.xls][form-pm.xls]_1483"/>
      <sheetName val="[form-pm.xls]____________L_4031"/>
      <sheetName val="[form-pm.xls]____________L_4032"/>
      <sheetName val="[form-pm.xls][form-pm.xls]_1484"/>
      <sheetName val="[form-pm.xls][form-pm.xls]_1485"/>
      <sheetName val="[form-pm.xls]____________L_4033"/>
      <sheetName val="[form-pm.xls]____________L_4034"/>
      <sheetName val="[form-pm.xls]____________L_4035"/>
      <sheetName val="[form-pm.xls]____________L_4036"/>
      <sheetName val="[form-pm.xls]____________L_4037"/>
      <sheetName val="[form-pm.xls]____________L_4038"/>
      <sheetName val="[form-pm.xls]____________L_4039"/>
      <sheetName val="[form-pm.xls]____________L_4040"/>
      <sheetName val="[form-pm.xls]____________L_4041"/>
      <sheetName val="[form-pm.xls][form-pm.xls]_1486"/>
      <sheetName val="[form-pm.xls]____________L_4042"/>
      <sheetName val="[form-pm.xls]____________L_4043"/>
      <sheetName val="[form-pm.xls][form-pm.xls]_1487"/>
      <sheetName val="[form-pm.xls][form-pm.xls]_1488"/>
      <sheetName val="[form-pm.xls]____________L_4044"/>
      <sheetName val="[form-pm.xls]____________L_4045"/>
      <sheetName val="[form-pm.xls]____________L_4046"/>
      <sheetName val="[form-pm.xls]____________L_4047"/>
      <sheetName val="[form-pm.xls]____________L_4048"/>
      <sheetName val="[form-pm.xls]____________L_4049"/>
      <sheetName val="[form-pm.xls][form-pm.xls]_1490"/>
      <sheetName val="[form-pm.xls]____________L_4050"/>
      <sheetName val="[form-pm.xls]____________L_4051"/>
      <sheetName val="[form-pm.xls]____________L_4052"/>
      <sheetName val="[form-pm.xls][form-pm.xls]_1489"/>
      <sheetName val="[form-pm.xls][form-pm.xls]_1491"/>
      <sheetName val="[form-pm.xls]____________L_4053"/>
      <sheetName val="[form-pm.xls]____________L_4054"/>
      <sheetName val="[form-pm.xls]____________L_4088"/>
      <sheetName val="[form-pm.xls]____________L_4089"/>
      <sheetName val="[form-pm.xls]____________L_4090"/>
      <sheetName val="[form-pm.xls]____________L_4091"/>
      <sheetName val="[form-pm.xls]____________L_4092"/>
      <sheetName val="[form-pm.xls]____________L_4093"/>
      <sheetName val="[form-pm.xls][form-pm.xls]_1511"/>
      <sheetName val="[form-pm.xls]____________L_4094"/>
      <sheetName val="[form-pm.xls]____________L_4095"/>
      <sheetName val="[form-pm.xls]____________L_4096"/>
      <sheetName val="[form-pm.xls][form-pm.xls]_1507"/>
      <sheetName val="[form-pm.xls][form-pm.xls]_1512"/>
      <sheetName val="[form-pm.xls]____________L_4097"/>
      <sheetName val="[form-pm.xls]____________L_4098"/>
      <sheetName val="[form-pm.xls][form-pm.xls]_1503"/>
      <sheetName val="[form-pm.xls][form-pm.xls]_1504"/>
      <sheetName val="[form-pm.xls][form-pm.xls]_1508"/>
      <sheetName val="[form-pm.xls][form-pm.xls]_1509"/>
      <sheetName val="[form-pm.xls]____________L_4099"/>
      <sheetName val="[form-pm.xls]____________L_4100"/>
      <sheetName val="[form-pm.xls]____________L_4101"/>
      <sheetName val="[form-pm.xls]____________L_4102"/>
      <sheetName val="[form-pm.xls]____________L_4103"/>
      <sheetName val="[form-pm.xls]____________L_4104"/>
      <sheetName val="[form-pm.xls]____________L_4105"/>
      <sheetName val="[form-pm.xls]____________L_4106"/>
      <sheetName val="[form-pm.xls]____________L_4107"/>
      <sheetName val="[form-pm.xls][form-pm.xls]_1510"/>
      <sheetName val="[form-pm.xls]____________L_4108"/>
      <sheetName val="[form-pm.xls]____________L_4109"/>
      <sheetName val="[form-pm.xls][form-pm.xls]_1513"/>
      <sheetName val="[form-pm.xls][form-pm.xls]_1514"/>
      <sheetName val="[form-pm.xls][form-pm.xls]_1515"/>
      <sheetName val="[form-pm.xls][form-pm.xls]_1516"/>
      <sheetName val="[form-pm.xls][form-pm.xls]_1517"/>
      <sheetName val="[form-pm.xls]____________L_4110"/>
      <sheetName val="[form-pm.xls]____________L_4111"/>
      <sheetName val="[form-pm.xls]____________L_4112"/>
      <sheetName val="[form-pm.xls]____________L_4113"/>
      <sheetName val="[form-pm.xls]____________L_4114"/>
      <sheetName val="[form-pm.xls]____________L_4115"/>
      <sheetName val="[form-pm.xls][form-pm.xls]_1519"/>
      <sheetName val="[form-pm.xls]____________L_4116"/>
      <sheetName val="[form-pm.xls]____________L_4117"/>
      <sheetName val="[form-pm.xls]____________L_4118"/>
      <sheetName val="[form-pm.xls][form-pm.xls]_1518"/>
      <sheetName val="[form-pm.xls][form-pm.xls]_1520"/>
      <sheetName val="[form-pm.xls]____________L_4119"/>
      <sheetName val="[form-pm.xls]____________L_4120"/>
      <sheetName val="[form-pm.xls][form-pm.xls]_1521"/>
      <sheetName val="[form-pm.xls][form-pm.xls]_1522"/>
      <sheetName val="[form-pm.xls][form-pm.xls]_1523"/>
      <sheetName val="[form-pm.xls][form-pm.xls]_1524"/>
      <sheetName val="[form-pm.xls][form-pm.xls]_1529"/>
      <sheetName val="[form-pm.xls][form-pm.xls]_1530"/>
      <sheetName val="[form-pm.xls][form-pm.xls]_1525"/>
      <sheetName val="[form-pm.xls][form-pm.xls]_1526"/>
      <sheetName val="[form-pm.xls][form-pm.xls]_1527"/>
      <sheetName val="[form-pm.xls][form-pm.xls]_1528"/>
      <sheetName val="[form-pm.xls][form-pm.xls]_1531"/>
      <sheetName val="[form-pm.xls][form-pm.xls]_1532"/>
      <sheetName val="[form-pm.xls][form-pm.xls]_1533"/>
      <sheetName val="[form-pm.xls][form-pm.xls]_1534"/>
      <sheetName val="[form-pm.xls]____________L_4121"/>
      <sheetName val="[form-pm.xls]____________L_4122"/>
      <sheetName val="[form-pm.xls]____________L_4123"/>
      <sheetName val="[form-pm.xls]____________L_4124"/>
      <sheetName val="[form-pm.xls]____________L_4125"/>
      <sheetName val="[form-pm.xls]____________L_4126"/>
      <sheetName val="[form-pm.xls]____________L_4127"/>
      <sheetName val="[form-pm.xls]____________L_4128"/>
      <sheetName val="[form-pm.xls]____________L_4129"/>
      <sheetName val="[form-pm.xls][form-pm.xls]_1535"/>
      <sheetName val="[form-pm.xls]____________L_4130"/>
      <sheetName val="[form-pm.xls]____________L_4131"/>
      <sheetName val="[form-pm.xls]____________L_4138"/>
      <sheetName val="[form-pm.xls]____________L_4139"/>
    </sheetNames>
    <sheetDataSet>
      <sheetData sheetId="0"/>
      <sheetData sheetId="1" refreshError="1"/>
      <sheetData sheetId="2" refreshError="1"/>
      <sheetData sheetId="3" refreshError="1"/>
      <sheetData sheetId="4">
        <row r="2">
          <cell r="A2">
            <v>1997</v>
          </cell>
        </row>
      </sheetData>
      <sheetData sheetId="5">
        <row r="2">
          <cell r="A2">
            <v>1997</v>
          </cell>
        </row>
      </sheetData>
      <sheetData sheetId="6">
        <row r="2">
          <cell r="A2">
            <v>1997</v>
          </cell>
        </row>
      </sheetData>
      <sheetData sheetId="7">
        <row r="2">
          <cell r="A2">
            <v>1997</v>
          </cell>
        </row>
      </sheetData>
      <sheetData sheetId="8">
        <row r="2">
          <cell r="A2">
            <v>1997</v>
          </cell>
        </row>
      </sheetData>
      <sheetData sheetId="9">
        <row r="2">
          <cell r="A2">
            <v>1997</v>
          </cell>
        </row>
      </sheetData>
      <sheetData sheetId="10">
        <row r="2">
          <cell r="A2">
            <v>1997</v>
          </cell>
        </row>
      </sheetData>
      <sheetData sheetId="11">
        <row r="2">
          <cell r="A2">
            <v>1997</v>
          </cell>
        </row>
      </sheetData>
      <sheetData sheetId="12">
        <row r="2">
          <cell r="A2">
            <v>1997</v>
          </cell>
        </row>
      </sheetData>
      <sheetData sheetId="13">
        <row r="2">
          <cell r="A2">
            <v>1997</v>
          </cell>
        </row>
      </sheetData>
      <sheetData sheetId="14">
        <row r="2">
          <cell r="A2">
            <v>1997</v>
          </cell>
        </row>
      </sheetData>
      <sheetData sheetId="15">
        <row r="2">
          <cell r="A2">
            <v>1997</v>
          </cell>
        </row>
      </sheetData>
      <sheetData sheetId="16">
        <row r="2">
          <cell r="A2">
            <v>1997</v>
          </cell>
        </row>
      </sheetData>
      <sheetData sheetId="17">
        <row r="2">
          <cell r="A2">
            <v>1997</v>
          </cell>
        </row>
      </sheetData>
      <sheetData sheetId="18">
        <row r="2">
          <cell r="A2">
            <v>1997</v>
          </cell>
        </row>
      </sheetData>
      <sheetData sheetId="19">
        <row r="2">
          <cell r="A2">
            <v>1997</v>
          </cell>
        </row>
      </sheetData>
      <sheetData sheetId="20">
        <row r="2">
          <cell r="A2">
            <v>1997</v>
          </cell>
        </row>
      </sheetData>
      <sheetData sheetId="21">
        <row r="2">
          <cell r="A2">
            <v>1997</v>
          </cell>
        </row>
      </sheetData>
      <sheetData sheetId="22">
        <row r="2">
          <cell r="A2">
            <v>1997</v>
          </cell>
        </row>
      </sheetData>
      <sheetData sheetId="23">
        <row r="2">
          <cell r="A2">
            <v>1997</v>
          </cell>
        </row>
      </sheetData>
      <sheetData sheetId="24">
        <row r="2">
          <cell r="A2">
            <v>1997</v>
          </cell>
        </row>
      </sheetData>
      <sheetData sheetId="25">
        <row r="2">
          <cell r="A2">
            <v>1997</v>
          </cell>
        </row>
      </sheetData>
      <sheetData sheetId="26">
        <row r="2">
          <cell r="A2">
            <v>1997</v>
          </cell>
        </row>
      </sheetData>
      <sheetData sheetId="27">
        <row r="2">
          <cell r="A2">
            <v>1997</v>
          </cell>
        </row>
      </sheetData>
      <sheetData sheetId="28">
        <row r="2">
          <cell r="A2">
            <v>1997</v>
          </cell>
        </row>
      </sheetData>
      <sheetData sheetId="29">
        <row r="2">
          <cell r="A2">
            <v>1997</v>
          </cell>
        </row>
      </sheetData>
      <sheetData sheetId="30">
        <row r="2">
          <cell r="A2">
            <v>1997</v>
          </cell>
        </row>
      </sheetData>
      <sheetData sheetId="31">
        <row r="2">
          <cell r="A2">
            <v>1997</v>
          </cell>
        </row>
      </sheetData>
      <sheetData sheetId="32">
        <row r="2">
          <cell r="A2">
            <v>1997</v>
          </cell>
        </row>
      </sheetData>
      <sheetData sheetId="33">
        <row r="2">
          <cell r="A2">
            <v>1997</v>
          </cell>
        </row>
      </sheetData>
      <sheetData sheetId="34">
        <row r="2">
          <cell r="A2">
            <v>1997</v>
          </cell>
        </row>
      </sheetData>
      <sheetData sheetId="35">
        <row r="2">
          <cell r="A2">
            <v>1997</v>
          </cell>
        </row>
      </sheetData>
      <sheetData sheetId="36">
        <row r="2">
          <cell r="A2">
            <v>1997</v>
          </cell>
        </row>
      </sheetData>
      <sheetData sheetId="37">
        <row r="2">
          <cell r="A2">
            <v>1997</v>
          </cell>
        </row>
      </sheetData>
      <sheetData sheetId="38">
        <row r="2">
          <cell r="A2">
            <v>1997</v>
          </cell>
        </row>
      </sheetData>
      <sheetData sheetId="39">
        <row r="2">
          <cell r="A2">
            <v>1997</v>
          </cell>
        </row>
      </sheetData>
      <sheetData sheetId="40">
        <row r="2">
          <cell r="A2">
            <v>1997</v>
          </cell>
        </row>
      </sheetData>
      <sheetData sheetId="41">
        <row r="2">
          <cell r="A2">
            <v>1997</v>
          </cell>
        </row>
      </sheetData>
      <sheetData sheetId="42">
        <row r="2">
          <cell r="A2">
            <v>1997</v>
          </cell>
        </row>
      </sheetData>
      <sheetData sheetId="43">
        <row r="2">
          <cell r="A2">
            <v>1997</v>
          </cell>
        </row>
      </sheetData>
      <sheetData sheetId="44">
        <row r="2">
          <cell r="A2">
            <v>1997</v>
          </cell>
        </row>
      </sheetData>
      <sheetData sheetId="45">
        <row r="2">
          <cell r="A2">
            <v>1997</v>
          </cell>
        </row>
      </sheetData>
      <sheetData sheetId="46">
        <row r="2">
          <cell r="A2">
            <v>1997</v>
          </cell>
        </row>
      </sheetData>
      <sheetData sheetId="47">
        <row r="2">
          <cell r="A2">
            <v>1997</v>
          </cell>
        </row>
      </sheetData>
      <sheetData sheetId="48">
        <row r="2">
          <cell r="A2">
            <v>1997</v>
          </cell>
        </row>
      </sheetData>
      <sheetData sheetId="49">
        <row r="2">
          <cell r="A2">
            <v>1997</v>
          </cell>
        </row>
      </sheetData>
      <sheetData sheetId="50">
        <row r="2">
          <cell r="A2">
            <v>1997</v>
          </cell>
        </row>
      </sheetData>
      <sheetData sheetId="51">
        <row r="2">
          <cell r="A2">
            <v>1997</v>
          </cell>
        </row>
      </sheetData>
      <sheetData sheetId="52" refreshError="1"/>
      <sheetData sheetId="53" refreshError="1"/>
      <sheetData sheetId="54">
        <row r="2">
          <cell r="A2">
            <v>1997</v>
          </cell>
        </row>
      </sheetData>
      <sheetData sheetId="55">
        <row r="2">
          <cell r="A2">
            <v>1997</v>
          </cell>
        </row>
      </sheetData>
      <sheetData sheetId="56">
        <row r="2">
          <cell r="A2">
            <v>1997</v>
          </cell>
        </row>
      </sheetData>
      <sheetData sheetId="57">
        <row r="2">
          <cell r="A2">
            <v>1997</v>
          </cell>
        </row>
      </sheetData>
      <sheetData sheetId="58">
        <row r="2">
          <cell r="A2">
            <v>1997</v>
          </cell>
        </row>
      </sheetData>
      <sheetData sheetId="59">
        <row r="2">
          <cell r="A2">
            <v>1997</v>
          </cell>
        </row>
      </sheetData>
      <sheetData sheetId="60">
        <row r="2">
          <cell r="A2">
            <v>1997</v>
          </cell>
        </row>
      </sheetData>
      <sheetData sheetId="61">
        <row r="2">
          <cell r="A2">
            <v>1997</v>
          </cell>
        </row>
      </sheetData>
      <sheetData sheetId="62">
        <row r="2">
          <cell r="A2">
            <v>1997</v>
          </cell>
        </row>
      </sheetData>
      <sheetData sheetId="63">
        <row r="2">
          <cell r="A2">
            <v>1997</v>
          </cell>
        </row>
      </sheetData>
      <sheetData sheetId="64">
        <row r="2">
          <cell r="A2">
            <v>1997</v>
          </cell>
        </row>
      </sheetData>
      <sheetData sheetId="65">
        <row r="2">
          <cell r="A2">
            <v>1997</v>
          </cell>
        </row>
      </sheetData>
      <sheetData sheetId="66">
        <row r="2">
          <cell r="A2">
            <v>1997</v>
          </cell>
        </row>
      </sheetData>
      <sheetData sheetId="67">
        <row r="2">
          <cell r="A2">
            <v>1997</v>
          </cell>
        </row>
      </sheetData>
      <sheetData sheetId="68">
        <row r="2">
          <cell r="A2">
            <v>1997</v>
          </cell>
        </row>
      </sheetData>
      <sheetData sheetId="69">
        <row r="2">
          <cell r="A2">
            <v>1997</v>
          </cell>
        </row>
      </sheetData>
      <sheetData sheetId="70">
        <row r="2">
          <cell r="A2">
            <v>1997</v>
          </cell>
        </row>
      </sheetData>
      <sheetData sheetId="71">
        <row r="2">
          <cell r="A2">
            <v>1997</v>
          </cell>
        </row>
      </sheetData>
      <sheetData sheetId="72">
        <row r="2">
          <cell r="A2">
            <v>1997</v>
          </cell>
        </row>
      </sheetData>
      <sheetData sheetId="73">
        <row r="2">
          <cell r="A2">
            <v>1997</v>
          </cell>
        </row>
      </sheetData>
      <sheetData sheetId="74">
        <row r="2">
          <cell r="A2">
            <v>1997</v>
          </cell>
        </row>
      </sheetData>
      <sheetData sheetId="75">
        <row r="2">
          <cell r="A2">
            <v>1997</v>
          </cell>
        </row>
      </sheetData>
      <sheetData sheetId="76">
        <row r="2">
          <cell r="A2">
            <v>1997</v>
          </cell>
        </row>
      </sheetData>
      <sheetData sheetId="77">
        <row r="2">
          <cell r="A2">
            <v>1997</v>
          </cell>
        </row>
      </sheetData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/>
      <sheetData sheetId="214">
        <row r="3">
          <cell r="B3">
            <v>2003</v>
          </cell>
        </row>
      </sheetData>
      <sheetData sheetId="215">
        <row r="3">
          <cell r="B3">
            <v>2003</v>
          </cell>
        </row>
      </sheetData>
      <sheetData sheetId="216">
        <row r="3">
          <cell r="B3">
            <v>2003</v>
          </cell>
        </row>
      </sheetData>
      <sheetData sheetId="217">
        <row r="3">
          <cell r="B3">
            <v>2003</v>
          </cell>
        </row>
      </sheetData>
      <sheetData sheetId="218">
        <row r="3">
          <cell r="B3">
            <v>2003</v>
          </cell>
        </row>
      </sheetData>
      <sheetData sheetId="219">
        <row r="3">
          <cell r="B3">
            <v>2003</v>
          </cell>
        </row>
      </sheetData>
      <sheetData sheetId="220">
        <row r="3">
          <cell r="B3">
            <v>2003</v>
          </cell>
        </row>
      </sheetData>
      <sheetData sheetId="221">
        <row r="3">
          <cell r="B3">
            <v>2003</v>
          </cell>
        </row>
      </sheetData>
      <sheetData sheetId="222">
        <row r="3">
          <cell r="B3">
            <v>2003</v>
          </cell>
        </row>
      </sheetData>
      <sheetData sheetId="223">
        <row r="3">
          <cell r="B3">
            <v>2003</v>
          </cell>
        </row>
      </sheetData>
      <sheetData sheetId="224">
        <row r="3">
          <cell r="B3">
            <v>2003</v>
          </cell>
        </row>
      </sheetData>
      <sheetData sheetId="225">
        <row r="3">
          <cell r="B3">
            <v>2003</v>
          </cell>
        </row>
      </sheetData>
      <sheetData sheetId="226">
        <row r="3">
          <cell r="B3">
            <v>2003</v>
          </cell>
        </row>
      </sheetData>
      <sheetData sheetId="227">
        <row r="3">
          <cell r="B3">
            <v>2003</v>
          </cell>
        </row>
      </sheetData>
      <sheetData sheetId="228">
        <row r="3">
          <cell r="B3">
            <v>2003</v>
          </cell>
        </row>
      </sheetData>
      <sheetData sheetId="229">
        <row r="3">
          <cell r="B3">
            <v>2003</v>
          </cell>
        </row>
      </sheetData>
      <sheetData sheetId="230">
        <row r="3">
          <cell r="B3">
            <v>2003</v>
          </cell>
        </row>
      </sheetData>
      <sheetData sheetId="231">
        <row r="3">
          <cell r="B3">
            <v>2003</v>
          </cell>
        </row>
      </sheetData>
      <sheetData sheetId="232">
        <row r="3">
          <cell r="B3">
            <v>2003</v>
          </cell>
        </row>
      </sheetData>
      <sheetData sheetId="233">
        <row r="3">
          <cell r="B3">
            <v>2003</v>
          </cell>
        </row>
      </sheetData>
      <sheetData sheetId="234">
        <row r="3">
          <cell r="B3">
            <v>2003</v>
          </cell>
        </row>
      </sheetData>
      <sheetData sheetId="235">
        <row r="3">
          <cell r="B3">
            <v>2003</v>
          </cell>
        </row>
      </sheetData>
      <sheetData sheetId="236">
        <row r="3">
          <cell r="B3">
            <v>2003</v>
          </cell>
        </row>
      </sheetData>
      <sheetData sheetId="237">
        <row r="3">
          <cell r="B3">
            <v>2003</v>
          </cell>
        </row>
      </sheetData>
      <sheetData sheetId="238">
        <row r="3">
          <cell r="B3">
            <v>2003</v>
          </cell>
        </row>
      </sheetData>
      <sheetData sheetId="239">
        <row r="3">
          <cell r="B3">
            <v>2003</v>
          </cell>
        </row>
      </sheetData>
      <sheetData sheetId="240">
        <row r="3">
          <cell r="B3">
            <v>2003</v>
          </cell>
        </row>
      </sheetData>
      <sheetData sheetId="241">
        <row r="3">
          <cell r="B3">
            <v>2003</v>
          </cell>
        </row>
      </sheetData>
      <sheetData sheetId="242">
        <row r="3">
          <cell r="B3">
            <v>2003</v>
          </cell>
        </row>
      </sheetData>
      <sheetData sheetId="243">
        <row r="3">
          <cell r="B3">
            <v>2003</v>
          </cell>
        </row>
      </sheetData>
      <sheetData sheetId="244">
        <row r="3">
          <cell r="B3">
            <v>2003</v>
          </cell>
        </row>
      </sheetData>
      <sheetData sheetId="245">
        <row r="3">
          <cell r="B3">
            <v>2003</v>
          </cell>
        </row>
      </sheetData>
      <sheetData sheetId="246">
        <row r="3">
          <cell r="B3">
            <v>2003</v>
          </cell>
        </row>
      </sheetData>
      <sheetData sheetId="247">
        <row r="3">
          <cell r="B3">
            <v>2003</v>
          </cell>
        </row>
      </sheetData>
      <sheetData sheetId="248">
        <row r="3">
          <cell r="B3">
            <v>2003</v>
          </cell>
        </row>
      </sheetData>
      <sheetData sheetId="249">
        <row r="3">
          <cell r="B3">
            <v>2003</v>
          </cell>
        </row>
      </sheetData>
      <sheetData sheetId="250">
        <row r="3">
          <cell r="B3">
            <v>2003</v>
          </cell>
        </row>
      </sheetData>
      <sheetData sheetId="251">
        <row r="3">
          <cell r="B3">
            <v>2003</v>
          </cell>
        </row>
      </sheetData>
      <sheetData sheetId="252">
        <row r="3">
          <cell r="B3">
            <v>2003</v>
          </cell>
        </row>
      </sheetData>
      <sheetData sheetId="253">
        <row r="3">
          <cell r="B3">
            <v>2003</v>
          </cell>
        </row>
      </sheetData>
      <sheetData sheetId="254">
        <row r="3">
          <cell r="B3">
            <v>2003</v>
          </cell>
        </row>
      </sheetData>
      <sheetData sheetId="255">
        <row r="3">
          <cell r="B3">
            <v>2003</v>
          </cell>
        </row>
      </sheetData>
      <sheetData sheetId="256">
        <row r="3">
          <cell r="B3">
            <v>2003</v>
          </cell>
        </row>
      </sheetData>
      <sheetData sheetId="257">
        <row r="3">
          <cell r="B3">
            <v>2003</v>
          </cell>
        </row>
      </sheetData>
      <sheetData sheetId="258">
        <row r="3">
          <cell r="B3">
            <v>2003</v>
          </cell>
        </row>
      </sheetData>
      <sheetData sheetId="259">
        <row r="3">
          <cell r="B3">
            <v>2003</v>
          </cell>
        </row>
      </sheetData>
      <sheetData sheetId="260">
        <row r="3">
          <cell r="B3">
            <v>2003</v>
          </cell>
        </row>
      </sheetData>
      <sheetData sheetId="261">
        <row r="3">
          <cell r="B3">
            <v>2003</v>
          </cell>
        </row>
      </sheetData>
      <sheetData sheetId="262">
        <row r="3">
          <cell r="B3">
            <v>2003</v>
          </cell>
        </row>
      </sheetData>
      <sheetData sheetId="263">
        <row r="3">
          <cell r="B3">
            <v>2003</v>
          </cell>
        </row>
      </sheetData>
      <sheetData sheetId="264">
        <row r="3">
          <cell r="B3">
            <v>2003</v>
          </cell>
        </row>
      </sheetData>
      <sheetData sheetId="265">
        <row r="3">
          <cell r="B3">
            <v>2003</v>
          </cell>
        </row>
      </sheetData>
      <sheetData sheetId="266">
        <row r="3">
          <cell r="B3">
            <v>2003</v>
          </cell>
        </row>
      </sheetData>
      <sheetData sheetId="267">
        <row r="3">
          <cell r="B3">
            <v>2003</v>
          </cell>
        </row>
      </sheetData>
      <sheetData sheetId="268">
        <row r="3">
          <cell r="B3">
            <v>2003</v>
          </cell>
        </row>
      </sheetData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/>
      <sheetData sheetId="648" refreshError="1"/>
      <sheetData sheetId="649" refreshError="1"/>
      <sheetData sheetId="650" refreshError="1"/>
      <sheetData sheetId="651"/>
      <sheetData sheetId="652" refreshError="1"/>
      <sheetData sheetId="653"/>
      <sheetData sheetId="654" refreshError="1"/>
      <sheetData sheetId="655"/>
      <sheetData sheetId="656" refreshError="1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/>
      <sheetData sheetId="664" refreshError="1"/>
      <sheetData sheetId="665"/>
      <sheetData sheetId="666" refreshError="1"/>
      <sheetData sheetId="667"/>
      <sheetData sheetId="668" refreshError="1"/>
      <sheetData sheetId="669"/>
      <sheetData sheetId="670" refreshError="1"/>
      <sheetData sheetId="671"/>
      <sheetData sheetId="672" refreshError="1"/>
      <sheetData sheetId="673"/>
      <sheetData sheetId="674" refreshError="1"/>
      <sheetData sheetId="675"/>
      <sheetData sheetId="676" refreshError="1"/>
      <sheetData sheetId="677" refreshError="1"/>
      <sheetData sheetId="678" refreshError="1"/>
      <sheetData sheetId="679"/>
      <sheetData sheetId="680" refreshError="1"/>
      <sheetData sheetId="68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/>
      <sheetData sheetId="1484"/>
      <sheetData sheetId="1485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/>
      <sheetData sheetId="1734" refreshError="1"/>
      <sheetData sheetId="1735" refreshError="1"/>
      <sheetData sheetId="1736"/>
      <sheetData sheetId="1737" refreshError="1"/>
      <sheetData sheetId="1738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/>
      <sheetData sheetId="1767" refreshError="1"/>
      <sheetData sheetId="1768" refreshError="1"/>
      <sheetData sheetId="1769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/>
      <sheetData sheetId="1789" refreshError="1"/>
      <sheetData sheetId="1790" refreshError="1"/>
      <sheetData sheetId="1791" refreshError="1"/>
      <sheetData sheetId="1792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/>
      <sheetData sheetId="1800" refreshError="1"/>
      <sheetData sheetId="1801" refreshError="1"/>
      <sheetData sheetId="1802" refreshError="1"/>
      <sheetData sheetId="1803" refreshError="1"/>
      <sheetData sheetId="1804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/>
      <sheetData sheetId="1827" refreshError="1"/>
      <sheetData sheetId="1828" refreshError="1"/>
      <sheetData sheetId="1829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/>
      <sheetData sheetId="1842" refreshError="1"/>
      <sheetData sheetId="1843" refreshError="1"/>
      <sheetData sheetId="1844"/>
      <sheetData sheetId="1845" refreshError="1"/>
      <sheetData sheetId="1846" refreshError="1"/>
      <sheetData sheetId="1847" refreshError="1"/>
      <sheetData sheetId="1848"/>
      <sheetData sheetId="1849" refreshError="1"/>
      <sheetData sheetId="1850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/>
      <sheetData sheetId="1857" refreshError="1"/>
      <sheetData sheetId="1858" refreshError="1"/>
      <sheetData sheetId="1859" refreshError="1"/>
      <sheetData sheetId="1860" refreshError="1"/>
      <sheetData sheetId="186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/>
      <sheetData sheetId="1874"/>
      <sheetData sheetId="1875" refreshError="1"/>
      <sheetData sheetId="1876"/>
      <sheetData sheetId="1877" refreshError="1"/>
      <sheetData sheetId="1878"/>
      <sheetData sheetId="1879"/>
      <sheetData sheetId="1880" refreshError="1"/>
      <sheetData sheetId="1881" refreshError="1"/>
      <sheetData sheetId="1882" refreshError="1"/>
      <sheetData sheetId="1883" refreshError="1"/>
      <sheetData sheetId="1884"/>
      <sheetData sheetId="1885" refreshError="1"/>
      <sheetData sheetId="1886" refreshError="1"/>
      <sheetData sheetId="1887" refreshError="1"/>
      <sheetData sheetId="1888"/>
      <sheetData sheetId="1889" refreshError="1"/>
      <sheetData sheetId="1890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/>
      <sheetData sheetId="1913" refreshError="1"/>
      <sheetData sheetId="1914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 refreshError="1"/>
      <sheetData sheetId="1975" refreshError="1"/>
      <sheetData sheetId="1976" refreshError="1"/>
      <sheetData sheetId="1977"/>
      <sheetData sheetId="1978"/>
      <sheetData sheetId="1979" refreshError="1"/>
      <sheetData sheetId="1980" refreshError="1"/>
      <sheetData sheetId="1981" refreshError="1"/>
      <sheetData sheetId="1982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/>
      <sheetData sheetId="1990" refreshError="1"/>
      <sheetData sheetId="1991" refreshError="1"/>
      <sheetData sheetId="1992"/>
      <sheetData sheetId="1993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/>
      <sheetData sheetId="2009"/>
      <sheetData sheetId="2010" refreshError="1"/>
      <sheetData sheetId="2011" refreshError="1"/>
      <sheetData sheetId="2012" refreshError="1"/>
      <sheetData sheetId="2013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/>
      <sheetData sheetId="2028" refreshError="1"/>
      <sheetData sheetId="2029"/>
      <sheetData sheetId="2030" refreshError="1"/>
      <sheetData sheetId="2031" refreshError="1"/>
      <sheetData sheetId="2032" refreshError="1"/>
      <sheetData sheetId="2033"/>
      <sheetData sheetId="2034" refreshError="1"/>
      <sheetData sheetId="2035" refreshError="1"/>
      <sheetData sheetId="2036" refreshError="1"/>
      <sheetData sheetId="2037"/>
      <sheetData sheetId="2038" refreshError="1"/>
      <sheetData sheetId="2039"/>
      <sheetData sheetId="2040" refreshError="1"/>
      <sheetData sheetId="2041" refreshError="1"/>
      <sheetData sheetId="2042"/>
      <sheetData sheetId="2043" refreshError="1"/>
      <sheetData sheetId="2044"/>
      <sheetData sheetId="2045" refreshError="1"/>
      <sheetData sheetId="2046" refreshError="1"/>
      <sheetData sheetId="2047" refreshError="1"/>
      <sheetData sheetId="2048" refreshError="1"/>
      <sheetData sheetId="2049"/>
      <sheetData sheetId="2050" refreshError="1"/>
      <sheetData sheetId="2051" refreshError="1"/>
      <sheetData sheetId="2052" refreshError="1"/>
      <sheetData sheetId="2053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/>
      <sheetData sheetId="2060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/>
      <sheetData sheetId="2072" refreshError="1"/>
      <sheetData sheetId="2073" refreshError="1"/>
      <sheetData sheetId="2074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/>
      <sheetData sheetId="2099" refreshError="1"/>
      <sheetData sheetId="2100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/>
      <sheetData sheetId="2121" refreshError="1"/>
      <sheetData sheetId="2122" refreshError="1"/>
      <sheetData sheetId="2123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/>
      <sheetData sheetId="2165" refreshError="1"/>
      <sheetData sheetId="2166" refreshError="1"/>
      <sheetData sheetId="2167" refreshError="1"/>
      <sheetData sheetId="2168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/>
      <sheetData sheetId="2206" refreshError="1"/>
      <sheetData sheetId="2207"/>
      <sheetData sheetId="2208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/>
      <sheetData sheetId="2217" refreshError="1"/>
      <sheetData sheetId="2218" refreshError="1"/>
      <sheetData sheetId="2219" refreshError="1"/>
      <sheetData sheetId="2220" refreshError="1"/>
      <sheetData sheetId="2221"/>
      <sheetData sheetId="2222" refreshError="1"/>
      <sheetData sheetId="2223" refreshError="1"/>
      <sheetData sheetId="2224" refreshError="1"/>
      <sheetData sheetId="2225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/>
      <sheetData sheetId="2232"/>
      <sheetData sheetId="2233" refreshError="1"/>
      <sheetData sheetId="2234" refreshError="1"/>
      <sheetData sheetId="2235" refreshError="1"/>
      <sheetData sheetId="2236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/>
      <sheetData sheetId="2267" refreshError="1"/>
      <sheetData sheetId="2268" refreshError="1"/>
      <sheetData sheetId="2269" refreshError="1"/>
      <sheetData sheetId="2270" refreshError="1"/>
      <sheetData sheetId="2271"/>
      <sheetData sheetId="2272" refreshError="1"/>
      <sheetData sheetId="2273"/>
      <sheetData sheetId="2274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/>
      <sheetData sheetId="2413" refreshError="1"/>
      <sheetData sheetId="2414" refreshError="1"/>
      <sheetData sheetId="2415"/>
      <sheetData sheetId="2416" refreshError="1"/>
      <sheetData sheetId="2417" refreshError="1"/>
      <sheetData sheetId="2418"/>
      <sheetData sheetId="2419" refreshError="1"/>
      <sheetData sheetId="2420"/>
      <sheetData sheetId="2421" refreshError="1"/>
      <sheetData sheetId="2422" refreshError="1"/>
      <sheetData sheetId="2423" refreshError="1"/>
      <sheetData sheetId="2424"/>
      <sheetData sheetId="2425"/>
      <sheetData sheetId="2426" refreshError="1"/>
      <sheetData sheetId="2427" refreshError="1"/>
      <sheetData sheetId="2428" refreshError="1"/>
      <sheetData sheetId="2429"/>
      <sheetData sheetId="2430" refreshError="1"/>
      <sheetData sheetId="2431" refreshError="1"/>
      <sheetData sheetId="2432" refreshError="1"/>
      <sheetData sheetId="2433"/>
      <sheetData sheetId="2434" refreshError="1"/>
      <sheetData sheetId="2435"/>
      <sheetData sheetId="2436" refreshError="1"/>
      <sheetData sheetId="2437"/>
      <sheetData sheetId="2438" refreshError="1"/>
      <sheetData sheetId="2439"/>
      <sheetData sheetId="2440" refreshError="1"/>
      <sheetData sheetId="2441"/>
      <sheetData sheetId="2442" refreshError="1"/>
      <sheetData sheetId="2443"/>
      <sheetData sheetId="2444" refreshError="1"/>
      <sheetData sheetId="2445"/>
      <sheetData sheetId="2446" refreshError="1"/>
      <sheetData sheetId="2447"/>
      <sheetData sheetId="2448" refreshError="1"/>
      <sheetData sheetId="2449" refreshError="1"/>
      <sheetData sheetId="2450"/>
      <sheetData sheetId="2451" refreshError="1"/>
      <sheetData sheetId="2452" refreshError="1"/>
      <sheetData sheetId="2453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/>
      <sheetData sheetId="2461" refreshError="1"/>
      <sheetData sheetId="2462" refreshError="1"/>
      <sheetData sheetId="2463"/>
      <sheetData sheetId="2464" refreshError="1"/>
      <sheetData sheetId="2465" refreshError="1"/>
      <sheetData sheetId="2466" refreshError="1"/>
      <sheetData sheetId="2467"/>
      <sheetData sheetId="2468" refreshError="1"/>
      <sheetData sheetId="2469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/>
      <sheetData sheetId="2476" refreshError="1"/>
      <sheetData sheetId="2477" refreshError="1"/>
      <sheetData sheetId="2478" refreshError="1"/>
      <sheetData sheetId="2479"/>
      <sheetData sheetId="2480" refreshError="1"/>
      <sheetData sheetId="2481"/>
      <sheetData sheetId="2482" refreshError="1"/>
      <sheetData sheetId="2483" refreshError="1"/>
      <sheetData sheetId="2484"/>
      <sheetData sheetId="2485" refreshError="1"/>
      <sheetData sheetId="2486"/>
      <sheetData sheetId="2487" refreshError="1"/>
      <sheetData sheetId="2488" refreshError="1"/>
      <sheetData sheetId="2489"/>
      <sheetData sheetId="2490" refreshError="1"/>
      <sheetData sheetId="2491" refreshError="1"/>
      <sheetData sheetId="2492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/>
      <sheetData sheetId="2555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/>
      <sheetData sheetId="2579" refreshError="1"/>
      <sheetData sheetId="2580" refreshError="1"/>
      <sheetData sheetId="2581" refreshError="1"/>
      <sheetData sheetId="2582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/>
      <sheetData sheetId="2605"/>
      <sheetData sheetId="2606"/>
      <sheetData sheetId="2607"/>
      <sheetData sheetId="2608"/>
      <sheetData sheetId="2609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/>
      <sheetData sheetId="2626"/>
      <sheetData sheetId="2627"/>
      <sheetData sheetId="2628" refreshError="1"/>
      <sheetData sheetId="2629" refreshError="1"/>
      <sheetData sheetId="2630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/>
      <sheetData sheetId="2678" refreshError="1"/>
      <sheetData sheetId="2679" refreshError="1"/>
      <sheetData sheetId="2680" refreshError="1"/>
      <sheetData sheetId="2681" refreshError="1"/>
      <sheetData sheetId="2682"/>
      <sheetData sheetId="2683" refreshError="1"/>
      <sheetData sheetId="2684"/>
      <sheetData sheetId="2685"/>
      <sheetData sheetId="2686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/>
      <sheetData sheetId="2699" refreshError="1"/>
      <sheetData sheetId="2700"/>
      <sheetData sheetId="2701" refreshError="1"/>
      <sheetData sheetId="2702" refreshError="1"/>
      <sheetData sheetId="2703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/>
      <sheetData sheetId="2713" refreshError="1"/>
      <sheetData sheetId="2714" refreshError="1"/>
      <sheetData sheetId="2715"/>
      <sheetData sheetId="2716"/>
      <sheetData sheetId="2717" refreshError="1"/>
      <sheetData sheetId="2718" refreshError="1"/>
      <sheetData sheetId="2719" refreshError="1"/>
      <sheetData sheetId="2720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/>
      <sheetData sheetId="2729"/>
      <sheetData sheetId="2730" refreshError="1"/>
      <sheetData sheetId="2731"/>
      <sheetData sheetId="2732"/>
      <sheetData sheetId="2733" refreshError="1"/>
      <sheetData sheetId="2734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/>
      <sheetData sheetId="2741"/>
      <sheetData sheetId="2742" refreshError="1"/>
      <sheetData sheetId="2743" refreshError="1"/>
      <sheetData sheetId="2744" refreshError="1"/>
      <sheetData sheetId="2745"/>
      <sheetData sheetId="2746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/>
      <sheetData sheetId="2758" refreshError="1"/>
      <sheetData sheetId="2759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/>
      <sheetData sheetId="2843"/>
      <sheetData sheetId="2844"/>
      <sheetData sheetId="2845"/>
      <sheetData sheetId="2846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/>
      <sheetData sheetId="3682" refreshError="1"/>
      <sheetData sheetId="3683" refreshError="1"/>
      <sheetData sheetId="3684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/>
      <sheetData sheetId="3696" refreshError="1"/>
      <sheetData sheetId="3697" refreshError="1"/>
      <sheetData sheetId="3698" refreshError="1"/>
      <sheetData sheetId="3699" refreshError="1"/>
      <sheetData sheetId="3700"/>
      <sheetData sheetId="3701" refreshError="1"/>
      <sheetData sheetId="3702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/>
      <sheetData sheetId="3715"/>
      <sheetData sheetId="3716" refreshError="1"/>
      <sheetData sheetId="3717" refreshError="1"/>
      <sheetData sheetId="3718"/>
      <sheetData sheetId="3719" refreshError="1"/>
      <sheetData sheetId="3720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/>
      <sheetData sheetId="3733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 refreshError="1"/>
      <sheetData sheetId="3768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/>
      <sheetData sheetId="3781"/>
      <sheetData sheetId="3782" refreshError="1"/>
      <sheetData sheetId="3783" refreshError="1"/>
      <sheetData sheetId="3784" refreshError="1"/>
      <sheetData sheetId="3785" refreshError="1"/>
      <sheetData sheetId="3786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/>
      <sheetData sheetId="3798" refreshError="1"/>
      <sheetData sheetId="3799" refreshError="1"/>
      <sheetData sheetId="3800" refreshError="1"/>
      <sheetData sheetId="3801" refreshError="1"/>
      <sheetData sheetId="3802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/>
      <sheetData sheetId="3869" refreshError="1"/>
      <sheetData sheetId="3870" refreshError="1"/>
      <sheetData sheetId="3871" refreshError="1"/>
      <sheetData sheetId="3872" refreshError="1"/>
      <sheetData sheetId="3873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/>
      <sheetData sheetId="3880" refreshError="1"/>
      <sheetData sheetId="3881" refreshError="1"/>
      <sheetData sheetId="3882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/>
      <sheetData sheetId="3893" refreshError="1"/>
      <sheetData sheetId="3894" refreshError="1"/>
      <sheetData sheetId="3895" refreshError="1"/>
      <sheetData sheetId="3896" refreshError="1"/>
      <sheetData sheetId="3897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/>
      <sheetData sheetId="4001" refreshError="1"/>
      <sheetData sheetId="4002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/>
      <sheetData sheetId="4012" refreshError="1"/>
      <sheetData sheetId="4013" refreshError="1"/>
      <sheetData sheetId="4014" refreshError="1"/>
      <sheetData sheetId="4015"/>
      <sheetData sheetId="4016" refreshError="1"/>
      <sheetData sheetId="4017" refreshError="1"/>
      <sheetData sheetId="4018" refreshError="1"/>
      <sheetData sheetId="4019" refreshError="1"/>
      <sheetData sheetId="4020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/>
      <sheetData sheetId="4030" refreshError="1"/>
      <sheetData sheetId="4031" refreshError="1"/>
      <sheetData sheetId="4032" refreshError="1"/>
      <sheetData sheetId="4033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/>
      <sheetData sheetId="4040" refreshError="1"/>
      <sheetData sheetId="4041"/>
      <sheetData sheetId="4042" refreshError="1"/>
      <sheetData sheetId="4043" refreshError="1"/>
      <sheetData sheetId="4044" refreshError="1"/>
      <sheetData sheetId="4045" refreshError="1"/>
      <sheetData sheetId="4046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/>
      <sheetData sheetId="4053" refreshError="1"/>
      <sheetData sheetId="4054" refreshError="1"/>
      <sheetData sheetId="4055" refreshError="1"/>
      <sheetData sheetId="4056" refreshError="1"/>
      <sheetData sheetId="4057"/>
      <sheetData sheetId="4058" refreshError="1"/>
      <sheetData sheetId="4059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/>
      <sheetData sheetId="4084" refreshError="1"/>
      <sheetData sheetId="4085" refreshError="1"/>
      <sheetData sheetId="4086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/>
      <sheetData sheetId="4097" refreshError="1"/>
      <sheetData sheetId="4098" refreshError="1"/>
      <sheetData sheetId="4099" refreshError="1"/>
      <sheetData sheetId="4100" refreshError="1"/>
      <sheetData sheetId="410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/>
      <sheetData sheetId="4110" refreshError="1"/>
      <sheetData sheetId="4111" refreshError="1"/>
      <sheetData sheetId="4112" refreshError="1"/>
      <sheetData sheetId="4113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/>
      <sheetData sheetId="4124" refreshError="1"/>
      <sheetData sheetId="4125" refreshError="1"/>
      <sheetData sheetId="4126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/>
      <sheetData sheetId="4242" refreshError="1"/>
      <sheetData sheetId="4243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/>
      <sheetData sheetId="4273" refreshError="1"/>
      <sheetData sheetId="4274" refreshError="1"/>
      <sheetData sheetId="4275" refreshError="1"/>
      <sheetData sheetId="4276" refreshError="1"/>
      <sheetData sheetId="4277"/>
      <sheetData sheetId="4278" refreshError="1"/>
      <sheetData sheetId="4279" refreshError="1"/>
      <sheetData sheetId="4280"/>
      <sheetData sheetId="428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/>
      <sheetData sheetId="4300" refreshError="1"/>
      <sheetData sheetId="4301" refreshError="1"/>
      <sheetData sheetId="4302" refreshError="1"/>
      <sheetData sheetId="4303" refreshError="1"/>
      <sheetData sheetId="4304"/>
      <sheetData sheetId="4305" refreshError="1"/>
      <sheetData sheetId="4306" refreshError="1"/>
      <sheetData sheetId="4307" refreshError="1"/>
      <sheetData sheetId="4308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/>
      <sheetData sheetId="4336" refreshError="1"/>
      <sheetData sheetId="4337" refreshError="1"/>
      <sheetData sheetId="4338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/>
      <sheetData sheetId="4395" refreshError="1"/>
      <sheetData sheetId="4396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/>
      <sheetData sheetId="4457" refreshError="1"/>
      <sheetData sheetId="4458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/>
      <sheetData sheetId="4465" refreshError="1"/>
      <sheetData sheetId="4466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/>
      <sheetData sheetId="4495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/>
      <sheetData sheetId="4765" refreshError="1"/>
      <sheetData sheetId="4766" refreshError="1"/>
      <sheetData sheetId="4767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/>
      <sheetData sheetId="4819" refreshError="1"/>
      <sheetData sheetId="4820" refreshError="1"/>
      <sheetData sheetId="4821" refreshError="1"/>
      <sheetData sheetId="4822" refreshError="1"/>
      <sheetData sheetId="4823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/>
      <sheetData sheetId="5136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/>
      <sheetData sheetId="5433" refreshError="1"/>
      <sheetData sheetId="5434" refreshError="1"/>
      <sheetData sheetId="5435"/>
      <sheetData sheetId="5436" refreshError="1"/>
      <sheetData sheetId="5437" refreshError="1"/>
      <sheetData sheetId="5438" refreshError="1"/>
      <sheetData sheetId="5439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/>
      <sheetData sheetId="5448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/>
      <sheetData sheetId="5465" refreshError="1"/>
      <sheetData sheetId="5466" refreshError="1"/>
      <sheetData sheetId="5467"/>
      <sheetData sheetId="5468" refreshError="1"/>
      <sheetData sheetId="5469" refreshError="1"/>
      <sheetData sheetId="5470" refreshError="1"/>
      <sheetData sheetId="547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/>
      <sheetData sheetId="5479" refreshError="1"/>
      <sheetData sheetId="5480" refreshError="1"/>
      <sheetData sheetId="5481"/>
      <sheetData sheetId="5482" refreshError="1"/>
      <sheetData sheetId="5483" refreshError="1"/>
      <sheetData sheetId="5484" refreshError="1"/>
      <sheetData sheetId="5485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/>
      <sheetData sheetId="5493" refreshError="1"/>
      <sheetData sheetId="5494" refreshError="1"/>
      <sheetData sheetId="5495"/>
      <sheetData sheetId="5496" refreshError="1"/>
      <sheetData sheetId="5497" refreshError="1"/>
      <sheetData sheetId="5498" refreshError="1"/>
      <sheetData sheetId="5499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/>
      <sheetData sheetId="5507" refreshError="1"/>
      <sheetData sheetId="5508" refreshError="1"/>
      <sheetData sheetId="5509"/>
      <sheetData sheetId="5510" refreshError="1"/>
      <sheetData sheetId="551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/>
      <sheetData sheetId="6025" refreshError="1"/>
      <sheetData sheetId="6026" refreshError="1"/>
      <sheetData sheetId="6027" refreshError="1"/>
      <sheetData sheetId="6028" refreshError="1"/>
      <sheetData sheetId="6029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/>
      <sheetData sheetId="6037"/>
      <sheetData sheetId="6038" refreshError="1"/>
      <sheetData sheetId="6039" refreshError="1"/>
      <sheetData sheetId="6040" refreshError="1"/>
      <sheetData sheetId="6041" refreshError="1"/>
      <sheetData sheetId="6042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/>
      <sheetData sheetId="6063"/>
      <sheetData sheetId="6064" refreshError="1"/>
      <sheetData sheetId="6065"/>
      <sheetData sheetId="6066"/>
      <sheetData sheetId="6067" refreshError="1"/>
      <sheetData sheetId="6068" refreshError="1"/>
      <sheetData sheetId="6069" refreshError="1"/>
      <sheetData sheetId="6070"/>
      <sheetData sheetId="6071"/>
      <sheetData sheetId="6072" refreshError="1"/>
      <sheetData sheetId="6073" refreshError="1"/>
      <sheetData sheetId="6074" refreshError="1"/>
      <sheetData sheetId="6075" refreshError="1"/>
      <sheetData sheetId="6076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/>
      <sheetData sheetId="6083" refreshError="1"/>
      <sheetData sheetId="6084"/>
      <sheetData sheetId="6085" refreshError="1"/>
      <sheetData sheetId="6086" refreshError="1"/>
      <sheetData sheetId="6087" refreshError="1"/>
      <sheetData sheetId="6088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/>
      <sheetData sheetId="6295" refreshError="1"/>
      <sheetData sheetId="6296" refreshError="1"/>
      <sheetData sheetId="6297" refreshError="1"/>
      <sheetData sheetId="6298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/>
      <sheetData sheetId="7764" refreshError="1"/>
      <sheetData sheetId="7765" refreshError="1"/>
      <sheetData sheetId="7766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/>
      <sheetData sheetId="7790"/>
      <sheetData sheetId="779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/>
      <sheetData sheetId="8160" refreshError="1"/>
      <sheetData sheetId="8161" refreshError="1"/>
      <sheetData sheetId="8162" refreshError="1"/>
      <sheetData sheetId="8163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/>
      <sheetData sheetId="8181" refreshError="1"/>
      <sheetData sheetId="8182" refreshError="1"/>
      <sheetData sheetId="818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ﾚｾﾞﾝ資"/>
      <sheetName val="94在庫予算 (明細別)"/>
      <sheetName val="賞与･年収"/>
      <sheetName val="TBL"/>
      <sheetName val="記入⇒半期計画⇒ここに記入して下さい。"/>
      <sheetName val="4"/>
      <sheetName val="売上済"/>
      <sheetName val="ﾏｽﾀｰ"/>
      <sheetName val="DATA"/>
      <sheetName val="Sheet1"/>
      <sheetName val="第1版"/>
      <sheetName val="Sheet2"/>
      <sheetName val="補償関連元ねた"/>
      <sheetName val="イレブン"/>
      <sheetName val="Effort by Menu Item"/>
      <sheetName val="提案書"/>
      <sheetName val="FS0903"/>
      <sheetName val="０５"/>
      <sheetName val="選択リスト"/>
      <sheetName val="10.20-11.12"/>
      <sheetName val="基本cvs動向"/>
      <sheetName val="MARCH"/>
      <sheetName val="RD9501V"/>
      <sheetName val="①表示資料"/>
      <sheetName val="ﾏｽﾀ"/>
      <sheetName val="HowtoUse"/>
      <sheetName val="コクミン"/>
      <sheetName val="本年計画 "/>
      <sheetName val="ﾌﾙｰﾂ村pet"/>
      <sheetName val="一般用ｶﾃｺﾞﾘｰ別 "/>
      <sheetName val="生人台帳"/>
      <sheetName val="データ入力"/>
      <sheetName val="2017年１２月"/>
      <sheetName val="43"/>
      <sheetName val="表紙"/>
      <sheetName val="#REF"/>
      <sheetName val="契約上棟ｸﾞﾗﾌ"/>
      <sheetName val="de-ta諸元"/>
      <sheetName val="乱数票"/>
      <sheetName val="工場名"/>
      <sheetName val="乱数表"/>
      <sheetName val="94在庫予算_(明細別)"/>
      <sheetName val="本年計画_"/>
      <sheetName val="一般用ｶﾃｺﾞﾘｰ別_"/>
      <sheetName val="RD9505A"/>
      <sheetName val="新Ｍ別"/>
      <sheetName val="万代比数"/>
      <sheetName val="p.42"/>
      <sheetName val="チラシ実績"/>
      <sheetName val="ｶﾃｺﾞﾘｰ"/>
      <sheetName val="p_421"/>
      <sheetName val="10_20-11_121"/>
      <sheetName val="p_42"/>
      <sheetName val="10_20-11_12"/>
      <sheetName val="記入ﾌｫｰﾑ"/>
      <sheetName val="品名ﾏｽﾀｰ表"/>
      <sheetName val="イオンＷＳドリンク剤"/>
      <sheetName val="大正ドリンク剤"/>
      <sheetName val="田辺ドリンク剤"/>
      <sheetName val="戦略（リ・ア）"/>
      <sheetName val="ﾏｸﾛ"/>
      <sheetName val="ﾘﾍﾞｰﾄﾗﾝｸ2000"/>
      <sheetName val="限定特価商品案内"/>
      <sheetName val="8以上社員"/>
      <sheetName val="累計同週実績"/>
      <sheetName val="biz"/>
      <sheetName val="ライオン"/>
      <sheetName val="会員推移"/>
      <sheetName val="関データ"/>
      <sheetName val="神データ"/>
      <sheetName val="販売予算"/>
      <sheetName val="商品データ"/>
      <sheetName val="店別配荷表"/>
      <sheetName val="元データ"/>
      <sheetName val="線香"/>
      <sheetName val="BASE"/>
      <sheetName val="lookup2018"/>
      <sheetName val="リスト"/>
      <sheetName val="criteria"/>
    </sheetNames>
    <sheetDataSet>
      <sheetData sheetId="0" refreshError="1">
        <row r="5">
          <cell r="E5" t="str">
            <v>{MENU}ppra24.j36~oitil0~ic2~{ESC}eolcwyey{ESC}s1lbqqagq</v>
          </cell>
        </row>
        <row r="47">
          <cell r="M47" t="str">
            <v>７３期</v>
          </cell>
          <cell r="O47">
            <v>0</v>
          </cell>
          <cell r="P47">
            <v>0</v>
          </cell>
        </row>
        <row r="48">
          <cell r="M48" t="str">
            <v>７４期</v>
          </cell>
          <cell r="O48">
            <v>16251</v>
          </cell>
          <cell r="P48">
            <v>16251</v>
          </cell>
        </row>
        <row r="49">
          <cell r="M49" t="str">
            <v>７５期</v>
          </cell>
          <cell r="O49">
            <v>23887</v>
          </cell>
          <cell r="P49">
            <v>1.4698787766906651</v>
          </cell>
        </row>
        <row r="50">
          <cell r="M50" t="str">
            <v>７６期 ('94-95)</v>
          </cell>
          <cell r="O50">
            <v>26941</v>
          </cell>
          <cell r="P50">
            <v>1.1278519696906266</v>
          </cell>
        </row>
        <row r="51">
          <cell r="M51" t="str">
            <v>７７期 ('95-96)</v>
          </cell>
          <cell r="O51">
            <v>29000</v>
          </cell>
          <cell r="P51">
            <v>1.0764262648008611</v>
          </cell>
        </row>
        <row r="55">
          <cell r="AD55" t="str">
            <v>１０月</v>
          </cell>
          <cell r="AE55" t="str">
            <v>１１月</v>
          </cell>
          <cell r="AF55" t="str">
            <v>１２月</v>
          </cell>
          <cell r="AG55" t="str">
            <v>１月</v>
          </cell>
          <cell r="AH55" t="str">
            <v>２月</v>
          </cell>
          <cell r="AI55" t="str">
            <v>３月</v>
          </cell>
          <cell r="AJ55" t="str">
            <v>４月</v>
          </cell>
          <cell r="AK55" t="str">
            <v>５月</v>
          </cell>
          <cell r="AL55" t="str">
            <v>６月</v>
          </cell>
          <cell r="AM55" t="str">
            <v>７月</v>
          </cell>
          <cell r="AN55" t="str">
            <v>８月</v>
          </cell>
          <cell r="AO55" t="str">
            <v>９月</v>
          </cell>
        </row>
        <row r="56">
          <cell r="M56" t="str">
            <v>１０月</v>
          </cell>
          <cell r="N56" t="str">
            <v>１１月</v>
          </cell>
          <cell r="O56" t="str">
            <v>１２月</v>
          </cell>
          <cell r="P56" t="str">
            <v>１月</v>
          </cell>
          <cell r="Q56" t="str">
            <v>２月</v>
          </cell>
          <cell r="R56" t="str">
            <v>３月</v>
          </cell>
          <cell r="S56" t="str">
            <v>４月</v>
          </cell>
          <cell r="T56" t="str">
            <v>５月</v>
          </cell>
          <cell r="U56" t="str">
            <v>６月</v>
          </cell>
          <cell r="V56" t="str">
            <v>７月</v>
          </cell>
          <cell r="W56" t="str">
            <v>８月</v>
          </cell>
          <cell r="X56" t="str">
            <v>９月</v>
          </cell>
        </row>
        <row r="57">
          <cell r="AD57">
            <v>20</v>
          </cell>
          <cell r="AE57">
            <v>48</v>
          </cell>
          <cell r="AF57">
            <v>54</v>
          </cell>
          <cell r="AG57">
            <v>12</v>
          </cell>
          <cell r="AH57">
            <v>29</v>
          </cell>
          <cell r="AI57">
            <v>30</v>
          </cell>
          <cell r="AJ57">
            <v>43</v>
          </cell>
          <cell r="AK57">
            <v>46</v>
          </cell>
          <cell r="AL57">
            <v>42</v>
          </cell>
          <cell r="AM57">
            <v>45</v>
          </cell>
          <cell r="AN57">
            <v>24</v>
          </cell>
          <cell r="AO57">
            <v>28</v>
          </cell>
        </row>
        <row r="58">
          <cell r="AD58">
            <v>401</v>
          </cell>
          <cell r="AE58">
            <v>47</v>
          </cell>
          <cell r="AF58">
            <v>41</v>
          </cell>
          <cell r="AG58">
            <v>8</v>
          </cell>
          <cell r="AH58">
            <v>586</v>
          </cell>
          <cell r="AI58">
            <v>147</v>
          </cell>
          <cell r="AJ58">
            <v>376</v>
          </cell>
          <cell r="AK58">
            <v>188</v>
          </cell>
          <cell r="AL58">
            <v>90</v>
          </cell>
          <cell r="AM58">
            <v>90</v>
          </cell>
          <cell r="AN58">
            <v>238</v>
          </cell>
          <cell r="AO58">
            <v>819</v>
          </cell>
        </row>
        <row r="59">
          <cell r="AD59">
            <v>33</v>
          </cell>
          <cell r="AE59">
            <v>117</v>
          </cell>
          <cell r="AF59">
            <v>85</v>
          </cell>
          <cell r="AG59">
            <v>56</v>
          </cell>
          <cell r="AH59">
            <v>46</v>
          </cell>
          <cell r="AI59">
            <v>29</v>
          </cell>
          <cell r="AJ59">
            <v>36</v>
          </cell>
          <cell r="AK59">
            <v>10</v>
          </cell>
          <cell r="AL59">
            <v>12</v>
          </cell>
          <cell r="AM59">
            <v>20</v>
          </cell>
          <cell r="AN59">
            <v>35</v>
          </cell>
          <cell r="AO59">
            <v>85</v>
          </cell>
        </row>
        <row r="60">
          <cell r="AD60">
            <v>1547</v>
          </cell>
          <cell r="AE60">
            <v>1491</v>
          </cell>
          <cell r="AF60">
            <v>2380</v>
          </cell>
          <cell r="AG60">
            <v>792</v>
          </cell>
          <cell r="AH60">
            <v>891</v>
          </cell>
          <cell r="AI60">
            <v>1224</v>
          </cell>
          <cell r="AJ60">
            <v>1829</v>
          </cell>
          <cell r="AK60">
            <v>1727</v>
          </cell>
          <cell r="AL60">
            <v>1748</v>
          </cell>
          <cell r="AM60">
            <v>1547</v>
          </cell>
          <cell r="AN60">
            <v>1703</v>
          </cell>
          <cell r="AO60">
            <v>1890</v>
          </cell>
        </row>
        <row r="61">
          <cell r="AD61">
            <v>29</v>
          </cell>
          <cell r="AE61">
            <v>21</v>
          </cell>
          <cell r="AF61">
            <v>84</v>
          </cell>
          <cell r="AG61">
            <v>27</v>
          </cell>
          <cell r="AH61">
            <v>65</v>
          </cell>
          <cell r="AI61">
            <v>32</v>
          </cell>
          <cell r="AJ61">
            <v>85</v>
          </cell>
          <cell r="AK61">
            <v>53</v>
          </cell>
          <cell r="AL61">
            <v>67</v>
          </cell>
          <cell r="AM61">
            <v>71</v>
          </cell>
          <cell r="AN61">
            <v>90</v>
          </cell>
          <cell r="AO61">
            <v>119</v>
          </cell>
        </row>
        <row r="63">
          <cell r="M63">
            <v>1847</v>
          </cell>
          <cell r="N63">
            <v>1847</v>
          </cell>
          <cell r="O63">
            <v>1847</v>
          </cell>
          <cell r="P63">
            <v>1847</v>
          </cell>
          <cell r="Q63">
            <v>1847</v>
          </cell>
          <cell r="R63">
            <v>1847</v>
          </cell>
          <cell r="S63">
            <v>1847</v>
          </cell>
          <cell r="T63">
            <v>1847</v>
          </cell>
          <cell r="U63">
            <v>1847</v>
          </cell>
          <cell r="V63">
            <v>1847</v>
          </cell>
          <cell r="W63">
            <v>1847</v>
          </cell>
          <cell r="X63">
            <v>1847</v>
          </cell>
        </row>
        <row r="64">
          <cell r="M64">
            <v>1387.9070694935217</v>
          </cell>
          <cell r="N64">
            <v>4734.441345111888</v>
          </cell>
          <cell r="O64">
            <v>8254.5601083627698</v>
          </cell>
          <cell r="P64">
            <v>9712.9587051432954</v>
          </cell>
          <cell r="Q64">
            <v>11695.057561837446</v>
          </cell>
          <cell r="R64">
            <v>13972.182094228494</v>
          </cell>
          <cell r="S64">
            <v>16617.223830388684</v>
          </cell>
          <cell r="T64">
            <v>18894.348362779732</v>
          </cell>
          <cell r="U64">
            <v>21032.230275618367</v>
          </cell>
          <cell r="V64">
            <v>23521.488955634071</v>
          </cell>
          <cell r="W64">
            <v>25841.75272006281</v>
          </cell>
          <cell r="X64">
            <v>28221.579435414205</v>
          </cell>
        </row>
        <row r="65">
          <cell r="M65">
            <v>2266</v>
          </cell>
          <cell r="N65">
            <v>4253</v>
          </cell>
          <cell r="O65">
            <v>7332</v>
          </cell>
          <cell r="P65">
            <v>8358</v>
          </cell>
          <cell r="Q65">
            <v>10104</v>
          </cell>
          <cell r="R65">
            <v>11828</v>
          </cell>
          <cell r="S65">
            <v>14513</v>
          </cell>
          <cell r="T65">
            <v>16758</v>
          </cell>
          <cell r="U65">
            <v>19107</v>
          </cell>
          <cell r="V65">
            <v>21154</v>
          </cell>
          <cell r="W65">
            <v>23458</v>
          </cell>
          <cell r="X65">
            <v>26809</v>
          </cell>
        </row>
        <row r="69">
          <cell r="AD69">
            <v>2502</v>
          </cell>
          <cell r="AE69">
            <v>2250</v>
          </cell>
          <cell r="AF69">
            <v>3514</v>
          </cell>
          <cell r="AG69">
            <v>1157</v>
          </cell>
          <cell r="AH69">
            <v>1875</v>
          </cell>
          <cell r="AI69">
            <v>1986</v>
          </cell>
          <cell r="AJ69">
            <v>3001</v>
          </cell>
          <cell r="AK69">
            <v>2466</v>
          </cell>
          <cell r="AL69">
            <v>2739</v>
          </cell>
          <cell r="AM69">
            <v>2321</v>
          </cell>
          <cell r="AN69">
            <v>2518</v>
          </cell>
          <cell r="AO69">
            <v>3761</v>
          </cell>
        </row>
        <row r="89">
          <cell r="AD89" t="str">
            <v>１０月</v>
          </cell>
          <cell r="AE89" t="str">
            <v>１１月</v>
          </cell>
          <cell r="AF89" t="str">
            <v>１２月</v>
          </cell>
          <cell r="AG89" t="str">
            <v>１月</v>
          </cell>
          <cell r="AH89" t="str">
            <v>２月</v>
          </cell>
          <cell r="AI89" t="str">
            <v>３月</v>
          </cell>
          <cell r="AJ89" t="str">
            <v>４月</v>
          </cell>
          <cell r="AK89" t="str">
            <v>５月</v>
          </cell>
          <cell r="AL89" t="str">
            <v>６月</v>
          </cell>
          <cell r="AM89" t="str">
            <v>７月</v>
          </cell>
          <cell r="AN89" t="str">
            <v>８月</v>
          </cell>
          <cell r="AO89" t="str">
            <v>９月</v>
          </cell>
        </row>
        <row r="95">
          <cell r="AD95">
            <v>0</v>
          </cell>
          <cell r="AE95">
            <v>0</v>
          </cell>
          <cell r="AF95">
            <v>0</v>
          </cell>
          <cell r="AG95">
            <v>0</v>
          </cell>
        </row>
        <row r="96">
          <cell r="AD96">
            <v>0</v>
          </cell>
          <cell r="AE96">
            <v>69.420494699646639</v>
          </cell>
          <cell r="AF96">
            <v>142.31201413427561</v>
          </cell>
          <cell r="AG96">
            <v>172.62563015312131</v>
          </cell>
          <cell r="AH96">
            <v>213.81512367491166</v>
          </cell>
          <cell r="AI96">
            <v>261.02106007067135</v>
          </cell>
          <cell r="AJ96">
            <v>315.8632508833922</v>
          </cell>
          <cell r="AK96">
            <v>363.06918727915189</v>
          </cell>
          <cell r="AL96">
            <v>407.49830388692573</v>
          </cell>
          <cell r="AM96">
            <v>459.10087161366306</v>
          </cell>
          <cell r="AN96">
            <v>507.23241460541806</v>
          </cell>
          <cell r="AO96">
            <v>556.75236749116596</v>
          </cell>
        </row>
        <row r="97">
          <cell r="AD97">
            <v>33</v>
          </cell>
          <cell r="AE97">
            <v>150</v>
          </cell>
          <cell r="AF97">
            <v>235</v>
          </cell>
          <cell r="AG97">
            <v>291</v>
          </cell>
          <cell r="AH97">
            <v>337</v>
          </cell>
          <cell r="AI97">
            <v>366</v>
          </cell>
          <cell r="AJ97">
            <v>402</v>
          </cell>
          <cell r="AK97">
            <v>412</v>
          </cell>
          <cell r="AL97">
            <v>424</v>
          </cell>
          <cell r="AM97">
            <v>444</v>
          </cell>
          <cell r="AN97">
            <v>479</v>
          </cell>
          <cell r="AO97">
            <v>564</v>
          </cell>
        </row>
        <row r="105">
          <cell r="AD105">
            <v>0</v>
          </cell>
          <cell r="AE105">
            <v>0</v>
          </cell>
          <cell r="AF105">
            <v>0</v>
          </cell>
          <cell r="AG105">
            <v>0</v>
          </cell>
        </row>
        <row r="106">
          <cell r="AD106">
            <v>0</v>
          </cell>
          <cell r="AE106">
            <v>94.515901060070675</v>
          </cell>
          <cell r="AF106">
            <v>193.75759717314489</v>
          </cell>
          <cell r="AG106">
            <v>235.02954063604241</v>
          </cell>
          <cell r="AH106">
            <v>291.1089752650177</v>
          </cell>
          <cell r="AI106">
            <v>355.37978798586573</v>
          </cell>
          <cell r="AJ106">
            <v>430.04734982332155</v>
          </cell>
          <cell r="AK106">
            <v>494.31816254416958</v>
          </cell>
          <cell r="AL106">
            <v>554.80833922261479</v>
          </cell>
          <cell r="AM106">
            <v>625.06515901060061</v>
          </cell>
          <cell r="AN106">
            <v>690.59618374558295</v>
          </cell>
          <cell r="AO106">
            <v>758.01752650176672</v>
          </cell>
        </row>
        <row r="107">
          <cell r="AD107">
            <v>29</v>
          </cell>
          <cell r="AE107">
            <v>50</v>
          </cell>
          <cell r="AF107">
            <v>134</v>
          </cell>
          <cell r="AG107">
            <v>161</v>
          </cell>
          <cell r="AH107">
            <v>226</v>
          </cell>
          <cell r="AI107">
            <v>258</v>
          </cell>
          <cell r="AJ107">
            <v>343</v>
          </cell>
          <cell r="AK107">
            <v>396</v>
          </cell>
          <cell r="AL107">
            <v>463</v>
          </cell>
          <cell r="AM107">
            <v>534</v>
          </cell>
          <cell r="AN107">
            <v>624</v>
          </cell>
          <cell r="AO107">
            <v>743</v>
          </cell>
        </row>
        <row r="115">
          <cell r="AD115">
            <v>0</v>
          </cell>
          <cell r="AE115">
            <v>0</v>
          </cell>
          <cell r="AF115">
            <v>0</v>
          </cell>
          <cell r="AG115">
            <v>0</v>
          </cell>
        </row>
        <row r="116">
          <cell r="AD116">
            <v>0</v>
          </cell>
          <cell r="AE116">
            <v>51.571260306242642</v>
          </cell>
          <cell r="AF116">
            <v>105.72108362779741</v>
          </cell>
          <cell r="AG116">
            <v>128.24053396152337</v>
          </cell>
          <cell r="AH116">
            <v>158.83948174322734</v>
          </cell>
          <cell r="AI116">
            <v>193.90793875147233</v>
          </cell>
          <cell r="AJ116">
            <v>234.64923439340402</v>
          </cell>
          <cell r="AK116">
            <v>269.71769140164901</v>
          </cell>
          <cell r="AL116">
            <v>302.72329799764429</v>
          </cell>
          <cell r="AM116">
            <v>341.05793482528463</v>
          </cell>
          <cell r="AN116">
            <v>376.81400863761286</v>
          </cell>
          <cell r="AO116">
            <v>413.60150765606596</v>
          </cell>
        </row>
        <row r="117">
          <cell r="AD117">
            <v>20</v>
          </cell>
          <cell r="AE117">
            <v>68</v>
          </cell>
          <cell r="AF117">
            <v>122</v>
          </cell>
          <cell r="AG117">
            <v>134</v>
          </cell>
          <cell r="AH117">
            <v>163</v>
          </cell>
          <cell r="AI117">
            <v>193</v>
          </cell>
          <cell r="AJ117">
            <v>236</v>
          </cell>
          <cell r="AK117">
            <v>282</v>
          </cell>
          <cell r="AL117">
            <v>324</v>
          </cell>
          <cell r="AM117">
            <v>369</v>
          </cell>
          <cell r="AN117">
            <v>393</v>
          </cell>
          <cell r="AO117">
            <v>421</v>
          </cell>
        </row>
        <row r="125">
          <cell r="AD125">
            <v>0</v>
          </cell>
          <cell r="AE125">
            <v>0</v>
          </cell>
          <cell r="AF125">
            <v>0</v>
          </cell>
          <cell r="AG125">
            <v>0</v>
          </cell>
        </row>
        <row r="126">
          <cell r="AD126">
            <v>0</v>
          </cell>
          <cell r="AE126">
            <v>174.2661955241461</v>
          </cell>
          <cell r="AF126">
            <v>357.24570082449952</v>
          </cell>
          <cell r="AG126">
            <v>433.34193953671002</v>
          </cell>
          <cell r="AH126">
            <v>536.73988221437003</v>
          </cell>
          <cell r="AI126">
            <v>655.24089517078937</v>
          </cell>
          <cell r="AJ126">
            <v>792.91118963486474</v>
          </cell>
          <cell r="AK126">
            <v>911.41220259128409</v>
          </cell>
          <cell r="AL126">
            <v>1022.9425677267376</v>
          </cell>
          <cell r="AM126">
            <v>1152.4804397330195</v>
          </cell>
          <cell r="AN126">
            <v>1273.3050019630941</v>
          </cell>
          <cell r="AO126">
            <v>1397.6148881036515</v>
          </cell>
        </row>
        <row r="127">
          <cell r="AD127">
            <v>122</v>
          </cell>
          <cell r="AE127">
            <v>273</v>
          </cell>
          <cell r="AF127">
            <v>411</v>
          </cell>
          <cell r="AG127">
            <v>472</v>
          </cell>
          <cell r="AH127">
            <v>553</v>
          </cell>
          <cell r="AI127">
            <v>733</v>
          </cell>
          <cell r="AJ127">
            <v>850</v>
          </cell>
          <cell r="AK127">
            <v>919</v>
          </cell>
          <cell r="AL127">
            <v>1111</v>
          </cell>
          <cell r="AM127">
            <v>1188</v>
          </cell>
          <cell r="AN127">
            <v>1262</v>
          </cell>
          <cell r="AO127">
            <v>1321</v>
          </cell>
        </row>
        <row r="140"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AD141">
            <v>1110</v>
          </cell>
          <cell r="AE141">
            <v>3475.4687868080032</v>
          </cell>
          <cell r="AF141">
            <v>5965.4687868080036</v>
          </cell>
          <cell r="AG141">
            <v>6995.4687868080036</v>
          </cell>
          <cell r="AH141">
            <v>8395.4687868080036</v>
          </cell>
          <cell r="AI141">
            <v>10005.468786808004</v>
          </cell>
          <cell r="AJ141">
            <v>11875.468786808004</v>
          </cell>
          <cell r="AK141">
            <v>13485.468786808004</v>
          </cell>
          <cell r="AL141">
            <v>14995.468786808004</v>
          </cell>
          <cell r="AM141">
            <v>16755.468786808004</v>
          </cell>
          <cell r="AN141">
            <v>18395.527145661556</v>
          </cell>
          <cell r="AO141">
            <v>20075.527145661556</v>
          </cell>
        </row>
        <row r="142">
          <cell r="AD142">
            <v>1547</v>
          </cell>
          <cell r="AE142">
            <v>3038</v>
          </cell>
          <cell r="AF142">
            <v>5418</v>
          </cell>
          <cell r="AG142">
            <v>6210</v>
          </cell>
          <cell r="AH142">
            <v>7101</v>
          </cell>
          <cell r="AI142">
            <v>8325</v>
          </cell>
          <cell r="AJ142">
            <v>10154</v>
          </cell>
          <cell r="AK142">
            <v>11881</v>
          </cell>
          <cell r="AL142">
            <v>13629</v>
          </cell>
          <cell r="AM142">
            <v>15176</v>
          </cell>
          <cell r="AN142">
            <v>16879</v>
          </cell>
          <cell r="AO142">
            <v>18769</v>
          </cell>
        </row>
        <row r="150"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AD151">
            <v>161.08212014134267</v>
          </cell>
          <cell r="AE151">
            <v>503.81003533568804</v>
          </cell>
          <cell r="AF151">
            <v>863.67434628975047</v>
          </cell>
          <cell r="AG151">
            <v>1013.3322025912817</v>
          </cell>
          <cell r="AH151">
            <v>1216.684098939927</v>
          </cell>
          <cell r="AI151">
            <v>1449.7390812720826</v>
          </cell>
          <cell r="AJ151">
            <v>1720.494134275616</v>
          </cell>
          <cell r="AK151">
            <v>1953.5491166077716</v>
          </cell>
          <cell r="AL151">
            <v>2172.8949823321532</v>
          </cell>
          <cell r="AM151">
            <v>2427.6560659599504</v>
          </cell>
          <cell r="AN151">
            <v>2665.2807538280304</v>
          </cell>
          <cell r="AO151">
            <v>2909.7599999999975</v>
          </cell>
        </row>
        <row r="152">
          <cell r="AD152">
            <v>401</v>
          </cell>
          <cell r="AE152">
            <v>448</v>
          </cell>
          <cell r="AF152">
            <v>489</v>
          </cell>
          <cell r="AG152">
            <v>497</v>
          </cell>
          <cell r="AH152">
            <v>1083</v>
          </cell>
          <cell r="AI152">
            <v>1230</v>
          </cell>
          <cell r="AJ152">
            <v>1606</v>
          </cell>
          <cell r="AK152">
            <v>1794</v>
          </cell>
          <cell r="AL152">
            <v>1884</v>
          </cell>
          <cell r="AM152">
            <v>1974</v>
          </cell>
          <cell r="AN152">
            <v>2212</v>
          </cell>
          <cell r="AO152">
            <v>3031</v>
          </cell>
        </row>
        <row r="160">
          <cell r="AD160">
            <v>0</v>
          </cell>
          <cell r="AE160">
            <v>0</v>
          </cell>
          <cell r="AF160">
            <v>0</v>
          </cell>
          <cell r="AG160">
            <v>0</v>
          </cell>
        </row>
        <row r="161">
          <cell r="AD161">
            <v>1.8268551236749109</v>
          </cell>
          <cell r="AE161">
            <v>5.7137809187279043</v>
          </cell>
          <cell r="AF161">
            <v>9.7950530035335461</v>
          </cell>
          <cell r="AG161">
            <v>11.492343934040024</v>
          </cell>
          <cell r="AH161">
            <v>13.79858657243814</v>
          </cell>
          <cell r="AI161">
            <v>16.441696113074183</v>
          </cell>
          <cell r="AJ161">
            <v>19.512367491166057</v>
          </cell>
          <cell r="AK161">
            <v>22.1554770318021</v>
          </cell>
          <cell r="AL161">
            <v>24.643109540636022</v>
          </cell>
          <cell r="AM161">
            <v>27.532391048292087</v>
          </cell>
          <cell r="AN161">
            <v>30.227326266195504</v>
          </cell>
          <cell r="AO161">
            <v>32.999999999999979</v>
          </cell>
        </row>
        <row r="162">
          <cell r="AD162">
            <v>9</v>
          </cell>
          <cell r="AE162">
            <v>9</v>
          </cell>
          <cell r="AF162">
            <v>9</v>
          </cell>
          <cell r="AG162">
            <v>9</v>
          </cell>
          <cell r="AH162">
            <v>9</v>
          </cell>
          <cell r="AI162">
            <v>9</v>
          </cell>
          <cell r="AJ162">
            <v>9</v>
          </cell>
          <cell r="AK162">
            <v>9</v>
          </cell>
          <cell r="AL162">
            <v>9</v>
          </cell>
          <cell r="AM162">
            <v>21</v>
          </cell>
          <cell r="AN162">
            <v>33</v>
          </cell>
          <cell r="AO162">
            <v>33</v>
          </cell>
        </row>
        <row r="170"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AD171">
            <v>114.99809422850407</v>
          </cell>
          <cell r="AE171">
            <v>359.67489045936327</v>
          </cell>
          <cell r="AF171">
            <v>616.58552650176534</v>
          </cell>
          <cell r="AG171">
            <v>723.42772752257406</v>
          </cell>
          <cell r="AH171">
            <v>868.60262661955085</v>
          </cell>
          <cell r="AI171">
            <v>1034.9828480565357</v>
          </cell>
          <cell r="AJ171">
            <v>1228.277517078915</v>
          </cell>
          <cell r="AK171">
            <v>1394.6577385158998</v>
          </cell>
          <cell r="AL171">
            <v>1551.2508881036501</v>
          </cell>
          <cell r="AM171">
            <v>1733.127306635256</v>
          </cell>
          <cell r="AN171">
            <v>1902.7698853553188</v>
          </cell>
          <cell r="AO171">
            <v>2077.3059999999987</v>
          </cell>
        </row>
        <row r="172">
          <cell r="AD172">
            <v>105</v>
          </cell>
          <cell r="AE172">
            <v>217</v>
          </cell>
          <cell r="AF172">
            <v>514</v>
          </cell>
          <cell r="AG172">
            <v>584</v>
          </cell>
          <cell r="AH172">
            <v>632</v>
          </cell>
          <cell r="AI172">
            <v>714</v>
          </cell>
          <cell r="AJ172">
            <v>913</v>
          </cell>
          <cell r="AK172">
            <v>1065</v>
          </cell>
          <cell r="AL172">
            <v>1263</v>
          </cell>
          <cell r="AM172">
            <v>1448</v>
          </cell>
          <cell r="AN172">
            <v>1576</v>
          </cell>
          <cell r="AO172">
            <v>1927</v>
          </cell>
        </row>
        <row r="185">
          <cell r="AD185">
            <v>0</v>
          </cell>
          <cell r="AE185">
            <v>0</v>
          </cell>
          <cell r="AF185">
            <v>0</v>
          </cell>
          <cell r="AG185">
            <v>0</v>
          </cell>
        </row>
        <row r="186">
          <cell r="AD186">
            <v>1387.9070694935217</v>
          </cell>
          <cell r="AE186">
            <v>4734.441345111888</v>
          </cell>
          <cell r="AF186">
            <v>8254.5601083627698</v>
          </cell>
          <cell r="AG186">
            <v>9712.9587051432954</v>
          </cell>
          <cell r="AH186">
            <v>11695.057561837446</v>
          </cell>
          <cell r="AI186">
            <v>13972.182094228494</v>
          </cell>
          <cell r="AJ186">
            <v>16617.223830388684</v>
          </cell>
          <cell r="AK186">
            <v>18894.348362779732</v>
          </cell>
          <cell r="AL186">
            <v>21032.230275618367</v>
          </cell>
          <cell r="AM186">
            <v>23521.488955634071</v>
          </cell>
          <cell r="AN186">
            <v>25841.75272006281</v>
          </cell>
          <cell r="AO186">
            <v>28221.579435414205</v>
          </cell>
        </row>
        <row r="187">
          <cell r="AD187">
            <v>2266</v>
          </cell>
          <cell r="AE187">
            <v>4253</v>
          </cell>
          <cell r="AF187">
            <v>7332</v>
          </cell>
          <cell r="AG187">
            <v>8358</v>
          </cell>
          <cell r="AH187">
            <v>10104</v>
          </cell>
          <cell r="AI187">
            <v>11828</v>
          </cell>
          <cell r="AJ187">
            <v>14513</v>
          </cell>
          <cell r="AK187">
            <v>16758</v>
          </cell>
          <cell r="AL187">
            <v>19107</v>
          </cell>
          <cell r="AM187">
            <v>21154</v>
          </cell>
          <cell r="AN187">
            <v>23458</v>
          </cell>
          <cell r="AO187">
            <v>26809</v>
          </cell>
        </row>
        <row r="195"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</row>
        <row r="196"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</row>
        <row r="197"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</row>
        <row r="205">
          <cell r="AD205">
            <v>0</v>
          </cell>
          <cell r="AE205">
            <v>0</v>
          </cell>
          <cell r="AF205">
            <v>0</v>
          </cell>
          <cell r="AG205">
            <v>0</v>
          </cell>
        </row>
        <row r="206"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</row>
        <row r="207"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</row>
        <row r="215">
          <cell r="AD215">
            <v>0</v>
          </cell>
          <cell r="AE215">
            <v>0</v>
          </cell>
          <cell r="AF215">
            <v>0</v>
          </cell>
          <cell r="AG215">
            <v>0</v>
          </cell>
        </row>
        <row r="216"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</row>
        <row r="217"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</row>
        <row r="226">
          <cell r="AU226">
            <v>1</v>
          </cell>
          <cell r="AV226" t="str">
            <v>オーラルケア</v>
          </cell>
          <cell r="AW226">
            <v>421</v>
          </cell>
          <cell r="BA226">
            <v>0.31183515769346798</v>
          </cell>
        </row>
        <row r="227">
          <cell r="AU227">
            <v>2</v>
          </cell>
          <cell r="AV227" t="str">
            <v>芳香剤関連</v>
          </cell>
          <cell r="AW227">
            <v>3031</v>
          </cell>
          <cell r="BA227">
            <v>0.23920897836470237</v>
          </cell>
        </row>
        <row r="228">
          <cell r="AU228">
            <v>3</v>
          </cell>
          <cell r="AV228" t="str">
            <v>医薬品</v>
          </cell>
          <cell r="AW228">
            <v>564</v>
          </cell>
          <cell r="BA228">
            <v>0.23726057066979941</v>
          </cell>
        </row>
        <row r="229">
          <cell r="AU229">
            <v>4</v>
          </cell>
          <cell r="AV229" t="str">
            <v>衛生関連</v>
          </cell>
          <cell r="AW229">
            <v>18769</v>
          </cell>
          <cell r="BA229">
            <v>8.3811506383825479E-2</v>
          </cell>
        </row>
        <row r="230">
          <cell r="AU230">
            <v>5</v>
          </cell>
          <cell r="AV230" t="str">
            <v>スキンケア</v>
          </cell>
          <cell r="AW230">
            <v>743</v>
          </cell>
          <cell r="BA230">
            <v>5.5786962186859634E-2</v>
          </cell>
        </row>
        <row r="231">
          <cell r="AU231">
            <v>6</v>
          </cell>
          <cell r="AV231" t="str">
            <v>防虫剤</v>
          </cell>
          <cell r="AW231">
            <v>33</v>
          </cell>
          <cell r="BA231">
            <v>2.7801322366125897E-2</v>
          </cell>
        </row>
        <row r="232">
          <cell r="AU232">
            <v>7</v>
          </cell>
          <cell r="AV232" t="str">
            <v>住居洗剤</v>
          </cell>
          <cell r="AW232">
            <v>26809</v>
          </cell>
          <cell r="BA232">
            <v>1.4780474084902104E-2</v>
          </cell>
        </row>
        <row r="233">
          <cell r="AU233">
            <v>8</v>
          </cell>
          <cell r="AV233" t="str">
            <v>フットケア</v>
          </cell>
          <cell r="AW233">
            <v>1321</v>
          </cell>
          <cell r="BA233">
            <v>1.3313587767953891E-2</v>
          </cell>
        </row>
        <row r="234">
          <cell r="AU234">
            <v>9</v>
          </cell>
          <cell r="AV234" t="str">
            <v>その他</v>
          </cell>
          <cell r="AW234">
            <v>1927</v>
          </cell>
          <cell r="BA234">
            <v>1.6201440482363244E-2</v>
          </cell>
        </row>
        <row r="249">
          <cell r="BK249" t="str">
            <v>１０月</v>
          </cell>
          <cell r="BL249" t="str">
            <v>１１月</v>
          </cell>
          <cell r="BM249" t="str">
            <v>１２月</v>
          </cell>
          <cell r="BN249" t="str">
            <v>１月</v>
          </cell>
          <cell r="BO249" t="str">
            <v>２月</v>
          </cell>
          <cell r="BP249" t="str">
            <v>３月</v>
          </cell>
          <cell r="BQ249" t="str">
            <v>４月</v>
          </cell>
          <cell r="BR249" t="str">
            <v>５月</v>
          </cell>
          <cell r="BS249" t="str">
            <v>６月</v>
          </cell>
          <cell r="BT249" t="str">
            <v>７月</v>
          </cell>
          <cell r="BU249" t="str">
            <v>８月</v>
          </cell>
          <cell r="BV249" t="str">
            <v>９月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4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</row>
        <row r="251">
          <cell r="BK251">
            <v>2775.8141389870434</v>
          </cell>
          <cell r="BL251">
            <v>6693.0685512367327</v>
          </cell>
          <cell r="BM251">
            <v>7040.2375265017636</v>
          </cell>
          <cell r="BN251">
            <v>2916.7971935610517</v>
          </cell>
          <cell r="BO251">
            <v>3964.1977133882997</v>
          </cell>
          <cell r="BP251">
            <v>4554.2490647820969</v>
          </cell>
          <cell r="BQ251">
            <v>5290.083472320377</v>
          </cell>
          <cell r="BR251">
            <v>4554.2490647820969</v>
          </cell>
          <cell r="BS251">
            <v>4275.7638256772671</v>
          </cell>
          <cell r="BT251">
            <v>4978.5173600314092</v>
          </cell>
          <cell r="BU251">
            <v>4640.5275288574803</v>
          </cell>
          <cell r="BV251">
            <v>4759.6534307027869</v>
          </cell>
        </row>
        <row r="252">
          <cell r="BK252">
            <v>4532</v>
          </cell>
          <cell r="BL252">
            <v>3974</v>
          </cell>
          <cell r="BM252">
            <v>6158</v>
          </cell>
          <cell r="BN252">
            <v>2052</v>
          </cell>
          <cell r="BO252">
            <v>3492</v>
          </cell>
          <cell r="BP252">
            <v>3448</v>
          </cell>
          <cell r="BQ252">
            <v>5370</v>
          </cell>
          <cell r="BR252">
            <v>4490</v>
          </cell>
          <cell r="BS252">
            <v>4698</v>
          </cell>
          <cell r="BT252">
            <v>4094</v>
          </cell>
          <cell r="BU252">
            <v>4608</v>
          </cell>
          <cell r="BV252">
            <v>6702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</row>
        <row r="257">
          <cell r="BK257">
            <v>2775.8141389870434</v>
          </cell>
          <cell r="BL257">
            <v>9468.8826902237761</v>
          </cell>
          <cell r="BM257">
            <v>16509.12021672554</v>
          </cell>
          <cell r="BN257">
            <v>19425.917410286591</v>
          </cell>
          <cell r="BO257">
            <v>23390.115123674892</v>
          </cell>
          <cell r="BP257">
            <v>27944.364188456988</v>
          </cell>
          <cell r="BQ257">
            <v>33234.447660777369</v>
          </cell>
          <cell r="BR257">
            <v>37788.696725559465</v>
          </cell>
          <cell r="BS257">
            <v>42064.460551236734</v>
          </cell>
          <cell r="BT257">
            <v>47042.977911268143</v>
          </cell>
          <cell r="BU257">
            <v>51683.50544012562</v>
          </cell>
          <cell r="BV257">
            <v>56443.158870828411</v>
          </cell>
        </row>
        <row r="258">
          <cell r="BK258">
            <v>4532</v>
          </cell>
          <cell r="BL258">
            <v>8506</v>
          </cell>
          <cell r="BM258">
            <v>14664</v>
          </cell>
          <cell r="BN258">
            <v>16716</v>
          </cell>
          <cell r="BO258">
            <v>20208</v>
          </cell>
          <cell r="BP258">
            <v>23656</v>
          </cell>
          <cell r="BQ258">
            <v>29026</v>
          </cell>
          <cell r="BR258">
            <v>33516</v>
          </cell>
          <cell r="BS258">
            <v>38214</v>
          </cell>
          <cell r="BT258">
            <v>42308</v>
          </cell>
          <cell r="BU258">
            <v>46916</v>
          </cell>
          <cell r="BV258">
            <v>53618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isi"/>
      <sheetName val="kata"/>
      <sheetName val="ws 1"/>
      <sheetName val="aje"/>
      <sheetName val="ws"/>
      <sheetName val="nrc"/>
      <sheetName val="ws (2)"/>
      <sheetName val="lr"/>
      <sheetName val="saldo"/>
      <sheetName val="arus"/>
      <sheetName val="note"/>
      <sheetName val="operating"/>
      <sheetName val="rekosiliasi"/>
      <sheetName val="at"/>
      <sheetName val="mutasi oper"/>
      <sheetName val="nrcpj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P uPDATE"/>
      <sheetName val="Danamon LK"/>
      <sheetName val="pph 22 2007"/>
      <sheetName val="I"/>
      <sheetName val="II"/>
      <sheetName val="AE"/>
      <sheetName val="Interdata"/>
      <sheetName val="DAF.INVEN U.O"/>
      <sheetName val="WS"/>
      <sheetName val="TB"/>
      <sheetName val="FKT_PJK"/>
      <sheetName val="CRA-Detail"/>
      <sheetName val="Belgium"/>
      <sheetName val="GeneralInfo"/>
      <sheetName val="Significant Processes"/>
      <sheetName val="Dept"/>
      <sheetName val="SAP Running Repair"/>
      <sheetName val="ANGGARAN"/>
      <sheetName val="RADIO CONTROLS"/>
      <sheetName val="COA"/>
      <sheetName val="G1"/>
      <sheetName val="Marshal"/>
      <sheetName val="Identitas"/>
      <sheetName val="tbl_tarip"/>
      <sheetName val="Menu"/>
      <sheetName val="Option List"/>
      <sheetName val="Lamp-14(Manajemen)"/>
      <sheetName val="SE"/>
      <sheetName val="Trial Bal - BS"/>
      <sheetName val="BEFORE ALLOCATION"/>
      <sheetName val="aP_uPDATE"/>
      <sheetName val="aP_uPDATE1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tab"/>
      <sheetName val="Control"/>
      <sheetName val="_REF"/>
      <sheetName val="USD"/>
      <sheetName val="#REF"/>
      <sheetName val="Balance Sheet"/>
      <sheetName val="C1 NOV"/>
      <sheetName val="AA.1.1 BNI"/>
      <sheetName val="BQ"/>
      <sheetName val="hsp-STR-ARS"/>
      <sheetName val="MAP2"/>
      <sheetName val="harsat"/>
      <sheetName val="MAP"/>
      <sheetName val="anal-mpu"/>
      <sheetName val="AA.1 BNI"/>
      <sheetName val="累積試算表"/>
      <sheetName val="daftar"/>
      <sheetName val="Hitung"/>
      <sheetName val="00-MEMO"/>
      <sheetName val="A"/>
      <sheetName val="Detail-PARE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90114"/>
      <sheetName val="0203EPD A9035PX20140106 (2)"/>
      <sheetName val="0303EPD A9035PX20140203"/>
      <sheetName val="A9025PT20140203_EST._Pivot"/>
    </sheetNames>
    <sheetDataSet>
      <sheetData sheetId="0" refreshError="1"/>
      <sheetData sheetId="1" refreshError="1"/>
      <sheetData sheetId="2">
        <row r="2">
          <cell r="I2" t="str">
            <v>8975206180</v>
          </cell>
          <cell r="J2" t="str">
            <v>HUB;REAR,FOR HEA</v>
          </cell>
          <cell r="K2">
            <v>24</v>
          </cell>
        </row>
        <row r="3">
          <cell r="I3" t="str">
            <v>8975206210</v>
          </cell>
          <cell r="J3" t="str">
            <v>HUB;FRONT</v>
          </cell>
          <cell r="K3">
            <v>24</v>
          </cell>
        </row>
        <row r="4">
          <cell r="I4" t="str">
            <v>8975206270</v>
          </cell>
          <cell r="J4" t="str">
            <v>LOCK ASM;SIDE DO</v>
          </cell>
          <cell r="K4">
            <v>12</v>
          </cell>
        </row>
        <row r="5">
          <cell r="I5" t="str">
            <v>8975206280</v>
          </cell>
          <cell r="J5" t="str">
            <v>LOCK ASM;SIDE DO</v>
          </cell>
          <cell r="K5">
            <v>12</v>
          </cell>
        </row>
        <row r="6">
          <cell r="I6" t="str">
            <v>8979501260</v>
          </cell>
          <cell r="J6" t="str">
            <v>HOSE;CONNECTING,</v>
          </cell>
          <cell r="K6">
            <v>12</v>
          </cell>
        </row>
        <row r="7">
          <cell r="I7" t="str">
            <v>8979500830</v>
          </cell>
          <cell r="J7" t="str">
            <v>SIDE MEMBER ASM</v>
          </cell>
          <cell r="K7">
            <v>12</v>
          </cell>
        </row>
        <row r="8">
          <cell r="I8" t="str">
            <v>8979500840</v>
          </cell>
          <cell r="J8" t="str">
            <v>SIDE MEMBER ASM</v>
          </cell>
          <cell r="K8">
            <v>12</v>
          </cell>
        </row>
        <row r="9">
          <cell r="I9" t="str">
            <v>8975206300</v>
          </cell>
          <cell r="J9" t="str">
            <v>DISC WHEEL</v>
          </cell>
          <cell r="K9">
            <v>84</v>
          </cell>
        </row>
        <row r="10">
          <cell r="I10" t="str">
            <v>8975206180</v>
          </cell>
          <cell r="J10" t="str">
            <v>HUB;REAR,FOR HEA</v>
          </cell>
          <cell r="K10">
            <v>48</v>
          </cell>
        </row>
        <row r="11">
          <cell r="I11" t="str">
            <v>8975206220</v>
          </cell>
          <cell r="J11" t="str">
            <v>HUB;FRONT,DRUM B</v>
          </cell>
          <cell r="K11">
            <v>48</v>
          </cell>
        </row>
        <row r="12">
          <cell r="I12" t="str">
            <v>8975206270</v>
          </cell>
          <cell r="J12" t="str">
            <v>LOCK ASM;SIDE DO</v>
          </cell>
          <cell r="K12">
            <v>12</v>
          </cell>
        </row>
        <row r="13">
          <cell r="I13" t="str">
            <v>8975206280</v>
          </cell>
          <cell r="J13" t="str">
            <v>LOCK ASM;SIDE DO</v>
          </cell>
          <cell r="K13">
            <v>12</v>
          </cell>
        </row>
        <row r="14">
          <cell r="I14" t="str">
            <v>8979501330</v>
          </cell>
          <cell r="J14" t="str">
            <v>HOSE;RUBBER,AIR</v>
          </cell>
          <cell r="K14">
            <v>12</v>
          </cell>
        </row>
        <row r="15">
          <cell r="I15" t="str">
            <v>8979501340</v>
          </cell>
          <cell r="J15" t="str">
            <v>HOSE;RUBBER,AIR</v>
          </cell>
          <cell r="K15">
            <v>12</v>
          </cell>
        </row>
        <row r="16">
          <cell r="I16" t="str">
            <v>8979500790</v>
          </cell>
          <cell r="J16" t="str">
            <v>SIDE MEMBER ASM</v>
          </cell>
          <cell r="K16">
            <v>12</v>
          </cell>
        </row>
        <row r="17">
          <cell r="I17" t="str">
            <v>8979500800</v>
          </cell>
          <cell r="J17" t="str">
            <v>SIDE MEMBER ASM</v>
          </cell>
          <cell r="K17">
            <v>12</v>
          </cell>
        </row>
        <row r="18">
          <cell r="I18" t="str">
            <v>8975207850</v>
          </cell>
          <cell r="J18" t="str">
            <v>RADIATOR COMPL;(</v>
          </cell>
          <cell r="K18">
            <v>12</v>
          </cell>
        </row>
        <row r="19">
          <cell r="I19" t="str">
            <v>8975206180</v>
          </cell>
          <cell r="J19" t="str">
            <v>HUB;REAR,FOR HEA</v>
          </cell>
          <cell r="K19">
            <v>48</v>
          </cell>
        </row>
        <row r="20">
          <cell r="I20" t="str">
            <v>8975206220</v>
          </cell>
          <cell r="J20" t="str">
            <v>HUB;FRONT,DRUM B</v>
          </cell>
          <cell r="K20">
            <v>24</v>
          </cell>
        </row>
        <row r="21">
          <cell r="I21" t="str">
            <v>8975206250</v>
          </cell>
          <cell r="J21" t="str">
            <v>LOCK ASM;SIDE DO</v>
          </cell>
          <cell r="K21">
            <v>12</v>
          </cell>
        </row>
        <row r="22">
          <cell r="I22" t="str">
            <v>8975206260</v>
          </cell>
          <cell r="J22" t="str">
            <v>LOCK ASM;SIDE DO</v>
          </cell>
          <cell r="K22">
            <v>12</v>
          </cell>
        </row>
        <row r="23">
          <cell r="I23" t="str">
            <v>8979501330</v>
          </cell>
          <cell r="J23" t="str">
            <v>HOSE;RUBBER,AIR</v>
          </cell>
          <cell r="K23">
            <v>12</v>
          </cell>
        </row>
        <row r="24">
          <cell r="I24" t="str">
            <v>8979501340</v>
          </cell>
          <cell r="J24" t="str">
            <v>HOSE;RUBBER,AIR</v>
          </cell>
          <cell r="K24">
            <v>12</v>
          </cell>
        </row>
        <row r="25">
          <cell r="I25" t="str">
            <v>8979500930</v>
          </cell>
          <cell r="J25" t="str">
            <v>SIDE MEMBER ASM</v>
          </cell>
          <cell r="K25">
            <v>12</v>
          </cell>
        </row>
        <row r="26">
          <cell r="I26" t="str">
            <v>8979501220</v>
          </cell>
          <cell r="J26" t="str">
            <v>SIDE MEMBER ASM</v>
          </cell>
          <cell r="K26">
            <v>12</v>
          </cell>
        </row>
        <row r="27">
          <cell r="I27" t="str">
            <v>8975207850</v>
          </cell>
          <cell r="J27" t="str">
            <v>RADIATOR COMPL;(</v>
          </cell>
          <cell r="K27">
            <v>12</v>
          </cell>
        </row>
      </sheetData>
      <sheetData sheetId="3">
        <row r="7">
          <cell r="B7" t="str">
            <v>8975206170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24</v>
          </cell>
          <cell r="K7">
            <v>0</v>
          </cell>
          <cell r="L7">
            <v>0</v>
          </cell>
          <cell r="M7">
            <v>0</v>
          </cell>
          <cell r="N7">
            <v>24</v>
          </cell>
          <cell r="O7">
            <v>0</v>
          </cell>
          <cell r="P7">
            <v>0</v>
          </cell>
        </row>
        <row r="8">
          <cell r="E8">
            <v>24</v>
          </cell>
          <cell r="F8">
            <v>24</v>
          </cell>
          <cell r="G8">
            <v>408</v>
          </cell>
          <cell r="H8">
            <v>360</v>
          </cell>
          <cell r="I8">
            <v>360</v>
          </cell>
          <cell r="J8">
            <v>360</v>
          </cell>
          <cell r="K8">
            <v>312</v>
          </cell>
          <cell r="L8">
            <v>240</v>
          </cell>
          <cell r="M8">
            <v>336</v>
          </cell>
          <cell r="N8">
            <v>456</v>
          </cell>
          <cell r="O8">
            <v>288</v>
          </cell>
          <cell r="P8">
            <v>312</v>
          </cell>
        </row>
        <row r="9">
          <cell r="E9">
            <v>12</v>
          </cell>
          <cell r="F9">
            <v>0</v>
          </cell>
          <cell r="G9">
            <v>0</v>
          </cell>
          <cell r="H9">
            <v>48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24</v>
          </cell>
          <cell r="N9">
            <v>24</v>
          </cell>
          <cell r="O9">
            <v>0</v>
          </cell>
          <cell r="P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24</v>
          </cell>
          <cell r="K10">
            <v>0</v>
          </cell>
          <cell r="L10">
            <v>0</v>
          </cell>
          <cell r="M10">
            <v>0</v>
          </cell>
          <cell r="N10">
            <v>24</v>
          </cell>
          <cell r="O10">
            <v>0</v>
          </cell>
          <cell r="P10">
            <v>0</v>
          </cell>
        </row>
        <row r="11">
          <cell r="E11">
            <v>12</v>
          </cell>
          <cell r="F11">
            <v>24</v>
          </cell>
          <cell r="G11">
            <v>24</v>
          </cell>
          <cell r="H11">
            <v>24</v>
          </cell>
          <cell r="I11">
            <v>72</v>
          </cell>
          <cell r="J11">
            <v>24</v>
          </cell>
          <cell r="K11">
            <v>24</v>
          </cell>
          <cell r="L11">
            <v>48</v>
          </cell>
          <cell r="M11">
            <v>24</v>
          </cell>
          <cell r="N11">
            <v>72</v>
          </cell>
          <cell r="O11">
            <v>48</v>
          </cell>
          <cell r="P11">
            <v>72</v>
          </cell>
        </row>
        <row r="12">
          <cell r="E12">
            <v>12</v>
          </cell>
          <cell r="F12">
            <v>0</v>
          </cell>
          <cell r="G12">
            <v>192</v>
          </cell>
          <cell r="H12">
            <v>192</v>
          </cell>
          <cell r="I12">
            <v>144</v>
          </cell>
          <cell r="J12">
            <v>168</v>
          </cell>
          <cell r="K12">
            <v>144</v>
          </cell>
          <cell r="L12">
            <v>96</v>
          </cell>
          <cell r="M12">
            <v>168</v>
          </cell>
          <cell r="N12">
            <v>204</v>
          </cell>
          <cell r="O12">
            <v>120</v>
          </cell>
          <cell r="P12">
            <v>120</v>
          </cell>
        </row>
        <row r="13">
          <cell r="E13">
            <v>60</v>
          </cell>
          <cell r="F13">
            <v>48</v>
          </cell>
          <cell r="G13">
            <v>624</v>
          </cell>
          <cell r="H13">
            <v>624</v>
          </cell>
          <cell r="I13">
            <v>576</v>
          </cell>
          <cell r="J13">
            <v>600</v>
          </cell>
          <cell r="K13">
            <v>480</v>
          </cell>
          <cell r="L13">
            <v>384</v>
          </cell>
          <cell r="M13">
            <v>552</v>
          </cell>
          <cell r="N13">
            <v>804</v>
          </cell>
          <cell r="O13">
            <v>456</v>
          </cell>
          <cell r="P13">
            <v>504</v>
          </cell>
        </row>
        <row r="14">
          <cell r="E14">
            <v>0</v>
          </cell>
          <cell r="F14">
            <v>0</v>
          </cell>
          <cell r="G14">
            <v>24</v>
          </cell>
          <cell r="H14">
            <v>36</v>
          </cell>
          <cell r="I14">
            <v>24</v>
          </cell>
          <cell r="J14">
            <v>12</v>
          </cell>
          <cell r="K14">
            <v>12</v>
          </cell>
          <cell r="L14">
            <v>24</v>
          </cell>
          <cell r="M14">
            <v>24</v>
          </cell>
          <cell r="N14">
            <v>36</v>
          </cell>
          <cell r="O14">
            <v>24</v>
          </cell>
          <cell r="P14">
            <v>24</v>
          </cell>
        </row>
        <row r="15">
          <cell r="E15">
            <v>0</v>
          </cell>
          <cell r="F15">
            <v>0</v>
          </cell>
          <cell r="G15">
            <v>24</v>
          </cell>
          <cell r="H15">
            <v>36</v>
          </cell>
          <cell r="I15">
            <v>24</v>
          </cell>
          <cell r="J15">
            <v>12</v>
          </cell>
          <cell r="K15">
            <v>12</v>
          </cell>
          <cell r="L15">
            <v>24</v>
          </cell>
          <cell r="M15">
            <v>24</v>
          </cell>
          <cell r="N15">
            <v>36</v>
          </cell>
          <cell r="O15">
            <v>24</v>
          </cell>
          <cell r="P15">
            <v>24</v>
          </cell>
        </row>
        <row r="16">
          <cell r="E16">
            <v>12</v>
          </cell>
          <cell r="F16">
            <v>12</v>
          </cell>
          <cell r="G16">
            <v>84</v>
          </cell>
          <cell r="H16">
            <v>72</v>
          </cell>
          <cell r="I16">
            <v>84</v>
          </cell>
          <cell r="J16">
            <v>96</v>
          </cell>
          <cell r="K16">
            <v>108</v>
          </cell>
          <cell r="L16">
            <v>84</v>
          </cell>
          <cell r="M16">
            <v>72</v>
          </cell>
          <cell r="N16">
            <v>114</v>
          </cell>
          <cell r="O16">
            <v>138</v>
          </cell>
          <cell r="P16">
            <v>120</v>
          </cell>
        </row>
        <row r="17">
          <cell r="E17">
            <v>12</v>
          </cell>
          <cell r="F17">
            <v>12</v>
          </cell>
          <cell r="G17">
            <v>84</v>
          </cell>
          <cell r="H17">
            <v>72</v>
          </cell>
          <cell r="I17">
            <v>84</v>
          </cell>
          <cell r="J17">
            <v>96</v>
          </cell>
          <cell r="K17">
            <v>108</v>
          </cell>
          <cell r="L17">
            <v>84</v>
          </cell>
          <cell r="M17">
            <v>72</v>
          </cell>
          <cell r="N17">
            <v>114</v>
          </cell>
          <cell r="O17">
            <v>138</v>
          </cell>
          <cell r="P17">
            <v>120</v>
          </cell>
        </row>
        <row r="18">
          <cell r="E18">
            <v>24</v>
          </cell>
          <cell r="F18">
            <v>24</v>
          </cell>
          <cell r="G18">
            <v>216</v>
          </cell>
          <cell r="H18">
            <v>216</v>
          </cell>
          <cell r="I18">
            <v>216</v>
          </cell>
          <cell r="J18">
            <v>216</v>
          </cell>
          <cell r="K18">
            <v>240</v>
          </cell>
          <cell r="L18">
            <v>216</v>
          </cell>
          <cell r="M18">
            <v>192</v>
          </cell>
          <cell r="N18">
            <v>300</v>
          </cell>
          <cell r="O18">
            <v>324</v>
          </cell>
          <cell r="P18">
            <v>288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12</v>
          </cell>
          <cell r="L19">
            <v>0</v>
          </cell>
          <cell r="M19">
            <v>0</v>
          </cell>
          <cell r="N19">
            <v>0</v>
          </cell>
          <cell r="O19">
            <v>12</v>
          </cell>
          <cell r="P19">
            <v>12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</v>
          </cell>
          <cell r="L20">
            <v>0</v>
          </cell>
          <cell r="M20">
            <v>0</v>
          </cell>
          <cell r="N20">
            <v>0</v>
          </cell>
          <cell r="O20">
            <v>12</v>
          </cell>
          <cell r="P20">
            <v>12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12</v>
          </cell>
          <cell r="P21">
            <v>12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12</v>
          </cell>
          <cell r="P22">
            <v>12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12</v>
          </cell>
          <cell r="L23">
            <v>0</v>
          </cell>
          <cell r="M23">
            <v>0</v>
          </cell>
          <cell r="N23">
            <v>0</v>
          </cell>
          <cell r="O23">
            <v>12</v>
          </cell>
          <cell r="P23">
            <v>12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12</v>
          </cell>
          <cell r="L24">
            <v>0</v>
          </cell>
          <cell r="M24">
            <v>0</v>
          </cell>
          <cell r="N24">
            <v>0</v>
          </cell>
          <cell r="O24">
            <v>12</v>
          </cell>
          <cell r="P24">
            <v>12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</v>
          </cell>
          <cell r="P25">
            <v>12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12</v>
          </cell>
          <cell r="P26">
            <v>12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12</v>
          </cell>
          <cell r="L27">
            <v>0</v>
          </cell>
          <cell r="M27">
            <v>0</v>
          </cell>
          <cell r="N27">
            <v>0</v>
          </cell>
          <cell r="O27">
            <v>12</v>
          </cell>
          <cell r="P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12</v>
          </cell>
          <cell r="L28">
            <v>0</v>
          </cell>
          <cell r="M28">
            <v>0</v>
          </cell>
          <cell r="N28">
            <v>0</v>
          </cell>
          <cell r="O28">
            <v>12</v>
          </cell>
          <cell r="P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12</v>
          </cell>
          <cell r="L29">
            <v>12</v>
          </cell>
          <cell r="M29">
            <v>0</v>
          </cell>
          <cell r="N29">
            <v>0</v>
          </cell>
          <cell r="O29">
            <v>12</v>
          </cell>
          <cell r="P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12</v>
          </cell>
          <cell r="L30">
            <v>12</v>
          </cell>
          <cell r="M30">
            <v>0</v>
          </cell>
          <cell r="N30">
            <v>0</v>
          </cell>
          <cell r="O30">
            <v>12</v>
          </cell>
          <cell r="P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12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12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96</v>
          </cell>
          <cell r="L33">
            <v>48</v>
          </cell>
          <cell r="M33">
            <v>0</v>
          </cell>
          <cell r="N33">
            <v>0</v>
          </cell>
          <cell r="O33">
            <v>144</v>
          </cell>
          <cell r="P33">
            <v>96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12</v>
          </cell>
          <cell r="K34">
            <v>0</v>
          </cell>
          <cell r="L34">
            <v>0</v>
          </cell>
          <cell r="M34">
            <v>0</v>
          </cell>
          <cell r="N34">
            <v>12</v>
          </cell>
          <cell r="O34">
            <v>0</v>
          </cell>
          <cell r="P34">
            <v>0</v>
          </cell>
        </row>
        <row r="35">
          <cell r="E35">
            <v>12</v>
          </cell>
          <cell r="F35">
            <v>12</v>
          </cell>
          <cell r="G35">
            <v>12</v>
          </cell>
          <cell r="H35">
            <v>12</v>
          </cell>
          <cell r="I35">
            <v>36</v>
          </cell>
          <cell r="J35">
            <v>12</v>
          </cell>
          <cell r="K35">
            <v>12</v>
          </cell>
          <cell r="L35">
            <v>24</v>
          </cell>
          <cell r="M35">
            <v>12</v>
          </cell>
          <cell r="N35">
            <v>42</v>
          </cell>
          <cell r="O35">
            <v>24</v>
          </cell>
          <cell r="P35">
            <v>36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12</v>
          </cell>
          <cell r="L36">
            <v>12</v>
          </cell>
          <cell r="M36">
            <v>0</v>
          </cell>
          <cell r="N36">
            <v>0</v>
          </cell>
          <cell r="O36">
            <v>48</v>
          </cell>
          <cell r="P36">
            <v>36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12</v>
          </cell>
          <cell r="L37">
            <v>12</v>
          </cell>
          <cell r="M37">
            <v>0</v>
          </cell>
          <cell r="N37">
            <v>0</v>
          </cell>
          <cell r="O37">
            <v>48</v>
          </cell>
          <cell r="P37">
            <v>36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24</v>
          </cell>
          <cell r="L38">
            <v>12</v>
          </cell>
          <cell r="M38">
            <v>0</v>
          </cell>
          <cell r="N38">
            <v>0</v>
          </cell>
          <cell r="O38">
            <v>24</v>
          </cell>
          <cell r="P38">
            <v>12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24</v>
          </cell>
          <cell r="L39">
            <v>12</v>
          </cell>
          <cell r="M39">
            <v>0</v>
          </cell>
          <cell r="N39">
            <v>0</v>
          </cell>
          <cell r="O39">
            <v>24</v>
          </cell>
          <cell r="P39">
            <v>12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24</v>
          </cell>
          <cell r="L40">
            <v>12</v>
          </cell>
          <cell r="M40">
            <v>0</v>
          </cell>
          <cell r="N40">
            <v>0</v>
          </cell>
          <cell r="O40">
            <v>24</v>
          </cell>
          <cell r="P40">
            <v>12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12</v>
          </cell>
          <cell r="L41">
            <v>12</v>
          </cell>
          <cell r="M41">
            <v>0</v>
          </cell>
          <cell r="N41">
            <v>0</v>
          </cell>
          <cell r="O41">
            <v>48</v>
          </cell>
          <cell r="P41">
            <v>36</v>
          </cell>
        </row>
        <row r="42">
          <cell r="E42">
            <v>0</v>
          </cell>
          <cell r="F42">
            <v>0</v>
          </cell>
          <cell r="G42">
            <v>96</v>
          </cell>
          <cell r="H42">
            <v>96</v>
          </cell>
          <cell r="I42">
            <v>72</v>
          </cell>
          <cell r="J42">
            <v>84</v>
          </cell>
          <cell r="K42">
            <v>72</v>
          </cell>
          <cell r="L42">
            <v>48</v>
          </cell>
          <cell r="M42">
            <v>84</v>
          </cell>
          <cell r="N42">
            <v>96</v>
          </cell>
          <cell r="O42">
            <v>60</v>
          </cell>
          <cell r="P42">
            <v>60</v>
          </cell>
        </row>
        <row r="43">
          <cell r="E43">
            <v>0</v>
          </cell>
          <cell r="F43">
            <v>0</v>
          </cell>
          <cell r="G43">
            <v>96</v>
          </cell>
          <cell r="H43">
            <v>96</v>
          </cell>
          <cell r="I43">
            <v>72</v>
          </cell>
          <cell r="J43">
            <v>84</v>
          </cell>
          <cell r="K43">
            <v>72</v>
          </cell>
          <cell r="L43">
            <v>48</v>
          </cell>
          <cell r="M43">
            <v>84</v>
          </cell>
          <cell r="N43">
            <v>96</v>
          </cell>
          <cell r="O43">
            <v>60</v>
          </cell>
          <cell r="P43">
            <v>60</v>
          </cell>
        </row>
        <row r="44">
          <cell r="E44">
            <v>12</v>
          </cell>
          <cell r="F44">
            <v>12</v>
          </cell>
          <cell r="G44">
            <v>204</v>
          </cell>
          <cell r="H44">
            <v>204</v>
          </cell>
          <cell r="I44">
            <v>180</v>
          </cell>
          <cell r="J44">
            <v>192</v>
          </cell>
          <cell r="K44">
            <v>264</v>
          </cell>
          <cell r="L44">
            <v>192</v>
          </cell>
          <cell r="M44">
            <v>180</v>
          </cell>
          <cell r="N44">
            <v>246</v>
          </cell>
          <cell r="O44">
            <v>360</v>
          </cell>
          <cell r="P44">
            <v>300</v>
          </cell>
        </row>
        <row r="45">
          <cell r="E45">
            <v>0</v>
          </cell>
          <cell r="F45">
            <v>0</v>
          </cell>
          <cell r="G45">
            <v>12</v>
          </cell>
          <cell r="H45">
            <v>0</v>
          </cell>
          <cell r="I45">
            <v>0</v>
          </cell>
          <cell r="J45">
            <v>12</v>
          </cell>
          <cell r="K45">
            <v>0</v>
          </cell>
          <cell r="L45">
            <v>0</v>
          </cell>
          <cell r="M45">
            <v>0</v>
          </cell>
          <cell r="N45">
            <v>12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12</v>
          </cell>
          <cell r="H46">
            <v>0</v>
          </cell>
          <cell r="I46">
            <v>0</v>
          </cell>
          <cell r="J46">
            <v>12</v>
          </cell>
          <cell r="K46">
            <v>0</v>
          </cell>
          <cell r="L46">
            <v>0</v>
          </cell>
          <cell r="M46">
            <v>0</v>
          </cell>
          <cell r="N46">
            <v>12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12</v>
          </cell>
          <cell r="K47">
            <v>0</v>
          </cell>
          <cell r="L47">
            <v>0</v>
          </cell>
          <cell r="M47">
            <v>0</v>
          </cell>
          <cell r="N47">
            <v>12</v>
          </cell>
          <cell r="O47">
            <v>0</v>
          </cell>
          <cell r="P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12</v>
          </cell>
          <cell r="K48">
            <v>0</v>
          </cell>
          <cell r="L48">
            <v>0</v>
          </cell>
          <cell r="M48">
            <v>0</v>
          </cell>
          <cell r="N48">
            <v>12</v>
          </cell>
          <cell r="O48">
            <v>0</v>
          </cell>
          <cell r="P48">
            <v>0</v>
          </cell>
        </row>
        <row r="49">
          <cell r="E49">
            <v>6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E50">
            <v>6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E51">
            <v>0</v>
          </cell>
          <cell r="F51">
            <v>0</v>
          </cell>
          <cell r="G51">
            <v>12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12</v>
          </cell>
          <cell r="M51">
            <v>0</v>
          </cell>
          <cell r="N51">
            <v>12</v>
          </cell>
          <cell r="O51">
            <v>0</v>
          </cell>
          <cell r="P51">
            <v>0</v>
          </cell>
        </row>
        <row r="52"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12</v>
          </cell>
          <cell r="M52">
            <v>0</v>
          </cell>
          <cell r="N52">
            <v>12</v>
          </cell>
          <cell r="O52">
            <v>0</v>
          </cell>
          <cell r="P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E55">
            <v>6</v>
          </cell>
          <cell r="F55">
            <v>12</v>
          </cell>
          <cell r="G55">
            <v>12</v>
          </cell>
          <cell r="H55">
            <v>12</v>
          </cell>
          <cell r="I55">
            <v>12</v>
          </cell>
          <cell r="J55">
            <v>12</v>
          </cell>
          <cell r="K55">
            <v>12</v>
          </cell>
          <cell r="L55">
            <v>12</v>
          </cell>
          <cell r="M55">
            <v>0</v>
          </cell>
          <cell r="N55">
            <v>12</v>
          </cell>
          <cell r="O55">
            <v>12</v>
          </cell>
          <cell r="P55">
            <v>12</v>
          </cell>
        </row>
        <row r="56">
          <cell r="E56">
            <v>6</v>
          </cell>
          <cell r="F56">
            <v>12</v>
          </cell>
          <cell r="G56">
            <v>12</v>
          </cell>
          <cell r="H56">
            <v>12</v>
          </cell>
          <cell r="I56">
            <v>12</v>
          </cell>
          <cell r="J56">
            <v>12</v>
          </cell>
          <cell r="K56">
            <v>12</v>
          </cell>
          <cell r="L56">
            <v>12</v>
          </cell>
          <cell r="M56">
            <v>0</v>
          </cell>
          <cell r="N56">
            <v>12</v>
          </cell>
          <cell r="O56">
            <v>12</v>
          </cell>
          <cell r="P56">
            <v>12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12</v>
          </cell>
          <cell r="J57">
            <v>0</v>
          </cell>
          <cell r="K57">
            <v>0</v>
          </cell>
          <cell r="L57">
            <v>12</v>
          </cell>
          <cell r="M57">
            <v>12</v>
          </cell>
          <cell r="N57">
            <v>24</v>
          </cell>
          <cell r="O57">
            <v>12</v>
          </cell>
          <cell r="P57">
            <v>24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12</v>
          </cell>
          <cell r="J58">
            <v>0</v>
          </cell>
          <cell r="K58">
            <v>0</v>
          </cell>
          <cell r="L58">
            <v>12</v>
          </cell>
          <cell r="M58">
            <v>12</v>
          </cell>
          <cell r="N58">
            <v>24</v>
          </cell>
          <cell r="O58">
            <v>12</v>
          </cell>
          <cell r="P58">
            <v>24</v>
          </cell>
        </row>
        <row r="59">
          <cell r="E59">
            <v>0</v>
          </cell>
          <cell r="F59">
            <v>0</v>
          </cell>
          <cell r="G59">
            <v>12</v>
          </cell>
          <cell r="H59">
            <v>24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E60">
            <v>0</v>
          </cell>
          <cell r="F60">
            <v>0</v>
          </cell>
          <cell r="G60">
            <v>48</v>
          </cell>
          <cell r="H60">
            <v>36</v>
          </cell>
          <cell r="I60">
            <v>48</v>
          </cell>
          <cell r="J60">
            <v>60</v>
          </cell>
          <cell r="K60">
            <v>60</v>
          </cell>
          <cell r="L60">
            <v>24</v>
          </cell>
          <cell r="M60">
            <v>60</v>
          </cell>
          <cell r="N60">
            <v>48</v>
          </cell>
          <cell r="O60">
            <v>36</v>
          </cell>
          <cell r="P60">
            <v>36</v>
          </cell>
        </row>
        <row r="61">
          <cell r="E61">
            <v>0</v>
          </cell>
          <cell r="F61">
            <v>0</v>
          </cell>
          <cell r="G61">
            <v>12</v>
          </cell>
          <cell r="H61">
            <v>36</v>
          </cell>
          <cell r="I61">
            <v>24</v>
          </cell>
          <cell r="J61">
            <v>12</v>
          </cell>
          <cell r="K61">
            <v>12</v>
          </cell>
          <cell r="L61">
            <v>12</v>
          </cell>
          <cell r="M61">
            <v>24</v>
          </cell>
          <cell r="N61">
            <v>24</v>
          </cell>
          <cell r="O61">
            <v>24</v>
          </cell>
          <cell r="P61">
            <v>24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12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12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6</v>
          </cell>
          <cell r="O64">
            <v>0</v>
          </cell>
          <cell r="P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6</v>
          </cell>
          <cell r="O65">
            <v>0</v>
          </cell>
          <cell r="P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6</v>
          </cell>
          <cell r="P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6</v>
          </cell>
          <cell r="P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12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12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24</v>
          </cell>
          <cell r="L70">
            <v>0</v>
          </cell>
          <cell r="M70">
            <v>0</v>
          </cell>
          <cell r="N70">
            <v>0</v>
          </cell>
          <cell r="O70">
            <v>12</v>
          </cell>
          <cell r="P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24</v>
          </cell>
          <cell r="L71">
            <v>0</v>
          </cell>
          <cell r="M71">
            <v>0</v>
          </cell>
          <cell r="N71">
            <v>0</v>
          </cell>
          <cell r="O71">
            <v>12</v>
          </cell>
          <cell r="P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12</v>
          </cell>
          <cell r="M72">
            <v>0</v>
          </cell>
          <cell r="N72">
            <v>0</v>
          </cell>
          <cell r="O72">
            <v>12</v>
          </cell>
          <cell r="P72">
            <v>12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12</v>
          </cell>
          <cell r="M73">
            <v>0</v>
          </cell>
          <cell r="N73">
            <v>0</v>
          </cell>
          <cell r="O73">
            <v>12</v>
          </cell>
          <cell r="P73">
            <v>12</v>
          </cell>
        </row>
        <row r="74">
          <cell r="E74">
            <v>0</v>
          </cell>
          <cell r="F74">
            <v>0</v>
          </cell>
          <cell r="G74">
            <v>12</v>
          </cell>
          <cell r="H74">
            <v>36</v>
          </cell>
          <cell r="I74">
            <v>24</v>
          </cell>
          <cell r="J74">
            <v>12</v>
          </cell>
          <cell r="K74">
            <v>12</v>
          </cell>
          <cell r="L74">
            <v>12</v>
          </cell>
          <cell r="M74">
            <v>24</v>
          </cell>
          <cell r="N74">
            <v>24</v>
          </cell>
          <cell r="O74">
            <v>24</v>
          </cell>
          <cell r="P74">
            <v>24</v>
          </cell>
        </row>
        <row r="75">
          <cell r="E75">
            <v>0</v>
          </cell>
          <cell r="F75">
            <v>0</v>
          </cell>
          <cell r="G75">
            <v>12</v>
          </cell>
          <cell r="H75">
            <v>24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E76">
            <v>0</v>
          </cell>
          <cell r="F76">
            <v>0</v>
          </cell>
          <cell r="G76">
            <v>48</v>
          </cell>
          <cell r="H76">
            <v>36</v>
          </cell>
          <cell r="I76">
            <v>48</v>
          </cell>
          <cell r="J76">
            <v>60</v>
          </cell>
          <cell r="K76">
            <v>60</v>
          </cell>
          <cell r="L76">
            <v>24</v>
          </cell>
          <cell r="M76">
            <v>60</v>
          </cell>
          <cell r="N76">
            <v>48</v>
          </cell>
          <cell r="O76">
            <v>36</v>
          </cell>
          <cell r="P76">
            <v>36</v>
          </cell>
        </row>
        <row r="77">
          <cell r="E77">
            <v>24</v>
          </cell>
          <cell r="F77">
            <v>24</v>
          </cell>
          <cell r="G77">
            <v>216</v>
          </cell>
          <cell r="H77">
            <v>216</v>
          </cell>
          <cell r="I77">
            <v>216</v>
          </cell>
          <cell r="J77">
            <v>216</v>
          </cell>
          <cell r="K77">
            <v>216</v>
          </cell>
          <cell r="L77">
            <v>192</v>
          </cell>
          <cell r="M77">
            <v>192</v>
          </cell>
          <cell r="N77">
            <v>300</v>
          </cell>
          <cell r="O77">
            <v>228</v>
          </cell>
          <cell r="P77">
            <v>216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84</v>
          </cell>
          <cell r="K78">
            <v>0</v>
          </cell>
          <cell r="L78">
            <v>0</v>
          </cell>
          <cell r="M78">
            <v>0</v>
          </cell>
          <cell r="N78">
            <v>84</v>
          </cell>
          <cell r="O78">
            <v>0</v>
          </cell>
          <cell r="P78">
            <v>0</v>
          </cell>
        </row>
        <row r="79">
          <cell r="E79">
            <v>42</v>
          </cell>
          <cell r="F79">
            <v>84</v>
          </cell>
          <cell r="G79">
            <v>84</v>
          </cell>
          <cell r="H79">
            <v>84</v>
          </cell>
          <cell r="I79">
            <v>252</v>
          </cell>
          <cell r="J79">
            <v>84</v>
          </cell>
          <cell r="K79">
            <v>84</v>
          </cell>
          <cell r="L79">
            <v>168</v>
          </cell>
          <cell r="M79">
            <v>84</v>
          </cell>
          <cell r="N79">
            <v>252</v>
          </cell>
          <cell r="O79">
            <v>168</v>
          </cell>
          <cell r="P79">
            <v>252</v>
          </cell>
        </row>
        <row r="80">
          <cell r="E80">
            <v>0</v>
          </cell>
          <cell r="F80">
            <v>0</v>
          </cell>
          <cell r="G80">
            <v>132</v>
          </cell>
          <cell r="H80">
            <v>264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66</v>
          </cell>
          <cell r="O80">
            <v>0</v>
          </cell>
          <cell r="P80">
            <v>0</v>
          </cell>
        </row>
        <row r="81">
          <cell r="E81">
            <v>42</v>
          </cell>
          <cell r="F81">
            <v>84</v>
          </cell>
          <cell r="G81">
            <v>216</v>
          </cell>
          <cell r="H81">
            <v>348</v>
          </cell>
          <cell r="I81">
            <v>252</v>
          </cell>
          <cell r="J81">
            <v>168</v>
          </cell>
          <cell r="K81">
            <v>84</v>
          </cell>
          <cell r="L81">
            <v>168</v>
          </cell>
          <cell r="M81">
            <v>84</v>
          </cell>
          <cell r="N81">
            <v>402</v>
          </cell>
          <cell r="O81">
            <v>168</v>
          </cell>
          <cell r="P81">
            <v>252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12</v>
          </cell>
          <cell r="K82">
            <v>0</v>
          </cell>
          <cell r="L82">
            <v>0</v>
          </cell>
          <cell r="M82">
            <v>0</v>
          </cell>
          <cell r="N82">
            <v>12</v>
          </cell>
          <cell r="O82">
            <v>0</v>
          </cell>
          <cell r="P82">
            <v>0</v>
          </cell>
        </row>
        <row r="83"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12</v>
          </cell>
          <cell r="K83">
            <v>0</v>
          </cell>
          <cell r="L83">
            <v>0</v>
          </cell>
          <cell r="M83">
            <v>0</v>
          </cell>
          <cell r="N83">
            <v>12</v>
          </cell>
          <cell r="O83">
            <v>0</v>
          </cell>
          <cell r="P83">
            <v>0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12</v>
          </cell>
          <cell r="J85">
            <v>24</v>
          </cell>
          <cell r="K85">
            <v>0</v>
          </cell>
          <cell r="L85">
            <v>0</v>
          </cell>
          <cell r="M85">
            <v>0</v>
          </cell>
          <cell r="N85">
            <v>24</v>
          </cell>
          <cell r="O85">
            <v>0</v>
          </cell>
          <cell r="P85">
            <v>0</v>
          </cell>
        </row>
        <row r="86">
          <cell r="E86">
            <v>0</v>
          </cell>
          <cell r="F86">
            <v>0</v>
          </cell>
          <cell r="G86">
            <v>96</v>
          </cell>
          <cell r="H86">
            <v>96</v>
          </cell>
          <cell r="I86">
            <v>72</v>
          </cell>
          <cell r="J86">
            <v>84</v>
          </cell>
          <cell r="K86">
            <v>72</v>
          </cell>
          <cell r="L86">
            <v>48</v>
          </cell>
          <cell r="M86">
            <v>84</v>
          </cell>
          <cell r="N86">
            <v>96</v>
          </cell>
          <cell r="O86">
            <v>60</v>
          </cell>
          <cell r="P86">
            <v>60</v>
          </cell>
        </row>
        <row r="87">
          <cell r="E87">
            <v>0</v>
          </cell>
          <cell r="F87">
            <v>0</v>
          </cell>
          <cell r="G87">
            <v>96</v>
          </cell>
          <cell r="H87">
            <v>96</v>
          </cell>
          <cell r="I87">
            <v>72</v>
          </cell>
          <cell r="J87">
            <v>84</v>
          </cell>
          <cell r="K87">
            <v>72</v>
          </cell>
          <cell r="L87">
            <v>48</v>
          </cell>
          <cell r="M87">
            <v>84</v>
          </cell>
          <cell r="N87">
            <v>96</v>
          </cell>
          <cell r="O87">
            <v>60</v>
          </cell>
          <cell r="P87">
            <v>60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Retail Spider"/>
      <sheetName val="Rekap Budget"/>
      <sheetName val="9"/>
      <sheetName val="PPH1298S"/>
      <sheetName val="Settings"/>
      <sheetName val="P-1 Acc Payroll"/>
      <sheetName val="1195 B1"/>
      <sheetName val="FE-1771$.P1"/>
      <sheetName val="12 - CTC"/>
      <sheetName val="data_val"/>
      <sheetName val="table"/>
      <sheetName val="akun"/>
      <sheetName val="Permanent info"/>
      <sheetName val="A9025PT20140203_EST._Pivot"/>
      <sheetName val="0303EPD A9035PX20140203"/>
      <sheetName val="FE_1770_P1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REF"/>
      <sheetName val="8420_01"/>
      <sheetName val="8410_01"/>
      <sheetName val="#REF"/>
      <sheetName val="Lead"/>
      <sheetName val="149"/>
      <sheetName val="A"/>
      <sheetName val="Permanent info"/>
      <sheetName val="outsourcing serv"/>
      <sheetName val="F1771_2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REF"/>
      <sheetName val="8420_01"/>
      <sheetName val="8410_01"/>
      <sheetName val="#REF"/>
      <sheetName val="Lead"/>
      <sheetName val="149"/>
      <sheetName val="A"/>
      <sheetName val="Permanent info"/>
      <sheetName val="outsourcing serv"/>
      <sheetName val="F1771_2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以上社員"/>
      <sheetName val="６期 １１号機活動版"/>
      <sheetName val="ﾌﾟﾚｾﾞﾝ資"/>
      <sheetName val="HA実販"/>
      <sheetName val="H8面接ﾘｽ"/>
      <sheetName val="LIST"/>
      <sheetName val="防虫春分析表"/>
      <sheetName val="Sheet2"/>
      <sheetName val="Sheet1"/>
      <sheetName val="Cost of Goods Manu"/>
      <sheetName val="簡易スキル表 (今月分)"/>
      <sheetName val="全件反映リスト"/>
      <sheetName val="賞与･年収"/>
      <sheetName val="マスタ"/>
      <sheetName val="基本データ"/>
      <sheetName val="ﾏｽﾀ"/>
      <sheetName val="【新規】マスタ"/>
      <sheetName val="H7昇格者"/>
      <sheetName val="MARCH"/>
      <sheetName val="2003夏G長"/>
      <sheetName val="ﾏｽﾀｰ"/>
      <sheetName val="24期経費実績"/>
      <sheetName val="企画書"/>
      <sheetName val="コード表"/>
      <sheetName val="その他管理リスト（3.29）"/>
      <sheetName val="全国"/>
      <sheetName val="提案書"/>
      <sheetName val="①表示資料"/>
      <sheetName val="基本量販店動向"/>
      <sheetName val="【集計用】投資計画"/>
      <sheetName val="master"/>
      <sheetName val="リスト"/>
      <sheetName val="大_中項目"/>
      <sheetName val="#REF"/>
      <sheetName val="入力用シート"/>
      <sheetName val="６期_１１号機活動版"/>
      <sheetName val="Cost_of_Goods_Manu"/>
      <sheetName val="簡易スキル表_(今月分)"/>
      <sheetName val="その他管理リスト（3_29）"/>
      <sheetName val="データ入力"/>
      <sheetName val="TENSO"/>
      <sheetName val="ｶﾃｺﾞﾘｰ"/>
      <sheetName val="１８年9月 (期中原価表)"/>
      <sheetName val="１０月-１２月期中原価"/>
      <sheetName val="取扱アイテム"/>
      <sheetName val="製品コ－ド表 (１２月末)"/>
      <sheetName val="RD9501V"/>
      <sheetName val="生人台帳"/>
      <sheetName val="表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195 B1"/>
      <sheetName val="SSP_Okt"/>
      <sheetName val="DATA UMUM"/>
      <sheetName val="1195a"/>
      <sheetName val="1195b"/>
      <sheetName val="1195c"/>
      <sheetName val="1195 A1"/>
      <sheetName val="1195 A2"/>
      <sheetName val="1195 A3"/>
      <sheetName val="1195 B2"/>
      <sheetName val="1195 B3"/>
      <sheetName val="1195 B3 (2)"/>
      <sheetName val="1195 B4"/>
      <sheetName val="AUG02"/>
      <sheetName val="Sheet1"/>
      <sheetName val="FKT_PJK"/>
      <sheetName val="Form06SektorEkonomi"/>
      <sheetName val="U-3.1.1 telephone"/>
      <sheetName val="U-3.1.3 travel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urnal"/>
      <sheetName val="TO"/>
      <sheetName val="AA.1.1 BNI"/>
      <sheetName val="BEFORE ALLOCATION"/>
      <sheetName val="B-903_19 "/>
      <sheetName val="Module2"/>
      <sheetName val="Penyusutan Inventaris"/>
      <sheetName val="Penyusutan Kendaraan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#REF"/>
      <sheetName val="USD"/>
      <sheetName val="APPart"/>
      <sheetName val="ARBkL"/>
      <sheetName val="TotalBi"/>
      <sheetName val="BiSales"/>
      <sheetName val="BiPart"/>
      <sheetName val="BiServis"/>
      <sheetName val="BiAdm"/>
      <sheetName val="rinci-180"/>
      <sheetName val="1195_B1"/>
      <sheetName val="DATA_UMUM"/>
      <sheetName val="1195_A1"/>
      <sheetName val="1195_A2"/>
      <sheetName val="1195_A3"/>
      <sheetName val="1195_B2"/>
      <sheetName val="1195_B3"/>
      <sheetName val="1195_B3_(2)"/>
      <sheetName val="1195_B4"/>
      <sheetName val="単体事業別"/>
      <sheetName val="C1 NOV"/>
      <sheetName val="_REF"/>
      <sheetName val="Instruc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dentitas"/>
      <sheetName val="INDUK"/>
      <sheetName val="TrDes"/>
      <sheetName val="Korfis"/>
      <sheetName val="Inf Tambahan"/>
      <sheetName val="Trans bl Desember"/>
      <sheetName val="Ner"/>
      <sheetName val="Akt Tetap"/>
      <sheetName val="Daf-Gaji"/>
      <sheetName val="Des '99"/>
      <sheetName val="Sheet3"/>
      <sheetName val="BP1_23"/>
      <sheetName val="1195 B1"/>
      <sheetName val="FIXASS"/>
      <sheetName val="FKT_PJK"/>
      <sheetName val="assets"/>
      <sheetName val="alamat"/>
      <sheetName val="Module2"/>
      <sheetName val="F002"/>
      <sheetName val="LPP-2"/>
      <sheetName val="Macro5"/>
      <sheetName val="GL"/>
      <sheetName val="#REF"/>
      <sheetName val="mgr &amp; staff"/>
      <sheetName val="CMA Calculations"/>
      <sheetName val="TBM"/>
      <sheetName val="kary21"/>
      <sheetName val="bth"/>
      <sheetName val="SMK 2001"/>
      <sheetName val="Profile"/>
      <sheetName val="laporan"/>
      <sheetName val="Sheet1"/>
      <sheetName val="AA.1 BNI"/>
      <sheetName val="Location_Details (2)"/>
      <sheetName val="9"/>
      <sheetName val="Des_05"/>
      <sheetName val="Agst"/>
      <sheetName val="PopCache_Sheet1"/>
      <sheetName val="Inf_Tambahan"/>
      <sheetName val="Trans_bl_Desember"/>
      <sheetName val="Akt_Tetap"/>
      <sheetName val="Des_'99"/>
      <sheetName val="1195_B1"/>
      <sheetName val="Soal Brevet - Ujian 99 JAWABAN"/>
      <sheetName val="Form06SektorEkonomi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GeneralInfo"/>
      <sheetName val="U-3.1.1 telephone"/>
      <sheetName val="ANALISA"/>
      <sheetName val="SW1"/>
      <sheetName val="Statistics"/>
      <sheetName val="PABRIK (2)"/>
      <sheetName val="Artwork"/>
      <sheetName val="tb1"/>
      <sheetName val="WP-Panu'02"/>
      <sheetName val="DATA WP"/>
      <sheetName val="Trading Statement"/>
      <sheetName val="C13"/>
      <sheetName val="ranges"/>
      <sheetName val="Posting"/>
      <sheetName val="AUG02"/>
      <sheetName val="IC"/>
      <sheetName val="0220"/>
      <sheetName val="Permanent info"/>
      <sheetName val="TON  per Jam"/>
      <sheetName val="Bantu 1999"/>
      <sheetName val="Summary"/>
      <sheetName val="AA.1.1 BNI"/>
      <sheetName val="DSR"/>
      <sheetName val="CA-O7"/>
      <sheetName val="PK"/>
      <sheetName val="Data SRL"/>
      <sheetName val="Data Prod_Graf"/>
      <sheetName val="Inf_Tambahan1"/>
      <sheetName val="Trans_bl_Desember1"/>
      <sheetName val="Akt_Tetap1"/>
      <sheetName val="Des_'991"/>
      <sheetName val="1195_B11"/>
      <sheetName val="mgr_&amp;_staff"/>
      <sheetName val="CMA_Calculations"/>
      <sheetName val="SMK_2001"/>
      <sheetName val="AA_1_BNI"/>
      <sheetName val="Location_Details_(2)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Trading_Statement"/>
      <sheetName val="Soal_Brevet_-_Ujian_99_JAWABAN"/>
      <sheetName val="Inf_Tambahan2"/>
      <sheetName val="Trans_bl_Desember2"/>
      <sheetName val="Akt_Tetap2"/>
      <sheetName val="Des_'992"/>
      <sheetName val="1195_B12"/>
      <sheetName val="mgr_&amp;_staff1"/>
      <sheetName val="CMA_Calculations1"/>
      <sheetName val="SMK_20011"/>
      <sheetName val="AA_1_BNI1"/>
      <sheetName val="Location_Details_(2)1"/>
      <sheetName val="KONS_BID_P&amp;N1"/>
      <sheetName val="UP_II_DUMAI1"/>
      <sheetName val="KP_DIT_HULU1"/>
      <sheetName val="UP_VI_BALONGAN1"/>
      <sheetName val="UP_1_BRANDAN1"/>
      <sheetName val="UP_V_BALIKPAPAN1"/>
      <sheetName val="DIT_HILIR1"/>
      <sheetName val="UP_IV_CILACAP1"/>
      <sheetName val="UP_III_PLAJU1"/>
      <sheetName val="KONS_DIT_HULU1"/>
      <sheetName val="KR_AMPEL1"/>
      <sheetName val="UP_VII_KASIM1"/>
      <sheetName val="KONS_BID_P1"/>
      <sheetName val="Trading_Statement1"/>
      <sheetName val="Soal_Brevet_-_Ujian_99_JAWABAN1"/>
      <sheetName val="COGS"/>
      <sheetName val="USD"/>
      <sheetName val="Annual-Plan-1998-A-US$-Rupiah-F"/>
      <sheetName val="schalt"/>
      <sheetName val="schtng"/>
      <sheetName val="schbhn"/>
      <sheetName val="H.Satuan"/>
      <sheetName val="Staff"/>
      <sheetName val="Professionals"/>
      <sheetName val="General Info"/>
      <sheetName val="U-3_1_1_telephone"/>
      <sheetName val="PABRIK_(2)"/>
      <sheetName val="TON__per_Jam"/>
      <sheetName val="Bantu_1999"/>
      <sheetName val="Permanent_info"/>
      <sheetName val="DATA_W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実販"/>
      <sheetName val="商品ﾏｽﾀｰ(1月25日)"/>
      <sheetName val="賞与･年収"/>
      <sheetName val="8以上社員"/>
      <sheetName val="提案書"/>
      <sheetName val="◎_OL10他業務用酒販店（ｾｸﾞD除き）"/>
      <sheetName val="MARCH"/>
      <sheetName val="防虫春分析表"/>
      <sheetName val="ﾘﾍﾞｰﾄﾗﾝｸ2000"/>
      <sheetName val="#REF"/>
      <sheetName val="台帳"/>
      <sheetName val="SV原紙"/>
      <sheetName val="Sheet1"/>
      <sheetName val="在庫計算用"/>
      <sheetName val="データ入力"/>
      <sheetName val="P1実績①"/>
      <sheetName val="C&amp;F"/>
      <sheetName val="着工シェア"/>
      <sheetName val="ｷﾞﾌﾄ"/>
      <sheetName val="店別明細"/>
      <sheetName val="線香"/>
      <sheetName val="昨対"/>
      <sheetName val="人員＆要員ｼｭﾐﾚｰｼｮﾝ"/>
      <sheetName val="表紙"/>
      <sheetName val="0127000受注処理"/>
      <sheetName val="shtBuff"/>
      <sheetName val="日程"/>
      <sheetName val="生人台帳"/>
      <sheetName val="労災発生状況"/>
      <sheetName val="NEW95G2"/>
      <sheetName val="RD9501V"/>
      <sheetName val="貼付画面T"/>
      <sheetName val="_REF"/>
      <sheetName val="@ABのMV"/>
      <sheetName val="@CDEのケース－MV"/>
      <sheetName val="@CDEのバラのMV"/>
      <sheetName val="@CDEのケースのMV"/>
      <sheetName val="175(13)"/>
      <sheetName val="OLAP"/>
      <sheetName val="基本量販店動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CH"/>
      <sheetName val="HA実販"/>
      <sheetName val="#REF"/>
      <sheetName val="8以上社員"/>
      <sheetName val="為替評価_94期2Ｑ"/>
      <sheetName val="ｼﾞｬｽｺ"/>
      <sheetName val="ﾏｽ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 (3)"/>
      <sheetName val="Sheet2 (2)"/>
      <sheetName val="参与"/>
      <sheetName val="Sheet3"/>
      <sheetName val="Sheet2"/>
      <sheetName val="販売予測"/>
      <sheetName val="開発会議"/>
      <sheetName val="1ﾍﾟｰｼﾞ (2)"/>
      <sheetName val="配荷目標"/>
      <sheetName val="1ﾍﾟｰｼﾞ"/>
      <sheetName val="2ﾍﾟｰｼﾞ"/>
      <sheetName val="2ﾍﾟｰｼﾞ (2)"/>
      <sheetName val="3ﾍﾟｰｼﾞ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aa</v>
          </cell>
        </row>
        <row r="2">
          <cell r="AK2" t="str">
            <v>取込フォーム設定</v>
          </cell>
        </row>
        <row r="4">
          <cell r="AH4" t="str">
            <v>c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IVE EMP SHARP"/>
    </sheetNames>
    <sheetDataSet>
      <sheetData sheetId="0">
        <row r="3">
          <cell r="A3" t="str">
            <v>KF Indonesia - Nabisco</v>
          </cell>
        </row>
        <row r="4">
          <cell r="D4" t="str">
            <v>Birth date</v>
          </cell>
          <cell r="E4" t="str">
            <v>Altria Entry Date (AQ)</v>
          </cell>
          <cell r="G4" t="str">
            <v>Monthly Salary</v>
          </cell>
          <cell r="H4" t="str">
            <v>Curr</v>
          </cell>
          <cell r="AE4" t="str">
            <v>Global Sub-Organization</v>
          </cell>
          <cell r="AF4" t="str">
            <v>Global Sub-Organization</v>
          </cell>
          <cell r="AG4" t="str">
            <v>Global Organization</v>
          </cell>
          <cell r="AH4" t="str">
            <v>Global Organization</v>
          </cell>
          <cell r="AI4" t="str">
            <v>Work Country</v>
          </cell>
          <cell r="AJ4" t="str">
            <v>Work Country</v>
          </cell>
          <cell r="AK4" t="str">
            <v>EEGrp</v>
          </cell>
          <cell r="AL4" t="str">
            <v>Employee Group</v>
          </cell>
          <cell r="AM4" t="str">
            <v>EESGrp</v>
          </cell>
          <cell r="AN4" t="str">
            <v>Employee Subgroup</v>
          </cell>
          <cell r="AO4" t="str">
            <v>Job</v>
          </cell>
          <cell r="AP4" t="str">
            <v>Job</v>
          </cell>
          <cell r="AQ4" t="str">
            <v>Status</v>
          </cell>
          <cell r="AR4" t="str">
            <v>Status</v>
          </cell>
          <cell r="AS4" t="str">
            <v>Blue/White Collar</v>
          </cell>
          <cell r="AT4" t="str">
            <v>Part-Time</v>
          </cell>
          <cell r="AU4" t="str">
            <v>Checkbox for Part-Time Employe</v>
          </cell>
          <cell r="AV4" t="str">
            <v>Marital Status</v>
          </cell>
        </row>
        <row r="5">
          <cell r="D5">
            <v>28909</v>
          </cell>
          <cell r="E5">
            <v>38610</v>
          </cell>
          <cell r="G5">
            <v>4360000</v>
          </cell>
          <cell r="H5" t="str">
            <v>IDR</v>
          </cell>
          <cell r="AE5" t="str">
            <v>GSC02</v>
          </cell>
          <cell r="AF5" t="str">
            <v>INTL MANUFACTURING</v>
          </cell>
          <cell r="AG5" t="str">
            <v>GSC</v>
          </cell>
          <cell r="AH5" t="str">
            <v>GLOBAL SUPPLY CHAIN</v>
          </cell>
          <cell r="AI5" t="str">
            <v>ID</v>
          </cell>
          <cell r="AJ5" t="str">
            <v>Indonesia</v>
          </cell>
          <cell r="AK5" t="str">
            <v>1</v>
          </cell>
          <cell r="AL5" t="str">
            <v>Standard</v>
          </cell>
          <cell r="AM5" t="str">
            <v>ME</v>
          </cell>
          <cell r="AN5" t="str">
            <v>Monthly Exempt</v>
          </cell>
          <cell r="AO5" t="str">
            <v>12012169</v>
          </cell>
          <cell r="AP5" t="str">
            <v>Environmental Professional (Jr.)</v>
          </cell>
          <cell r="AQ5" t="str">
            <v>3</v>
          </cell>
          <cell r="AR5" t="str">
            <v>Active</v>
          </cell>
          <cell r="AS5" t="str">
            <v>WC</v>
          </cell>
          <cell r="AT5">
            <v>0</v>
          </cell>
          <cell r="AU5" t="str">
            <v>No</v>
          </cell>
          <cell r="AV5" t="str">
            <v>S</v>
          </cell>
        </row>
        <row r="6">
          <cell r="D6">
            <v>23262</v>
          </cell>
          <cell r="E6">
            <v>34029</v>
          </cell>
          <cell r="G6">
            <v>1768241</v>
          </cell>
          <cell r="H6" t="str">
            <v>IDR</v>
          </cell>
          <cell r="AE6" t="str">
            <v>GSC02</v>
          </cell>
          <cell r="AF6" t="str">
            <v>INTL MANUFACTURING</v>
          </cell>
          <cell r="AG6" t="str">
            <v>GSC</v>
          </cell>
          <cell r="AH6" t="str">
            <v>GLOBAL SUPPLY CHAIN</v>
          </cell>
          <cell r="AI6" t="str">
            <v>ID</v>
          </cell>
          <cell r="AJ6" t="str">
            <v>Indonesia</v>
          </cell>
          <cell r="AK6" t="str">
            <v>1</v>
          </cell>
          <cell r="AL6" t="str">
            <v>Standard</v>
          </cell>
          <cell r="AM6" t="str">
            <v>N2</v>
          </cell>
          <cell r="AN6" t="str">
            <v>Non-Exempt Non-CBA</v>
          </cell>
          <cell r="AO6" t="str">
            <v>12012468</v>
          </cell>
          <cell r="AP6" t="str">
            <v>Driver/Messenger</v>
          </cell>
          <cell r="AQ6" t="str">
            <v>3</v>
          </cell>
          <cell r="AR6" t="str">
            <v>Active</v>
          </cell>
          <cell r="AS6" t="str">
            <v>BC</v>
          </cell>
          <cell r="AT6">
            <v>0</v>
          </cell>
          <cell r="AU6" t="str">
            <v>No</v>
          </cell>
          <cell r="AV6" t="str">
            <v>M</v>
          </cell>
        </row>
        <row r="7">
          <cell r="D7">
            <v>26889</v>
          </cell>
          <cell r="E7">
            <v>35233</v>
          </cell>
          <cell r="G7">
            <v>2594679</v>
          </cell>
          <cell r="H7" t="str">
            <v>IDR</v>
          </cell>
          <cell r="AE7" t="str">
            <v>GSC02</v>
          </cell>
          <cell r="AF7" t="str">
            <v>INTL MANUFACTURING</v>
          </cell>
          <cell r="AG7" t="str">
            <v>GSC</v>
          </cell>
          <cell r="AH7" t="str">
            <v>GLOBAL SUPPLY CHAIN</v>
          </cell>
          <cell r="AI7" t="str">
            <v>ID</v>
          </cell>
          <cell r="AJ7" t="str">
            <v>Indonesia</v>
          </cell>
          <cell r="AK7" t="str">
            <v>1</v>
          </cell>
          <cell r="AL7" t="str">
            <v>Standard</v>
          </cell>
          <cell r="AM7" t="str">
            <v>N2</v>
          </cell>
          <cell r="AN7" t="str">
            <v>Non-Exempt Non-CBA</v>
          </cell>
          <cell r="AO7" t="str">
            <v>12012504</v>
          </cell>
          <cell r="AP7" t="str">
            <v>Shift Leader</v>
          </cell>
          <cell r="AQ7" t="str">
            <v>3</v>
          </cell>
          <cell r="AR7" t="str">
            <v>Active</v>
          </cell>
          <cell r="AS7" t="str">
            <v>BC</v>
          </cell>
          <cell r="AT7">
            <v>0</v>
          </cell>
          <cell r="AU7" t="str">
            <v>No</v>
          </cell>
          <cell r="AV7" t="str">
            <v>M</v>
          </cell>
        </row>
        <row r="8">
          <cell r="D8">
            <v>26637</v>
          </cell>
          <cell r="E8">
            <v>35233</v>
          </cell>
          <cell r="G8">
            <v>1859217</v>
          </cell>
          <cell r="H8" t="str">
            <v>IDR</v>
          </cell>
          <cell r="AE8" t="str">
            <v>GSC02</v>
          </cell>
          <cell r="AF8" t="str">
            <v>INTL MANUFACTURING</v>
          </cell>
          <cell r="AG8" t="str">
            <v>GSC</v>
          </cell>
          <cell r="AH8" t="str">
            <v>GLOBAL SUPPLY CHAIN</v>
          </cell>
          <cell r="AI8" t="str">
            <v>ID</v>
          </cell>
          <cell r="AJ8" t="str">
            <v>Indonesia</v>
          </cell>
          <cell r="AK8" t="str">
            <v>1</v>
          </cell>
          <cell r="AL8" t="str">
            <v>Standard</v>
          </cell>
          <cell r="AM8" t="str">
            <v>N2</v>
          </cell>
          <cell r="AN8" t="str">
            <v>Non-Exempt Non-CBA</v>
          </cell>
          <cell r="AO8" t="str">
            <v>12012508</v>
          </cell>
          <cell r="AP8" t="str">
            <v>Production/Process Operator</v>
          </cell>
          <cell r="AQ8" t="str">
            <v>3</v>
          </cell>
          <cell r="AR8" t="str">
            <v>Active</v>
          </cell>
          <cell r="AS8" t="str">
            <v>BC</v>
          </cell>
          <cell r="AT8">
            <v>0</v>
          </cell>
          <cell r="AU8" t="str">
            <v>No</v>
          </cell>
          <cell r="AV8" t="str">
            <v>M</v>
          </cell>
        </row>
        <row r="9">
          <cell r="D9">
            <v>23931</v>
          </cell>
          <cell r="E9">
            <v>35233</v>
          </cell>
          <cell r="G9">
            <v>2163809</v>
          </cell>
          <cell r="H9" t="str">
            <v>IDR</v>
          </cell>
          <cell r="AE9" t="str">
            <v>GSC02</v>
          </cell>
          <cell r="AF9" t="str">
            <v>INTL MANUFACTURING</v>
          </cell>
          <cell r="AG9" t="str">
            <v>GSC</v>
          </cell>
          <cell r="AH9" t="str">
            <v>GLOBAL SUPPLY CHAIN</v>
          </cell>
          <cell r="AI9" t="str">
            <v>ID</v>
          </cell>
          <cell r="AJ9" t="str">
            <v>Indonesia</v>
          </cell>
          <cell r="AK9" t="str">
            <v>1</v>
          </cell>
          <cell r="AL9" t="str">
            <v>Standard</v>
          </cell>
          <cell r="AM9" t="str">
            <v>N2</v>
          </cell>
          <cell r="AN9" t="str">
            <v>Non-Exempt Non-CBA</v>
          </cell>
          <cell r="AO9" t="str">
            <v>12012504</v>
          </cell>
          <cell r="AP9" t="str">
            <v>Shift Leader</v>
          </cell>
          <cell r="AQ9" t="str">
            <v>3</v>
          </cell>
          <cell r="AR9" t="str">
            <v>Active</v>
          </cell>
          <cell r="AS9" t="str">
            <v>BC</v>
          </cell>
          <cell r="AT9">
            <v>0</v>
          </cell>
          <cell r="AU9" t="str">
            <v>No</v>
          </cell>
          <cell r="AV9" t="str">
            <v>M</v>
          </cell>
        </row>
        <row r="10">
          <cell r="D10">
            <v>27014</v>
          </cell>
          <cell r="E10">
            <v>35233</v>
          </cell>
          <cell r="G10">
            <v>1779778</v>
          </cell>
          <cell r="H10" t="str">
            <v>IDR</v>
          </cell>
          <cell r="AE10" t="str">
            <v>GSC02</v>
          </cell>
          <cell r="AF10" t="str">
            <v>INTL MANUFACTURING</v>
          </cell>
          <cell r="AG10" t="str">
            <v>GSC</v>
          </cell>
          <cell r="AH10" t="str">
            <v>GLOBAL SUPPLY CHAIN</v>
          </cell>
          <cell r="AI10" t="str">
            <v>ID</v>
          </cell>
          <cell r="AJ10" t="str">
            <v>Indonesia</v>
          </cell>
          <cell r="AK10" t="str">
            <v>1</v>
          </cell>
          <cell r="AL10" t="str">
            <v>Standard</v>
          </cell>
          <cell r="AM10" t="str">
            <v>N2</v>
          </cell>
          <cell r="AN10" t="str">
            <v>Non-Exempt Non-CBA</v>
          </cell>
          <cell r="AO10" t="str">
            <v>12012508</v>
          </cell>
          <cell r="AP10" t="str">
            <v>Production/Process Operator</v>
          </cell>
          <cell r="AQ10" t="str">
            <v>3</v>
          </cell>
          <cell r="AR10" t="str">
            <v>Active</v>
          </cell>
          <cell r="AS10" t="str">
            <v>BC</v>
          </cell>
          <cell r="AT10">
            <v>0</v>
          </cell>
          <cell r="AU10" t="str">
            <v>No</v>
          </cell>
          <cell r="AV10" t="str">
            <v>M</v>
          </cell>
        </row>
        <row r="11">
          <cell r="D11">
            <v>27540</v>
          </cell>
          <cell r="E11">
            <v>35233</v>
          </cell>
          <cell r="G11">
            <v>2269496</v>
          </cell>
          <cell r="H11" t="str">
            <v>IDR</v>
          </cell>
          <cell r="AE11" t="str">
            <v>GSC02</v>
          </cell>
          <cell r="AF11" t="str">
            <v>INTL MANUFACTURING</v>
          </cell>
          <cell r="AG11" t="str">
            <v>GSC</v>
          </cell>
          <cell r="AH11" t="str">
            <v>GLOBAL SUPPLY CHAIN</v>
          </cell>
          <cell r="AI11" t="str">
            <v>ID</v>
          </cell>
          <cell r="AJ11" t="str">
            <v>Indonesia</v>
          </cell>
          <cell r="AK11" t="str">
            <v>1</v>
          </cell>
          <cell r="AL11" t="str">
            <v>Standard</v>
          </cell>
          <cell r="AM11" t="str">
            <v>N2</v>
          </cell>
          <cell r="AN11" t="str">
            <v>Non-Exempt Non-CBA</v>
          </cell>
          <cell r="AO11" t="str">
            <v>12012504</v>
          </cell>
          <cell r="AP11" t="str">
            <v>Shift Leader</v>
          </cell>
          <cell r="AQ11" t="str">
            <v>3</v>
          </cell>
          <cell r="AR11" t="str">
            <v>Active</v>
          </cell>
          <cell r="AS11" t="str">
            <v>BC</v>
          </cell>
          <cell r="AT11">
            <v>0</v>
          </cell>
          <cell r="AU11" t="str">
            <v>No</v>
          </cell>
          <cell r="AV11" t="str">
            <v>M</v>
          </cell>
        </row>
        <row r="12">
          <cell r="D12">
            <v>28456</v>
          </cell>
          <cell r="E12">
            <v>35261</v>
          </cell>
          <cell r="G12">
            <v>2087078</v>
          </cell>
          <cell r="H12" t="str">
            <v>IDR</v>
          </cell>
          <cell r="AE12" t="str">
            <v>GSC02</v>
          </cell>
          <cell r="AF12" t="str">
            <v>INTL MANUFACTURING</v>
          </cell>
          <cell r="AG12" t="str">
            <v>GSC</v>
          </cell>
          <cell r="AH12" t="str">
            <v>GLOBAL SUPPLY CHAIN</v>
          </cell>
          <cell r="AI12" t="str">
            <v>ID</v>
          </cell>
          <cell r="AJ12" t="str">
            <v>Indonesia</v>
          </cell>
          <cell r="AK12" t="str">
            <v>1</v>
          </cell>
          <cell r="AL12" t="str">
            <v>Standard</v>
          </cell>
          <cell r="AM12" t="str">
            <v>N2</v>
          </cell>
          <cell r="AN12" t="str">
            <v>Non-Exempt Non-CBA</v>
          </cell>
          <cell r="AO12" t="str">
            <v>12012504</v>
          </cell>
          <cell r="AP12" t="str">
            <v>Shift Leader</v>
          </cell>
          <cell r="AQ12" t="str">
            <v>3</v>
          </cell>
          <cell r="AR12" t="str">
            <v>Active</v>
          </cell>
          <cell r="AS12" t="str">
            <v>BC</v>
          </cell>
          <cell r="AT12">
            <v>0</v>
          </cell>
          <cell r="AU12" t="str">
            <v>No</v>
          </cell>
          <cell r="AV12" t="str">
            <v>M</v>
          </cell>
        </row>
        <row r="13">
          <cell r="D13">
            <v>26820</v>
          </cell>
          <cell r="E13">
            <v>35261</v>
          </cell>
          <cell r="G13">
            <v>2101792</v>
          </cell>
          <cell r="H13" t="str">
            <v>IDR</v>
          </cell>
          <cell r="AE13" t="str">
            <v>GSC02</v>
          </cell>
          <cell r="AF13" t="str">
            <v>INTL MANUFACTURING</v>
          </cell>
          <cell r="AG13" t="str">
            <v>GSC</v>
          </cell>
          <cell r="AH13" t="str">
            <v>GLOBAL SUPPLY CHAIN</v>
          </cell>
          <cell r="AI13" t="str">
            <v>ID</v>
          </cell>
          <cell r="AJ13" t="str">
            <v>Indonesia</v>
          </cell>
          <cell r="AK13" t="str">
            <v>1</v>
          </cell>
          <cell r="AL13" t="str">
            <v>Standard</v>
          </cell>
          <cell r="AM13" t="str">
            <v>N2</v>
          </cell>
          <cell r="AN13" t="str">
            <v>Non-Exempt Non-CBA</v>
          </cell>
          <cell r="AO13" t="str">
            <v>12012504</v>
          </cell>
          <cell r="AP13" t="str">
            <v>Shift Leader</v>
          </cell>
          <cell r="AQ13" t="str">
            <v>3</v>
          </cell>
          <cell r="AR13" t="str">
            <v>Active</v>
          </cell>
          <cell r="AS13" t="str">
            <v>BC</v>
          </cell>
          <cell r="AT13">
            <v>0</v>
          </cell>
          <cell r="AU13" t="str">
            <v>No</v>
          </cell>
          <cell r="AV13" t="str">
            <v>M</v>
          </cell>
        </row>
        <row r="14">
          <cell r="D14">
            <v>26063</v>
          </cell>
          <cell r="E14">
            <v>35292</v>
          </cell>
          <cell r="G14">
            <v>2183253</v>
          </cell>
          <cell r="H14" t="str">
            <v>IDR</v>
          </cell>
          <cell r="AE14" t="str">
            <v>GSC02</v>
          </cell>
          <cell r="AF14" t="str">
            <v>INTL MANUFACTURING</v>
          </cell>
          <cell r="AG14" t="str">
            <v>GSC</v>
          </cell>
          <cell r="AH14" t="str">
            <v>GLOBAL SUPPLY CHAIN</v>
          </cell>
          <cell r="AI14" t="str">
            <v>ID</v>
          </cell>
          <cell r="AJ14" t="str">
            <v>Indonesia</v>
          </cell>
          <cell r="AK14" t="str">
            <v>1</v>
          </cell>
          <cell r="AL14" t="str">
            <v>Standard</v>
          </cell>
          <cell r="AM14" t="str">
            <v>N2</v>
          </cell>
          <cell r="AN14" t="str">
            <v>Non-Exempt Non-CBA</v>
          </cell>
          <cell r="AO14" t="str">
            <v>12012140</v>
          </cell>
          <cell r="AP14" t="str">
            <v>Electronics Technician (Sr.)</v>
          </cell>
          <cell r="AQ14" t="str">
            <v>3</v>
          </cell>
          <cell r="AR14" t="str">
            <v>Active</v>
          </cell>
          <cell r="AS14" t="str">
            <v>BC</v>
          </cell>
          <cell r="AT14">
            <v>0</v>
          </cell>
          <cell r="AU14" t="str">
            <v>No</v>
          </cell>
          <cell r="AV14" t="str">
            <v>M</v>
          </cell>
        </row>
        <row r="15">
          <cell r="D15">
            <v>23975</v>
          </cell>
          <cell r="E15">
            <v>35292</v>
          </cell>
          <cell r="G15">
            <v>2536457</v>
          </cell>
          <cell r="H15" t="str">
            <v>IDR</v>
          </cell>
          <cell r="AE15" t="str">
            <v>GSC02</v>
          </cell>
          <cell r="AF15" t="str">
            <v>INTL MANUFACTURING</v>
          </cell>
          <cell r="AG15" t="str">
            <v>GSC</v>
          </cell>
          <cell r="AH15" t="str">
            <v>GLOBAL SUPPLY CHAIN</v>
          </cell>
          <cell r="AI15" t="str">
            <v>ID</v>
          </cell>
          <cell r="AJ15" t="str">
            <v>Indonesia</v>
          </cell>
          <cell r="AK15" t="str">
            <v>1</v>
          </cell>
          <cell r="AL15" t="str">
            <v>Standard</v>
          </cell>
          <cell r="AM15" t="str">
            <v>N2</v>
          </cell>
          <cell r="AN15" t="str">
            <v>Non-Exempt Non-CBA</v>
          </cell>
          <cell r="AO15" t="str">
            <v>12012482</v>
          </cell>
          <cell r="AP15" t="str">
            <v>Electrician</v>
          </cell>
          <cell r="AQ15" t="str">
            <v>3</v>
          </cell>
          <cell r="AR15" t="str">
            <v>Active</v>
          </cell>
          <cell r="AS15" t="str">
            <v>BC</v>
          </cell>
          <cell r="AT15">
            <v>0</v>
          </cell>
          <cell r="AU15" t="str">
            <v>No</v>
          </cell>
          <cell r="AV15" t="str">
            <v>M</v>
          </cell>
        </row>
        <row r="16">
          <cell r="D16">
            <v>26856</v>
          </cell>
          <cell r="E16">
            <v>35247</v>
          </cell>
          <cell r="G16">
            <v>2005437</v>
          </cell>
          <cell r="H16" t="str">
            <v>IDR</v>
          </cell>
          <cell r="AE16" t="str">
            <v>GSC02</v>
          </cell>
          <cell r="AF16" t="str">
            <v>INTL MANUFACTURING</v>
          </cell>
          <cell r="AG16" t="str">
            <v>GSC</v>
          </cell>
          <cell r="AH16" t="str">
            <v>GLOBAL SUPPLY CHAIN</v>
          </cell>
          <cell r="AI16" t="str">
            <v>ID</v>
          </cell>
          <cell r="AJ16" t="str">
            <v>Indonesia</v>
          </cell>
          <cell r="AK16" t="str">
            <v>1</v>
          </cell>
          <cell r="AL16" t="str">
            <v>Standard</v>
          </cell>
          <cell r="AM16" t="str">
            <v>N2</v>
          </cell>
          <cell r="AN16" t="str">
            <v>Non-Exempt Non-CBA</v>
          </cell>
          <cell r="AO16" t="str">
            <v>12012401</v>
          </cell>
          <cell r="AP16" t="str">
            <v>Materials Handler (Sr.)</v>
          </cell>
          <cell r="AQ16" t="str">
            <v>3</v>
          </cell>
          <cell r="AR16" t="str">
            <v>Active</v>
          </cell>
          <cell r="AS16" t="str">
            <v>BC</v>
          </cell>
          <cell r="AT16">
            <v>0</v>
          </cell>
          <cell r="AU16" t="str">
            <v>No</v>
          </cell>
          <cell r="AV16" t="str">
            <v>M</v>
          </cell>
        </row>
        <row r="17">
          <cell r="D17">
            <v>26699</v>
          </cell>
          <cell r="E17">
            <v>35278</v>
          </cell>
          <cell r="G17">
            <v>2269496</v>
          </cell>
          <cell r="H17" t="str">
            <v>IDR</v>
          </cell>
          <cell r="AE17" t="str">
            <v>GSC02</v>
          </cell>
          <cell r="AF17" t="str">
            <v>INTL MANUFACTURING</v>
          </cell>
          <cell r="AG17" t="str">
            <v>GSC</v>
          </cell>
          <cell r="AH17" t="str">
            <v>GLOBAL SUPPLY CHAIN</v>
          </cell>
          <cell r="AI17" t="str">
            <v>ID</v>
          </cell>
          <cell r="AJ17" t="str">
            <v>Indonesia</v>
          </cell>
          <cell r="AK17" t="str">
            <v>1</v>
          </cell>
          <cell r="AL17" t="str">
            <v>Standard</v>
          </cell>
          <cell r="AM17" t="str">
            <v>N2</v>
          </cell>
          <cell r="AN17" t="str">
            <v>Non-Exempt Non-CBA</v>
          </cell>
          <cell r="AO17" t="str">
            <v>12012504</v>
          </cell>
          <cell r="AP17" t="str">
            <v>Shift Leader</v>
          </cell>
          <cell r="AQ17" t="str">
            <v>3</v>
          </cell>
          <cell r="AR17" t="str">
            <v>Active</v>
          </cell>
          <cell r="AS17" t="str">
            <v>BC</v>
          </cell>
          <cell r="AT17">
            <v>0</v>
          </cell>
          <cell r="AU17" t="str">
            <v>No</v>
          </cell>
          <cell r="AV17" t="str">
            <v>M</v>
          </cell>
        </row>
        <row r="18">
          <cell r="D18">
            <v>23118</v>
          </cell>
          <cell r="E18">
            <v>35278</v>
          </cell>
          <cell r="G18">
            <v>2183581</v>
          </cell>
          <cell r="H18" t="str">
            <v>IDR</v>
          </cell>
          <cell r="AE18" t="str">
            <v>GSC02</v>
          </cell>
          <cell r="AF18" t="str">
            <v>INTL MANUFACTURING</v>
          </cell>
          <cell r="AG18" t="str">
            <v>GSC</v>
          </cell>
          <cell r="AH18" t="str">
            <v>GLOBAL SUPPLY CHAIN</v>
          </cell>
          <cell r="AI18" t="str">
            <v>ID</v>
          </cell>
          <cell r="AJ18" t="str">
            <v>Indonesia</v>
          </cell>
          <cell r="AK18" t="str">
            <v>1</v>
          </cell>
          <cell r="AL18" t="str">
            <v>Standard</v>
          </cell>
          <cell r="AM18" t="str">
            <v>N2</v>
          </cell>
          <cell r="AN18" t="str">
            <v>Non-Exempt Non-CBA</v>
          </cell>
          <cell r="AO18" t="str">
            <v>12012138</v>
          </cell>
          <cell r="AP18" t="str">
            <v>Mechanical Technician</v>
          </cell>
          <cell r="AQ18" t="str">
            <v>3</v>
          </cell>
          <cell r="AR18" t="str">
            <v>Active</v>
          </cell>
          <cell r="AS18" t="str">
            <v>BC</v>
          </cell>
          <cell r="AT18">
            <v>0</v>
          </cell>
          <cell r="AU18" t="str">
            <v>No</v>
          </cell>
          <cell r="AV18" t="str">
            <v>M</v>
          </cell>
        </row>
        <row r="19">
          <cell r="D19">
            <v>27563</v>
          </cell>
          <cell r="E19">
            <v>35278</v>
          </cell>
          <cell r="G19">
            <v>2030000</v>
          </cell>
          <cell r="H19" t="str">
            <v>IDR</v>
          </cell>
          <cell r="AE19" t="str">
            <v>GSC02</v>
          </cell>
          <cell r="AF19" t="str">
            <v>INTL MANUFACTURING</v>
          </cell>
          <cell r="AG19" t="str">
            <v>GSC</v>
          </cell>
          <cell r="AH19" t="str">
            <v>GLOBAL SUPPLY CHAIN</v>
          </cell>
          <cell r="AI19" t="str">
            <v>ID</v>
          </cell>
          <cell r="AJ19" t="str">
            <v>Indonesia</v>
          </cell>
          <cell r="AK19" t="str">
            <v>1</v>
          </cell>
          <cell r="AL19" t="str">
            <v>Standard</v>
          </cell>
          <cell r="AM19" t="str">
            <v>N2</v>
          </cell>
          <cell r="AN19" t="str">
            <v>Non-Exempt Non-CBA</v>
          </cell>
          <cell r="AO19" t="str">
            <v>12012508</v>
          </cell>
          <cell r="AP19" t="str">
            <v>Production/Process Operator</v>
          </cell>
          <cell r="AQ19" t="str">
            <v>3</v>
          </cell>
          <cell r="AR19" t="str">
            <v>Active</v>
          </cell>
          <cell r="AS19" t="str">
            <v>BC</v>
          </cell>
          <cell r="AT19">
            <v>0</v>
          </cell>
          <cell r="AU19" t="str">
            <v>No</v>
          </cell>
          <cell r="AV19" t="str">
            <v>M</v>
          </cell>
        </row>
        <row r="20">
          <cell r="D20">
            <v>27375</v>
          </cell>
          <cell r="E20">
            <v>35289</v>
          </cell>
          <cell r="G20">
            <v>1734745</v>
          </cell>
          <cell r="H20" t="str">
            <v>IDR</v>
          </cell>
          <cell r="AE20" t="str">
            <v>GSC02</v>
          </cell>
          <cell r="AF20" t="str">
            <v>INTL MANUFACTURING</v>
          </cell>
          <cell r="AG20" t="str">
            <v>GSC</v>
          </cell>
          <cell r="AH20" t="str">
            <v>GLOBAL SUPPLY CHAIN</v>
          </cell>
          <cell r="AI20" t="str">
            <v>ID</v>
          </cell>
          <cell r="AJ20" t="str">
            <v>Indonesia</v>
          </cell>
          <cell r="AK20" t="str">
            <v>1</v>
          </cell>
          <cell r="AL20" t="str">
            <v>Standard</v>
          </cell>
          <cell r="AM20" t="str">
            <v>N2</v>
          </cell>
          <cell r="AN20" t="str">
            <v>Non-Exempt Non-CBA</v>
          </cell>
          <cell r="AO20" t="str">
            <v>12012508</v>
          </cell>
          <cell r="AP20" t="str">
            <v>Production/Process Operator</v>
          </cell>
          <cell r="AQ20" t="str">
            <v>3</v>
          </cell>
          <cell r="AR20" t="str">
            <v>Active</v>
          </cell>
          <cell r="AS20" t="str">
            <v>BC</v>
          </cell>
          <cell r="AT20">
            <v>0</v>
          </cell>
          <cell r="AU20" t="str">
            <v>No</v>
          </cell>
          <cell r="AV20" t="str">
            <v>M</v>
          </cell>
        </row>
        <row r="21">
          <cell r="D21">
            <v>28315</v>
          </cell>
          <cell r="E21">
            <v>35292</v>
          </cell>
          <cell r="AE21" t="str">
            <v>GSC02</v>
          </cell>
          <cell r="AF21" t="str">
            <v>INTL MANUFACTURING</v>
          </cell>
          <cell r="AG21" t="str">
            <v>GSC</v>
          </cell>
          <cell r="AH21" t="str">
            <v>GLOBAL SUPPLY CHAIN</v>
          </cell>
          <cell r="AI21" t="str">
            <v>ID</v>
          </cell>
          <cell r="AJ21" t="str">
            <v>Indonesia</v>
          </cell>
          <cell r="AK21" t="str">
            <v>1</v>
          </cell>
          <cell r="AL21" t="str">
            <v>Standard</v>
          </cell>
          <cell r="AM21" t="str">
            <v>N2</v>
          </cell>
          <cell r="AN21" t="str">
            <v>Non-Exempt Non-CBA</v>
          </cell>
          <cell r="AO21" t="str">
            <v>12012504</v>
          </cell>
          <cell r="AP21" t="str">
            <v>Shift Leader</v>
          </cell>
          <cell r="AQ21" t="str">
            <v>3</v>
          </cell>
          <cell r="AR21" t="str">
            <v>Active</v>
          </cell>
          <cell r="AS21" t="str">
            <v>BC</v>
          </cell>
          <cell r="AT21">
            <v>0</v>
          </cell>
          <cell r="AU21" t="str">
            <v>No</v>
          </cell>
          <cell r="AV21" t="str">
            <v>S</v>
          </cell>
        </row>
        <row r="22">
          <cell r="D22">
            <v>27322</v>
          </cell>
          <cell r="E22">
            <v>35292</v>
          </cell>
          <cell r="G22">
            <v>1482830</v>
          </cell>
          <cell r="H22" t="str">
            <v>IDR</v>
          </cell>
          <cell r="AE22" t="str">
            <v>GSC02</v>
          </cell>
          <cell r="AF22" t="str">
            <v>INTL MANUFACTURING</v>
          </cell>
          <cell r="AG22" t="str">
            <v>GSC</v>
          </cell>
          <cell r="AH22" t="str">
            <v>GLOBAL SUPPLY CHAIN</v>
          </cell>
          <cell r="AI22" t="str">
            <v>ID</v>
          </cell>
          <cell r="AJ22" t="str">
            <v>Indonesia</v>
          </cell>
          <cell r="AK22" t="str">
            <v>1</v>
          </cell>
          <cell r="AL22" t="str">
            <v>Standard</v>
          </cell>
          <cell r="AM22" t="str">
            <v>N2</v>
          </cell>
          <cell r="AN22" t="str">
            <v>Non-Exempt Non-CBA</v>
          </cell>
          <cell r="AO22" t="str">
            <v>12012508</v>
          </cell>
          <cell r="AP22" t="str">
            <v>Production/Process Operator</v>
          </cell>
          <cell r="AQ22" t="str">
            <v>3</v>
          </cell>
          <cell r="AR22" t="str">
            <v>Active</v>
          </cell>
          <cell r="AS22" t="str">
            <v>BC</v>
          </cell>
          <cell r="AT22">
            <v>0</v>
          </cell>
          <cell r="AU22" t="str">
            <v>No</v>
          </cell>
          <cell r="AV22" t="str">
            <v>M</v>
          </cell>
        </row>
        <row r="23">
          <cell r="D23">
            <v>27870</v>
          </cell>
          <cell r="E23">
            <v>35292</v>
          </cell>
          <cell r="G23">
            <v>1315501</v>
          </cell>
          <cell r="H23" t="str">
            <v>IDR</v>
          </cell>
          <cell r="AE23" t="str">
            <v>GSC02</v>
          </cell>
          <cell r="AF23" t="str">
            <v>INTL MANUFACTURING</v>
          </cell>
          <cell r="AG23" t="str">
            <v>GSC</v>
          </cell>
          <cell r="AH23" t="str">
            <v>GLOBAL SUPPLY CHAIN</v>
          </cell>
          <cell r="AI23" t="str">
            <v>ID</v>
          </cell>
          <cell r="AJ23" t="str">
            <v>Indonesia</v>
          </cell>
          <cell r="AK23" t="str">
            <v>1</v>
          </cell>
          <cell r="AL23" t="str">
            <v>Standard</v>
          </cell>
          <cell r="AM23" t="str">
            <v>N2</v>
          </cell>
          <cell r="AN23" t="str">
            <v>Non-Exempt Non-CBA</v>
          </cell>
          <cell r="AO23" t="str">
            <v>12012510</v>
          </cell>
          <cell r="AP23" t="str">
            <v>Production/Process Operator (Jr.)</v>
          </cell>
          <cell r="AQ23" t="str">
            <v>3</v>
          </cell>
          <cell r="AR23" t="str">
            <v>Active</v>
          </cell>
          <cell r="AS23" t="str">
            <v>BC</v>
          </cell>
          <cell r="AT23">
            <v>0</v>
          </cell>
          <cell r="AU23" t="str">
            <v>No</v>
          </cell>
          <cell r="AV23" t="str">
            <v>S</v>
          </cell>
        </row>
        <row r="24">
          <cell r="D24">
            <v>26094</v>
          </cell>
          <cell r="E24">
            <v>35292</v>
          </cell>
          <cell r="G24">
            <v>1718937</v>
          </cell>
          <cell r="H24" t="str">
            <v>IDR</v>
          </cell>
          <cell r="AE24" t="str">
            <v>GSC02</v>
          </cell>
          <cell r="AF24" t="str">
            <v>INTL MANUFACTURING</v>
          </cell>
          <cell r="AG24" t="str">
            <v>GSC</v>
          </cell>
          <cell r="AH24" t="str">
            <v>GLOBAL SUPPLY CHAIN</v>
          </cell>
          <cell r="AI24" t="str">
            <v>ID</v>
          </cell>
          <cell r="AJ24" t="str">
            <v>Indonesia</v>
          </cell>
          <cell r="AK24" t="str">
            <v>1</v>
          </cell>
          <cell r="AL24" t="str">
            <v>Standard</v>
          </cell>
          <cell r="AM24" t="str">
            <v>N2</v>
          </cell>
          <cell r="AN24" t="str">
            <v>Non-Exempt Non-CBA</v>
          </cell>
          <cell r="AO24" t="str">
            <v>12012508</v>
          </cell>
          <cell r="AP24" t="str">
            <v>Production/Process Operator</v>
          </cell>
          <cell r="AQ24" t="str">
            <v>3</v>
          </cell>
          <cell r="AR24" t="str">
            <v>Active</v>
          </cell>
          <cell r="AS24" t="str">
            <v>BC</v>
          </cell>
          <cell r="AT24">
            <v>0</v>
          </cell>
          <cell r="AU24" t="str">
            <v>No</v>
          </cell>
          <cell r="AV24" t="str">
            <v>M</v>
          </cell>
        </row>
        <row r="25">
          <cell r="D25">
            <v>27031</v>
          </cell>
          <cell r="E25">
            <v>35303</v>
          </cell>
          <cell r="G25">
            <v>1660179</v>
          </cell>
          <cell r="H25" t="str">
            <v>IDR</v>
          </cell>
          <cell r="AE25" t="str">
            <v>GSC02</v>
          </cell>
          <cell r="AF25" t="str">
            <v>INTL MANUFACTURING</v>
          </cell>
          <cell r="AG25" t="str">
            <v>GSC</v>
          </cell>
          <cell r="AH25" t="str">
            <v>GLOBAL SUPPLY CHAIN</v>
          </cell>
          <cell r="AI25" t="str">
            <v>ID</v>
          </cell>
          <cell r="AJ25" t="str">
            <v>Indonesia</v>
          </cell>
          <cell r="AK25" t="str">
            <v>1</v>
          </cell>
          <cell r="AL25" t="str">
            <v>Standard</v>
          </cell>
          <cell r="AM25" t="str">
            <v>N2</v>
          </cell>
          <cell r="AN25" t="str">
            <v>Non-Exempt Non-CBA</v>
          </cell>
          <cell r="AO25" t="str">
            <v>12012508</v>
          </cell>
          <cell r="AP25" t="str">
            <v>Production/Process Operator</v>
          </cell>
          <cell r="AQ25" t="str">
            <v>3</v>
          </cell>
          <cell r="AR25" t="str">
            <v>Active</v>
          </cell>
          <cell r="AS25" t="str">
            <v>BC</v>
          </cell>
          <cell r="AT25">
            <v>0</v>
          </cell>
          <cell r="AU25" t="str">
            <v>No</v>
          </cell>
          <cell r="AV25" t="str">
            <v>M</v>
          </cell>
        </row>
        <row r="26">
          <cell r="D26">
            <v>27193</v>
          </cell>
          <cell r="E26">
            <v>35364</v>
          </cell>
          <cell r="G26">
            <v>1331155</v>
          </cell>
          <cell r="H26" t="str">
            <v>IDR</v>
          </cell>
          <cell r="AE26" t="str">
            <v>GSC02</v>
          </cell>
          <cell r="AF26" t="str">
            <v>INTL MANUFACTURING</v>
          </cell>
          <cell r="AG26" t="str">
            <v>GSC</v>
          </cell>
          <cell r="AH26" t="str">
            <v>GLOBAL SUPPLY CHAIN</v>
          </cell>
          <cell r="AI26" t="str">
            <v>ID</v>
          </cell>
          <cell r="AJ26" t="str">
            <v>Indonesia</v>
          </cell>
          <cell r="AK26" t="str">
            <v>1</v>
          </cell>
          <cell r="AL26" t="str">
            <v>Standard</v>
          </cell>
          <cell r="AM26" t="str">
            <v>N2</v>
          </cell>
          <cell r="AN26" t="str">
            <v>Non-Exempt Non-CBA</v>
          </cell>
          <cell r="AO26" t="str">
            <v>12012510</v>
          </cell>
          <cell r="AP26" t="str">
            <v>Production/Process Operator (Jr.)</v>
          </cell>
          <cell r="AQ26" t="str">
            <v>3</v>
          </cell>
          <cell r="AR26" t="str">
            <v>Active</v>
          </cell>
          <cell r="AS26" t="str">
            <v>BC</v>
          </cell>
          <cell r="AT26">
            <v>0</v>
          </cell>
          <cell r="AU26" t="str">
            <v>No</v>
          </cell>
          <cell r="AV26" t="str">
            <v>S</v>
          </cell>
        </row>
        <row r="27">
          <cell r="D27">
            <v>27213</v>
          </cell>
          <cell r="E27">
            <v>35310</v>
          </cell>
          <cell r="G27">
            <v>1261307</v>
          </cell>
          <cell r="H27" t="str">
            <v>IDR</v>
          </cell>
          <cell r="AE27" t="str">
            <v>GSC02</v>
          </cell>
          <cell r="AF27" t="str">
            <v>INTL MANUFACTURING</v>
          </cell>
          <cell r="AG27" t="str">
            <v>GSC</v>
          </cell>
          <cell r="AH27" t="str">
            <v>GLOBAL SUPPLY CHAIN</v>
          </cell>
          <cell r="AI27" t="str">
            <v>ID</v>
          </cell>
          <cell r="AJ27" t="str">
            <v>Indonesia</v>
          </cell>
          <cell r="AK27" t="str">
            <v>1</v>
          </cell>
          <cell r="AL27" t="str">
            <v>Standard</v>
          </cell>
          <cell r="AM27" t="str">
            <v>N2</v>
          </cell>
          <cell r="AN27" t="str">
            <v>Non-Exempt Non-CBA</v>
          </cell>
          <cell r="AO27" t="str">
            <v>12012510</v>
          </cell>
          <cell r="AP27" t="str">
            <v>Production/Process Operator (Jr.)</v>
          </cell>
          <cell r="AQ27" t="str">
            <v>3</v>
          </cell>
          <cell r="AR27" t="str">
            <v>Active</v>
          </cell>
          <cell r="AS27" t="str">
            <v>BC</v>
          </cell>
          <cell r="AT27">
            <v>0</v>
          </cell>
          <cell r="AU27" t="str">
            <v>No</v>
          </cell>
          <cell r="AV27" t="str">
            <v>S</v>
          </cell>
        </row>
        <row r="28">
          <cell r="D28">
            <v>27395</v>
          </cell>
          <cell r="E28">
            <v>35310</v>
          </cell>
          <cell r="G28">
            <v>1261307</v>
          </cell>
          <cell r="H28" t="str">
            <v>IDR</v>
          </cell>
          <cell r="AE28" t="str">
            <v>GSC02</v>
          </cell>
          <cell r="AF28" t="str">
            <v>INTL MANUFACTURING</v>
          </cell>
          <cell r="AG28" t="str">
            <v>GSC</v>
          </cell>
          <cell r="AH28" t="str">
            <v>GLOBAL SUPPLY CHAIN</v>
          </cell>
          <cell r="AI28" t="str">
            <v>ID</v>
          </cell>
          <cell r="AJ28" t="str">
            <v>Indonesia</v>
          </cell>
          <cell r="AK28" t="str">
            <v>1</v>
          </cell>
          <cell r="AL28" t="str">
            <v>Standard</v>
          </cell>
          <cell r="AM28" t="str">
            <v>N2</v>
          </cell>
          <cell r="AN28" t="str">
            <v>Non-Exempt Non-CBA</v>
          </cell>
          <cell r="AO28" t="str">
            <v>12012510</v>
          </cell>
          <cell r="AP28" t="str">
            <v>Production/Process Operator (Jr.)</v>
          </cell>
          <cell r="AQ28" t="str">
            <v>3</v>
          </cell>
          <cell r="AR28" t="str">
            <v>Active</v>
          </cell>
          <cell r="AS28" t="str">
            <v>BC</v>
          </cell>
          <cell r="AT28">
            <v>0</v>
          </cell>
          <cell r="AU28" t="str">
            <v>No</v>
          </cell>
          <cell r="AV28" t="str">
            <v>S</v>
          </cell>
        </row>
        <row r="29">
          <cell r="D29">
            <v>27592</v>
          </cell>
          <cell r="E29">
            <v>35312</v>
          </cell>
          <cell r="G29">
            <v>1271746</v>
          </cell>
          <cell r="H29" t="str">
            <v>IDR</v>
          </cell>
          <cell r="AE29" t="str">
            <v>GSC02</v>
          </cell>
          <cell r="AF29" t="str">
            <v>INTL MANUFACTURING</v>
          </cell>
          <cell r="AG29" t="str">
            <v>GSC</v>
          </cell>
          <cell r="AH29" t="str">
            <v>GLOBAL SUPPLY CHAIN</v>
          </cell>
          <cell r="AI29" t="str">
            <v>ID</v>
          </cell>
          <cell r="AJ29" t="str">
            <v>Indonesia</v>
          </cell>
          <cell r="AK29" t="str">
            <v>1</v>
          </cell>
          <cell r="AL29" t="str">
            <v>Standard</v>
          </cell>
          <cell r="AM29" t="str">
            <v>N2</v>
          </cell>
          <cell r="AN29" t="str">
            <v>Non-Exempt Non-CBA</v>
          </cell>
          <cell r="AO29" t="str">
            <v>12012510</v>
          </cell>
          <cell r="AP29" t="str">
            <v>Production/Process Operator (Jr.)</v>
          </cell>
          <cell r="AQ29" t="str">
            <v>3</v>
          </cell>
          <cell r="AR29" t="str">
            <v>Active</v>
          </cell>
          <cell r="AS29" t="str">
            <v>BC</v>
          </cell>
          <cell r="AT29">
            <v>0</v>
          </cell>
          <cell r="AU29" t="str">
            <v>No</v>
          </cell>
          <cell r="AV29" t="str">
            <v>S</v>
          </cell>
        </row>
        <row r="30">
          <cell r="D30">
            <v>27345</v>
          </cell>
          <cell r="E30">
            <v>35312</v>
          </cell>
          <cell r="G30">
            <v>1261307</v>
          </cell>
          <cell r="H30" t="str">
            <v>IDR</v>
          </cell>
          <cell r="AE30" t="str">
            <v>GSC02</v>
          </cell>
          <cell r="AF30" t="str">
            <v>INTL MANUFACTURING</v>
          </cell>
          <cell r="AG30" t="str">
            <v>GSC</v>
          </cell>
          <cell r="AH30" t="str">
            <v>GLOBAL SUPPLY CHAIN</v>
          </cell>
          <cell r="AI30" t="str">
            <v>ID</v>
          </cell>
          <cell r="AJ30" t="str">
            <v>Indonesia</v>
          </cell>
          <cell r="AK30" t="str">
            <v>1</v>
          </cell>
          <cell r="AL30" t="str">
            <v>Standard</v>
          </cell>
          <cell r="AM30" t="str">
            <v>N2</v>
          </cell>
          <cell r="AN30" t="str">
            <v>Non-Exempt Non-CBA</v>
          </cell>
          <cell r="AO30" t="str">
            <v>12012510</v>
          </cell>
          <cell r="AP30" t="str">
            <v>Production/Process Operator (Jr.)</v>
          </cell>
          <cell r="AQ30" t="str">
            <v>3</v>
          </cell>
          <cell r="AR30" t="str">
            <v>Active</v>
          </cell>
          <cell r="AS30" t="str">
            <v>BC</v>
          </cell>
          <cell r="AT30">
            <v>0</v>
          </cell>
          <cell r="AU30" t="str">
            <v>No</v>
          </cell>
          <cell r="AV30" t="str">
            <v>S</v>
          </cell>
        </row>
        <row r="31">
          <cell r="D31">
            <v>27882</v>
          </cell>
          <cell r="E31">
            <v>35310</v>
          </cell>
          <cell r="G31">
            <v>1261307</v>
          </cell>
          <cell r="H31" t="str">
            <v>IDR</v>
          </cell>
          <cell r="AE31" t="str">
            <v>GSC02</v>
          </cell>
          <cell r="AF31" t="str">
            <v>INTL MANUFACTURING</v>
          </cell>
          <cell r="AG31" t="str">
            <v>GSC</v>
          </cell>
          <cell r="AH31" t="str">
            <v>GLOBAL SUPPLY CHAIN</v>
          </cell>
          <cell r="AI31" t="str">
            <v>ID</v>
          </cell>
          <cell r="AJ31" t="str">
            <v>Indonesia</v>
          </cell>
          <cell r="AK31" t="str">
            <v>1</v>
          </cell>
          <cell r="AL31" t="str">
            <v>Standard</v>
          </cell>
          <cell r="AM31" t="str">
            <v>N2</v>
          </cell>
          <cell r="AN31" t="str">
            <v>Non-Exempt Non-CBA</v>
          </cell>
          <cell r="AO31" t="str">
            <v>12012510</v>
          </cell>
          <cell r="AP31" t="str">
            <v>Production/Process Operator (Jr.)</v>
          </cell>
          <cell r="AQ31" t="str">
            <v>3</v>
          </cell>
          <cell r="AR31" t="str">
            <v>Active</v>
          </cell>
          <cell r="AS31" t="str">
            <v>BC</v>
          </cell>
          <cell r="AT31">
            <v>0</v>
          </cell>
          <cell r="AU31" t="str">
            <v>No</v>
          </cell>
          <cell r="AV31" t="str">
            <v>S</v>
          </cell>
        </row>
        <row r="32">
          <cell r="D32">
            <v>26175</v>
          </cell>
          <cell r="E32">
            <v>35299</v>
          </cell>
          <cell r="AE32" t="str">
            <v>GSC02</v>
          </cell>
          <cell r="AF32" t="str">
            <v>INTL MANUFACTURING</v>
          </cell>
          <cell r="AG32" t="str">
            <v>GSC</v>
          </cell>
          <cell r="AH32" t="str">
            <v>GLOBAL SUPPLY CHAIN</v>
          </cell>
          <cell r="AI32" t="str">
            <v>ID</v>
          </cell>
          <cell r="AJ32" t="str">
            <v>Indonesia</v>
          </cell>
          <cell r="AK32" t="str">
            <v>1</v>
          </cell>
          <cell r="AL32" t="str">
            <v>Standard</v>
          </cell>
          <cell r="AM32" t="str">
            <v>N2</v>
          </cell>
          <cell r="AN32" t="str">
            <v>Non-Exempt Non-CBA</v>
          </cell>
          <cell r="AO32" t="str">
            <v>12012504</v>
          </cell>
          <cell r="AP32" t="str">
            <v>Shift Leader</v>
          </cell>
          <cell r="AQ32" t="str">
            <v>3</v>
          </cell>
          <cell r="AR32" t="str">
            <v>Active</v>
          </cell>
          <cell r="AS32" t="str">
            <v>BC</v>
          </cell>
          <cell r="AT32">
            <v>0</v>
          </cell>
          <cell r="AU32" t="str">
            <v>No</v>
          </cell>
          <cell r="AV32" t="str">
            <v>M</v>
          </cell>
        </row>
        <row r="33">
          <cell r="D33">
            <v>25569</v>
          </cell>
          <cell r="E33">
            <v>35234</v>
          </cell>
          <cell r="G33">
            <v>1639037</v>
          </cell>
          <cell r="H33" t="str">
            <v>IDR</v>
          </cell>
          <cell r="AE33" t="str">
            <v>GSC02</v>
          </cell>
          <cell r="AF33" t="str">
            <v>INTL MANUFACTURING</v>
          </cell>
          <cell r="AG33" t="str">
            <v>GSC</v>
          </cell>
          <cell r="AH33" t="str">
            <v>GLOBAL SUPPLY CHAIN</v>
          </cell>
          <cell r="AI33" t="str">
            <v>ID</v>
          </cell>
          <cell r="AJ33" t="str">
            <v>Indonesia</v>
          </cell>
          <cell r="AK33" t="str">
            <v>1</v>
          </cell>
          <cell r="AL33" t="str">
            <v>Standard</v>
          </cell>
          <cell r="AM33" t="str">
            <v>N2</v>
          </cell>
          <cell r="AN33" t="str">
            <v>Non-Exempt Non-CBA</v>
          </cell>
          <cell r="AO33" t="str">
            <v>12012508</v>
          </cell>
          <cell r="AP33" t="str">
            <v>Production/Process Operator</v>
          </cell>
          <cell r="AQ33" t="str">
            <v>3</v>
          </cell>
          <cell r="AR33" t="str">
            <v>Active</v>
          </cell>
          <cell r="AS33" t="str">
            <v>BC</v>
          </cell>
          <cell r="AT33">
            <v>0</v>
          </cell>
          <cell r="AU33" t="str">
            <v>No</v>
          </cell>
          <cell r="AV33" t="str">
            <v>M</v>
          </cell>
        </row>
        <row r="34">
          <cell r="D34">
            <v>26812</v>
          </cell>
          <cell r="E34">
            <v>35310</v>
          </cell>
          <cell r="G34">
            <v>1260720</v>
          </cell>
          <cell r="H34" t="str">
            <v>IDR</v>
          </cell>
          <cell r="AE34" t="str">
            <v>GSC02</v>
          </cell>
          <cell r="AF34" t="str">
            <v>INTL MANUFACTURING</v>
          </cell>
          <cell r="AG34" t="str">
            <v>GSC</v>
          </cell>
          <cell r="AH34" t="str">
            <v>GLOBAL SUPPLY CHAIN</v>
          </cell>
          <cell r="AI34" t="str">
            <v>ID</v>
          </cell>
          <cell r="AJ34" t="str">
            <v>Indonesia</v>
          </cell>
          <cell r="AK34" t="str">
            <v>1</v>
          </cell>
          <cell r="AL34" t="str">
            <v>Standard</v>
          </cell>
          <cell r="AM34" t="str">
            <v>N2</v>
          </cell>
          <cell r="AN34" t="str">
            <v>Non-Exempt Non-CBA</v>
          </cell>
          <cell r="AO34" t="str">
            <v>12012510</v>
          </cell>
          <cell r="AP34" t="str">
            <v>Production/Process Operator (Jr.)</v>
          </cell>
          <cell r="AQ34" t="str">
            <v>3</v>
          </cell>
          <cell r="AR34" t="str">
            <v>Active</v>
          </cell>
          <cell r="AS34" t="str">
            <v>BC</v>
          </cell>
          <cell r="AT34">
            <v>0</v>
          </cell>
          <cell r="AU34" t="str">
            <v>No</v>
          </cell>
          <cell r="AV34" t="str">
            <v>S</v>
          </cell>
        </row>
        <row r="35">
          <cell r="D35">
            <v>25089</v>
          </cell>
          <cell r="E35">
            <v>35310</v>
          </cell>
          <cell r="G35">
            <v>1283436</v>
          </cell>
          <cell r="H35" t="str">
            <v>IDR</v>
          </cell>
          <cell r="AE35" t="str">
            <v>GSC02</v>
          </cell>
          <cell r="AF35" t="str">
            <v>INTL MANUFACTURING</v>
          </cell>
          <cell r="AG35" t="str">
            <v>GSC</v>
          </cell>
          <cell r="AH35" t="str">
            <v>GLOBAL SUPPLY CHAIN</v>
          </cell>
          <cell r="AI35" t="str">
            <v>ID</v>
          </cell>
          <cell r="AJ35" t="str">
            <v>Indonesia</v>
          </cell>
          <cell r="AK35" t="str">
            <v>1</v>
          </cell>
          <cell r="AL35" t="str">
            <v>Standard</v>
          </cell>
          <cell r="AM35" t="str">
            <v>N2</v>
          </cell>
          <cell r="AN35" t="str">
            <v>Non-Exempt Non-CBA</v>
          </cell>
          <cell r="AO35" t="str">
            <v>12012510</v>
          </cell>
          <cell r="AP35" t="str">
            <v>Production/Process Operator (Jr.)</v>
          </cell>
          <cell r="AQ35" t="str">
            <v>3</v>
          </cell>
          <cell r="AR35" t="str">
            <v>Active</v>
          </cell>
          <cell r="AS35" t="str">
            <v>BC</v>
          </cell>
          <cell r="AT35">
            <v>0</v>
          </cell>
          <cell r="AU35" t="str">
            <v>No</v>
          </cell>
          <cell r="AV35" t="str">
            <v>S</v>
          </cell>
        </row>
        <row r="36">
          <cell r="D36">
            <v>27779</v>
          </cell>
          <cell r="E36">
            <v>35297</v>
          </cell>
          <cell r="G36">
            <v>1632048</v>
          </cell>
          <cell r="H36" t="str">
            <v>IDR</v>
          </cell>
          <cell r="AE36" t="str">
            <v>GSC02</v>
          </cell>
          <cell r="AF36" t="str">
            <v>INTL MANUFACTURING</v>
          </cell>
          <cell r="AG36" t="str">
            <v>GSC</v>
          </cell>
          <cell r="AH36" t="str">
            <v>GLOBAL SUPPLY CHAIN</v>
          </cell>
          <cell r="AI36" t="str">
            <v>ID</v>
          </cell>
          <cell r="AJ36" t="str">
            <v>Indonesia</v>
          </cell>
          <cell r="AK36" t="str">
            <v>1</v>
          </cell>
          <cell r="AL36" t="str">
            <v>Standard</v>
          </cell>
          <cell r="AM36" t="str">
            <v>N2</v>
          </cell>
          <cell r="AN36" t="str">
            <v>Non-Exempt Non-CBA</v>
          </cell>
          <cell r="AO36" t="str">
            <v>12012401</v>
          </cell>
          <cell r="AP36" t="str">
            <v>Materials Handler (Sr.)</v>
          </cell>
          <cell r="AQ36" t="str">
            <v>3</v>
          </cell>
          <cell r="AR36" t="str">
            <v>Active</v>
          </cell>
          <cell r="AS36" t="str">
            <v>BC</v>
          </cell>
          <cell r="AT36">
            <v>0</v>
          </cell>
          <cell r="AU36" t="str">
            <v>No</v>
          </cell>
          <cell r="AV36" t="str">
            <v>M</v>
          </cell>
        </row>
        <row r="37">
          <cell r="D37">
            <v>23926</v>
          </cell>
          <cell r="E37">
            <v>35303</v>
          </cell>
          <cell r="G37">
            <v>1797919</v>
          </cell>
          <cell r="H37" t="str">
            <v>IDR</v>
          </cell>
          <cell r="AE37" t="str">
            <v>GSC02</v>
          </cell>
          <cell r="AF37" t="str">
            <v>INTL MANUFACTURING</v>
          </cell>
          <cell r="AG37" t="str">
            <v>GSC</v>
          </cell>
          <cell r="AH37" t="str">
            <v>GLOBAL SUPPLY CHAIN</v>
          </cell>
          <cell r="AI37" t="str">
            <v>ID</v>
          </cell>
          <cell r="AJ37" t="str">
            <v>Indonesia</v>
          </cell>
          <cell r="AK37" t="str">
            <v>1</v>
          </cell>
          <cell r="AL37" t="str">
            <v>Standard</v>
          </cell>
          <cell r="AM37" t="str">
            <v>N2</v>
          </cell>
          <cell r="AN37" t="str">
            <v>Non-Exempt Non-CBA</v>
          </cell>
          <cell r="AO37" t="str">
            <v>12012482</v>
          </cell>
          <cell r="AP37" t="str">
            <v>Electrician</v>
          </cell>
          <cell r="AQ37" t="str">
            <v>3</v>
          </cell>
          <cell r="AR37" t="str">
            <v>Active</v>
          </cell>
          <cell r="AS37" t="str">
            <v>BC</v>
          </cell>
          <cell r="AT37">
            <v>0</v>
          </cell>
          <cell r="AU37" t="str">
            <v>No</v>
          </cell>
          <cell r="AV37" t="str">
            <v>M</v>
          </cell>
        </row>
        <row r="38">
          <cell r="D38">
            <v>25973</v>
          </cell>
          <cell r="E38">
            <v>35303</v>
          </cell>
          <cell r="G38">
            <v>758346</v>
          </cell>
          <cell r="H38" t="str">
            <v>IDR</v>
          </cell>
          <cell r="AE38" t="str">
            <v>GSC02</v>
          </cell>
          <cell r="AF38" t="str">
            <v>INTL MANUFACTURING</v>
          </cell>
          <cell r="AG38" t="str">
            <v>GSC</v>
          </cell>
          <cell r="AH38" t="str">
            <v>GLOBAL SUPPLY CHAIN</v>
          </cell>
          <cell r="AI38" t="str">
            <v>ID</v>
          </cell>
          <cell r="AJ38" t="str">
            <v>Indonesia</v>
          </cell>
          <cell r="AK38" t="str">
            <v>1</v>
          </cell>
          <cell r="AL38" t="str">
            <v>Standard</v>
          </cell>
          <cell r="AM38" t="str">
            <v>N2</v>
          </cell>
          <cell r="AN38" t="str">
            <v>Non-Exempt Non-CBA</v>
          </cell>
          <cell r="AO38" t="str">
            <v>12012138</v>
          </cell>
          <cell r="AP38" t="str">
            <v>Mechanical Technician</v>
          </cell>
          <cell r="AQ38" t="str">
            <v>3</v>
          </cell>
          <cell r="AR38" t="str">
            <v>Active</v>
          </cell>
          <cell r="AS38" t="str">
            <v>BC</v>
          </cell>
          <cell r="AT38">
            <v>0</v>
          </cell>
          <cell r="AU38" t="str">
            <v>No</v>
          </cell>
          <cell r="AV38" t="str">
            <v>M</v>
          </cell>
        </row>
        <row r="39">
          <cell r="D39">
            <v>27219</v>
          </cell>
          <cell r="E39">
            <v>35339</v>
          </cell>
          <cell r="G39">
            <v>1425120</v>
          </cell>
          <cell r="H39" t="str">
            <v>IDR</v>
          </cell>
          <cell r="AE39" t="str">
            <v>GSC02</v>
          </cell>
          <cell r="AF39" t="str">
            <v>INTL MANUFACTURING</v>
          </cell>
          <cell r="AG39" t="str">
            <v>GSC</v>
          </cell>
          <cell r="AH39" t="str">
            <v>GLOBAL SUPPLY CHAIN</v>
          </cell>
          <cell r="AI39" t="str">
            <v>ID</v>
          </cell>
          <cell r="AJ39" t="str">
            <v>Indonesia</v>
          </cell>
          <cell r="AK39" t="str">
            <v>1</v>
          </cell>
          <cell r="AL39" t="str">
            <v>Standard</v>
          </cell>
          <cell r="AM39" t="str">
            <v>N2</v>
          </cell>
          <cell r="AN39" t="str">
            <v>Non-Exempt Non-CBA</v>
          </cell>
          <cell r="AO39" t="str">
            <v>12012508</v>
          </cell>
          <cell r="AP39" t="str">
            <v>Production/Process Operator</v>
          </cell>
          <cell r="AQ39" t="str">
            <v>3</v>
          </cell>
          <cell r="AR39" t="str">
            <v>Active</v>
          </cell>
          <cell r="AS39" t="str">
            <v>BC</v>
          </cell>
          <cell r="AT39">
            <v>0</v>
          </cell>
          <cell r="AU39" t="str">
            <v>No</v>
          </cell>
          <cell r="AV39" t="str">
            <v>M</v>
          </cell>
        </row>
        <row r="40">
          <cell r="D40">
            <v>26752</v>
          </cell>
          <cell r="E40">
            <v>35339</v>
          </cell>
          <cell r="G40">
            <v>1237275</v>
          </cell>
          <cell r="H40" t="str">
            <v>IDR</v>
          </cell>
          <cell r="AE40" t="str">
            <v>GSC02</v>
          </cell>
          <cell r="AF40" t="str">
            <v>INTL MANUFACTURING</v>
          </cell>
          <cell r="AG40" t="str">
            <v>GSC</v>
          </cell>
          <cell r="AH40" t="str">
            <v>GLOBAL SUPPLY CHAIN</v>
          </cell>
          <cell r="AI40" t="str">
            <v>ID</v>
          </cell>
          <cell r="AJ40" t="str">
            <v>Indonesia</v>
          </cell>
          <cell r="AK40" t="str">
            <v>1</v>
          </cell>
          <cell r="AL40" t="str">
            <v>Standard</v>
          </cell>
          <cell r="AM40" t="str">
            <v>N2</v>
          </cell>
          <cell r="AN40" t="str">
            <v>Non-Exempt Non-CBA</v>
          </cell>
          <cell r="AO40" t="str">
            <v>12012510</v>
          </cell>
          <cell r="AP40" t="str">
            <v>Production/Process Operator (Jr.)</v>
          </cell>
          <cell r="AQ40" t="str">
            <v>3</v>
          </cell>
          <cell r="AR40" t="str">
            <v>Active</v>
          </cell>
          <cell r="AS40" t="str">
            <v>BC</v>
          </cell>
          <cell r="AT40">
            <v>0</v>
          </cell>
          <cell r="AU40" t="str">
            <v>No</v>
          </cell>
          <cell r="AV40" t="str">
            <v>S</v>
          </cell>
        </row>
        <row r="41">
          <cell r="D41">
            <v>27959</v>
          </cell>
          <cell r="E41">
            <v>35339</v>
          </cell>
          <cell r="G41">
            <v>0</v>
          </cell>
          <cell r="H41">
            <v>0</v>
          </cell>
          <cell r="AE41" t="str">
            <v>GSC02</v>
          </cell>
          <cell r="AF41" t="str">
            <v>INTL MANUFACTURING</v>
          </cell>
          <cell r="AG41" t="str">
            <v>GSC</v>
          </cell>
          <cell r="AH41" t="str">
            <v>GLOBAL SUPPLY CHAIN</v>
          </cell>
          <cell r="AI41" t="str">
            <v>ID</v>
          </cell>
          <cell r="AJ41" t="str">
            <v>Indonesia</v>
          </cell>
          <cell r="AK41" t="str">
            <v>1</v>
          </cell>
          <cell r="AL41" t="str">
            <v>Standard</v>
          </cell>
          <cell r="AM41" t="str">
            <v>N2</v>
          </cell>
          <cell r="AN41" t="str">
            <v>Non-Exempt Non-CBA</v>
          </cell>
          <cell r="AO41" t="str">
            <v>12012508</v>
          </cell>
          <cell r="AP41" t="str">
            <v>Production/Process Operator</v>
          </cell>
          <cell r="AQ41" t="str">
            <v>3</v>
          </cell>
          <cell r="AR41" t="str">
            <v>Active</v>
          </cell>
          <cell r="AS41" t="str">
            <v>BC</v>
          </cell>
          <cell r="AT41">
            <v>0</v>
          </cell>
          <cell r="AU41" t="str">
            <v>No</v>
          </cell>
          <cell r="AV41" t="str">
            <v>M</v>
          </cell>
        </row>
        <row r="42">
          <cell r="D42">
            <v>27619</v>
          </cell>
          <cell r="E42">
            <v>35366</v>
          </cell>
          <cell r="G42">
            <v>1261307</v>
          </cell>
          <cell r="H42" t="str">
            <v>IDR</v>
          </cell>
          <cell r="AE42" t="str">
            <v>GSC02</v>
          </cell>
          <cell r="AF42" t="str">
            <v>INTL MANUFACTURING</v>
          </cell>
          <cell r="AG42" t="str">
            <v>GSC</v>
          </cell>
          <cell r="AH42" t="str">
            <v>GLOBAL SUPPLY CHAIN</v>
          </cell>
          <cell r="AI42" t="str">
            <v>ID</v>
          </cell>
          <cell r="AJ42" t="str">
            <v>Indonesia</v>
          </cell>
          <cell r="AK42" t="str">
            <v>1</v>
          </cell>
          <cell r="AL42" t="str">
            <v>Standard</v>
          </cell>
          <cell r="AM42" t="str">
            <v>N2</v>
          </cell>
          <cell r="AN42" t="str">
            <v>Non-Exempt Non-CBA</v>
          </cell>
          <cell r="AO42" t="str">
            <v>12012510</v>
          </cell>
          <cell r="AP42" t="str">
            <v>Production/Process Operator (Jr.)</v>
          </cell>
          <cell r="AQ42" t="str">
            <v>3</v>
          </cell>
          <cell r="AR42" t="str">
            <v>Active</v>
          </cell>
          <cell r="AS42" t="str">
            <v>BC</v>
          </cell>
          <cell r="AT42">
            <v>0</v>
          </cell>
          <cell r="AU42" t="str">
            <v>No</v>
          </cell>
          <cell r="AV42" t="str">
            <v>S</v>
          </cell>
        </row>
        <row r="43">
          <cell r="D43">
            <v>27529</v>
          </cell>
          <cell r="E43">
            <v>35366</v>
          </cell>
          <cell r="G43">
            <v>1261307</v>
          </cell>
          <cell r="H43" t="str">
            <v>IDR</v>
          </cell>
          <cell r="AE43" t="str">
            <v>GSC02</v>
          </cell>
          <cell r="AF43" t="str">
            <v>INTL MANUFACTURING</v>
          </cell>
          <cell r="AG43" t="str">
            <v>GSC</v>
          </cell>
          <cell r="AH43" t="str">
            <v>GLOBAL SUPPLY CHAIN</v>
          </cell>
          <cell r="AI43" t="str">
            <v>ID</v>
          </cell>
          <cell r="AJ43" t="str">
            <v>Indonesia</v>
          </cell>
          <cell r="AK43" t="str">
            <v>1</v>
          </cell>
          <cell r="AL43" t="str">
            <v>Standard</v>
          </cell>
          <cell r="AM43" t="str">
            <v>N2</v>
          </cell>
          <cell r="AN43" t="str">
            <v>Non-Exempt Non-CBA</v>
          </cell>
          <cell r="AO43" t="str">
            <v>12012510</v>
          </cell>
          <cell r="AP43" t="str">
            <v>Production/Process Operator (Jr.)</v>
          </cell>
          <cell r="AQ43" t="str">
            <v>3</v>
          </cell>
          <cell r="AR43" t="str">
            <v>Active</v>
          </cell>
          <cell r="AS43" t="str">
            <v>BC</v>
          </cell>
          <cell r="AT43">
            <v>0</v>
          </cell>
          <cell r="AU43" t="str">
            <v>No</v>
          </cell>
          <cell r="AV43" t="str">
            <v>S</v>
          </cell>
        </row>
        <row r="44">
          <cell r="D44">
            <v>26674</v>
          </cell>
          <cell r="E44">
            <v>35299</v>
          </cell>
          <cell r="G44">
            <v>1473976</v>
          </cell>
          <cell r="H44" t="str">
            <v>IDR</v>
          </cell>
          <cell r="AE44" t="str">
            <v>GSC02</v>
          </cell>
          <cell r="AF44" t="str">
            <v>INTL MANUFACTURING</v>
          </cell>
          <cell r="AG44" t="str">
            <v>GSC</v>
          </cell>
          <cell r="AH44" t="str">
            <v>GLOBAL SUPPLY CHAIN</v>
          </cell>
          <cell r="AI44" t="str">
            <v>ID</v>
          </cell>
          <cell r="AJ44" t="str">
            <v>Indonesia</v>
          </cell>
          <cell r="AK44" t="str">
            <v>1</v>
          </cell>
          <cell r="AL44" t="str">
            <v>Standard</v>
          </cell>
          <cell r="AM44" t="str">
            <v>N2</v>
          </cell>
          <cell r="AN44" t="str">
            <v>Non-Exempt Non-CBA</v>
          </cell>
          <cell r="AO44" t="str">
            <v>12012508</v>
          </cell>
          <cell r="AP44" t="str">
            <v>Production/Process Operator</v>
          </cell>
          <cell r="AQ44" t="str">
            <v>3</v>
          </cell>
          <cell r="AR44" t="str">
            <v>Active</v>
          </cell>
          <cell r="AS44" t="str">
            <v>BC</v>
          </cell>
          <cell r="AT44">
            <v>0</v>
          </cell>
          <cell r="AU44" t="str">
            <v>No</v>
          </cell>
          <cell r="AV44" t="str">
            <v>M</v>
          </cell>
        </row>
        <row r="45">
          <cell r="D45">
            <v>26351</v>
          </cell>
          <cell r="E45">
            <v>35362</v>
          </cell>
          <cell r="G45">
            <v>1417227</v>
          </cell>
          <cell r="H45" t="str">
            <v>IDR</v>
          </cell>
          <cell r="AE45" t="str">
            <v>GSC02</v>
          </cell>
          <cell r="AF45" t="str">
            <v>INTL MANUFACTURING</v>
          </cell>
          <cell r="AG45" t="str">
            <v>GSC</v>
          </cell>
          <cell r="AH45" t="str">
            <v>GLOBAL SUPPLY CHAIN</v>
          </cell>
          <cell r="AI45" t="str">
            <v>ID</v>
          </cell>
          <cell r="AJ45" t="str">
            <v>Indonesia</v>
          </cell>
          <cell r="AK45" t="str">
            <v>1</v>
          </cell>
          <cell r="AL45" t="str">
            <v>Standard</v>
          </cell>
          <cell r="AM45" t="str">
            <v>N2</v>
          </cell>
          <cell r="AN45" t="str">
            <v>Non-Exempt Non-CBA</v>
          </cell>
          <cell r="AO45" t="str">
            <v>12012508</v>
          </cell>
          <cell r="AP45" t="str">
            <v>Production/Process Operator</v>
          </cell>
          <cell r="AQ45" t="str">
            <v>3</v>
          </cell>
          <cell r="AR45" t="str">
            <v>Active</v>
          </cell>
          <cell r="AS45" t="str">
            <v>BC</v>
          </cell>
          <cell r="AT45">
            <v>0</v>
          </cell>
          <cell r="AU45" t="str">
            <v>No</v>
          </cell>
          <cell r="AV45" t="str">
            <v>M</v>
          </cell>
        </row>
        <row r="46">
          <cell r="D46">
            <v>26746</v>
          </cell>
          <cell r="E46">
            <v>35362</v>
          </cell>
          <cell r="G46">
            <v>1298530</v>
          </cell>
          <cell r="H46" t="str">
            <v>IDR</v>
          </cell>
          <cell r="AE46" t="str">
            <v>GSC02</v>
          </cell>
          <cell r="AF46" t="str">
            <v>INTL MANUFACTURING</v>
          </cell>
          <cell r="AG46" t="str">
            <v>GSC</v>
          </cell>
          <cell r="AH46" t="str">
            <v>GLOBAL SUPPLY CHAIN</v>
          </cell>
          <cell r="AI46" t="str">
            <v>ID</v>
          </cell>
          <cell r="AJ46" t="str">
            <v>Indonesia</v>
          </cell>
          <cell r="AK46" t="str">
            <v>1</v>
          </cell>
          <cell r="AL46" t="str">
            <v>Standard</v>
          </cell>
          <cell r="AM46" t="str">
            <v>N2</v>
          </cell>
          <cell r="AN46" t="str">
            <v>Non-Exempt Non-CBA</v>
          </cell>
          <cell r="AO46" t="str">
            <v>12012510</v>
          </cell>
          <cell r="AP46" t="str">
            <v>Production/Process Operator (Jr.)</v>
          </cell>
          <cell r="AQ46" t="str">
            <v>3</v>
          </cell>
          <cell r="AR46" t="str">
            <v>Active</v>
          </cell>
          <cell r="AS46" t="str">
            <v>BC</v>
          </cell>
          <cell r="AT46">
            <v>0</v>
          </cell>
          <cell r="AU46" t="str">
            <v>No</v>
          </cell>
          <cell r="AV46" t="str">
            <v>S</v>
          </cell>
        </row>
        <row r="47">
          <cell r="D47">
            <v>26994</v>
          </cell>
          <cell r="E47">
            <v>35362</v>
          </cell>
          <cell r="G47">
            <v>1217733</v>
          </cell>
          <cell r="H47" t="str">
            <v>IDR</v>
          </cell>
          <cell r="AE47" t="str">
            <v>GSC02</v>
          </cell>
          <cell r="AF47" t="str">
            <v>INTL MANUFACTURING</v>
          </cell>
          <cell r="AG47" t="str">
            <v>GSC</v>
          </cell>
          <cell r="AH47" t="str">
            <v>GLOBAL SUPPLY CHAIN</v>
          </cell>
          <cell r="AI47" t="str">
            <v>ID</v>
          </cell>
          <cell r="AJ47" t="str">
            <v>Indonesia</v>
          </cell>
          <cell r="AK47" t="str">
            <v>1</v>
          </cell>
          <cell r="AL47" t="str">
            <v>Standard</v>
          </cell>
          <cell r="AM47" t="str">
            <v>N2</v>
          </cell>
          <cell r="AN47" t="str">
            <v>Non-Exempt Non-CBA</v>
          </cell>
          <cell r="AO47" t="str">
            <v>12012510</v>
          </cell>
          <cell r="AP47" t="str">
            <v>Production/Process Operator (Jr.)</v>
          </cell>
          <cell r="AQ47" t="str">
            <v>3</v>
          </cell>
          <cell r="AR47" t="str">
            <v>Active</v>
          </cell>
          <cell r="AS47" t="str">
            <v>BC</v>
          </cell>
          <cell r="AT47">
            <v>0</v>
          </cell>
          <cell r="AU47" t="str">
            <v>No</v>
          </cell>
          <cell r="AV47" t="str">
            <v>S</v>
          </cell>
        </row>
        <row r="48">
          <cell r="D48">
            <v>28192</v>
          </cell>
          <cell r="E48">
            <v>35362</v>
          </cell>
          <cell r="G48">
            <v>1261307</v>
          </cell>
          <cell r="H48" t="str">
            <v>IDR</v>
          </cell>
          <cell r="AE48" t="str">
            <v>GSC02</v>
          </cell>
          <cell r="AF48" t="str">
            <v>INTL MANUFACTURING</v>
          </cell>
          <cell r="AG48" t="str">
            <v>GSC</v>
          </cell>
          <cell r="AH48" t="str">
            <v>GLOBAL SUPPLY CHAIN</v>
          </cell>
          <cell r="AI48" t="str">
            <v>ID</v>
          </cell>
          <cell r="AJ48" t="str">
            <v>Indonesia</v>
          </cell>
          <cell r="AK48" t="str">
            <v>1</v>
          </cell>
          <cell r="AL48" t="str">
            <v>Standard</v>
          </cell>
          <cell r="AM48" t="str">
            <v>N2</v>
          </cell>
          <cell r="AN48" t="str">
            <v>Non-Exempt Non-CBA</v>
          </cell>
          <cell r="AO48" t="str">
            <v>12012510</v>
          </cell>
          <cell r="AP48" t="str">
            <v>Production/Process Operator (Jr.)</v>
          </cell>
          <cell r="AQ48" t="str">
            <v>3</v>
          </cell>
          <cell r="AR48" t="str">
            <v>Active</v>
          </cell>
          <cell r="AS48" t="str">
            <v>BC</v>
          </cell>
          <cell r="AT48">
            <v>0</v>
          </cell>
          <cell r="AU48" t="str">
            <v>No</v>
          </cell>
          <cell r="AV48" t="str">
            <v>S</v>
          </cell>
        </row>
        <row r="49">
          <cell r="D49">
            <v>27151</v>
          </cell>
          <cell r="E49">
            <v>35356</v>
          </cell>
          <cell r="G49">
            <v>2094948</v>
          </cell>
          <cell r="H49" t="str">
            <v>IDR</v>
          </cell>
          <cell r="AE49" t="str">
            <v>GSC02</v>
          </cell>
          <cell r="AF49" t="str">
            <v>INTL MANUFACTURING</v>
          </cell>
          <cell r="AG49" t="str">
            <v>GSC</v>
          </cell>
          <cell r="AH49" t="str">
            <v>GLOBAL SUPPLY CHAIN</v>
          </cell>
          <cell r="AI49" t="str">
            <v>ID</v>
          </cell>
          <cell r="AJ49" t="str">
            <v>Indonesia</v>
          </cell>
          <cell r="AK49" t="str">
            <v>1</v>
          </cell>
          <cell r="AL49" t="str">
            <v>Standard</v>
          </cell>
          <cell r="AM49" t="str">
            <v>N2</v>
          </cell>
          <cell r="AN49" t="str">
            <v>Non-Exempt Non-CBA</v>
          </cell>
          <cell r="AO49" t="str">
            <v>12012508</v>
          </cell>
          <cell r="AP49" t="str">
            <v>Production/Process Operator</v>
          </cell>
          <cell r="AQ49" t="str">
            <v>3</v>
          </cell>
          <cell r="AR49" t="str">
            <v>Active</v>
          </cell>
          <cell r="AS49" t="str">
            <v>BC</v>
          </cell>
          <cell r="AT49">
            <v>0</v>
          </cell>
          <cell r="AU49" t="str">
            <v>No</v>
          </cell>
          <cell r="AV49" t="str">
            <v>M</v>
          </cell>
        </row>
        <row r="50">
          <cell r="D50">
            <v>25471</v>
          </cell>
          <cell r="E50">
            <v>35354</v>
          </cell>
          <cell r="G50">
            <v>1697311</v>
          </cell>
          <cell r="H50" t="str">
            <v>IDR</v>
          </cell>
          <cell r="AE50" t="str">
            <v>GSC02</v>
          </cell>
          <cell r="AF50" t="str">
            <v>INTL MANUFACTURING</v>
          </cell>
          <cell r="AG50" t="str">
            <v>GSC</v>
          </cell>
          <cell r="AH50" t="str">
            <v>GLOBAL SUPPLY CHAIN</v>
          </cell>
          <cell r="AI50" t="str">
            <v>ID</v>
          </cell>
          <cell r="AJ50" t="str">
            <v>Indonesia</v>
          </cell>
          <cell r="AK50" t="str">
            <v>1</v>
          </cell>
          <cell r="AL50" t="str">
            <v>Standard</v>
          </cell>
          <cell r="AM50" t="str">
            <v>N2</v>
          </cell>
          <cell r="AN50" t="str">
            <v>Non-Exempt Non-CBA</v>
          </cell>
          <cell r="AO50" t="str">
            <v>12012508</v>
          </cell>
          <cell r="AP50" t="str">
            <v>Production/Process Operator</v>
          </cell>
          <cell r="AQ50" t="str">
            <v>3</v>
          </cell>
          <cell r="AR50" t="str">
            <v>Active</v>
          </cell>
          <cell r="AS50" t="str">
            <v>BC</v>
          </cell>
          <cell r="AT50">
            <v>0</v>
          </cell>
          <cell r="AU50" t="str">
            <v>No</v>
          </cell>
          <cell r="AV50" t="str">
            <v>M</v>
          </cell>
        </row>
        <row r="51">
          <cell r="D51">
            <v>27671</v>
          </cell>
          <cell r="E51">
            <v>35354</v>
          </cell>
          <cell r="G51">
            <v>2087078</v>
          </cell>
          <cell r="H51" t="str">
            <v>IDR</v>
          </cell>
          <cell r="AE51" t="str">
            <v>GSC02</v>
          </cell>
          <cell r="AF51" t="str">
            <v>INTL MANUFACTURING</v>
          </cell>
          <cell r="AG51" t="str">
            <v>GSC</v>
          </cell>
          <cell r="AH51" t="str">
            <v>GLOBAL SUPPLY CHAIN</v>
          </cell>
          <cell r="AI51" t="str">
            <v>ID</v>
          </cell>
          <cell r="AJ51" t="str">
            <v>Indonesia</v>
          </cell>
          <cell r="AK51" t="str">
            <v>1</v>
          </cell>
          <cell r="AL51" t="str">
            <v>Standard</v>
          </cell>
          <cell r="AM51" t="str">
            <v>N2</v>
          </cell>
          <cell r="AN51" t="str">
            <v>Non-Exempt Non-CBA</v>
          </cell>
          <cell r="AO51" t="str">
            <v>12012504</v>
          </cell>
          <cell r="AP51" t="str">
            <v>Shift Leader</v>
          </cell>
          <cell r="AQ51" t="str">
            <v>3</v>
          </cell>
          <cell r="AR51" t="str">
            <v>Active</v>
          </cell>
          <cell r="AS51" t="str">
            <v>BC</v>
          </cell>
          <cell r="AT51">
            <v>0</v>
          </cell>
          <cell r="AU51" t="str">
            <v>No</v>
          </cell>
          <cell r="AV51" t="str">
            <v>S</v>
          </cell>
        </row>
        <row r="52">
          <cell r="D52">
            <v>27839</v>
          </cell>
          <cell r="E52">
            <v>35370</v>
          </cell>
          <cell r="G52">
            <v>1314413</v>
          </cell>
          <cell r="H52" t="str">
            <v>IDR</v>
          </cell>
          <cell r="AE52" t="str">
            <v>GSC02</v>
          </cell>
          <cell r="AF52" t="str">
            <v>INTL MANUFACTURING</v>
          </cell>
          <cell r="AG52" t="str">
            <v>GSC</v>
          </cell>
          <cell r="AH52" t="str">
            <v>GLOBAL SUPPLY CHAIN</v>
          </cell>
          <cell r="AI52" t="str">
            <v>ID</v>
          </cell>
          <cell r="AJ52" t="str">
            <v>Indonesia</v>
          </cell>
          <cell r="AK52" t="str">
            <v>1</v>
          </cell>
          <cell r="AL52" t="str">
            <v>Standard</v>
          </cell>
          <cell r="AM52" t="str">
            <v>N2</v>
          </cell>
          <cell r="AN52" t="str">
            <v>Non-Exempt Non-CBA</v>
          </cell>
          <cell r="AO52" t="str">
            <v>12012510</v>
          </cell>
          <cell r="AP52" t="str">
            <v>Production/Process Operator (Jr.)</v>
          </cell>
          <cell r="AQ52" t="str">
            <v>3</v>
          </cell>
          <cell r="AR52" t="str">
            <v>Active</v>
          </cell>
          <cell r="AS52" t="str">
            <v>BC</v>
          </cell>
          <cell r="AT52">
            <v>0</v>
          </cell>
          <cell r="AU52" t="str">
            <v>No</v>
          </cell>
          <cell r="AV52" t="str">
            <v>S</v>
          </cell>
        </row>
        <row r="53">
          <cell r="D53">
            <v>28682</v>
          </cell>
          <cell r="E53">
            <v>35354</v>
          </cell>
          <cell r="G53">
            <v>0</v>
          </cell>
          <cell r="H53">
            <v>0</v>
          </cell>
          <cell r="AE53" t="str">
            <v>GSC02</v>
          </cell>
          <cell r="AF53" t="str">
            <v>INTL MANUFACTURING</v>
          </cell>
          <cell r="AG53" t="str">
            <v>GSC</v>
          </cell>
          <cell r="AH53" t="str">
            <v>GLOBAL SUPPLY CHAIN</v>
          </cell>
          <cell r="AI53" t="str">
            <v>ID</v>
          </cell>
          <cell r="AJ53" t="str">
            <v>Indonesia</v>
          </cell>
          <cell r="AK53" t="str">
            <v>1</v>
          </cell>
          <cell r="AL53" t="str">
            <v>Standard</v>
          </cell>
          <cell r="AM53" t="str">
            <v>N2</v>
          </cell>
          <cell r="AN53" t="str">
            <v>Non-Exempt Non-CBA</v>
          </cell>
          <cell r="AO53" t="str">
            <v>12012508</v>
          </cell>
          <cell r="AP53" t="str">
            <v>Production/Process Operator</v>
          </cell>
          <cell r="AQ53" t="str">
            <v>3</v>
          </cell>
          <cell r="AR53" t="str">
            <v>Active</v>
          </cell>
          <cell r="AS53" t="str">
            <v>BC</v>
          </cell>
          <cell r="AT53">
            <v>0</v>
          </cell>
          <cell r="AU53" t="str">
            <v>No</v>
          </cell>
          <cell r="AV53" t="str">
            <v>S</v>
          </cell>
        </row>
        <row r="54">
          <cell r="D54">
            <v>24869</v>
          </cell>
          <cell r="E54">
            <v>35382</v>
          </cell>
          <cell r="G54">
            <v>4637520</v>
          </cell>
          <cell r="H54" t="str">
            <v>IDR</v>
          </cell>
          <cell r="AE54" t="str">
            <v>GSC02</v>
          </cell>
          <cell r="AF54" t="str">
            <v>INTL MANUFACTURING</v>
          </cell>
          <cell r="AG54" t="str">
            <v>GSC</v>
          </cell>
          <cell r="AH54" t="str">
            <v>GLOBAL SUPPLY CHAIN</v>
          </cell>
          <cell r="AI54" t="str">
            <v>ID</v>
          </cell>
          <cell r="AJ54" t="str">
            <v>Indonesia</v>
          </cell>
          <cell r="AK54" t="str">
            <v>1</v>
          </cell>
          <cell r="AL54" t="str">
            <v>Standard</v>
          </cell>
          <cell r="AM54" t="str">
            <v>N2</v>
          </cell>
          <cell r="AN54" t="str">
            <v>Non-Exempt Non-CBA</v>
          </cell>
          <cell r="AO54" t="str">
            <v>12012401</v>
          </cell>
          <cell r="AP54" t="str">
            <v>Materials Handler (Sr.)</v>
          </cell>
          <cell r="AQ54" t="str">
            <v>3</v>
          </cell>
          <cell r="AR54" t="str">
            <v>Active</v>
          </cell>
          <cell r="AS54" t="str">
            <v>BC</v>
          </cell>
          <cell r="AT54">
            <v>0</v>
          </cell>
          <cell r="AU54" t="str">
            <v>No</v>
          </cell>
          <cell r="AV54" t="str">
            <v>M</v>
          </cell>
        </row>
        <row r="55">
          <cell r="D55">
            <v>27871</v>
          </cell>
          <cell r="E55">
            <v>35339</v>
          </cell>
          <cell r="G55">
            <v>1430991</v>
          </cell>
          <cell r="H55" t="str">
            <v>IDR</v>
          </cell>
          <cell r="AE55" t="str">
            <v>GSC02</v>
          </cell>
          <cell r="AF55" t="str">
            <v>INTL MANUFACTURING</v>
          </cell>
          <cell r="AG55" t="str">
            <v>GSC</v>
          </cell>
          <cell r="AH55" t="str">
            <v>GLOBAL SUPPLY CHAIN</v>
          </cell>
          <cell r="AI55" t="str">
            <v>ID</v>
          </cell>
          <cell r="AJ55" t="str">
            <v>Indonesia</v>
          </cell>
          <cell r="AK55" t="str">
            <v>1</v>
          </cell>
          <cell r="AL55" t="str">
            <v>Standard</v>
          </cell>
          <cell r="AM55" t="str">
            <v>N2</v>
          </cell>
          <cell r="AN55" t="str">
            <v>Non-Exempt Non-CBA</v>
          </cell>
          <cell r="AO55" t="str">
            <v>12012508</v>
          </cell>
          <cell r="AP55" t="str">
            <v>Production/Process Operator</v>
          </cell>
          <cell r="AQ55" t="str">
            <v>3</v>
          </cell>
          <cell r="AR55" t="str">
            <v>Active</v>
          </cell>
          <cell r="AS55" t="str">
            <v>BC</v>
          </cell>
          <cell r="AT55">
            <v>0</v>
          </cell>
          <cell r="AU55" t="str">
            <v>No</v>
          </cell>
          <cell r="AV55" t="str">
            <v>M</v>
          </cell>
        </row>
        <row r="56">
          <cell r="D56">
            <v>27192</v>
          </cell>
          <cell r="E56">
            <v>35356</v>
          </cell>
          <cell r="G56">
            <v>1450775</v>
          </cell>
          <cell r="H56" t="str">
            <v>IDR</v>
          </cell>
          <cell r="AE56" t="str">
            <v>GSC02</v>
          </cell>
          <cell r="AF56" t="str">
            <v>INTL MANUFACTURING</v>
          </cell>
          <cell r="AG56" t="str">
            <v>GSC</v>
          </cell>
          <cell r="AH56" t="str">
            <v>GLOBAL SUPPLY CHAIN</v>
          </cell>
          <cell r="AI56" t="str">
            <v>ID</v>
          </cell>
          <cell r="AJ56" t="str">
            <v>Indonesia</v>
          </cell>
          <cell r="AK56" t="str">
            <v>1</v>
          </cell>
          <cell r="AL56" t="str">
            <v>Standard</v>
          </cell>
          <cell r="AM56" t="str">
            <v>N2</v>
          </cell>
          <cell r="AN56" t="str">
            <v>Non-Exempt Non-CBA</v>
          </cell>
          <cell r="AO56" t="str">
            <v>12012401</v>
          </cell>
          <cell r="AP56" t="str">
            <v>Materials Handler (Sr.)</v>
          </cell>
          <cell r="AQ56" t="str">
            <v>3</v>
          </cell>
          <cell r="AR56" t="str">
            <v>Active</v>
          </cell>
          <cell r="AS56" t="str">
            <v>BC</v>
          </cell>
          <cell r="AT56">
            <v>0</v>
          </cell>
          <cell r="AU56" t="str">
            <v>No</v>
          </cell>
          <cell r="AV56" t="str">
            <v>M</v>
          </cell>
        </row>
        <row r="57">
          <cell r="D57">
            <v>27623</v>
          </cell>
          <cell r="E57">
            <v>35366</v>
          </cell>
          <cell r="G57">
            <v>0</v>
          </cell>
          <cell r="H57">
            <v>0</v>
          </cell>
          <cell r="AE57" t="str">
            <v>GSC02</v>
          </cell>
          <cell r="AF57" t="str">
            <v>INTL MANUFACTURING</v>
          </cell>
          <cell r="AG57" t="str">
            <v>GSC</v>
          </cell>
          <cell r="AH57" t="str">
            <v>GLOBAL SUPPLY CHAIN</v>
          </cell>
          <cell r="AI57" t="str">
            <v>ID</v>
          </cell>
          <cell r="AJ57" t="str">
            <v>Indonesia</v>
          </cell>
          <cell r="AK57" t="str">
            <v>1</v>
          </cell>
          <cell r="AL57" t="str">
            <v>Standard</v>
          </cell>
          <cell r="AM57" t="str">
            <v>N2</v>
          </cell>
          <cell r="AN57" t="str">
            <v>Non-Exempt Non-CBA</v>
          </cell>
          <cell r="AO57" t="str">
            <v>12012508</v>
          </cell>
          <cell r="AP57" t="str">
            <v>Production/Process Operator</v>
          </cell>
          <cell r="AQ57" t="str">
            <v>3</v>
          </cell>
          <cell r="AR57" t="str">
            <v>Active</v>
          </cell>
          <cell r="AS57" t="str">
            <v>BC</v>
          </cell>
          <cell r="AT57">
            <v>0</v>
          </cell>
          <cell r="AU57" t="str">
            <v>No</v>
          </cell>
          <cell r="AV57" t="str">
            <v>M</v>
          </cell>
        </row>
        <row r="58">
          <cell r="D58">
            <v>27429</v>
          </cell>
          <cell r="E58">
            <v>35339</v>
          </cell>
          <cell r="G58">
            <v>1276141</v>
          </cell>
          <cell r="H58" t="str">
            <v>IDR</v>
          </cell>
          <cell r="AE58" t="str">
            <v>GSC02</v>
          </cell>
          <cell r="AF58" t="str">
            <v>INTL MANUFACTURING</v>
          </cell>
          <cell r="AG58" t="str">
            <v>GSC</v>
          </cell>
          <cell r="AH58" t="str">
            <v>GLOBAL SUPPLY CHAIN</v>
          </cell>
          <cell r="AI58" t="str">
            <v>ID</v>
          </cell>
          <cell r="AJ58" t="str">
            <v>Indonesia</v>
          </cell>
          <cell r="AK58" t="str">
            <v>1</v>
          </cell>
          <cell r="AL58" t="str">
            <v>Standard</v>
          </cell>
          <cell r="AM58" t="str">
            <v>N2</v>
          </cell>
          <cell r="AN58" t="str">
            <v>Non-Exempt Non-CBA</v>
          </cell>
          <cell r="AO58" t="str">
            <v>12012510</v>
          </cell>
          <cell r="AP58" t="str">
            <v>Production/Process Operator (Jr.)</v>
          </cell>
          <cell r="AQ58" t="str">
            <v>3</v>
          </cell>
          <cell r="AR58" t="str">
            <v>Active</v>
          </cell>
          <cell r="AS58" t="str">
            <v>BC</v>
          </cell>
          <cell r="AT58">
            <v>0</v>
          </cell>
          <cell r="AU58" t="str">
            <v>No</v>
          </cell>
          <cell r="AV58" t="str">
            <v>S</v>
          </cell>
        </row>
        <row r="59">
          <cell r="D59">
            <v>26460</v>
          </cell>
          <cell r="E59">
            <v>35339</v>
          </cell>
          <cell r="G59">
            <v>1247660</v>
          </cell>
          <cell r="H59" t="str">
            <v>IDR</v>
          </cell>
          <cell r="AE59" t="str">
            <v>GSC02</v>
          </cell>
          <cell r="AF59" t="str">
            <v>INTL MANUFACTURING</v>
          </cell>
          <cell r="AG59" t="str">
            <v>GSC</v>
          </cell>
          <cell r="AH59" t="str">
            <v>GLOBAL SUPPLY CHAIN</v>
          </cell>
          <cell r="AI59" t="str">
            <v>ID</v>
          </cell>
          <cell r="AJ59" t="str">
            <v>Indonesia</v>
          </cell>
          <cell r="AK59" t="str">
            <v>1</v>
          </cell>
          <cell r="AL59" t="str">
            <v>Standard</v>
          </cell>
          <cell r="AM59" t="str">
            <v>N2</v>
          </cell>
          <cell r="AN59" t="str">
            <v>Non-Exempt Non-CBA</v>
          </cell>
          <cell r="AO59" t="str">
            <v>12012490</v>
          </cell>
          <cell r="AP59" t="str">
            <v>Materials Handler</v>
          </cell>
          <cell r="AQ59" t="str">
            <v>3</v>
          </cell>
          <cell r="AR59" t="str">
            <v>Active</v>
          </cell>
          <cell r="AS59" t="str">
            <v>BC</v>
          </cell>
          <cell r="AT59">
            <v>0</v>
          </cell>
          <cell r="AU59" t="str">
            <v>No</v>
          </cell>
          <cell r="AV59" t="str">
            <v>M</v>
          </cell>
        </row>
        <row r="60">
          <cell r="D60">
            <v>24629</v>
          </cell>
          <cell r="E60">
            <v>35370</v>
          </cell>
          <cell r="G60">
            <v>2270867</v>
          </cell>
          <cell r="H60" t="str">
            <v>IDR</v>
          </cell>
          <cell r="AE60" t="str">
            <v>GSC02</v>
          </cell>
          <cell r="AF60" t="str">
            <v>INTL MANUFACTURING</v>
          </cell>
          <cell r="AG60" t="str">
            <v>GSC</v>
          </cell>
          <cell r="AH60" t="str">
            <v>GLOBAL SUPPLY CHAIN</v>
          </cell>
          <cell r="AI60" t="str">
            <v>ID</v>
          </cell>
          <cell r="AJ60" t="str">
            <v>Indonesia</v>
          </cell>
          <cell r="AK60" t="str">
            <v>1</v>
          </cell>
          <cell r="AL60" t="str">
            <v>Standard</v>
          </cell>
          <cell r="AM60" t="str">
            <v>N2</v>
          </cell>
          <cell r="AN60" t="str">
            <v>Non-Exempt Non-CBA</v>
          </cell>
          <cell r="AO60" t="str">
            <v>12012504</v>
          </cell>
          <cell r="AP60" t="str">
            <v>Shift Leader</v>
          </cell>
          <cell r="AQ60" t="str">
            <v>3</v>
          </cell>
          <cell r="AR60" t="str">
            <v>Active</v>
          </cell>
          <cell r="AS60" t="str">
            <v>BC</v>
          </cell>
          <cell r="AT60">
            <v>0</v>
          </cell>
          <cell r="AU60" t="str">
            <v>No</v>
          </cell>
          <cell r="AV60" t="str">
            <v>M</v>
          </cell>
        </row>
        <row r="61">
          <cell r="D61">
            <v>26893</v>
          </cell>
          <cell r="E61">
            <v>35375</v>
          </cell>
          <cell r="G61">
            <v>0</v>
          </cell>
          <cell r="H61">
            <v>0</v>
          </cell>
          <cell r="AE61" t="str">
            <v>GSC02</v>
          </cell>
          <cell r="AF61" t="str">
            <v>INTL MANUFACTURING</v>
          </cell>
          <cell r="AG61" t="str">
            <v>GSC</v>
          </cell>
          <cell r="AH61" t="str">
            <v>GLOBAL SUPPLY CHAIN</v>
          </cell>
          <cell r="AI61" t="str">
            <v>ID</v>
          </cell>
          <cell r="AJ61" t="str">
            <v>Indonesia</v>
          </cell>
          <cell r="AK61" t="str">
            <v>1</v>
          </cell>
          <cell r="AL61" t="str">
            <v>Standard</v>
          </cell>
          <cell r="AM61" t="str">
            <v>N2</v>
          </cell>
          <cell r="AN61" t="str">
            <v>Non-Exempt Non-CBA</v>
          </cell>
          <cell r="AO61" t="str">
            <v>12012508</v>
          </cell>
          <cell r="AP61" t="str">
            <v>Production/Process Operator</v>
          </cell>
          <cell r="AQ61" t="str">
            <v>3</v>
          </cell>
          <cell r="AR61" t="str">
            <v>Active</v>
          </cell>
          <cell r="AS61" t="str">
            <v>BC</v>
          </cell>
          <cell r="AT61">
            <v>0</v>
          </cell>
          <cell r="AU61" t="str">
            <v>No</v>
          </cell>
          <cell r="AV61" t="str">
            <v>M</v>
          </cell>
        </row>
        <row r="62">
          <cell r="D62">
            <v>24582</v>
          </cell>
          <cell r="E62">
            <v>35381</v>
          </cell>
          <cell r="G62">
            <v>1498792</v>
          </cell>
          <cell r="H62" t="str">
            <v>IDR</v>
          </cell>
          <cell r="AE62" t="str">
            <v>GSC02</v>
          </cell>
          <cell r="AF62" t="str">
            <v>INTL MANUFACTURING</v>
          </cell>
          <cell r="AG62" t="str">
            <v>GSC</v>
          </cell>
          <cell r="AH62" t="str">
            <v>GLOBAL SUPPLY CHAIN</v>
          </cell>
          <cell r="AI62" t="str">
            <v>ID</v>
          </cell>
          <cell r="AJ62" t="str">
            <v>Indonesia</v>
          </cell>
          <cell r="AK62" t="str">
            <v>1</v>
          </cell>
          <cell r="AL62" t="str">
            <v>Standard</v>
          </cell>
          <cell r="AM62" t="str">
            <v>N2</v>
          </cell>
          <cell r="AN62" t="str">
            <v>Non-Exempt Non-CBA</v>
          </cell>
          <cell r="AO62" t="str">
            <v>12012508</v>
          </cell>
          <cell r="AP62" t="str">
            <v>Production/Process Operator</v>
          </cell>
          <cell r="AQ62" t="str">
            <v>3</v>
          </cell>
          <cell r="AR62" t="str">
            <v>Active</v>
          </cell>
          <cell r="AS62" t="str">
            <v>BC</v>
          </cell>
          <cell r="AT62">
            <v>0</v>
          </cell>
          <cell r="AU62" t="str">
            <v>No</v>
          </cell>
          <cell r="AV62" t="str">
            <v>M</v>
          </cell>
        </row>
        <row r="63">
          <cell r="D63">
            <v>25656</v>
          </cell>
          <cell r="E63">
            <v>35347</v>
          </cell>
          <cell r="G63">
            <v>2108636</v>
          </cell>
          <cell r="H63" t="str">
            <v>IDR</v>
          </cell>
          <cell r="AE63" t="str">
            <v>GSC02</v>
          </cell>
          <cell r="AF63" t="str">
            <v>INTL MANUFACTURING</v>
          </cell>
          <cell r="AG63" t="str">
            <v>GSC</v>
          </cell>
          <cell r="AH63" t="str">
            <v>GLOBAL SUPPLY CHAIN</v>
          </cell>
          <cell r="AI63" t="str">
            <v>ID</v>
          </cell>
          <cell r="AJ63" t="str">
            <v>Indonesia</v>
          </cell>
          <cell r="AK63" t="str">
            <v>1</v>
          </cell>
          <cell r="AL63" t="str">
            <v>Standard</v>
          </cell>
          <cell r="AM63" t="str">
            <v>N2</v>
          </cell>
          <cell r="AN63" t="str">
            <v>Non-Exempt Non-CBA</v>
          </cell>
          <cell r="AO63" t="str">
            <v>12012504</v>
          </cell>
          <cell r="AP63" t="str">
            <v>Shift Leader</v>
          </cell>
          <cell r="AQ63" t="str">
            <v>3</v>
          </cell>
          <cell r="AR63" t="str">
            <v>Active</v>
          </cell>
          <cell r="AS63" t="str">
            <v>BC</v>
          </cell>
          <cell r="AT63">
            <v>0</v>
          </cell>
          <cell r="AU63" t="str">
            <v>No</v>
          </cell>
          <cell r="AV63" t="str">
            <v>M</v>
          </cell>
        </row>
        <row r="64">
          <cell r="D64">
            <v>28255</v>
          </cell>
          <cell r="E64">
            <v>35327</v>
          </cell>
          <cell r="G64">
            <v>1261307</v>
          </cell>
          <cell r="H64" t="str">
            <v>IDR</v>
          </cell>
          <cell r="AE64" t="str">
            <v>GSC02</v>
          </cell>
          <cell r="AF64" t="str">
            <v>INTL MANUFACTURING</v>
          </cell>
          <cell r="AG64" t="str">
            <v>GSC</v>
          </cell>
          <cell r="AH64" t="str">
            <v>GLOBAL SUPPLY CHAIN</v>
          </cell>
          <cell r="AI64" t="str">
            <v>ID</v>
          </cell>
          <cell r="AJ64" t="str">
            <v>Indonesia</v>
          </cell>
          <cell r="AK64" t="str">
            <v>1</v>
          </cell>
          <cell r="AL64" t="str">
            <v>Standard</v>
          </cell>
          <cell r="AM64" t="str">
            <v>N2</v>
          </cell>
          <cell r="AN64" t="str">
            <v>Non-Exempt Non-CBA</v>
          </cell>
          <cell r="AO64" t="str">
            <v>12012510</v>
          </cell>
          <cell r="AP64" t="str">
            <v>Production/Process Operator (Jr.)</v>
          </cell>
          <cell r="AQ64" t="str">
            <v>3</v>
          </cell>
          <cell r="AR64" t="str">
            <v>Active</v>
          </cell>
          <cell r="AS64" t="str">
            <v>BC</v>
          </cell>
          <cell r="AT64">
            <v>0</v>
          </cell>
          <cell r="AU64" t="str">
            <v>No</v>
          </cell>
          <cell r="AV64" t="str">
            <v>S</v>
          </cell>
        </row>
        <row r="65">
          <cell r="D65">
            <v>28308</v>
          </cell>
          <cell r="E65">
            <v>35342</v>
          </cell>
          <cell r="G65">
            <v>1276141</v>
          </cell>
          <cell r="H65" t="str">
            <v>IDR</v>
          </cell>
          <cell r="AE65" t="str">
            <v>GSC02</v>
          </cell>
          <cell r="AF65" t="str">
            <v>INTL MANUFACTURING</v>
          </cell>
          <cell r="AG65" t="str">
            <v>GSC</v>
          </cell>
          <cell r="AH65" t="str">
            <v>GLOBAL SUPPLY CHAIN</v>
          </cell>
          <cell r="AI65" t="str">
            <v>ID</v>
          </cell>
          <cell r="AJ65" t="str">
            <v>Indonesia</v>
          </cell>
          <cell r="AK65" t="str">
            <v>1</v>
          </cell>
          <cell r="AL65" t="str">
            <v>Standard</v>
          </cell>
          <cell r="AM65" t="str">
            <v>N2</v>
          </cell>
          <cell r="AN65" t="str">
            <v>Non-Exempt Non-CBA</v>
          </cell>
          <cell r="AO65" t="str">
            <v>12012510</v>
          </cell>
          <cell r="AP65" t="str">
            <v>Production/Process Operator (Jr.)</v>
          </cell>
          <cell r="AQ65" t="str">
            <v>3</v>
          </cell>
          <cell r="AR65" t="str">
            <v>Active</v>
          </cell>
          <cell r="AS65" t="str">
            <v>BC</v>
          </cell>
          <cell r="AT65">
            <v>0</v>
          </cell>
          <cell r="AU65" t="str">
            <v>No</v>
          </cell>
          <cell r="AV65" t="str">
            <v>S</v>
          </cell>
        </row>
        <row r="66">
          <cell r="D66">
            <v>27100</v>
          </cell>
          <cell r="E66">
            <v>35339</v>
          </cell>
          <cell r="G66">
            <v>0</v>
          </cell>
          <cell r="H66">
            <v>0</v>
          </cell>
          <cell r="AE66" t="str">
            <v>GSC02</v>
          </cell>
          <cell r="AF66" t="str">
            <v>INTL MANUFACTURING</v>
          </cell>
          <cell r="AG66" t="str">
            <v>GSC</v>
          </cell>
          <cell r="AH66" t="str">
            <v>GLOBAL SUPPLY CHAIN</v>
          </cell>
          <cell r="AI66" t="str">
            <v>ID</v>
          </cell>
          <cell r="AJ66" t="str">
            <v>Indonesia</v>
          </cell>
          <cell r="AK66" t="str">
            <v>1</v>
          </cell>
          <cell r="AL66" t="str">
            <v>Standard</v>
          </cell>
          <cell r="AM66" t="str">
            <v>N2</v>
          </cell>
          <cell r="AN66" t="str">
            <v>Non-Exempt Non-CBA</v>
          </cell>
          <cell r="AO66" t="str">
            <v>12012508</v>
          </cell>
          <cell r="AP66" t="str">
            <v>Production/Process Operator</v>
          </cell>
          <cell r="AQ66" t="str">
            <v>3</v>
          </cell>
          <cell r="AR66" t="str">
            <v>Active</v>
          </cell>
          <cell r="AS66" t="str">
            <v>BC</v>
          </cell>
          <cell r="AT66">
            <v>0</v>
          </cell>
          <cell r="AU66" t="str">
            <v>No</v>
          </cell>
          <cell r="AV66" t="str">
            <v>M</v>
          </cell>
        </row>
        <row r="67">
          <cell r="D67">
            <v>27713</v>
          </cell>
          <cell r="E67">
            <v>35339</v>
          </cell>
          <cell r="G67">
            <v>1995000</v>
          </cell>
          <cell r="H67" t="str">
            <v>IDR</v>
          </cell>
          <cell r="AE67" t="str">
            <v>GSC02</v>
          </cell>
          <cell r="AF67" t="str">
            <v>INTL MANUFACTURING</v>
          </cell>
          <cell r="AG67" t="str">
            <v>GSC</v>
          </cell>
          <cell r="AH67" t="str">
            <v>GLOBAL SUPPLY CHAIN</v>
          </cell>
          <cell r="AI67" t="str">
            <v>ID</v>
          </cell>
          <cell r="AJ67" t="str">
            <v>Indonesia</v>
          </cell>
          <cell r="AK67" t="str">
            <v>1</v>
          </cell>
          <cell r="AL67" t="str">
            <v>Standard</v>
          </cell>
          <cell r="AM67" t="str">
            <v>N2</v>
          </cell>
          <cell r="AN67" t="str">
            <v>Non-Exempt Non-CBA</v>
          </cell>
          <cell r="AO67" t="str">
            <v>12012508</v>
          </cell>
          <cell r="AP67" t="str">
            <v>Production/Process Operator</v>
          </cell>
          <cell r="AQ67" t="str">
            <v>3</v>
          </cell>
          <cell r="AR67" t="str">
            <v>Active</v>
          </cell>
          <cell r="AS67" t="str">
            <v>BC</v>
          </cell>
          <cell r="AT67">
            <v>0</v>
          </cell>
          <cell r="AU67" t="str">
            <v>No</v>
          </cell>
          <cell r="AV67" t="str">
            <v>M</v>
          </cell>
        </row>
        <row r="68">
          <cell r="D68">
            <v>28311</v>
          </cell>
          <cell r="E68">
            <v>35340</v>
          </cell>
          <cell r="G68">
            <v>1263750</v>
          </cell>
          <cell r="H68" t="str">
            <v>IDR</v>
          </cell>
          <cell r="AE68" t="str">
            <v>GSC02</v>
          </cell>
          <cell r="AF68" t="str">
            <v>INTL MANUFACTURING</v>
          </cell>
          <cell r="AG68" t="str">
            <v>GSC</v>
          </cell>
          <cell r="AH68" t="str">
            <v>GLOBAL SUPPLY CHAIN</v>
          </cell>
          <cell r="AI68" t="str">
            <v>ID</v>
          </cell>
          <cell r="AJ68" t="str">
            <v>Indonesia</v>
          </cell>
          <cell r="AK68" t="str">
            <v>1</v>
          </cell>
          <cell r="AL68" t="str">
            <v>Standard</v>
          </cell>
          <cell r="AM68" t="str">
            <v>N2</v>
          </cell>
          <cell r="AN68" t="str">
            <v>Non-Exempt Non-CBA</v>
          </cell>
          <cell r="AO68" t="str">
            <v>12012510</v>
          </cell>
          <cell r="AP68" t="str">
            <v>Production/Process Operator (Jr.)</v>
          </cell>
          <cell r="AQ68" t="str">
            <v>3</v>
          </cell>
          <cell r="AR68" t="str">
            <v>Active</v>
          </cell>
          <cell r="AS68" t="str">
            <v>BC</v>
          </cell>
          <cell r="AT68">
            <v>0</v>
          </cell>
          <cell r="AU68" t="str">
            <v>No</v>
          </cell>
          <cell r="AV68" t="str">
            <v>S</v>
          </cell>
        </row>
        <row r="69">
          <cell r="D69">
            <v>26299</v>
          </cell>
          <cell r="E69">
            <v>35340</v>
          </cell>
          <cell r="G69">
            <v>1995000</v>
          </cell>
          <cell r="H69" t="str">
            <v>IDR</v>
          </cell>
          <cell r="AE69" t="str">
            <v>GSC02</v>
          </cell>
          <cell r="AF69" t="str">
            <v>INTL MANUFACTURING</v>
          </cell>
          <cell r="AG69" t="str">
            <v>GSC</v>
          </cell>
          <cell r="AH69" t="str">
            <v>GLOBAL SUPPLY CHAIN</v>
          </cell>
          <cell r="AI69" t="str">
            <v>ID</v>
          </cell>
          <cell r="AJ69" t="str">
            <v>Indonesia</v>
          </cell>
          <cell r="AK69" t="str">
            <v>1</v>
          </cell>
          <cell r="AL69" t="str">
            <v>Standard</v>
          </cell>
          <cell r="AM69" t="str">
            <v>N2</v>
          </cell>
          <cell r="AN69" t="str">
            <v>Non-Exempt Non-CBA</v>
          </cell>
          <cell r="AO69" t="str">
            <v>12012508</v>
          </cell>
          <cell r="AP69" t="str">
            <v>Production/Process Operator</v>
          </cell>
          <cell r="AQ69" t="str">
            <v>3</v>
          </cell>
          <cell r="AR69" t="str">
            <v>Active</v>
          </cell>
          <cell r="AS69" t="str">
            <v>BC</v>
          </cell>
          <cell r="AT69">
            <v>0</v>
          </cell>
          <cell r="AU69" t="str">
            <v>No</v>
          </cell>
          <cell r="AV69" t="str">
            <v>M</v>
          </cell>
        </row>
        <row r="70">
          <cell r="D70">
            <v>25264</v>
          </cell>
          <cell r="E70">
            <v>35339</v>
          </cell>
          <cell r="G70">
            <v>1639561</v>
          </cell>
          <cell r="H70" t="str">
            <v>IDR</v>
          </cell>
          <cell r="AE70" t="str">
            <v>GSC02</v>
          </cell>
          <cell r="AF70" t="str">
            <v>INTL MANUFACTURING</v>
          </cell>
          <cell r="AG70" t="str">
            <v>GSC</v>
          </cell>
          <cell r="AH70" t="str">
            <v>GLOBAL SUPPLY CHAIN</v>
          </cell>
          <cell r="AI70" t="str">
            <v>ID</v>
          </cell>
          <cell r="AJ70" t="str">
            <v>Indonesia</v>
          </cell>
          <cell r="AK70" t="str">
            <v>1</v>
          </cell>
          <cell r="AL70" t="str">
            <v>Standard</v>
          </cell>
          <cell r="AM70" t="str">
            <v>N2</v>
          </cell>
          <cell r="AN70" t="str">
            <v>Non-Exempt Non-CBA</v>
          </cell>
          <cell r="AO70" t="str">
            <v>12012508</v>
          </cell>
          <cell r="AP70" t="str">
            <v>Production/Process Operator</v>
          </cell>
          <cell r="AQ70" t="str">
            <v>3</v>
          </cell>
          <cell r="AR70" t="str">
            <v>Active</v>
          </cell>
          <cell r="AS70" t="str">
            <v>BC</v>
          </cell>
          <cell r="AT70">
            <v>0</v>
          </cell>
          <cell r="AU70" t="str">
            <v>No</v>
          </cell>
          <cell r="AV70" t="str">
            <v>M</v>
          </cell>
        </row>
        <row r="71">
          <cell r="D71">
            <v>26886</v>
          </cell>
          <cell r="E71">
            <v>35366</v>
          </cell>
          <cell r="G71">
            <v>1261307</v>
          </cell>
          <cell r="H71" t="str">
            <v>IDR</v>
          </cell>
          <cell r="AE71" t="str">
            <v>GSC02</v>
          </cell>
          <cell r="AF71" t="str">
            <v>INTL MANUFACTURING</v>
          </cell>
          <cell r="AG71" t="str">
            <v>GSC</v>
          </cell>
          <cell r="AH71" t="str">
            <v>GLOBAL SUPPLY CHAIN</v>
          </cell>
          <cell r="AI71" t="str">
            <v>ID</v>
          </cell>
          <cell r="AJ71" t="str">
            <v>Indonesia</v>
          </cell>
          <cell r="AK71" t="str">
            <v>1</v>
          </cell>
          <cell r="AL71" t="str">
            <v>Standard</v>
          </cell>
          <cell r="AM71" t="str">
            <v>N2</v>
          </cell>
          <cell r="AN71" t="str">
            <v>Non-Exempt Non-CBA</v>
          </cell>
          <cell r="AO71" t="str">
            <v>12012510</v>
          </cell>
          <cell r="AP71" t="str">
            <v>Production/Process Operator (Jr.)</v>
          </cell>
          <cell r="AQ71" t="str">
            <v>3</v>
          </cell>
          <cell r="AR71" t="str">
            <v>Active</v>
          </cell>
          <cell r="AS71" t="str">
            <v>BC</v>
          </cell>
          <cell r="AT71">
            <v>0</v>
          </cell>
          <cell r="AU71" t="str">
            <v>No</v>
          </cell>
          <cell r="AV71" t="str">
            <v>S</v>
          </cell>
        </row>
        <row r="72">
          <cell r="D72">
            <v>28056</v>
          </cell>
          <cell r="E72">
            <v>35366</v>
          </cell>
          <cell r="G72">
            <v>1309337</v>
          </cell>
          <cell r="H72" t="str">
            <v>IDR</v>
          </cell>
          <cell r="AE72" t="str">
            <v>GSC02</v>
          </cell>
          <cell r="AF72" t="str">
            <v>INTL MANUFACTURING</v>
          </cell>
          <cell r="AG72" t="str">
            <v>GSC</v>
          </cell>
          <cell r="AH72" t="str">
            <v>GLOBAL SUPPLY CHAIN</v>
          </cell>
          <cell r="AI72" t="str">
            <v>ID</v>
          </cell>
          <cell r="AJ72" t="str">
            <v>Indonesia</v>
          </cell>
          <cell r="AK72" t="str">
            <v>1</v>
          </cell>
          <cell r="AL72" t="str">
            <v>Standard</v>
          </cell>
          <cell r="AM72" t="str">
            <v>N2</v>
          </cell>
          <cell r="AN72" t="str">
            <v>Non-Exempt Non-CBA</v>
          </cell>
          <cell r="AO72" t="str">
            <v>12012510</v>
          </cell>
          <cell r="AP72" t="str">
            <v>Production/Process Operator (Jr.)</v>
          </cell>
          <cell r="AQ72" t="str">
            <v>3</v>
          </cell>
          <cell r="AR72" t="str">
            <v>Active</v>
          </cell>
          <cell r="AS72" t="str">
            <v>BC</v>
          </cell>
          <cell r="AT72">
            <v>0</v>
          </cell>
          <cell r="AU72" t="str">
            <v>No</v>
          </cell>
          <cell r="AV72" t="str">
            <v>S</v>
          </cell>
        </row>
        <row r="73">
          <cell r="D73">
            <v>27091</v>
          </cell>
          <cell r="E73">
            <v>35366</v>
          </cell>
          <cell r="G73">
            <v>1417227</v>
          </cell>
          <cell r="H73" t="str">
            <v>IDR</v>
          </cell>
          <cell r="AE73" t="str">
            <v>GSC02</v>
          </cell>
          <cell r="AF73" t="str">
            <v>INTL MANUFACTURING</v>
          </cell>
          <cell r="AG73" t="str">
            <v>GSC</v>
          </cell>
          <cell r="AH73" t="str">
            <v>GLOBAL SUPPLY CHAIN</v>
          </cell>
          <cell r="AI73" t="str">
            <v>ID</v>
          </cell>
          <cell r="AJ73" t="str">
            <v>Indonesia</v>
          </cell>
          <cell r="AK73" t="str">
            <v>1</v>
          </cell>
          <cell r="AL73" t="str">
            <v>Standard</v>
          </cell>
          <cell r="AM73" t="str">
            <v>N2</v>
          </cell>
          <cell r="AN73" t="str">
            <v>Non-Exempt Non-CBA</v>
          </cell>
          <cell r="AO73" t="str">
            <v>12012508</v>
          </cell>
          <cell r="AP73" t="str">
            <v>Production/Process Operator</v>
          </cell>
          <cell r="AQ73" t="str">
            <v>3</v>
          </cell>
          <cell r="AR73" t="str">
            <v>Active</v>
          </cell>
          <cell r="AS73" t="str">
            <v>BC</v>
          </cell>
          <cell r="AT73">
            <v>0</v>
          </cell>
          <cell r="AU73" t="str">
            <v>No</v>
          </cell>
          <cell r="AV73" t="str">
            <v>M</v>
          </cell>
        </row>
        <row r="74">
          <cell r="D74">
            <v>27983</v>
          </cell>
          <cell r="E74">
            <v>35366</v>
          </cell>
          <cell r="G74">
            <v>1417227</v>
          </cell>
          <cell r="H74" t="str">
            <v>IDR</v>
          </cell>
          <cell r="AE74" t="str">
            <v>GSC02</v>
          </cell>
          <cell r="AF74" t="str">
            <v>INTL MANUFACTURING</v>
          </cell>
          <cell r="AG74" t="str">
            <v>GSC</v>
          </cell>
          <cell r="AH74" t="str">
            <v>GLOBAL SUPPLY CHAIN</v>
          </cell>
          <cell r="AI74" t="str">
            <v>ID</v>
          </cell>
          <cell r="AJ74" t="str">
            <v>Indonesia</v>
          </cell>
          <cell r="AK74" t="str">
            <v>1</v>
          </cell>
          <cell r="AL74" t="str">
            <v>Standard</v>
          </cell>
          <cell r="AM74" t="str">
            <v>N2</v>
          </cell>
          <cell r="AN74" t="str">
            <v>Non-Exempt Non-CBA</v>
          </cell>
          <cell r="AO74" t="str">
            <v>12012508</v>
          </cell>
          <cell r="AP74" t="str">
            <v>Production/Process Operator</v>
          </cell>
          <cell r="AQ74" t="str">
            <v>3</v>
          </cell>
          <cell r="AR74" t="str">
            <v>Active</v>
          </cell>
          <cell r="AS74" t="str">
            <v>BC</v>
          </cell>
          <cell r="AT74">
            <v>0</v>
          </cell>
          <cell r="AU74" t="str">
            <v>No</v>
          </cell>
          <cell r="AV74" t="str">
            <v>S</v>
          </cell>
        </row>
        <row r="75">
          <cell r="D75">
            <v>28906</v>
          </cell>
          <cell r="E75">
            <v>35366</v>
          </cell>
          <cell r="G75">
            <v>1283632</v>
          </cell>
          <cell r="H75" t="str">
            <v>IDR</v>
          </cell>
          <cell r="AE75" t="str">
            <v>GSC02</v>
          </cell>
          <cell r="AF75" t="str">
            <v>INTL MANUFACTURING</v>
          </cell>
          <cell r="AG75" t="str">
            <v>GSC</v>
          </cell>
          <cell r="AH75" t="str">
            <v>GLOBAL SUPPLY CHAIN</v>
          </cell>
          <cell r="AI75" t="str">
            <v>ID</v>
          </cell>
          <cell r="AJ75" t="str">
            <v>Indonesia</v>
          </cell>
          <cell r="AK75" t="str">
            <v>1</v>
          </cell>
          <cell r="AL75" t="str">
            <v>Standard</v>
          </cell>
          <cell r="AM75" t="str">
            <v>N2</v>
          </cell>
          <cell r="AN75" t="str">
            <v>Non-Exempt Non-CBA</v>
          </cell>
          <cell r="AO75" t="str">
            <v>12012510</v>
          </cell>
          <cell r="AP75" t="str">
            <v>Production/Process Operator (Jr.)</v>
          </cell>
          <cell r="AQ75" t="str">
            <v>3</v>
          </cell>
          <cell r="AR75" t="str">
            <v>Active</v>
          </cell>
          <cell r="AS75" t="str">
            <v>BC</v>
          </cell>
          <cell r="AT75">
            <v>0</v>
          </cell>
          <cell r="AU75" t="str">
            <v>No</v>
          </cell>
          <cell r="AV75" t="str">
            <v>S</v>
          </cell>
        </row>
        <row r="76">
          <cell r="D76">
            <v>27924</v>
          </cell>
          <cell r="E76">
            <v>35375</v>
          </cell>
          <cell r="G76">
            <v>1261307</v>
          </cell>
          <cell r="H76" t="str">
            <v>IDR</v>
          </cell>
          <cell r="AE76" t="str">
            <v>GSC02</v>
          </cell>
          <cell r="AF76" t="str">
            <v>INTL MANUFACTURING</v>
          </cell>
          <cell r="AG76" t="str">
            <v>GSC</v>
          </cell>
          <cell r="AH76" t="str">
            <v>GLOBAL SUPPLY CHAIN</v>
          </cell>
          <cell r="AI76" t="str">
            <v>ID</v>
          </cell>
          <cell r="AJ76" t="str">
            <v>Indonesia</v>
          </cell>
          <cell r="AK76" t="str">
            <v>1</v>
          </cell>
          <cell r="AL76" t="str">
            <v>Standard</v>
          </cell>
          <cell r="AM76" t="str">
            <v>N2</v>
          </cell>
          <cell r="AN76" t="str">
            <v>Non-Exempt Non-CBA</v>
          </cell>
          <cell r="AO76" t="str">
            <v>12012510</v>
          </cell>
          <cell r="AP76" t="str">
            <v>Production/Process Operator (Jr.)</v>
          </cell>
          <cell r="AQ76" t="str">
            <v>3</v>
          </cell>
          <cell r="AR76" t="str">
            <v>Active</v>
          </cell>
          <cell r="AS76" t="str">
            <v>BC</v>
          </cell>
          <cell r="AT76">
            <v>0</v>
          </cell>
          <cell r="AU76" t="str">
            <v>No</v>
          </cell>
          <cell r="AV76" t="str">
            <v>S</v>
          </cell>
        </row>
        <row r="77">
          <cell r="D77">
            <v>26758</v>
          </cell>
          <cell r="E77">
            <v>35346</v>
          </cell>
          <cell r="G77">
            <v>0</v>
          </cell>
          <cell r="H77">
            <v>0</v>
          </cell>
          <cell r="AE77" t="str">
            <v>GSC02</v>
          </cell>
          <cell r="AF77" t="str">
            <v>INTL MANUFACTURING</v>
          </cell>
          <cell r="AG77" t="str">
            <v>GSC</v>
          </cell>
          <cell r="AH77" t="str">
            <v>GLOBAL SUPPLY CHAIN</v>
          </cell>
          <cell r="AI77" t="str">
            <v>ID</v>
          </cell>
          <cell r="AJ77" t="str">
            <v>Indonesia</v>
          </cell>
          <cell r="AK77" t="str">
            <v>1</v>
          </cell>
          <cell r="AL77" t="str">
            <v>Standard</v>
          </cell>
          <cell r="AM77" t="str">
            <v>N2</v>
          </cell>
          <cell r="AN77" t="str">
            <v>Non-Exempt Non-CBA</v>
          </cell>
          <cell r="AO77" t="str">
            <v>12012508</v>
          </cell>
          <cell r="AP77" t="str">
            <v>Production/Process Operator</v>
          </cell>
          <cell r="AQ77" t="str">
            <v>3</v>
          </cell>
          <cell r="AR77" t="str">
            <v>Active</v>
          </cell>
          <cell r="AS77" t="str">
            <v>BC</v>
          </cell>
          <cell r="AT77">
            <v>0</v>
          </cell>
          <cell r="AU77" t="str">
            <v>No</v>
          </cell>
          <cell r="AV77" t="str">
            <v>M</v>
          </cell>
        </row>
        <row r="78">
          <cell r="D78">
            <v>26401</v>
          </cell>
          <cell r="E78">
            <v>35366</v>
          </cell>
          <cell r="G78">
            <v>1261307</v>
          </cell>
          <cell r="H78" t="str">
            <v>IDR</v>
          </cell>
          <cell r="AE78" t="str">
            <v>GSC02</v>
          </cell>
          <cell r="AF78" t="str">
            <v>INTL MANUFACTURING</v>
          </cell>
          <cell r="AG78" t="str">
            <v>GSC</v>
          </cell>
          <cell r="AH78" t="str">
            <v>GLOBAL SUPPLY CHAIN</v>
          </cell>
          <cell r="AI78" t="str">
            <v>ID</v>
          </cell>
          <cell r="AJ78" t="str">
            <v>Indonesia</v>
          </cell>
          <cell r="AK78" t="str">
            <v>1</v>
          </cell>
          <cell r="AL78" t="str">
            <v>Standard</v>
          </cell>
          <cell r="AM78" t="str">
            <v>N2</v>
          </cell>
          <cell r="AN78" t="str">
            <v>Non-Exempt Non-CBA</v>
          </cell>
          <cell r="AO78" t="str">
            <v>12012510</v>
          </cell>
          <cell r="AP78" t="str">
            <v>Production/Process Operator (Jr.)</v>
          </cell>
          <cell r="AQ78" t="str">
            <v>3</v>
          </cell>
          <cell r="AR78" t="str">
            <v>Active</v>
          </cell>
          <cell r="AS78" t="str">
            <v>BC</v>
          </cell>
          <cell r="AT78">
            <v>0</v>
          </cell>
          <cell r="AU78" t="str">
            <v>No</v>
          </cell>
          <cell r="AV78" t="str">
            <v>S</v>
          </cell>
        </row>
        <row r="79">
          <cell r="D79">
            <v>27865</v>
          </cell>
          <cell r="E79">
            <v>35397</v>
          </cell>
          <cell r="G79">
            <v>1378208</v>
          </cell>
          <cell r="H79" t="str">
            <v>IDR</v>
          </cell>
          <cell r="AE79" t="str">
            <v>GSC02</v>
          </cell>
          <cell r="AF79" t="str">
            <v>INTL MANUFACTURING</v>
          </cell>
          <cell r="AG79" t="str">
            <v>GSC</v>
          </cell>
          <cell r="AH79" t="str">
            <v>GLOBAL SUPPLY CHAIN</v>
          </cell>
          <cell r="AI79" t="str">
            <v>ID</v>
          </cell>
          <cell r="AJ79" t="str">
            <v>Indonesia</v>
          </cell>
          <cell r="AK79" t="str">
            <v>1</v>
          </cell>
          <cell r="AL79" t="str">
            <v>Standard</v>
          </cell>
          <cell r="AM79" t="str">
            <v>N2</v>
          </cell>
          <cell r="AN79" t="str">
            <v>Non-Exempt Non-CBA</v>
          </cell>
          <cell r="AO79" t="str">
            <v>12012508</v>
          </cell>
          <cell r="AP79" t="str">
            <v>Production/Process Operator</v>
          </cell>
          <cell r="AQ79" t="str">
            <v>3</v>
          </cell>
          <cell r="AR79" t="str">
            <v>Active</v>
          </cell>
          <cell r="AS79" t="str">
            <v>BC</v>
          </cell>
          <cell r="AT79">
            <v>0</v>
          </cell>
          <cell r="AU79" t="str">
            <v>No</v>
          </cell>
          <cell r="AV79" t="str">
            <v>M</v>
          </cell>
        </row>
        <row r="80">
          <cell r="D80">
            <v>27139</v>
          </cell>
          <cell r="E80">
            <v>35492</v>
          </cell>
          <cell r="G80">
            <v>1261307</v>
          </cell>
          <cell r="H80" t="str">
            <v>IDR</v>
          </cell>
          <cell r="AE80" t="str">
            <v>GSC02</v>
          </cell>
          <cell r="AF80" t="str">
            <v>INTL MANUFACTURING</v>
          </cell>
          <cell r="AG80" t="str">
            <v>GSC</v>
          </cell>
          <cell r="AH80" t="str">
            <v>GLOBAL SUPPLY CHAIN</v>
          </cell>
          <cell r="AI80" t="str">
            <v>ID</v>
          </cell>
          <cell r="AJ80" t="str">
            <v>Indonesia</v>
          </cell>
          <cell r="AK80" t="str">
            <v>1</v>
          </cell>
          <cell r="AL80" t="str">
            <v>Standard</v>
          </cell>
          <cell r="AM80" t="str">
            <v>N2</v>
          </cell>
          <cell r="AN80" t="str">
            <v>Non-Exempt Non-CBA</v>
          </cell>
          <cell r="AO80" t="str">
            <v>12012510</v>
          </cell>
          <cell r="AP80" t="str">
            <v>Production/Process Operator (Jr.)</v>
          </cell>
          <cell r="AQ80" t="str">
            <v>3</v>
          </cell>
          <cell r="AR80" t="str">
            <v>Active</v>
          </cell>
          <cell r="AS80" t="str">
            <v>BC</v>
          </cell>
          <cell r="AT80">
            <v>0</v>
          </cell>
          <cell r="AU80" t="str">
            <v>No</v>
          </cell>
          <cell r="AV80" t="str">
            <v>S</v>
          </cell>
        </row>
        <row r="81">
          <cell r="D81">
            <v>28208</v>
          </cell>
          <cell r="E81">
            <v>35492</v>
          </cell>
          <cell r="G81">
            <v>1400336</v>
          </cell>
          <cell r="H81" t="str">
            <v>IDR</v>
          </cell>
          <cell r="AE81" t="str">
            <v>GSC02</v>
          </cell>
          <cell r="AF81" t="str">
            <v>INTL MANUFACTURING</v>
          </cell>
          <cell r="AG81" t="str">
            <v>GSC</v>
          </cell>
          <cell r="AH81" t="str">
            <v>GLOBAL SUPPLY CHAIN</v>
          </cell>
          <cell r="AI81" t="str">
            <v>ID</v>
          </cell>
          <cell r="AJ81" t="str">
            <v>Indonesia</v>
          </cell>
          <cell r="AK81" t="str">
            <v>1</v>
          </cell>
          <cell r="AL81" t="str">
            <v>Standard</v>
          </cell>
          <cell r="AM81" t="str">
            <v>N2</v>
          </cell>
          <cell r="AN81" t="str">
            <v>Non-Exempt Non-CBA</v>
          </cell>
          <cell r="AO81" t="str">
            <v>12012508</v>
          </cell>
          <cell r="AP81" t="str">
            <v>Production/Process Operator</v>
          </cell>
          <cell r="AQ81" t="str">
            <v>3</v>
          </cell>
          <cell r="AR81" t="str">
            <v>Active</v>
          </cell>
          <cell r="AS81" t="str">
            <v>BC</v>
          </cell>
          <cell r="AT81">
            <v>0</v>
          </cell>
          <cell r="AU81" t="str">
            <v>No</v>
          </cell>
          <cell r="AV81" t="str">
            <v>S</v>
          </cell>
        </row>
        <row r="82">
          <cell r="D82">
            <v>28617</v>
          </cell>
          <cell r="E82">
            <v>35492</v>
          </cell>
          <cell r="G82">
            <v>1424473</v>
          </cell>
          <cell r="H82" t="str">
            <v>IDR</v>
          </cell>
          <cell r="AE82" t="str">
            <v>GSC02</v>
          </cell>
          <cell r="AF82" t="str">
            <v>INTL MANUFACTURING</v>
          </cell>
          <cell r="AG82" t="str">
            <v>GSC</v>
          </cell>
          <cell r="AH82" t="str">
            <v>GLOBAL SUPPLY CHAIN</v>
          </cell>
          <cell r="AI82" t="str">
            <v>ID</v>
          </cell>
          <cell r="AJ82" t="str">
            <v>Indonesia</v>
          </cell>
          <cell r="AK82" t="str">
            <v>1</v>
          </cell>
          <cell r="AL82" t="str">
            <v>Standard</v>
          </cell>
          <cell r="AM82" t="str">
            <v>N2</v>
          </cell>
          <cell r="AN82" t="str">
            <v>Non-Exempt Non-CBA</v>
          </cell>
          <cell r="AO82" t="str">
            <v>12012508</v>
          </cell>
          <cell r="AP82" t="str">
            <v>Production/Process Operator</v>
          </cell>
          <cell r="AQ82" t="str">
            <v>3</v>
          </cell>
          <cell r="AR82" t="str">
            <v>Active</v>
          </cell>
          <cell r="AS82" t="str">
            <v>BC</v>
          </cell>
          <cell r="AT82">
            <v>0</v>
          </cell>
          <cell r="AU82" t="str">
            <v>No</v>
          </cell>
          <cell r="AV82" t="str">
            <v>S</v>
          </cell>
        </row>
        <row r="83">
          <cell r="D83">
            <v>28455</v>
          </cell>
          <cell r="E83">
            <v>35506</v>
          </cell>
          <cell r="G83">
            <v>1309337</v>
          </cell>
          <cell r="H83" t="str">
            <v>IDR</v>
          </cell>
          <cell r="AE83" t="str">
            <v>GSC02</v>
          </cell>
          <cell r="AF83" t="str">
            <v>INTL MANUFACTURING</v>
          </cell>
          <cell r="AG83" t="str">
            <v>GSC</v>
          </cell>
          <cell r="AH83" t="str">
            <v>GLOBAL SUPPLY CHAIN</v>
          </cell>
          <cell r="AI83" t="str">
            <v>ID</v>
          </cell>
          <cell r="AJ83" t="str">
            <v>Indonesia</v>
          </cell>
          <cell r="AK83" t="str">
            <v>1</v>
          </cell>
          <cell r="AL83" t="str">
            <v>Standard</v>
          </cell>
          <cell r="AM83" t="str">
            <v>N2</v>
          </cell>
          <cell r="AN83" t="str">
            <v>Non-Exempt Non-CBA</v>
          </cell>
          <cell r="AO83" t="str">
            <v>12012510</v>
          </cell>
          <cell r="AP83" t="str">
            <v>Production/Process Operator (Jr.)</v>
          </cell>
          <cell r="AQ83" t="str">
            <v>3</v>
          </cell>
          <cell r="AR83" t="str">
            <v>Active</v>
          </cell>
          <cell r="AS83" t="str">
            <v>BC</v>
          </cell>
          <cell r="AT83">
            <v>0</v>
          </cell>
          <cell r="AU83" t="str">
            <v>No</v>
          </cell>
          <cell r="AV83" t="str">
            <v>S</v>
          </cell>
        </row>
        <row r="84">
          <cell r="D84">
            <v>28550</v>
          </cell>
          <cell r="E84">
            <v>35507</v>
          </cell>
          <cell r="G84">
            <v>1261307</v>
          </cell>
          <cell r="H84" t="str">
            <v>IDR</v>
          </cell>
          <cell r="AE84" t="str">
            <v>GSC02</v>
          </cell>
          <cell r="AF84" t="str">
            <v>INTL MANUFACTURING</v>
          </cell>
          <cell r="AG84" t="str">
            <v>GSC</v>
          </cell>
          <cell r="AH84" t="str">
            <v>GLOBAL SUPPLY CHAIN</v>
          </cell>
          <cell r="AI84" t="str">
            <v>ID</v>
          </cell>
          <cell r="AJ84" t="str">
            <v>Indonesia</v>
          </cell>
          <cell r="AK84" t="str">
            <v>1</v>
          </cell>
          <cell r="AL84" t="str">
            <v>Standard</v>
          </cell>
          <cell r="AM84" t="str">
            <v>N2</v>
          </cell>
          <cell r="AN84" t="str">
            <v>Non-Exempt Non-CBA</v>
          </cell>
          <cell r="AO84" t="str">
            <v>12012510</v>
          </cell>
          <cell r="AP84" t="str">
            <v>Production/Process Operator (Jr.)</v>
          </cell>
          <cell r="AQ84" t="str">
            <v>3</v>
          </cell>
          <cell r="AR84" t="str">
            <v>Active</v>
          </cell>
          <cell r="AS84" t="str">
            <v>BC</v>
          </cell>
          <cell r="AT84">
            <v>0</v>
          </cell>
          <cell r="AU84" t="str">
            <v>No</v>
          </cell>
          <cell r="AV84" t="str">
            <v>S</v>
          </cell>
        </row>
        <row r="85">
          <cell r="D85">
            <v>28531</v>
          </cell>
          <cell r="E85">
            <v>35643</v>
          </cell>
          <cell r="G85">
            <v>1311388</v>
          </cell>
          <cell r="H85" t="str">
            <v>IDR</v>
          </cell>
          <cell r="AE85" t="str">
            <v>GSC02</v>
          </cell>
          <cell r="AF85" t="str">
            <v>INTL MANUFACTURING</v>
          </cell>
          <cell r="AG85" t="str">
            <v>GSC</v>
          </cell>
          <cell r="AH85" t="str">
            <v>GLOBAL SUPPLY CHAIN</v>
          </cell>
          <cell r="AI85" t="str">
            <v>ID</v>
          </cell>
          <cell r="AJ85" t="str">
            <v>Indonesia</v>
          </cell>
          <cell r="AK85" t="str">
            <v>1</v>
          </cell>
          <cell r="AL85" t="str">
            <v>Standard</v>
          </cell>
          <cell r="AM85" t="str">
            <v>N2</v>
          </cell>
          <cell r="AN85" t="str">
            <v>Non-Exempt Non-CBA</v>
          </cell>
          <cell r="AO85" t="str">
            <v>12012508</v>
          </cell>
          <cell r="AP85" t="str">
            <v>Production/Process Operator</v>
          </cell>
          <cell r="AQ85" t="str">
            <v>3</v>
          </cell>
          <cell r="AR85" t="str">
            <v>Active</v>
          </cell>
          <cell r="AS85" t="str">
            <v>BC</v>
          </cell>
          <cell r="AT85">
            <v>0</v>
          </cell>
          <cell r="AU85" t="str">
            <v>No</v>
          </cell>
          <cell r="AV85" t="str">
            <v>S</v>
          </cell>
        </row>
        <row r="86">
          <cell r="D86">
            <v>29092</v>
          </cell>
          <cell r="E86">
            <v>35661</v>
          </cell>
          <cell r="G86">
            <v>1190142</v>
          </cell>
          <cell r="H86" t="str">
            <v>IDR</v>
          </cell>
          <cell r="AE86" t="str">
            <v>GSC02</v>
          </cell>
          <cell r="AF86" t="str">
            <v>INTL MANUFACTURING</v>
          </cell>
          <cell r="AG86" t="str">
            <v>GSC</v>
          </cell>
          <cell r="AH86" t="str">
            <v>GLOBAL SUPPLY CHAIN</v>
          </cell>
          <cell r="AI86" t="str">
            <v>ID</v>
          </cell>
          <cell r="AJ86" t="str">
            <v>Indonesia</v>
          </cell>
          <cell r="AK86" t="str">
            <v>1</v>
          </cell>
          <cell r="AL86" t="str">
            <v>Standard</v>
          </cell>
          <cell r="AM86" t="str">
            <v>N2</v>
          </cell>
          <cell r="AN86" t="str">
            <v>Non-Exempt Non-CBA</v>
          </cell>
          <cell r="AO86" t="str">
            <v>12012510</v>
          </cell>
          <cell r="AP86" t="str">
            <v>Production/Process Operator (Jr.)</v>
          </cell>
          <cell r="AQ86" t="str">
            <v>3</v>
          </cell>
          <cell r="AR86" t="str">
            <v>Active</v>
          </cell>
          <cell r="AS86" t="str">
            <v>BC</v>
          </cell>
          <cell r="AT86">
            <v>0</v>
          </cell>
          <cell r="AU86" t="str">
            <v>No</v>
          </cell>
          <cell r="AV86" t="str">
            <v>S</v>
          </cell>
        </row>
        <row r="87">
          <cell r="D87">
            <v>27225</v>
          </cell>
          <cell r="E87">
            <v>35662</v>
          </cell>
          <cell r="G87">
            <v>1376192</v>
          </cell>
          <cell r="H87" t="str">
            <v>IDR</v>
          </cell>
          <cell r="AE87" t="str">
            <v>GSC02</v>
          </cell>
          <cell r="AF87" t="str">
            <v>INTL MANUFACTURING</v>
          </cell>
          <cell r="AG87" t="str">
            <v>GSC</v>
          </cell>
          <cell r="AH87" t="str">
            <v>GLOBAL SUPPLY CHAIN</v>
          </cell>
          <cell r="AI87" t="str">
            <v>ID</v>
          </cell>
          <cell r="AJ87" t="str">
            <v>Indonesia</v>
          </cell>
          <cell r="AK87" t="str">
            <v>1</v>
          </cell>
          <cell r="AL87" t="str">
            <v>Standard</v>
          </cell>
          <cell r="AM87" t="str">
            <v>N2</v>
          </cell>
          <cell r="AN87" t="str">
            <v>Non-Exempt Non-CBA</v>
          </cell>
          <cell r="AO87" t="str">
            <v>12012508</v>
          </cell>
          <cell r="AP87" t="str">
            <v>Production/Process Operator</v>
          </cell>
          <cell r="AQ87" t="str">
            <v>3</v>
          </cell>
          <cell r="AR87" t="str">
            <v>Active</v>
          </cell>
          <cell r="AS87" t="str">
            <v>BC</v>
          </cell>
          <cell r="AT87">
            <v>0</v>
          </cell>
          <cell r="AU87" t="str">
            <v>No</v>
          </cell>
          <cell r="AV87" t="str">
            <v>S</v>
          </cell>
        </row>
        <row r="88">
          <cell r="D88">
            <v>28736</v>
          </cell>
          <cell r="E88">
            <v>35674</v>
          </cell>
          <cell r="G88">
            <v>1417012</v>
          </cell>
          <cell r="H88" t="str">
            <v>IDR</v>
          </cell>
          <cell r="AE88" t="str">
            <v>GSC02</v>
          </cell>
          <cell r="AF88" t="str">
            <v>INTL MANUFACTURING</v>
          </cell>
          <cell r="AG88" t="str">
            <v>GSC</v>
          </cell>
          <cell r="AH88" t="str">
            <v>GLOBAL SUPPLY CHAIN</v>
          </cell>
          <cell r="AI88" t="str">
            <v>ID</v>
          </cell>
          <cell r="AJ88" t="str">
            <v>Indonesia</v>
          </cell>
          <cell r="AK88" t="str">
            <v>1</v>
          </cell>
          <cell r="AL88" t="str">
            <v>Standard</v>
          </cell>
          <cell r="AM88" t="str">
            <v>N2</v>
          </cell>
          <cell r="AN88" t="str">
            <v>Non-Exempt Non-CBA</v>
          </cell>
          <cell r="AO88" t="str">
            <v>12012508</v>
          </cell>
          <cell r="AP88" t="str">
            <v>Production/Process Operator</v>
          </cell>
          <cell r="AQ88" t="str">
            <v>3</v>
          </cell>
          <cell r="AR88" t="str">
            <v>Active</v>
          </cell>
          <cell r="AS88" t="str">
            <v>BC</v>
          </cell>
          <cell r="AT88">
            <v>0</v>
          </cell>
          <cell r="AU88" t="str">
            <v>No</v>
          </cell>
          <cell r="AV88" t="str">
            <v>M</v>
          </cell>
        </row>
        <row r="89">
          <cell r="D89">
            <v>26533</v>
          </cell>
          <cell r="E89">
            <v>35667</v>
          </cell>
          <cell r="G89">
            <v>1290066</v>
          </cell>
          <cell r="H89" t="str">
            <v>IDR</v>
          </cell>
          <cell r="AE89" t="str">
            <v>GSC02</v>
          </cell>
          <cell r="AF89" t="str">
            <v>INTL MANUFACTURING</v>
          </cell>
          <cell r="AG89" t="str">
            <v>GSC</v>
          </cell>
          <cell r="AH89" t="str">
            <v>GLOBAL SUPPLY CHAIN</v>
          </cell>
          <cell r="AI89" t="str">
            <v>ID</v>
          </cell>
          <cell r="AJ89" t="str">
            <v>Indonesia</v>
          </cell>
          <cell r="AK89" t="str">
            <v>1</v>
          </cell>
          <cell r="AL89" t="str">
            <v>Standard</v>
          </cell>
          <cell r="AM89" t="str">
            <v>N2</v>
          </cell>
          <cell r="AN89" t="str">
            <v>Non-Exempt Non-CBA</v>
          </cell>
          <cell r="AO89" t="str">
            <v>12012510</v>
          </cell>
          <cell r="AP89" t="str">
            <v>Production/Process Operator (Jr.)</v>
          </cell>
          <cell r="AQ89" t="str">
            <v>3</v>
          </cell>
          <cell r="AR89" t="str">
            <v>Active</v>
          </cell>
          <cell r="AS89" t="str">
            <v>BC</v>
          </cell>
          <cell r="AT89">
            <v>0</v>
          </cell>
          <cell r="AU89" t="str">
            <v>No</v>
          </cell>
          <cell r="AV89" t="str">
            <v>S</v>
          </cell>
        </row>
        <row r="90">
          <cell r="D90">
            <v>28535</v>
          </cell>
          <cell r="E90">
            <v>35667</v>
          </cell>
          <cell r="G90">
            <v>1210858</v>
          </cell>
          <cell r="H90" t="str">
            <v>IDR</v>
          </cell>
          <cell r="AE90" t="str">
            <v>GSC02</v>
          </cell>
          <cell r="AF90" t="str">
            <v>INTL MANUFACTURING</v>
          </cell>
          <cell r="AG90" t="str">
            <v>GSC</v>
          </cell>
          <cell r="AH90" t="str">
            <v>GLOBAL SUPPLY CHAIN</v>
          </cell>
          <cell r="AI90" t="str">
            <v>ID</v>
          </cell>
          <cell r="AJ90" t="str">
            <v>Indonesia</v>
          </cell>
          <cell r="AK90" t="str">
            <v>1</v>
          </cell>
          <cell r="AL90" t="str">
            <v>Standard</v>
          </cell>
          <cell r="AM90" t="str">
            <v>N2</v>
          </cell>
          <cell r="AN90" t="str">
            <v>Non-Exempt Non-CBA</v>
          </cell>
          <cell r="AO90" t="str">
            <v>12012510</v>
          </cell>
          <cell r="AP90" t="str">
            <v>Production/Process Operator (Jr.)</v>
          </cell>
          <cell r="AQ90" t="str">
            <v>3</v>
          </cell>
          <cell r="AR90" t="str">
            <v>Active</v>
          </cell>
          <cell r="AS90" t="str">
            <v>BC</v>
          </cell>
          <cell r="AT90">
            <v>0</v>
          </cell>
          <cell r="AU90" t="str">
            <v>No</v>
          </cell>
          <cell r="AV90" t="str">
            <v>S</v>
          </cell>
        </row>
        <row r="91">
          <cell r="D91">
            <v>28596</v>
          </cell>
          <cell r="E91">
            <v>35667</v>
          </cell>
          <cell r="G91">
            <v>1210858</v>
          </cell>
          <cell r="H91" t="str">
            <v>IDR</v>
          </cell>
          <cell r="AE91" t="str">
            <v>GSC02</v>
          </cell>
          <cell r="AF91" t="str">
            <v>INTL MANUFACTURING</v>
          </cell>
          <cell r="AG91" t="str">
            <v>GSC</v>
          </cell>
          <cell r="AH91" t="str">
            <v>GLOBAL SUPPLY CHAIN</v>
          </cell>
          <cell r="AI91" t="str">
            <v>ID</v>
          </cell>
          <cell r="AJ91" t="str">
            <v>Indonesia</v>
          </cell>
          <cell r="AK91" t="str">
            <v>1</v>
          </cell>
          <cell r="AL91" t="str">
            <v>Standard</v>
          </cell>
          <cell r="AM91" t="str">
            <v>N2</v>
          </cell>
          <cell r="AN91" t="str">
            <v>Non-Exempt Non-CBA</v>
          </cell>
          <cell r="AO91" t="str">
            <v>12012510</v>
          </cell>
          <cell r="AP91" t="str">
            <v>Production/Process Operator (Jr.)</v>
          </cell>
          <cell r="AQ91" t="str">
            <v>3</v>
          </cell>
          <cell r="AR91" t="str">
            <v>Active</v>
          </cell>
          <cell r="AS91" t="str">
            <v>BC</v>
          </cell>
          <cell r="AT91">
            <v>0</v>
          </cell>
          <cell r="AU91" t="str">
            <v>No</v>
          </cell>
          <cell r="AV91" t="str">
            <v>S</v>
          </cell>
        </row>
        <row r="92">
          <cell r="D92">
            <v>27618</v>
          </cell>
          <cell r="E92">
            <v>35663</v>
          </cell>
          <cell r="G92">
            <v>1400336</v>
          </cell>
          <cell r="H92" t="str">
            <v>IDR</v>
          </cell>
          <cell r="AE92" t="str">
            <v>GSC02</v>
          </cell>
          <cell r="AF92" t="str">
            <v>INTL MANUFACTURING</v>
          </cell>
          <cell r="AG92" t="str">
            <v>GSC</v>
          </cell>
          <cell r="AH92" t="str">
            <v>GLOBAL SUPPLY CHAIN</v>
          </cell>
          <cell r="AI92" t="str">
            <v>ID</v>
          </cell>
          <cell r="AJ92" t="str">
            <v>Indonesia</v>
          </cell>
          <cell r="AK92" t="str">
            <v>1</v>
          </cell>
          <cell r="AL92" t="str">
            <v>Standard</v>
          </cell>
          <cell r="AM92" t="str">
            <v>N2</v>
          </cell>
          <cell r="AN92" t="str">
            <v>Non-Exempt Non-CBA</v>
          </cell>
          <cell r="AO92" t="str">
            <v>12012508</v>
          </cell>
          <cell r="AP92" t="str">
            <v>Production/Process Operator</v>
          </cell>
          <cell r="AQ92" t="str">
            <v>3</v>
          </cell>
          <cell r="AR92" t="str">
            <v>Active</v>
          </cell>
          <cell r="AS92" t="str">
            <v>BC</v>
          </cell>
          <cell r="AT92">
            <v>0</v>
          </cell>
          <cell r="AU92" t="str">
            <v>No</v>
          </cell>
          <cell r="AV92" t="str">
            <v>M</v>
          </cell>
        </row>
        <row r="93">
          <cell r="D93">
            <v>28890</v>
          </cell>
          <cell r="E93">
            <v>35675</v>
          </cell>
          <cell r="G93">
            <v>1231573</v>
          </cell>
          <cell r="H93" t="str">
            <v>IDR</v>
          </cell>
          <cell r="AE93" t="str">
            <v>GSC02</v>
          </cell>
          <cell r="AF93" t="str">
            <v>INTL MANUFACTURING</v>
          </cell>
          <cell r="AG93" t="str">
            <v>GSC</v>
          </cell>
          <cell r="AH93" t="str">
            <v>GLOBAL SUPPLY CHAIN</v>
          </cell>
          <cell r="AI93" t="str">
            <v>ID</v>
          </cell>
          <cell r="AJ93" t="str">
            <v>Indonesia</v>
          </cell>
          <cell r="AK93" t="str">
            <v>1</v>
          </cell>
          <cell r="AL93" t="str">
            <v>Standard</v>
          </cell>
          <cell r="AM93" t="str">
            <v>N2</v>
          </cell>
          <cell r="AN93" t="str">
            <v>Non-Exempt Non-CBA</v>
          </cell>
          <cell r="AO93" t="str">
            <v>12012510</v>
          </cell>
          <cell r="AP93" t="str">
            <v>Production/Process Operator (Jr.)</v>
          </cell>
          <cell r="AQ93" t="str">
            <v>3</v>
          </cell>
          <cell r="AR93" t="str">
            <v>Active</v>
          </cell>
          <cell r="AS93" t="str">
            <v>BC</v>
          </cell>
          <cell r="AT93">
            <v>0</v>
          </cell>
          <cell r="AU93" t="str">
            <v>No</v>
          </cell>
          <cell r="AV93" t="str">
            <v>S</v>
          </cell>
        </row>
        <row r="94">
          <cell r="D94">
            <v>28319</v>
          </cell>
          <cell r="E94">
            <v>35667</v>
          </cell>
          <cell r="G94">
            <v>1442091</v>
          </cell>
          <cell r="H94" t="str">
            <v>IDR</v>
          </cell>
          <cell r="AE94" t="str">
            <v>GSC02</v>
          </cell>
          <cell r="AF94" t="str">
            <v>INTL MANUFACTURING</v>
          </cell>
          <cell r="AG94" t="str">
            <v>GSC</v>
          </cell>
          <cell r="AH94" t="str">
            <v>GLOBAL SUPPLY CHAIN</v>
          </cell>
          <cell r="AI94" t="str">
            <v>ID</v>
          </cell>
          <cell r="AJ94" t="str">
            <v>Indonesia</v>
          </cell>
          <cell r="AK94" t="str">
            <v>1</v>
          </cell>
          <cell r="AL94" t="str">
            <v>Standard</v>
          </cell>
          <cell r="AM94" t="str">
            <v>N2</v>
          </cell>
          <cell r="AN94" t="str">
            <v>Non-Exempt Non-CBA</v>
          </cell>
          <cell r="AO94" t="str">
            <v>12012508</v>
          </cell>
          <cell r="AP94" t="str">
            <v>Production/Process Operator</v>
          </cell>
          <cell r="AQ94" t="str">
            <v>3</v>
          </cell>
          <cell r="AR94" t="str">
            <v>Active</v>
          </cell>
          <cell r="AS94" t="str">
            <v>BC</v>
          </cell>
          <cell r="AT94">
            <v>0</v>
          </cell>
          <cell r="AU94" t="str">
            <v>No</v>
          </cell>
          <cell r="AV94" t="str">
            <v>S</v>
          </cell>
        </row>
        <row r="95">
          <cell r="D95">
            <v>28296</v>
          </cell>
          <cell r="E95">
            <v>35663</v>
          </cell>
          <cell r="G95">
            <v>1308167</v>
          </cell>
          <cell r="H95" t="str">
            <v>IDR</v>
          </cell>
          <cell r="AE95" t="str">
            <v>GSC02</v>
          </cell>
          <cell r="AF95" t="str">
            <v>INTL MANUFACTURING</v>
          </cell>
          <cell r="AG95" t="str">
            <v>GSC</v>
          </cell>
          <cell r="AH95" t="str">
            <v>GLOBAL SUPPLY CHAIN</v>
          </cell>
          <cell r="AI95" t="str">
            <v>ID</v>
          </cell>
          <cell r="AJ95" t="str">
            <v>Indonesia</v>
          </cell>
          <cell r="AK95" t="str">
            <v>1</v>
          </cell>
          <cell r="AL95" t="str">
            <v>Standard</v>
          </cell>
          <cell r="AM95" t="str">
            <v>N2</v>
          </cell>
          <cell r="AN95" t="str">
            <v>Non-Exempt Non-CBA</v>
          </cell>
          <cell r="AO95" t="str">
            <v>12012508</v>
          </cell>
          <cell r="AP95" t="str">
            <v>Production/Process Operator</v>
          </cell>
          <cell r="AQ95" t="str">
            <v>3</v>
          </cell>
          <cell r="AR95" t="str">
            <v>Active</v>
          </cell>
          <cell r="AS95" t="str">
            <v>BC</v>
          </cell>
          <cell r="AT95">
            <v>0</v>
          </cell>
          <cell r="AU95" t="str">
            <v>No</v>
          </cell>
          <cell r="AV95" t="str">
            <v>S</v>
          </cell>
        </row>
        <row r="96">
          <cell r="D96">
            <v>27903</v>
          </cell>
          <cell r="E96">
            <v>35662</v>
          </cell>
          <cell r="G96">
            <v>1995000</v>
          </cell>
          <cell r="H96" t="str">
            <v>IDR</v>
          </cell>
          <cell r="AE96" t="str">
            <v>GSC02</v>
          </cell>
          <cell r="AF96" t="str">
            <v>INTL MANUFACTURING</v>
          </cell>
          <cell r="AG96" t="str">
            <v>GSC</v>
          </cell>
          <cell r="AH96" t="str">
            <v>GLOBAL SUPPLY CHAIN</v>
          </cell>
          <cell r="AI96" t="str">
            <v>ID</v>
          </cell>
          <cell r="AJ96" t="str">
            <v>Indonesia</v>
          </cell>
          <cell r="AK96" t="str">
            <v>1</v>
          </cell>
          <cell r="AL96" t="str">
            <v>Standard</v>
          </cell>
          <cell r="AM96" t="str">
            <v>N2</v>
          </cell>
          <cell r="AN96" t="str">
            <v>Non-Exempt Non-CBA</v>
          </cell>
          <cell r="AO96" t="str">
            <v>12012508</v>
          </cell>
          <cell r="AP96" t="str">
            <v>Production/Process Operator</v>
          </cell>
          <cell r="AQ96" t="str">
            <v>3</v>
          </cell>
          <cell r="AR96" t="str">
            <v>Active</v>
          </cell>
          <cell r="AS96" t="str">
            <v>BC</v>
          </cell>
          <cell r="AT96">
            <v>0</v>
          </cell>
          <cell r="AU96" t="str">
            <v>No</v>
          </cell>
          <cell r="AV96" t="str">
            <v>M</v>
          </cell>
        </row>
        <row r="97">
          <cell r="D97">
            <v>27062</v>
          </cell>
          <cell r="E97">
            <v>35660</v>
          </cell>
          <cell r="G97">
            <v>1466965</v>
          </cell>
          <cell r="H97" t="str">
            <v>IDR</v>
          </cell>
          <cell r="AE97" t="str">
            <v>GSC02</v>
          </cell>
          <cell r="AF97" t="str">
            <v>INTL MANUFACTURING</v>
          </cell>
          <cell r="AG97" t="str">
            <v>GSC</v>
          </cell>
          <cell r="AH97" t="str">
            <v>GLOBAL SUPPLY CHAIN</v>
          </cell>
          <cell r="AI97" t="str">
            <v>ID</v>
          </cell>
          <cell r="AJ97" t="str">
            <v>Indonesia</v>
          </cell>
          <cell r="AK97" t="str">
            <v>1</v>
          </cell>
          <cell r="AL97" t="str">
            <v>Standard</v>
          </cell>
          <cell r="AM97" t="str">
            <v>N2</v>
          </cell>
          <cell r="AN97" t="str">
            <v>Non-Exempt Non-CBA</v>
          </cell>
          <cell r="AO97" t="str">
            <v>12012401</v>
          </cell>
          <cell r="AP97" t="str">
            <v>Materials Handler (Sr.)</v>
          </cell>
          <cell r="AQ97" t="str">
            <v>3</v>
          </cell>
          <cell r="AR97" t="str">
            <v>Active</v>
          </cell>
          <cell r="AS97" t="str">
            <v>BC</v>
          </cell>
          <cell r="AT97">
            <v>0</v>
          </cell>
          <cell r="AU97" t="str">
            <v>No</v>
          </cell>
          <cell r="AV97" t="str">
            <v>M</v>
          </cell>
        </row>
        <row r="98">
          <cell r="D98">
            <v>26311</v>
          </cell>
          <cell r="E98">
            <v>35660</v>
          </cell>
          <cell r="G98">
            <v>1417012</v>
          </cell>
          <cell r="H98" t="str">
            <v>IDR</v>
          </cell>
          <cell r="AE98" t="str">
            <v>GSC02</v>
          </cell>
          <cell r="AF98" t="str">
            <v>INTL MANUFACTURING</v>
          </cell>
          <cell r="AG98" t="str">
            <v>GSC</v>
          </cell>
          <cell r="AH98" t="str">
            <v>GLOBAL SUPPLY CHAIN</v>
          </cell>
          <cell r="AI98" t="str">
            <v>ID</v>
          </cell>
          <cell r="AJ98" t="str">
            <v>Indonesia</v>
          </cell>
          <cell r="AK98" t="str">
            <v>1</v>
          </cell>
          <cell r="AL98" t="str">
            <v>Standard</v>
          </cell>
          <cell r="AM98" t="str">
            <v>N2</v>
          </cell>
          <cell r="AN98" t="str">
            <v>Non-Exempt Non-CBA</v>
          </cell>
          <cell r="AO98" t="str">
            <v>12012508</v>
          </cell>
          <cell r="AP98" t="str">
            <v>Production/Process Operator</v>
          </cell>
          <cell r="AQ98" t="str">
            <v>3</v>
          </cell>
          <cell r="AR98" t="str">
            <v>Active</v>
          </cell>
          <cell r="AS98" t="str">
            <v>BC</v>
          </cell>
          <cell r="AT98">
            <v>0</v>
          </cell>
          <cell r="AU98" t="str">
            <v>No</v>
          </cell>
          <cell r="AV98" t="str">
            <v>M</v>
          </cell>
        </row>
        <row r="99">
          <cell r="D99">
            <v>26583</v>
          </cell>
          <cell r="E99">
            <v>35667</v>
          </cell>
          <cell r="G99">
            <v>1400336</v>
          </cell>
          <cell r="H99" t="str">
            <v>IDR</v>
          </cell>
          <cell r="AE99" t="str">
            <v>GSC02</v>
          </cell>
          <cell r="AF99" t="str">
            <v>INTL MANUFACTURING</v>
          </cell>
          <cell r="AG99" t="str">
            <v>GSC</v>
          </cell>
          <cell r="AH99" t="str">
            <v>GLOBAL SUPPLY CHAIN</v>
          </cell>
          <cell r="AI99" t="str">
            <v>ID</v>
          </cell>
          <cell r="AJ99" t="str">
            <v>Indonesia</v>
          </cell>
          <cell r="AK99" t="str">
            <v>1</v>
          </cell>
          <cell r="AL99" t="str">
            <v>Standard</v>
          </cell>
          <cell r="AM99" t="str">
            <v>N2</v>
          </cell>
          <cell r="AN99" t="str">
            <v>Non-Exempt Non-CBA</v>
          </cell>
          <cell r="AO99" t="str">
            <v>12012508</v>
          </cell>
          <cell r="AP99" t="str">
            <v>Production/Process Operator</v>
          </cell>
          <cell r="AQ99" t="str">
            <v>3</v>
          </cell>
          <cell r="AR99" t="str">
            <v>Active</v>
          </cell>
          <cell r="AS99" t="str">
            <v>BC</v>
          </cell>
          <cell r="AT99">
            <v>0</v>
          </cell>
          <cell r="AU99" t="str">
            <v>No</v>
          </cell>
          <cell r="AV99" t="str">
            <v>S</v>
          </cell>
        </row>
        <row r="100">
          <cell r="D100">
            <v>28953</v>
          </cell>
          <cell r="E100">
            <v>35695</v>
          </cell>
          <cell r="G100">
            <v>1424473</v>
          </cell>
          <cell r="H100" t="str">
            <v>IDR</v>
          </cell>
          <cell r="AE100" t="str">
            <v>GSC02</v>
          </cell>
          <cell r="AF100" t="str">
            <v>INTL MANUFACTURING</v>
          </cell>
          <cell r="AG100" t="str">
            <v>GSC</v>
          </cell>
          <cell r="AH100" t="str">
            <v>GLOBAL SUPPLY CHAIN</v>
          </cell>
          <cell r="AI100" t="str">
            <v>ID</v>
          </cell>
          <cell r="AJ100" t="str">
            <v>Indonesia</v>
          </cell>
          <cell r="AK100" t="str">
            <v>1</v>
          </cell>
          <cell r="AL100" t="str">
            <v>Standard</v>
          </cell>
          <cell r="AM100" t="str">
            <v>N2</v>
          </cell>
          <cell r="AN100" t="str">
            <v>Non-Exempt Non-CBA</v>
          </cell>
          <cell r="AO100" t="str">
            <v>12012508</v>
          </cell>
          <cell r="AP100" t="str">
            <v>Production/Process Operator</v>
          </cell>
          <cell r="AQ100" t="str">
            <v>3</v>
          </cell>
          <cell r="AR100" t="str">
            <v>Active</v>
          </cell>
          <cell r="AS100" t="str">
            <v>BC</v>
          </cell>
          <cell r="AT100">
            <v>0</v>
          </cell>
          <cell r="AU100" t="str">
            <v>No</v>
          </cell>
          <cell r="AV100" t="str">
            <v>S</v>
          </cell>
        </row>
        <row r="101">
          <cell r="D101">
            <v>27819</v>
          </cell>
          <cell r="E101">
            <v>35850</v>
          </cell>
          <cell r="G101">
            <v>1995000</v>
          </cell>
          <cell r="H101" t="str">
            <v>IDR</v>
          </cell>
          <cell r="AE101" t="str">
            <v>GSC02</v>
          </cell>
          <cell r="AF101" t="str">
            <v>INTL MANUFACTURING</v>
          </cell>
          <cell r="AG101" t="str">
            <v>GSC</v>
          </cell>
          <cell r="AH101" t="str">
            <v>GLOBAL SUPPLY CHAIN</v>
          </cell>
          <cell r="AI101" t="str">
            <v>ID</v>
          </cell>
          <cell r="AJ101" t="str">
            <v>Indonesia</v>
          </cell>
          <cell r="AK101" t="str">
            <v>1</v>
          </cell>
          <cell r="AL101" t="str">
            <v>Standard</v>
          </cell>
          <cell r="AM101" t="str">
            <v>N2</v>
          </cell>
          <cell r="AN101" t="str">
            <v>Non-Exempt Non-CBA</v>
          </cell>
          <cell r="AO101" t="str">
            <v>12012508</v>
          </cell>
          <cell r="AP101" t="str">
            <v>Production/Process Operator</v>
          </cell>
          <cell r="AQ101" t="str">
            <v>3</v>
          </cell>
          <cell r="AR101" t="str">
            <v>Active</v>
          </cell>
          <cell r="AS101" t="str">
            <v>BC</v>
          </cell>
          <cell r="AT101">
            <v>0</v>
          </cell>
          <cell r="AU101" t="str">
            <v>No</v>
          </cell>
          <cell r="AV101" t="str">
            <v>M</v>
          </cell>
        </row>
        <row r="102">
          <cell r="D102">
            <v>25961</v>
          </cell>
          <cell r="E102">
            <v>35905</v>
          </cell>
          <cell r="G102">
            <v>0</v>
          </cell>
          <cell r="H102">
            <v>0</v>
          </cell>
          <cell r="AE102" t="str">
            <v>GSC02</v>
          </cell>
          <cell r="AF102" t="str">
            <v>INTL MANUFACTURING</v>
          </cell>
          <cell r="AG102" t="str">
            <v>GSC</v>
          </cell>
          <cell r="AH102" t="str">
            <v>GLOBAL SUPPLY CHAIN</v>
          </cell>
          <cell r="AI102" t="str">
            <v>ID</v>
          </cell>
          <cell r="AJ102" t="str">
            <v>Indonesia</v>
          </cell>
          <cell r="AK102" t="str">
            <v>1</v>
          </cell>
          <cell r="AL102" t="str">
            <v>Standard</v>
          </cell>
          <cell r="AM102" t="str">
            <v>N2</v>
          </cell>
          <cell r="AN102" t="str">
            <v>Non-Exempt Non-CBA</v>
          </cell>
          <cell r="AO102" t="str">
            <v>12012508</v>
          </cell>
          <cell r="AP102" t="str">
            <v>Production/Process Operator</v>
          </cell>
          <cell r="AQ102" t="str">
            <v>3</v>
          </cell>
          <cell r="AR102" t="str">
            <v>Active</v>
          </cell>
          <cell r="AS102" t="str">
            <v>BC</v>
          </cell>
          <cell r="AT102">
            <v>0</v>
          </cell>
          <cell r="AU102" t="str">
            <v>No</v>
          </cell>
          <cell r="AV102" t="str">
            <v>M</v>
          </cell>
        </row>
        <row r="103">
          <cell r="D103">
            <v>27620</v>
          </cell>
          <cell r="E103">
            <v>35992</v>
          </cell>
          <cell r="G103">
            <v>1442091</v>
          </cell>
          <cell r="H103" t="str">
            <v>IDR</v>
          </cell>
          <cell r="AE103" t="str">
            <v>GSC02</v>
          </cell>
          <cell r="AF103" t="str">
            <v>INTL MANUFACTURING</v>
          </cell>
          <cell r="AG103" t="str">
            <v>GSC</v>
          </cell>
          <cell r="AH103" t="str">
            <v>GLOBAL SUPPLY CHAIN</v>
          </cell>
          <cell r="AI103" t="str">
            <v>ID</v>
          </cell>
          <cell r="AJ103" t="str">
            <v>Indonesia</v>
          </cell>
          <cell r="AK103" t="str">
            <v>1</v>
          </cell>
          <cell r="AL103" t="str">
            <v>Standard</v>
          </cell>
          <cell r="AM103" t="str">
            <v>N2</v>
          </cell>
          <cell r="AN103" t="str">
            <v>Non-Exempt Non-CBA</v>
          </cell>
          <cell r="AO103" t="str">
            <v>12012508</v>
          </cell>
          <cell r="AP103" t="str">
            <v>Production/Process Operator</v>
          </cell>
          <cell r="AQ103" t="str">
            <v>3</v>
          </cell>
          <cell r="AR103" t="str">
            <v>Active</v>
          </cell>
          <cell r="AS103" t="str">
            <v>BC</v>
          </cell>
          <cell r="AT103">
            <v>0</v>
          </cell>
          <cell r="AU103" t="str">
            <v>No</v>
          </cell>
          <cell r="AV103" t="str">
            <v>M</v>
          </cell>
        </row>
        <row r="104">
          <cell r="D104">
            <v>29055</v>
          </cell>
          <cell r="E104">
            <v>35993</v>
          </cell>
          <cell r="G104">
            <v>1193460</v>
          </cell>
          <cell r="H104" t="str">
            <v>IDR</v>
          </cell>
          <cell r="AE104" t="str">
            <v>GSC02</v>
          </cell>
          <cell r="AF104" t="str">
            <v>INTL MANUFACTURING</v>
          </cell>
          <cell r="AG104" t="str">
            <v>GSC</v>
          </cell>
          <cell r="AH104" t="str">
            <v>GLOBAL SUPPLY CHAIN</v>
          </cell>
          <cell r="AI104" t="str">
            <v>ID</v>
          </cell>
          <cell r="AJ104" t="str">
            <v>Indonesia</v>
          </cell>
          <cell r="AK104" t="str">
            <v>1</v>
          </cell>
          <cell r="AL104" t="str">
            <v>Standard</v>
          </cell>
          <cell r="AM104" t="str">
            <v>N2</v>
          </cell>
          <cell r="AN104" t="str">
            <v>Non-Exempt Non-CBA</v>
          </cell>
          <cell r="AO104" t="str">
            <v>12012510</v>
          </cell>
          <cell r="AP104" t="str">
            <v>Production/Process Operator (Jr.)</v>
          </cell>
          <cell r="AQ104" t="str">
            <v>3</v>
          </cell>
          <cell r="AR104" t="str">
            <v>Active</v>
          </cell>
          <cell r="AS104" t="str">
            <v>BC</v>
          </cell>
          <cell r="AT104">
            <v>0</v>
          </cell>
          <cell r="AU104" t="str">
            <v>No</v>
          </cell>
          <cell r="AV104" t="str">
            <v>S</v>
          </cell>
        </row>
        <row r="105">
          <cell r="D105">
            <v>27508</v>
          </cell>
          <cell r="E105">
            <v>35993</v>
          </cell>
          <cell r="G105">
            <v>1271402</v>
          </cell>
          <cell r="H105" t="str">
            <v>IDR</v>
          </cell>
          <cell r="AE105" t="str">
            <v>GSC02</v>
          </cell>
          <cell r="AF105" t="str">
            <v>INTL MANUFACTURING</v>
          </cell>
          <cell r="AG105" t="str">
            <v>GSC</v>
          </cell>
          <cell r="AH105" t="str">
            <v>GLOBAL SUPPLY CHAIN</v>
          </cell>
          <cell r="AI105" t="str">
            <v>ID</v>
          </cell>
          <cell r="AJ105" t="str">
            <v>Indonesia</v>
          </cell>
          <cell r="AK105" t="str">
            <v>1</v>
          </cell>
          <cell r="AL105" t="str">
            <v>Standard</v>
          </cell>
          <cell r="AM105" t="str">
            <v>N2</v>
          </cell>
          <cell r="AN105" t="str">
            <v>Non-Exempt Non-CBA</v>
          </cell>
          <cell r="AO105" t="str">
            <v>12012510</v>
          </cell>
          <cell r="AP105" t="str">
            <v>Production/Process Operator (Jr.)</v>
          </cell>
          <cell r="AQ105" t="str">
            <v>3</v>
          </cell>
          <cell r="AR105" t="str">
            <v>Active</v>
          </cell>
          <cell r="AS105" t="str">
            <v>BC</v>
          </cell>
          <cell r="AT105">
            <v>0</v>
          </cell>
          <cell r="AU105" t="str">
            <v>No</v>
          </cell>
          <cell r="AV105" t="str">
            <v>S</v>
          </cell>
        </row>
        <row r="106">
          <cell r="D106">
            <v>29323</v>
          </cell>
          <cell r="E106">
            <v>35996</v>
          </cell>
          <cell r="G106">
            <v>1311388</v>
          </cell>
          <cell r="H106" t="str">
            <v>IDR</v>
          </cell>
          <cell r="AE106" t="str">
            <v>GSC02</v>
          </cell>
          <cell r="AF106" t="str">
            <v>INTL MANUFACTURING</v>
          </cell>
          <cell r="AG106" t="str">
            <v>GSC</v>
          </cell>
          <cell r="AH106" t="str">
            <v>GLOBAL SUPPLY CHAIN</v>
          </cell>
          <cell r="AI106" t="str">
            <v>ID</v>
          </cell>
          <cell r="AJ106" t="str">
            <v>Indonesia</v>
          </cell>
          <cell r="AK106" t="str">
            <v>1</v>
          </cell>
          <cell r="AL106" t="str">
            <v>Standard</v>
          </cell>
          <cell r="AM106" t="str">
            <v>N2</v>
          </cell>
          <cell r="AN106" t="str">
            <v>Non-Exempt Non-CBA</v>
          </cell>
          <cell r="AO106" t="str">
            <v>12012508</v>
          </cell>
          <cell r="AP106" t="str">
            <v>Production/Process Operator</v>
          </cell>
          <cell r="AQ106" t="str">
            <v>3</v>
          </cell>
          <cell r="AR106" t="str">
            <v>Active</v>
          </cell>
          <cell r="AS106" t="str">
            <v>BC</v>
          </cell>
          <cell r="AT106">
            <v>0</v>
          </cell>
          <cell r="AU106" t="str">
            <v>No</v>
          </cell>
          <cell r="AV106" t="str">
            <v>S</v>
          </cell>
        </row>
        <row r="107">
          <cell r="D107">
            <v>29446</v>
          </cell>
          <cell r="E107">
            <v>36021</v>
          </cell>
          <cell r="G107">
            <v>1193460</v>
          </cell>
          <cell r="H107" t="str">
            <v>IDR</v>
          </cell>
          <cell r="AE107" t="str">
            <v>GSC02</v>
          </cell>
          <cell r="AF107" t="str">
            <v>INTL MANUFACTURING</v>
          </cell>
          <cell r="AG107" t="str">
            <v>GSC</v>
          </cell>
          <cell r="AH107" t="str">
            <v>GLOBAL SUPPLY CHAIN</v>
          </cell>
          <cell r="AI107" t="str">
            <v>ID</v>
          </cell>
          <cell r="AJ107" t="str">
            <v>Indonesia</v>
          </cell>
          <cell r="AK107" t="str">
            <v>1</v>
          </cell>
          <cell r="AL107" t="str">
            <v>Standard</v>
          </cell>
          <cell r="AM107" t="str">
            <v>N2</v>
          </cell>
          <cell r="AN107" t="str">
            <v>Non-Exempt Non-CBA</v>
          </cell>
          <cell r="AO107" t="str">
            <v>12012510</v>
          </cell>
          <cell r="AP107" t="str">
            <v>Production/Process Operator (Jr.)</v>
          </cell>
          <cell r="AQ107" t="str">
            <v>3</v>
          </cell>
          <cell r="AR107" t="str">
            <v>Active</v>
          </cell>
          <cell r="AS107" t="str">
            <v>BC</v>
          </cell>
          <cell r="AT107">
            <v>0</v>
          </cell>
          <cell r="AU107" t="str">
            <v>No</v>
          </cell>
          <cell r="AV107" t="str">
            <v>S</v>
          </cell>
        </row>
        <row r="108">
          <cell r="D108">
            <v>28033</v>
          </cell>
          <cell r="E108">
            <v>36081</v>
          </cell>
          <cell r="G108">
            <v>1207104</v>
          </cell>
          <cell r="H108" t="str">
            <v>IDR</v>
          </cell>
          <cell r="AE108" t="str">
            <v>GSC02</v>
          </cell>
          <cell r="AF108" t="str">
            <v>INTL MANUFACTURING</v>
          </cell>
          <cell r="AG108" t="str">
            <v>GSC</v>
          </cell>
          <cell r="AH108" t="str">
            <v>GLOBAL SUPPLY CHAIN</v>
          </cell>
          <cell r="AI108" t="str">
            <v>ID</v>
          </cell>
          <cell r="AJ108" t="str">
            <v>Indonesia</v>
          </cell>
          <cell r="AK108" t="str">
            <v>1</v>
          </cell>
          <cell r="AL108" t="str">
            <v>Standard</v>
          </cell>
          <cell r="AM108" t="str">
            <v>N2</v>
          </cell>
          <cell r="AN108" t="str">
            <v>Non-Exempt Non-CBA</v>
          </cell>
          <cell r="AO108" t="str">
            <v>12012510</v>
          </cell>
          <cell r="AP108" t="str">
            <v>Production/Process Operator (Jr.)</v>
          </cell>
          <cell r="AQ108" t="str">
            <v>3</v>
          </cell>
          <cell r="AR108" t="str">
            <v>Active</v>
          </cell>
          <cell r="AS108" t="str">
            <v>BC</v>
          </cell>
          <cell r="AT108">
            <v>0</v>
          </cell>
          <cell r="AU108" t="str">
            <v>No</v>
          </cell>
          <cell r="AV108" t="str">
            <v>S</v>
          </cell>
        </row>
        <row r="109">
          <cell r="D109">
            <v>27859</v>
          </cell>
          <cell r="E109">
            <v>36084</v>
          </cell>
          <cell r="G109">
            <v>1193460</v>
          </cell>
          <cell r="H109" t="str">
            <v>IDR</v>
          </cell>
          <cell r="AE109" t="str">
            <v>GSC02</v>
          </cell>
          <cell r="AF109" t="str">
            <v>INTL MANUFACTURING</v>
          </cell>
          <cell r="AG109" t="str">
            <v>GSC</v>
          </cell>
          <cell r="AH109" t="str">
            <v>GLOBAL SUPPLY CHAIN</v>
          </cell>
          <cell r="AI109" t="str">
            <v>ID</v>
          </cell>
          <cell r="AJ109" t="str">
            <v>Indonesia</v>
          </cell>
          <cell r="AK109" t="str">
            <v>1</v>
          </cell>
          <cell r="AL109" t="str">
            <v>Standard</v>
          </cell>
          <cell r="AM109" t="str">
            <v>N2</v>
          </cell>
          <cell r="AN109" t="str">
            <v>Non-Exempt Non-CBA</v>
          </cell>
          <cell r="AO109" t="str">
            <v>12012510</v>
          </cell>
          <cell r="AP109" t="str">
            <v>Production/Process Operator (Jr.)</v>
          </cell>
          <cell r="AQ109" t="str">
            <v>3</v>
          </cell>
          <cell r="AR109" t="str">
            <v>Active</v>
          </cell>
          <cell r="AS109" t="str">
            <v>BC</v>
          </cell>
          <cell r="AT109">
            <v>0</v>
          </cell>
          <cell r="AU109" t="str">
            <v>No</v>
          </cell>
          <cell r="AV109" t="str">
            <v>S</v>
          </cell>
        </row>
        <row r="110">
          <cell r="D110">
            <v>29081</v>
          </cell>
          <cell r="E110">
            <v>36086</v>
          </cell>
          <cell r="G110">
            <v>1173062</v>
          </cell>
          <cell r="H110" t="str">
            <v>IDR</v>
          </cell>
          <cell r="AE110" t="str">
            <v>GSC02</v>
          </cell>
          <cell r="AF110" t="str">
            <v>INTL MANUFACTURING</v>
          </cell>
          <cell r="AG110" t="str">
            <v>GSC</v>
          </cell>
          <cell r="AH110" t="str">
            <v>GLOBAL SUPPLY CHAIN</v>
          </cell>
          <cell r="AI110" t="str">
            <v>ID</v>
          </cell>
          <cell r="AJ110" t="str">
            <v>Indonesia</v>
          </cell>
          <cell r="AK110" t="str">
            <v>1</v>
          </cell>
          <cell r="AL110" t="str">
            <v>Standard</v>
          </cell>
          <cell r="AM110" t="str">
            <v>N2</v>
          </cell>
          <cell r="AN110" t="str">
            <v>Non-Exempt Non-CBA</v>
          </cell>
          <cell r="AO110" t="str">
            <v>12012510</v>
          </cell>
          <cell r="AP110" t="str">
            <v>Production/Process Operator (Jr.)</v>
          </cell>
          <cell r="AQ110" t="str">
            <v>3</v>
          </cell>
          <cell r="AR110" t="str">
            <v>Active</v>
          </cell>
          <cell r="AS110" t="str">
            <v>BC</v>
          </cell>
          <cell r="AT110">
            <v>0</v>
          </cell>
          <cell r="AU110" t="str">
            <v>No</v>
          </cell>
          <cell r="AV110" t="str">
            <v>S</v>
          </cell>
        </row>
        <row r="111">
          <cell r="D111">
            <v>28541</v>
          </cell>
          <cell r="E111">
            <v>36088</v>
          </cell>
          <cell r="G111">
            <v>1172337</v>
          </cell>
          <cell r="H111" t="str">
            <v>IDR</v>
          </cell>
          <cell r="AE111" t="str">
            <v>GSC02</v>
          </cell>
          <cell r="AF111" t="str">
            <v>INTL MANUFACTURING</v>
          </cell>
          <cell r="AG111" t="str">
            <v>GSC</v>
          </cell>
          <cell r="AH111" t="str">
            <v>GLOBAL SUPPLY CHAIN</v>
          </cell>
          <cell r="AI111" t="str">
            <v>ID</v>
          </cell>
          <cell r="AJ111" t="str">
            <v>Indonesia</v>
          </cell>
          <cell r="AK111" t="str">
            <v>1</v>
          </cell>
          <cell r="AL111" t="str">
            <v>Standard</v>
          </cell>
          <cell r="AM111" t="str">
            <v>N2</v>
          </cell>
          <cell r="AN111" t="str">
            <v>Non-Exempt Non-CBA</v>
          </cell>
          <cell r="AO111" t="str">
            <v>12012510</v>
          </cell>
          <cell r="AP111" t="str">
            <v>Production/Process Operator (Jr.)</v>
          </cell>
          <cell r="AQ111" t="str">
            <v>3</v>
          </cell>
          <cell r="AR111" t="str">
            <v>Active</v>
          </cell>
          <cell r="AS111" t="str">
            <v>BC</v>
          </cell>
          <cell r="AT111">
            <v>0</v>
          </cell>
          <cell r="AU111" t="str">
            <v>No</v>
          </cell>
          <cell r="AV111" t="str">
            <v>S</v>
          </cell>
        </row>
        <row r="112">
          <cell r="D112">
            <v>29178</v>
          </cell>
          <cell r="E112">
            <v>36090</v>
          </cell>
          <cell r="G112">
            <v>1249481</v>
          </cell>
          <cell r="H112" t="str">
            <v>IDR</v>
          </cell>
          <cell r="AE112" t="str">
            <v>GSC02</v>
          </cell>
          <cell r="AF112" t="str">
            <v>INTL MANUFACTURING</v>
          </cell>
          <cell r="AG112" t="str">
            <v>GSC</v>
          </cell>
          <cell r="AH112" t="str">
            <v>GLOBAL SUPPLY CHAIN</v>
          </cell>
          <cell r="AI112" t="str">
            <v>ID</v>
          </cell>
          <cell r="AJ112" t="str">
            <v>Indonesia</v>
          </cell>
          <cell r="AK112" t="str">
            <v>1</v>
          </cell>
          <cell r="AL112" t="str">
            <v>Standard</v>
          </cell>
          <cell r="AM112" t="str">
            <v>N2</v>
          </cell>
          <cell r="AN112" t="str">
            <v>Non-Exempt Non-CBA</v>
          </cell>
          <cell r="AO112" t="str">
            <v>12012510</v>
          </cell>
          <cell r="AP112" t="str">
            <v>Production/Process Operator (Jr.)</v>
          </cell>
          <cell r="AQ112" t="str">
            <v>3</v>
          </cell>
          <cell r="AR112" t="str">
            <v>Active</v>
          </cell>
          <cell r="AS112" t="str">
            <v>BC</v>
          </cell>
          <cell r="AT112">
            <v>0</v>
          </cell>
          <cell r="AU112" t="str">
            <v>No</v>
          </cell>
          <cell r="AV112" t="str">
            <v>S</v>
          </cell>
        </row>
        <row r="113">
          <cell r="D113">
            <v>24846</v>
          </cell>
          <cell r="E113">
            <v>36139</v>
          </cell>
          <cell r="G113">
            <v>1388490</v>
          </cell>
          <cell r="H113" t="str">
            <v>IDR</v>
          </cell>
          <cell r="AE113" t="str">
            <v>GSC02</v>
          </cell>
          <cell r="AF113" t="str">
            <v>INTL MANUFACTURING</v>
          </cell>
          <cell r="AG113" t="str">
            <v>GSC</v>
          </cell>
          <cell r="AH113" t="str">
            <v>GLOBAL SUPPLY CHAIN</v>
          </cell>
          <cell r="AI113" t="str">
            <v>ID</v>
          </cell>
          <cell r="AJ113" t="str">
            <v>Indonesia</v>
          </cell>
          <cell r="AK113" t="str">
            <v>1</v>
          </cell>
          <cell r="AL113" t="str">
            <v>Standard</v>
          </cell>
          <cell r="AM113" t="str">
            <v>N2</v>
          </cell>
          <cell r="AN113" t="str">
            <v>Non-Exempt Non-CBA</v>
          </cell>
          <cell r="AO113" t="str">
            <v>12012508</v>
          </cell>
          <cell r="AP113" t="str">
            <v>Production/Process Operator</v>
          </cell>
          <cell r="AQ113" t="str">
            <v>3</v>
          </cell>
          <cell r="AR113" t="str">
            <v>Active</v>
          </cell>
          <cell r="AS113" t="str">
            <v>BC</v>
          </cell>
          <cell r="AT113">
            <v>0</v>
          </cell>
          <cell r="AU113" t="str">
            <v>No</v>
          </cell>
          <cell r="AV113" t="str">
            <v>S</v>
          </cell>
        </row>
        <row r="114">
          <cell r="D114">
            <v>28188</v>
          </cell>
          <cell r="E114">
            <v>36151</v>
          </cell>
          <cell r="G114">
            <v>1193460</v>
          </cell>
          <cell r="H114" t="str">
            <v>IDR</v>
          </cell>
          <cell r="AE114" t="str">
            <v>GSC02</v>
          </cell>
          <cell r="AF114" t="str">
            <v>INTL MANUFACTURING</v>
          </cell>
          <cell r="AG114" t="str">
            <v>GSC</v>
          </cell>
          <cell r="AH114" t="str">
            <v>GLOBAL SUPPLY CHAIN</v>
          </cell>
          <cell r="AI114" t="str">
            <v>ID</v>
          </cell>
          <cell r="AJ114" t="str">
            <v>Indonesia</v>
          </cell>
          <cell r="AK114" t="str">
            <v>1</v>
          </cell>
          <cell r="AL114" t="str">
            <v>Standard</v>
          </cell>
          <cell r="AM114" t="str">
            <v>N2</v>
          </cell>
          <cell r="AN114" t="str">
            <v>Non-Exempt Non-CBA</v>
          </cell>
          <cell r="AO114" t="str">
            <v>12012510</v>
          </cell>
          <cell r="AP114" t="str">
            <v>Production/Process Operator (Jr.)</v>
          </cell>
          <cell r="AQ114" t="str">
            <v>3</v>
          </cell>
          <cell r="AR114" t="str">
            <v>Active</v>
          </cell>
          <cell r="AS114" t="str">
            <v>BC</v>
          </cell>
          <cell r="AT114">
            <v>0</v>
          </cell>
          <cell r="AU114" t="str">
            <v>No</v>
          </cell>
          <cell r="AV114" t="str">
            <v>S</v>
          </cell>
        </row>
        <row r="115">
          <cell r="D115">
            <v>27850</v>
          </cell>
          <cell r="E115">
            <v>36185</v>
          </cell>
          <cell r="G115">
            <v>1340819</v>
          </cell>
          <cell r="H115" t="str">
            <v>IDR</v>
          </cell>
          <cell r="AE115" t="str">
            <v>GSC02</v>
          </cell>
          <cell r="AF115" t="str">
            <v>INTL MANUFACTURING</v>
          </cell>
          <cell r="AG115" t="str">
            <v>GSC</v>
          </cell>
          <cell r="AH115" t="str">
            <v>GLOBAL SUPPLY CHAIN</v>
          </cell>
          <cell r="AI115" t="str">
            <v>ID</v>
          </cell>
          <cell r="AJ115" t="str">
            <v>Indonesia</v>
          </cell>
          <cell r="AK115" t="str">
            <v>1</v>
          </cell>
          <cell r="AL115" t="str">
            <v>Standard</v>
          </cell>
          <cell r="AM115" t="str">
            <v>N2</v>
          </cell>
          <cell r="AN115" t="str">
            <v>Non-Exempt Non-CBA</v>
          </cell>
          <cell r="AO115" t="str">
            <v>12012508</v>
          </cell>
          <cell r="AP115" t="str">
            <v>Production/Process Operator</v>
          </cell>
          <cell r="AQ115" t="str">
            <v>3</v>
          </cell>
          <cell r="AR115" t="str">
            <v>Active</v>
          </cell>
          <cell r="AS115" t="str">
            <v>BC</v>
          </cell>
          <cell r="AT115">
            <v>0</v>
          </cell>
          <cell r="AU115" t="str">
            <v>No</v>
          </cell>
          <cell r="AV115" t="str">
            <v>S</v>
          </cell>
        </row>
        <row r="116">
          <cell r="D116">
            <v>28842</v>
          </cell>
          <cell r="E116">
            <v>36185</v>
          </cell>
          <cell r="G116">
            <v>1155250</v>
          </cell>
          <cell r="H116" t="str">
            <v>IDR</v>
          </cell>
          <cell r="AE116" t="str">
            <v>GSC02</v>
          </cell>
          <cell r="AF116" t="str">
            <v>INTL MANUFACTURING</v>
          </cell>
          <cell r="AG116" t="str">
            <v>GSC</v>
          </cell>
          <cell r="AH116" t="str">
            <v>GLOBAL SUPPLY CHAIN</v>
          </cell>
          <cell r="AI116" t="str">
            <v>ID</v>
          </cell>
          <cell r="AJ116" t="str">
            <v>Indonesia</v>
          </cell>
          <cell r="AK116" t="str">
            <v>1</v>
          </cell>
          <cell r="AL116" t="str">
            <v>Standard</v>
          </cell>
          <cell r="AM116" t="str">
            <v>N2</v>
          </cell>
          <cell r="AN116" t="str">
            <v>Non-Exempt Non-CBA</v>
          </cell>
          <cell r="AO116" t="str">
            <v>12012510</v>
          </cell>
          <cell r="AP116" t="str">
            <v>Production/Process Operator (Jr.)</v>
          </cell>
          <cell r="AQ116" t="str">
            <v>3</v>
          </cell>
          <cell r="AR116" t="str">
            <v>Active</v>
          </cell>
          <cell r="AS116" t="str">
            <v>BC</v>
          </cell>
          <cell r="AT116">
            <v>0</v>
          </cell>
          <cell r="AU116" t="str">
            <v>No</v>
          </cell>
          <cell r="AV116" t="str">
            <v>S</v>
          </cell>
        </row>
        <row r="117">
          <cell r="D117">
            <v>28102</v>
          </cell>
          <cell r="E117">
            <v>36185</v>
          </cell>
          <cell r="G117">
            <v>1189402</v>
          </cell>
          <cell r="H117" t="str">
            <v>IDR</v>
          </cell>
          <cell r="AE117" t="str">
            <v>GSC02</v>
          </cell>
          <cell r="AF117" t="str">
            <v>INTL MANUFACTURING</v>
          </cell>
          <cell r="AG117" t="str">
            <v>GSC</v>
          </cell>
          <cell r="AH117" t="str">
            <v>GLOBAL SUPPLY CHAIN</v>
          </cell>
          <cell r="AI117" t="str">
            <v>ID</v>
          </cell>
          <cell r="AJ117" t="str">
            <v>Indonesia</v>
          </cell>
          <cell r="AK117" t="str">
            <v>1</v>
          </cell>
          <cell r="AL117" t="str">
            <v>Standard</v>
          </cell>
          <cell r="AM117" t="str">
            <v>N2</v>
          </cell>
          <cell r="AN117" t="str">
            <v>Non-Exempt Non-CBA</v>
          </cell>
          <cell r="AO117" t="str">
            <v>12012510</v>
          </cell>
          <cell r="AP117" t="str">
            <v>Production/Process Operator (Jr.)</v>
          </cell>
          <cell r="AQ117" t="str">
            <v>3</v>
          </cell>
          <cell r="AR117" t="str">
            <v>Active</v>
          </cell>
          <cell r="AS117" t="str">
            <v>BC</v>
          </cell>
          <cell r="AT117">
            <v>0</v>
          </cell>
          <cell r="AU117" t="str">
            <v>No</v>
          </cell>
          <cell r="AV117" t="str">
            <v>S</v>
          </cell>
        </row>
        <row r="118">
          <cell r="D118">
            <v>25677</v>
          </cell>
          <cell r="E118">
            <v>36192</v>
          </cell>
          <cell r="G118">
            <v>1364342</v>
          </cell>
          <cell r="H118" t="str">
            <v>IDR</v>
          </cell>
          <cell r="AE118" t="str">
            <v>GSC02</v>
          </cell>
          <cell r="AF118" t="str">
            <v>INTL MANUFACTURING</v>
          </cell>
          <cell r="AG118" t="str">
            <v>GSC</v>
          </cell>
          <cell r="AH118" t="str">
            <v>GLOBAL SUPPLY CHAIN</v>
          </cell>
          <cell r="AI118" t="str">
            <v>ID</v>
          </cell>
          <cell r="AJ118" t="str">
            <v>Indonesia</v>
          </cell>
          <cell r="AK118" t="str">
            <v>1</v>
          </cell>
          <cell r="AL118" t="str">
            <v>Standard</v>
          </cell>
          <cell r="AM118" t="str">
            <v>N2</v>
          </cell>
          <cell r="AN118" t="str">
            <v>Non-Exempt Non-CBA</v>
          </cell>
          <cell r="AO118" t="str">
            <v>12012508</v>
          </cell>
          <cell r="AP118" t="str">
            <v>Production/Process Operator</v>
          </cell>
          <cell r="AQ118" t="str">
            <v>3</v>
          </cell>
          <cell r="AR118" t="str">
            <v>Active</v>
          </cell>
          <cell r="AS118" t="str">
            <v>BC</v>
          </cell>
          <cell r="AT118">
            <v>0</v>
          </cell>
          <cell r="AU118" t="str">
            <v>No</v>
          </cell>
          <cell r="AV118" t="str">
            <v>M</v>
          </cell>
        </row>
        <row r="119">
          <cell r="D119">
            <v>28612</v>
          </cell>
          <cell r="E119">
            <v>36192</v>
          </cell>
          <cell r="G119">
            <v>1196880</v>
          </cell>
          <cell r="H119" t="str">
            <v>IDR</v>
          </cell>
          <cell r="AE119" t="str">
            <v>GSC02</v>
          </cell>
          <cell r="AF119" t="str">
            <v>INTL MANUFACTURING</v>
          </cell>
          <cell r="AG119" t="str">
            <v>GSC</v>
          </cell>
          <cell r="AH119" t="str">
            <v>GLOBAL SUPPLY CHAIN</v>
          </cell>
          <cell r="AI119" t="str">
            <v>ID</v>
          </cell>
          <cell r="AJ119" t="str">
            <v>Indonesia</v>
          </cell>
          <cell r="AK119" t="str">
            <v>1</v>
          </cell>
          <cell r="AL119" t="str">
            <v>Standard</v>
          </cell>
          <cell r="AM119" t="str">
            <v>N2</v>
          </cell>
          <cell r="AN119" t="str">
            <v>Non-Exempt Non-CBA</v>
          </cell>
          <cell r="AO119" t="str">
            <v>12012510</v>
          </cell>
          <cell r="AP119" t="str">
            <v>Production/Process Operator (Jr.)</v>
          </cell>
          <cell r="AQ119" t="str">
            <v>3</v>
          </cell>
          <cell r="AR119" t="str">
            <v>Active</v>
          </cell>
          <cell r="AS119" t="str">
            <v>BC</v>
          </cell>
          <cell r="AT119">
            <v>0</v>
          </cell>
          <cell r="AU119" t="str">
            <v>No</v>
          </cell>
          <cell r="AV119" t="str">
            <v>S</v>
          </cell>
        </row>
        <row r="120">
          <cell r="D120">
            <v>27034</v>
          </cell>
          <cell r="E120">
            <v>36213</v>
          </cell>
          <cell r="G120">
            <v>1367152</v>
          </cell>
          <cell r="H120" t="str">
            <v>IDR</v>
          </cell>
          <cell r="AE120" t="str">
            <v>GSC02</v>
          </cell>
          <cell r="AF120" t="str">
            <v>INTL MANUFACTURING</v>
          </cell>
          <cell r="AG120" t="str">
            <v>GSC</v>
          </cell>
          <cell r="AH120" t="str">
            <v>GLOBAL SUPPLY CHAIN</v>
          </cell>
          <cell r="AI120" t="str">
            <v>ID</v>
          </cell>
          <cell r="AJ120" t="str">
            <v>Indonesia</v>
          </cell>
          <cell r="AK120" t="str">
            <v>1</v>
          </cell>
          <cell r="AL120" t="str">
            <v>Standard</v>
          </cell>
          <cell r="AM120" t="str">
            <v>N2</v>
          </cell>
          <cell r="AN120" t="str">
            <v>Non-Exempt Non-CBA</v>
          </cell>
          <cell r="AO120" t="str">
            <v>12012401</v>
          </cell>
          <cell r="AP120" t="str">
            <v>Materials Handler (Sr.)</v>
          </cell>
          <cell r="AQ120" t="str">
            <v>3</v>
          </cell>
          <cell r="AR120" t="str">
            <v>Active</v>
          </cell>
          <cell r="AS120" t="str">
            <v>BC</v>
          </cell>
          <cell r="AT120">
            <v>0</v>
          </cell>
          <cell r="AU120" t="str">
            <v>No</v>
          </cell>
          <cell r="AV120" t="str">
            <v>M</v>
          </cell>
        </row>
        <row r="121">
          <cell r="D121">
            <v>29488</v>
          </cell>
          <cell r="E121">
            <v>36229</v>
          </cell>
          <cell r="G121">
            <v>1176065</v>
          </cell>
          <cell r="H121" t="str">
            <v>IDR</v>
          </cell>
          <cell r="AE121" t="str">
            <v>GSC02</v>
          </cell>
          <cell r="AF121" t="str">
            <v>INTL MANUFACTURING</v>
          </cell>
          <cell r="AG121" t="str">
            <v>GSC</v>
          </cell>
          <cell r="AH121" t="str">
            <v>GLOBAL SUPPLY CHAIN</v>
          </cell>
          <cell r="AI121" t="str">
            <v>ID</v>
          </cell>
          <cell r="AJ121" t="str">
            <v>Indonesia</v>
          </cell>
          <cell r="AK121" t="str">
            <v>1</v>
          </cell>
          <cell r="AL121" t="str">
            <v>Standard</v>
          </cell>
          <cell r="AM121" t="str">
            <v>N2</v>
          </cell>
          <cell r="AN121" t="str">
            <v>Non-Exempt Non-CBA</v>
          </cell>
          <cell r="AO121" t="str">
            <v>12012510</v>
          </cell>
          <cell r="AP121" t="str">
            <v>Production/Process Operator (Jr.)</v>
          </cell>
          <cell r="AQ121" t="str">
            <v>3</v>
          </cell>
          <cell r="AR121" t="str">
            <v>Active</v>
          </cell>
          <cell r="AS121" t="str">
            <v>BC</v>
          </cell>
          <cell r="AT121">
            <v>0</v>
          </cell>
          <cell r="AU121" t="str">
            <v>No</v>
          </cell>
          <cell r="AV121" t="str">
            <v>S</v>
          </cell>
        </row>
        <row r="122">
          <cell r="D122">
            <v>27241</v>
          </cell>
          <cell r="E122">
            <v>36249</v>
          </cell>
          <cell r="G122">
            <v>1189402</v>
          </cell>
          <cell r="H122" t="str">
            <v>IDR</v>
          </cell>
          <cell r="AE122" t="str">
            <v>GSC02</v>
          </cell>
          <cell r="AF122" t="str">
            <v>INTL MANUFACTURING</v>
          </cell>
          <cell r="AG122" t="str">
            <v>GSC</v>
          </cell>
          <cell r="AH122" t="str">
            <v>GLOBAL SUPPLY CHAIN</v>
          </cell>
          <cell r="AI122" t="str">
            <v>ID</v>
          </cell>
          <cell r="AJ122" t="str">
            <v>Indonesia</v>
          </cell>
          <cell r="AK122" t="str">
            <v>1</v>
          </cell>
          <cell r="AL122" t="str">
            <v>Standard</v>
          </cell>
          <cell r="AM122" t="str">
            <v>N2</v>
          </cell>
          <cell r="AN122" t="str">
            <v>Non-Exempt Non-CBA</v>
          </cell>
          <cell r="AO122" t="str">
            <v>12012510</v>
          </cell>
          <cell r="AP122" t="str">
            <v>Production/Process Operator (Jr.)</v>
          </cell>
          <cell r="AQ122" t="str">
            <v>3</v>
          </cell>
          <cell r="AR122" t="str">
            <v>Active</v>
          </cell>
          <cell r="AS122" t="str">
            <v>BC</v>
          </cell>
          <cell r="AT122">
            <v>0</v>
          </cell>
          <cell r="AU122" t="str">
            <v>No</v>
          </cell>
          <cell r="AV122" t="str">
            <v>S</v>
          </cell>
        </row>
        <row r="123">
          <cell r="D123">
            <v>27598</v>
          </cell>
          <cell r="E123">
            <v>36239</v>
          </cell>
          <cell r="G123">
            <v>1257018</v>
          </cell>
          <cell r="H123" t="str">
            <v>IDR</v>
          </cell>
          <cell r="AE123" t="str">
            <v>GSC02</v>
          </cell>
          <cell r="AF123" t="str">
            <v>INTL MANUFACTURING</v>
          </cell>
          <cell r="AG123" t="str">
            <v>GSC</v>
          </cell>
          <cell r="AH123" t="str">
            <v>GLOBAL SUPPLY CHAIN</v>
          </cell>
          <cell r="AI123" t="str">
            <v>ID</v>
          </cell>
          <cell r="AJ123" t="str">
            <v>Indonesia</v>
          </cell>
          <cell r="AK123" t="str">
            <v>1</v>
          </cell>
          <cell r="AL123" t="str">
            <v>Standard</v>
          </cell>
          <cell r="AM123" t="str">
            <v>N2</v>
          </cell>
          <cell r="AN123" t="str">
            <v>Non-Exempt Non-CBA</v>
          </cell>
          <cell r="AO123" t="str">
            <v>12012490</v>
          </cell>
          <cell r="AP123" t="str">
            <v>Materials Handler</v>
          </cell>
          <cell r="AQ123" t="str">
            <v>3</v>
          </cell>
          <cell r="AR123" t="str">
            <v>Active</v>
          </cell>
          <cell r="AS123" t="str">
            <v>BC</v>
          </cell>
          <cell r="AT123">
            <v>0</v>
          </cell>
          <cell r="AU123" t="str">
            <v>No</v>
          </cell>
          <cell r="AV123" t="str">
            <v>M</v>
          </cell>
        </row>
        <row r="124">
          <cell r="D124">
            <v>29083</v>
          </cell>
          <cell r="E124">
            <v>36272</v>
          </cell>
          <cell r="G124">
            <v>1176065</v>
          </cell>
          <cell r="H124" t="str">
            <v>IDR</v>
          </cell>
          <cell r="AE124" t="str">
            <v>GSC02</v>
          </cell>
          <cell r="AF124" t="str">
            <v>INTL MANUFACTURING</v>
          </cell>
          <cell r="AG124" t="str">
            <v>GSC</v>
          </cell>
          <cell r="AH124" t="str">
            <v>GLOBAL SUPPLY CHAIN</v>
          </cell>
          <cell r="AI124" t="str">
            <v>ID</v>
          </cell>
          <cell r="AJ124" t="str">
            <v>Indonesia</v>
          </cell>
          <cell r="AK124" t="str">
            <v>1</v>
          </cell>
          <cell r="AL124" t="str">
            <v>Standard</v>
          </cell>
          <cell r="AM124" t="str">
            <v>N2</v>
          </cell>
          <cell r="AN124" t="str">
            <v>Non-Exempt Non-CBA</v>
          </cell>
          <cell r="AO124" t="str">
            <v>12012510</v>
          </cell>
          <cell r="AP124" t="str">
            <v>Production/Process Operator (Jr.)</v>
          </cell>
          <cell r="AQ124" t="str">
            <v>3</v>
          </cell>
          <cell r="AR124" t="str">
            <v>Active</v>
          </cell>
          <cell r="AS124" t="str">
            <v>BC</v>
          </cell>
          <cell r="AT124">
            <v>0</v>
          </cell>
          <cell r="AU124" t="str">
            <v>No</v>
          </cell>
          <cell r="AV124" t="str">
            <v>S</v>
          </cell>
        </row>
        <row r="125">
          <cell r="D125">
            <v>27852</v>
          </cell>
          <cell r="E125">
            <v>36272</v>
          </cell>
          <cell r="G125">
            <v>1176065</v>
          </cell>
          <cell r="H125" t="str">
            <v>IDR</v>
          </cell>
          <cell r="AE125" t="str">
            <v>GSC02</v>
          </cell>
          <cell r="AF125" t="str">
            <v>INTL MANUFACTURING</v>
          </cell>
          <cell r="AG125" t="str">
            <v>GSC</v>
          </cell>
          <cell r="AH125" t="str">
            <v>GLOBAL SUPPLY CHAIN</v>
          </cell>
          <cell r="AI125" t="str">
            <v>ID</v>
          </cell>
          <cell r="AJ125" t="str">
            <v>Indonesia</v>
          </cell>
          <cell r="AK125" t="str">
            <v>1</v>
          </cell>
          <cell r="AL125" t="str">
            <v>Standard</v>
          </cell>
          <cell r="AM125" t="str">
            <v>N2</v>
          </cell>
          <cell r="AN125" t="str">
            <v>Non-Exempt Non-CBA</v>
          </cell>
          <cell r="AO125" t="str">
            <v>12012510</v>
          </cell>
          <cell r="AP125" t="str">
            <v>Production/Process Operator (Jr.)</v>
          </cell>
          <cell r="AQ125" t="str">
            <v>3</v>
          </cell>
          <cell r="AR125" t="str">
            <v>Active</v>
          </cell>
          <cell r="AS125" t="str">
            <v>BC</v>
          </cell>
          <cell r="AT125">
            <v>0</v>
          </cell>
          <cell r="AU125" t="str">
            <v>No</v>
          </cell>
          <cell r="AV125" t="str">
            <v>S</v>
          </cell>
        </row>
        <row r="126">
          <cell r="D126">
            <v>28103</v>
          </cell>
          <cell r="E126">
            <v>36290</v>
          </cell>
          <cell r="G126">
            <v>0</v>
          </cell>
          <cell r="H126">
            <v>0</v>
          </cell>
          <cell r="AE126" t="str">
            <v>GSC02</v>
          </cell>
          <cell r="AF126" t="str">
            <v>INTL MANUFACTURING</v>
          </cell>
          <cell r="AG126" t="str">
            <v>GSC</v>
          </cell>
          <cell r="AH126" t="str">
            <v>GLOBAL SUPPLY CHAIN</v>
          </cell>
          <cell r="AI126" t="str">
            <v>ID</v>
          </cell>
          <cell r="AJ126" t="str">
            <v>Indonesia</v>
          </cell>
          <cell r="AK126" t="str">
            <v>1</v>
          </cell>
          <cell r="AL126" t="str">
            <v>Standard</v>
          </cell>
          <cell r="AM126" t="str">
            <v>N2</v>
          </cell>
          <cell r="AN126" t="str">
            <v>Non-Exempt Non-CBA</v>
          </cell>
          <cell r="AO126" t="str">
            <v>12012508</v>
          </cell>
          <cell r="AP126" t="str">
            <v>Production/Process Operator</v>
          </cell>
          <cell r="AQ126" t="str">
            <v>3</v>
          </cell>
          <cell r="AR126" t="str">
            <v>Active</v>
          </cell>
          <cell r="AS126" t="str">
            <v>BC</v>
          </cell>
          <cell r="AT126">
            <v>0</v>
          </cell>
          <cell r="AU126" t="str">
            <v>No</v>
          </cell>
          <cell r="AV126" t="str">
            <v>S</v>
          </cell>
        </row>
        <row r="127">
          <cell r="D127">
            <v>28629</v>
          </cell>
          <cell r="E127">
            <v>36290</v>
          </cell>
          <cell r="G127">
            <v>1231140</v>
          </cell>
          <cell r="H127" t="str">
            <v>IDR</v>
          </cell>
          <cell r="AE127" t="str">
            <v>GSC02</v>
          </cell>
          <cell r="AF127" t="str">
            <v>INTL MANUFACTURING</v>
          </cell>
          <cell r="AG127" t="str">
            <v>GSC</v>
          </cell>
          <cell r="AH127" t="str">
            <v>GLOBAL SUPPLY CHAIN</v>
          </cell>
          <cell r="AI127" t="str">
            <v>ID</v>
          </cell>
          <cell r="AJ127" t="str">
            <v>Indonesia</v>
          </cell>
          <cell r="AK127" t="str">
            <v>1</v>
          </cell>
          <cell r="AL127" t="str">
            <v>Standard</v>
          </cell>
          <cell r="AM127" t="str">
            <v>N2</v>
          </cell>
          <cell r="AN127" t="str">
            <v>Non-Exempt Non-CBA</v>
          </cell>
          <cell r="AO127" t="str">
            <v>12012510</v>
          </cell>
          <cell r="AP127" t="str">
            <v>Production/Process Operator (Jr.)</v>
          </cell>
          <cell r="AQ127" t="str">
            <v>3</v>
          </cell>
          <cell r="AR127" t="str">
            <v>Active</v>
          </cell>
          <cell r="AS127" t="str">
            <v>BC</v>
          </cell>
          <cell r="AT127">
            <v>0</v>
          </cell>
          <cell r="AU127" t="str">
            <v>No</v>
          </cell>
          <cell r="AV127" t="str">
            <v>S</v>
          </cell>
        </row>
        <row r="128">
          <cell r="D128">
            <v>28793</v>
          </cell>
          <cell r="E128">
            <v>36290</v>
          </cell>
          <cell r="G128">
            <v>0</v>
          </cell>
          <cell r="H128">
            <v>0</v>
          </cell>
          <cell r="AE128" t="str">
            <v>GSC02</v>
          </cell>
          <cell r="AF128" t="str">
            <v>INTL MANUFACTURING</v>
          </cell>
          <cell r="AG128" t="str">
            <v>GSC</v>
          </cell>
          <cell r="AH128" t="str">
            <v>GLOBAL SUPPLY CHAIN</v>
          </cell>
          <cell r="AI128" t="str">
            <v>ID</v>
          </cell>
          <cell r="AJ128" t="str">
            <v>Indonesia</v>
          </cell>
          <cell r="AK128" t="str">
            <v>1</v>
          </cell>
          <cell r="AL128" t="str">
            <v>Standard</v>
          </cell>
          <cell r="AM128" t="str">
            <v>N2</v>
          </cell>
          <cell r="AN128" t="str">
            <v>Non-Exempt Non-CBA</v>
          </cell>
          <cell r="AO128" t="str">
            <v>12012510</v>
          </cell>
          <cell r="AP128" t="str">
            <v>Production/Process Operator (Jr.)</v>
          </cell>
          <cell r="AQ128" t="str">
            <v>3</v>
          </cell>
          <cell r="AR128" t="str">
            <v>Active</v>
          </cell>
          <cell r="AS128" t="str">
            <v>BC</v>
          </cell>
          <cell r="AT128">
            <v>0</v>
          </cell>
          <cell r="AU128" t="str">
            <v>No</v>
          </cell>
          <cell r="AV128" t="str">
            <v>S</v>
          </cell>
        </row>
        <row r="129">
          <cell r="D129">
            <v>29073</v>
          </cell>
          <cell r="E129">
            <v>36290</v>
          </cell>
          <cell r="G129">
            <v>1176065</v>
          </cell>
          <cell r="H129" t="str">
            <v>IDR</v>
          </cell>
          <cell r="AE129" t="str">
            <v>GSC02</v>
          </cell>
          <cell r="AF129" t="str">
            <v>INTL MANUFACTURING</v>
          </cell>
          <cell r="AG129" t="str">
            <v>GSC</v>
          </cell>
          <cell r="AH129" t="str">
            <v>GLOBAL SUPPLY CHAIN</v>
          </cell>
          <cell r="AI129" t="str">
            <v>ID</v>
          </cell>
          <cell r="AJ129" t="str">
            <v>Indonesia</v>
          </cell>
          <cell r="AK129" t="str">
            <v>1</v>
          </cell>
          <cell r="AL129" t="str">
            <v>Standard</v>
          </cell>
          <cell r="AM129" t="str">
            <v>N2</v>
          </cell>
          <cell r="AN129" t="str">
            <v>Non-Exempt Non-CBA</v>
          </cell>
          <cell r="AO129" t="str">
            <v>12012510</v>
          </cell>
          <cell r="AP129" t="str">
            <v>Production/Process Operator (Jr.)</v>
          </cell>
          <cell r="AQ129" t="str">
            <v>3</v>
          </cell>
          <cell r="AR129" t="str">
            <v>Active</v>
          </cell>
          <cell r="AS129" t="str">
            <v>BC</v>
          </cell>
          <cell r="AT129">
            <v>0</v>
          </cell>
          <cell r="AU129" t="str">
            <v>No</v>
          </cell>
          <cell r="AV129" t="str">
            <v>S</v>
          </cell>
        </row>
        <row r="130">
          <cell r="D130">
            <v>29159</v>
          </cell>
          <cell r="E130">
            <v>36290</v>
          </cell>
          <cell r="G130">
            <v>1340819</v>
          </cell>
          <cell r="H130" t="str">
            <v>IDR</v>
          </cell>
          <cell r="AE130" t="str">
            <v>GSC02</v>
          </cell>
          <cell r="AF130" t="str">
            <v>INTL MANUFACTURING</v>
          </cell>
          <cell r="AG130" t="str">
            <v>GSC</v>
          </cell>
          <cell r="AH130" t="str">
            <v>GLOBAL SUPPLY CHAIN</v>
          </cell>
          <cell r="AI130" t="str">
            <v>ID</v>
          </cell>
          <cell r="AJ130" t="str">
            <v>Indonesia</v>
          </cell>
          <cell r="AK130" t="str">
            <v>1</v>
          </cell>
          <cell r="AL130" t="str">
            <v>Standard</v>
          </cell>
          <cell r="AM130" t="str">
            <v>N2</v>
          </cell>
          <cell r="AN130" t="str">
            <v>Non-Exempt Non-CBA</v>
          </cell>
          <cell r="AO130" t="str">
            <v>12012508</v>
          </cell>
          <cell r="AP130" t="str">
            <v>Production/Process Operator</v>
          </cell>
          <cell r="AQ130" t="str">
            <v>3</v>
          </cell>
          <cell r="AR130" t="str">
            <v>Active</v>
          </cell>
          <cell r="AS130" t="str">
            <v>BC</v>
          </cell>
          <cell r="AT130">
            <v>0</v>
          </cell>
          <cell r="AU130" t="str">
            <v>No</v>
          </cell>
          <cell r="AV130" t="str">
            <v>S</v>
          </cell>
        </row>
        <row r="131">
          <cell r="D131">
            <v>27980</v>
          </cell>
          <cell r="E131">
            <v>36290</v>
          </cell>
          <cell r="G131">
            <v>1196147</v>
          </cell>
          <cell r="H131" t="str">
            <v>IDR</v>
          </cell>
          <cell r="AE131" t="str">
            <v>GSC02</v>
          </cell>
          <cell r="AF131" t="str">
            <v>INTL MANUFACTURING</v>
          </cell>
          <cell r="AG131" t="str">
            <v>GSC</v>
          </cell>
          <cell r="AH131" t="str">
            <v>GLOBAL SUPPLY CHAIN</v>
          </cell>
          <cell r="AI131" t="str">
            <v>ID</v>
          </cell>
          <cell r="AJ131" t="str">
            <v>Indonesia</v>
          </cell>
          <cell r="AK131" t="str">
            <v>1</v>
          </cell>
          <cell r="AL131" t="str">
            <v>Standard</v>
          </cell>
          <cell r="AM131" t="str">
            <v>N2</v>
          </cell>
          <cell r="AN131" t="str">
            <v>Non-Exempt Non-CBA</v>
          </cell>
          <cell r="AO131" t="str">
            <v>12012510</v>
          </cell>
          <cell r="AP131" t="str">
            <v>Production/Process Operator (Jr.)</v>
          </cell>
          <cell r="AQ131" t="str">
            <v>3</v>
          </cell>
          <cell r="AR131" t="str">
            <v>Active</v>
          </cell>
          <cell r="AS131" t="str">
            <v>BC</v>
          </cell>
          <cell r="AT131">
            <v>0</v>
          </cell>
          <cell r="AU131" t="str">
            <v>No</v>
          </cell>
          <cell r="AV131" t="str">
            <v>S</v>
          </cell>
        </row>
        <row r="132">
          <cell r="D132">
            <v>23459</v>
          </cell>
          <cell r="E132">
            <v>36298</v>
          </cell>
          <cell r="G132">
            <v>1308167</v>
          </cell>
          <cell r="H132" t="str">
            <v>IDR</v>
          </cell>
          <cell r="AE132" t="str">
            <v>GSC02</v>
          </cell>
          <cell r="AF132" t="str">
            <v>INTL MANUFACTURING</v>
          </cell>
          <cell r="AG132" t="str">
            <v>GSC</v>
          </cell>
          <cell r="AH132" t="str">
            <v>GLOBAL SUPPLY CHAIN</v>
          </cell>
          <cell r="AI132" t="str">
            <v>ID</v>
          </cell>
          <cell r="AJ132" t="str">
            <v>Indonesia</v>
          </cell>
          <cell r="AK132" t="str">
            <v>1</v>
          </cell>
          <cell r="AL132" t="str">
            <v>Standard</v>
          </cell>
          <cell r="AM132" t="str">
            <v>N2</v>
          </cell>
          <cell r="AN132" t="str">
            <v>Non-Exempt Non-CBA</v>
          </cell>
          <cell r="AO132" t="str">
            <v>12012508</v>
          </cell>
          <cell r="AP132" t="str">
            <v>Production/Process Operator</v>
          </cell>
          <cell r="AQ132" t="str">
            <v>3</v>
          </cell>
          <cell r="AR132" t="str">
            <v>Active</v>
          </cell>
          <cell r="AS132" t="str">
            <v>BC</v>
          </cell>
          <cell r="AT132">
            <v>0</v>
          </cell>
          <cell r="AU132" t="str">
            <v>No</v>
          </cell>
          <cell r="AV132" t="str">
            <v>M</v>
          </cell>
        </row>
        <row r="133">
          <cell r="D133">
            <v>28487</v>
          </cell>
          <cell r="E133">
            <v>36286</v>
          </cell>
          <cell r="G133">
            <v>1176065</v>
          </cell>
          <cell r="H133" t="str">
            <v>IDR</v>
          </cell>
          <cell r="AE133" t="str">
            <v>GSC02</v>
          </cell>
          <cell r="AF133" t="str">
            <v>INTL MANUFACTURING</v>
          </cell>
          <cell r="AG133" t="str">
            <v>GSC</v>
          </cell>
          <cell r="AH133" t="str">
            <v>GLOBAL SUPPLY CHAIN</v>
          </cell>
          <cell r="AI133" t="str">
            <v>ID</v>
          </cell>
          <cell r="AJ133" t="str">
            <v>Indonesia</v>
          </cell>
          <cell r="AK133" t="str">
            <v>1</v>
          </cell>
          <cell r="AL133" t="str">
            <v>Standard</v>
          </cell>
          <cell r="AM133" t="str">
            <v>N2</v>
          </cell>
          <cell r="AN133" t="str">
            <v>Non-Exempt Non-CBA</v>
          </cell>
          <cell r="AO133" t="str">
            <v>12012510</v>
          </cell>
          <cell r="AP133" t="str">
            <v>Production/Process Operator (Jr.)</v>
          </cell>
          <cell r="AQ133" t="str">
            <v>3</v>
          </cell>
          <cell r="AR133" t="str">
            <v>Active</v>
          </cell>
          <cell r="AS133" t="str">
            <v>BC</v>
          </cell>
          <cell r="AT133">
            <v>0</v>
          </cell>
          <cell r="AU133" t="str">
            <v>No</v>
          </cell>
          <cell r="AV133" t="str">
            <v>S</v>
          </cell>
        </row>
        <row r="134">
          <cell r="D134">
            <v>27894</v>
          </cell>
          <cell r="E134">
            <v>36308</v>
          </cell>
          <cell r="G134">
            <v>1189402</v>
          </cell>
          <cell r="H134" t="str">
            <v>IDR</v>
          </cell>
          <cell r="AE134" t="str">
            <v>GSC02</v>
          </cell>
          <cell r="AF134" t="str">
            <v>INTL MANUFACTURING</v>
          </cell>
          <cell r="AG134" t="str">
            <v>GSC</v>
          </cell>
          <cell r="AH134" t="str">
            <v>GLOBAL SUPPLY CHAIN</v>
          </cell>
          <cell r="AI134" t="str">
            <v>ID</v>
          </cell>
          <cell r="AJ134" t="str">
            <v>Indonesia</v>
          </cell>
          <cell r="AK134" t="str">
            <v>1</v>
          </cell>
          <cell r="AL134" t="str">
            <v>Standard</v>
          </cell>
          <cell r="AM134" t="str">
            <v>N2</v>
          </cell>
          <cell r="AN134" t="str">
            <v>Non-Exempt Non-CBA</v>
          </cell>
          <cell r="AO134" t="str">
            <v>12012510</v>
          </cell>
          <cell r="AP134" t="str">
            <v>Production/Process Operator (Jr.)</v>
          </cell>
          <cell r="AQ134" t="str">
            <v>3</v>
          </cell>
          <cell r="AR134" t="str">
            <v>Active</v>
          </cell>
          <cell r="AS134" t="str">
            <v>BC</v>
          </cell>
          <cell r="AT134">
            <v>0</v>
          </cell>
          <cell r="AU134" t="str">
            <v>No</v>
          </cell>
          <cell r="AV134" t="str">
            <v>S</v>
          </cell>
        </row>
        <row r="135">
          <cell r="D135">
            <v>27933</v>
          </cell>
          <cell r="E135">
            <v>36333</v>
          </cell>
          <cell r="G135">
            <v>1340819</v>
          </cell>
          <cell r="H135" t="str">
            <v>IDR</v>
          </cell>
          <cell r="AE135" t="str">
            <v>GSC02</v>
          </cell>
          <cell r="AF135" t="str">
            <v>INTL MANUFACTURING</v>
          </cell>
          <cell r="AG135" t="str">
            <v>GSC</v>
          </cell>
          <cell r="AH135" t="str">
            <v>GLOBAL SUPPLY CHAIN</v>
          </cell>
          <cell r="AI135" t="str">
            <v>ID</v>
          </cell>
          <cell r="AJ135" t="str">
            <v>Indonesia</v>
          </cell>
          <cell r="AK135" t="str">
            <v>1</v>
          </cell>
          <cell r="AL135" t="str">
            <v>Standard</v>
          </cell>
          <cell r="AM135" t="str">
            <v>N2</v>
          </cell>
          <cell r="AN135" t="str">
            <v>Non-Exempt Non-CBA</v>
          </cell>
          <cell r="AO135" t="str">
            <v>12012508</v>
          </cell>
          <cell r="AP135" t="str">
            <v>Production/Process Operator</v>
          </cell>
          <cell r="AQ135" t="str">
            <v>3</v>
          </cell>
          <cell r="AR135" t="str">
            <v>Active</v>
          </cell>
          <cell r="AS135" t="str">
            <v>BC</v>
          </cell>
          <cell r="AT135">
            <v>0</v>
          </cell>
          <cell r="AU135" t="str">
            <v>No</v>
          </cell>
          <cell r="AV135" t="str">
            <v>M</v>
          </cell>
        </row>
        <row r="136">
          <cell r="D136">
            <v>27785</v>
          </cell>
          <cell r="E136">
            <v>36328</v>
          </cell>
          <cell r="G136">
            <v>1210453</v>
          </cell>
          <cell r="H136" t="str">
            <v>IDR</v>
          </cell>
          <cell r="AE136" t="str">
            <v>GSC02</v>
          </cell>
          <cell r="AF136" t="str">
            <v>INTL MANUFACTURING</v>
          </cell>
          <cell r="AG136" t="str">
            <v>GSC</v>
          </cell>
          <cell r="AH136" t="str">
            <v>GLOBAL SUPPLY CHAIN</v>
          </cell>
          <cell r="AI136" t="str">
            <v>ID</v>
          </cell>
          <cell r="AJ136" t="str">
            <v>Indonesia</v>
          </cell>
          <cell r="AK136" t="str">
            <v>1</v>
          </cell>
          <cell r="AL136" t="str">
            <v>Standard</v>
          </cell>
          <cell r="AM136" t="str">
            <v>N2</v>
          </cell>
          <cell r="AN136" t="str">
            <v>Non-Exempt Non-CBA</v>
          </cell>
          <cell r="AO136" t="str">
            <v>12012510</v>
          </cell>
          <cell r="AP136" t="str">
            <v>Production/Process Operator (Jr.)</v>
          </cell>
          <cell r="AQ136" t="str">
            <v>3</v>
          </cell>
          <cell r="AR136" t="str">
            <v>Active</v>
          </cell>
          <cell r="AS136" t="str">
            <v>BC</v>
          </cell>
          <cell r="AT136">
            <v>0</v>
          </cell>
          <cell r="AU136" t="str">
            <v>No</v>
          </cell>
          <cell r="AV136" t="str">
            <v>S</v>
          </cell>
        </row>
        <row r="137">
          <cell r="D137">
            <v>28068</v>
          </cell>
          <cell r="E137">
            <v>36342</v>
          </cell>
          <cell r="G137">
            <v>1155250</v>
          </cell>
          <cell r="H137" t="str">
            <v>IDR</v>
          </cell>
          <cell r="AE137" t="str">
            <v>GSC02</v>
          </cell>
          <cell r="AF137" t="str">
            <v>INTL MANUFACTURING</v>
          </cell>
          <cell r="AG137" t="str">
            <v>GSC</v>
          </cell>
          <cell r="AH137" t="str">
            <v>GLOBAL SUPPLY CHAIN</v>
          </cell>
          <cell r="AI137" t="str">
            <v>ID</v>
          </cell>
          <cell r="AJ137" t="str">
            <v>Indonesia</v>
          </cell>
          <cell r="AK137" t="str">
            <v>1</v>
          </cell>
          <cell r="AL137" t="str">
            <v>Standard</v>
          </cell>
          <cell r="AM137" t="str">
            <v>N2</v>
          </cell>
          <cell r="AN137" t="str">
            <v>Non-Exempt Non-CBA</v>
          </cell>
          <cell r="AO137" t="str">
            <v>12012510</v>
          </cell>
          <cell r="AP137" t="str">
            <v>Production/Process Operator (Jr.)</v>
          </cell>
          <cell r="AQ137" t="str">
            <v>3</v>
          </cell>
          <cell r="AR137" t="str">
            <v>Active</v>
          </cell>
          <cell r="AS137" t="str">
            <v>BC</v>
          </cell>
          <cell r="AT137">
            <v>0</v>
          </cell>
          <cell r="AU137" t="str">
            <v>No</v>
          </cell>
          <cell r="AV137" t="str">
            <v>S</v>
          </cell>
        </row>
        <row r="138">
          <cell r="D138">
            <v>28993</v>
          </cell>
          <cell r="E138">
            <v>36342</v>
          </cell>
          <cell r="G138">
            <v>1209728</v>
          </cell>
          <cell r="H138" t="str">
            <v>IDR</v>
          </cell>
          <cell r="AE138" t="str">
            <v>GSC02</v>
          </cell>
          <cell r="AF138" t="str">
            <v>INTL MANUFACTURING</v>
          </cell>
          <cell r="AG138" t="str">
            <v>GSC</v>
          </cell>
          <cell r="AH138" t="str">
            <v>GLOBAL SUPPLY CHAIN</v>
          </cell>
          <cell r="AI138" t="str">
            <v>ID</v>
          </cell>
          <cell r="AJ138" t="str">
            <v>Indonesia</v>
          </cell>
          <cell r="AK138" t="str">
            <v>1</v>
          </cell>
          <cell r="AL138" t="str">
            <v>Standard</v>
          </cell>
          <cell r="AM138" t="str">
            <v>N2</v>
          </cell>
          <cell r="AN138" t="str">
            <v>Non-Exempt Non-CBA</v>
          </cell>
          <cell r="AO138" t="str">
            <v>12012510</v>
          </cell>
          <cell r="AP138" t="str">
            <v>Production/Process Operator (Jr.)</v>
          </cell>
          <cell r="AQ138" t="str">
            <v>3</v>
          </cell>
          <cell r="AR138" t="str">
            <v>Active</v>
          </cell>
          <cell r="AS138" t="str">
            <v>BC</v>
          </cell>
          <cell r="AT138">
            <v>0</v>
          </cell>
          <cell r="AU138" t="str">
            <v>No</v>
          </cell>
          <cell r="AV138" t="str">
            <v>S</v>
          </cell>
        </row>
        <row r="139">
          <cell r="D139">
            <v>25432</v>
          </cell>
          <cell r="E139">
            <v>36342</v>
          </cell>
          <cell r="G139">
            <v>2094948</v>
          </cell>
          <cell r="H139" t="str">
            <v>IDR</v>
          </cell>
          <cell r="AE139" t="str">
            <v>GSC02</v>
          </cell>
          <cell r="AF139" t="str">
            <v>INTL MANUFACTURING</v>
          </cell>
          <cell r="AG139" t="str">
            <v>GSC</v>
          </cell>
          <cell r="AH139" t="str">
            <v>GLOBAL SUPPLY CHAIN</v>
          </cell>
          <cell r="AI139" t="str">
            <v>ID</v>
          </cell>
          <cell r="AJ139" t="str">
            <v>Indonesia</v>
          </cell>
          <cell r="AK139" t="str">
            <v>1</v>
          </cell>
          <cell r="AL139" t="str">
            <v>Standard</v>
          </cell>
          <cell r="AM139" t="str">
            <v>N2</v>
          </cell>
          <cell r="AN139" t="str">
            <v>Non-Exempt Non-CBA</v>
          </cell>
          <cell r="AO139" t="str">
            <v>12012508</v>
          </cell>
          <cell r="AP139" t="str">
            <v>Production/Process Operator</v>
          </cell>
          <cell r="AQ139" t="str">
            <v>3</v>
          </cell>
          <cell r="AR139" t="str">
            <v>Active</v>
          </cell>
          <cell r="AS139" t="str">
            <v>BC</v>
          </cell>
          <cell r="AT139">
            <v>0</v>
          </cell>
          <cell r="AU139" t="str">
            <v>No</v>
          </cell>
          <cell r="AV139" t="str">
            <v>S</v>
          </cell>
        </row>
        <row r="140">
          <cell r="D140">
            <v>28314</v>
          </cell>
          <cell r="E140">
            <v>36342</v>
          </cell>
          <cell r="G140">
            <v>1340819</v>
          </cell>
          <cell r="H140" t="str">
            <v>IDR</v>
          </cell>
          <cell r="AE140" t="str">
            <v>GSC02</v>
          </cell>
          <cell r="AF140" t="str">
            <v>INTL MANUFACTURING</v>
          </cell>
          <cell r="AG140" t="str">
            <v>GSC</v>
          </cell>
          <cell r="AH140" t="str">
            <v>GLOBAL SUPPLY CHAIN</v>
          </cell>
          <cell r="AI140" t="str">
            <v>ID</v>
          </cell>
          <cell r="AJ140" t="str">
            <v>Indonesia</v>
          </cell>
          <cell r="AK140" t="str">
            <v>1</v>
          </cell>
          <cell r="AL140" t="str">
            <v>Standard</v>
          </cell>
          <cell r="AM140" t="str">
            <v>N2</v>
          </cell>
          <cell r="AN140" t="str">
            <v>Non-Exempt Non-CBA</v>
          </cell>
          <cell r="AO140" t="str">
            <v>12012508</v>
          </cell>
          <cell r="AP140" t="str">
            <v>Production/Process Operator</v>
          </cell>
          <cell r="AQ140" t="str">
            <v>3</v>
          </cell>
          <cell r="AR140" t="str">
            <v>Active</v>
          </cell>
          <cell r="AS140" t="str">
            <v>BC</v>
          </cell>
          <cell r="AT140">
            <v>0</v>
          </cell>
          <cell r="AU140" t="str">
            <v>No</v>
          </cell>
          <cell r="AV140" t="str">
            <v>M</v>
          </cell>
        </row>
        <row r="141">
          <cell r="D141">
            <v>29027</v>
          </cell>
          <cell r="E141">
            <v>36342</v>
          </cell>
          <cell r="G141">
            <v>0</v>
          </cell>
          <cell r="H141">
            <v>0</v>
          </cell>
          <cell r="AE141" t="str">
            <v>GSC02</v>
          </cell>
          <cell r="AF141" t="str">
            <v>INTL MANUFACTURING</v>
          </cell>
          <cell r="AG141" t="str">
            <v>GSC</v>
          </cell>
          <cell r="AH141" t="str">
            <v>GLOBAL SUPPLY CHAIN</v>
          </cell>
          <cell r="AI141" t="str">
            <v>ID</v>
          </cell>
          <cell r="AJ141" t="str">
            <v>Indonesia</v>
          </cell>
          <cell r="AK141" t="str">
            <v>1</v>
          </cell>
          <cell r="AL141" t="str">
            <v>Standard</v>
          </cell>
          <cell r="AM141" t="str">
            <v>N2</v>
          </cell>
          <cell r="AN141" t="str">
            <v>Non-Exempt Non-CBA</v>
          </cell>
          <cell r="AO141" t="str">
            <v>12012508</v>
          </cell>
          <cell r="AP141" t="str">
            <v>Production/Process Operator</v>
          </cell>
          <cell r="AQ141" t="str">
            <v>3</v>
          </cell>
          <cell r="AR141" t="str">
            <v>Active</v>
          </cell>
          <cell r="AS141" t="str">
            <v>BC</v>
          </cell>
          <cell r="AT141">
            <v>0</v>
          </cell>
          <cell r="AU141" t="str">
            <v>No</v>
          </cell>
          <cell r="AV141" t="str">
            <v>S</v>
          </cell>
        </row>
        <row r="142">
          <cell r="D142">
            <v>29130</v>
          </cell>
          <cell r="E142">
            <v>36342</v>
          </cell>
          <cell r="G142">
            <v>1308167</v>
          </cell>
          <cell r="H142" t="str">
            <v>IDR</v>
          </cell>
          <cell r="AE142" t="str">
            <v>GSC02</v>
          </cell>
          <cell r="AF142" t="str">
            <v>INTL MANUFACTURING</v>
          </cell>
          <cell r="AG142" t="str">
            <v>GSC</v>
          </cell>
          <cell r="AH142" t="str">
            <v>GLOBAL SUPPLY CHAIN</v>
          </cell>
          <cell r="AI142" t="str">
            <v>ID</v>
          </cell>
          <cell r="AJ142" t="str">
            <v>Indonesia</v>
          </cell>
          <cell r="AK142" t="str">
            <v>1</v>
          </cell>
          <cell r="AL142" t="str">
            <v>Standard</v>
          </cell>
          <cell r="AM142" t="str">
            <v>N2</v>
          </cell>
          <cell r="AN142" t="str">
            <v>Non-Exempt Non-CBA</v>
          </cell>
          <cell r="AO142" t="str">
            <v>12012508</v>
          </cell>
          <cell r="AP142" t="str">
            <v>Production/Process Operator</v>
          </cell>
          <cell r="AQ142" t="str">
            <v>3</v>
          </cell>
          <cell r="AR142" t="str">
            <v>Active</v>
          </cell>
          <cell r="AS142" t="str">
            <v>BC</v>
          </cell>
          <cell r="AT142">
            <v>0</v>
          </cell>
          <cell r="AU142" t="str">
            <v>No</v>
          </cell>
          <cell r="AV142" t="str">
            <v>S</v>
          </cell>
        </row>
        <row r="143">
          <cell r="D143">
            <v>27924</v>
          </cell>
          <cell r="E143">
            <v>36342</v>
          </cell>
          <cell r="G143">
            <v>1331117</v>
          </cell>
          <cell r="H143" t="str">
            <v>IDR</v>
          </cell>
          <cell r="AE143" t="str">
            <v>GSC02</v>
          </cell>
          <cell r="AF143" t="str">
            <v>INTL MANUFACTURING</v>
          </cell>
          <cell r="AG143" t="str">
            <v>GSC</v>
          </cell>
          <cell r="AH143" t="str">
            <v>GLOBAL SUPPLY CHAIN</v>
          </cell>
          <cell r="AI143" t="str">
            <v>ID</v>
          </cell>
          <cell r="AJ143" t="str">
            <v>Indonesia</v>
          </cell>
          <cell r="AK143" t="str">
            <v>1</v>
          </cell>
          <cell r="AL143" t="str">
            <v>Standard</v>
          </cell>
          <cell r="AM143" t="str">
            <v>N2</v>
          </cell>
          <cell r="AN143" t="str">
            <v>Non-Exempt Non-CBA</v>
          </cell>
          <cell r="AO143" t="str">
            <v>12012508</v>
          </cell>
          <cell r="AP143" t="str">
            <v>Production/Process Operator</v>
          </cell>
          <cell r="AQ143" t="str">
            <v>3</v>
          </cell>
          <cell r="AR143" t="str">
            <v>Active</v>
          </cell>
          <cell r="AS143" t="str">
            <v>BC</v>
          </cell>
          <cell r="AT143">
            <v>0</v>
          </cell>
          <cell r="AU143" t="str">
            <v>No</v>
          </cell>
          <cell r="AV143" t="str">
            <v>S</v>
          </cell>
        </row>
        <row r="144">
          <cell r="D144">
            <v>29688</v>
          </cell>
          <cell r="E144">
            <v>36342</v>
          </cell>
          <cell r="G144">
            <v>1209728</v>
          </cell>
          <cell r="H144" t="str">
            <v>IDR</v>
          </cell>
          <cell r="AE144" t="str">
            <v>GSC02</v>
          </cell>
          <cell r="AF144" t="str">
            <v>INTL MANUFACTURING</v>
          </cell>
          <cell r="AG144" t="str">
            <v>GSC</v>
          </cell>
          <cell r="AH144" t="str">
            <v>GLOBAL SUPPLY CHAIN</v>
          </cell>
          <cell r="AI144" t="str">
            <v>ID</v>
          </cell>
          <cell r="AJ144" t="str">
            <v>Indonesia</v>
          </cell>
          <cell r="AK144" t="str">
            <v>1</v>
          </cell>
          <cell r="AL144" t="str">
            <v>Standard</v>
          </cell>
          <cell r="AM144" t="str">
            <v>N2</v>
          </cell>
          <cell r="AN144" t="str">
            <v>Non-Exempt Non-CBA</v>
          </cell>
          <cell r="AO144" t="str">
            <v>12012510</v>
          </cell>
          <cell r="AP144" t="str">
            <v>Production/Process Operator (Jr.)</v>
          </cell>
          <cell r="AQ144" t="str">
            <v>3</v>
          </cell>
          <cell r="AR144" t="str">
            <v>Active</v>
          </cell>
          <cell r="AS144" t="str">
            <v>BC</v>
          </cell>
          <cell r="AT144">
            <v>0</v>
          </cell>
          <cell r="AU144" t="str">
            <v>No</v>
          </cell>
          <cell r="AV144" t="str">
            <v>S</v>
          </cell>
        </row>
        <row r="145">
          <cell r="D145">
            <v>28993</v>
          </cell>
          <cell r="E145">
            <v>36342</v>
          </cell>
          <cell r="G145">
            <v>1311388</v>
          </cell>
          <cell r="H145" t="str">
            <v>IDR</v>
          </cell>
          <cell r="AE145" t="str">
            <v>GSC02</v>
          </cell>
          <cell r="AF145" t="str">
            <v>INTL MANUFACTURING</v>
          </cell>
          <cell r="AG145" t="str">
            <v>GSC</v>
          </cell>
          <cell r="AH145" t="str">
            <v>GLOBAL SUPPLY CHAIN</v>
          </cell>
          <cell r="AI145" t="str">
            <v>ID</v>
          </cell>
          <cell r="AJ145" t="str">
            <v>Indonesia</v>
          </cell>
          <cell r="AK145" t="str">
            <v>1</v>
          </cell>
          <cell r="AL145" t="str">
            <v>Standard</v>
          </cell>
          <cell r="AM145" t="str">
            <v>N2</v>
          </cell>
          <cell r="AN145" t="str">
            <v>Non-Exempt Non-CBA</v>
          </cell>
          <cell r="AO145" t="str">
            <v>12012508</v>
          </cell>
          <cell r="AP145" t="str">
            <v>Production/Process Operator</v>
          </cell>
          <cell r="AQ145" t="str">
            <v>3</v>
          </cell>
          <cell r="AR145" t="str">
            <v>Active</v>
          </cell>
          <cell r="AS145" t="str">
            <v>BC</v>
          </cell>
          <cell r="AT145">
            <v>0</v>
          </cell>
          <cell r="AU145" t="str">
            <v>No</v>
          </cell>
          <cell r="AV145" t="str">
            <v>M</v>
          </cell>
        </row>
        <row r="146">
          <cell r="D146">
            <v>28695</v>
          </cell>
          <cell r="E146">
            <v>36342</v>
          </cell>
          <cell r="G146">
            <v>822074</v>
          </cell>
          <cell r="H146" t="str">
            <v>IDR</v>
          </cell>
          <cell r="AE146" t="str">
            <v>GSC02</v>
          </cell>
          <cell r="AF146" t="str">
            <v>INTL MANUFACTURING</v>
          </cell>
          <cell r="AG146" t="str">
            <v>GSC</v>
          </cell>
          <cell r="AH146" t="str">
            <v>GLOBAL SUPPLY CHAIN</v>
          </cell>
          <cell r="AI146" t="str">
            <v>ID</v>
          </cell>
          <cell r="AJ146" t="str">
            <v>Indonesia</v>
          </cell>
          <cell r="AK146" t="str">
            <v>1</v>
          </cell>
          <cell r="AL146" t="str">
            <v>Standard</v>
          </cell>
          <cell r="AM146" t="str">
            <v>N2</v>
          </cell>
          <cell r="AN146" t="str">
            <v>Non-Exempt Non-CBA</v>
          </cell>
          <cell r="AO146" t="str">
            <v>12012510</v>
          </cell>
          <cell r="AP146" t="str">
            <v>Production/Process Operator (Jr.)</v>
          </cell>
          <cell r="AQ146" t="str">
            <v>3</v>
          </cell>
          <cell r="AR146" t="str">
            <v>Active</v>
          </cell>
          <cell r="AS146" t="str">
            <v>BC</v>
          </cell>
          <cell r="AT146">
            <v>0</v>
          </cell>
          <cell r="AU146" t="str">
            <v>No</v>
          </cell>
          <cell r="AV146" t="str">
            <v>S</v>
          </cell>
        </row>
        <row r="147">
          <cell r="D147">
            <v>29812</v>
          </cell>
          <cell r="E147">
            <v>36342</v>
          </cell>
          <cell r="G147">
            <v>1209728</v>
          </cell>
          <cell r="H147" t="str">
            <v>IDR</v>
          </cell>
          <cell r="AE147" t="str">
            <v>GSC02</v>
          </cell>
          <cell r="AF147" t="str">
            <v>INTL MANUFACTURING</v>
          </cell>
          <cell r="AG147" t="str">
            <v>GSC</v>
          </cell>
          <cell r="AH147" t="str">
            <v>GLOBAL SUPPLY CHAIN</v>
          </cell>
          <cell r="AI147" t="str">
            <v>ID</v>
          </cell>
          <cell r="AJ147" t="str">
            <v>Indonesia</v>
          </cell>
          <cell r="AK147" t="str">
            <v>1</v>
          </cell>
          <cell r="AL147" t="str">
            <v>Standard</v>
          </cell>
          <cell r="AM147" t="str">
            <v>N2</v>
          </cell>
          <cell r="AN147" t="str">
            <v>Non-Exempt Non-CBA</v>
          </cell>
          <cell r="AO147" t="str">
            <v>12012510</v>
          </cell>
          <cell r="AP147" t="str">
            <v>Production/Process Operator (Jr.)</v>
          </cell>
          <cell r="AQ147" t="str">
            <v>3</v>
          </cell>
          <cell r="AR147" t="str">
            <v>Active</v>
          </cell>
          <cell r="AS147" t="str">
            <v>BC</v>
          </cell>
          <cell r="AT147">
            <v>0</v>
          </cell>
          <cell r="AU147" t="str">
            <v>No</v>
          </cell>
          <cell r="AV147" t="str">
            <v>S</v>
          </cell>
        </row>
        <row r="148">
          <cell r="D148">
            <v>28349</v>
          </cell>
          <cell r="E148">
            <v>36342</v>
          </cell>
          <cell r="G148">
            <v>1311388</v>
          </cell>
          <cell r="H148" t="str">
            <v>IDR</v>
          </cell>
          <cell r="AE148" t="str">
            <v>GSC02</v>
          </cell>
          <cell r="AF148" t="str">
            <v>INTL MANUFACTURING</v>
          </cell>
          <cell r="AG148" t="str">
            <v>GSC</v>
          </cell>
          <cell r="AH148" t="str">
            <v>GLOBAL SUPPLY CHAIN</v>
          </cell>
          <cell r="AI148" t="str">
            <v>ID</v>
          </cell>
          <cell r="AJ148" t="str">
            <v>Indonesia</v>
          </cell>
          <cell r="AK148" t="str">
            <v>1</v>
          </cell>
          <cell r="AL148" t="str">
            <v>Standard</v>
          </cell>
          <cell r="AM148" t="str">
            <v>N2</v>
          </cell>
          <cell r="AN148" t="str">
            <v>Non-Exempt Non-CBA</v>
          </cell>
          <cell r="AO148" t="str">
            <v>12012508</v>
          </cell>
          <cell r="AP148" t="str">
            <v>Production/Process Operator</v>
          </cell>
          <cell r="AQ148" t="str">
            <v>3</v>
          </cell>
          <cell r="AR148" t="str">
            <v>Active</v>
          </cell>
          <cell r="AS148" t="str">
            <v>BC</v>
          </cell>
          <cell r="AT148">
            <v>0</v>
          </cell>
          <cell r="AU148" t="str">
            <v>No</v>
          </cell>
          <cell r="AV148" t="str">
            <v>S</v>
          </cell>
        </row>
        <row r="149">
          <cell r="D149">
            <v>28995</v>
          </cell>
          <cell r="E149">
            <v>36342</v>
          </cell>
          <cell r="G149">
            <v>1196880</v>
          </cell>
          <cell r="H149" t="str">
            <v>IDR</v>
          </cell>
          <cell r="AE149" t="str">
            <v>GSC02</v>
          </cell>
          <cell r="AF149" t="str">
            <v>INTL MANUFACTURING</v>
          </cell>
          <cell r="AG149" t="str">
            <v>GSC</v>
          </cell>
          <cell r="AH149" t="str">
            <v>GLOBAL SUPPLY CHAIN</v>
          </cell>
          <cell r="AI149" t="str">
            <v>ID</v>
          </cell>
          <cell r="AJ149" t="str">
            <v>Indonesia</v>
          </cell>
          <cell r="AK149" t="str">
            <v>1</v>
          </cell>
          <cell r="AL149" t="str">
            <v>Standard</v>
          </cell>
          <cell r="AM149" t="str">
            <v>N2</v>
          </cell>
          <cell r="AN149" t="str">
            <v>Non-Exempt Non-CBA</v>
          </cell>
          <cell r="AO149" t="str">
            <v>12012510</v>
          </cell>
          <cell r="AP149" t="str">
            <v>Production/Process Operator (Jr.)</v>
          </cell>
          <cell r="AQ149" t="str">
            <v>3</v>
          </cell>
          <cell r="AR149" t="str">
            <v>Active</v>
          </cell>
          <cell r="AS149" t="str">
            <v>BC</v>
          </cell>
          <cell r="AT149">
            <v>0</v>
          </cell>
          <cell r="AU149" t="str">
            <v>No</v>
          </cell>
          <cell r="AV149" t="str">
            <v>S</v>
          </cell>
        </row>
        <row r="150">
          <cell r="D150">
            <v>29861</v>
          </cell>
          <cell r="E150">
            <v>36342</v>
          </cell>
          <cell r="G150">
            <v>0</v>
          </cell>
          <cell r="H150">
            <v>0</v>
          </cell>
          <cell r="AE150" t="str">
            <v>GSC02</v>
          </cell>
          <cell r="AF150" t="str">
            <v>INTL MANUFACTURING</v>
          </cell>
          <cell r="AG150" t="str">
            <v>GSC</v>
          </cell>
          <cell r="AH150" t="str">
            <v>GLOBAL SUPPLY CHAIN</v>
          </cell>
          <cell r="AI150" t="str">
            <v>ID</v>
          </cell>
          <cell r="AJ150" t="str">
            <v>Indonesia</v>
          </cell>
          <cell r="AK150" t="str">
            <v>1</v>
          </cell>
          <cell r="AL150" t="str">
            <v>Standard</v>
          </cell>
          <cell r="AM150" t="str">
            <v>N2</v>
          </cell>
          <cell r="AN150" t="str">
            <v>Non-Exempt Non-CBA</v>
          </cell>
          <cell r="AO150" t="str">
            <v>12012510</v>
          </cell>
          <cell r="AP150" t="str">
            <v>Production/Process Operator (Jr.)</v>
          </cell>
          <cell r="AQ150" t="str">
            <v>3</v>
          </cell>
          <cell r="AR150" t="str">
            <v>Active</v>
          </cell>
          <cell r="AS150" t="str">
            <v>BC</v>
          </cell>
          <cell r="AT150">
            <v>0</v>
          </cell>
          <cell r="AU150" t="str">
            <v>No</v>
          </cell>
          <cell r="AV150" t="str">
            <v>S</v>
          </cell>
        </row>
        <row r="151">
          <cell r="D151">
            <v>29882</v>
          </cell>
          <cell r="E151">
            <v>36342</v>
          </cell>
          <cell r="G151">
            <v>1340819</v>
          </cell>
          <cell r="H151" t="str">
            <v>IDR</v>
          </cell>
          <cell r="AE151" t="str">
            <v>GSC02</v>
          </cell>
          <cell r="AF151" t="str">
            <v>INTL MANUFACTURING</v>
          </cell>
          <cell r="AG151" t="str">
            <v>GSC</v>
          </cell>
          <cell r="AH151" t="str">
            <v>GLOBAL SUPPLY CHAIN</v>
          </cell>
          <cell r="AI151" t="str">
            <v>ID</v>
          </cell>
          <cell r="AJ151" t="str">
            <v>Indonesia</v>
          </cell>
          <cell r="AK151" t="str">
            <v>1</v>
          </cell>
          <cell r="AL151" t="str">
            <v>Standard</v>
          </cell>
          <cell r="AM151" t="str">
            <v>N2</v>
          </cell>
          <cell r="AN151" t="str">
            <v>Non-Exempt Non-CBA</v>
          </cell>
          <cell r="AO151" t="str">
            <v>12012508</v>
          </cell>
          <cell r="AP151" t="str">
            <v>Production/Process Operator</v>
          </cell>
          <cell r="AQ151" t="str">
            <v>3</v>
          </cell>
          <cell r="AR151" t="str">
            <v>Active</v>
          </cell>
          <cell r="AS151" t="str">
            <v>BC</v>
          </cell>
          <cell r="AT151">
            <v>0</v>
          </cell>
          <cell r="AU151" t="str">
            <v>No</v>
          </cell>
          <cell r="AV151" t="str">
            <v>M</v>
          </cell>
        </row>
        <row r="152">
          <cell r="D152">
            <v>28082</v>
          </cell>
          <cell r="E152">
            <v>36342</v>
          </cell>
          <cell r="G152">
            <v>1308167</v>
          </cell>
          <cell r="H152" t="str">
            <v>IDR</v>
          </cell>
          <cell r="AE152" t="str">
            <v>GSC02</v>
          </cell>
          <cell r="AF152" t="str">
            <v>INTL MANUFACTURING</v>
          </cell>
          <cell r="AG152" t="str">
            <v>GSC</v>
          </cell>
          <cell r="AH152" t="str">
            <v>GLOBAL SUPPLY CHAIN</v>
          </cell>
          <cell r="AI152" t="str">
            <v>ID</v>
          </cell>
          <cell r="AJ152" t="str">
            <v>Indonesia</v>
          </cell>
          <cell r="AK152" t="str">
            <v>1</v>
          </cell>
          <cell r="AL152" t="str">
            <v>Standard</v>
          </cell>
          <cell r="AM152" t="str">
            <v>N2</v>
          </cell>
          <cell r="AN152" t="str">
            <v>Non-Exempt Non-CBA</v>
          </cell>
          <cell r="AO152" t="str">
            <v>12012508</v>
          </cell>
          <cell r="AP152" t="str">
            <v>Production/Process Operator</v>
          </cell>
          <cell r="AQ152" t="str">
            <v>3</v>
          </cell>
          <cell r="AR152" t="str">
            <v>Active</v>
          </cell>
          <cell r="AS152" t="str">
            <v>BC</v>
          </cell>
          <cell r="AT152">
            <v>0</v>
          </cell>
          <cell r="AU152" t="str">
            <v>No</v>
          </cell>
          <cell r="AV152" t="str">
            <v>S</v>
          </cell>
        </row>
        <row r="153">
          <cell r="D153">
            <v>27735</v>
          </cell>
          <cell r="E153">
            <v>36342</v>
          </cell>
          <cell r="G153">
            <v>1308167</v>
          </cell>
          <cell r="H153" t="str">
            <v>IDR</v>
          </cell>
          <cell r="AE153" t="str">
            <v>GSC02</v>
          </cell>
          <cell r="AF153" t="str">
            <v>INTL MANUFACTURING</v>
          </cell>
          <cell r="AG153" t="str">
            <v>GSC</v>
          </cell>
          <cell r="AH153" t="str">
            <v>GLOBAL SUPPLY CHAIN</v>
          </cell>
          <cell r="AI153" t="str">
            <v>ID</v>
          </cell>
          <cell r="AJ153" t="str">
            <v>Indonesia</v>
          </cell>
          <cell r="AK153" t="str">
            <v>1</v>
          </cell>
          <cell r="AL153" t="str">
            <v>Standard</v>
          </cell>
          <cell r="AM153" t="str">
            <v>N2</v>
          </cell>
          <cell r="AN153" t="str">
            <v>Non-Exempt Non-CBA</v>
          </cell>
          <cell r="AO153" t="str">
            <v>12012508</v>
          </cell>
          <cell r="AP153" t="str">
            <v>Production/Process Operator</v>
          </cell>
          <cell r="AQ153" t="str">
            <v>3</v>
          </cell>
          <cell r="AR153" t="str">
            <v>Active</v>
          </cell>
          <cell r="AS153" t="str">
            <v>BC</v>
          </cell>
          <cell r="AT153">
            <v>0</v>
          </cell>
          <cell r="AU153" t="str">
            <v>No</v>
          </cell>
          <cell r="AV153" t="str">
            <v>S</v>
          </cell>
        </row>
        <row r="154">
          <cell r="D154">
            <v>28900</v>
          </cell>
          <cell r="E154">
            <v>36342</v>
          </cell>
          <cell r="G154">
            <v>1217878</v>
          </cell>
          <cell r="H154" t="str">
            <v>IDR</v>
          </cell>
          <cell r="AE154" t="str">
            <v>GSC02</v>
          </cell>
          <cell r="AF154" t="str">
            <v>INTL MANUFACTURING</v>
          </cell>
          <cell r="AG154" t="str">
            <v>GSC</v>
          </cell>
          <cell r="AH154" t="str">
            <v>GLOBAL SUPPLY CHAIN</v>
          </cell>
          <cell r="AI154" t="str">
            <v>ID</v>
          </cell>
          <cell r="AJ154" t="str">
            <v>Indonesia</v>
          </cell>
          <cell r="AK154" t="str">
            <v>1</v>
          </cell>
          <cell r="AL154" t="str">
            <v>Standard</v>
          </cell>
          <cell r="AM154" t="str">
            <v>N2</v>
          </cell>
          <cell r="AN154" t="str">
            <v>Non-Exempt Non-CBA</v>
          </cell>
          <cell r="AO154" t="str">
            <v>12012510</v>
          </cell>
          <cell r="AP154" t="str">
            <v>Production/Process Operator (Jr.)</v>
          </cell>
          <cell r="AQ154" t="str">
            <v>3</v>
          </cell>
          <cell r="AR154" t="str">
            <v>Active</v>
          </cell>
          <cell r="AS154" t="str">
            <v>BC</v>
          </cell>
          <cell r="AT154">
            <v>0</v>
          </cell>
          <cell r="AU154" t="str">
            <v>No</v>
          </cell>
          <cell r="AV154" t="str">
            <v>S</v>
          </cell>
        </row>
        <row r="155">
          <cell r="D155">
            <v>26891</v>
          </cell>
          <cell r="E155">
            <v>36342</v>
          </cell>
          <cell r="G155">
            <v>1340819</v>
          </cell>
          <cell r="H155" t="str">
            <v>IDR</v>
          </cell>
          <cell r="AE155" t="str">
            <v>GSC02</v>
          </cell>
          <cell r="AF155" t="str">
            <v>INTL MANUFACTURING</v>
          </cell>
          <cell r="AG155" t="str">
            <v>GSC</v>
          </cell>
          <cell r="AH155" t="str">
            <v>GLOBAL SUPPLY CHAIN</v>
          </cell>
          <cell r="AI155" t="str">
            <v>ID</v>
          </cell>
          <cell r="AJ155" t="str">
            <v>Indonesia</v>
          </cell>
          <cell r="AK155" t="str">
            <v>1</v>
          </cell>
          <cell r="AL155" t="str">
            <v>Standard</v>
          </cell>
          <cell r="AM155" t="str">
            <v>N2</v>
          </cell>
          <cell r="AN155" t="str">
            <v>Non-Exempt Non-CBA</v>
          </cell>
          <cell r="AO155" t="str">
            <v>12012508</v>
          </cell>
          <cell r="AP155" t="str">
            <v>Production/Process Operator</v>
          </cell>
          <cell r="AQ155" t="str">
            <v>3</v>
          </cell>
          <cell r="AR155" t="str">
            <v>Active</v>
          </cell>
          <cell r="AS155" t="str">
            <v>BC</v>
          </cell>
          <cell r="AT155">
            <v>0</v>
          </cell>
          <cell r="AU155" t="str">
            <v>No</v>
          </cell>
          <cell r="AV155" t="str">
            <v>M</v>
          </cell>
        </row>
        <row r="156">
          <cell r="D156">
            <v>28578</v>
          </cell>
          <cell r="E156">
            <v>36342</v>
          </cell>
          <cell r="G156">
            <v>0</v>
          </cell>
          <cell r="H156">
            <v>0</v>
          </cell>
          <cell r="AE156" t="str">
            <v>GSC02</v>
          </cell>
          <cell r="AF156" t="str">
            <v>INTL MANUFACTURING</v>
          </cell>
          <cell r="AG156" t="str">
            <v>GSC</v>
          </cell>
          <cell r="AH156" t="str">
            <v>GLOBAL SUPPLY CHAIN</v>
          </cell>
          <cell r="AI156" t="str">
            <v>ID</v>
          </cell>
          <cell r="AJ156" t="str">
            <v>Indonesia</v>
          </cell>
          <cell r="AK156" t="str">
            <v>1</v>
          </cell>
          <cell r="AL156" t="str">
            <v>Standard</v>
          </cell>
          <cell r="AM156" t="str">
            <v>N2</v>
          </cell>
          <cell r="AN156" t="str">
            <v>Non-Exempt Non-CBA</v>
          </cell>
          <cell r="AO156" t="str">
            <v>12012508</v>
          </cell>
          <cell r="AP156" t="str">
            <v>Production/Process Operator</v>
          </cell>
          <cell r="AQ156" t="str">
            <v>3</v>
          </cell>
          <cell r="AR156" t="str">
            <v>Active</v>
          </cell>
          <cell r="AS156" t="str">
            <v>BC</v>
          </cell>
          <cell r="AT156">
            <v>0</v>
          </cell>
          <cell r="AU156" t="str">
            <v>No</v>
          </cell>
          <cell r="AV156" t="str">
            <v>S</v>
          </cell>
        </row>
        <row r="157">
          <cell r="D157">
            <v>28957</v>
          </cell>
          <cell r="E157">
            <v>36342</v>
          </cell>
          <cell r="G157">
            <v>1196147</v>
          </cell>
          <cell r="H157" t="str">
            <v>IDR</v>
          </cell>
          <cell r="AE157" t="str">
            <v>GSC02</v>
          </cell>
          <cell r="AF157" t="str">
            <v>INTL MANUFACTURING</v>
          </cell>
          <cell r="AG157" t="str">
            <v>GSC</v>
          </cell>
          <cell r="AH157" t="str">
            <v>GLOBAL SUPPLY CHAIN</v>
          </cell>
          <cell r="AI157" t="str">
            <v>ID</v>
          </cell>
          <cell r="AJ157" t="str">
            <v>Indonesia</v>
          </cell>
          <cell r="AK157" t="str">
            <v>1</v>
          </cell>
          <cell r="AL157" t="str">
            <v>Standard</v>
          </cell>
          <cell r="AM157" t="str">
            <v>N2</v>
          </cell>
          <cell r="AN157" t="str">
            <v>Non-Exempt Non-CBA</v>
          </cell>
          <cell r="AO157" t="str">
            <v>12012510</v>
          </cell>
          <cell r="AP157" t="str">
            <v>Production/Process Operator (Jr.)</v>
          </cell>
          <cell r="AQ157" t="str">
            <v>3</v>
          </cell>
          <cell r="AR157" t="str">
            <v>Active</v>
          </cell>
          <cell r="AS157" t="str">
            <v>BC</v>
          </cell>
          <cell r="AT157">
            <v>0</v>
          </cell>
          <cell r="AU157" t="str">
            <v>No</v>
          </cell>
          <cell r="AV157" t="str">
            <v>S</v>
          </cell>
        </row>
        <row r="158">
          <cell r="D158">
            <v>29625</v>
          </cell>
          <cell r="E158">
            <v>36342</v>
          </cell>
          <cell r="G158">
            <v>1189402</v>
          </cell>
          <cell r="H158" t="str">
            <v>IDR</v>
          </cell>
          <cell r="AE158" t="str">
            <v>GSC02</v>
          </cell>
          <cell r="AF158" t="str">
            <v>INTL MANUFACTURING</v>
          </cell>
          <cell r="AG158" t="str">
            <v>GSC</v>
          </cell>
          <cell r="AH158" t="str">
            <v>GLOBAL SUPPLY CHAIN</v>
          </cell>
          <cell r="AI158" t="str">
            <v>ID</v>
          </cell>
          <cell r="AJ158" t="str">
            <v>Indonesia</v>
          </cell>
          <cell r="AK158" t="str">
            <v>1</v>
          </cell>
          <cell r="AL158" t="str">
            <v>Standard</v>
          </cell>
          <cell r="AM158" t="str">
            <v>N2</v>
          </cell>
          <cell r="AN158" t="str">
            <v>Non-Exempt Non-CBA</v>
          </cell>
          <cell r="AO158" t="str">
            <v>12012510</v>
          </cell>
          <cell r="AP158" t="str">
            <v>Production/Process Operator (Jr.)</v>
          </cell>
          <cell r="AQ158" t="str">
            <v>3</v>
          </cell>
          <cell r="AR158" t="str">
            <v>Active</v>
          </cell>
          <cell r="AS158" t="str">
            <v>BC</v>
          </cell>
          <cell r="AT158">
            <v>0</v>
          </cell>
          <cell r="AU158" t="str">
            <v>No</v>
          </cell>
          <cell r="AV158" t="str">
            <v>S</v>
          </cell>
        </row>
        <row r="159">
          <cell r="D159">
            <v>26255</v>
          </cell>
          <cell r="E159">
            <v>36342</v>
          </cell>
          <cell r="G159">
            <v>1364550</v>
          </cell>
          <cell r="H159" t="str">
            <v>IDR</v>
          </cell>
          <cell r="AE159" t="str">
            <v>GSC02</v>
          </cell>
          <cell r="AF159" t="str">
            <v>INTL MANUFACTURING</v>
          </cell>
          <cell r="AG159" t="str">
            <v>GSC</v>
          </cell>
          <cell r="AH159" t="str">
            <v>GLOBAL SUPPLY CHAIN</v>
          </cell>
          <cell r="AI159" t="str">
            <v>ID</v>
          </cell>
          <cell r="AJ159" t="str">
            <v>Indonesia</v>
          </cell>
          <cell r="AK159" t="str">
            <v>1</v>
          </cell>
          <cell r="AL159" t="str">
            <v>Standard</v>
          </cell>
          <cell r="AM159" t="str">
            <v>N2</v>
          </cell>
          <cell r="AN159" t="str">
            <v>Non-Exempt Non-CBA</v>
          </cell>
          <cell r="AO159" t="str">
            <v>12012508</v>
          </cell>
          <cell r="AP159" t="str">
            <v>Production/Process Operator</v>
          </cell>
          <cell r="AQ159" t="str">
            <v>3</v>
          </cell>
          <cell r="AR159" t="str">
            <v>Active</v>
          </cell>
          <cell r="AS159" t="str">
            <v>BC</v>
          </cell>
          <cell r="AT159">
            <v>0</v>
          </cell>
          <cell r="AU159" t="str">
            <v>No</v>
          </cell>
          <cell r="AV159" t="str">
            <v>M</v>
          </cell>
        </row>
        <row r="160">
          <cell r="D160">
            <v>28857</v>
          </cell>
          <cell r="E160">
            <v>36342</v>
          </cell>
          <cell r="G160">
            <v>1176065</v>
          </cell>
          <cell r="H160" t="str">
            <v>IDR</v>
          </cell>
          <cell r="AE160" t="str">
            <v>GSC02</v>
          </cell>
          <cell r="AF160" t="str">
            <v>INTL MANUFACTURING</v>
          </cell>
          <cell r="AG160" t="str">
            <v>GSC</v>
          </cell>
          <cell r="AH160" t="str">
            <v>GLOBAL SUPPLY CHAIN</v>
          </cell>
          <cell r="AI160" t="str">
            <v>ID</v>
          </cell>
          <cell r="AJ160" t="str">
            <v>Indonesia</v>
          </cell>
          <cell r="AK160" t="str">
            <v>1</v>
          </cell>
          <cell r="AL160" t="str">
            <v>Standard</v>
          </cell>
          <cell r="AM160" t="str">
            <v>N2</v>
          </cell>
          <cell r="AN160" t="str">
            <v>Non-Exempt Non-CBA</v>
          </cell>
          <cell r="AO160" t="str">
            <v>12012510</v>
          </cell>
          <cell r="AP160" t="str">
            <v>Production/Process Operator (Jr.)</v>
          </cell>
          <cell r="AQ160" t="str">
            <v>3</v>
          </cell>
          <cell r="AR160" t="str">
            <v>Active</v>
          </cell>
          <cell r="AS160" t="str">
            <v>BC</v>
          </cell>
          <cell r="AT160">
            <v>0</v>
          </cell>
          <cell r="AU160" t="str">
            <v>No</v>
          </cell>
          <cell r="AV160" t="str">
            <v>S</v>
          </cell>
        </row>
        <row r="161">
          <cell r="D161">
            <v>27794</v>
          </cell>
          <cell r="E161">
            <v>36342</v>
          </cell>
          <cell r="G161">
            <v>1364342</v>
          </cell>
          <cell r="H161" t="str">
            <v>IDR</v>
          </cell>
          <cell r="AE161" t="str">
            <v>GSC02</v>
          </cell>
          <cell r="AF161" t="str">
            <v>INTL MANUFACTURING</v>
          </cell>
          <cell r="AG161" t="str">
            <v>GSC</v>
          </cell>
          <cell r="AH161" t="str">
            <v>GLOBAL SUPPLY CHAIN</v>
          </cell>
          <cell r="AI161" t="str">
            <v>ID</v>
          </cell>
          <cell r="AJ161" t="str">
            <v>Indonesia</v>
          </cell>
          <cell r="AK161" t="str">
            <v>1</v>
          </cell>
          <cell r="AL161" t="str">
            <v>Standard</v>
          </cell>
          <cell r="AM161" t="str">
            <v>N2</v>
          </cell>
          <cell r="AN161" t="str">
            <v>Non-Exempt Non-CBA</v>
          </cell>
          <cell r="AO161" t="str">
            <v>12012508</v>
          </cell>
          <cell r="AP161" t="str">
            <v>Production/Process Operator</v>
          </cell>
          <cell r="AQ161" t="str">
            <v>3</v>
          </cell>
          <cell r="AR161" t="str">
            <v>Active</v>
          </cell>
          <cell r="AS161" t="str">
            <v>BC</v>
          </cell>
          <cell r="AT161">
            <v>0</v>
          </cell>
          <cell r="AU161" t="str">
            <v>No</v>
          </cell>
          <cell r="AV161" t="str">
            <v>S</v>
          </cell>
        </row>
        <row r="162">
          <cell r="D162">
            <v>29209</v>
          </cell>
          <cell r="E162">
            <v>36342</v>
          </cell>
          <cell r="G162">
            <v>1188317</v>
          </cell>
          <cell r="H162" t="str">
            <v>IDR</v>
          </cell>
          <cell r="AE162" t="str">
            <v>GSC02</v>
          </cell>
          <cell r="AF162" t="str">
            <v>INTL MANUFACTURING</v>
          </cell>
          <cell r="AG162" t="str">
            <v>GSC</v>
          </cell>
          <cell r="AH162" t="str">
            <v>GLOBAL SUPPLY CHAIN</v>
          </cell>
          <cell r="AI162" t="str">
            <v>ID</v>
          </cell>
          <cell r="AJ162" t="str">
            <v>Indonesia</v>
          </cell>
          <cell r="AK162" t="str">
            <v>1</v>
          </cell>
          <cell r="AL162" t="str">
            <v>Standard</v>
          </cell>
          <cell r="AM162" t="str">
            <v>N2</v>
          </cell>
          <cell r="AN162" t="str">
            <v>Non-Exempt Non-CBA</v>
          </cell>
          <cell r="AO162" t="str">
            <v>12012510</v>
          </cell>
          <cell r="AP162" t="str">
            <v>Production/Process Operator (Jr.)</v>
          </cell>
          <cell r="AQ162" t="str">
            <v>3</v>
          </cell>
          <cell r="AR162" t="str">
            <v>Active</v>
          </cell>
          <cell r="AS162" t="str">
            <v>BC</v>
          </cell>
          <cell r="AT162">
            <v>0</v>
          </cell>
          <cell r="AU162" t="str">
            <v>No</v>
          </cell>
          <cell r="AV162" t="str">
            <v>S</v>
          </cell>
        </row>
        <row r="163">
          <cell r="D163">
            <v>28109</v>
          </cell>
          <cell r="E163">
            <v>36342</v>
          </cell>
          <cell r="G163">
            <v>1189402</v>
          </cell>
          <cell r="H163" t="str">
            <v>IDR</v>
          </cell>
          <cell r="AE163" t="str">
            <v>GSC02</v>
          </cell>
          <cell r="AF163" t="str">
            <v>INTL MANUFACTURING</v>
          </cell>
          <cell r="AG163" t="str">
            <v>GSC</v>
          </cell>
          <cell r="AH163" t="str">
            <v>GLOBAL SUPPLY CHAIN</v>
          </cell>
          <cell r="AI163" t="str">
            <v>ID</v>
          </cell>
          <cell r="AJ163" t="str">
            <v>Indonesia</v>
          </cell>
          <cell r="AK163" t="str">
            <v>1</v>
          </cell>
          <cell r="AL163" t="str">
            <v>Standard</v>
          </cell>
          <cell r="AM163" t="str">
            <v>N2</v>
          </cell>
          <cell r="AN163" t="str">
            <v>Non-Exempt Non-CBA</v>
          </cell>
          <cell r="AO163" t="str">
            <v>12012510</v>
          </cell>
          <cell r="AP163" t="str">
            <v>Production/Process Operator (Jr.)</v>
          </cell>
          <cell r="AQ163" t="str">
            <v>3</v>
          </cell>
          <cell r="AR163" t="str">
            <v>Active</v>
          </cell>
          <cell r="AS163" t="str">
            <v>BC</v>
          </cell>
          <cell r="AT163">
            <v>0</v>
          </cell>
          <cell r="AU163" t="str">
            <v>No</v>
          </cell>
          <cell r="AV163" t="str">
            <v>S</v>
          </cell>
        </row>
        <row r="164">
          <cell r="D164">
            <v>28720</v>
          </cell>
          <cell r="E164">
            <v>36342</v>
          </cell>
          <cell r="G164">
            <v>1176065</v>
          </cell>
          <cell r="H164" t="str">
            <v>IDR</v>
          </cell>
          <cell r="AE164" t="str">
            <v>GSC02</v>
          </cell>
          <cell r="AF164" t="str">
            <v>INTL MANUFACTURING</v>
          </cell>
          <cell r="AG164" t="str">
            <v>GSC</v>
          </cell>
          <cell r="AH164" t="str">
            <v>GLOBAL SUPPLY CHAIN</v>
          </cell>
          <cell r="AI164" t="str">
            <v>ID</v>
          </cell>
          <cell r="AJ164" t="str">
            <v>Indonesia</v>
          </cell>
          <cell r="AK164" t="str">
            <v>1</v>
          </cell>
          <cell r="AL164" t="str">
            <v>Standard</v>
          </cell>
          <cell r="AM164" t="str">
            <v>N2</v>
          </cell>
          <cell r="AN164" t="str">
            <v>Non-Exempt Non-CBA</v>
          </cell>
          <cell r="AO164" t="str">
            <v>12012510</v>
          </cell>
          <cell r="AP164" t="str">
            <v>Production/Process Operator (Jr.)</v>
          </cell>
          <cell r="AQ164" t="str">
            <v>3</v>
          </cell>
          <cell r="AR164" t="str">
            <v>Active</v>
          </cell>
          <cell r="AS164" t="str">
            <v>BC</v>
          </cell>
          <cell r="AT164">
            <v>0</v>
          </cell>
          <cell r="AU164" t="str">
            <v>No</v>
          </cell>
          <cell r="AV164" t="str">
            <v>S</v>
          </cell>
        </row>
        <row r="165">
          <cell r="D165">
            <v>28974</v>
          </cell>
          <cell r="E165">
            <v>36342</v>
          </cell>
          <cell r="G165">
            <v>1176065</v>
          </cell>
          <cell r="H165" t="str">
            <v>IDR</v>
          </cell>
          <cell r="AE165" t="str">
            <v>GSC02</v>
          </cell>
          <cell r="AF165" t="str">
            <v>INTL MANUFACTURING</v>
          </cell>
          <cell r="AG165" t="str">
            <v>GSC</v>
          </cell>
          <cell r="AH165" t="str">
            <v>GLOBAL SUPPLY CHAIN</v>
          </cell>
          <cell r="AI165" t="str">
            <v>ID</v>
          </cell>
          <cell r="AJ165" t="str">
            <v>Indonesia</v>
          </cell>
          <cell r="AK165" t="str">
            <v>1</v>
          </cell>
          <cell r="AL165" t="str">
            <v>Standard</v>
          </cell>
          <cell r="AM165" t="str">
            <v>N2</v>
          </cell>
          <cell r="AN165" t="str">
            <v>Non-Exempt Non-CBA</v>
          </cell>
          <cell r="AO165" t="str">
            <v>12012510</v>
          </cell>
          <cell r="AP165" t="str">
            <v>Production/Process Operator (Jr.)</v>
          </cell>
          <cell r="AQ165" t="str">
            <v>3</v>
          </cell>
          <cell r="AR165" t="str">
            <v>Active</v>
          </cell>
          <cell r="AS165" t="str">
            <v>BC</v>
          </cell>
          <cell r="AT165">
            <v>0</v>
          </cell>
          <cell r="AU165" t="str">
            <v>No</v>
          </cell>
          <cell r="AV165" t="str">
            <v>S</v>
          </cell>
        </row>
        <row r="166">
          <cell r="D166">
            <v>29365</v>
          </cell>
          <cell r="E166">
            <v>36342</v>
          </cell>
          <cell r="G166">
            <v>1176065</v>
          </cell>
          <cell r="H166" t="str">
            <v>IDR</v>
          </cell>
          <cell r="AE166" t="str">
            <v>GSC02</v>
          </cell>
          <cell r="AF166" t="str">
            <v>INTL MANUFACTURING</v>
          </cell>
          <cell r="AG166" t="str">
            <v>GSC</v>
          </cell>
          <cell r="AH166" t="str">
            <v>GLOBAL SUPPLY CHAIN</v>
          </cell>
          <cell r="AI166" t="str">
            <v>ID</v>
          </cell>
          <cell r="AJ166" t="str">
            <v>Indonesia</v>
          </cell>
          <cell r="AK166" t="str">
            <v>1</v>
          </cell>
          <cell r="AL166" t="str">
            <v>Standard</v>
          </cell>
          <cell r="AM166" t="str">
            <v>N2</v>
          </cell>
          <cell r="AN166" t="str">
            <v>Non-Exempt Non-CBA</v>
          </cell>
          <cell r="AO166" t="str">
            <v>12012510</v>
          </cell>
          <cell r="AP166" t="str">
            <v>Production/Process Operator (Jr.)</v>
          </cell>
          <cell r="AQ166" t="str">
            <v>3</v>
          </cell>
          <cell r="AR166" t="str">
            <v>Active</v>
          </cell>
          <cell r="AS166" t="str">
            <v>BC</v>
          </cell>
          <cell r="AT166">
            <v>0</v>
          </cell>
          <cell r="AU166" t="str">
            <v>No</v>
          </cell>
          <cell r="AV166" t="str">
            <v>S</v>
          </cell>
        </row>
        <row r="167">
          <cell r="D167">
            <v>28301</v>
          </cell>
          <cell r="E167">
            <v>36342</v>
          </cell>
          <cell r="G167">
            <v>1308167</v>
          </cell>
          <cell r="H167" t="str">
            <v>IDR</v>
          </cell>
          <cell r="AE167" t="str">
            <v>GSC02</v>
          </cell>
          <cell r="AF167" t="str">
            <v>INTL MANUFACTURING</v>
          </cell>
          <cell r="AG167" t="str">
            <v>GSC</v>
          </cell>
          <cell r="AH167" t="str">
            <v>GLOBAL SUPPLY CHAIN</v>
          </cell>
          <cell r="AI167" t="str">
            <v>ID</v>
          </cell>
          <cell r="AJ167" t="str">
            <v>Indonesia</v>
          </cell>
          <cell r="AK167" t="str">
            <v>1</v>
          </cell>
          <cell r="AL167" t="str">
            <v>Standard</v>
          </cell>
          <cell r="AM167" t="str">
            <v>N2</v>
          </cell>
          <cell r="AN167" t="str">
            <v>Non-Exempt Non-CBA</v>
          </cell>
          <cell r="AO167" t="str">
            <v>12012508</v>
          </cell>
          <cell r="AP167" t="str">
            <v>Production/Process Operator</v>
          </cell>
          <cell r="AQ167" t="str">
            <v>3</v>
          </cell>
          <cell r="AR167" t="str">
            <v>Active</v>
          </cell>
          <cell r="AS167" t="str">
            <v>BC</v>
          </cell>
          <cell r="AT167">
            <v>0</v>
          </cell>
          <cell r="AU167" t="str">
            <v>No</v>
          </cell>
          <cell r="AV167" t="str">
            <v>S</v>
          </cell>
        </row>
        <row r="168">
          <cell r="D168">
            <v>28732</v>
          </cell>
          <cell r="E168">
            <v>36342</v>
          </cell>
          <cell r="G168">
            <v>1231140</v>
          </cell>
          <cell r="H168" t="str">
            <v>IDR</v>
          </cell>
          <cell r="AE168" t="str">
            <v>GSC02</v>
          </cell>
          <cell r="AF168" t="str">
            <v>INTL MANUFACTURING</v>
          </cell>
          <cell r="AG168" t="str">
            <v>GSC</v>
          </cell>
          <cell r="AH168" t="str">
            <v>GLOBAL SUPPLY CHAIN</v>
          </cell>
          <cell r="AI168" t="str">
            <v>ID</v>
          </cell>
          <cell r="AJ168" t="str">
            <v>Indonesia</v>
          </cell>
          <cell r="AK168" t="str">
            <v>1</v>
          </cell>
          <cell r="AL168" t="str">
            <v>Standard</v>
          </cell>
          <cell r="AM168" t="str">
            <v>N2</v>
          </cell>
          <cell r="AN168" t="str">
            <v>Non-Exempt Non-CBA</v>
          </cell>
          <cell r="AO168" t="str">
            <v>12012510</v>
          </cell>
          <cell r="AP168" t="str">
            <v>Production/Process Operator (Jr.)</v>
          </cell>
          <cell r="AQ168" t="str">
            <v>3</v>
          </cell>
          <cell r="AR168" t="str">
            <v>Active</v>
          </cell>
          <cell r="AS168" t="str">
            <v>BC</v>
          </cell>
          <cell r="AT168">
            <v>0</v>
          </cell>
          <cell r="AU168" t="str">
            <v>No</v>
          </cell>
          <cell r="AV168" t="str">
            <v>S</v>
          </cell>
        </row>
        <row r="169">
          <cell r="D169">
            <v>29191</v>
          </cell>
          <cell r="E169">
            <v>36342</v>
          </cell>
          <cell r="G169">
            <v>1340819</v>
          </cell>
          <cell r="H169" t="str">
            <v>IDR</v>
          </cell>
          <cell r="AE169" t="str">
            <v>GSC02</v>
          </cell>
          <cell r="AF169" t="str">
            <v>INTL MANUFACTURING</v>
          </cell>
          <cell r="AG169" t="str">
            <v>GSC</v>
          </cell>
          <cell r="AH169" t="str">
            <v>GLOBAL SUPPLY CHAIN</v>
          </cell>
          <cell r="AI169" t="str">
            <v>ID</v>
          </cell>
          <cell r="AJ169" t="str">
            <v>Indonesia</v>
          </cell>
          <cell r="AK169" t="str">
            <v>1</v>
          </cell>
          <cell r="AL169" t="str">
            <v>Standard</v>
          </cell>
          <cell r="AM169" t="str">
            <v>N2</v>
          </cell>
          <cell r="AN169" t="str">
            <v>Non-Exempt Non-CBA</v>
          </cell>
          <cell r="AO169" t="str">
            <v>12012508</v>
          </cell>
          <cell r="AP169" t="str">
            <v>Production/Process Operator</v>
          </cell>
          <cell r="AQ169" t="str">
            <v>3</v>
          </cell>
          <cell r="AR169" t="str">
            <v>Active</v>
          </cell>
          <cell r="AS169" t="str">
            <v>BC</v>
          </cell>
          <cell r="AT169">
            <v>0</v>
          </cell>
          <cell r="AU169" t="str">
            <v>No</v>
          </cell>
          <cell r="AV169" t="str">
            <v>S</v>
          </cell>
        </row>
        <row r="170">
          <cell r="D170">
            <v>28428</v>
          </cell>
          <cell r="E170">
            <v>36342</v>
          </cell>
          <cell r="G170">
            <v>1317088</v>
          </cell>
          <cell r="H170" t="str">
            <v>IDR</v>
          </cell>
          <cell r="AE170" t="str">
            <v>GSC02</v>
          </cell>
          <cell r="AF170" t="str">
            <v>INTL MANUFACTURING</v>
          </cell>
          <cell r="AG170" t="str">
            <v>GSC</v>
          </cell>
          <cell r="AH170" t="str">
            <v>GLOBAL SUPPLY CHAIN</v>
          </cell>
          <cell r="AI170" t="str">
            <v>ID</v>
          </cell>
          <cell r="AJ170" t="str">
            <v>Indonesia</v>
          </cell>
          <cell r="AK170" t="str">
            <v>1</v>
          </cell>
          <cell r="AL170" t="str">
            <v>Standard</v>
          </cell>
          <cell r="AM170" t="str">
            <v>N2</v>
          </cell>
          <cell r="AN170" t="str">
            <v>Non-Exempt Non-CBA</v>
          </cell>
          <cell r="AO170" t="str">
            <v>12012508</v>
          </cell>
          <cell r="AP170" t="str">
            <v>Production/Process Operator</v>
          </cell>
          <cell r="AQ170" t="str">
            <v>3</v>
          </cell>
          <cell r="AR170" t="str">
            <v>Active</v>
          </cell>
          <cell r="AS170" t="str">
            <v>BC</v>
          </cell>
          <cell r="AT170">
            <v>0</v>
          </cell>
          <cell r="AU170" t="str">
            <v>No</v>
          </cell>
          <cell r="AV170" t="str">
            <v>S</v>
          </cell>
        </row>
        <row r="171">
          <cell r="D171">
            <v>27482</v>
          </cell>
          <cell r="E171">
            <v>36342</v>
          </cell>
          <cell r="G171">
            <v>1308167</v>
          </cell>
          <cell r="H171" t="str">
            <v>IDR</v>
          </cell>
          <cell r="AE171" t="str">
            <v>GSC02</v>
          </cell>
          <cell r="AF171" t="str">
            <v>INTL MANUFACTURING</v>
          </cell>
          <cell r="AG171" t="str">
            <v>GSC</v>
          </cell>
          <cell r="AH171" t="str">
            <v>GLOBAL SUPPLY CHAIN</v>
          </cell>
          <cell r="AI171" t="str">
            <v>ID</v>
          </cell>
          <cell r="AJ171" t="str">
            <v>Indonesia</v>
          </cell>
          <cell r="AK171" t="str">
            <v>1</v>
          </cell>
          <cell r="AL171" t="str">
            <v>Standard</v>
          </cell>
          <cell r="AM171" t="str">
            <v>N2</v>
          </cell>
          <cell r="AN171" t="str">
            <v>Non-Exempt Non-CBA</v>
          </cell>
          <cell r="AO171" t="str">
            <v>12012508</v>
          </cell>
          <cell r="AP171" t="str">
            <v>Production/Process Operator</v>
          </cell>
          <cell r="AQ171" t="str">
            <v>3</v>
          </cell>
          <cell r="AR171" t="str">
            <v>Active</v>
          </cell>
          <cell r="AS171" t="str">
            <v>BC</v>
          </cell>
          <cell r="AT171">
            <v>0</v>
          </cell>
          <cell r="AU171" t="str">
            <v>No</v>
          </cell>
          <cell r="AV171" t="str">
            <v>S</v>
          </cell>
        </row>
        <row r="172">
          <cell r="D172">
            <v>26539</v>
          </cell>
          <cell r="E172">
            <v>36342</v>
          </cell>
          <cell r="G172">
            <v>1238675</v>
          </cell>
          <cell r="H172" t="str">
            <v>IDR</v>
          </cell>
          <cell r="AE172" t="str">
            <v>GSC02</v>
          </cell>
          <cell r="AF172" t="str">
            <v>INTL MANUFACTURING</v>
          </cell>
          <cell r="AG172" t="str">
            <v>GSC</v>
          </cell>
          <cell r="AH172" t="str">
            <v>GLOBAL SUPPLY CHAIN</v>
          </cell>
          <cell r="AI172" t="str">
            <v>ID</v>
          </cell>
          <cell r="AJ172" t="str">
            <v>Indonesia</v>
          </cell>
          <cell r="AK172" t="str">
            <v>1</v>
          </cell>
          <cell r="AL172" t="str">
            <v>Standard</v>
          </cell>
          <cell r="AM172" t="str">
            <v>N2</v>
          </cell>
          <cell r="AN172" t="str">
            <v>Non-Exempt Non-CBA</v>
          </cell>
          <cell r="AO172" t="str">
            <v>12012510</v>
          </cell>
          <cell r="AP172" t="str">
            <v>Production/Process Operator (Jr.)</v>
          </cell>
          <cell r="AQ172" t="str">
            <v>3</v>
          </cell>
          <cell r="AR172" t="str">
            <v>Active</v>
          </cell>
          <cell r="AS172" t="str">
            <v>BC</v>
          </cell>
          <cell r="AT172">
            <v>0</v>
          </cell>
          <cell r="AU172" t="str">
            <v>No</v>
          </cell>
          <cell r="AV172" t="str">
            <v>S</v>
          </cell>
        </row>
        <row r="173">
          <cell r="D173">
            <v>28748</v>
          </cell>
          <cell r="E173">
            <v>36342</v>
          </cell>
          <cell r="G173">
            <v>1176065</v>
          </cell>
          <cell r="H173" t="str">
            <v>IDR</v>
          </cell>
          <cell r="AE173" t="str">
            <v>GSC02</v>
          </cell>
          <cell r="AF173" t="str">
            <v>INTL MANUFACTURING</v>
          </cell>
          <cell r="AG173" t="str">
            <v>GSC</v>
          </cell>
          <cell r="AH173" t="str">
            <v>GLOBAL SUPPLY CHAIN</v>
          </cell>
          <cell r="AI173" t="str">
            <v>ID</v>
          </cell>
          <cell r="AJ173" t="str">
            <v>Indonesia</v>
          </cell>
          <cell r="AK173" t="str">
            <v>1</v>
          </cell>
          <cell r="AL173" t="str">
            <v>Standard</v>
          </cell>
          <cell r="AM173" t="str">
            <v>N2</v>
          </cell>
          <cell r="AN173" t="str">
            <v>Non-Exempt Non-CBA</v>
          </cell>
          <cell r="AO173" t="str">
            <v>12012510</v>
          </cell>
          <cell r="AP173" t="str">
            <v>Production/Process Operator (Jr.)</v>
          </cell>
          <cell r="AQ173" t="str">
            <v>3</v>
          </cell>
          <cell r="AR173" t="str">
            <v>Active</v>
          </cell>
          <cell r="AS173" t="str">
            <v>BC</v>
          </cell>
          <cell r="AT173">
            <v>0</v>
          </cell>
          <cell r="AU173" t="str">
            <v>No</v>
          </cell>
          <cell r="AV173" t="str">
            <v>S</v>
          </cell>
        </row>
        <row r="174">
          <cell r="D174">
            <v>29321</v>
          </cell>
          <cell r="E174">
            <v>36342</v>
          </cell>
          <cell r="G174">
            <v>1331117</v>
          </cell>
          <cell r="H174" t="str">
            <v>IDR</v>
          </cell>
          <cell r="AE174" t="str">
            <v>GSC02</v>
          </cell>
          <cell r="AF174" t="str">
            <v>INTL MANUFACTURING</v>
          </cell>
          <cell r="AG174" t="str">
            <v>GSC</v>
          </cell>
          <cell r="AH174" t="str">
            <v>GLOBAL SUPPLY CHAIN</v>
          </cell>
          <cell r="AI174" t="str">
            <v>ID</v>
          </cell>
          <cell r="AJ174" t="str">
            <v>Indonesia</v>
          </cell>
          <cell r="AK174" t="str">
            <v>1</v>
          </cell>
          <cell r="AL174" t="str">
            <v>Standard</v>
          </cell>
          <cell r="AM174" t="str">
            <v>N2</v>
          </cell>
          <cell r="AN174" t="str">
            <v>Non-Exempt Non-CBA</v>
          </cell>
          <cell r="AO174" t="str">
            <v>12012508</v>
          </cell>
          <cell r="AP174" t="str">
            <v>Production/Process Operator</v>
          </cell>
          <cell r="AQ174" t="str">
            <v>3</v>
          </cell>
          <cell r="AR174" t="str">
            <v>Active</v>
          </cell>
          <cell r="AS174" t="str">
            <v>BC</v>
          </cell>
          <cell r="AT174">
            <v>0</v>
          </cell>
          <cell r="AU174" t="str">
            <v>No</v>
          </cell>
          <cell r="AV174" t="str">
            <v>S</v>
          </cell>
        </row>
        <row r="175">
          <cell r="D175">
            <v>28525</v>
          </cell>
          <cell r="E175">
            <v>36342</v>
          </cell>
          <cell r="G175">
            <v>1364550</v>
          </cell>
          <cell r="H175" t="str">
            <v>IDR</v>
          </cell>
          <cell r="AE175" t="str">
            <v>GSC02</v>
          </cell>
          <cell r="AF175" t="str">
            <v>INTL MANUFACTURING</v>
          </cell>
          <cell r="AG175" t="str">
            <v>GSC</v>
          </cell>
          <cell r="AH175" t="str">
            <v>GLOBAL SUPPLY CHAIN</v>
          </cell>
          <cell r="AI175" t="str">
            <v>ID</v>
          </cell>
          <cell r="AJ175" t="str">
            <v>Indonesia</v>
          </cell>
          <cell r="AK175" t="str">
            <v>1</v>
          </cell>
          <cell r="AL175" t="str">
            <v>Standard</v>
          </cell>
          <cell r="AM175" t="str">
            <v>N2</v>
          </cell>
          <cell r="AN175" t="str">
            <v>Non-Exempt Non-CBA</v>
          </cell>
          <cell r="AO175" t="str">
            <v>12012508</v>
          </cell>
          <cell r="AP175" t="str">
            <v>Production/Process Operator</v>
          </cell>
          <cell r="AQ175" t="str">
            <v>3</v>
          </cell>
          <cell r="AR175" t="str">
            <v>Active</v>
          </cell>
          <cell r="AS175" t="str">
            <v>BC</v>
          </cell>
          <cell r="AT175">
            <v>0</v>
          </cell>
          <cell r="AU175" t="str">
            <v>No</v>
          </cell>
          <cell r="AV175" t="str">
            <v>S</v>
          </cell>
        </row>
        <row r="176">
          <cell r="D176">
            <v>27550</v>
          </cell>
          <cell r="E176">
            <v>36342</v>
          </cell>
          <cell r="G176">
            <v>1311388</v>
          </cell>
          <cell r="H176" t="str">
            <v>IDR</v>
          </cell>
          <cell r="AE176" t="str">
            <v>GSC02</v>
          </cell>
          <cell r="AF176" t="str">
            <v>INTL MANUFACTURING</v>
          </cell>
          <cell r="AG176" t="str">
            <v>GSC</v>
          </cell>
          <cell r="AH176" t="str">
            <v>GLOBAL SUPPLY CHAIN</v>
          </cell>
          <cell r="AI176" t="str">
            <v>ID</v>
          </cell>
          <cell r="AJ176" t="str">
            <v>Indonesia</v>
          </cell>
          <cell r="AK176" t="str">
            <v>1</v>
          </cell>
          <cell r="AL176" t="str">
            <v>Standard</v>
          </cell>
          <cell r="AM176" t="str">
            <v>N2</v>
          </cell>
          <cell r="AN176" t="str">
            <v>Non-Exempt Non-CBA</v>
          </cell>
          <cell r="AO176" t="str">
            <v>12012508</v>
          </cell>
          <cell r="AP176" t="str">
            <v>Production/Process Operator</v>
          </cell>
          <cell r="AQ176" t="str">
            <v>3</v>
          </cell>
          <cell r="AR176" t="str">
            <v>Active</v>
          </cell>
          <cell r="AS176" t="str">
            <v>BC</v>
          </cell>
          <cell r="AT176">
            <v>0</v>
          </cell>
          <cell r="AU176" t="str">
            <v>No</v>
          </cell>
          <cell r="AV176" t="str">
            <v>S</v>
          </cell>
        </row>
        <row r="177">
          <cell r="D177">
            <v>29404</v>
          </cell>
          <cell r="E177">
            <v>36342</v>
          </cell>
          <cell r="G177">
            <v>1388490</v>
          </cell>
          <cell r="H177" t="str">
            <v>IDR</v>
          </cell>
          <cell r="AE177" t="str">
            <v>GSC02</v>
          </cell>
          <cell r="AF177" t="str">
            <v>INTL MANUFACTURING</v>
          </cell>
          <cell r="AG177" t="str">
            <v>GSC</v>
          </cell>
          <cell r="AH177" t="str">
            <v>GLOBAL SUPPLY CHAIN</v>
          </cell>
          <cell r="AI177" t="str">
            <v>ID</v>
          </cell>
          <cell r="AJ177" t="str">
            <v>Indonesia</v>
          </cell>
          <cell r="AK177" t="str">
            <v>1</v>
          </cell>
          <cell r="AL177" t="str">
            <v>Standard</v>
          </cell>
          <cell r="AM177" t="str">
            <v>N2</v>
          </cell>
          <cell r="AN177" t="str">
            <v>Non-Exempt Non-CBA</v>
          </cell>
          <cell r="AO177" t="str">
            <v>12012508</v>
          </cell>
          <cell r="AP177" t="str">
            <v>Production/Process Operator</v>
          </cell>
          <cell r="AQ177" t="str">
            <v>3</v>
          </cell>
          <cell r="AR177" t="str">
            <v>Active</v>
          </cell>
          <cell r="AS177" t="str">
            <v>BC</v>
          </cell>
          <cell r="AT177">
            <v>0</v>
          </cell>
          <cell r="AU177" t="str">
            <v>No</v>
          </cell>
          <cell r="AV177" t="str">
            <v>S</v>
          </cell>
        </row>
        <row r="178">
          <cell r="D178">
            <v>28710</v>
          </cell>
          <cell r="E178">
            <v>36342</v>
          </cell>
          <cell r="G178">
            <v>1176065</v>
          </cell>
          <cell r="H178" t="str">
            <v>IDR</v>
          </cell>
          <cell r="AE178" t="str">
            <v>GSC02</v>
          </cell>
          <cell r="AF178" t="str">
            <v>INTL MANUFACTURING</v>
          </cell>
          <cell r="AG178" t="str">
            <v>GSC</v>
          </cell>
          <cell r="AH178" t="str">
            <v>GLOBAL SUPPLY CHAIN</v>
          </cell>
          <cell r="AI178" t="str">
            <v>ID</v>
          </cell>
          <cell r="AJ178" t="str">
            <v>Indonesia</v>
          </cell>
          <cell r="AK178" t="str">
            <v>1</v>
          </cell>
          <cell r="AL178" t="str">
            <v>Standard</v>
          </cell>
          <cell r="AM178" t="str">
            <v>N2</v>
          </cell>
          <cell r="AN178" t="str">
            <v>Non-Exempt Non-CBA</v>
          </cell>
          <cell r="AO178" t="str">
            <v>12012510</v>
          </cell>
          <cell r="AP178" t="str">
            <v>Production/Process Operator (Jr.)</v>
          </cell>
          <cell r="AQ178" t="str">
            <v>3</v>
          </cell>
          <cell r="AR178" t="str">
            <v>Active</v>
          </cell>
          <cell r="AS178" t="str">
            <v>BC</v>
          </cell>
          <cell r="AT178">
            <v>0</v>
          </cell>
          <cell r="AU178" t="str">
            <v>No</v>
          </cell>
          <cell r="AV178" t="str">
            <v>S</v>
          </cell>
        </row>
        <row r="179">
          <cell r="D179">
            <v>26403</v>
          </cell>
          <cell r="E179">
            <v>36342</v>
          </cell>
          <cell r="G179">
            <v>1311388</v>
          </cell>
          <cell r="H179" t="str">
            <v>IDR</v>
          </cell>
          <cell r="AE179" t="str">
            <v>GSC02</v>
          </cell>
          <cell r="AF179" t="str">
            <v>INTL MANUFACTURING</v>
          </cell>
          <cell r="AG179" t="str">
            <v>GSC</v>
          </cell>
          <cell r="AH179" t="str">
            <v>GLOBAL SUPPLY CHAIN</v>
          </cell>
          <cell r="AI179" t="str">
            <v>ID</v>
          </cell>
          <cell r="AJ179" t="str">
            <v>Indonesia</v>
          </cell>
          <cell r="AK179" t="str">
            <v>1</v>
          </cell>
          <cell r="AL179" t="str">
            <v>Standard</v>
          </cell>
          <cell r="AM179" t="str">
            <v>N2</v>
          </cell>
          <cell r="AN179" t="str">
            <v>Non-Exempt Non-CBA</v>
          </cell>
          <cell r="AO179" t="str">
            <v>12012508</v>
          </cell>
          <cell r="AP179" t="str">
            <v>Production/Process Operator</v>
          </cell>
          <cell r="AQ179" t="str">
            <v>3</v>
          </cell>
          <cell r="AR179" t="str">
            <v>Active</v>
          </cell>
          <cell r="AS179" t="str">
            <v>BC</v>
          </cell>
          <cell r="AT179">
            <v>0</v>
          </cell>
          <cell r="AU179" t="str">
            <v>No</v>
          </cell>
          <cell r="AV179" t="str">
            <v>M</v>
          </cell>
        </row>
        <row r="180">
          <cell r="D180">
            <v>26047</v>
          </cell>
          <cell r="E180">
            <v>36342</v>
          </cell>
          <cell r="G180">
            <v>1308167</v>
          </cell>
          <cell r="H180" t="str">
            <v>IDR</v>
          </cell>
          <cell r="AE180" t="str">
            <v>GSC02</v>
          </cell>
          <cell r="AF180" t="str">
            <v>INTL MANUFACTURING</v>
          </cell>
          <cell r="AG180" t="str">
            <v>GSC</v>
          </cell>
          <cell r="AH180" t="str">
            <v>GLOBAL SUPPLY CHAIN</v>
          </cell>
          <cell r="AI180" t="str">
            <v>ID</v>
          </cell>
          <cell r="AJ180" t="str">
            <v>Indonesia</v>
          </cell>
          <cell r="AK180" t="str">
            <v>1</v>
          </cell>
          <cell r="AL180" t="str">
            <v>Standard</v>
          </cell>
          <cell r="AM180" t="str">
            <v>N2</v>
          </cell>
          <cell r="AN180" t="str">
            <v>Non-Exempt Non-CBA</v>
          </cell>
          <cell r="AO180" t="str">
            <v>12012508</v>
          </cell>
          <cell r="AP180" t="str">
            <v>Production/Process Operator</v>
          </cell>
          <cell r="AQ180" t="str">
            <v>3</v>
          </cell>
          <cell r="AR180" t="str">
            <v>Active</v>
          </cell>
          <cell r="AS180" t="str">
            <v>BC</v>
          </cell>
          <cell r="AT180">
            <v>0</v>
          </cell>
          <cell r="AU180" t="str">
            <v>No</v>
          </cell>
          <cell r="AV180" t="str">
            <v>M</v>
          </cell>
        </row>
        <row r="181">
          <cell r="D181">
            <v>28277</v>
          </cell>
          <cell r="E181">
            <v>36342</v>
          </cell>
          <cell r="G181">
            <v>1209728</v>
          </cell>
          <cell r="H181" t="str">
            <v>IDR</v>
          </cell>
          <cell r="AE181" t="str">
            <v>GSC02</v>
          </cell>
          <cell r="AF181" t="str">
            <v>INTL MANUFACTURING</v>
          </cell>
          <cell r="AG181" t="str">
            <v>GSC</v>
          </cell>
          <cell r="AH181" t="str">
            <v>GLOBAL SUPPLY CHAIN</v>
          </cell>
          <cell r="AI181" t="str">
            <v>ID</v>
          </cell>
          <cell r="AJ181" t="str">
            <v>Indonesia</v>
          </cell>
          <cell r="AK181" t="str">
            <v>1</v>
          </cell>
          <cell r="AL181" t="str">
            <v>Standard</v>
          </cell>
          <cell r="AM181" t="str">
            <v>N2</v>
          </cell>
          <cell r="AN181" t="str">
            <v>Non-Exempt Non-CBA</v>
          </cell>
          <cell r="AO181" t="str">
            <v>12012510</v>
          </cell>
          <cell r="AP181" t="str">
            <v>Production/Process Operator (Jr.)</v>
          </cell>
          <cell r="AQ181" t="str">
            <v>3</v>
          </cell>
          <cell r="AR181" t="str">
            <v>Active</v>
          </cell>
          <cell r="AS181" t="str">
            <v>BC</v>
          </cell>
          <cell r="AT181">
            <v>0</v>
          </cell>
          <cell r="AU181" t="str">
            <v>No</v>
          </cell>
          <cell r="AV181" t="str">
            <v>S</v>
          </cell>
        </row>
        <row r="182">
          <cell r="D182">
            <v>29334</v>
          </cell>
          <cell r="E182">
            <v>36342</v>
          </cell>
          <cell r="G182">
            <v>1340819</v>
          </cell>
          <cell r="H182" t="str">
            <v>IDR</v>
          </cell>
          <cell r="AE182" t="str">
            <v>GSC02</v>
          </cell>
          <cell r="AF182" t="str">
            <v>INTL MANUFACTURING</v>
          </cell>
          <cell r="AG182" t="str">
            <v>GSC</v>
          </cell>
          <cell r="AH182" t="str">
            <v>GLOBAL SUPPLY CHAIN</v>
          </cell>
          <cell r="AI182" t="str">
            <v>ID</v>
          </cell>
          <cell r="AJ182" t="str">
            <v>Indonesia</v>
          </cell>
          <cell r="AK182" t="str">
            <v>1</v>
          </cell>
          <cell r="AL182" t="str">
            <v>Standard</v>
          </cell>
          <cell r="AM182" t="str">
            <v>N2</v>
          </cell>
          <cell r="AN182" t="str">
            <v>Non-Exempt Non-CBA</v>
          </cell>
          <cell r="AO182" t="str">
            <v>12012508</v>
          </cell>
          <cell r="AP182" t="str">
            <v>Production/Process Operator</v>
          </cell>
          <cell r="AQ182" t="str">
            <v>3</v>
          </cell>
          <cell r="AR182" t="str">
            <v>Active</v>
          </cell>
          <cell r="AS182" t="str">
            <v>BC</v>
          </cell>
          <cell r="AT182">
            <v>0</v>
          </cell>
          <cell r="AU182" t="str">
            <v>No</v>
          </cell>
          <cell r="AV182" t="str">
            <v>S</v>
          </cell>
        </row>
        <row r="183">
          <cell r="D183">
            <v>27839</v>
          </cell>
          <cell r="E183">
            <v>36342</v>
          </cell>
          <cell r="G183">
            <v>1196147</v>
          </cell>
          <cell r="H183" t="str">
            <v>IDR</v>
          </cell>
          <cell r="AE183" t="str">
            <v>GSC02</v>
          </cell>
          <cell r="AF183" t="str">
            <v>INTL MANUFACTURING</v>
          </cell>
          <cell r="AG183" t="str">
            <v>GSC</v>
          </cell>
          <cell r="AH183" t="str">
            <v>GLOBAL SUPPLY CHAIN</v>
          </cell>
          <cell r="AI183" t="str">
            <v>ID</v>
          </cell>
          <cell r="AJ183" t="str">
            <v>Indonesia</v>
          </cell>
          <cell r="AK183" t="str">
            <v>1</v>
          </cell>
          <cell r="AL183" t="str">
            <v>Standard</v>
          </cell>
          <cell r="AM183" t="str">
            <v>N2</v>
          </cell>
          <cell r="AN183" t="str">
            <v>Non-Exempt Non-CBA</v>
          </cell>
          <cell r="AO183" t="str">
            <v>12012510</v>
          </cell>
          <cell r="AP183" t="str">
            <v>Production/Process Operator (Jr.)</v>
          </cell>
          <cell r="AQ183" t="str">
            <v>3</v>
          </cell>
          <cell r="AR183" t="str">
            <v>Active</v>
          </cell>
          <cell r="AS183" t="str">
            <v>BC</v>
          </cell>
          <cell r="AT183">
            <v>0</v>
          </cell>
          <cell r="AU183" t="str">
            <v>No</v>
          </cell>
          <cell r="AV183" t="str">
            <v>S</v>
          </cell>
        </row>
        <row r="184">
          <cell r="D184">
            <v>27988</v>
          </cell>
          <cell r="E184">
            <v>36342</v>
          </cell>
          <cell r="G184">
            <v>1308167</v>
          </cell>
          <cell r="H184" t="str">
            <v>IDR</v>
          </cell>
          <cell r="AE184" t="str">
            <v>GSC02</v>
          </cell>
          <cell r="AF184" t="str">
            <v>INTL MANUFACTURING</v>
          </cell>
          <cell r="AG184" t="str">
            <v>GSC</v>
          </cell>
          <cell r="AH184" t="str">
            <v>GLOBAL SUPPLY CHAIN</v>
          </cell>
          <cell r="AI184" t="str">
            <v>ID</v>
          </cell>
          <cell r="AJ184" t="str">
            <v>Indonesia</v>
          </cell>
          <cell r="AK184" t="str">
            <v>1</v>
          </cell>
          <cell r="AL184" t="str">
            <v>Standard</v>
          </cell>
          <cell r="AM184" t="str">
            <v>N2</v>
          </cell>
          <cell r="AN184" t="str">
            <v>Non-Exempt Non-CBA</v>
          </cell>
          <cell r="AO184" t="str">
            <v>12012508</v>
          </cell>
          <cell r="AP184" t="str">
            <v>Production/Process Operator</v>
          </cell>
          <cell r="AQ184" t="str">
            <v>3</v>
          </cell>
          <cell r="AR184" t="str">
            <v>Active</v>
          </cell>
          <cell r="AS184" t="str">
            <v>BC</v>
          </cell>
          <cell r="AT184">
            <v>0</v>
          </cell>
          <cell r="AU184" t="str">
            <v>No</v>
          </cell>
          <cell r="AV184" t="str">
            <v>M</v>
          </cell>
        </row>
        <row r="185">
          <cell r="D185">
            <v>29219</v>
          </cell>
          <cell r="E185">
            <v>36342</v>
          </cell>
          <cell r="G185">
            <v>1334394</v>
          </cell>
          <cell r="H185" t="str">
            <v>IDR</v>
          </cell>
          <cell r="AE185" t="str">
            <v>GSC02</v>
          </cell>
          <cell r="AF185" t="str">
            <v>INTL MANUFACTURING</v>
          </cell>
          <cell r="AG185" t="str">
            <v>GSC</v>
          </cell>
          <cell r="AH185" t="str">
            <v>GLOBAL SUPPLY CHAIN</v>
          </cell>
          <cell r="AI185" t="str">
            <v>ID</v>
          </cell>
          <cell r="AJ185" t="str">
            <v>Indonesia</v>
          </cell>
          <cell r="AK185" t="str">
            <v>1</v>
          </cell>
          <cell r="AL185" t="str">
            <v>Standard</v>
          </cell>
          <cell r="AM185" t="str">
            <v>N2</v>
          </cell>
          <cell r="AN185" t="str">
            <v>Non-Exempt Non-CBA</v>
          </cell>
          <cell r="AO185" t="str">
            <v>12012508</v>
          </cell>
          <cell r="AP185" t="str">
            <v>Production/Process Operator</v>
          </cell>
          <cell r="AQ185" t="str">
            <v>3</v>
          </cell>
          <cell r="AR185" t="str">
            <v>Active</v>
          </cell>
          <cell r="AS185" t="str">
            <v>BC</v>
          </cell>
          <cell r="AT185">
            <v>0</v>
          </cell>
          <cell r="AU185" t="str">
            <v>No</v>
          </cell>
          <cell r="AV185" t="str">
            <v>S</v>
          </cell>
        </row>
        <row r="186">
          <cell r="D186">
            <v>28615</v>
          </cell>
          <cell r="E186">
            <v>36342</v>
          </cell>
          <cell r="G186">
            <v>1388490</v>
          </cell>
          <cell r="H186" t="str">
            <v>IDR</v>
          </cell>
          <cell r="AE186" t="str">
            <v>GSC02</v>
          </cell>
          <cell r="AF186" t="str">
            <v>INTL MANUFACTURING</v>
          </cell>
          <cell r="AG186" t="str">
            <v>GSC</v>
          </cell>
          <cell r="AH186" t="str">
            <v>GLOBAL SUPPLY CHAIN</v>
          </cell>
          <cell r="AI186" t="str">
            <v>ID</v>
          </cell>
          <cell r="AJ186" t="str">
            <v>Indonesia</v>
          </cell>
          <cell r="AK186" t="str">
            <v>1</v>
          </cell>
          <cell r="AL186" t="str">
            <v>Standard</v>
          </cell>
          <cell r="AM186" t="str">
            <v>N2</v>
          </cell>
          <cell r="AN186" t="str">
            <v>Non-Exempt Non-CBA</v>
          </cell>
          <cell r="AO186" t="str">
            <v>12012508</v>
          </cell>
          <cell r="AP186" t="str">
            <v>Production/Process Operator</v>
          </cell>
          <cell r="AQ186" t="str">
            <v>3</v>
          </cell>
          <cell r="AR186" t="str">
            <v>Active</v>
          </cell>
          <cell r="AS186" t="str">
            <v>BC</v>
          </cell>
          <cell r="AT186">
            <v>0</v>
          </cell>
          <cell r="AU186" t="str">
            <v>No</v>
          </cell>
          <cell r="AV186" t="str">
            <v>S</v>
          </cell>
        </row>
        <row r="187">
          <cell r="D187">
            <v>28324</v>
          </cell>
          <cell r="E187">
            <v>36342</v>
          </cell>
          <cell r="G187">
            <v>1219930</v>
          </cell>
          <cell r="H187" t="str">
            <v>IDR</v>
          </cell>
          <cell r="AE187" t="str">
            <v>GSC02</v>
          </cell>
          <cell r="AF187" t="str">
            <v>INTL MANUFACTURING</v>
          </cell>
          <cell r="AG187" t="str">
            <v>GSC</v>
          </cell>
          <cell r="AH187" t="str">
            <v>GLOBAL SUPPLY CHAIN</v>
          </cell>
          <cell r="AI187" t="str">
            <v>ID</v>
          </cell>
          <cell r="AJ187" t="str">
            <v>Indonesia</v>
          </cell>
          <cell r="AK187" t="str">
            <v>1</v>
          </cell>
          <cell r="AL187" t="str">
            <v>Standard</v>
          </cell>
          <cell r="AM187" t="str">
            <v>N2</v>
          </cell>
          <cell r="AN187" t="str">
            <v>Non-Exempt Non-CBA</v>
          </cell>
          <cell r="AO187" t="str">
            <v>12012510</v>
          </cell>
          <cell r="AP187" t="str">
            <v>Production/Process Operator (Jr.)</v>
          </cell>
          <cell r="AQ187" t="str">
            <v>3</v>
          </cell>
          <cell r="AR187" t="str">
            <v>Active</v>
          </cell>
          <cell r="AS187" t="str">
            <v>BC</v>
          </cell>
          <cell r="AT187">
            <v>0</v>
          </cell>
          <cell r="AU187" t="str">
            <v>No</v>
          </cell>
          <cell r="AV187" t="str">
            <v>S</v>
          </cell>
        </row>
        <row r="188">
          <cell r="D188">
            <v>29064</v>
          </cell>
          <cell r="E188">
            <v>36342</v>
          </cell>
          <cell r="G188">
            <v>1189402</v>
          </cell>
          <cell r="H188" t="str">
            <v>IDR</v>
          </cell>
          <cell r="AE188" t="str">
            <v>GSC02</v>
          </cell>
          <cell r="AF188" t="str">
            <v>INTL MANUFACTURING</v>
          </cell>
          <cell r="AG188" t="str">
            <v>GSC</v>
          </cell>
          <cell r="AH188" t="str">
            <v>GLOBAL SUPPLY CHAIN</v>
          </cell>
          <cell r="AI188" t="str">
            <v>ID</v>
          </cell>
          <cell r="AJ188" t="str">
            <v>Indonesia</v>
          </cell>
          <cell r="AK188" t="str">
            <v>1</v>
          </cell>
          <cell r="AL188" t="str">
            <v>Standard</v>
          </cell>
          <cell r="AM188" t="str">
            <v>N2</v>
          </cell>
          <cell r="AN188" t="str">
            <v>Non-Exempt Non-CBA</v>
          </cell>
          <cell r="AO188" t="str">
            <v>12012510</v>
          </cell>
          <cell r="AP188" t="str">
            <v>Production/Process Operator (Jr.)</v>
          </cell>
          <cell r="AQ188" t="str">
            <v>3</v>
          </cell>
          <cell r="AR188" t="str">
            <v>Active</v>
          </cell>
          <cell r="AS188" t="str">
            <v>BC</v>
          </cell>
          <cell r="AT188">
            <v>0</v>
          </cell>
          <cell r="AU188" t="str">
            <v>No</v>
          </cell>
          <cell r="AV188" t="str">
            <v>S</v>
          </cell>
        </row>
        <row r="189">
          <cell r="D189">
            <v>29334</v>
          </cell>
          <cell r="E189">
            <v>36346</v>
          </cell>
          <cell r="G189">
            <v>1196147</v>
          </cell>
          <cell r="H189" t="str">
            <v>IDR</v>
          </cell>
          <cell r="AE189" t="str">
            <v>GSC02</v>
          </cell>
          <cell r="AF189" t="str">
            <v>INTL MANUFACTURING</v>
          </cell>
          <cell r="AG189" t="str">
            <v>GSC</v>
          </cell>
          <cell r="AH189" t="str">
            <v>GLOBAL SUPPLY CHAIN</v>
          </cell>
          <cell r="AI189" t="str">
            <v>ID</v>
          </cell>
          <cell r="AJ189" t="str">
            <v>Indonesia</v>
          </cell>
          <cell r="AK189" t="str">
            <v>1</v>
          </cell>
          <cell r="AL189" t="str">
            <v>Standard</v>
          </cell>
          <cell r="AM189" t="str">
            <v>N2</v>
          </cell>
          <cell r="AN189" t="str">
            <v>Non-Exempt Non-CBA</v>
          </cell>
          <cell r="AO189" t="str">
            <v>12012510</v>
          </cell>
          <cell r="AP189" t="str">
            <v>Production/Process Operator (Jr.)</v>
          </cell>
          <cell r="AQ189" t="str">
            <v>3</v>
          </cell>
          <cell r="AR189" t="str">
            <v>Active</v>
          </cell>
          <cell r="AS189" t="str">
            <v>BC</v>
          </cell>
          <cell r="AT189">
            <v>0</v>
          </cell>
          <cell r="AU189" t="str">
            <v>No</v>
          </cell>
          <cell r="AV189" t="str">
            <v>S</v>
          </cell>
        </row>
        <row r="190">
          <cell r="D190">
            <v>28199</v>
          </cell>
          <cell r="E190">
            <v>36347</v>
          </cell>
          <cell r="G190">
            <v>1189402</v>
          </cell>
          <cell r="H190" t="str">
            <v>IDR</v>
          </cell>
          <cell r="AE190" t="str">
            <v>GSC02</v>
          </cell>
          <cell r="AF190" t="str">
            <v>INTL MANUFACTURING</v>
          </cell>
          <cell r="AG190" t="str">
            <v>GSC</v>
          </cell>
          <cell r="AH190" t="str">
            <v>GLOBAL SUPPLY CHAIN</v>
          </cell>
          <cell r="AI190" t="str">
            <v>ID</v>
          </cell>
          <cell r="AJ190" t="str">
            <v>Indonesia</v>
          </cell>
          <cell r="AK190" t="str">
            <v>1</v>
          </cell>
          <cell r="AL190" t="str">
            <v>Standard</v>
          </cell>
          <cell r="AM190" t="str">
            <v>N2</v>
          </cell>
          <cell r="AN190" t="str">
            <v>Non-Exempt Non-CBA</v>
          </cell>
          <cell r="AO190" t="str">
            <v>12012510</v>
          </cell>
          <cell r="AP190" t="str">
            <v>Production/Process Operator (Jr.)</v>
          </cell>
          <cell r="AQ190" t="str">
            <v>3</v>
          </cell>
          <cell r="AR190" t="str">
            <v>Active</v>
          </cell>
          <cell r="AS190" t="str">
            <v>BC</v>
          </cell>
          <cell r="AT190">
            <v>0</v>
          </cell>
          <cell r="AU190" t="str">
            <v>No</v>
          </cell>
          <cell r="AV190" t="str">
            <v>S</v>
          </cell>
        </row>
        <row r="191">
          <cell r="D191">
            <v>28998</v>
          </cell>
          <cell r="E191">
            <v>36353</v>
          </cell>
          <cell r="G191">
            <v>1308167</v>
          </cell>
          <cell r="H191" t="str">
            <v>IDR</v>
          </cell>
          <cell r="AE191" t="str">
            <v>GSC02</v>
          </cell>
          <cell r="AF191" t="str">
            <v>INTL MANUFACTURING</v>
          </cell>
          <cell r="AG191" t="str">
            <v>GSC</v>
          </cell>
          <cell r="AH191" t="str">
            <v>GLOBAL SUPPLY CHAIN</v>
          </cell>
          <cell r="AI191" t="str">
            <v>ID</v>
          </cell>
          <cell r="AJ191" t="str">
            <v>Indonesia</v>
          </cell>
          <cell r="AK191" t="str">
            <v>1</v>
          </cell>
          <cell r="AL191" t="str">
            <v>Standard</v>
          </cell>
          <cell r="AM191" t="str">
            <v>N2</v>
          </cell>
          <cell r="AN191" t="str">
            <v>Non-Exempt Non-CBA</v>
          </cell>
          <cell r="AO191" t="str">
            <v>12012508</v>
          </cell>
          <cell r="AP191" t="str">
            <v>Production/Process Operator</v>
          </cell>
          <cell r="AQ191" t="str">
            <v>3</v>
          </cell>
          <cell r="AR191" t="str">
            <v>Active</v>
          </cell>
          <cell r="AS191" t="str">
            <v>BC</v>
          </cell>
          <cell r="AT191">
            <v>0</v>
          </cell>
          <cell r="AU191" t="str">
            <v>No</v>
          </cell>
          <cell r="AV191" t="str">
            <v>S</v>
          </cell>
        </row>
        <row r="192">
          <cell r="D192">
            <v>29420</v>
          </cell>
          <cell r="E192">
            <v>36360</v>
          </cell>
          <cell r="G192">
            <v>1189402</v>
          </cell>
          <cell r="H192" t="str">
            <v>IDR</v>
          </cell>
          <cell r="AE192" t="str">
            <v>GSC02</v>
          </cell>
          <cell r="AF192" t="str">
            <v>INTL MANUFACTURING</v>
          </cell>
          <cell r="AG192" t="str">
            <v>GSC</v>
          </cell>
          <cell r="AH192" t="str">
            <v>GLOBAL SUPPLY CHAIN</v>
          </cell>
          <cell r="AI192" t="str">
            <v>ID</v>
          </cell>
          <cell r="AJ192" t="str">
            <v>Indonesia</v>
          </cell>
          <cell r="AK192" t="str">
            <v>1</v>
          </cell>
          <cell r="AL192" t="str">
            <v>Standard</v>
          </cell>
          <cell r="AM192" t="str">
            <v>N2</v>
          </cell>
          <cell r="AN192" t="str">
            <v>Non-Exempt Non-CBA</v>
          </cell>
          <cell r="AO192" t="str">
            <v>12012510</v>
          </cell>
          <cell r="AP192" t="str">
            <v>Production/Process Operator (Jr.)</v>
          </cell>
          <cell r="AQ192" t="str">
            <v>3</v>
          </cell>
          <cell r="AR192" t="str">
            <v>Active</v>
          </cell>
          <cell r="AS192" t="str">
            <v>BC</v>
          </cell>
          <cell r="AT192">
            <v>0</v>
          </cell>
          <cell r="AU192" t="str">
            <v>No</v>
          </cell>
          <cell r="AV192" t="str">
            <v>S</v>
          </cell>
        </row>
        <row r="193">
          <cell r="D193">
            <v>25974</v>
          </cell>
          <cell r="E193">
            <v>36362</v>
          </cell>
          <cell r="G193">
            <v>1337722</v>
          </cell>
          <cell r="H193" t="str">
            <v>IDR</v>
          </cell>
          <cell r="AE193" t="str">
            <v>GSC02</v>
          </cell>
          <cell r="AF193" t="str">
            <v>INTL MANUFACTURING</v>
          </cell>
          <cell r="AG193" t="str">
            <v>GSC</v>
          </cell>
          <cell r="AH193" t="str">
            <v>GLOBAL SUPPLY CHAIN</v>
          </cell>
          <cell r="AI193" t="str">
            <v>ID</v>
          </cell>
          <cell r="AJ193" t="str">
            <v>Indonesia</v>
          </cell>
          <cell r="AK193" t="str">
            <v>1</v>
          </cell>
          <cell r="AL193" t="str">
            <v>Standard</v>
          </cell>
          <cell r="AM193" t="str">
            <v>N2</v>
          </cell>
          <cell r="AN193" t="str">
            <v>Non-Exempt Non-CBA</v>
          </cell>
          <cell r="AO193" t="str">
            <v>12012508</v>
          </cell>
          <cell r="AP193" t="str">
            <v>Production/Process Operator</v>
          </cell>
          <cell r="AQ193" t="str">
            <v>3</v>
          </cell>
          <cell r="AR193" t="str">
            <v>Active</v>
          </cell>
          <cell r="AS193" t="str">
            <v>BC</v>
          </cell>
          <cell r="AT193">
            <v>0</v>
          </cell>
          <cell r="AU193" t="str">
            <v>No</v>
          </cell>
          <cell r="AV193" t="str">
            <v>M</v>
          </cell>
        </row>
        <row r="194">
          <cell r="D194">
            <v>21688</v>
          </cell>
          <cell r="E194">
            <v>37911</v>
          </cell>
          <cell r="G194">
            <v>1690556</v>
          </cell>
          <cell r="H194" t="str">
            <v>IDR</v>
          </cell>
          <cell r="AE194" t="str">
            <v>GSC02</v>
          </cell>
          <cell r="AF194" t="str">
            <v>INTL MANUFACTURING</v>
          </cell>
          <cell r="AG194" t="str">
            <v>GSC</v>
          </cell>
          <cell r="AH194" t="str">
            <v>GLOBAL SUPPLY CHAIN</v>
          </cell>
          <cell r="AI194" t="str">
            <v>ID</v>
          </cell>
          <cell r="AJ194" t="str">
            <v>Indonesia</v>
          </cell>
          <cell r="AK194" t="str">
            <v>1</v>
          </cell>
          <cell r="AL194" t="str">
            <v>Standard</v>
          </cell>
          <cell r="AM194" t="str">
            <v>N2</v>
          </cell>
          <cell r="AN194" t="str">
            <v>Non-Exempt Non-CBA</v>
          </cell>
          <cell r="AO194" t="str">
            <v>12012116</v>
          </cell>
          <cell r="AP194" t="str">
            <v>Welder</v>
          </cell>
          <cell r="AQ194" t="str">
            <v>3</v>
          </cell>
          <cell r="AR194" t="str">
            <v>Active</v>
          </cell>
          <cell r="AS194" t="str">
            <v>BC</v>
          </cell>
          <cell r="AT194">
            <v>0</v>
          </cell>
          <cell r="AU194" t="str">
            <v>No</v>
          </cell>
          <cell r="AV194" t="str">
            <v>M</v>
          </cell>
        </row>
        <row r="195">
          <cell r="D195">
            <v>29854</v>
          </cell>
          <cell r="G195">
            <v>0</v>
          </cell>
          <cell r="H195">
            <v>0</v>
          </cell>
          <cell r="AE195" t="str">
            <v>GSC02</v>
          </cell>
          <cell r="AF195" t="str">
            <v>INTL MANUFACTURING</v>
          </cell>
          <cell r="AG195" t="str">
            <v>GSC</v>
          </cell>
          <cell r="AH195" t="str">
            <v>GLOBAL SUPPLY CHAIN</v>
          </cell>
          <cell r="AI195" t="str">
            <v>ID</v>
          </cell>
          <cell r="AJ195" t="str">
            <v>Indonesia</v>
          </cell>
          <cell r="AK195" t="str">
            <v>1</v>
          </cell>
          <cell r="AL195" t="str">
            <v>Standard</v>
          </cell>
          <cell r="AM195" t="str">
            <v>N2</v>
          </cell>
          <cell r="AN195" t="str">
            <v>Non-Exempt Non-CBA</v>
          </cell>
          <cell r="AO195" t="str">
            <v>12012508</v>
          </cell>
          <cell r="AP195" t="str">
            <v>Production/Process Operator</v>
          </cell>
          <cell r="AQ195" t="str">
            <v>3</v>
          </cell>
          <cell r="AR195" t="str">
            <v>Active</v>
          </cell>
          <cell r="AS195" t="str">
            <v>BC</v>
          </cell>
          <cell r="AT195">
            <v>0</v>
          </cell>
          <cell r="AU195">
            <v>0</v>
          </cell>
          <cell r="AV195" t="str">
            <v>N</v>
          </cell>
        </row>
        <row r="196">
          <cell r="D196">
            <v>29960</v>
          </cell>
          <cell r="E196">
            <v>37561</v>
          </cell>
          <cell r="G196">
            <v>1219930</v>
          </cell>
          <cell r="H196" t="str">
            <v>IDR</v>
          </cell>
          <cell r="AE196" t="str">
            <v>GSC02</v>
          </cell>
          <cell r="AF196" t="str">
            <v>INTL MANUFACTURING</v>
          </cell>
          <cell r="AG196" t="str">
            <v>GSC</v>
          </cell>
          <cell r="AH196" t="str">
            <v>GLOBAL SUPPLY CHAIN</v>
          </cell>
          <cell r="AI196" t="str">
            <v>ID</v>
          </cell>
          <cell r="AJ196" t="str">
            <v>Indonesia</v>
          </cell>
          <cell r="AK196" t="str">
            <v>1</v>
          </cell>
          <cell r="AL196" t="str">
            <v>Standard</v>
          </cell>
          <cell r="AM196" t="str">
            <v>N2</v>
          </cell>
          <cell r="AN196" t="str">
            <v>Non-Exempt Non-CBA</v>
          </cell>
          <cell r="AO196" t="str">
            <v>12012508</v>
          </cell>
          <cell r="AP196" t="str">
            <v>Production/Process Operator</v>
          </cell>
          <cell r="AQ196" t="str">
            <v>3</v>
          </cell>
          <cell r="AR196" t="str">
            <v>Active</v>
          </cell>
          <cell r="AS196" t="str">
            <v>BC</v>
          </cell>
          <cell r="AT196">
            <v>0</v>
          </cell>
          <cell r="AU196" t="str">
            <v>No</v>
          </cell>
          <cell r="AV196" t="str">
            <v>S</v>
          </cell>
        </row>
        <row r="197">
          <cell r="D197">
            <v>30930</v>
          </cell>
          <cell r="G197">
            <v>0</v>
          </cell>
          <cell r="H197">
            <v>0</v>
          </cell>
          <cell r="AE197" t="str">
            <v>GSC02</v>
          </cell>
          <cell r="AF197" t="str">
            <v>INTL MANUFACTURING</v>
          </cell>
          <cell r="AG197" t="str">
            <v>GSC</v>
          </cell>
          <cell r="AH197" t="str">
            <v>GLOBAL SUPPLY CHAIN</v>
          </cell>
          <cell r="AI197" t="str">
            <v>ID</v>
          </cell>
          <cell r="AJ197" t="str">
            <v>Indonesia</v>
          </cell>
          <cell r="AK197" t="str">
            <v>1</v>
          </cell>
          <cell r="AL197" t="str">
            <v>Standard</v>
          </cell>
          <cell r="AM197" t="str">
            <v>N2</v>
          </cell>
          <cell r="AN197" t="str">
            <v>Non-Exempt Non-CBA</v>
          </cell>
          <cell r="AO197" t="str">
            <v>12012508</v>
          </cell>
          <cell r="AP197" t="str">
            <v>Production/Process Operator</v>
          </cell>
          <cell r="AQ197" t="str">
            <v>3</v>
          </cell>
          <cell r="AR197" t="str">
            <v>Active</v>
          </cell>
          <cell r="AS197" t="str">
            <v>BC</v>
          </cell>
          <cell r="AT197">
            <v>0</v>
          </cell>
          <cell r="AU197">
            <v>0</v>
          </cell>
          <cell r="AV197" t="str">
            <v>N</v>
          </cell>
        </row>
        <row r="198">
          <cell r="D198">
            <v>26238</v>
          </cell>
          <cell r="E198">
            <v>36985</v>
          </cell>
          <cell r="G198">
            <v>1510710</v>
          </cell>
          <cell r="H198" t="str">
            <v>IDR</v>
          </cell>
          <cell r="AE198" t="str">
            <v>GSC02</v>
          </cell>
          <cell r="AF198" t="str">
            <v>INTL MANUFACTURING</v>
          </cell>
          <cell r="AG198" t="str">
            <v>GSC</v>
          </cell>
          <cell r="AH198" t="str">
            <v>GLOBAL SUPPLY CHAIN</v>
          </cell>
          <cell r="AI198" t="str">
            <v>ID</v>
          </cell>
          <cell r="AJ198" t="str">
            <v>Indonesia</v>
          </cell>
          <cell r="AK198" t="str">
            <v>1</v>
          </cell>
          <cell r="AL198" t="str">
            <v>Standard</v>
          </cell>
          <cell r="AM198" t="str">
            <v>N2</v>
          </cell>
          <cell r="AN198" t="str">
            <v>Non-Exempt Non-CBA</v>
          </cell>
          <cell r="AO198" t="str">
            <v>12012482</v>
          </cell>
          <cell r="AP198" t="str">
            <v>Electrician</v>
          </cell>
          <cell r="AQ198" t="str">
            <v>3</v>
          </cell>
          <cell r="AR198" t="str">
            <v>Active</v>
          </cell>
          <cell r="AS198" t="str">
            <v>BC</v>
          </cell>
          <cell r="AT198">
            <v>0</v>
          </cell>
          <cell r="AU198" t="str">
            <v>No</v>
          </cell>
          <cell r="AV198" t="str">
            <v>S</v>
          </cell>
        </row>
        <row r="199">
          <cell r="D199">
            <v>29062</v>
          </cell>
          <cell r="E199">
            <v>37165</v>
          </cell>
          <cell r="G199">
            <v>1396261</v>
          </cell>
          <cell r="H199" t="str">
            <v>IDR</v>
          </cell>
          <cell r="AE199" t="str">
            <v>GSC02</v>
          </cell>
          <cell r="AF199" t="str">
            <v>INTL MANUFACTURING</v>
          </cell>
          <cell r="AG199" t="str">
            <v>GSC</v>
          </cell>
          <cell r="AH199" t="str">
            <v>GLOBAL SUPPLY CHAIN</v>
          </cell>
          <cell r="AI199" t="str">
            <v>ID</v>
          </cell>
          <cell r="AJ199" t="str">
            <v>Indonesia</v>
          </cell>
          <cell r="AK199" t="str">
            <v>1</v>
          </cell>
          <cell r="AL199" t="str">
            <v>Standard</v>
          </cell>
          <cell r="AM199" t="str">
            <v>N2</v>
          </cell>
          <cell r="AN199" t="str">
            <v>Non-Exempt Non-CBA</v>
          </cell>
          <cell r="AO199" t="str">
            <v>12012482</v>
          </cell>
          <cell r="AP199" t="str">
            <v>Electrician</v>
          </cell>
          <cell r="AQ199" t="str">
            <v>3</v>
          </cell>
          <cell r="AR199" t="str">
            <v>Active</v>
          </cell>
          <cell r="AS199" t="str">
            <v>BC</v>
          </cell>
          <cell r="AT199">
            <v>0</v>
          </cell>
          <cell r="AU199" t="str">
            <v>No</v>
          </cell>
          <cell r="AV199" t="str">
            <v>S</v>
          </cell>
        </row>
        <row r="200">
          <cell r="D200">
            <v>28281</v>
          </cell>
          <cell r="E200">
            <v>37165</v>
          </cell>
          <cell r="G200">
            <v>1396261</v>
          </cell>
          <cell r="H200" t="str">
            <v>IDR</v>
          </cell>
          <cell r="AE200" t="str">
            <v>GSC02</v>
          </cell>
          <cell r="AF200" t="str">
            <v>INTL MANUFACTURING</v>
          </cell>
          <cell r="AG200" t="str">
            <v>GSC</v>
          </cell>
          <cell r="AH200" t="str">
            <v>GLOBAL SUPPLY CHAIN</v>
          </cell>
          <cell r="AI200" t="str">
            <v>ID</v>
          </cell>
          <cell r="AJ200" t="str">
            <v>Indonesia</v>
          </cell>
          <cell r="AK200" t="str">
            <v>1</v>
          </cell>
          <cell r="AL200" t="str">
            <v>Standard</v>
          </cell>
          <cell r="AM200" t="str">
            <v>N2</v>
          </cell>
          <cell r="AN200" t="str">
            <v>Non-Exempt Non-CBA</v>
          </cell>
          <cell r="AO200" t="str">
            <v>12012482</v>
          </cell>
          <cell r="AP200" t="str">
            <v>Electrician</v>
          </cell>
          <cell r="AQ200" t="str">
            <v>3</v>
          </cell>
          <cell r="AR200" t="str">
            <v>Active</v>
          </cell>
          <cell r="AS200" t="str">
            <v>BC</v>
          </cell>
          <cell r="AT200">
            <v>0</v>
          </cell>
          <cell r="AU200" t="str">
            <v>No</v>
          </cell>
          <cell r="AV200" t="str">
            <v>S</v>
          </cell>
        </row>
        <row r="201">
          <cell r="D201">
            <v>23953</v>
          </cell>
          <cell r="E201">
            <v>37960</v>
          </cell>
          <cell r="G201">
            <v>879681</v>
          </cell>
          <cell r="H201" t="str">
            <v>IDR</v>
          </cell>
          <cell r="AE201" t="str">
            <v>GSC02</v>
          </cell>
          <cell r="AF201" t="str">
            <v>INTL MANUFACTURING</v>
          </cell>
          <cell r="AG201" t="str">
            <v>GSC</v>
          </cell>
          <cell r="AH201" t="str">
            <v>GLOBAL SUPPLY CHAIN</v>
          </cell>
          <cell r="AI201" t="str">
            <v>ID</v>
          </cell>
          <cell r="AJ201" t="str">
            <v>Indonesia</v>
          </cell>
          <cell r="AK201" t="str">
            <v>1</v>
          </cell>
          <cell r="AL201" t="str">
            <v>Standard</v>
          </cell>
          <cell r="AM201" t="str">
            <v>N2</v>
          </cell>
          <cell r="AN201" t="str">
            <v>Non-Exempt Non-CBA</v>
          </cell>
          <cell r="AO201" t="str">
            <v>12012255</v>
          </cell>
          <cell r="AP201" t="str">
            <v>Human Resources Generalist (Jr.)</v>
          </cell>
          <cell r="AQ201" t="str">
            <v>3</v>
          </cell>
          <cell r="AR201" t="str">
            <v>Active</v>
          </cell>
          <cell r="AS201" t="str">
            <v>BC</v>
          </cell>
          <cell r="AT201">
            <v>0</v>
          </cell>
          <cell r="AU201" t="str">
            <v>No</v>
          </cell>
          <cell r="AV201" t="str">
            <v>M</v>
          </cell>
        </row>
        <row r="202">
          <cell r="D202">
            <v>25032</v>
          </cell>
          <cell r="E202">
            <v>37288</v>
          </cell>
          <cell r="G202">
            <v>1455493</v>
          </cell>
          <cell r="H202" t="str">
            <v>IDR</v>
          </cell>
          <cell r="AE202" t="str">
            <v>GSC02</v>
          </cell>
          <cell r="AF202" t="str">
            <v>INTL MANUFACTURING</v>
          </cell>
          <cell r="AG202" t="str">
            <v>GSC</v>
          </cell>
          <cell r="AH202" t="str">
            <v>GLOBAL SUPPLY CHAIN</v>
          </cell>
          <cell r="AI202" t="str">
            <v>ID</v>
          </cell>
          <cell r="AJ202" t="str">
            <v>Indonesia</v>
          </cell>
          <cell r="AK202" t="str">
            <v>1</v>
          </cell>
          <cell r="AL202" t="str">
            <v>Standard</v>
          </cell>
          <cell r="AM202" t="str">
            <v>N2</v>
          </cell>
          <cell r="AN202" t="str">
            <v>Non-Exempt Non-CBA</v>
          </cell>
          <cell r="AO202" t="str">
            <v>12012138</v>
          </cell>
          <cell r="AP202" t="str">
            <v>Mechanical Technician</v>
          </cell>
          <cell r="AQ202" t="str">
            <v>3</v>
          </cell>
          <cell r="AR202" t="str">
            <v>Active</v>
          </cell>
          <cell r="AS202" t="str">
            <v>BC</v>
          </cell>
          <cell r="AT202">
            <v>0</v>
          </cell>
          <cell r="AU202" t="str">
            <v>No</v>
          </cell>
          <cell r="AV202" t="str">
            <v>M</v>
          </cell>
        </row>
        <row r="203">
          <cell r="D203">
            <v>26612</v>
          </cell>
          <cell r="E203">
            <v>37377</v>
          </cell>
          <cell r="G203">
            <v>1343453</v>
          </cell>
          <cell r="H203" t="str">
            <v>IDR</v>
          </cell>
          <cell r="AE203" t="str">
            <v>GSC02</v>
          </cell>
          <cell r="AF203" t="str">
            <v>INTL MANUFACTURING</v>
          </cell>
          <cell r="AG203" t="str">
            <v>GSC</v>
          </cell>
          <cell r="AH203" t="str">
            <v>GLOBAL SUPPLY CHAIN</v>
          </cell>
          <cell r="AI203" t="str">
            <v>ID</v>
          </cell>
          <cell r="AJ203" t="str">
            <v>Indonesia</v>
          </cell>
          <cell r="AK203" t="str">
            <v>1</v>
          </cell>
          <cell r="AL203" t="str">
            <v>Standard</v>
          </cell>
          <cell r="AM203" t="str">
            <v>N2</v>
          </cell>
          <cell r="AN203" t="str">
            <v>Non-Exempt Non-CBA</v>
          </cell>
          <cell r="AO203" t="str">
            <v>12012401</v>
          </cell>
          <cell r="AP203" t="str">
            <v>Materials Handler (Sr.)</v>
          </cell>
          <cell r="AQ203" t="str">
            <v>3</v>
          </cell>
          <cell r="AR203" t="str">
            <v>Active</v>
          </cell>
          <cell r="AS203" t="str">
            <v>BC</v>
          </cell>
          <cell r="AT203">
            <v>0</v>
          </cell>
          <cell r="AU203" t="str">
            <v>No</v>
          </cell>
          <cell r="AV203" t="str">
            <v>M</v>
          </cell>
        </row>
        <row r="204">
          <cell r="D204">
            <v>29346</v>
          </cell>
          <cell r="E204">
            <v>37391</v>
          </cell>
          <cell r="G204">
            <v>1271491</v>
          </cell>
          <cell r="H204" t="str">
            <v>IDR</v>
          </cell>
          <cell r="AE204" t="str">
            <v>GSC02</v>
          </cell>
          <cell r="AF204" t="str">
            <v>INTL MANUFACTURING</v>
          </cell>
          <cell r="AG204" t="str">
            <v>GSC</v>
          </cell>
          <cell r="AH204" t="str">
            <v>GLOBAL SUPPLY CHAIN</v>
          </cell>
          <cell r="AI204" t="str">
            <v>ID</v>
          </cell>
          <cell r="AJ204" t="str">
            <v>Indonesia</v>
          </cell>
          <cell r="AK204" t="str">
            <v>1</v>
          </cell>
          <cell r="AL204" t="str">
            <v>Standard</v>
          </cell>
          <cell r="AM204" t="str">
            <v>N2</v>
          </cell>
          <cell r="AN204" t="str">
            <v>Non-Exempt Non-CBA</v>
          </cell>
          <cell r="AO204" t="str">
            <v>12012482</v>
          </cell>
          <cell r="AP204" t="str">
            <v>Electrician</v>
          </cell>
          <cell r="AQ204" t="str">
            <v>3</v>
          </cell>
          <cell r="AR204" t="str">
            <v>Active</v>
          </cell>
          <cell r="AS204" t="str">
            <v>BC</v>
          </cell>
          <cell r="AT204">
            <v>0</v>
          </cell>
          <cell r="AU204" t="str">
            <v>No</v>
          </cell>
          <cell r="AV204" t="str">
            <v>S</v>
          </cell>
        </row>
        <row r="205">
          <cell r="D205">
            <v>27802</v>
          </cell>
          <cell r="E205">
            <v>37431</v>
          </cell>
          <cell r="G205">
            <v>1279576</v>
          </cell>
          <cell r="H205" t="str">
            <v>IDR</v>
          </cell>
          <cell r="AE205" t="str">
            <v>GSC02</v>
          </cell>
          <cell r="AF205" t="str">
            <v>INTL MANUFACTURING</v>
          </cell>
          <cell r="AG205" t="str">
            <v>GSC</v>
          </cell>
          <cell r="AH205" t="str">
            <v>GLOBAL SUPPLY CHAIN</v>
          </cell>
          <cell r="AI205" t="str">
            <v>ID</v>
          </cell>
          <cell r="AJ205" t="str">
            <v>Indonesia</v>
          </cell>
          <cell r="AK205" t="str">
            <v>1</v>
          </cell>
          <cell r="AL205" t="str">
            <v>Standard</v>
          </cell>
          <cell r="AM205" t="str">
            <v>N2</v>
          </cell>
          <cell r="AN205" t="str">
            <v>Non-Exempt Non-CBA</v>
          </cell>
          <cell r="AO205" t="str">
            <v>12012482</v>
          </cell>
          <cell r="AP205" t="str">
            <v>Electrician</v>
          </cell>
          <cell r="AQ205" t="str">
            <v>3</v>
          </cell>
          <cell r="AR205" t="str">
            <v>Active</v>
          </cell>
          <cell r="AS205" t="str">
            <v>BC</v>
          </cell>
          <cell r="AT205">
            <v>0</v>
          </cell>
          <cell r="AU205" t="str">
            <v>No</v>
          </cell>
          <cell r="AV205" t="str">
            <v>S</v>
          </cell>
        </row>
        <row r="206">
          <cell r="D206">
            <v>27863</v>
          </cell>
          <cell r="E206">
            <v>37431</v>
          </cell>
          <cell r="G206">
            <v>0</v>
          </cell>
          <cell r="H206">
            <v>0</v>
          </cell>
          <cell r="AE206" t="str">
            <v>GSC02</v>
          </cell>
          <cell r="AF206" t="str">
            <v>INTL MANUFACTURING</v>
          </cell>
          <cell r="AG206" t="str">
            <v>GSC</v>
          </cell>
          <cell r="AH206" t="str">
            <v>GLOBAL SUPPLY CHAIN</v>
          </cell>
          <cell r="AI206" t="str">
            <v>ID</v>
          </cell>
          <cell r="AJ206" t="str">
            <v>Indonesia</v>
          </cell>
          <cell r="AK206" t="str">
            <v>1</v>
          </cell>
          <cell r="AL206" t="str">
            <v>Standard</v>
          </cell>
          <cell r="AM206" t="str">
            <v>N2</v>
          </cell>
          <cell r="AN206" t="str">
            <v>Non-Exempt Non-CBA</v>
          </cell>
          <cell r="AO206" t="str">
            <v>12012138</v>
          </cell>
          <cell r="AP206" t="str">
            <v>Mechanical Technician</v>
          </cell>
          <cell r="AQ206" t="str">
            <v>3</v>
          </cell>
          <cell r="AR206" t="str">
            <v>Active</v>
          </cell>
          <cell r="AS206" t="str">
            <v>BC</v>
          </cell>
          <cell r="AT206">
            <v>0</v>
          </cell>
          <cell r="AU206" t="str">
            <v>No</v>
          </cell>
          <cell r="AV206" t="str">
            <v>S</v>
          </cell>
        </row>
        <row r="207">
          <cell r="D207">
            <v>26065</v>
          </cell>
          <cell r="E207">
            <v>37469</v>
          </cell>
          <cell r="G207">
            <v>0</v>
          </cell>
          <cell r="H207">
            <v>0</v>
          </cell>
          <cell r="AE207" t="str">
            <v>GSC02</v>
          </cell>
          <cell r="AF207" t="str">
            <v>INTL MANUFACTURING</v>
          </cell>
          <cell r="AG207" t="str">
            <v>GSC</v>
          </cell>
          <cell r="AH207" t="str">
            <v>GLOBAL SUPPLY CHAIN</v>
          </cell>
          <cell r="AI207" t="str">
            <v>ID</v>
          </cell>
          <cell r="AJ207" t="str">
            <v>Indonesia</v>
          </cell>
          <cell r="AK207" t="str">
            <v>1</v>
          </cell>
          <cell r="AL207" t="str">
            <v>Standard</v>
          </cell>
          <cell r="AM207" t="str">
            <v>N2</v>
          </cell>
          <cell r="AN207" t="str">
            <v>Non-Exempt Non-CBA</v>
          </cell>
          <cell r="AO207" t="str">
            <v>12012138</v>
          </cell>
          <cell r="AP207" t="str">
            <v>Mechanical Technician</v>
          </cell>
          <cell r="AQ207" t="str">
            <v>3</v>
          </cell>
          <cell r="AR207" t="str">
            <v>Active</v>
          </cell>
          <cell r="AS207" t="str">
            <v>BC</v>
          </cell>
          <cell r="AT207">
            <v>0</v>
          </cell>
          <cell r="AU207" t="str">
            <v>No</v>
          </cell>
          <cell r="AV207" t="str">
            <v>S</v>
          </cell>
        </row>
        <row r="208">
          <cell r="D208">
            <v>28348</v>
          </cell>
          <cell r="E208">
            <v>37501</v>
          </cell>
          <cell r="G208">
            <v>1283277</v>
          </cell>
          <cell r="H208" t="str">
            <v>IDR</v>
          </cell>
          <cell r="AE208" t="str">
            <v>GSC02</v>
          </cell>
          <cell r="AF208" t="str">
            <v>INTL MANUFACTURING</v>
          </cell>
          <cell r="AG208" t="str">
            <v>GSC</v>
          </cell>
          <cell r="AH208" t="str">
            <v>GLOBAL SUPPLY CHAIN</v>
          </cell>
          <cell r="AI208" t="str">
            <v>ID</v>
          </cell>
          <cell r="AJ208" t="str">
            <v>Indonesia</v>
          </cell>
          <cell r="AK208" t="str">
            <v>1</v>
          </cell>
          <cell r="AL208" t="str">
            <v>Standard</v>
          </cell>
          <cell r="AM208" t="str">
            <v>N2</v>
          </cell>
          <cell r="AN208" t="str">
            <v>Non-Exempt Non-CBA</v>
          </cell>
          <cell r="AO208" t="str">
            <v>12012401</v>
          </cell>
          <cell r="AP208" t="str">
            <v>Materials Handler (Sr.)</v>
          </cell>
          <cell r="AQ208" t="str">
            <v>3</v>
          </cell>
          <cell r="AR208" t="str">
            <v>Active</v>
          </cell>
          <cell r="AS208" t="str">
            <v>BC</v>
          </cell>
          <cell r="AT208">
            <v>0</v>
          </cell>
          <cell r="AU208" t="str">
            <v>No</v>
          </cell>
          <cell r="AV208" t="str">
            <v>S</v>
          </cell>
        </row>
        <row r="209">
          <cell r="D209">
            <v>29384</v>
          </cell>
          <cell r="E209">
            <v>37561</v>
          </cell>
          <cell r="G209">
            <v>0</v>
          </cell>
          <cell r="H209">
            <v>0</v>
          </cell>
          <cell r="AE209" t="str">
            <v>GSC02</v>
          </cell>
          <cell r="AF209" t="str">
            <v>INTL MANUFACTURING</v>
          </cell>
          <cell r="AG209" t="str">
            <v>GSC</v>
          </cell>
          <cell r="AH209" t="str">
            <v>GLOBAL SUPPLY CHAIN</v>
          </cell>
          <cell r="AI209" t="str">
            <v>ID</v>
          </cell>
          <cell r="AJ209" t="str">
            <v>Indonesia</v>
          </cell>
          <cell r="AK209" t="str">
            <v>1</v>
          </cell>
          <cell r="AL209" t="str">
            <v>Standard</v>
          </cell>
          <cell r="AM209" t="str">
            <v>N2</v>
          </cell>
          <cell r="AN209" t="str">
            <v>Non-Exempt Non-CBA</v>
          </cell>
          <cell r="AO209" t="str">
            <v>12012508</v>
          </cell>
          <cell r="AP209" t="str">
            <v>Production/Process Operator</v>
          </cell>
          <cell r="AQ209" t="str">
            <v>3</v>
          </cell>
          <cell r="AR209" t="str">
            <v>Active</v>
          </cell>
          <cell r="AS209" t="str">
            <v>BC</v>
          </cell>
          <cell r="AT209">
            <v>0</v>
          </cell>
          <cell r="AU209" t="str">
            <v>No</v>
          </cell>
          <cell r="AV209" t="str">
            <v>S</v>
          </cell>
        </row>
        <row r="210">
          <cell r="D210">
            <v>29897</v>
          </cell>
          <cell r="E210">
            <v>37561</v>
          </cell>
          <cell r="G210">
            <v>1241332</v>
          </cell>
          <cell r="H210" t="str">
            <v>IDR</v>
          </cell>
          <cell r="AE210" t="str">
            <v>GSC02</v>
          </cell>
          <cell r="AF210" t="str">
            <v>INTL MANUFACTURING</v>
          </cell>
          <cell r="AG210" t="str">
            <v>GSC</v>
          </cell>
          <cell r="AH210" t="str">
            <v>GLOBAL SUPPLY CHAIN</v>
          </cell>
          <cell r="AI210" t="str">
            <v>ID</v>
          </cell>
          <cell r="AJ210" t="str">
            <v>Indonesia</v>
          </cell>
          <cell r="AK210" t="str">
            <v>1</v>
          </cell>
          <cell r="AL210" t="str">
            <v>Standard</v>
          </cell>
          <cell r="AM210" t="str">
            <v>N2</v>
          </cell>
          <cell r="AN210" t="str">
            <v>Non-Exempt Non-CBA</v>
          </cell>
          <cell r="AO210" t="str">
            <v>12012508</v>
          </cell>
          <cell r="AP210" t="str">
            <v>Production/Process Operator</v>
          </cell>
          <cell r="AQ210" t="str">
            <v>3</v>
          </cell>
          <cell r="AR210" t="str">
            <v>Active</v>
          </cell>
          <cell r="AS210" t="str">
            <v>BC</v>
          </cell>
          <cell r="AT210">
            <v>0</v>
          </cell>
          <cell r="AU210" t="str">
            <v>No</v>
          </cell>
          <cell r="AV210" t="str">
            <v>S</v>
          </cell>
        </row>
        <row r="211">
          <cell r="D211">
            <v>30522</v>
          </cell>
          <cell r="E211">
            <v>37561</v>
          </cell>
          <cell r="G211">
            <v>1241332</v>
          </cell>
          <cell r="H211" t="str">
            <v>IDR</v>
          </cell>
          <cell r="AE211" t="str">
            <v>GSC02</v>
          </cell>
          <cell r="AF211" t="str">
            <v>INTL MANUFACTURING</v>
          </cell>
          <cell r="AG211" t="str">
            <v>GSC</v>
          </cell>
          <cell r="AH211" t="str">
            <v>GLOBAL SUPPLY CHAIN</v>
          </cell>
          <cell r="AI211" t="str">
            <v>ID</v>
          </cell>
          <cell r="AJ211" t="str">
            <v>Indonesia</v>
          </cell>
          <cell r="AK211" t="str">
            <v>1</v>
          </cell>
          <cell r="AL211" t="str">
            <v>Standard</v>
          </cell>
          <cell r="AM211" t="str">
            <v>N2</v>
          </cell>
          <cell r="AN211" t="str">
            <v>Non-Exempt Non-CBA</v>
          </cell>
          <cell r="AO211" t="str">
            <v>12012508</v>
          </cell>
          <cell r="AP211" t="str">
            <v>Production/Process Operator</v>
          </cell>
          <cell r="AQ211" t="str">
            <v>3</v>
          </cell>
          <cell r="AR211" t="str">
            <v>Active</v>
          </cell>
          <cell r="AS211" t="str">
            <v>BC</v>
          </cell>
          <cell r="AT211">
            <v>0</v>
          </cell>
          <cell r="AU211" t="str">
            <v>No</v>
          </cell>
          <cell r="AV211" t="str">
            <v>S</v>
          </cell>
        </row>
        <row r="212">
          <cell r="D212">
            <v>29493</v>
          </cell>
          <cell r="E212">
            <v>37561</v>
          </cell>
          <cell r="G212">
            <v>0</v>
          </cell>
          <cell r="H212">
            <v>0</v>
          </cell>
          <cell r="AE212" t="str">
            <v>GSC02</v>
          </cell>
          <cell r="AF212" t="str">
            <v>INTL MANUFACTURING</v>
          </cell>
          <cell r="AG212" t="str">
            <v>GSC</v>
          </cell>
          <cell r="AH212" t="str">
            <v>GLOBAL SUPPLY CHAIN</v>
          </cell>
          <cell r="AI212" t="str">
            <v>ID</v>
          </cell>
          <cell r="AJ212" t="str">
            <v>Indonesia</v>
          </cell>
          <cell r="AK212" t="str">
            <v>1</v>
          </cell>
          <cell r="AL212" t="str">
            <v>Standard</v>
          </cell>
          <cell r="AM212" t="str">
            <v>N2</v>
          </cell>
          <cell r="AN212" t="str">
            <v>Non-Exempt Non-CBA</v>
          </cell>
          <cell r="AO212" t="str">
            <v>12012508</v>
          </cell>
          <cell r="AP212" t="str">
            <v>Production/Process Operator</v>
          </cell>
          <cell r="AQ212" t="str">
            <v>3</v>
          </cell>
          <cell r="AR212" t="str">
            <v>Active</v>
          </cell>
          <cell r="AS212" t="str">
            <v>BC</v>
          </cell>
          <cell r="AT212">
            <v>0</v>
          </cell>
          <cell r="AU212" t="str">
            <v>No</v>
          </cell>
          <cell r="AV212" t="str">
            <v>S</v>
          </cell>
        </row>
        <row r="213">
          <cell r="D213">
            <v>29496</v>
          </cell>
          <cell r="E213">
            <v>37561</v>
          </cell>
          <cell r="G213">
            <v>1219930</v>
          </cell>
          <cell r="H213" t="str">
            <v>IDR</v>
          </cell>
          <cell r="AE213" t="str">
            <v>GSC02</v>
          </cell>
          <cell r="AF213" t="str">
            <v>INTL MANUFACTURING</v>
          </cell>
          <cell r="AG213" t="str">
            <v>GSC</v>
          </cell>
          <cell r="AH213" t="str">
            <v>GLOBAL SUPPLY CHAIN</v>
          </cell>
          <cell r="AI213" t="str">
            <v>ID</v>
          </cell>
          <cell r="AJ213" t="str">
            <v>Indonesia</v>
          </cell>
          <cell r="AK213" t="str">
            <v>1</v>
          </cell>
          <cell r="AL213" t="str">
            <v>Standard</v>
          </cell>
          <cell r="AM213" t="str">
            <v>N2</v>
          </cell>
          <cell r="AN213" t="str">
            <v>Non-Exempt Non-CBA</v>
          </cell>
          <cell r="AO213" t="str">
            <v>12012508</v>
          </cell>
          <cell r="AP213" t="str">
            <v>Production/Process Operator</v>
          </cell>
          <cell r="AQ213" t="str">
            <v>3</v>
          </cell>
          <cell r="AR213" t="str">
            <v>Active</v>
          </cell>
          <cell r="AS213" t="str">
            <v>BC</v>
          </cell>
          <cell r="AT213">
            <v>0</v>
          </cell>
          <cell r="AU213" t="str">
            <v>No</v>
          </cell>
          <cell r="AV213" t="str">
            <v>S</v>
          </cell>
        </row>
        <row r="214">
          <cell r="D214">
            <v>29479</v>
          </cell>
          <cell r="E214">
            <v>37561</v>
          </cell>
          <cell r="G214">
            <v>0</v>
          </cell>
          <cell r="H214">
            <v>0</v>
          </cell>
          <cell r="AE214" t="str">
            <v>GSC02</v>
          </cell>
          <cell r="AF214" t="str">
            <v>INTL MANUFACTURING</v>
          </cell>
          <cell r="AG214" t="str">
            <v>GSC</v>
          </cell>
          <cell r="AH214" t="str">
            <v>GLOBAL SUPPLY CHAIN</v>
          </cell>
          <cell r="AI214" t="str">
            <v>ID</v>
          </cell>
          <cell r="AJ214" t="str">
            <v>Indonesia</v>
          </cell>
          <cell r="AK214" t="str">
            <v>1</v>
          </cell>
          <cell r="AL214" t="str">
            <v>Standard</v>
          </cell>
          <cell r="AM214" t="str">
            <v>N2</v>
          </cell>
          <cell r="AN214" t="str">
            <v>Non-Exempt Non-CBA</v>
          </cell>
          <cell r="AO214" t="str">
            <v>12012508</v>
          </cell>
          <cell r="AP214" t="str">
            <v>Production/Process Operator</v>
          </cell>
          <cell r="AQ214" t="str">
            <v>3</v>
          </cell>
          <cell r="AR214" t="str">
            <v>Active</v>
          </cell>
          <cell r="AS214" t="str">
            <v>BC</v>
          </cell>
          <cell r="AT214">
            <v>0</v>
          </cell>
          <cell r="AU214" t="str">
            <v>No</v>
          </cell>
          <cell r="AV214" t="str">
            <v>S</v>
          </cell>
        </row>
        <row r="215">
          <cell r="D215">
            <v>29683</v>
          </cell>
          <cell r="E215">
            <v>37561</v>
          </cell>
          <cell r="G215">
            <v>1210352</v>
          </cell>
          <cell r="H215" t="str">
            <v>IDR</v>
          </cell>
          <cell r="AE215" t="str">
            <v>GSC02</v>
          </cell>
          <cell r="AF215" t="str">
            <v>INTL MANUFACTURING</v>
          </cell>
          <cell r="AG215" t="str">
            <v>GSC</v>
          </cell>
          <cell r="AH215" t="str">
            <v>GLOBAL SUPPLY CHAIN</v>
          </cell>
          <cell r="AI215" t="str">
            <v>ID</v>
          </cell>
          <cell r="AJ215" t="str">
            <v>Indonesia</v>
          </cell>
          <cell r="AK215" t="str">
            <v>1</v>
          </cell>
          <cell r="AL215" t="str">
            <v>Standard</v>
          </cell>
          <cell r="AM215" t="str">
            <v>N2</v>
          </cell>
          <cell r="AN215" t="str">
            <v>Non-Exempt Non-CBA</v>
          </cell>
          <cell r="AO215" t="str">
            <v>12012508</v>
          </cell>
          <cell r="AP215" t="str">
            <v>Production/Process Operator</v>
          </cell>
          <cell r="AQ215" t="str">
            <v>3</v>
          </cell>
          <cell r="AR215" t="str">
            <v>Active</v>
          </cell>
          <cell r="AS215" t="str">
            <v>BC</v>
          </cell>
          <cell r="AT215">
            <v>0</v>
          </cell>
          <cell r="AU215" t="str">
            <v>No</v>
          </cell>
          <cell r="AV215" t="str">
            <v>S</v>
          </cell>
        </row>
        <row r="216">
          <cell r="D216">
            <v>29535</v>
          </cell>
          <cell r="E216">
            <v>37561</v>
          </cell>
          <cell r="G216">
            <v>1241332</v>
          </cell>
          <cell r="H216" t="str">
            <v>IDR</v>
          </cell>
          <cell r="AE216" t="str">
            <v>GSC02</v>
          </cell>
          <cell r="AF216" t="str">
            <v>INTL MANUFACTURING</v>
          </cell>
          <cell r="AG216" t="str">
            <v>GSC</v>
          </cell>
          <cell r="AH216" t="str">
            <v>GLOBAL SUPPLY CHAIN</v>
          </cell>
          <cell r="AI216" t="str">
            <v>ID</v>
          </cell>
          <cell r="AJ216" t="str">
            <v>Indonesia</v>
          </cell>
          <cell r="AK216" t="str">
            <v>1</v>
          </cell>
          <cell r="AL216" t="str">
            <v>Standard</v>
          </cell>
          <cell r="AM216" t="str">
            <v>N2</v>
          </cell>
          <cell r="AN216" t="str">
            <v>Non-Exempt Non-CBA</v>
          </cell>
          <cell r="AO216" t="str">
            <v>12012508</v>
          </cell>
          <cell r="AP216" t="str">
            <v>Production/Process Operator</v>
          </cell>
          <cell r="AQ216" t="str">
            <v>3</v>
          </cell>
          <cell r="AR216" t="str">
            <v>Active</v>
          </cell>
          <cell r="AS216" t="str">
            <v>BC</v>
          </cell>
          <cell r="AT216">
            <v>0</v>
          </cell>
          <cell r="AU216" t="str">
            <v>No</v>
          </cell>
          <cell r="AV216" t="str">
            <v>S</v>
          </cell>
        </row>
        <row r="217">
          <cell r="D217">
            <v>29720</v>
          </cell>
          <cell r="E217">
            <v>37561</v>
          </cell>
          <cell r="G217">
            <v>1219930</v>
          </cell>
          <cell r="H217" t="str">
            <v>IDR</v>
          </cell>
          <cell r="AE217" t="str">
            <v>GSC02</v>
          </cell>
          <cell r="AF217" t="str">
            <v>INTL MANUFACTURING</v>
          </cell>
          <cell r="AG217" t="str">
            <v>GSC</v>
          </cell>
          <cell r="AH217" t="str">
            <v>GLOBAL SUPPLY CHAIN</v>
          </cell>
          <cell r="AI217" t="str">
            <v>ID</v>
          </cell>
          <cell r="AJ217" t="str">
            <v>Indonesia</v>
          </cell>
          <cell r="AK217" t="str">
            <v>1</v>
          </cell>
          <cell r="AL217" t="str">
            <v>Standard</v>
          </cell>
          <cell r="AM217" t="str">
            <v>N2</v>
          </cell>
          <cell r="AN217" t="str">
            <v>Non-Exempt Non-CBA</v>
          </cell>
          <cell r="AO217" t="str">
            <v>12012508</v>
          </cell>
          <cell r="AP217" t="str">
            <v>Production/Process Operator</v>
          </cell>
          <cell r="AQ217" t="str">
            <v>3</v>
          </cell>
          <cell r="AR217" t="str">
            <v>Active</v>
          </cell>
          <cell r="AS217" t="str">
            <v>BC</v>
          </cell>
          <cell r="AT217">
            <v>0</v>
          </cell>
          <cell r="AU217" t="str">
            <v>No</v>
          </cell>
          <cell r="AV217" t="str">
            <v>S</v>
          </cell>
        </row>
        <row r="218">
          <cell r="D218">
            <v>29405</v>
          </cell>
          <cell r="E218">
            <v>37561</v>
          </cell>
          <cell r="G218">
            <v>1219930</v>
          </cell>
          <cell r="H218" t="str">
            <v>IDR</v>
          </cell>
          <cell r="AE218" t="str">
            <v>GSC02</v>
          </cell>
          <cell r="AF218" t="str">
            <v>INTL MANUFACTURING</v>
          </cell>
          <cell r="AG218" t="str">
            <v>GSC</v>
          </cell>
          <cell r="AH218" t="str">
            <v>GLOBAL SUPPLY CHAIN</v>
          </cell>
          <cell r="AI218" t="str">
            <v>ID</v>
          </cell>
          <cell r="AJ218" t="str">
            <v>Indonesia</v>
          </cell>
          <cell r="AK218" t="str">
            <v>1</v>
          </cell>
          <cell r="AL218" t="str">
            <v>Standard</v>
          </cell>
          <cell r="AM218" t="str">
            <v>N2</v>
          </cell>
          <cell r="AN218" t="str">
            <v>Non-Exempt Non-CBA</v>
          </cell>
          <cell r="AO218" t="str">
            <v>12012508</v>
          </cell>
          <cell r="AP218" t="str">
            <v>Production/Process Operator</v>
          </cell>
          <cell r="AQ218" t="str">
            <v>3</v>
          </cell>
          <cell r="AR218" t="str">
            <v>Active</v>
          </cell>
          <cell r="AS218" t="str">
            <v>BC</v>
          </cell>
          <cell r="AT218">
            <v>0</v>
          </cell>
          <cell r="AU218" t="str">
            <v>No</v>
          </cell>
          <cell r="AV218" t="str">
            <v>S</v>
          </cell>
        </row>
        <row r="219">
          <cell r="D219">
            <v>28687</v>
          </cell>
          <cell r="E219">
            <v>37561</v>
          </cell>
          <cell r="G219">
            <v>0</v>
          </cell>
          <cell r="H219">
            <v>0</v>
          </cell>
          <cell r="AE219" t="str">
            <v>GSC02</v>
          </cell>
          <cell r="AF219" t="str">
            <v>INTL MANUFACTURING</v>
          </cell>
          <cell r="AG219" t="str">
            <v>GSC</v>
          </cell>
          <cell r="AH219" t="str">
            <v>GLOBAL SUPPLY CHAIN</v>
          </cell>
          <cell r="AI219" t="str">
            <v>ID</v>
          </cell>
          <cell r="AJ219" t="str">
            <v>Indonesia</v>
          </cell>
          <cell r="AK219" t="str">
            <v>1</v>
          </cell>
          <cell r="AL219" t="str">
            <v>Standard</v>
          </cell>
          <cell r="AM219" t="str">
            <v>N2</v>
          </cell>
          <cell r="AN219" t="str">
            <v>Non-Exempt Non-CBA</v>
          </cell>
          <cell r="AO219" t="str">
            <v>12012508</v>
          </cell>
          <cell r="AP219" t="str">
            <v>Production/Process Operator</v>
          </cell>
          <cell r="AQ219" t="str">
            <v>3</v>
          </cell>
          <cell r="AR219" t="str">
            <v>Active</v>
          </cell>
          <cell r="AS219" t="str">
            <v>BC</v>
          </cell>
          <cell r="AT219">
            <v>0</v>
          </cell>
          <cell r="AU219" t="str">
            <v>No</v>
          </cell>
          <cell r="AV219" t="str">
            <v>S</v>
          </cell>
        </row>
        <row r="220">
          <cell r="D220">
            <v>28048</v>
          </cell>
          <cell r="E220">
            <v>37561</v>
          </cell>
          <cell r="G220">
            <v>0</v>
          </cell>
          <cell r="H220">
            <v>0</v>
          </cell>
          <cell r="AE220" t="str">
            <v>GSC02</v>
          </cell>
          <cell r="AF220" t="str">
            <v>INTL MANUFACTURING</v>
          </cell>
          <cell r="AG220" t="str">
            <v>GSC</v>
          </cell>
          <cell r="AH220" t="str">
            <v>GLOBAL SUPPLY CHAIN</v>
          </cell>
          <cell r="AI220" t="str">
            <v>ID</v>
          </cell>
          <cell r="AJ220" t="str">
            <v>Indonesia</v>
          </cell>
          <cell r="AK220" t="str">
            <v>1</v>
          </cell>
          <cell r="AL220" t="str">
            <v>Standard</v>
          </cell>
          <cell r="AM220" t="str">
            <v>N2</v>
          </cell>
          <cell r="AN220" t="str">
            <v>Non-Exempt Non-CBA</v>
          </cell>
          <cell r="AO220" t="str">
            <v>12012508</v>
          </cell>
          <cell r="AP220" t="str">
            <v>Production/Process Operator</v>
          </cell>
          <cell r="AQ220" t="str">
            <v>3</v>
          </cell>
          <cell r="AR220" t="str">
            <v>Active</v>
          </cell>
          <cell r="AS220" t="str">
            <v>BC</v>
          </cell>
          <cell r="AT220">
            <v>0</v>
          </cell>
          <cell r="AU220" t="str">
            <v>No</v>
          </cell>
          <cell r="AV220" t="str">
            <v>S</v>
          </cell>
        </row>
        <row r="221">
          <cell r="D221">
            <v>29708</v>
          </cell>
          <cell r="E221">
            <v>37561</v>
          </cell>
          <cell r="G221">
            <v>1219930</v>
          </cell>
          <cell r="H221" t="str">
            <v>IDR</v>
          </cell>
          <cell r="AE221" t="str">
            <v>GSC02</v>
          </cell>
          <cell r="AF221" t="str">
            <v>INTL MANUFACTURING</v>
          </cell>
          <cell r="AG221" t="str">
            <v>GSC</v>
          </cell>
          <cell r="AH221" t="str">
            <v>GLOBAL SUPPLY CHAIN</v>
          </cell>
          <cell r="AI221" t="str">
            <v>ID</v>
          </cell>
          <cell r="AJ221" t="str">
            <v>Indonesia</v>
          </cell>
          <cell r="AK221" t="str">
            <v>1</v>
          </cell>
          <cell r="AL221" t="str">
            <v>Standard</v>
          </cell>
          <cell r="AM221" t="str">
            <v>N2</v>
          </cell>
          <cell r="AN221" t="str">
            <v>Non-Exempt Non-CBA</v>
          </cell>
          <cell r="AO221" t="str">
            <v>12012508</v>
          </cell>
          <cell r="AP221" t="str">
            <v>Production/Process Operator</v>
          </cell>
          <cell r="AQ221" t="str">
            <v>3</v>
          </cell>
          <cell r="AR221" t="str">
            <v>Active</v>
          </cell>
          <cell r="AS221" t="str">
            <v>BC</v>
          </cell>
          <cell r="AT221">
            <v>0</v>
          </cell>
          <cell r="AU221" t="str">
            <v>No</v>
          </cell>
          <cell r="AV221" t="str">
            <v>S</v>
          </cell>
        </row>
        <row r="222">
          <cell r="D222">
            <v>29046</v>
          </cell>
          <cell r="E222">
            <v>37561</v>
          </cell>
          <cell r="G222">
            <v>1219930</v>
          </cell>
          <cell r="H222" t="str">
            <v>IDR</v>
          </cell>
          <cell r="AE222" t="str">
            <v>GSC02</v>
          </cell>
          <cell r="AF222" t="str">
            <v>INTL MANUFACTURING</v>
          </cell>
          <cell r="AG222" t="str">
            <v>GSC</v>
          </cell>
          <cell r="AH222" t="str">
            <v>GLOBAL SUPPLY CHAIN</v>
          </cell>
          <cell r="AI222" t="str">
            <v>ID</v>
          </cell>
          <cell r="AJ222" t="str">
            <v>Indonesia</v>
          </cell>
          <cell r="AK222" t="str">
            <v>1</v>
          </cell>
          <cell r="AL222" t="str">
            <v>Standard</v>
          </cell>
          <cell r="AM222" t="str">
            <v>N2</v>
          </cell>
          <cell r="AN222" t="str">
            <v>Non-Exempt Non-CBA</v>
          </cell>
          <cell r="AO222" t="str">
            <v>12012508</v>
          </cell>
          <cell r="AP222" t="str">
            <v>Production/Process Operator</v>
          </cell>
          <cell r="AQ222" t="str">
            <v>3</v>
          </cell>
          <cell r="AR222" t="str">
            <v>Active</v>
          </cell>
          <cell r="AS222" t="str">
            <v>BC</v>
          </cell>
          <cell r="AT222">
            <v>0</v>
          </cell>
          <cell r="AU222" t="str">
            <v>No</v>
          </cell>
          <cell r="AV222" t="str">
            <v>S</v>
          </cell>
        </row>
        <row r="223">
          <cell r="D223">
            <v>29920</v>
          </cell>
          <cell r="E223">
            <v>37561</v>
          </cell>
          <cell r="G223">
            <v>1241332</v>
          </cell>
          <cell r="H223" t="str">
            <v>IDR</v>
          </cell>
          <cell r="AE223" t="str">
            <v>GSC02</v>
          </cell>
          <cell r="AF223" t="str">
            <v>INTL MANUFACTURING</v>
          </cell>
          <cell r="AG223" t="str">
            <v>GSC</v>
          </cell>
          <cell r="AH223" t="str">
            <v>GLOBAL SUPPLY CHAIN</v>
          </cell>
          <cell r="AI223" t="str">
            <v>ID</v>
          </cell>
          <cell r="AJ223" t="str">
            <v>Indonesia</v>
          </cell>
          <cell r="AK223" t="str">
            <v>1</v>
          </cell>
          <cell r="AL223" t="str">
            <v>Standard</v>
          </cell>
          <cell r="AM223" t="str">
            <v>N2</v>
          </cell>
          <cell r="AN223" t="str">
            <v>Non-Exempt Non-CBA</v>
          </cell>
          <cell r="AO223" t="str">
            <v>12012508</v>
          </cell>
          <cell r="AP223" t="str">
            <v>Production/Process Operator</v>
          </cell>
          <cell r="AQ223" t="str">
            <v>3</v>
          </cell>
          <cell r="AR223" t="str">
            <v>Active</v>
          </cell>
          <cell r="AS223" t="str">
            <v>BC</v>
          </cell>
          <cell r="AT223">
            <v>0</v>
          </cell>
          <cell r="AU223" t="str">
            <v>No</v>
          </cell>
          <cell r="AV223" t="str">
            <v>S</v>
          </cell>
        </row>
        <row r="224">
          <cell r="D224">
            <v>29913</v>
          </cell>
          <cell r="E224">
            <v>37684</v>
          </cell>
          <cell r="G224">
            <v>1197000</v>
          </cell>
          <cell r="H224" t="str">
            <v>IDR</v>
          </cell>
          <cell r="AE224" t="str">
            <v>GSC02</v>
          </cell>
          <cell r="AF224" t="str">
            <v>INTL MANUFACTURING</v>
          </cell>
          <cell r="AG224" t="str">
            <v>GSC</v>
          </cell>
          <cell r="AH224" t="str">
            <v>GLOBAL SUPPLY CHAIN</v>
          </cell>
          <cell r="AI224" t="str">
            <v>ID</v>
          </cell>
          <cell r="AJ224" t="str">
            <v>Indonesia</v>
          </cell>
          <cell r="AK224" t="str">
            <v>1</v>
          </cell>
          <cell r="AL224" t="str">
            <v>Standard</v>
          </cell>
          <cell r="AM224" t="str">
            <v>N2</v>
          </cell>
          <cell r="AN224" t="str">
            <v>Non-Exempt Non-CBA</v>
          </cell>
          <cell r="AO224" t="str">
            <v>12012482</v>
          </cell>
          <cell r="AP224" t="str">
            <v>Electrician</v>
          </cell>
          <cell r="AQ224" t="str">
            <v>3</v>
          </cell>
          <cell r="AR224" t="str">
            <v>Active</v>
          </cell>
          <cell r="AS224" t="str">
            <v>BC</v>
          </cell>
          <cell r="AT224">
            <v>0</v>
          </cell>
          <cell r="AU224" t="str">
            <v>No</v>
          </cell>
          <cell r="AV224" t="str">
            <v>S</v>
          </cell>
        </row>
        <row r="225">
          <cell r="D225">
            <v>26883</v>
          </cell>
          <cell r="E225">
            <v>37697</v>
          </cell>
          <cell r="G225">
            <v>0</v>
          </cell>
          <cell r="H225">
            <v>0</v>
          </cell>
          <cell r="AE225" t="str">
            <v>GSC02</v>
          </cell>
          <cell r="AF225" t="str">
            <v>INTL MANUFACTURING</v>
          </cell>
          <cell r="AG225" t="str">
            <v>GSC</v>
          </cell>
          <cell r="AH225" t="str">
            <v>GLOBAL SUPPLY CHAIN</v>
          </cell>
          <cell r="AI225" t="str">
            <v>ID</v>
          </cell>
          <cell r="AJ225" t="str">
            <v>Indonesia</v>
          </cell>
          <cell r="AK225" t="str">
            <v>1</v>
          </cell>
          <cell r="AL225" t="str">
            <v>Standard</v>
          </cell>
          <cell r="AM225" t="str">
            <v>N2</v>
          </cell>
          <cell r="AN225" t="str">
            <v>Non-Exempt Non-CBA</v>
          </cell>
          <cell r="AO225" t="str">
            <v>12012482</v>
          </cell>
          <cell r="AP225" t="str">
            <v>Electrician</v>
          </cell>
          <cell r="AQ225" t="str">
            <v>3</v>
          </cell>
          <cell r="AR225" t="str">
            <v>Active</v>
          </cell>
          <cell r="AS225" t="str">
            <v>BC</v>
          </cell>
          <cell r="AT225">
            <v>0</v>
          </cell>
          <cell r="AU225" t="str">
            <v>No</v>
          </cell>
          <cell r="AV225" t="str">
            <v>M</v>
          </cell>
        </row>
        <row r="226">
          <cell r="D226">
            <v>29200</v>
          </cell>
          <cell r="E226">
            <v>37681</v>
          </cell>
          <cell r="G226">
            <v>1197000</v>
          </cell>
          <cell r="H226" t="str">
            <v>IDR</v>
          </cell>
          <cell r="AE226" t="str">
            <v>GSC02</v>
          </cell>
          <cell r="AF226" t="str">
            <v>INTL MANUFACTURING</v>
          </cell>
          <cell r="AG226" t="str">
            <v>GSC</v>
          </cell>
          <cell r="AH226" t="str">
            <v>GLOBAL SUPPLY CHAIN</v>
          </cell>
          <cell r="AI226" t="str">
            <v>ID</v>
          </cell>
          <cell r="AJ226" t="str">
            <v>Indonesia</v>
          </cell>
          <cell r="AK226" t="str">
            <v>1</v>
          </cell>
          <cell r="AL226" t="str">
            <v>Standard</v>
          </cell>
          <cell r="AM226" t="str">
            <v>N2</v>
          </cell>
          <cell r="AN226" t="str">
            <v>Non-Exempt Non-CBA</v>
          </cell>
          <cell r="AO226" t="str">
            <v>12012508</v>
          </cell>
          <cell r="AP226" t="str">
            <v>Production/Process Operator</v>
          </cell>
          <cell r="AQ226" t="str">
            <v>3</v>
          </cell>
          <cell r="AR226" t="str">
            <v>Active</v>
          </cell>
          <cell r="AS226" t="str">
            <v>BC</v>
          </cell>
          <cell r="AT226">
            <v>0</v>
          </cell>
          <cell r="AU226" t="str">
            <v>No</v>
          </cell>
          <cell r="AV226" t="str">
            <v>M</v>
          </cell>
        </row>
        <row r="227">
          <cell r="D227">
            <v>30195</v>
          </cell>
          <cell r="E227">
            <v>37681</v>
          </cell>
          <cell r="G227">
            <v>1218000</v>
          </cell>
          <cell r="H227" t="str">
            <v>IDR</v>
          </cell>
          <cell r="AE227" t="str">
            <v>GSC02</v>
          </cell>
          <cell r="AF227" t="str">
            <v>INTL MANUFACTURING</v>
          </cell>
          <cell r="AG227" t="str">
            <v>GSC</v>
          </cell>
          <cell r="AH227" t="str">
            <v>GLOBAL SUPPLY CHAIN</v>
          </cell>
          <cell r="AI227" t="str">
            <v>ID</v>
          </cell>
          <cell r="AJ227" t="str">
            <v>Indonesia</v>
          </cell>
          <cell r="AK227" t="str">
            <v>1</v>
          </cell>
          <cell r="AL227" t="str">
            <v>Standard</v>
          </cell>
          <cell r="AM227" t="str">
            <v>N2</v>
          </cell>
          <cell r="AN227" t="str">
            <v>Non-Exempt Non-CBA</v>
          </cell>
          <cell r="AO227" t="str">
            <v>12012508</v>
          </cell>
          <cell r="AP227" t="str">
            <v>Production/Process Operator</v>
          </cell>
          <cell r="AQ227" t="str">
            <v>3</v>
          </cell>
          <cell r="AR227" t="str">
            <v>Active</v>
          </cell>
          <cell r="AS227" t="str">
            <v>BC</v>
          </cell>
          <cell r="AT227">
            <v>0</v>
          </cell>
          <cell r="AU227" t="str">
            <v>No</v>
          </cell>
          <cell r="AV227" t="str">
            <v>S</v>
          </cell>
        </row>
        <row r="228">
          <cell r="D228">
            <v>29597</v>
          </cell>
          <cell r="E228">
            <v>37681</v>
          </cell>
          <cell r="G228">
            <v>1197000</v>
          </cell>
          <cell r="H228" t="str">
            <v>IDR</v>
          </cell>
          <cell r="AE228" t="str">
            <v>GSC02</v>
          </cell>
          <cell r="AF228" t="str">
            <v>INTL MANUFACTURING</v>
          </cell>
          <cell r="AG228" t="str">
            <v>GSC</v>
          </cell>
          <cell r="AH228" t="str">
            <v>GLOBAL SUPPLY CHAIN</v>
          </cell>
          <cell r="AI228" t="str">
            <v>ID</v>
          </cell>
          <cell r="AJ228" t="str">
            <v>Indonesia</v>
          </cell>
          <cell r="AK228" t="str">
            <v>1</v>
          </cell>
          <cell r="AL228" t="str">
            <v>Standard</v>
          </cell>
          <cell r="AM228" t="str">
            <v>N2</v>
          </cell>
          <cell r="AN228" t="str">
            <v>Non-Exempt Non-CBA</v>
          </cell>
          <cell r="AO228" t="str">
            <v>12012508</v>
          </cell>
          <cell r="AP228" t="str">
            <v>Production/Process Operator</v>
          </cell>
          <cell r="AQ228" t="str">
            <v>3</v>
          </cell>
          <cell r="AR228" t="str">
            <v>Active</v>
          </cell>
          <cell r="AS228" t="str">
            <v>BC</v>
          </cell>
          <cell r="AT228">
            <v>0</v>
          </cell>
          <cell r="AU228" t="str">
            <v>No</v>
          </cell>
          <cell r="AV228" t="str">
            <v>S</v>
          </cell>
        </row>
        <row r="229">
          <cell r="D229">
            <v>30124</v>
          </cell>
          <cell r="E229">
            <v>37681</v>
          </cell>
          <cell r="G229">
            <v>1197000</v>
          </cell>
          <cell r="H229" t="str">
            <v>IDR</v>
          </cell>
          <cell r="AE229" t="str">
            <v>GSC02</v>
          </cell>
          <cell r="AF229" t="str">
            <v>INTL MANUFACTURING</v>
          </cell>
          <cell r="AG229" t="str">
            <v>GSC</v>
          </cell>
          <cell r="AH229" t="str">
            <v>GLOBAL SUPPLY CHAIN</v>
          </cell>
          <cell r="AI229" t="str">
            <v>ID</v>
          </cell>
          <cell r="AJ229" t="str">
            <v>Indonesia</v>
          </cell>
          <cell r="AK229" t="str">
            <v>1</v>
          </cell>
          <cell r="AL229" t="str">
            <v>Standard</v>
          </cell>
          <cell r="AM229" t="str">
            <v>N2</v>
          </cell>
          <cell r="AN229" t="str">
            <v>Non-Exempt Non-CBA</v>
          </cell>
          <cell r="AO229" t="str">
            <v>12012508</v>
          </cell>
          <cell r="AP229" t="str">
            <v>Production/Process Operator</v>
          </cell>
          <cell r="AQ229" t="str">
            <v>3</v>
          </cell>
          <cell r="AR229" t="str">
            <v>Active</v>
          </cell>
          <cell r="AS229" t="str">
            <v>BC</v>
          </cell>
          <cell r="AT229">
            <v>0</v>
          </cell>
          <cell r="AU229" t="str">
            <v>No</v>
          </cell>
          <cell r="AV229" t="str">
            <v>S</v>
          </cell>
        </row>
        <row r="230">
          <cell r="D230">
            <v>29247</v>
          </cell>
          <cell r="E230">
            <v>37681</v>
          </cell>
          <cell r="G230">
            <v>1197000</v>
          </cell>
          <cell r="H230" t="str">
            <v>IDR</v>
          </cell>
          <cell r="AE230" t="str">
            <v>GSC02</v>
          </cell>
          <cell r="AF230" t="str">
            <v>INTL MANUFACTURING</v>
          </cell>
          <cell r="AG230" t="str">
            <v>GSC</v>
          </cell>
          <cell r="AH230" t="str">
            <v>GLOBAL SUPPLY CHAIN</v>
          </cell>
          <cell r="AI230" t="str">
            <v>ID</v>
          </cell>
          <cell r="AJ230" t="str">
            <v>Indonesia</v>
          </cell>
          <cell r="AK230" t="str">
            <v>1</v>
          </cell>
          <cell r="AL230" t="str">
            <v>Standard</v>
          </cell>
          <cell r="AM230" t="str">
            <v>N2</v>
          </cell>
          <cell r="AN230" t="str">
            <v>Non-Exempt Non-CBA</v>
          </cell>
          <cell r="AO230" t="str">
            <v>12012508</v>
          </cell>
          <cell r="AP230" t="str">
            <v>Production/Process Operator</v>
          </cell>
          <cell r="AQ230" t="str">
            <v>3</v>
          </cell>
          <cell r="AR230" t="str">
            <v>Active</v>
          </cell>
          <cell r="AS230" t="str">
            <v>BC</v>
          </cell>
          <cell r="AT230">
            <v>0</v>
          </cell>
          <cell r="AU230" t="str">
            <v>No</v>
          </cell>
          <cell r="AV230" t="str">
            <v>S</v>
          </cell>
        </row>
        <row r="231">
          <cell r="D231">
            <v>30881</v>
          </cell>
          <cell r="E231">
            <v>37681</v>
          </cell>
          <cell r="G231">
            <v>1197000</v>
          </cell>
          <cell r="H231" t="str">
            <v>IDR</v>
          </cell>
          <cell r="AE231" t="str">
            <v>GSC02</v>
          </cell>
          <cell r="AF231" t="str">
            <v>INTL MANUFACTURING</v>
          </cell>
          <cell r="AG231" t="str">
            <v>GSC</v>
          </cell>
          <cell r="AH231" t="str">
            <v>GLOBAL SUPPLY CHAIN</v>
          </cell>
          <cell r="AI231" t="str">
            <v>ID</v>
          </cell>
          <cell r="AJ231" t="str">
            <v>Indonesia</v>
          </cell>
          <cell r="AK231" t="str">
            <v>1</v>
          </cell>
          <cell r="AL231" t="str">
            <v>Standard</v>
          </cell>
          <cell r="AM231" t="str">
            <v>N2</v>
          </cell>
          <cell r="AN231" t="str">
            <v>Non-Exempt Non-CBA</v>
          </cell>
          <cell r="AO231" t="str">
            <v>12012508</v>
          </cell>
          <cell r="AP231" t="str">
            <v>Production/Process Operator</v>
          </cell>
          <cell r="AQ231" t="str">
            <v>3</v>
          </cell>
          <cell r="AR231" t="str">
            <v>Active</v>
          </cell>
          <cell r="AS231" t="str">
            <v>BC</v>
          </cell>
          <cell r="AT231">
            <v>0</v>
          </cell>
          <cell r="AU231" t="str">
            <v>No</v>
          </cell>
          <cell r="AV231" t="str">
            <v>S</v>
          </cell>
        </row>
        <row r="232">
          <cell r="D232">
            <v>28114</v>
          </cell>
          <cell r="E232">
            <v>37681</v>
          </cell>
          <cell r="G232">
            <v>1197000</v>
          </cell>
          <cell r="H232" t="str">
            <v>IDR</v>
          </cell>
          <cell r="AE232" t="str">
            <v>GSC02</v>
          </cell>
          <cell r="AF232" t="str">
            <v>INTL MANUFACTURING</v>
          </cell>
          <cell r="AG232" t="str">
            <v>GSC</v>
          </cell>
          <cell r="AH232" t="str">
            <v>GLOBAL SUPPLY CHAIN</v>
          </cell>
          <cell r="AI232" t="str">
            <v>ID</v>
          </cell>
          <cell r="AJ232" t="str">
            <v>Indonesia</v>
          </cell>
          <cell r="AK232" t="str">
            <v>1</v>
          </cell>
          <cell r="AL232" t="str">
            <v>Standard</v>
          </cell>
          <cell r="AM232" t="str">
            <v>N2</v>
          </cell>
          <cell r="AN232" t="str">
            <v>Non-Exempt Non-CBA</v>
          </cell>
          <cell r="AO232" t="str">
            <v>12012508</v>
          </cell>
          <cell r="AP232" t="str">
            <v>Production/Process Operator</v>
          </cell>
          <cell r="AQ232" t="str">
            <v>3</v>
          </cell>
          <cell r="AR232" t="str">
            <v>Active</v>
          </cell>
          <cell r="AS232" t="str">
            <v>BC</v>
          </cell>
          <cell r="AT232">
            <v>0</v>
          </cell>
          <cell r="AU232" t="str">
            <v>No</v>
          </cell>
          <cell r="AV232" t="str">
            <v>S</v>
          </cell>
        </row>
        <row r="233">
          <cell r="D233">
            <v>30231</v>
          </cell>
          <cell r="E233">
            <v>37681</v>
          </cell>
          <cell r="G233">
            <v>1197000</v>
          </cell>
          <cell r="H233" t="str">
            <v>IDR</v>
          </cell>
          <cell r="AE233" t="str">
            <v>GSC02</v>
          </cell>
          <cell r="AF233" t="str">
            <v>INTL MANUFACTURING</v>
          </cell>
          <cell r="AG233" t="str">
            <v>GSC</v>
          </cell>
          <cell r="AH233" t="str">
            <v>GLOBAL SUPPLY CHAIN</v>
          </cell>
          <cell r="AI233" t="str">
            <v>ID</v>
          </cell>
          <cell r="AJ233" t="str">
            <v>Indonesia</v>
          </cell>
          <cell r="AK233" t="str">
            <v>1</v>
          </cell>
          <cell r="AL233" t="str">
            <v>Standard</v>
          </cell>
          <cell r="AM233" t="str">
            <v>N2</v>
          </cell>
          <cell r="AN233" t="str">
            <v>Non-Exempt Non-CBA</v>
          </cell>
          <cell r="AO233" t="str">
            <v>12012508</v>
          </cell>
          <cell r="AP233" t="str">
            <v>Production/Process Operator</v>
          </cell>
          <cell r="AQ233" t="str">
            <v>3</v>
          </cell>
          <cell r="AR233" t="str">
            <v>Active</v>
          </cell>
          <cell r="AS233" t="str">
            <v>BC</v>
          </cell>
          <cell r="AT233">
            <v>0</v>
          </cell>
          <cell r="AU233" t="str">
            <v>No</v>
          </cell>
          <cell r="AV233" t="str">
            <v>M</v>
          </cell>
        </row>
        <row r="234">
          <cell r="D234">
            <v>28956</v>
          </cell>
          <cell r="E234">
            <v>37681</v>
          </cell>
          <cell r="G234">
            <v>1197000</v>
          </cell>
          <cell r="H234" t="str">
            <v>IDR</v>
          </cell>
          <cell r="AE234" t="str">
            <v>GSC02</v>
          </cell>
          <cell r="AF234" t="str">
            <v>INTL MANUFACTURING</v>
          </cell>
          <cell r="AG234" t="str">
            <v>GSC</v>
          </cell>
          <cell r="AH234" t="str">
            <v>GLOBAL SUPPLY CHAIN</v>
          </cell>
          <cell r="AI234" t="str">
            <v>ID</v>
          </cell>
          <cell r="AJ234" t="str">
            <v>Indonesia</v>
          </cell>
          <cell r="AK234" t="str">
            <v>1</v>
          </cell>
          <cell r="AL234" t="str">
            <v>Standard</v>
          </cell>
          <cell r="AM234" t="str">
            <v>N2</v>
          </cell>
          <cell r="AN234" t="str">
            <v>Non-Exempt Non-CBA</v>
          </cell>
          <cell r="AO234" t="str">
            <v>12012508</v>
          </cell>
          <cell r="AP234" t="str">
            <v>Production/Process Operator</v>
          </cell>
          <cell r="AQ234" t="str">
            <v>3</v>
          </cell>
          <cell r="AR234" t="str">
            <v>Active</v>
          </cell>
          <cell r="AS234" t="str">
            <v>BC</v>
          </cell>
          <cell r="AT234">
            <v>0</v>
          </cell>
          <cell r="AU234" t="str">
            <v>No</v>
          </cell>
          <cell r="AV234" t="str">
            <v>S</v>
          </cell>
        </row>
        <row r="235">
          <cell r="D235">
            <v>30427</v>
          </cell>
          <cell r="E235">
            <v>37681</v>
          </cell>
          <cell r="G235">
            <v>1197000</v>
          </cell>
          <cell r="H235" t="str">
            <v>IDR</v>
          </cell>
          <cell r="AE235" t="str">
            <v>GSC02</v>
          </cell>
          <cell r="AF235" t="str">
            <v>INTL MANUFACTURING</v>
          </cell>
          <cell r="AG235" t="str">
            <v>GSC</v>
          </cell>
          <cell r="AH235" t="str">
            <v>GLOBAL SUPPLY CHAIN</v>
          </cell>
          <cell r="AI235" t="str">
            <v>ID</v>
          </cell>
          <cell r="AJ235" t="str">
            <v>Indonesia</v>
          </cell>
          <cell r="AK235" t="str">
            <v>1</v>
          </cell>
          <cell r="AL235" t="str">
            <v>Standard</v>
          </cell>
          <cell r="AM235" t="str">
            <v>N2</v>
          </cell>
          <cell r="AN235" t="str">
            <v>Non-Exempt Non-CBA</v>
          </cell>
          <cell r="AO235" t="str">
            <v>12012508</v>
          </cell>
          <cell r="AP235" t="str">
            <v>Production/Process Operator</v>
          </cell>
          <cell r="AQ235" t="str">
            <v>3</v>
          </cell>
          <cell r="AR235" t="str">
            <v>Active</v>
          </cell>
          <cell r="AS235" t="str">
            <v>BC</v>
          </cell>
          <cell r="AT235">
            <v>0</v>
          </cell>
          <cell r="AU235" t="str">
            <v>No</v>
          </cell>
          <cell r="AV235" t="str">
            <v>S</v>
          </cell>
        </row>
        <row r="236">
          <cell r="D236">
            <v>29240</v>
          </cell>
          <cell r="E236">
            <v>37681</v>
          </cell>
          <cell r="G236">
            <v>0</v>
          </cell>
          <cell r="H236">
            <v>0</v>
          </cell>
          <cell r="AE236" t="str">
            <v>GSC02</v>
          </cell>
          <cell r="AF236" t="str">
            <v>INTL MANUFACTURING</v>
          </cell>
          <cell r="AG236" t="str">
            <v>GSC</v>
          </cell>
          <cell r="AH236" t="str">
            <v>GLOBAL SUPPLY CHAIN</v>
          </cell>
          <cell r="AI236" t="str">
            <v>ID</v>
          </cell>
          <cell r="AJ236" t="str">
            <v>Indonesia</v>
          </cell>
          <cell r="AK236" t="str">
            <v>1</v>
          </cell>
          <cell r="AL236" t="str">
            <v>Standard</v>
          </cell>
          <cell r="AM236" t="str">
            <v>N2</v>
          </cell>
          <cell r="AN236" t="str">
            <v>Non-Exempt Non-CBA</v>
          </cell>
          <cell r="AO236" t="str">
            <v>12012508</v>
          </cell>
          <cell r="AP236" t="str">
            <v>Production/Process Operator</v>
          </cell>
          <cell r="AQ236" t="str">
            <v>3</v>
          </cell>
          <cell r="AR236" t="str">
            <v>Active</v>
          </cell>
          <cell r="AS236" t="str">
            <v>BC</v>
          </cell>
          <cell r="AT236">
            <v>0</v>
          </cell>
          <cell r="AU236" t="str">
            <v>No</v>
          </cell>
          <cell r="AV236" t="str">
            <v>S</v>
          </cell>
        </row>
        <row r="237">
          <cell r="D237">
            <v>29843</v>
          </cell>
          <cell r="E237">
            <v>37681</v>
          </cell>
          <cell r="G237">
            <v>0</v>
          </cell>
          <cell r="H237">
            <v>0</v>
          </cell>
          <cell r="AE237" t="str">
            <v>GSC02</v>
          </cell>
          <cell r="AF237" t="str">
            <v>INTL MANUFACTURING</v>
          </cell>
          <cell r="AG237" t="str">
            <v>GSC</v>
          </cell>
          <cell r="AH237" t="str">
            <v>GLOBAL SUPPLY CHAIN</v>
          </cell>
          <cell r="AI237" t="str">
            <v>ID</v>
          </cell>
          <cell r="AJ237" t="str">
            <v>Indonesia</v>
          </cell>
          <cell r="AK237" t="str">
            <v>1</v>
          </cell>
          <cell r="AL237" t="str">
            <v>Standard</v>
          </cell>
          <cell r="AM237" t="str">
            <v>N2</v>
          </cell>
          <cell r="AN237" t="str">
            <v>Non-Exempt Non-CBA</v>
          </cell>
          <cell r="AO237" t="str">
            <v>12012508</v>
          </cell>
          <cell r="AP237" t="str">
            <v>Production/Process Operator</v>
          </cell>
          <cell r="AQ237" t="str">
            <v>3</v>
          </cell>
          <cell r="AR237" t="str">
            <v>Active</v>
          </cell>
          <cell r="AS237" t="str">
            <v>BC</v>
          </cell>
          <cell r="AT237">
            <v>0</v>
          </cell>
          <cell r="AU237" t="str">
            <v>No</v>
          </cell>
          <cell r="AV237" t="str">
            <v>S</v>
          </cell>
        </row>
        <row r="238">
          <cell r="D238">
            <v>29059</v>
          </cell>
          <cell r="E238">
            <v>37681</v>
          </cell>
          <cell r="G238">
            <v>1197000</v>
          </cell>
          <cell r="H238" t="str">
            <v>IDR</v>
          </cell>
          <cell r="AE238" t="str">
            <v>GSC02</v>
          </cell>
          <cell r="AF238" t="str">
            <v>INTL MANUFACTURING</v>
          </cell>
          <cell r="AG238" t="str">
            <v>GSC</v>
          </cell>
          <cell r="AH238" t="str">
            <v>GLOBAL SUPPLY CHAIN</v>
          </cell>
          <cell r="AI238" t="str">
            <v>ID</v>
          </cell>
          <cell r="AJ238" t="str">
            <v>Indonesia</v>
          </cell>
          <cell r="AK238" t="str">
            <v>1</v>
          </cell>
          <cell r="AL238" t="str">
            <v>Standard</v>
          </cell>
          <cell r="AM238" t="str">
            <v>N2</v>
          </cell>
          <cell r="AN238" t="str">
            <v>Non-Exempt Non-CBA</v>
          </cell>
          <cell r="AO238" t="str">
            <v>12012508</v>
          </cell>
          <cell r="AP238" t="str">
            <v>Production/Process Operator</v>
          </cell>
          <cell r="AQ238" t="str">
            <v>3</v>
          </cell>
          <cell r="AR238" t="str">
            <v>Active</v>
          </cell>
          <cell r="AS238" t="str">
            <v>BC</v>
          </cell>
          <cell r="AT238">
            <v>0</v>
          </cell>
          <cell r="AU238" t="str">
            <v>No</v>
          </cell>
          <cell r="AV238" t="str">
            <v>S</v>
          </cell>
        </row>
        <row r="239">
          <cell r="D239">
            <v>28963</v>
          </cell>
          <cell r="E239">
            <v>37681</v>
          </cell>
          <cell r="G239">
            <v>1197000</v>
          </cell>
          <cell r="H239" t="str">
            <v>IDR</v>
          </cell>
          <cell r="AE239" t="str">
            <v>GSC02</v>
          </cell>
          <cell r="AF239" t="str">
            <v>INTL MANUFACTURING</v>
          </cell>
          <cell r="AG239" t="str">
            <v>GSC</v>
          </cell>
          <cell r="AH239" t="str">
            <v>GLOBAL SUPPLY CHAIN</v>
          </cell>
          <cell r="AI239" t="str">
            <v>ID</v>
          </cell>
          <cell r="AJ239" t="str">
            <v>Indonesia</v>
          </cell>
          <cell r="AK239" t="str">
            <v>1</v>
          </cell>
          <cell r="AL239" t="str">
            <v>Standard</v>
          </cell>
          <cell r="AM239" t="str">
            <v>N2</v>
          </cell>
          <cell r="AN239" t="str">
            <v>Non-Exempt Non-CBA</v>
          </cell>
          <cell r="AO239" t="str">
            <v>12012508</v>
          </cell>
          <cell r="AP239" t="str">
            <v>Production/Process Operator</v>
          </cell>
          <cell r="AQ239" t="str">
            <v>3</v>
          </cell>
          <cell r="AR239" t="str">
            <v>Active</v>
          </cell>
          <cell r="AS239" t="str">
            <v>BC</v>
          </cell>
          <cell r="AT239">
            <v>0</v>
          </cell>
          <cell r="AU239" t="str">
            <v>No</v>
          </cell>
          <cell r="AV239" t="str">
            <v>S</v>
          </cell>
        </row>
        <row r="240">
          <cell r="D240">
            <v>29072</v>
          </cell>
          <cell r="E240">
            <v>37721</v>
          </cell>
          <cell r="G240">
            <v>0</v>
          </cell>
          <cell r="H240">
            <v>0</v>
          </cell>
          <cell r="AE240" t="str">
            <v>GSC02</v>
          </cell>
          <cell r="AF240" t="str">
            <v>INTL MANUFACTURING</v>
          </cell>
          <cell r="AG240" t="str">
            <v>GSC</v>
          </cell>
          <cell r="AH240" t="str">
            <v>GLOBAL SUPPLY CHAIN</v>
          </cell>
          <cell r="AI240" t="str">
            <v>ID</v>
          </cell>
          <cell r="AJ240" t="str">
            <v>Indonesia</v>
          </cell>
          <cell r="AK240" t="str">
            <v>1</v>
          </cell>
          <cell r="AL240" t="str">
            <v>Standard</v>
          </cell>
          <cell r="AM240" t="str">
            <v>N2</v>
          </cell>
          <cell r="AN240" t="str">
            <v>Non-Exempt Non-CBA</v>
          </cell>
          <cell r="AO240" t="str">
            <v>12012482</v>
          </cell>
          <cell r="AP240" t="str">
            <v>Electrician</v>
          </cell>
          <cell r="AQ240" t="str">
            <v>3</v>
          </cell>
          <cell r="AR240" t="str">
            <v>Active</v>
          </cell>
          <cell r="AS240" t="str">
            <v>BC</v>
          </cell>
          <cell r="AT240">
            <v>0</v>
          </cell>
          <cell r="AU240" t="str">
            <v>No</v>
          </cell>
          <cell r="AV240" t="str">
            <v>S</v>
          </cell>
        </row>
        <row r="241">
          <cell r="D241">
            <v>25190</v>
          </cell>
          <cell r="G241">
            <v>0</v>
          </cell>
          <cell r="H241">
            <v>0</v>
          </cell>
          <cell r="AE241" t="str">
            <v>GSC02</v>
          </cell>
          <cell r="AF241" t="str">
            <v>INTL MANUFACTURING</v>
          </cell>
          <cell r="AG241" t="str">
            <v>GSC</v>
          </cell>
          <cell r="AH241" t="str">
            <v>GLOBAL SUPPLY CHAIN</v>
          </cell>
          <cell r="AI241" t="str">
            <v>ID</v>
          </cell>
          <cell r="AJ241" t="str">
            <v>Indonesia</v>
          </cell>
          <cell r="AK241" t="str">
            <v>1</v>
          </cell>
          <cell r="AL241" t="str">
            <v>Standard</v>
          </cell>
          <cell r="AM241" t="str">
            <v>N2</v>
          </cell>
          <cell r="AN241" t="str">
            <v>Non-Exempt Non-CBA</v>
          </cell>
          <cell r="AO241" t="str">
            <v>12012468</v>
          </cell>
          <cell r="AP241" t="str">
            <v>Driver/Messenger</v>
          </cell>
          <cell r="AQ241" t="str">
            <v>3</v>
          </cell>
          <cell r="AR241" t="str">
            <v>Active</v>
          </cell>
          <cell r="AS241" t="str">
            <v>BC</v>
          </cell>
          <cell r="AT241">
            <v>0</v>
          </cell>
          <cell r="AU241">
            <v>0</v>
          </cell>
          <cell r="AV241" t="str">
            <v>N</v>
          </cell>
        </row>
        <row r="242">
          <cell r="D242">
            <v>28906</v>
          </cell>
          <cell r="G242">
            <v>0</v>
          </cell>
          <cell r="H242">
            <v>0</v>
          </cell>
          <cell r="AE242" t="str">
            <v>GSC02</v>
          </cell>
          <cell r="AF242" t="str">
            <v>INTL MANUFACTURING</v>
          </cell>
          <cell r="AG242" t="str">
            <v>GSC</v>
          </cell>
          <cell r="AH242" t="str">
            <v>GLOBAL SUPPLY CHAIN</v>
          </cell>
          <cell r="AI242" t="str">
            <v>ID</v>
          </cell>
          <cell r="AJ242" t="str">
            <v>Indonesia</v>
          </cell>
          <cell r="AK242" t="str">
            <v>1</v>
          </cell>
          <cell r="AL242" t="str">
            <v>Standard</v>
          </cell>
          <cell r="AM242" t="str">
            <v>N2</v>
          </cell>
          <cell r="AN242" t="str">
            <v>Non-Exempt Non-CBA</v>
          </cell>
          <cell r="AO242" t="str">
            <v>12012508</v>
          </cell>
          <cell r="AP242" t="str">
            <v>Production/Process Operator</v>
          </cell>
          <cell r="AQ242" t="str">
            <v>3</v>
          </cell>
          <cell r="AR242" t="str">
            <v>Active</v>
          </cell>
          <cell r="AS242" t="str">
            <v>BC</v>
          </cell>
          <cell r="AT242">
            <v>0</v>
          </cell>
          <cell r="AU242">
            <v>0</v>
          </cell>
          <cell r="AV242" t="str">
            <v>N</v>
          </cell>
        </row>
        <row r="243">
          <cell r="D243">
            <v>29598</v>
          </cell>
          <cell r="G243">
            <v>0</v>
          </cell>
          <cell r="H243">
            <v>0</v>
          </cell>
          <cell r="AE243" t="str">
            <v>GSC02</v>
          </cell>
          <cell r="AF243" t="str">
            <v>INTL MANUFACTURING</v>
          </cell>
          <cell r="AG243" t="str">
            <v>GSC</v>
          </cell>
          <cell r="AH243" t="str">
            <v>GLOBAL SUPPLY CHAIN</v>
          </cell>
          <cell r="AI243" t="str">
            <v>ID</v>
          </cell>
          <cell r="AJ243" t="str">
            <v>Indonesia</v>
          </cell>
          <cell r="AK243" t="str">
            <v>1</v>
          </cell>
          <cell r="AL243" t="str">
            <v>Standard</v>
          </cell>
          <cell r="AM243" t="str">
            <v>N2</v>
          </cell>
          <cell r="AN243" t="str">
            <v>Non-Exempt Non-CBA</v>
          </cell>
          <cell r="AO243" t="str">
            <v>12012508</v>
          </cell>
          <cell r="AP243" t="str">
            <v>Production/Process Operator</v>
          </cell>
          <cell r="AQ243" t="str">
            <v>3</v>
          </cell>
          <cell r="AR243" t="str">
            <v>Active</v>
          </cell>
          <cell r="AS243" t="str">
            <v>BC</v>
          </cell>
          <cell r="AT243">
            <v>0</v>
          </cell>
          <cell r="AU243">
            <v>0</v>
          </cell>
          <cell r="AV243" t="str">
            <v>N</v>
          </cell>
        </row>
        <row r="244">
          <cell r="D244">
            <v>29928</v>
          </cell>
          <cell r="E244">
            <v>37799</v>
          </cell>
          <cell r="G244">
            <v>0</v>
          </cell>
          <cell r="H244">
            <v>0</v>
          </cell>
          <cell r="AE244" t="str">
            <v>GSC02</v>
          </cell>
          <cell r="AF244" t="str">
            <v>INTL MANUFACTURING</v>
          </cell>
          <cell r="AG244" t="str">
            <v>GSC</v>
          </cell>
          <cell r="AH244" t="str">
            <v>GLOBAL SUPPLY CHAIN</v>
          </cell>
          <cell r="AI244" t="str">
            <v>ID</v>
          </cell>
          <cell r="AJ244" t="str">
            <v>Indonesia</v>
          </cell>
          <cell r="AK244" t="str">
            <v>1</v>
          </cell>
          <cell r="AL244" t="str">
            <v>Standard</v>
          </cell>
          <cell r="AM244" t="str">
            <v>N2</v>
          </cell>
          <cell r="AN244" t="str">
            <v>Non-Exempt Non-CBA</v>
          </cell>
          <cell r="AO244" t="str">
            <v>12012508</v>
          </cell>
          <cell r="AP244" t="str">
            <v>Production/Process Operator</v>
          </cell>
          <cell r="AQ244" t="str">
            <v>3</v>
          </cell>
          <cell r="AR244" t="str">
            <v>Active</v>
          </cell>
          <cell r="AS244" t="str">
            <v>BC</v>
          </cell>
          <cell r="AT244">
            <v>0</v>
          </cell>
          <cell r="AU244" t="str">
            <v>No</v>
          </cell>
          <cell r="AV244" t="str">
            <v>S</v>
          </cell>
        </row>
        <row r="245">
          <cell r="D245">
            <v>29758</v>
          </cell>
          <cell r="E245">
            <v>37803</v>
          </cell>
          <cell r="G245">
            <v>777200</v>
          </cell>
          <cell r="H245" t="str">
            <v>IDR</v>
          </cell>
          <cell r="AE245" t="str">
            <v>GSC02</v>
          </cell>
          <cell r="AF245" t="str">
            <v>INTL MANUFACTURING</v>
          </cell>
          <cell r="AG245" t="str">
            <v>GSC</v>
          </cell>
          <cell r="AH245" t="str">
            <v>GLOBAL SUPPLY CHAIN</v>
          </cell>
          <cell r="AI245" t="str">
            <v>ID</v>
          </cell>
          <cell r="AJ245" t="str">
            <v>Indonesia</v>
          </cell>
          <cell r="AK245" t="str">
            <v>1</v>
          </cell>
          <cell r="AL245" t="str">
            <v>Standard</v>
          </cell>
          <cell r="AM245" t="str">
            <v>N2</v>
          </cell>
          <cell r="AN245" t="str">
            <v>Non-Exempt Non-CBA</v>
          </cell>
          <cell r="AO245" t="str">
            <v>12012490</v>
          </cell>
          <cell r="AP245" t="str">
            <v>Materials Handler</v>
          </cell>
          <cell r="AQ245" t="str">
            <v>3</v>
          </cell>
          <cell r="AR245" t="str">
            <v>Active</v>
          </cell>
          <cell r="AS245" t="str">
            <v>BC</v>
          </cell>
          <cell r="AT245">
            <v>0</v>
          </cell>
          <cell r="AU245" t="str">
            <v>No</v>
          </cell>
          <cell r="AV245" t="str">
            <v>S</v>
          </cell>
        </row>
        <row r="246">
          <cell r="D246">
            <v>30112</v>
          </cell>
          <cell r="E246">
            <v>37807</v>
          </cell>
          <cell r="G246">
            <v>864514</v>
          </cell>
          <cell r="H246" t="str">
            <v>IDR</v>
          </cell>
          <cell r="AE246" t="str">
            <v>GSC02</v>
          </cell>
          <cell r="AF246" t="str">
            <v>INTL MANUFACTURING</v>
          </cell>
          <cell r="AG246" t="str">
            <v>GSC</v>
          </cell>
          <cell r="AH246" t="str">
            <v>GLOBAL SUPPLY CHAIN</v>
          </cell>
          <cell r="AI246" t="str">
            <v>ID</v>
          </cell>
          <cell r="AJ246" t="str">
            <v>Indonesia</v>
          </cell>
          <cell r="AK246" t="str">
            <v>1</v>
          </cell>
          <cell r="AL246" t="str">
            <v>Standard</v>
          </cell>
          <cell r="AM246" t="str">
            <v>N2</v>
          </cell>
          <cell r="AN246" t="str">
            <v>Non-Exempt Non-CBA</v>
          </cell>
          <cell r="AO246" t="str">
            <v>12012508</v>
          </cell>
          <cell r="AP246" t="str">
            <v>Production/Process Operator</v>
          </cell>
          <cell r="AQ246" t="str">
            <v>3</v>
          </cell>
          <cell r="AR246" t="str">
            <v>Active</v>
          </cell>
          <cell r="AS246" t="str">
            <v>BC</v>
          </cell>
          <cell r="AT246">
            <v>0</v>
          </cell>
          <cell r="AU246" t="str">
            <v>No</v>
          </cell>
          <cell r="AV246" t="str">
            <v>S</v>
          </cell>
        </row>
        <row r="247">
          <cell r="D247">
            <v>29931</v>
          </cell>
          <cell r="E247">
            <v>37807</v>
          </cell>
          <cell r="G247">
            <v>879681</v>
          </cell>
          <cell r="H247" t="str">
            <v>IDR</v>
          </cell>
          <cell r="AE247" t="str">
            <v>GSC02</v>
          </cell>
          <cell r="AF247" t="str">
            <v>INTL MANUFACTURING</v>
          </cell>
          <cell r="AG247" t="str">
            <v>GSC</v>
          </cell>
          <cell r="AH247" t="str">
            <v>GLOBAL SUPPLY CHAIN</v>
          </cell>
          <cell r="AI247" t="str">
            <v>ID</v>
          </cell>
          <cell r="AJ247" t="str">
            <v>Indonesia</v>
          </cell>
          <cell r="AK247" t="str">
            <v>1</v>
          </cell>
          <cell r="AL247" t="str">
            <v>Standard</v>
          </cell>
          <cell r="AM247" t="str">
            <v>N2</v>
          </cell>
          <cell r="AN247" t="str">
            <v>Non-Exempt Non-CBA</v>
          </cell>
          <cell r="AO247" t="str">
            <v>12012508</v>
          </cell>
          <cell r="AP247" t="str">
            <v>Production/Process Operator</v>
          </cell>
          <cell r="AQ247" t="str">
            <v>3</v>
          </cell>
          <cell r="AR247" t="str">
            <v>Active</v>
          </cell>
          <cell r="AS247" t="str">
            <v>BC</v>
          </cell>
          <cell r="AT247">
            <v>0</v>
          </cell>
          <cell r="AU247" t="str">
            <v>No</v>
          </cell>
          <cell r="AV247" t="str">
            <v>S</v>
          </cell>
        </row>
        <row r="248">
          <cell r="D248">
            <v>29690</v>
          </cell>
          <cell r="E248">
            <v>37807</v>
          </cell>
          <cell r="G248">
            <v>864514</v>
          </cell>
          <cell r="H248" t="str">
            <v>IDR</v>
          </cell>
          <cell r="AE248" t="str">
            <v>GSC02</v>
          </cell>
          <cell r="AF248" t="str">
            <v>INTL MANUFACTURING</v>
          </cell>
          <cell r="AG248" t="str">
            <v>GSC</v>
          </cell>
          <cell r="AH248" t="str">
            <v>GLOBAL SUPPLY CHAIN</v>
          </cell>
          <cell r="AI248" t="str">
            <v>ID</v>
          </cell>
          <cell r="AJ248" t="str">
            <v>Indonesia</v>
          </cell>
          <cell r="AK248" t="str">
            <v>1</v>
          </cell>
          <cell r="AL248" t="str">
            <v>Standard</v>
          </cell>
          <cell r="AM248" t="str">
            <v>N2</v>
          </cell>
          <cell r="AN248" t="str">
            <v>Non-Exempt Non-CBA</v>
          </cell>
          <cell r="AO248" t="str">
            <v>12012508</v>
          </cell>
          <cell r="AP248" t="str">
            <v>Production/Process Operator</v>
          </cell>
          <cell r="AQ248" t="str">
            <v>3</v>
          </cell>
          <cell r="AR248" t="str">
            <v>Active</v>
          </cell>
          <cell r="AS248" t="str">
            <v>BC</v>
          </cell>
          <cell r="AT248">
            <v>0</v>
          </cell>
          <cell r="AU248" t="str">
            <v>No</v>
          </cell>
          <cell r="AV248" t="str">
            <v>S</v>
          </cell>
        </row>
        <row r="249">
          <cell r="D249">
            <v>30171</v>
          </cell>
          <cell r="E249">
            <v>37807</v>
          </cell>
          <cell r="G249">
            <v>864514</v>
          </cell>
          <cell r="H249" t="str">
            <v>IDR</v>
          </cell>
          <cell r="AE249" t="str">
            <v>GSC02</v>
          </cell>
          <cell r="AF249" t="str">
            <v>INTL MANUFACTURING</v>
          </cell>
          <cell r="AG249" t="str">
            <v>GSC</v>
          </cell>
          <cell r="AH249" t="str">
            <v>GLOBAL SUPPLY CHAIN</v>
          </cell>
          <cell r="AI249" t="str">
            <v>ID</v>
          </cell>
          <cell r="AJ249" t="str">
            <v>Indonesia</v>
          </cell>
          <cell r="AK249" t="str">
            <v>1</v>
          </cell>
          <cell r="AL249" t="str">
            <v>Standard</v>
          </cell>
          <cell r="AM249" t="str">
            <v>N2</v>
          </cell>
          <cell r="AN249" t="str">
            <v>Non-Exempt Non-CBA</v>
          </cell>
          <cell r="AO249" t="str">
            <v>12012508</v>
          </cell>
          <cell r="AP249" t="str">
            <v>Production/Process Operator</v>
          </cell>
          <cell r="AQ249" t="str">
            <v>3</v>
          </cell>
          <cell r="AR249" t="str">
            <v>Active</v>
          </cell>
          <cell r="AS249" t="str">
            <v>BC</v>
          </cell>
          <cell r="AT249">
            <v>0</v>
          </cell>
          <cell r="AU249" t="str">
            <v>No</v>
          </cell>
          <cell r="AV249" t="str">
            <v>S</v>
          </cell>
        </row>
        <row r="250">
          <cell r="D250">
            <v>29888</v>
          </cell>
          <cell r="E250">
            <v>37814</v>
          </cell>
          <cell r="G250">
            <v>864514</v>
          </cell>
          <cell r="H250" t="str">
            <v>IDR</v>
          </cell>
          <cell r="AE250" t="str">
            <v>GSC02</v>
          </cell>
          <cell r="AF250" t="str">
            <v>INTL MANUFACTURING</v>
          </cell>
          <cell r="AG250" t="str">
            <v>GSC</v>
          </cell>
          <cell r="AH250" t="str">
            <v>GLOBAL SUPPLY CHAIN</v>
          </cell>
          <cell r="AI250" t="str">
            <v>ID</v>
          </cell>
          <cell r="AJ250" t="str">
            <v>Indonesia</v>
          </cell>
          <cell r="AK250" t="str">
            <v>1</v>
          </cell>
          <cell r="AL250" t="str">
            <v>Standard</v>
          </cell>
          <cell r="AM250" t="str">
            <v>N2</v>
          </cell>
          <cell r="AN250" t="str">
            <v>Non-Exempt Non-CBA</v>
          </cell>
          <cell r="AO250" t="str">
            <v>12012508</v>
          </cell>
          <cell r="AP250" t="str">
            <v>Production/Process Operator</v>
          </cell>
          <cell r="AQ250" t="str">
            <v>3</v>
          </cell>
          <cell r="AR250" t="str">
            <v>Active</v>
          </cell>
          <cell r="AS250" t="str">
            <v>BC</v>
          </cell>
          <cell r="AT250">
            <v>0</v>
          </cell>
          <cell r="AU250" t="str">
            <v>No</v>
          </cell>
          <cell r="AV250" t="str">
            <v>S</v>
          </cell>
        </row>
        <row r="251">
          <cell r="D251">
            <v>29791</v>
          </cell>
          <cell r="E251">
            <v>37814</v>
          </cell>
          <cell r="G251">
            <v>864514</v>
          </cell>
          <cell r="H251" t="str">
            <v>IDR</v>
          </cell>
          <cell r="AE251" t="str">
            <v>GSC02</v>
          </cell>
          <cell r="AF251" t="str">
            <v>INTL MANUFACTURING</v>
          </cell>
          <cell r="AG251" t="str">
            <v>GSC</v>
          </cell>
          <cell r="AH251" t="str">
            <v>GLOBAL SUPPLY CHAIN</v>
          </cell>
          <cell r="AI251" t="str">
            <v>ID</v>
          </cell>
          <cell r="AJ251" t="str">
            <v>Indonesia</v>
          </cell>
          <cell r="AK251" t="str">
            <v>1</v>
          </cell>
          <cell r="AL251" t="str">
            <v>Standard</v>
          </cell>
          <cell r="AM251" t="str">
            <v>N2</v>
          </cell>
          <cell r="AN251" t="str">
            <v>Non-Exempt Non-CBA</v>
          </cell>
          <cell r="AO251" t="str">
            <v>12012508</v>
          </cell>
          <cell r="AP251" t="str">
            <v>Production/Process Operator</v>
          </cell>
          <cell r="AQ251" t="str">
            <v>3</v>
          </cell>
          <cell r="AR251" t="str">
            <v>Active</v>
          </cell>
          <cell r="AS251" t="str">
            <v>BC</v>
          </cell>
          <cell r="AT251">
            <v>0</v>
          </cell>
          <cell r="AU251" t="str">
            <v>No</v>
          </cell>
          <cell r="AV251" t="str">
            <v>S</v>
          </cell>
        </row>
        <row r="252">
          <cell r="D252">
            <v>29760</v>
          </cell>
          <cell r="E252">
            <v>37814</v>
          </cell>
          <cell r="G252">
            <v>864514</v>
          </cell>
          <cell r="H252" t="str">
            <v>IDR</v>
          </cell>
          <cell r="AE252" t="str">
            <v>GSC02</v>
          </cell>
          <cell r="AF252" t="str">
            <v>INTL MANUFACTURING</v>
          </cell>
          <cell r="AG252" t="str">
            <v>GSC</v>
          </cell>
          <cell r="AH252" t="str">
            <v>GLOBAL SUPPLY CHAIN</v>
          </cell>
          <cell r="AI252" t="str">
            <v>ID</v>
          </cell>
          <cell r="AJ252" t="str">
            <v>Indonesia</v>
          </cell>
          <cell r="AK252" t="str">
            <v>1</v>
          </cell>
          <cell r="AL252" t="str">
            <v>Standard</v>
          </cell>
          <cell r="AM252" t="str">
            <v>N2</v>
          </cell>
          <cell r="AN252" t="str">
            <v>Non-Exempt Non-CBA</v>
          </cell>
          <cell r="AO252" t="str">
            <v>12012508</v>
          </cell>
          <cell r="AP252" t="str">
            <v>Production/Process Operator</v>
          </cell>
          <cell r="AQ252" t="str">
            <v>3</v>
          </cell>
          <cell r="AR252" t="str">
            <v>Active</v>
          </cell>
          <cell r="AS252" t="str">
            <v>BC</v>
          </cell>
          <cell r="AT252">
            <v>0</v>
          </cell>
          <cell r="AU252" t="str">
            <v>No</v>
          </cell>
          <cell r="AV252" t="str">
            <v>S</v>
          </cell>
        </row>
        <row r="253">
          <cell r="D253">
            <v>28664</v>
          </cell>
          <cell r="G253">
            <v>0</v>
          </cell>
          <cell r="H253">
            <v>0</v>
          </cell>
          <cell r="AE253" t="str">
            <v>GSC02</v>
          </cell>
          <cell r="AF253" t="str">
            <v>INTL MANUFACTURING</v>
          </cell>
          <cell r="AG253" t="str">
            <v>GSC</v>
          </cell>
          <cell r="AH253" t="str">
            <v>GLOBAL SUPPLY CHAIN</v>
          </cell>
          <cell r="AI253" t="str">
            <v>ID</v>
          </cell>
          <cell r="AJ253" t="str">
            <v>Indonesia</v>
          </cell>
          <cell r="AK253" t="str">
            <v>1</v>
          </cell>
          <cell r="AL253" t="str">
            <v>Standard</v>
          </cell>
          <cell r="AM253" t="str">
            <v>N2</v>
          </cell>
          <cell r="AN253" t="str">
            <v>Non-Exempt Non-CBA</v>
          </cell>
          <cell r="AO253" t="str">
            <v>12012508</v>
          </cell>
          <cell r="AP253" t="str">
            <v>Production/Process Operator</v>
          </cell>
          <cell r="AQ253" t="str">
            <v>3</v>
          </cell>
          <cell r="AR253" t="str">
            <v>Active</v>
          </cell>
          <cell r="AS253" t="str">
            <v>BC</v>
          </cell>
          <cell r="AT253">
            <v>0</v>
          </cell>
          <cell r="AU253">
            <v>0</v>
          </cell>
          <cell r="AV253" t="str">
            <v>N</v>
          </cell>
        </row>
        <row r="254">
          <cell r="D254">
            <v>26571</v>
          </cell>
          <cell r="G254">
            <v>0</v>
          </cell>
          <cell r="H254">
            <v>0</v>
          </cell>
          <cell r="AE254" t="str">
            <v>GSC02</v>
          </cell>
          <cell r="AF254" t="str">
            <v>INTL MANUFACTURING</v>
          </cell>
          <cell r="AG254" t="str">
            <v>GSC</v>
          </cell>
          <cell r="AH254" t="str">
            <v>GLOBAL SUPPLY CHAIN</v>
          </cell>
          <cell r="AI254" t="str">
            <v>ID</v>
          </cell>
          <cell r="AJ254" t="str">
            <v>Indonesia</v>
          </cell>
          <cell r="AK254" t="str">
            <v>1</v>
          </cell>
          <cell r="AL254" t="str">
            <v>Standard</v>
          </cell>
          <cell r="AM254" t="str">
            <v>N2</v>
          </cell>
          <cell r="AN254" t="str">
            <v>Non-Exempt Non-CBA</v>
          </cell>
          <cell r="AO254" t="str">
            <v>12012468</v>
          </cell>
          <cell r="AP254" t="str">
            <v>Driver/Messenger</v>
          </cell>
          <cell r="AQ254" t="str">
            <v>3</v>
          </cell>
          <cell r="AR254" t="str">
            <v>Active</v>
          </cell>
          <cell r="AS254" t="str">
            <v>BC</v>
          </cell>
          <cell r="AT254">
            <v>0</v>
          </cell>
          <cell r="AU254">
            <v>0</v>
          </cell>
          <cell r="AV254" t="str">
            <v>N</v>
          </cell>
        </row>
        <row r="255">
          <cell r="D255">
            <v>30263</v>
          </cell>
          <cell r="E255">
            <v>37838</v>
          </cell>
          <cell r="G255">
            <v>864514</v>
          </cell>
          <cell r="H255" t="str">
            <v>IDR</v>
          </cell>
          <cell r="AE255" t="str">
            <v>GSC02</v>
          </cell>
          <cell r="AF255" t="str">
            <v>INTL MANUFACTURING</v>
          </cell>
          <cell r="AG255" t="str">
            <v>GSC</v>
          </cell>
          <cell r="AH255" t="str">
            <v>GLOBAL SUPPLY CHAIN</v>
          </cell>
          <cell r="AI255" t="str">
            <v>ID</v>
          </cell>
          <cell r="AJ255" t="str">
            <v>Indonesia</v>
          </cell>
          <cell r="AK255" t="str">
            <v>1</v>
          </cell>
          <cell r="AL255" t="str">
            <v>Standard</v>
          </cell>
          <cell r="AM255" t="str">
            <v>N2</v>
          </cell>
          <cell r="AN255" t="str">
            <v>Non-Exempt Non-CBA</v>
          </cell>
          <cell r="AO255" t="str">
            <v>12012510</v>
          </cell>
          <cell r="AP255" t="str">
            <v>Production/Process Operator (Jr.)</v>
          </cell>
          <cell r="AQ255" t="str">
            <v>3</v>
          </cell>
          <cell r="AR255" t="str">
            <v>Active</v>
          </cell>
          <cell r="AS255" t="str">
            <v>BC</v>
          </cell>
          <cell r="AT255">
            <v>0</v>
          </cell>
          <cell r="AU255" t="str">
            <v>No</v>
          </cell>
          <cell r="AV255" t="str">
            <v>S</v>
          </cell>
        </row>
        <row r="256">
          <cell r="D256">
            <v>30508</v>
          </cell>
          <cell r="G256">
            <v>0</v>
          </cell>
          <cell r="H256">
            <v>0</v>
          </cell>
          <cell r="AE256" t="str">
            <v>GSC02</v>
          </cell>
          <cell r="AF256" t="str">
            <v>INTL MANUFACTURING</v>
          </cell>
          <cell r="AG256" t="str">
            <v>GSC</v>
          </cell>
          <cell r="AH256" t="str">
            <v>GLOBAL SUPPLY CHAIN</v>
          </cell>
          <cell r="AI256" t="str">
            <v>ID</v>
          </cell>
          <cell r="AJ256" t="str">
            <v>Indonesia</v>
          </cell>
          <cell r="AK256" t="str">
            <v>1</v>
          </cell>
          <cell r="AL256" t="str">
            <v>Standard</v>
          </cell>
          <cell r="AM256" t="str">
            <v>N2</v>
          </cell>
          <cell r="AN256" t="str">
            <v>Non-Exempt Non-CBA</v>
          </cell>
          <cell r="AO256" t="str">
            <v>12012508</v>
          </cell>
          <cell r="AP256" t="str">
            <v>Production/Process Operator</v>
          </cell>
          <cell r="AQ256" t="str">
            <v>3</v>
          </cell>
          <cell r="AR256" t="str">
            <v>Active</v>
          </cell>
          <cell r="AS256" t="str">
            <v>BC</v>
          </cell>
          <cell r="AT256">
            <v>0</v>
          </cell>
          <cell r="AU256">
            <v>0</v>
          </cell>
          <cell r="AV256" t="str">
            <v>N</v>
          </cell>
        </row>
        <row r="257">
          <cell r="D257">
            <v>30087</v>
          </cell>
          <cell r="G257">
            <v>0</v>
          </cell>
          <cell r="H257">
            <v>0</v>
          </cell>
          <cell r="AE257" t="str">
            <v>GSC02</v>
          </cell>
          <cell r="AF257" t="str">
            <v>INTL MANUFACTURING</v>
          </cell>
          <cell r="AG257" t="str">
            <v>GSC</v>
          </cell>
          <cell r="AH257" t="str">
            <v>GLOBAL SUPPLY CHAIN</v>
          </cell>
          <cell r="AI257" t="str">
            <v>ID</v>
          </cell>
          <cell r="AJ257" t="str">
            <v>Indonesia</v>
          </cell>
          <cell r="AK257" t="str">
            <v>1</v>
          </cell>
          <cell r="AL257" t="str">
            <v>Standard</v>
          </cell>
          <cell r="AM257" t="str">
            <v>N2</v>
          </cell>
          <cell r="AN257" t="str">
            <v>Non-Exempt Non-CBA</v>
          </cell>
          <cell r="AO257" t="str">
            <v>12012508</v>
          </cell>
          <cell r="AP257" t="str">
            <v>Production/Process Operator</v>
          </cell>
          <cell r="AQ257" t="str">
            <v>3</v>
          </cell>
          <cell r="AR257" t="str">
            <v>Active</v>
          </cell>
          <cell r="AS257" t="str">
            <v>BC</v>
          </cell>
          <cell r="AT257">
            <v>0</v>
          </cell>
          <cell r="AU257">
            <v>0</v>
          </cell>
          <cell r="AV257" t="str">
            <v>N</v>
          </cell>
        </row>
        <row r="258">
          <cell r="D258">
            <v>30295</v>
          </cell>
          <cell r="E258">
            <v>37834</v>
          </cell>
          <cell r="G258">
            <v>0</v>
          </cell>
          <cell r="H258">
            <v>0</v>
          </cell>
          <cell r="AE258" t="str">
            <v>GSC02</v>
          </cell>
          <cell r="AF258" t="str">
            <v>INTL MANUFACTURING</v>
          </cell>
          <cell r="AG258" t="str">
            <v>GSC</v>
          </cell>
          <cell r="AH258" t="str">
            <v>GLOBAL SUPPLY CHAIN</v>
          </cell>
          <cell r="AI258" t="str">
            <v>ID</v>
          </cell>
          <cell r="AJ258" t="str">
            <v>Indonesia</v>
          </cell>
          <cell r="AK258" t="str">
            <v>1</v>
          </cell>
          <cell r="AL258" t="str">
            <v>Standard</v>
          </cell>
          <cell r="AM258" t="str">
            <v>N2</v>
          </cell>
          <cell r="AN258" t="str">
            <v>Non-Exempt Non-CBA</v>
          </cell>
          <cell r="AO258" t="str">
            <v>12012508</v>
          </cell>
          <cell r="AP258" t="str">
            <v>Production/Process Operator</v>
          </cell>
          <cell r="AQ258" t="str">
            <v>3</v>
          </cell>
          <cell r="AR258" t="str">
            <v>Active</v>
          </cell>
          <cell r="AS258" t="str">
            <v>BC</v>
          </cell>
          <cell r="AT258">
            <v>0</v>
          </cell>
          <cell r="AU258" t="str">
            <v>No</v>
          </cell>
          <cell r="AV258" t="str">
            <v>S</v>
          </cell>
        </row>
        <row r="259">
          <cell r="D259">
            <v>29140</v>
          </cell>
          <cell r="E259">
            <v>37834</v>
          </cell>
          <cell r="G259">
            <v>1197000</v>
          </cell>
          <cell r="H259" t="str">
            <v>IDR</v>
          </cell>
          <cell r="AE259" t="str">
            <v>GSC02</v>
          </cell>
          <cell r="AF259" t="str">
            <v>INTL MANUFACTURING</v>
          </cell>
          <cell r="AG259" t="str">
            <v>GSC</v>
          </cell>
          <cell r="AH259" t="str">
            <v>GLOBAL SUPPLY CHAIN</v>
          </cell>
          <cell r="AI259" t="str">
            <v>ID</v>
          </cell>
          <cell r="AJ259" t="str">
            <v>Indonesia</v>
          </cell>
          <cell r="AK259" t="str">
            <v>1</v>
          </cell>
          <cell r="AL259" t="str">
            <v>Standard</v>
          </cell>
          <cell r="AM259" t="str">
            <v>N2</v>
          </cell>
          <cell r="AN259" t="str">
            <v>Non-Exempt Non-CBA</v>
          </cell>
          <cell r="AO259" t="str">
            <v>12012508</v>
          </cell>
          <cell r="AP259" t="str">
            <v>Production/Process Operator</v>
          </cell>
          <cell r="AQ259" t="str">
            <v>3</v>
          </cell>
          <cell r="AR259" t="str">
            <v>Active</v>
          </cell>
          <cell r="AS259" t="str">
            <v>BC</v>
          </cell>
          <cell r="AT259">
            <v>0</v>
          </cell>
          <cell r="AU259" t="str">
            <v>No</v>
          </cell>
          <cell r="AV259" t="str">
            <v>S</v>
          </cell>
        </row>
        <row r="260">
          <cell r="D260">
            <v>28968</v>
          </cell>
          <cell r="E260">
            <v>37834</v>
          </cell>
          <cell r="G260">
            <v>0</v>
          </cell>
          <cell r="H260">
            <v>0</v>
          </cell>
          <cell r="AE260" t="str">
            <v>GSC02</v>
          </cell>
          <cell r="AF260" t="str">
            <v>INTL MANUFACTURING</v>
          </cell>
          <cell r="AG260" t="str">
            <v>GSC</v>
          </cell>
          <cell r="AH260" t="str">
            <v>GLOBAL SUPPLY CHAIN</v>
          </cell>
          <cell r="AI260" t="str">
            <v>ID</v>
          </cell>
          <cell r="AJ260" t="str">
            <v>Indonesia</v>
          </cell>
          <cell r="AK260" t="str">
            <v>1</v>
          </cell>
          <cell r="AL260" t="str">
            <v>Standard</v>
          </cell>
          <cell r="AM260" t="str">
            <v>N2</v>
          </cell>
          <cell r="AN260" t="str">
            <v>Non-Exempt Non-CBA</v>
          </cell>
          <cell r="AO260" t="str">
            <v>12012508</v>
          </cell>
          <cell r="AP260" t="str">
            <v>Production/Process Operator</v>
          </cell>
          <cell r="AQ260" t="str">
            <v>3</v>
          </cell>
          <cell r="AR260" t="str">
            <v>Active</v>
          </cell>
          <cell r="AS260" t="str">
            <v>BC</v>
          </cell>
          <cell r="AT260">
            <v>0</v>
          </cell>
          <cell r="AU260" t="str">
            <v>No</v>
          </cell>
          <cell r="AV260" t="str">
            <v>S</v>
          </cell>
        </row>
        <row r="261">
          <cell r="D261">
            <v>28531</v>
          </cell>
          <cell r="E261">
            <v>37834</v>
          </cell>
          <cell r="G261">
            <v>1197000</v>
          </cell>
          <cell r="H261" t="str">
            <v>IDR</v>
          </cell>
          <cell r="AE261" t="str">
            <v>GSC02</v>
          </cell>
          <cell r="AF261" t="str">
            <v>INTL MANUFACTURING</v>
          </cell>
          <cell r="AG261" t="str">
            <v>GSC</v>
          </cell>
          <cell r="AH261" t="str">
            <v>GLOBAL SUPPLY CHAIN</v>
          </cell>
          <cell r="AI261" t="str">
            <v>ID</v>
          </cell>
          <cell r="AJ261" t="str">
            <v>Indonesia</v>
          </cell>
          <cell r="AK261" t="str">
            <v>1</v>
          </cell>
          <cell r="AL261" t="str">
            <v>Standard</v>
          </cell>
          <cell r="AM261" t="str">
            <v>N2</v>
          </cell>
          <cell r="AN261" t="str">
            <v>Non-Exempt Non-CBA</v>
          </cell>
          <cell r="AO261" t="str">
            <v>12012508</v>
          </cell>
          <cell r="AP261" t="str">
            <v>Production/Process Operator</v>
          </cell>
          <cell r="AQ261" t="str">
            <v>3</v>
          </cell>
          <cell r="AR261" t="str">
            <v>Active</v>
          </cell>
          <cell r="AS261" t="str">
            <v>BC</v>
          </cell>
          <cell r="AT261">
            <v>0</v>
          </cell>
          <cell r="AU261" t="str">
            <v>No</v>
          </cell>
          <cell r="AV261" t="str">
            <v>S</v>
          </cell>
        </row>
        <row r="262">
          <cell r="D262">
            <v>29478</v>
          </cell>
          <cell r="E262">
            <v>37834</v>
          </cell>
          <cell r="G262">
            <v>1197000</v>
          </cell>
          <cell r="H262" t="str">
            <v>IDR</v>
          </cell>
          <cell r="AE262" t="str">
            <v>GSC02</v>
          </cell>
          <cell r="AF262" t="str">
            <v>INTL MANUFACTURING</v>
          </cell>
          <cell r="AG262" t="str">
            <v>GSC</v>
          </cell>
          <cell r="AH262" t="str">
            <v>GLOBAL SUPPLY CHAIN</v>
          </cell>
          <cell r="AI262" t="str">
            <v>ID</v>
          </cell>
          <cell r="AJ262" t="str">
            <v>Indonesia</v>
          </cell>
          <cell r="AK262" t="str">
            <v>1</v>
          </cell>
          <cell r="AL262" t="str">
            <v>Standard</v>
          </cell>
          <cell r="AM262" t="str">
            <v>N2</v>
          </cell>
          <cell r="AN262" t="str">
            <v>Non-Exempt Non-CBA</v>
          </cell>
          <cell r="AO262" t="str">
            <v>12012508</v>
          </cell>
          <cell r="AP262" t="str">
            <v>Production/Process Operator</v>
          </cell>
          <cell r="AQ262" t="str">
            <v>3</v>
          </cell>
          <cell r="AR262" t="str">
            <v>Active</v>
          </cell>
          <cell r="AS262" t="str">
            <v>BC</v>
          </cell>
          <cell r="AT262">
            <v>0</v>
          </cell>
          <cell r="AU262" t="str">
            <v>No</v>
          </cell>
          <cell r="AV262" t="str">
            <v>S</v>
          </cell>
        </row>
        <row r="263">
          <cell r="D263">
            <v>30327</v>
          </cell>
          <cell r="E263">
            <v>37834</v>
          </cell>
          <cell r="G263">
            <v>0</v>
          </cell>
          <cell r="H263">
            <v>0</v>
          </cell>
          <cell r="AE263" t="str">
            <v>GSC02</v>
          </cell>
          <cell r="AF263" t="str">
            <v>INTL MANUFACTURING</v>
          </cell>
          <cell r="AG263" t="str">
            <v>GSC</v>
          </cell>
          <cell r="AH263" t="str">
            <v>GLOBAL SUPPLY CHAIN</v>
          </cell>
          <cell r="AI263" t="str">
            <v>ID</v>
          </cell>
          <cell r="AJ263" t="str">
            <v>Indonesia</v>
          </cell>
          <cell r="AK263" t="str">
            <v>1</v>
          </cell>
          <cell r="AL263" t="str">
            <v>Standard</v>
          </cell>
          <cell r="AM263" t="str">
            <v>N2</v>
          </cell>
          <cell r="AN263" t="str">
            <v>Non-Exempt Non-CBA</v>
          </cell>
          <cell r="AO263" t="str">
            <v>12012508</v>
          </cell>
          <cell r="AP263" t="str">
            <v>Production/Process Operator</v>
          </cell>
          <cell r="AQ263" t="str">
            <v>3</v>
          </cell>
          <cell r="AR263" t="str">
            <v>Active</v>
          </cell>
          <cell r="AS263" t="str">
            <v>BC</v>
          </cell>
          <cell r="AT263">
            <v>0</v>
          </cell>
          <cell r="AU263" t="str">
            <v>No</v>
          </cell>
          <cell r="AV263" t="str">
            <v>S</v>
          </cell>
        </row>
        <row r="264">
          <cell r="D264">
            <v>29728</v>
          </cell>
          <cell r="E264">
            <v>37834</v>
          </cell>
          <cell r="G264">
            <v>1197000</v>
          </cell>
          <cell r="H264" t="str">
            <v>IDR</v>
          </cell>
          <cell r="AE264" t="str">
            <v>GSC02</v>
          </cell>
          <cell r="AF264" t="str">
            <v>INTL MANUFACTURING</v>
          </cell>
          <cell r="AG264" t="str">
            <v>GSC</v>
          </cell>
          <cell r="AH264" t="str">
            <v>GLOBAL SUPPLY CHAIN</v>
          </cell>
          <cell r="AI264" t="str">
            <v>ID</v>
          </cell>
          <cell r="AJ264" t="str">
            <v>Indonesia</v>
          </cell>
          <cell r="AK264" t="str">
            <v>1</v>
          </cell>
          <cell r="AL264" t="str">
            <v>Standard</v>
          </cell>
          <cell r="AM264" t="str">
            <v>N2</v>
          </cell>
          <cell r="AN264" t="str">
            <v>Non-Exempt Non-CBA</v>
          </cell>
          <cell r="AO264" t="str">
            <v>12012508</v>
          </cell>
          <cell r="AP264" t="str">
            <v>Production/Process Operator</v>
          </cell>
          <cell r="AQ264" t="str">
            <v>3</v>
          </cell>
          <cell r="AR264" t="str">
            <v>Active</v>
          </cell>
          <cell r="AS264" t="str">
            <v>BC</v>
          </cell>
          <cell r="AT264">
            <v>0</v>
          </cell>
          <cell r="AU264" t="str">
            <v>No</v>
          </cell>
          <cell r="AV264" t="str">
            <v>S</v>
          </cell>
        </row>
        <row r="265">
          <cell r="D265">
            <v>28923</v>
          </cell>
          <cell r="E265">
            <v>37834</v>
          </cell>
          <cell r="G265">
            <v>0</v>
          </cell>
          <cell r="H265">
            <v>0</v>
          </cell>
          <cell r="AE265" t="str">
            <v>GSC02</v>
          </cell>
          <cell r="AF265" t="str">
            <v>INTL MANUFACTURING</v>
          </cell>
          <cell r="AG265" t="str">
            <v>GSC</v>
          </cell>
          <cell r="AH265" t="str">
            <v>GLOBAL SUPPLY CHAIN</v>
          </cell>
          <cell r="AI265" t="str">
            <v>ID</v>
          </cell>
          <cell r="AJ265" t="str">
            <v>Indonesia</v>
          </cell>
          <cell r="AK265" t="str">
            <v>1</v>
          </cell>
          <cell r="AL265" t="str">
            <v>Standard</v>
          </cell>
          <cell r="AM265" t="str">
            <v>N2</v>
          </cell>
          <cell r="AN265" t="str">
            <v>Non-Exempt Non-CBA</v>
          </cell>
          <cell r="AO265" t="str">
            <v>12012508</v>
          </cell>
          <cell r="AP265" t="str">
            <v>Production/Process Operator</v>
          </cell>
          <cell r="AQ265" t="str">
            <v>3</v>
          </cell>
          <cell r="AR265" t="str">
            <v>Active</v>
          </cell>
          <cell r="AS265" t="str">
            <v>BC</v>
          </cell>
          <cell r="AT265">
            <v>0</v>
          </cell>
          <cell r="AU265" t="str">
            <v>No</v>
          </cell>
          <cell r="AV265" t="str">
            <v>S</v>
          </cell>
        </row>
        <row r="266">
          <cell r="D266">
            <v>28133</v>
          </cell>
          <cell r="E266">
            <v>37834</v>
          </cell>
          <cell r="G266">
            <v>0</v>
          </cell>
          <cell r="H266">
            <v>0</v>
          </cell>
          <cell r="AE266" t="str">
            <v>GSC02</v>
          </cell>
          <cell r="AF266" t="str">
            <v>INTL MANUFACTURING</v>
          </cell>
          <cell r="AG266" t="str">
            <v>GSC</v>
          </cell>
          <cell r="AH266" t="str">
            <v>GLOBAL SUPPLY CHAIN</v>
          </cell>
          <cell r="AI266" t="str">
            <v>ID</v>
          </cell>
          <cell r="AJ266" t="str">
            <v>Indonesia</v>
          </cell>
          <cell r="AK266" t="str">
            <v>1</v>
          </cell>
          <cell r="AL266" t="str">
            <v>Standard</v>
          </cell>
          <cell r="AM266" t="str">
            <v>N2</v>
          </cell>
          <cell r="AN266" t="str">
            <v>Non-Exempt Non-CBA</v>
          </cell>
          <cell r="AO266" t="str">
            <v>12012508</v>
          </cell>
          <cell r="AP266" t="str">
            <v>Production/Process Operator</v>
          </cell>
          <cell r="AQ266" t="str">
            <v>3</v>
          </cell>
          <cell r="AR266" t="str">
            <v>Active</v>
          </cell>
          <cell r="AS266" t="str">
            <v>BC</v>
          </cell>
          <cell r="AT266">
            <v>0</v>
          </cell>
          <cell r="AU266" t="str">
            <v>No</v>
          </cell>
          <cell r="AV266" t="str">
            <v>S</v>
          </cell>
        </row>
        <row r="267">
          <cell r="D267">
            <v>28982</v>
          </cell>
          <cell r="E267">
            <v>37834</v>
          </cell>
          <cell r="G267">
            <v>1197000</v>
          </cell>
          <cell r="H267" t="str">
            <v>IDR</v>
          </cell>
          <cell r="AE267" t="str">
            <v>GSC02</v>
          </cell>
          <cell r="AF267" t="str">
            <v>INTL MANUFACTURING</v>
          </cell>
          <cell r="AG267" t="str">
            <v>GSC</v>
          </cell>
          <cell r="AH267" t="str">
            <v>GLOBAL SUPPLY CHAIN</v>
          </cell>
          <cell r="AI267" t="str">
            <v>ID</v>
          </cell>
          <cell r="AJ267" t="str">
            <v>Indonesia</v>
          </cell>
          <cell r="AK267" t="str">
            <v>1</v>
          </cell>
          <cell r="AL267" t="str">
            <v>Standard</v>
          </cell>
          <cell r="AM267" t="str">
            <v>N2</v>
          </cell>
          <cell r="AN267" t="str">
            <v>Non-Exempt Non-CBA</v>
          </cell>
          <cell r="AO267" t="str">
            <v>12012508</v>
          </cell>
          <cell r="AP267" t="str">
            <v>Production/Process Operator</v>
          </cell>
          <cell r="AQ267" t="str">
            <v>3</v>
          </cell>
          <cell r="AR267" t="str">
            <v>Active</v>
          </cell>
          <cell r="AS267" t="str">
            <v>BC</v>
          </cell>
          <cell r="AT267">
            <v>0</v>
          </cell>
          <cell r="AU267" t="str">
            <v>No</v>
          </cell>
          <cell r="AV267" t="str">
            <v>S</v>
          </cell>
        </row>
        <row r="268">
          <cell r="D268">
            <v>30045</v>
          </cell>
          <cell r="E268">
            <v>37834</v>
          </cell>
          <cell r="G268">
            <v>1197000</v>
          </cell>
          <cell r="H268" t="str">
            <v>IDR</v>
          </cell>
          <cell r="AE268" t="str">
            <v>GSC02</v>
          </cell>
          <cell r="AF268" t="str">
            <v>INTL MANUFACTURING</v>
          </cell>
          <cell r="AG268" t="str">
            <v>GSC</v>
          </cell>
          <cell r="AH268" t="str">
            <v>GLOBAL SUPPLY CHAIN</v>
          </cell>
          <cell r="AI268" t="str">
            <v>ID</v>
          </cell>
          <cell r="AJ268" t="str">
            <v>Indonesia</v>
          </cell>
          <cell r="AK268" t="str">
            <v>1</v>
          </cell>
          <cell r="AL268" t="str">
            <v>Standard</v>
          </cell>
          <cell r="AM268" t="str">
            <v>N2</v>
          </cell>
          <cell r="AN268" t="str">
            <v>Non-Exempt Non-CBA</v>
          </cell>
          <cell r="AO268" t="str">
            <v>12012508</v>
          </cell>
          <cell r="AP268" t="str">
            <v>Production/Process Operator</v>
          </cell>
          <cell r="AQ268" t="str">
            <v>3</v>
          </cell>
          <cell r="AR268" t="str">
            <v>Active</v>
          </cell>
          <cell r="AS268" t="str">
            <v>BC</v>
          </cell>
          <cell r="AT268">
            <v>0</v>
          </cell>
          <cell r="AU268" t="str">
            <v>No</v>
          </cell>
          <cell r="AV268" t="str">
            <v>S</v>
          </cell>
        </row>
        <row r="269">
          <cell r="D269">
            <v>28870</v>
          </cell>
          <cell r="E269">
            <v>37834</v>
          </cell>
          <cell r="G269">
            <v>1197000</v>
          </cell>
          <cell r="H269" t="str">
            <v>IDR</v>
          </cell>
          <cell r="AE269" t="str">
            <v>GSC02</v>
          </cell>
          <cell r="AF269" t="str">
            <v>INTL MANUFACTURING</v>
          </cell>
          <cell r="AG269" t="str">
            <v>GSC</v>
          </cell>
          <cell r="AH269" t="str">
            <v>GLOBAL SUPPLY CHAIN</v>
          </cell>
          <cell r="AI269" t="str">
            <v>ID</v>
          </cell>
          <cell r="AJ269" t="str">
            <v>Indonesia</v>
          </cell>
          <cell r="AK269" t="str">
            <v>1</v>
          </cell>
          <cell r="AL269" t="str">
            <v>Standard</v>
          </cell>
          <cell r="AM269" t="str">
            <v>N2</v>
          </cell>
          <cell r="AN269" t="str">
            <v>Non-Exempt Non-CBA</v>
          </cell>
          <cell r="AO269" t="str">
            <v>12012508</v>
          </cell>
          <cell r="AP269" t="str">
            <v>Production/Process Operator</v>
          </cell>
          <cell r="AQ269" t="str">
            <v>3</v>
          </cell>
          <cell r="AR269" t="str">
            <v>Active</v>
          </cell>
          <cell r="AS269" t="str">
            <v>BC</v>
          </cell>
          <cell r="AT269">
            <v>0</v>
          </cell>
          <cell r="AU269" t="str">
            <v>No</v>
          </cell>
          <cell r="AV269" t="str">
            <v>S</v>
          </cell>
        </row>
        <row r="270">
          <cell r="D270">
            <v>29834</v>
          </cell>
          <cell r="E270">
            <v>37834</v>
          </cell>
          <cell r="G270">
            <v>1197000</v>
          </cell>
          <cell r="H270" t="str">
            <v>IDR</v>
          </cell>
          <cell r="AE270" t="str">
            <v>GSC02</v>
          </cell>
          <cell r="AF270" t="str">
            <v>INTL MANUFACTURING</v>
          </cell>
          <cell r="AG270" t="str">
            <v>GSC</v>
          </cell>
          <cell r="AH270" t="str">
            <v>GLOBAL SUPPLY CHAIN</v>
          </cell>
          <cell r="AI270" t="str">
            <v>ID</v>
          </cell>
          <cell r="AJ270" t="str">
            <v>Indonesia</v>
          </cell>
          <cell r="AK270" t="str">
            <v>1</v>
          </cell>
          <cell r="AL270" t="str">
            <v>Standard</v>
          </cell>
          <cell r="AM270" t="str">
            <v>N2</v>
          </cell>
          <cell r="AN270" t="str">
            <v>Non-Exempt Non-CBA</v>
          </cell>
          <cell r="AO270" t="str">
            <v>12012508</v>
          </cell>
          <cell r="AP270" t="str">
            <v>Production/Process Operator</v>
          </cell>
          <cell r="AQ270" t="str">
            <v>3</v>
          </cell>
          <cell r="AR270" t="str">
            <v>Active</v>
          </cell>
          <cell r="AS270" t="str">
            <v>BC</v>
          </cell>
          <cell r="AT270">
            <v>0</v>
          </cell>
          <cell r="AU270" t="str">
            <v>No</v>
          </cell>
          <cell r="AV270" t="str">
            <v>S</v>
          </cell>
        </row>
        <row r="271">
          <cell r="D271">
            <v>30366</v>
          </cell>
          <cell r="E271">
            <v>37834</v>
          </cell>
          <cell r="G271">
            <v>0</v>
          </cell>
          <cell r="H271">
            <v>0</v>
          </cell>
          <cell r="AE271" t="str">
            <v>GSC02</v>
          </cell>
          <cell r="AF271" t="str">
            <v>INTL MANUFACTURING</v>
          </cell>
          <cell r="AG271" t="str">
            <v>GSC</v>
          </cell>
          <cell r="AH271" t="str">
            <v>GLOBAL SUPPLY CHAIN</v>
          </cell>
          <cell r="AI271" t="str">
            <v>ID</v>
          </cell>
          <cell r="AJ271" t="str">
            <v>Indonesia</v>
          </cell>
          <cell r="AK271" t="str">
            <v>1</v>
          </cell>
          <cell r="AL271" t="str">
            <v>Standard</v>
          </cell>
          <cell r="AM271" t="str">
            <v>N2</v>
          </cell>
          <cell r="AN271" t="str">
            <v>Non-Exempt Non-CBA</v>
          </cell>
          <cell r="AO271" t="str">
            <v>12012508</v>
          </cell>
          <cell r="AP271" t="str">
            <v>Production/Process Operator</v>
          </cell>
          <cell r="AQ271" t="str">
            <v>3</v>
          </cell>
          <cell r="AR271" t="str">
            <v>Active</v>
          </cell>
          <cell r="AS271" t="str">
            <v>BC</v>
          </cell>
          <cell r="AT271">
            <v>0</v>
          </cell>
          <cell r="AU271" t="str">
            <v>No</v>
          </cell>
          <cell r="AV271" t="str">
            <v>S</v>
          </cell>
        </row>
        <row r="272">
          <cell r="D272">
            <v>30474</v>
          </cell>
          <cell r="E272">
            <v>37834</v>
          </cell>
          <cell r="G272">
            <v>1197000</v>
          </cell>
          <cell r="H272" t="str">
            <v>IDR</v>
          </cell>
          <cell r="AE272" t="str">
            <v>GSC02</v>
          </cell>
          <cell r="AF272" t="str">
            <v>INTL MANUFACTURING</v>
          </cell>
          <cell r="AG272" t="str">
            <v>GSC</v>
          </cell>
          <cell r="AH272" t="str">
            <v>GLOBAL SUPPLY CHAIN</v>
          </cell>
          <cell r="AI272" t="str">
            <v>ID</v>
          </cell>
          <cell r="AJ272" t="str">
            <v>Indonesia</v>
          </cell>
          <cell r="AK272" t="str">
            <v>1</v>
          </cell>
          <cell r="AL272" t="str">
            <v>Standard</v>
          </cell>
          <cell r="AM272" t="str">
            <v>N2</v>
          </cell>
          <cell r="AN272" t="str">
            <v>Non-Exempt Non-CBA</v>
          </cell>
          <cell r="AO272" t="str">
            <v>12012508</v>
          </cell>
          <cell r="AP272" t="str">
            <v>Production/Process Operator</v>
          </cell>
          <cell r="AQ272" t="str">
            <v>3</v>
          </cell>
          <cell r="AR272" t="str">
            <v>Active</v>
          </cell>
          <cell r="AS272" t="str">
            <v>BC</v>
          </cell>
          <cell r="AT272">
            <v>0</v>
          </cell>
          <cell r="AU272" t="str">
            <v>No</v>
          </cell>
          <cell r="AV272" t="str">
            <v>S</v>
          </cell>
        </row>
        <row r="273">
          <cell r="D273">
            <v>29601</v>
          </cell>
          <cell r="E273">
            <v>37834</v>
          </cell>
          <cell r="G273">
            <v>1197000</v>
          </cell>
          <cell r="H273" t="str">
            <v>IDR</v>
          </cell>
          <cell r="AE273" t="str">
            <v>GSC02</v>
          </cell>
          <cell r="AF273" t="str">
            <v>INTL MANUFACTURING</v>
          </cell>
          <cell r="AG273" t="str">
            <v>GSC</v>
          </cell>
          <cell r="AH273" t="str">
            <v>GLOBAL SUPPLY CHAIN</v>
          </cell>
          <cell r="AI273" t="str">
            <v>ID</v>
          </cell>
          <cell r="AJ273" t="str">
            <v>Indonesia</v>
          </cell>
          <cell r="AK273" t="str">
            <v>1</v>
          </cell>
          <cell r="AL273" t="str">
            <v>Standard</v>
          </cell>
          <cell r="AM273" t="str">
            <v>N2</v>
          </cell>
          <cell r="AN273" t="str">
            <v>Non-Exempt Non-CBA</v>
          </cell>
          <cell r="AO273" t="str">
            <v>12012508</v>
          </cell>
          <cell r="AP273" t="str">
            <v>Production/Process Operator</v>
          </cell>
          <cell r="AQ273" t="str">
            <v>3</v>
          </cell>
          <cell r="AR273" t="str">
            <v>Active</v>
          </cell>
          <cell r="AS273" t="str">
            <v>BC</v>
          </cell>
          <cell r="AT273">
            <v>0</v>
          </cell>
          <cell r="AU273" t="str">
            <v>No</v>
          </cell>
          <cell r="AV273" t="str">
            <v>S</v>
          </cell>
        </row>
        <row r="274">
          <cell r="D274">
            <v>30114</v>
          </cell>
          <cell r="E274">
            <v>37834</v>
          </cell>
          <cell r="G274">
            <v>1218000</v>
          </cell>
          <cell r="H274" t="str">
            <v>IDR</v>
          </cell>
          <cell r="AE274" t="str">
            <v>GSC02</v>
          </cell>
          <cell r="AF274" t="str">
            <v>INTL MANUFACTURING</v>
          </cell>
          <cell r="AG274" t="str">
            <v>GSC</v>
          </cell>
          <cell r="AH274" t="str">
            <v>GLOBAL SUPPLY CHAIN</v>
          </cell>
          <cell r="AI274" t="str">
            <v>ID</v>
          </cell>
          <cell r="AJ274" t="str">
            <v>Indonesia</v>
          </cell>
          <cell r="AK274" t="str">
            <v>1</v>
          </cell>
          <cell r="AL274" t="str">
            <v>Standard</v>
          </cell>
          <cell r="AM274" t="str">
            <v>N2</v>
          </cell>
          <cell r="AN274" t="str">
            <v>Non-Exempt Non-CBA</v>
          </cell>
          <cell r="AO274" t="str">
            <v>12012508</v>
          </cell>
          <cell r="AP274" t="str">
            <v>Production/Process Operator</v>
          </cell>
          <cell r="AQ274" t="str">
            <v>3</v>
          </cell>
          <cell r="AR274" t="str">
            <v>Active</v>
          </cell>
          <cell r="AS274" t="str">
            <v>BC</v>
          </cell>
          <cell r="AT274">
            <v>0</v>
          </cell>
          <cell r="AU274" t="str">
            <v>No</v>
          </cell>
          <cell r="AV274" t="str">
            <v>S</v>
          </cell>
        </row>
        <row r="275">
          <cell r="D275">
            <v>29962</v>
          </cell>
          <cell r="E275">
            <v>37834</v>
          </cell>
          <cell r="G275">
            <v>1218000</v>
          </cell>
          <cell r="H275" t="str">
            <v>IDR</v>
          </cell>
          <cell r="AE275" t="str">
            <v>GSC02</v>
          </cell>
          <cell r="AF275" t="str">
            <v>INTL MANUFACTURING</v>
          </cell>
          <cell r="AG275" t="str">
            <v>GSC</v>
          </cell>
          <cell r="AH275" t="str">
            <v>GLOBAL SUPPLY CHAIN</v>
          </cell>
          <cell r="AI275" t="str">
            <v>ID</v>
          </cell>
          <cell r="AJ275" t="str">
            <v>Indonesia</v>
          </cell>
          <cell r="AK275" t="str">
            <v>1</v>
          </cell>
          <cell r="AL275" t="str">
            <v>Standard</v>
          </cell>
          <cell r="AM275" t="str">
            <v>N2</v>
          </cell>
          <cell r="AN275" t="str">
            <v>Non-Exempt Non-CBA</v>
          </cell>
          <cell r="AO275" t="str">
            <v>12012508</v>
          </cell>
          <cell r="AP275" t="str">
            <v>Production/Process Operator</v>
          </cell>
          <cell r="AQ275" t="str">
            <v>3</v>
          </cell>
          <cell r="AR275" t="str">
            <v>Active</v>
          </cell>
          <cell r="AS275" t="str">
            <v>BC</v>
          </cell>
          <cell r="AT275">
            <v>0</v>
          </cell>
          <cell r="AU275" t="str">
            <v>No</v>
          </cell>
          <cell r="AV275" t="str">
            <v>S</v>
          </cell>
        </row>
        <row r="276">
          <cell r="D276">
            <v>29601</v>
          </cell>
          <cell r="E276">
            <v>37834</v>
          </cell>
          <cell r="G276">
            <v>1197000</v>
          </cell>
          <cell r="H276" t="str">
            <v>IDR</v>
          </cell>
          <cell r="AE276" t="str">
            <v>GSC02</v>
          </cell>
          <cell r="AF276" t="str">
            <v>INTL MANUFACTURING</v>
          </cell>
          <cell r="AG276" t="str">
            <v>GSC</v>
          </cell>
          <cell r="AH276" t="str">
            <v>GLOBAL SUPPLY CHAIN</v>
          </cell>
          <cell r="AI276" t="str">
            <v>ID</v>
          </cell>
          <cell r="AJ276" t="str">
            <v>Indonesia</v>
          </cell>
          <cell r="AK276" t="str">
            <v>1</v>
          </cell>
          <cell r="AL276" t="str">
            <v>Standard</v>
          </cell>
          <cell r="AM276" t="str">
            <v>N2</v>
          </cell>
          <cell r="AN276" t="str">
            <v>Non-Exempt Non-CBA</v>
          </cell>
          <cell r="AO276" t="str">
            <v>12012508</v>
          </cell>
          <cell r="AP276" t="str">
            <v>Production/Process Operator</v>
          </cell>
          <cell r="AQ276" t="str">
            <v>3</v>
          </cell>
          <cell r="AR276" t="str">
            <v>Active</v>
          </cell>
          <cell r="AS276" t="str">
            <v>BC</v>
          </cell>
          <cell r="AT276">
            <v>0</v>
          </cell>
          <cell r="AU276" t="str">
            <v>No</v>
          </cell>
          <cell r="AV276" t="str">
            <v>S</v>
          </cell>
        </row>
        <row r="277">
          <cell r="D277">
            <v>29503</v>
          </cell>
          <cell r="E277">
            <v>37834</v>
          </cell>
          <cell r="G277">
            <v>1197000</v>
          </cell>
          <cell r="H277" t="str">
            <v>IDR</v>
          </cell>
          <cell r="AE277" t="str">
            <v>GSC02</v>
          </cell>
          <cell r="AF277" t="str">
            <v>INTL MANUFACTURING</v>
          </cell>
          <cell r="AG277" t="str">
            <v>GSC</v>
          </cell>
          <cell r="AH277" t="str">
            <v>GLOBAL SUPPLY CHAIN</v>
          </cell>
          <cell r="AI277" t="str">
            <v>ID</v>
          </cell>
          <cell r="AJ277" t="str">
            <v>Indonesia</v>
          </cell>
          <cell r="AK277" t="str">
            <v>1</v>
          </cell>
          <cell r="AL277" t="str">
            <v>Standard</v>
          </cell>
          <cell r="AM277" t="str">
            <v>N2</v>
          </cell>
          <cell r="AN277" t="str">
            <v>Non-Exempt Non-CBA</v>
          </cell>
          <cell r="AO277" t="str">
            <v>12012508</v>
          </cell>
          <cell r="AP277" t="str">
            <v>Production/Process Operator</v>
          </cell>
          <cell r="AQ277" t="str">
            <v>3</v>
          </cell>
          <cell r="AR277" t="str">
            <v>Active</v>
          </cell>
          <cell r="AS277" t="str">
            <v>BC</v>
          </cell>
          <cell r="AT277">
            <v>0</v>
          </cell>
          <cell r="AU277" t="str">
            <v>No</v>
          </cell>
          <cell r="AV277" t="str">
            <v>S</v>
          </cell>
        </row>
        <row r="278">
          <cell r="D278">
            <v>29647</v>
          </cell>
          <cell r="E278">
            <v>37834</v>
          </cell>
          <cell r="G278">
            <v>1197000</v>
          </cell>
          <cell r="H278" t="str">
            <v>IDR</v>
          </cell>
          <cell r="AE278" t="str">
            <v>GSC02</v>
          </cell>
          <cell r="AF278" t="str">
            <v>INTL MANUFACTURING</v>
          </cell>
          <cell r="AG278" t="str">
            <v>GSC</v>
          </cell>
          <cell r="AH278" t="str">
            <v>GLOBAL SUPPLY CHAIN</v>
          </cell>
          <cell r="AI278" t="str">
            <v>ID</v>
          </cell>
          <cell r="AJ278" t="str">
            <v>Indonesia</v>
          </cell>
          <cell r="AK278" t="str">
            <v>1</v>
          </cell>
          <cell r="AL278" t="str">
            <v>Standard</v>
          </cell>
          <cell r="AM278" t="str">
            <v>N2</v>
          </cell>
          <cell r="AN278" t="str">
            <v>Non-Exempt Non-CBA</v>
          </cell>
          <cell r="AO278" t="str">
            <v>12012508</v>
          </cell>
          <cell r="AP278" t="str">
            <v>Production/Process Operator</v>
          </cell>
          <cell r="AQ278" t="str">
            <v>3</v>
          </cell>
          <cell r="AR278" t="str">
            <v>Active</v>
          </cell>
          <cell r="AS278" t="str">
            <v>BC</v>
          </cell>
          <cell r="AT278">
            <v>0</v>
          </cell>
          <cell r="AU278" t="str">
            <v>No</v>
          </cell>
          <cell r="AV278" t="str">
            <v>S</v>
          </cell>
        </row>
        <row r="279">
          <cell r="D279">
            <v>29527</v>
          </cell>
          <cell r="E279">
            <v>37834</v>
          </cell>
          <cell r="G279">
            <v>1197000</v>
          </cell>
          <cell r="H279" t="str">
            <v>IDR</v>
          </cell>
          <cell r="AE279" t="str">
            <v>GSC02</v>
          </cell>
          <cell r="AF279" t="str">
            <v>INTL MANUFACTURING</v>
          </cell>
          <cell r="AG279" t="str">
            <v>GSC</v>
          </cell>
          <cell r="AH279" t="str">
            <v>GLOBAL SUPPLY CHAIN</v>
          </cell>
          <cell r="AI279" t="str">
            <v>ID</v>
          </cell>
          <cell r="AJ279" t="str">
            <v>Indonesia</v>
          </cell>
          <cell r="AK279" t="str">
            <v>1</v>
          </cell>
          <cell r="AL279" t="str">
            <v>Standard</v>
          </cell>
          <cell r="AM279" t="str">
            <v>N2</v>
          </cell>
          <cell r="AN279" t="str">
            <v>Non-Exempt Non-CBA</v>
          </cell>
          <cell r="AO279" t="str">
            <v>12012508</v>
          </cell>
          <cell r="AP279" t="str">
            <v>Production/Process Operator</v>
          </cell>
          <cell r="AQ279" t="str">
            <v>3</v>
          </cell>
          <cell r="AR279" t="str">
            <v>Active</v>
          </cell>
          <cell r="AS279" t="str">
            <v>BC</v>
          </cell>
          <cell r="AT279">
            <v>0</v>
          </cell>
          <cell r="AU279" t="str">
            <v>No</v>
          </cell>
          <cell r="AV279" t="str">
            <v>S</v>
          </cell>
        </row>
        <row r="280">
          <cell r="D280">
            <v>30042</v>
          </cell>
          <cell r="E280">
            <v>37834</v>
          </cell>
          <cell r="G280">
            <v>0</v>
          </cell>
          <cell r="H280">
            <v>0</v>
          </cell>
          <cell r="AE280" t="str">
            <v>GSC02</v>
          </cell>
          <cell r="AF280" t="str">
            <v>INTL MANUFACTURING</v>
          </cell>
          <cell r="AG280" t="str">
            <v>GSC</v>
          </cell>
          <cell r="AH280" t="str">
            <v>GLOBAL SUPPLY CHAIN</v>
          </cell>
          <cell r="AI280" t="str">
            <v>ID</v>
          </cell>
          <cell r="AJ280" t="str">
            <v>Indonesia</v>
          </cell>
          <cell r="AK280" t="str">
            <v>1</v>
          </cell>
          <cell r="AL280" t="str">
            <v>Standard</v>
          </cell>
          <cell r="AM280" t="str">
            <v>N2</v>
          </cell>
          <cell r="AN280" t="str">
            <v>Non-Exempt Non-CBA</v>
          </cell>
          <cell r="AO280" t="str">
            <v>12012508</v>
          </cell>
          <cell r="AP280" t="str">
            <v>Production/Process Operator</v>
          </cell>
          <cell r="AQ280" t="str">
            <v>3</v>
          </cell>
          <cell r="AR280" t="str">
            <v>Active</v>
          </cell>
          <cell r="AS280" t="str">
            <v>BC</v>
          </cell>
          <cell r="AT280">
            <v>0</v>
          </cell>
          <cell r="AU280" t="str">
            <v>No</v>
          </cell>
          <cell r="AV280" t="str">
            <v>S</v>
          </cell>
        </row>
        <row r="281">
          <cell r="D281">
            <v>30137</v>
          </cell>
          <cell r="E281">
            <v>37834</v>
          </cell>
          <cell r="G281">
            <v>1197000</v>
          </cell>
          <cell r="H281" t="str">
            <v>IDR</v>
          </cell>
          <cell r="AE281" t="str">
            <v>GSC02</v>
          </cell>
          <cell r="AF281" t="str">
            <v>INTL MANUFACTURING</v>
          </cell>
          <cell r="AG281" t="str">
            <v>GSC</v>
          </cell>
          <cell r="AH281" t="str">
            <v>GLOBAL SUPPLY CHAIN</v>
          </cell>
          <cell r="AI281" t="str">
            <v>ID</v>
          </cell>
          <cell r="AJ281" t="str">
            <v>Indonesia</v>
          </cell>
          <cell r="AK281" t="str">
            <v>1</v>
          </cell>
          <cell r="AL281" t="str">
            <v>Standard</v>
          </cell>
          <cell r="AM281" t="str">
            <v>N2</v>
          </cell>
          <cell r="AN281" t="str">
            <v>Non-Exempt Non-CBA</v>
          </cell>
          <cell r="AO281" t="str">
            <v>12012508</v>
          </cell>
          <cell r="AP281" t="str">
            <v>Production/Process Operator</v>
          </cell>
          <cell r="AQ281" t="str">
            <v>3</v>
          </cell>
          <cell r="AR281" t="str">
            <v>Active</v>
          </cell>
          <cell r="AS281" t="str">
            <v>BC</v>
          </cell>
          <cell r="AT281">
            <v>0</v>
          </cell>
          <cell r="AU281" t="str">
            <v>No</v>
          </cell>
          <cell r="AV281" t="str">
            <v>S</v>
          </cell>
        </row>
        <row r="282">
          <cell r="D282">
            <v>28263</v>
          </cell>
          <cell r="E282">
            <v>37834</v>
          </cell>
          <cell r="G282">
            <v>1197000</v>
          </cell>
          <cell r="H282" t="str">
            <v>IDR</v>
          </cell>
          <cell r="AE282" t="str">
            <v>GSC02</v>
          </cell>
          <cell r="AF282" t="str">
            <v>INTL MANUFACTURING</v>
          </cell>
          <cell r="AG282" t="str">
            <v>GSC</v>
          </cell>
          <cell r="AH282" t="str">
            <v>GLOBAL SUPPLY CHAIN</v>
          </cell>
          <cell r="AI282" t="str">
            <v>ID</v>
          </cell>
          <cell r="AJ282" t="str">
            <v>Indonesia</v>
          </cell>
          <cell r="AK282" t="str">
            <v>1</v>
          </cell>
          <cell r="AL282" t="str">
            <v>Standard</v>
          </cell>
          <cell r="AM282" t="str">
            <v>N2</v>
          </cell>
          <cell r="AN282" t="str">
            <v>Non-Exempt Non-CBA</v>
          </cell>
          <cell r="AO282" t="str">
            <v>12012508</v>
          </cell>
          <cell r="AP282" t="str">
            <v>Production/Process Operator</v>
          </cell>
          <cell r="AQ282" t="str">
            <v>3</v>
          </cell>
          <cell r="AR282" t="str">
            <v>Active</v>
          </cell>
          <cell r="AS282" t="str">
            <v>BC</v>
          </cell>
          <cell r="AT282">
            <v>0</v>
          </cell>
          <cell r="AU282" t="str">
            <v>No</v>
          </cell>
          <cell r="AV282" t="str">
            <v>S</v>
          </cell>
        </row>
        <row r="283">
          <cell r="D283">
            <v>29633</v>
          </cell>
          <cell r="E283">
            <v>37834</v>
          </cell>
          <cell r="G283">
            <v>1197000</v>
          </cell>
          <cell r="H283" t="str">
            <v>IDR</v>
          </cell>
          <cell r="AE283" t="str">
            <v>GSC02</v>
          </cell>
          <cell r="AF283" t="str">
            <v>INTL MANUFACTURING</v>
          </cell>
          <cell r="AG283" t="str">
            <v>GSC</v>
          </cell>
          <cell r="AH283" t="str">
            <v>GLOBAL SUPPLY CHAIN</v>
          </cell>
          <cell r="AI283" t="str">
            <v>ID</v>
          </cell>
          <cell r="AJ283" t="str">
            <v>Indonesia</v>
          </cell>
          <cell r="AK283" t="str">
            <v>1</v>
          </cell>
          <cell r="AL283" t="str">
            <v>Standard</v>
          </cell>
          <cell r="AM283" t="str">
            <v>N2</v>
          </cell>
          <cell r="AN283" t="str">
            <v>Non-Exempt Non-CBA</v>
          </cell>
          <cell r="AO283" t="str">
            <v>12012508</v>
          </cell>
          <cell r="AP283" t="str">
            <v>Production/Process Operator</v>
          </cell>
          <cell r="AQ283" t="str">
            <v>3</v>
          </cell>
          <cell r="AR283" t="str">
            <v>Active</v>
          </cell>
          <cell r="AS283" t="str">
            <v>BC</v>
          </cell>
          <cell r="AT283">
            <v>0</v>
          </cell>
          <cell r="AU283" t="str">
            <v>No</v>
          </cell>
          <cell r="AV283" t="str">
            <v>S</v>
          </cell>
        </row>
        <row r="284">
          <cell r="D284">
            <v>28508</v>
          </cell>
          <cell r="E284">
            <v>37834</v>
          </cell>
          <cell r="G284">
            <v>0</v>
          </cell>
          <cell r="H284">
            <v>0</v>
          </cell>
          <cell r="AE284" t="str">
            <v>GSC02</v>
          </cell>
          <cell r="AF284" t="str">
            <v>INTL MANUFACTURING</v>
          </cell>
          <cell r="AG284" t="str">
            <v>GSC</v>
          </cell>
          <cell r="AH284" t="str">
            <v>GLOBAL SUPPLY CHAIN</v>
          </cell>
          <cell r="AI284" t="str">
            <v>ID</v>
          </cell>
          <cell r="AJ284" t="str">
            <v>Indonesia</v>
          </cell>
          <cell r="AK284" t="str">
            <v>1</v>
          </cell>
          <cell r="AL284" t="str">
            <v>Standard</v>
          </cell>
          <cell r="AM284" t="str">
            <v>N2</v>
          </cell>
          <cell r="AN284" t="str">
            <v>Non-Exempt Non-CBA</v>
          </cell>
          <cell r="AO284" t="str">
            <v>12012508</v>
          </cell>
          <cell r="AP284" t="str">
            <v>Production/Process Operator</v>
          </cell>
          <cell r="AQ284" t="str">
            <v>3</v>
          </cell>
          <cell r="AR284" t="str">
            <v>Active</v>
          </cell>
          <cell r="AS284" t="str">
            <v>BC</v>
          </cell>
          <cell r="AT284">
            <v>0</v>
          </cell>
          <cell r="AU284" t="str">
            <v>No</v>
          </cell>
          <cell r="AV284" t="str">
            <v>S</v>
          </cell>
        </row>
        <row r="285">
          <cell r="D285">
            <v>29509</v>
          </cell>
          <cell r="E285">
            <v>37834</v>
          </cell>
          <cell r="G285">
            <v>0</v>
          </cell>
          <cell r="H285">
            <v>0</v>
          </cell>
          <cell r="AE285" t="str">
            <v>GSC02</v>
          </cell>
          <cell r="AF285" t="str">
            <v>INTL MANUFACTURING</v>
          </cell>
          <cell r="AG285" t="str">
            <v>GSC</v>
          </cell>
          <cell r="AH285" t="str">
            <v>GLOBAL SUPPLY CHAIN</v>
          </cell>
          <cell r="AI285" t="str">
            <v>ID</v>
          </cell>
          <cell r="AJ285" t="str">
            <v>Indonesia</v>
          </cell>
          <cell r="AK285" t="str">
            <v>1</v>
          </cell>
          <cell r="AL285" t="str">
            <v>Standard</v>
          </cell>
          <cell r="AM285" t="str">
            <v>N2</v>
          </cell>
          <cell r="AN285" t="str">
            <v>Non-Exempt Non-CBA</v>
          </cell>
          <cell r="AO285" t="str">
            <v>12012508</v>
          </cell>
          <cell r="AP285" t="str">
            <v>Production/Process Operator</v>
          </cell>
          <cell r="AQ285" t="str">
            <v>3</v>
          </cell>
          <cell r="AR285" t="str">
            <v>Active</v>
          </cell>
          <cell r="AS285" t="str">
            <v>BC</v>
          </cell>
          <cell r="AT285">
            <v>0</v>
          </cell>
          <cell r="AU285" t="str">
            <v>No</v>
          </cell>
          <cell r="AV285" t="str">
            <v>S</v>
          </cell>
        </row>
        <row r="286">
          <cell r="D286">
            <v>30059</v>
          </cell>
          <cell r="E286">
            <v>37834</v>
          </cell>
          <cell r="G286">
            <v>1197000</v>
          </cell>
          <cell r="H286" t="str">
            <v>IDR</v>
          </cell>
          <cell r="AE286" t="str">
            <v>GSC02</v>
          </cell>
          <cell r="AF286" t="str">
            <v>INTL MANUFACTURING</v>
          </cell>
          <cell r="AG286" t="str">
            <v>GSC</v>
          </cell>
          <cell r="AH286" t="str">
            <v>GLOBAL SUPPLY CHAIN</v>
          </cell>
          <cell r="AI286" t="str">
            <v>ID</v>
          </cell>
          <cell r="AJ286" t="str">
            <v>Indonesia</v>
          </cell>
          <cell r="AK286" t="str">
            <v>1</v>
          </cell>
          <cell r="AL286" t="str">
            <v>Standard</v>
          </cell>
          <cell r="AM286" t="str">
            <v>N2</v>
          </cell>
          <cell r="AN286" t="str">
            <v>Non-Exempt Non-CBA</v>
          </cell>
          <cell r="AO286" t="str">
            <v>12012508</v>
          </cell>
          <cell r="AP286" t="str">
            <v>Production/Process Operator</v>
          </cell>
          <cell r="AQ286" t="str">
            <v>3</v>
          </cell>
          <cell r="AR286" t="str">
            <v>Active</v>
          </cell>
          <cell r="AS286" t="str">
            <v>BC</v>
          </cell>
          <cell r="AT286">
            <v>0</v>
          </cell>
          <cell r="AU286" t="str">
            <v>No</v>
          </cell>
          <cell r="AV286" t="str">
            <v>S</v>
          </cell>
        </row>
        <row r="287">
          <cell r="D287">
            <v>30131</v>
          </cell>
          <cell r="E287">
            <v>37834</v>
          </cell>
          <cell r="G287">
            <v>1197000</v>
          </cell>
          <cell r="H287" t="str">
            <v>IDR</v>
          </cell>
          <cell r="AE287" t="str">
            <v>GSC02</v>
          </cell>
          <cell r="AF287" t="str">
            <v>INTL MANUFACTURING</v>
          </cell>
          <cell r="AG287" t="str">
            <v>GSC</v>
          </cell>
          <cell r="AH287" t="str">
            <v>GLOBAL SUPPLY CHAIN</v>
          </cell>
          <cell r="AI287" t="str">
            <v>ID</v>
          </cell>
          <cell r="AJ287" t="str">
            <v>Indonesia</v>
          </cell>
          <cell r="AK287" t="str">
            <v>1</v>
          </cell>
          <cell r="AL287" t="str">
            <v>Standard</v>
          </cell>
          <cell r="AM287" t="str">
            <v>N2</v>
          </cell>
          <cell r="AN287" t="str">
            <v>Non-Exempt Non-CBA</v>
          </cell>
          <cell r="AO287" t="str">
            <v>12012508</v>
          </cell>
          <cell r="AP287" t="str">
            <v>Production/Process Operator</v>
          </cell>
          <cell r="AQ287" t="str">
            <v>3</v>
          </cell>
          <cell r="AR287" t="str">
            <v>Active</v>
          </cell>
          <cell r="AS287" t="str">
            <v>BC</v>
          </cell>
          <cell r="AT287">
            <v>0</v>
          </cell>
          <cell r="AU287" t="str">
            <v>No</v>
          </cell>
          <cell r="AV287" t="str">
            <v>S</v>
          </cell>
        </row>
        <row r="288">
          <cell r="D288">
            <v>28982</v>
          </cell>
          <cell r="E288">
            <v>37834</v>
          </cell>
          <cell r="G288">
            <v>1218000</v>
          </cell>
          <cell r="H288" t="str">
            <v>IDR</v>
          </cell>
          <cell r="AE288" t="str">
            <v>GSC02</v>
          </cell>
          <cell r="AF288" t="str">
            <v>INTL MANUFACTURING</v>
          </cell>
          <cell r="AG288" t="str">
            <v>GSC</v>
          </cell>
          <cell r="AH288" t="str">
            <v>GLOBAL SUPPLY CHAIN</v>
          </cell>
          <cell r="AI288" t="str">
            <v>ID</v>
          </cell>
          <cell r="AJ288" t="str">
            <v>Indonesia</v>
          </cell>
          <cell r="AK288" t="str">
            <v>1</v>
          </cell>
          <cell r="AL288" t="str">
            <v>Standard</v>
          </cell>
          <cell r="AM288" t="str">
            <v>N2</v>
          </cell>
          <cell r="AN288" t="str">
            <v>Non-Exempt Non-CBA</v>
          </cell>
          <cell r="AO288" t="str">
            <v>12012508</v>
          </cell>
          <cell r="AP288" t="str">
            <v>Production/Process Operator</v>
          </cell>
          <cell r="AQ288" t="str">
            <v>3</v>
          </cell>
          <cell r="AR288" t="str">
            <v>Active</v>
          </cell>
          <cell r="AS288" t="str">
            <v>BC</v>
          </cell>
          <cell r="AT288">
            <v>0</v>
          </cell>
          <cell r="AU288" t="str">
            <v>No</v>
          </cell>
          <cell r="AV288" t="str">
            <v>S</v>
          </cell>
        </row>
        <row r="289">
          <cell r="D289">
            <v>30004</v>
          </cell>
          <cell r="E289">
            <v>37834</v>
          </cell>
          <cell r="G289">
            <v>0</v>
          </cell>
          <cell r="H289">
            <v>0</v>
          </cell>
          <cell r="AE289" t="str">
            <v>GSC02</v>
          </cell>
          <cell r="AF289" t="str">
            <v>INTL MANUFACTURING</v>
          </cell>
          <cell r="AG289" t="str">
            <v>GSC</v>
          </cell>
          <cell r="AH289" t="str">
            <v>GLOBAL SUPPLY CHAIN</v>
          </cell>
          <cell r="AI289" t="str">
            <v>ID</v>
          </cell>
          <cell r="AJ289" t="str">
            <v>Indonesia</v>
          </cell>
          <cell r="AK289" t="str">
            <v>1</v>
          </cell>
          <cell r="AL289" t="str">
            <v>Standard</v>
          </cell>
          <cell r="AM289" t="str">
            <v>N2</v>
          </cell>
          <cell r="AN289" t="str">
            <v>Non-Exempt Non-CBA</v>
          </cell>
          <cell r="AO289" t="str">
            <v>12012508</v>
          </cell>
          <cell r="AP289" t="str">
            <v>Production/Process Operator</v>
          </cell>
          <cell r="AQ289" t="str">
            <v>3</v>
          </cell>
          <cell r="AR289" t="str">
            <v>Active</v>
          </cell>
          <cell r="AS289" t="str">
            <v>BC</v>
          </cell>
          <cell r="AT289">
            <v>0</v>
          </cell>
          <cell r="AU289" t="str">
            <v>No</v>
          </cell>
          <cell r="AV289" t="str">
            <v>S</v>
          </cell>
        </row>
        <row r="290">
          <cell r="D290">
            <v>29757</v>
          </cell>
          <cell r="E290">
            <v>37834</v>
          </cell>
          <cell r="G290">
            <v>1197000</v>
          </cell>
          <cell r="H290" t="str">
            <v>IDR</v>
          </cell>
          <cell r="AE290" t="str">
            <v>GSC02</v>
          </cell>
          <cell r="AF290" t="str">
            <v>INTL MANUFACTURING</v>
          </cell>
          <cell r="AG290" t="str">
            <v>GSC</v>
          </cell>
          <cell r="AH290" t="str">
            <v>GLOBAL SUPPLY CHAIN</v>
          </cell>
          <cell r="AI290" t="str">
            <v>ID</v>
          </cell>
          <cell r="AJ290" t="str">
            <v>Indonesia</v>
          </cell>
          <cell r="AK290" t="str">
            <v>1</v>
          </cell>
          <cell r="AL290" t="str">
            <v>Standard</v>
          </cell>
          <cell r="AM290" t="str">
            <v>N2</v>
          </cell>
          <cell r="AN290" t="str">
            <v>Non-Exempt Non-CBA</v>
          </cell>
          <cell r="AO290" t="str">
            <v>12012508</v>
          </cell>
          <cell r="AP290" t="str">
            <v>Production/Process Operator</v>
          </cell>
          <cell r="AQ290" t="str">
            <v>3</v>
          </cell>
          <cell r="AR290" t="str">
            <v>Active</v>
          </cell>
          <cell r="AS290" t="str">
            <v>BC</v>
          </cell>
          <cell r="AT290">
            <v>0</v>
          </cell>
          <cell r="AU290" t="str">
            <v>No</v>
          </cell>
          <cell r="AV290" t="str">
            <v>S</v>
          </cell>
        </row>
        <row r="291">
          <cell r="D291">
            <v>28039</v>
          </cell>
          <cell r="G291">
            <v>0</v>
          </cell>
          <cell r="H291">
            <v>0</v>
          </cell>
          <cell r="AE291" t="str">
            <v>GSC02</v>
          </cell>
          <cell r="AF291" t="str">
            <v>INTL MANUFACTURING</v>
          </cell>
          <cell r="AG291" t="str">
            <v>GSC</v>
          </cell>
          <cell r="AH291" t="str">
            <v>GLOBAL SUPPLY CHAIN</v>
          </cell>
          <cell r="AI291" t="str">
            <v>ID</v>
          </cell>
          <cell r="AJ291" t="str">
            <v>Indonesia</v>
          </cell>
          <cell r="AK291" t="str">
            <v>1</v>
          </cell>
          <cell r="AL291" t="str">
            <v>Standard</v>
          </cell>
          <cell r="AM291" t="str">
            <v>N2</v>
          </cell>
          <cell r="AN291" t="str">
            <v>Non-Exempt Non-CBA</v>
          </cell>
          <cell r="AO291" t="str">
            <v>12012138</v>
          </cell>
          <cell r="AP291" t="str">
            <v>Mechanical Technician</v>
          </cell>
          <cell r="AQ291" t="str">
            <v>3</v>
          </cell>
          <cell r="AR291" t="str">
            <v>Active</v>
          </cell>
          <cell r="AS291" t="str">
            <v>BC</v>
          </cell>
          <cell r="AT291">
            <v>0</v>
          </cell>
          <cell r="AU291">
            <v>0</v>
          </cell>
          <cell r="AV291" t="str">
            <v>C</v>
          </cell>
        </row>
        <row r="292">
          <cell r="D292">
            <v>30254</v>
          </cell>
          <cell r="G292">
            <v>0</v>
          </cell>
          <cell r="H292">
            <v>0</v>
          </cell>
          <cell r="AE292" t="str">
            <v>GSC02</v>
          </cell>
          <cell r="AF292" t="str">
            <v>INTL MANUFACTURING</v>
          </cell>
          <cell r="AG292" t="str">
            <v>GSC</v>
          </cell>
          <cell r="AH292" t="str">
            <v>GLOBAL SUPPLY CHAIN</v>
          </cell>
          <cell r="AI292" t="str">
            <v>ID</v>
          </cell>
          <cell r="AJ292" t="str">
            <v>Indonesia</v>
          </cell>
          <cell r="AK292" t="str">
            <v>1</v>
          </cell>
          <cell r="AL292" t="str">
            <v>Standard</v>
          </cell>
          <cell r="AM292" t="str">
            <v>N2</v>
          </cell>
          <cell r="AN292" t="str">
            <v>Non-Exempt Non-CBA</v>
          </cell>
          <cell r="AO292" t="str">
            <v>12012508</v>
          </cell>
          <cell r="AP292" t="str">
            <v>Production/Process Operator</v>
          </cell>
          <cell r="AQ292" t="str">
            <v>3</v>
          </cell>
          <cell r="AR292" t="str">
            <v>Active</v>
          </cell>
          <cell r="AS292" t="str">
            <v>BC</v>
          </cell>
          <cell r="AT292">
            <v>0</v>
          </cell>
          <cell r="AU292">
            <v>0</v>
          </cell>
          <cell r="AV292" t="str">
            <v>N</v>
          </cell>
        </row>
        <row r="293">
          <cell r="D293">
            <v>29528</v>
          </cell>
          <cell r="G293">
            <v>0</v>
          </cell>
          <cell r="H293">
            <v>0</v>
          </cell>
          <cell r="AE293" t="str">
            <v>GSC02</v>
          </cell>
          <cell r="AF293" t="str">
            <v>INTL MANUFACTURING</v>
          </cell>
          <cell r="AG293" t="str">
            <v>GSC</v>
          </cell>
          <cell r="AH293" t="str">
            <v>GLOBAL SUPPLY CHAIN</v>
          </cell>
          <cell r="AI293" t="str">
            <v>ID</v>
          </cell>
          <cell r="AJ293" t="str">
            <v>Indonesia</v>
          </cell>
          <cell r="AK293" t="str">
            <v>1</v>
          </cell>
          <cell r="AL293" t="str">
            <v>Standard</v>
          </cell>
          <cell r="AM293" t="str">
            <v>N2</v>
          </cell>
          <cell r="AN293" t="str">
            <v>Non-Exempt Non-CBA</v>
          </cell>
          <cell r="AO293" t="str">
            <v>12012508</v>
          </cell>
          <cell r="AP293" t="str">
            <v>Production/Process Operator</v>
          </cell>
          <cell r="AQ293" t="str">
            <v>3</v>
          </cell>
          <cell r="AR293" t="str">
            <v>Active</v>
          </cell>
          <cell r="AS293" t="str">
            <v>BC</v>
          </cell>
          <cell r="AT293">
            <v>0</v>
          </cell>
          <cell r="AU293">
            <v>0</v>
          </cell>
          <cell r="AV293" t="str">
            <v>N</v>
          </cell>
        </row>
        <row r="294">
          <cell r="D294">
            <v>30403</v>
          </cell>
          <cell r="G294">
            <v>0</v>
          </cell>
          <cell r="H294">
            <v>0</v>
          </cell>
          <cell r="AE294" t="str">
            <v>GSC02</v>
          </cell>
          <cell r="AF294" t="str">
            <v>INTL MANUFACTURING</v>
          </cell>
          <cell r="AG294" t="str">
            <v>GSC</v>
          </cell>
          <cell r="AH294" t="str">
            <v>GLOBAL SUPPLY CHAIN</v>
          </cell>
          <cell r="AI294" t="str">
            <v>ID</v>
          </cell>
          <cell r="AJ294" t="str">
            <v>Indonesia</v>
          </cell>
          <cell r="AK294" t="str">
            <v>1</v>
          </cell>
          <cell r="AL294" t="str">
            <v>Standard</v>
          </cell>
          <cell r="AM294" t="str">
            <v>N2</v>
          </cell>
          <cell r="AN294" t="str">
            <v>Non-Exempt Non-CBA</v>
          </cell>
          <cell r="AO294" t="str">
            <v>12012490</v>
          </cell>
          <cell r="AP294" t="str">
            <v>Materials Handler</v>
          </cell>
          <cell r="AQ294" t="str">
            <v>3</v>
          </cell>
          <cell r="AR294" t="str">
            <v>Active</v>
          </cell>
          <cell r="AS294" t="str">
            <v>BC</v>
          </cell>
          <cell r="AT294">
            <v>0</v>
          </cell>
          <cell r="AU294">
            <v>0</v>
          </cell>
          <cell r="AV294" t="str">
            <v>C</v>
          </cell>
        </row>
        <row r="295">
          <cell r="D295">
            <v>26928</v>
          </cell>
          <cell r="E295">
            <v>37866</v>
          </cell>
          <cell r="G295">
            <v>1197000</v>
          </cell>
          <cell r="H295" t="str">
            <v>IDR</v>
          </cell>
          <cell r="AE295" t="str">
            <v>GSC02</v>
          </cell>
          <cell r="AF295" t="str">
            <v>INTL MANUFACTURING</v>
          </cell>
          <cell r="AG295" t="str">
            <v>GSC</v>
          </cell>
          <cell r="AH295" t="str">
            <v>GLOBAL SUPPLY CHAIN</v>
          </cell>
          <cell r="AI295" t="str">
            <v>ID</v>
          </cell>
          <cell r="AJ295" t="str">
            <v>Indonesia</v>
          </cell>
          <cell r="AK295" t="str">
            <v>1</v>
          </cell>
          <cell r="AL295" t="str">
            <v>Standard</v>
          </cell>
          <cell r="AM295" t="str">
            <v>N2</v>
          </cell>
          <cell r="AN295" t="str">
            <v>Non-Exempt Non-CBA</v>
          </cell>
          <cell r="AO295" t="str">
            <v>12012138</v>
          </cell>
          <cell r="AP295" t="str">
            <v>Mechanical Technician</v>
          </cell>
          <cell r="AQ295" t="str">
            <v>3</v>
          </cell>
          <cell r="AR295" t="str">
            <v>Active</v>
          </cell>
          <cell r="AS295" t="str">
            <v>BC</v>
          </cell>
          <cell r="AT295">
            <v>0</v>
          </cell>
          <cell r="AU295" t="str">
            <v>No</v>
          </cell>
          <cell r="AV295" t="str">
            <v>S</v>
          </cell>
        </row>
        <row r="296">
          <cell r="D296">
            <v>29954</v>
          </cell>
          <cell r="G296">
            <v>0</v>
          </cell>
          <cell r="H296">
            <v>0</v>
          </cell>
          <cell r="AE296" t="str">
            <v>GSC02</v>
          </cell>
          <cell r="AF296" t="str">
            <v>INTL MANUFACTURING</v>
          </cell>
          <cell r="AG296" t="str">
            <v>GSC</v>
          </cell>
          <cell r="AH296" t="str">
            <v>GLOBAL SUPPLY CHAIN</v>
          </cell>
          <cell r="AI296" t="str">
            <v>ID</v>
          </cell>
          <cell r="AJ296" t="str">
            <v>Indonesia</v>
          </cell>
          <cell r="AK296" t="str">
            <v>1</v>
          </cell>
          <cell r="AL296" t="str">
            <v>Standard</v>
          </cell>
          <cell r="AM296" t="str">
            <v>N2</v>
          </cell>
          <cell r="AN296" t="str">
            <v>Non-Exempt Non-CBA</v>
          </cell>
          <cell r="AO296" t="str">
            <v>12012508</v>
          </cell>
          <cell r="AP296" t="str">
            <v>Production/Process Operator</v>
          </cell>
          <cell r="AQ296" t="str">
            <v>3</v>
          </cell>
          <cell r="AR296" t="str">
            <v>Active</v>
          </cell>
          <cell r="AS296" t="str">
            <v>BC</v>
          </cell>
          <cell r="AT296">
            <v>0</v>
          </cell>
          <cell r="AU296">
            <v>0</v>
          </cell>
          <cell r="AV296" t="str">
            <v>N</v>
          </cell>
        </row>
        <row r="297">
          <cell r="D297">
            <v>29795</v>
          </cell>
          <cell r="E297">
            <v>37873</v>
          </cell>
          <cell r="G297">
            <v>864514</v>
          </cell>
          <cell r="H297" t="str">
            <v>IDR</v>
          </cell>
          <cell r="AE297" t="str">
            <v>GSC02</v>
          </cell>
          <cell r="AF297" t="str">
            <v>INTL MANUFACTURING</v>
          </cell>
          <cell r="AG297" t="str">
            <v>GSC</v>
          </cell>
          <cell r="AH297" t="str">
            <v>GLOBAL SUPPLY CHAIN</v>
          </cell>
          <cell r="AI297" t="str">
            <v>ID</v>
          </cell>
          <cell r="AJ297" t="str">
            <v>Indonesia</v>
          </cell>
          <cell r="AK297" t="str">
            <v>1</v>
          </cell>
          <cell r="AL297" t="str">
            <v>Standard</v>
          </cell>
          <cell r="AM297" t="str">
            <v>N2</v>
          </cell>
          <cell r="AN297" t="str">
            <v>Non-Exempt Non-CBA</v>
          </cell>
          <cell r="AO297" t="str">
            <v>12012508</v>
          </cell>
          <cell r="AP297" t="str">
            <v>Production/Process Operator</v>
          </cell>
          <cell r="AQ297" t="str">
            <v>3</v>
          </cell>
          <cell r="AR297" t="str">
            <v>Active</v>
          </cell>
          <cell r="AS297" t="str">
            <v>BC</v>
          </cell>
          <cell r="AT297">
            <v>0</v>
          </cell>
          <cell r="AU297" t="str">
            <v>No</v>
          </cell>
          <cell r="AV297" t="str">
            <v>S</v>
          </cell>
        </row>
        <row r="298">
          <cell r="D298">
            <v>30420</v>
          </cell>
          <cell r="G298">
            <v>0</v>
          </cell>
          <cell r="H298">
            <v>0</v>
          </cell>
          <cell r="AE298" t="str">
            <v>GSC02</v>
          </cell>
          <cell r="AF298" t="str">
            <v>INTL MANUFACTURING</v>
          </cell>
          <cell r="AG298" t="str">
            <v>GSC</v>
          </cell>
          <cell r="AH298" t="str">
            <v>GLOBAL SUPPLY CHAIN</v>
          </cell>
          <cell r="AI298" t="str">
            <v>ID</v>
          </cell>
          <cell r="AJ298" t="str">
            <v>Indonesia</v>
          </cell>
          <cell r="AK298" t="str">
            <v>1</v>
          </cell>
          <cell r="AL298" t="str">
            <v>Standard</v>
          </cell>
          <cell r="AM298" t="str">
            <v>N2</v>
          </cell>
          <cell r="AN298" t="str">
            <v>Non-Exempt Non-CBA</v>
          </cell>
          <cell r="AO298" t="str">
            <v>12012508</v>
          </cell>
          <cell r="AP298" t="str">
            <v>Production/Process Operator</v>
          </cell>
          <cell r="AQ298" t="str">
            <v>3</v>
          </cell>
          <cell r="AR298" t="str">
            <v>Active</v>
          </cell>
          <cell r="AS298" t="str">
            <v>BC</v>
          </cell>
          <cell r="AT298">
            <v>0</v>
          </cell>
          <cell r="AU298">
            <v>0</v>
          </cell>
          <cell r="AV298" t="str">
            <v>N</v>
          </cell>
        </row>
        <row r="299">
          <cell r="D299">
            <v>29636</v>
          </cell>
          <cell r="G299">
            <v>0</v>
          </cell>
          <cell r="H299">
            <v>0</v>
          </cell>
          <cell r="AE299" t="str">
            <v>GSC02</v>
          </cell>
          <cell r="AF299" t="str">
            <v>INTL MANUFACTURING</v>
          </cell>
          <cell r="AG299" t="str">
            <v>GSC</v>
          </cell>
          <cell r="AH299" t="str">
            <v>GLOBAL SUPPLY CHAIN</v>
          </cell>
          <cell r="AI299" t="str">
            <v>ID</v>
          </cell>
          <cell r="AJ299" t="str">
            <v>Indonesia</v>
          </cell>
          <cell r="AK299" t="str">
            <v>1</v>
          </cell>
          <cell r="AL299" t="str">
            <v>Standard</v>
          </cell>
          <cell r="AM299" t="str">
            <v>N2</v>
          </cell>
          <cell r="AN299" t="str">
            <v>Non-Exempt Non-CBA</v>
          </cell>
          <cell r="AO299" t="str">
            <v>12012508</v>
          </cell>
          <cell r="AP299" t="str">
            <v>Production/Process Operator</v>
          </cell>
          <cell r="AQ299" t="str">
            <v>3</v>
          </cell>
          <cell r="AR299" t="str">
            <v>Active</v>
          </cell>
          <cell r="AS299" t="str">
            <v>BC</v>
          </cell>
          <cell r="AT299">
            <v>0</v>
          </cell>
          <cell r="AU299">
            <v>0</v>
          </cell>
          <cell r="AV299" t="str">
            <v>N</v>
          </cell>
        </row>
        <row r="300">
          <cell r="D300">
            <v>30117</v>
          </cell>
          <cell r="E300">
            <v>37883</v>
          </cell>
          <cell r="G300">
            <v>864514</v>
          </cell>
          <cell r="H300" t="str">
            <v>IDR</v>
          </cell>
          <cell r="AE300" t="str">
            <v>GSC02</v>
          </cell>
          <cell r="AF300" t="str">
            <v>INTL MANUFACTURING</v>
          </cell>
          <cell r="AG300" t="str">
            <v>GSC</v>
          </cell>
          <cell r="AH300" t="str">
            <v>GLOBAL SUPPLY CHAIN</v>
          </cell>
          <cell r="AI300" t="str">
            <v>ID</v>
          </cell>
          <cell r="AJ300" t="str">
            <v>Indonesia</v>
          </cell>
          <cell r="AK300" t="str">
            <v>1</v>
          </cell>
          <cell r="AL300" t="str">
            <v>Standard</v>
          </cell>
          <cell r="AM300" t="str">
            <v>N2</v>
          </cell>
          <cell r="AN300" t="str">
            <v>Non-Exempt Non-CBA</v>
          </cell>
          <cell r="AO300" t="str">
            <v>12012510</v>
          </cell>
          <cell r="AP300" t="str">
            <v>Production/Process Operator (Jr.)</v>
          </cell>
          <cell r="AQ300" t="str">
            <v>3</v>
          </cell>
          <cell r="AR300" t="str">
            <v>Active</v>
          </cell>
          <cell r="AS300" t="str">
            <v>BC</v>
          </cell>
          <cell r="AT300">
            <v>0</v>
          </cell>
          <cell r="AU300" t="str">
            <v>No</v>
          </cell>
          <cell r="AV300" t="str">
            <v>S</v>
          </cell>
        </row>
        <row r="301">
          <cell r="D301">
            <v>29985</v>
          </cell>
          <cell r="G301">
            <v>0</v>
          </cell>
          <cell r="H301">
            <v>0</v>
          </cell>
          <cell r="AE301" t="str">
            <v>GSC02</v>
          </cell>
          <cell r="AF301" t="str">
            <v>INTL MANUFACTURING</v>
          </cell>
          <cell r="AG301" t="str">
            <v>GSC</v>
          </cell>
          <cell r="AH301" t="str">
            <v>GLOBAL SUPPLY CHAIN</v>
          </cell>
          <cell r="AI301" t="str">
            <v>ID</v>
          </cell>
          <cell r="AJ301" t="str">
            <v>Indonesia</v>
          </cell>
          <cell r="AK301" t="str">
            <v>1</v>
          </cell>
          <cell r="AL301" t="str">
            <v>Standard</v>
          </cell>
          <cell r="AM301" t="str">
            <v>N2</v>
          </cell>
          <cell r="AN301" t="str">
            <v>Non-Exempt Non-CBA</v>
          </cell>
          <cell r="AO301" t="str">
            <v>12012508</v>
          </cell>
          <cell r="AP301" t="str">
            <v>Production/Process Operator</v>
          </cell>
          <cell r="AQ301" t="str">
            <v>3</v>
          </cell>
          <cell r="AR301" t="str">
            <v>Active</v>
          </cell>
          <cell r="AS301" t="str">
            <v>BC</v>
          </cell>
          <cell r="AT301">
            <v>0</v>
          </cell>
          <cell r="AU301">
            <v>0</v>
          </cell>
          <cell r="AV301" t="str">
            <v>N</v>
          </cell>
        </row>
        <row r="302">
          <cell r="D302">
            <v>29629</v>
          </cell>
          <cell r="G302">
            <v>0</v>
          </cell>
          <cell r="H302">
            <v>0</v>
          </cell>
          <cell r="AE302" t="str">
            <v>GSC02</v>
          </cell>
          <cell r="AF302" t="str">
            <v>INTL MANUFACTURING</v>
          </cell>
          <cell r="AG302" t="str">
            <v>GSC</v>
          </cell>
          <cell r="AH302" t="str">
            <v>GLOBAL SUPPLY CHAIN</v>
          </cell>
          <cell r="AI302" t="str">
            <v>ID</v>
          </cell>
          <cell r="AJ302" t="str">
            <v>Indonesia</v>
          </cell>
          <cell r="AK302" t="str">
            <v>1</v>
          </cell>
          <cell r="AL302" t="str">
            <v>Standard</v>
          </cell>
          <cell r="AM302" t="str">
            <v>N2</v>
          </cell>
          <cell r="AN302" t="str">
            <v>Non-Exempt Non-CBA</v>
          </cell>
          <cell r="AO302" t="str">
            <v>12012508</v>
          </cell>
          <cell r="AP302" t="str">
            <v>Production/Process Operator</v>
          </cell>
          <cell r="AQ302" t="str">
            <v>3</v>
          </cell>
          <cell r="AR302" t="str">
            <v>Active</v>
          </cell>
          <cell r="AS302" t="str">
            <v>BC</v>
          </cell>
          <cell r="AT302">
            <v>0</v>
          </cell>
          <cell r="AU302">
            <v>0</v>
          </cell>
          <cell r="AV302" t="str">
            <v>N</v>
          </cell>
        </row>
        <row r="303">
          <cell r="D303">
            <v>25682</v>
          </cell>
          <cell r="G303">
            <v>0</v>
          </cell>
          <cell r="H303">
            <v>0</v>
          </cell>
          <cell r="AE303" t="str">
            <v>GSC02</v>
          </cell>
          <cell r="AF303" t="str">
            <v>INTL MANUFACTURING</v>
          </cell>
          <cell r="AG303" t="str">
            <v>GSC</v>
          </cell>
          <cell r="AH303" t="str">
            <v>GLOBAL SUPPLY CHAIN</v>
          </cell>
          <cell r="AI303" t="str">
            <v>ID</v>
          </cell>
          <cell r="AJ303" t="str">
            <v>Indonesia</v>
          </cell>
          <cell r="AK303" t="str">
            <v>1</v>
          </cell>
          <cell r="AL303" t="str">
            <v>Standard</v>
          </cell>
          <cell r="AM303" t="str">
            <v>N2</v>
          </cell>
          <cell r="AN303" t="str">
            <v>Non-Exempt Non-CBA</v>
          </cell>
          <cell r="AO303" t="str">
            <v>12012138</v>
          </cell>
          <cell r="AP303" t="str">
            <v>Mechanical Technician</v>
          </cell>
          <cell r="AQ303" t="str">
            <v>3</v>
          </cell>
          <cell r="AR303" t="str">
            <v>Active</v>
          </cell>
          <cell r="AS303" t="str">
            <v>BC</v>
          </cell>
          <cell r="AT303">
            <v>0</v>
          </cell>
          <cell r="AU303">
            <v>0</v>
          </cell>
          <cell r="AV303" t="str">
            <v>C</v>
          </cell>
        </row>
        <row r="304">
          <cell r="D304">
            <v>29689</v>
          </cell>
          <cell r="G304">
            <v>0</v>
          </cell>
          <cell r="H304">
            <v>0</v>
          </cell>
          <cell r="AE304" t="str">
            <v>GSC02</v>
          </cell>
          <cell r="AF304" t="str">
            <v>INTL MANUFACTURING</v>
          </cell>
          <cell r="AG304" t="str">
            <v>GSC</v>
          </cell>
          <cell r="AH304" t="str">
            <v>GLOBAL SUPPLY CHAIN</v>
          </cell>
          <cell r="AI304" t="str">
            <v>ID</v>
          </cell>
          <cell r="AJ304" t="str">
            <v>Indonesia</v>
          </cell>
          <cell r="AK304" t="str">
            <v>1</v>
          </cell>
          <cell r="AL304" t="str">
            <v>Standard</v>
          </cell>
          <cell r="AM304" t="str">
            <v>N2</v>
          </cell>
          <cell r="AN304" t="str">
            <v>Non-Exempt Non-CBA</v>
          </cell>
          <cell r="AO304" t="str">
            <v>12012490</v>
          </cell>
          <cell r="AP304" t="str">
            <v>Materials Handler</v>
          </cell>
          <cell r="AQ304" t="str">
            <v>3</v>
          </cell>
          <cell r="AR304" t="str">
            <v>Active</v>
          </cell>
          <cell r="AS304" t="str">
            <v>BC</v>
          </cell>
          <cell r="AT304">
            <v>0</v>
          </cell>
          <cell r="AU304">
            <v>0</v>
          </cell>
          <cell r="AV304" t="str">
            <v>C</v>
          </cell>
        </row>
        <row r="305">
          <cell r="D305">
            <v>30185</v>
          </cell>
          <cell r="G305">
            <v>0</v>
          </cell>
          <cell r="H305">
            <v>0</v>
          </cell>
          <cell r="AE305" t="str">
            <v>GSC02</v>
          </cell>
          <cell r="AF305" t="str">
            <v>INTL MANUFACTURING</v>
          </cell>
          <cell r="AG305" t="str">
            <v>GSC</v>
          </cell>
          <cell r="AH305" t="str">
            <v>GLOBAL SUPPLY CHAIN</v>
          </cell>
          <cell r="AI305" t="str">
            <v>ID</v>
          </cell>
          <cell r="AJ305" t="str">
            <v>Indonesia</v>
          </cell>
          <cell r="AK305" t="str">
            <v>1</v>
          </cell>
          <cell r="AL305" t="str">
            <v>Standard</v>
          </cell>
          <cell r="AM305" t="str">
            <v>N2</v>
          </cell>
          <cell r="AN305" t="str">
            <v>Non-Exempt Non-CBA</v>
          </cell>
          <cell r="AO305" t="str">
            <v>12012508</v>
          </cell>
          <cell r="AP305" t="str">
            <v>Production/Process Operator</v>
          </cell>
          <cell r="AQ305" t="str">
            <v>3</v>
          </cell>
          <cell r="AR305" t="str">
            <v>Active</v>
          </cell>
          <cell r="AS305" t="str">
            <v>BC</v>
          </cell>
          <cell r="AT305">
            <v>0</v>
          </cell>
          <cell r="AU305">
            <v>0</v>
          </cell>
          <cell r="AV305" t="str">
            <v>N</v>
          </cell>
        </row>
        <row r="306">
          <cell r="D306">
            <v>29083</v>
          </cell>
          <cell r="G306">
            <v>0</v>
          </cell>
          <cell r="H306">
            <v>0</v>
          </cell>
          <cell r="AE306" t="str">
            <v>GSC02</v>
          </cell>
          <cell r="AF306" t="str">
            <v>INTL MANUFACTURING</v>
          </cell>
          <cell r="AG306" t="str">
            <v>GSC</v>
          </cell>
          <cell r="AH306" t="str">
            <v>GLOBAL SUPPLY CHAIN</v>
          </cell>
          <cell r="AI306" t="str">
            <v>ID</v>
          </cell>
          <cell r="AJ306" t="str">
            <v>Indonesia</v>
          </cell>
          <cell r="AK306" t="str">
            <v>1</v>
          </cell>
          <cell r="AL306" t="str">
            <v>Standard</v>
          </cell>
          <cell r="AM306" t="str">
            <v>N2</v>
          </cell>
          <cell r="AN306" t="str">
            <v>Non-Exempt Non-CBA</v>
          </cell>
          <cell r="AO306" t="str">
            <v>12012508</v>
          </cell>
          <cell r="AP306" t="str">
            <v>Production/Process Operator</v>
          </cell>
          <cell r="AQ306" t="str">
            <v>3</v>
          </cell>
          <cell r="AR306" t="str">
            <v>Active</v>
          </cell>
          <cell r="AS306" t="str">
            <v>BC</v>
          </cell>
          <cell r="AT306">
            <v>0</v>
          </cell>
          <cell r="AU306">
            <v>0</v>
          </cell>
          <cell r="AV306" t="str">
            <v>N</v>
          </cell>
        </row>
        <row r="307">
          <cell r="D307">
            <v>29621</v>
          </cell>
          <cell r="E307">
            <v>37900</v>
          </cell>
          <cell r="G307">
            <v>864514</v>
          </cell>
          <cell r="H307" t="str">
            <v>IDR</v>
          </cell>
          <cell r="AE307" t="str">
            <v>GSC02</v>
          </cell>
          <cell r="AF307" t="str">
            <v>INTL MANUFACTURING</v>
          </cell>
          <cell r="AG307" t="str">
            <v>GSC</v>
          </cell>
          <cell r="AH307" t="str">
            <v>GLOBAL SUPPLY CHAIN</v>
          </cell>
          <cell r="AI307" t="str">
            <v>ID</v>
          </cell>
          <cell r="AJ307" t="str">
            <v>Indonesia</v>
          </cell>
          <cell r="AK307" t="str">
            <v>1</v>
          </cell>
          <cell r="AL307" t="str">
            <v>Standard</v>
          </cell>
          <cell r="AM307" t="str">
            <v>N2</v>
          </cell>
          <cell r="AN307" t="str">
            <v>Non-Exempt Non-CBA</v>
          </cell>
          <cell r="AO307" t="str">
            <v>12012510</v>
          </cell>
          <cell r="AP307" t="str">
            <v>Production/Process Operator (Jr.)</v>
          </cell>
          <cell r="AQ307" t="str">
            <v>3</v>
          </cell>
          <cell r="AR307" t="str">
            <v>Active</v>
          </cell>
          <cell r="AS307" t="str">
            <v>BC</v>
          </cell>
          <cell r="AT307">
            <v>0</v>
          </cell>
          <cell r="AU307" t="str">
            <v>No</v>
          </cell>
          <cell r="AV307" t="str">
            <v>S</v>
          </cell>
        </row>
        <row r="308">
          <cell r="D308">
            <v>30398</v>
          </cell>
          <cell r="G308">
            <v>0</v>
          </cell>
          <cell r="H308">
            <v>0</v>
          </cell>
          <cell r="AE308" t="str">
            <v>GSC02</v>
          </cell>
          <cell r="AF308" t="str">
            <v>INTL MANUFACTURING</v>
          </cell>
          <cell r="AG308" t="str">
            <v>GSC</v>
          </cell>
          <cell r="AH308" t="str">
            <v>GLOBAL SUPPLY CHAIN</v>
          </cell>
          <cell r="AI308" t="str">
            <v>ID</v>
          </cell>
          <cell r="AJ308" t="str">
            <v>Indonesia</v>
          </cell>
          <cell r="AK308" t="str">
            <v>1</v>
          </cell>
          <cell r="AL308" t="str">
            <v>Standard</v>
          </cell>
          <cell r="AM308" t="str">
            <v>N2</v>
          </cell>
          <cell r="AN308" t="str">
            <v>Non-Exempt Non-CBA</v>
          </cell>
          <cell r="AO308" t="str">
            <v>12012490</v>
          </cell>
          <cell r="AP308" t="str">
            <v>Materials Handler</v>
          </cell>
          <cell r="AQ308" t="str">
            <v>3</v>
          </cell>
          <cell r="AR308" t="str">
            <v>Active</v>
          </cell>
          <cell r="AS308" t="str">
            <v>BC</v>
          </cell>
          <cell r="AT308">
            <v>0</v>
          </cell>
          <cell r="AU308">
            <v>0</v>
          </cell>
          <cell r="AV308" t="str">
            <v>C</v>
          </cell>
        </row>
        <row r="309">
          <cell r="D309">
            <v>29632</v>
          </cell>
          <cell r="E309">
            <v>37914</v>
          </cell>
          <cell r="G309">
            <v>864514</v>
          </cell>
          <cell r="H309" t="str">
            <v>IDR</v>
          </cell>
          <cell r="AE309" t="str">
            <v>GSC02</v>
          </cell>
          <cell r="AF309" t="str">
            <v>INTL MANUFACTURING</v>
          </cell>
          <cell r="AG309" t="str">
            <v>GSC</v>
          </cell>
          <cell r="AH309" t="str">
            <v>GLOBAL SUPPLY CHAIN</v>
          </cell>
          <cell r="AI309" t="str">
            <v>ID</v>
          </cell>
          <cell r="AJ309" t="str">
            <v>Indonesia</v>
          </cell>
          <cell r="AK309" t="str">
            <v>1</v>
          </cell>
          <cell r="AL309" t="str">
            <v>Standard</v>
          </cell>
          <cell r="AM309" t="str">
            <v>N2</v>
          </cell>
          <cell r="AN309" t="str">
            <v>Non-Exempt Non-CBA</v>
          </cell>
          <cell r="AO309" t="str">
            <v>12012510</v>
          </cell>
          <cell r="AP309" t="str">
            <v>Production/Process Operator (Jr.)</v>
          </cell>
          <cell r="AQ309" t="str">
            <v>3</v>
          </cell>
          <cell r="AR309" t="str">
            <v>Active</v>
          </cell>
          <cell r="AS309" t="str">
            <v>BC</v>
          </cell>
          <cell r="AT309">
            <v>0</v>
          </cell>
          <cell r="AU309" t="str">
            <v>No</v>
          </cell>
          <cell r="AV309" t="str">
            <v>S</v>
          </cell>
        </row>
        <row r="310">
          <cell r="D310">
            <v>30171</v>
          </cell>
          <cell r="E310">
            <v>37914</v>
          </cell>
          <cell r="G310">
            <v>864514</v>
          </cell>
          <cell r="H310" t="str">
            <v>IDR</v>
          </cell>
          <cell r="AE310" t="str">
            <v>GSC02</v>
          </cell>
          <cell r="AF310" t="str">
            <v>INTL MANUFACTURING</v>
          </cell>
          <cell r="AG310" t="str">
            <v>GSC</v>
          </cell>
          <cell r="AH310" t="str">
            <v>GLOBAL SUPPLY CHAIN</v>
          </cell>
          <cell r="AI310" t="str">
            <v>ID</v>
          </cell>
          <cell r="AJ310" t="str">
            <v>Indonesia</v>
          </cell>
          <cell r="AK310" t="str">
            <v>1</v>
          </cell>
          <cell r="AL310" t="str">
            <v>Standard</v>
          </cell>
          <cell r="AM310" t="str">
            <v>N2</v>
          </cell>
          <cell r="AN310" t="str">
            <v>Non-Exempt Non-CBA</v>
          </cell>
          <cell r="AO310" t="str">
            <v>12012510</v>
          </cell>
          <cell r="AP310" t="str">
            <v>Production/Process Operator (Jr.)</v>
          </cell>
          <cell r="AQ310" t="str">
            <v>3</v>
          </cell>
          <cell r="AR310" t="str">
            <v>Active</v>
          </cell>
          <cell r="AS310" t="str">
            <v>BC</v>
          </cell>
          <cell r="AT310">
            <v>0</v>
          </cell>
          <cell r="AU310" t="str">
            <v>No</v>
          </cell>
          <cell r="AV310" t="str">
            <v>S</v>
          </cell>
        </row>
        <row r="311">
          <cell r="D311">
            <v>30472</v>
          </cell>
          <cell r="G311">
            <v>0</v>
          </cell>
          <cell r="H311">
            <v>0</v>
          </cell>
          <cell r="AE311" t="str">
            <v>GSC02</v>
          </cell>
          <cell r="AF311" t="str">
            <v>INTL MANUFACTURING</v>
          </cell>
          <cell r="AG311" t="str">
            <v>GSC</v>
          </cell>
          <cell r="AH311" t="str">
            <v>GLOBAL SUPPLY CHAIN</v>
          </cell>
          <cell r="AI311" t="str">
            <v>ID</v>
          </cell>
          <cell r="AJ311" t="str">
            <v>Indonesia</v>
          </cell>
          <cell r="AK311" t="str">
            <v>1</v>
          </cell>
          <cell r="AL311" t="str">
            <v>Standard</v>
          </cell>
          <cell r="AM311" t="str">
            <v>N2</v>
          </cell>
          <cell r="AN311" t="str">
            <v>Non-Exempt Non-CBA</v>
          </cell>
          <cell r="AO311" t="str">
            <v>12012508</v>
          </cell>
          <cell r="AP311" t="str">
            <v>Production/Process Operator</v>
          </cell>
          <cell r="AQ311" t="str">
            <v>3</v>
          </cell>
          <cell r="AR311" t="str">
            <v>Active</v>
          </cell>
          <cell r="AS311" t="str">
            <v>BC</v>
          </cell>
          <cell r="AT311">
            <v>0</v>
          </cell>
          <cell r="AU311">
            <v>0</v>
          </cell>
          <cell r="AV311" t="str">
            <v>N</v>
          </cell>
        </row>
        <row r="312">
          <cell r="D312">
            <v>30581</v>
          </cell>
          <cell r="G312">
            <v>0</v>
          </cell>
          <cell r="H312">
            <v>0</v>
          </cell>
          <cell r="AE312" t="str">
            <v>GSC02</v>
          </cell>
          <cell r="AF312" t="str">
            <v>INTL MANUFACTURING</v>
          </cell>
          <cell r="AG312" t="str">
            <v>GSC</v>
          </cell>
          <cell r="AH312" t="str">
            <v>GLOBAL SUPPLY CHAIN</v>
          </cell>
          <cell r="AI312" t="str">
            <v>ID</v>
          </cell>
          <cell r="AJ312" t="str">
            <v>Indonesia</v>
          </cell>
          <cell r="AK312" t="str">
            <v>1</v>
          </cell>
          <cell r="AL312" t="str">
            <v>Standard</v>
          </cell>
          <cell r="AM312" t="str">
            <v>N2</v>
          </cell>
          <cell r="AN312" t="str">
            <v>Non-Exempt Non-CBA</v>
          </cell>
          <cell r="AO312" t="str">
            <v>12012141</v>
          </cell>
          <cell r="AP312" t="str">
            <v>Quality Control Technician (Jr.)</v>
          </cell>
          <cell r="AQ312" t="str">
            <v>3</v>
          </cell>
          <cell r="AR312" t="str">
            <v>Active</v>
          </cell>
          <cell r="AS312" t="str">
            <v>BC</v>
          </cell>
          <cell r="AT312">
            <v>0</v>
          </cell>
          <cell r="AU312">
            <v>0</v>
          </cell>
          <cell r="AV312" t="str">
            <v>N</v>
          </cell>
        </row>
        <row r="313">
          <cell r="D313">
            <v>30445</v>
          </cell>
          <cell r="G313">
            <v>0</v>
          </cell>
          <cell r="H313">
            <v>0</v>
          </cell>
          <cell r="AE313" t="str">
            <v>GSC02</v>
          </cell>
          <cell r="AF313" t="str">
            <v>INTL MANUFACTURING</v>
          </cell>
          <cell r="AG313" t="str">
            <v>GSC</v>
          </cell>
          <cell r="AH313" t="str">
            <v>GLOBAL SUPPLY CHAIN</v>
          </cell>
          <cell r="AI313" t="str">
            <v>ID</v>
          </cell>
          <cell r="AJ313" t="str">
            <v>Indonesia</v>
          </cell>
          <cell r="AK313" t="str">
            <v>1</v>
          </cell>
          <cell r="AL313" t="str">
            <v>Standard</v>
          </cell>
          <cell r="AM313" t="str">
            <v>N2</v>
          </cell>
          <cell r="AN313" t="str">
            <v>Non-Exempt Non-CBA</v>
          </cell>
          <cell r="AO313" t="str">
            <v>12012141</v>
          </cell>
          <cell r="AP313" t="str">
            <v>Quality Control Technician (Jr.)</v>
          </cell>
          <cell r="AQ313" t="str">
            <v>3</v>
          </cell>
          <cell r="AR313" t="str">
            <v>Active</v>
          </cell>
          <cell r="AS313" t="str">
            <v>BC</v>
          </cell>
          <cell r="AT313">
            <v>0</v>
          </cell>
          <cell r="AU313">
            <v>0</v>
          </cell>
          <cell r="AV313" t="str">
            <v>N</v>
          </cell>
        </row>
        <row r="314">
          <cell r="D314">
            <v>30354</v>
          </cell>
          <cell r="G314">
            <v>0</v>
          </cell>
          <cell r="H314">
            <v>0</v>
          </cell>
          <cell r="AE314" t="str">
            <v>GSC02</v>
          </cell>
          <cell r="AF314" t="str">
            <v>INTL MANUFACTURING</v>
          </cell>
          <cell r="AG314" t="str">
            <v>GSC</v>
          </cell>
          <cell r="AH314" t="str">
            <v>GLOBAL SUPPLY CHAIN</v>
          </cell>
          <cell r="AI314" t="str">
            <v>ID</v>
          </cell>
          <cell r="AJ314" t="str">
            <v>Indonesia</v>
          </cell>
          <cell r="AK314" t="str">
            <v>1</v>
          </cell>
          <cell r="AL314" t="str">
            <v>Standard</v>
          </cell>
          <cell r="AM314" t="str">
            <v>N2</v>
          </cell>
          <cell r="AN314" t="str">
            <v>Non-Exempt Non-CBA</v>
          </cell>
          <cell r="AO314" t="str">
            <v>12012508</v>
          </cell>
          <cell r="AP314" t="str">
            <v>Production/Process Operator</v>
          </cell>
          <cell r="AQ314" t="str">
            <v>3</v>
          </cell>
          <cell r="AR314" t="str">
            <v>Active</v>
          </cell>
          <cell r="AS314" t="str">
            <v>BC</v>
          </cell>
          <cell r="AT314">
            <v>0</v>
          </cell>
          <cell r="AU314">
            <v>0</v>
          </cell>
          <cell r="AV314" t="str">
            <v>N</v>
          </cell>
        </row>
        <row r="315">
          <cell r="D315">
            <v>29490</v>
          </cell>
          <cell r="G315">
            <v>0</v>
          </cell>
          <cell r="H315">
            <v>0</v>
          </cell>
          <cell r="AE315" t="str">
            <v>GSC02</v>
          </cell>
          <cell r="AF315" t="str">
            <v>INTL MANUFACTURING</v>
          </cell>
          <cell r="AG315" t="str">
            <v>GSC</v>
          </cell>
          <cell r="AH315" t="str">
            <v>GLOBAL SUPPLY CHAIN</v>
          </cell>
          <cell r="AI315" t="str">
            <v>ID</v>
          </cell>
          <cell r="AJ315" t="str">
            <v>Indonesia</v>
          </cell>
          <cell r="AK315" t="str">
            <v>1</v>
          </cell>
          <cell r="AL315" t="str">
            <v>Standard</v>
          </cell>
          <cell r="AM315" t="str">
            <v>N2</v>
          </cell>
          <cell r="AN315" t="str">
            <v>Non-Exempt Non-CBA</v>
          </cell>
          <cell r="AO315" t="str">
            <v>12012508</v>
          </cell>
          <cell r="AP315" t="str">
            <v>Production/Process Operator</v>
          </cell>
          <cell r="AQ315" t="str">
            <v>3</v>
          </cell>
          <cell r="AR315" t="str">
            <v>Active</v>
          </cell>
          <cell r="AS315" t="str">
            <v>BC</v>
          </cell>
          <cell r="AT315">
            <v>0</v>
          </cell>
          <cell r="AU315">
            <v>0</v>
          </cell>
          <cell r="AV315" t="str">
            <v>N</v>
          </cell>
        </row>
        <row r="316">
          <cell r="D316">
            <v>30647</v>
          </cell>
          <cell r="G316">
            <v>0</v>
          </cell>
          <cell r="H316">
            <v>0</v>
          </cell>
          <cell r="AE316" t="str">
            <v>GSC02</v>
          </cell>
          <cell r="AF316" t="str">
            <v>INTL MANUFACTURING</v>
          </cell>
          <cell r="AG316" t="str">
            <v>GSC</v>
          </cell>
          <cell r="AH316" t="str">
            <v>GLOBAL SUPPLY CHAIN</v>
          </cell>
          <cell r="AI316" t="str">
            <v>ID</v>
          </cell>
          <cell r="AJ316" t="str">
            <v>Indonesia</v>
          </cell>
          <cell r="AK316" t="str">
            <v>1</v>
          </cell>
          <cell r="AL316" t="str">
            <v>Standard</v>
          </cell>
          <cell r="AM316" t="str">
            <v>N2</v>
          </cell>
          <cell r="AN316" t="str">
            <v>Non-Exempt Non-CBA</v>
          </cell>
          <cell r="AO316" t="str">
            <v>12012490</v>
          </cell>
          <cell r="AP316" t="str">
            <v>Materials Handler</v>
          </cell>
          <cell r="AQ316" t="str">
            <v>3</v>
          </cell>
          <cell r="AR316" t="str">
            <v>Active</v>
          </cell>
          <cell r="AS316" t="str">
            <v>BC</v>
          </cell>
          <cell r="AT316">
            <v>0</v>
          </cell>
          <cell r="AU316">
            <v>0</v>
          </cell>
          <cell r="AV316" t="str">
            <v>C</v>
          </cell>
        </row>
        <row r="317">
          <cell r="D317">
            <v>29482</v>
          </cell>
          <cell r="G317">
            <v>2500000</v>
          </cell>
          <cell r="H317" t="str">
            <v>IDR</v>
          </cell>
          <cell r="AE317" t="str">
            <v>GSC02</v>
          </cell>
          <cell r="AF317" t="str">
            <v>INTL MANUFACTURING</v>
          </cell>
          <cell r="AG317" t="str">
            <v>GSC</v>
          </cell>
          <cell r="AH317" t="str">
            <v>GLOBAL SUPPLY CHAIN</v>
          </cell>
          <cell r="AI317" t="str">
            <v>ID</v>
          </cell>
          <cell r="AJ317" t="str">
            <v>Indonesia</v>
          </cell>
          <cell r="AK317" t="str">
            <v>1</v>
          </cell>
          <cell r="AL317" t="str">
            <v>Standard</v>
          </cell>
          <cell r="AM317" t="str">
            <v>N2</v>
          </cell>
          <cell r="AN317" t="str">
            <v>Non-Exempt Non-CBA</v>
          </cell>
          <cell r="AO317" t="str">
            <v>12012508</v>
          </cell>
          <cell r="AP317" t="str">
            <v>Production/Process Operator</v>
          </cell>
          <cell r="AQ317" t="str">
            <v>3</v>
          </cell>
          <cell r="AR317" t="str">
            <v>Active</v>
          </cell>
          <cell r="AS317" t="str">
            <v>BC</v>
          </cell>
          <cell r="AT317">
            <v>0</v>
          </cell>
          <cell r="AU317">
            <v>0</v>
          </cell>
          <cell r="AV317" t="str">
            <v>N</v>
          </cell>
        </row>
        <row r="318">
          <cell r="D318">
            <v>30524</v>
          </cell>
          <cell r="G318">
            <v>0</v>
          </cell>
          <cell r="H318">
            <v>0</v>
          </cell>
          <cell r="AE318" t="str">
            <v>GSC02</v>
          </cell>
          <cell r="AF318" t="str">
            <v>INTL MANUFACTURING</v>
          </cell>
          <cell r="AG318" t="str">
            <v>GSC</v>
          </cell>
          <cell r="AH318" t="str">
            <v>GLOBAL SUPPLY CHAIN</v>
          </cell>
          <cell r="AI318" t="str">
            <v>ID</v>
          </cell>
          <cell r="AJ318" t="str">
            <v>Indonesia</v>
          </cell>
          <cell r="AK318" t="str">
            <v>1</v>
          </cell>
          <cell r="AL318" t="str">
            <v>Standard</v>
          </cell>
          <cell r="AM318" t="str">
            <v>N2</v>
          </cell>
          <cell r="AN318" t="str">
            <v>Non-Exempt Non-CBA</v>
          </cell>
          <cell r="AO318" t="str">
            <v>12012508</v>
          </cell>
          <cell r="AP318" t="str">
            <v>Production/Process Operator</v>
          </cell>
          <cell r="AQ318" t="str">
            <v>3</v>
          </cell>
          <cell r="AR318" t="str">
            <v>Active</v>
          </cell>
          <cell r="AS318" t="str">
            <v>BC</v>
          </cell>
          <cell r="AT318">
            <v>0</v>
          </cell>
          <cell r="AU318">
            <v>0</v>
          </cell>
          <cell r="AV318" t="str">
            <v>S</v>
          </cell>
        </row>
        <row r="319">
          <cell r="D319">
            <v>30498</v>
          </cell>
          <cell r="G319">
            <v>0</v>
          </cell>
          <cell r="H319">
            <v>0</v>
          </cell>
          <cell r="AE319" t="str">
            <v>GSC02</v>
          </cell>
          <cell r="AF319" t="str">
            <v>INTL MANUFACTURING</v>
          </cell>
          <cell r="AG319" t="str">
            <v>GSC</v>
          </cell>
          <cell r="AH319" t="str">
            <v>GLOBAL SUPPLY CHAIN</v>
          </cell>
          <cell r="AI319" t="str">
            <v>ID</v>
          </cell>
          <cell r="AJ319" t="str">
            <v>Indonesia</v>
          </cell>
          <cell r="AK319" t="str">
            <v>1</v>
          </cell>
          <cell r="AL319" t="str">
            <v>Standard</v>
          </cell>
          <cell r="AM319" t="str">
            <v>N2</v>
          </cell>
          <cell r="AN319" t="str">
            <v>Non-Exempt Non-CBA</v>
          </cell>
          <cell r="AO319" t="str">
            <v>12012508</v>
          </cell>
          <cell r="AP319" t="str">
            <v>Production/Process Operator</v>
          </cell>
          <cell r="AQ319" t="str">
            <v>3</v>
          </cell>
          <cell r="AR319" t="str">
            <v>Active</v>
          </cell>
          <cell r="AS319" t="str">
            <v>BC</v>
          </cell>
          <cell r="AT319">
            <v>0</v>
          </cell>
          <cell r="AU319">
            <v>0</v>
          </cell>
          <cell r="AV319" t="str">
            <v>N</v>
          </cell>
        </row>
        <row r="320">
          <cell r="D320">
            <v>30446</v>
          </cell>
          <cell r="G320">
            <v>6000000</v>
          </cell>
          <cell r="H320" t="str">
            <v>IDR</v>
          </cell>
          <cell r="AE320" t="str">
            <v>GSC02</v>
          </cell>
          <cell r="AF320" t="str">
            <v>INTL MANUFACTURING</v>
          </cell>
          <cell r="AG320" t="str">
            <v>GSC</v>
          </cell>
          <cell r="AH320" t="str">
            <v>GLOBAL SUPPLY CHAIN</v>
          </cell>
          <cell r="AI320" t="str">
            <v>ID</v>
          </cell>
          <cell r="AJ320" t="str">
            <v>Indonesia</v>
          </cell>
          <cell r="AK320" t="str">
            <v>1</v>
          </cell>
          <cell r="AL320" t="str">
            <v>Standard</v>
          </cell>
          <cell r="AM320" t="str">
            <v>N2</v>
          </cell>
          <cell r="AN320" t="str">
            <v>Non-Exempt Non-CBA</v>
          </cell>
          <cell r="AO320" t="str">
            <v>12012508</v>
          </cell>
          <cell r="AP320" t="str">
            <v>Production/Process Operator</v>
          </cell>
          <cell r="AQ320" t="str">
            <v>3</v>
          </cell>
          <cell r="AR320" t="str">
            <v>Active</v>
          </cell>
          <cell r="AS320" t="str">
            <v>BC</v>
          </cell>
          <cell r="AT320">
            <v>0</v>
          </cell>
          <cell r="AU320">
            <v>0</v>
          </cell>
          <cell r="AV320" t="str">
            <v>N</v>
          </cell>
        </row>
        <row r="321">
          <cell r="D321">
            <v>30249</v>
          </cell>
          <cell r="G321">
            <v>0</v>
          </cell>
          <cell r="H321">
            <v>0</v>
          </cell>
          <cell r="AE321" t="str">
            <v>GSC02</v>
          </cell>
          <cell r="AF321" t="str">
            <v>INTL MANUFACTURING</v>
          </cell>
          <cell r="AG321" t="str">
            <v>GSC</v>
          </cell>
          <cell r="AH321" t="str">
            <v>GLOBAL SUPPLY CHAIN</v>
          </cell>
          <cell r="AI321" t="str">
            <v>ID</v>
          </cell>
          <cell r="AJ321" t="str">
            <v>Indonesia</v>
          </cell>
          <cell r="AK321" t="str">
            <v>1</v>
          </cell>
          <cell r="AL321" t="str">
            <v>Standard</v>
          </cell>
          <cell r="AM321" t="str">
            <v>N2</v>
          </cell>
          <cell r="AN321" t="str">
            <v>Non-Exempt Non-CBA</v>
          </cell>
          <cell r="AO321" t="str">
            <v>12012508</v>
          </cell>
          <cell r="AP321" t="str">
            <v>Production/Process Operator</v>
          </cell>
          <cell r="AQ321" t="str">
            <v>3</v>
          </cell>
          <cell r="AR321" t="str">
            <v>Active</v>
          </cell>
          <cell r="AS321" t="str">
            <v>BC</v>
          </cell>
          <cell r="AT321">
            <v>0</v>
          </cell>
          <cell r="AU321">
            <v>0</v>
          </cell>
          <cell r="AV321" t="str">
            <v>N</v>
          </cell>
        </row>
        <row r="322">
          <cell r="D322">
            <v>29684</v>
          </cell>
          <cell r="G322">
            <v>0</v>
          </cell>
          <cell r="H322">
            <v>0</v>
          </cell>
          <cell r="AE322" t="str">
            <v>GSC02</v>
          </cell>
          <cell r="AF322" t="str">
            <v>INTL MANUFACTURING</v>
          </cell>
          <cell r="AG322" t="str">
            <v>GSC</v>
          </cell>
          <cell r="AH322" t="str">
            <v>GLOBAL SUPPLY CHAIN</v>
          </cell>
          <cell r="AI322" t="str">
            <v>ID</v>
          </cell>
          <cell r="AJ322" t="str">
            <v>Indonesia</v>
          </cell>
          <cell r="AK322" t="str">
            <v>1</v>
          </cell>
          <cell r="AL322" t="str">
            <v>Standard</v>
          </cell>
          <cell r="AM322" t="str">
            <v>N2</v>
          </cell>
          <cell r="AN322" t="str">
            <v>Non-Exempt Non-CBA</v>
          </cell>
          <cell r="AO322" t="str">
            <v>12012508</v>
          </cell>
          <cell r="AP322" t="str">
            <v>Production/Process Operator</v>
          </cell>
          <cell r="AQ322" t="str">
            <v>3</v>
          </cell>
          <cell r="AR322" t="str">
            <v>Active</v>
          </cell>
          <cell r="AS322" t="str">
            <v>BC</v>
          </cell>
          <cell r="AT322">
            <v>0</v>
          </cell>
          <cell r="AU322">
            <v>0</v>
          </cell>
          <cell r="AV322" t="str">
            <v>N</v>
          </cell>
        </row>
        <row r="323">
          <cell r="D323">
            <v>29709</v>
          </cell>
          <cell r="G323">
            <v>0</v>
          </cell>
          <cell r="H323">
            <v>0</v>
          </cell>
          <cell r="AE323" t="str">
            <v>GSC02</v>
          </cell>
          <cell r="AF323" t="str">
            <v>INTL MANUFACTURING</v>
          </cell>
          <cell r="AG323" t="str">
            <v>GSC</v>
          </cell>
          <cell r="AH323" t="str">
            <v>GLOBAL SUPPLY CHAIN</v>
          </cell>
          <cell r="AI323" t="str">
            <v>ID</v>
          </cell>
          <cell r="AJ323" t="str">
            <v>Indonesia</v>
          </cell>
          <cell r="AK323" t="str">
            <v>1</v>
          </cell>
          <cell r="AL323" t="str">
            <v>Standard</v>
          </cell>
          <cell r="AM323" t="str">
            <v>N2</v>
          </cell>
          <cell r="AN323" t="str">
            <v>Non-Exempt Non-CBA</v>
          </cell>
          <cell r="AO323" t="str">
            <v>12012508</v>
          </cell>
          <cell r="AP323" t="str">
            <v>Production/Process Operator</v>
          </cell>
          <cell r="AQ323" t="str">
            <v>3</v>
          </cell>
          <cell r="AR323" t="str">
            <v>Active</v>
          </cell>
          <cell r="AS323" t="str">
            <v>BC</v>
          </cell>
          <cell r="AT323">
            <v>0</v>
          </cell>
          <cell r="AU323">
            <v>0</v>
          </cell>
          <cell r="AV323" t="str">
            <v>N</v>
          </cell>
        </row>
        <row r="324">
          <cell r="D324">
            <v>30489</v>
          </cell>
          <cell r="G324">
            <v>0</v>
          </cell>
          <cell r="H324">
            <v>0</v>
          </cell>
          <cell r="AE324" t="str">
            <v>GSC02</v>
          </cell>
          <cell r="AF324" t="str">
            <v>INTL MANUFACTURING</v>
          </cell>
          <cell r="AG324" t="str">
            <v>GSC</v>
          </cell>
          <cell r="AH324" t="str">
            <v>GLOBAL SUPPLY CHAIN</v>
          </cell>
          <cell r="AI324" t="str">
            <v>ID</v>
          </cell>
          <cell r="AJ324" t="str">
            <v>Indonesia</v>
          </cell>
          <cell r="AK324" t="str">
            <v>1</v>
          </cell>
          <cell r="AL324" t="str">
            <v>Standard</v>
          </cell>
          <cell r="AM324" t="str">
            <v>N2</v>
          </cell>
          <cell r="AN324" t="str">
            <v>Non-Exempt Non-CBA</v>
          </cell>
          <cell r="AO324" t="str">
            <v>12012508</v>
          </cell>
          <cell r="AP324" t="str">
            <v>Production/Process Operator</v>
          </cell>
          <cell r="AQ324" t="str">
            <v>3</v>
          </cell>
          <cell r="AR324" t="str">
            <v>Active</v>
          </cell>
          <cell r="AS324" t="str">
            <v>BC</v>
          </cell>
          <cell r="AT324">
            <v>0</v>
          </cell>
          <cell r="AU324">
            <v>0</v>
          </cell>
          <cell r="AV324" t="str">
            <v>N</v>
          </cell>
        </row>
        <row r="325">
          <cell r="D325">
            <v>30443</v>
          </cell>
          <cell r="G325">
            <v>0</v>
          </cell>
          <cell r="H325">
            <v>0</v>
          </cell>
          <cell r="AE325" t="str">
            <v>GSC02</v>
          </cell>
          <cell r="AF325" t="str">
            <v>INTL MANUFACTURING</v>
          </cell>
          <cell r="AG325" t="str">
            <v>GSC</v>
          </cell>
          <cell r="AH325" t="str">
            <v>GLOBAL SUPPLY CHAIN</v>
          </cell>
          <cell r="AI325" t="str">
            <v>ID</v>
          </cell>
          <cell r="AJ325" t="str">
            <v>Indonesia</v>
          </cell>
          <cell r="AK325" t="str">
            <v>1</v>
          </cell>
          <cell r="AL325" t="str">
            <v>Standard</v>
          </cell>
          <cell r="AM325" t="str">
            <v>N2</v>
          </cell>
          <cell r="AN325" t="str">
            <v>Non-Exempt Non-CBA</v>
          </cell>
          <cell r="AO325" t="str">
            <v>12012490</v>
          </cell>
          <cell r="AP325" t="str">
            <v>Materials Handler</v>
          </cell>
          <cell r="AQ325" t="str">
            <v>3</v>
          </cell>
          <cell r="AR325" t="str">
            <v>Active</v>
          </cell>
          <cell r="AS325" t="str">
            <v>BC</v>
          </cell>
          <cell r="AT325">
            <v>0</v>
          </cell>
          <cell r="AU325">
            <v>0</v>
          </cell>
          <cell r="AV325" t="str">
            <v>C</v>
          </cell>
        </row>
        <row r="326">
          <cell r="D326">
            <v>30303</v>
          </cell>
          <cell r="G326">
            <v>0</v>
          </cell>
          <cell r="H326">
            <v>0</v>
          </cell>
          <cell r="AE326" t="str">
            <v>GSC02</v>
          </cell>
          <cell r="AF326" t="str">
            <v>INTL MANUFACTURING</v>
          </cell>
          <cell r="AG326" t="str">
            <v>GSC</v>
          </cell>
          <cell r="AH326" t="str">
            <v>GLOBAL SUPPLY CHAIN</v>
          </cell>
          <cell r="AI326" t="str">
            <v>ID</v>
          </cell>
          <cell r="AJ326" t="str">
            <v>Indonesia</v>
          </cell>
          <cell r="AK326" t="str">
            <v>1</v>
          </cell>
          <cell r="AL326" t="str">
            <v>Standard</v>
          </cell>
          <cell r="AM326" t="str">
            <v>N2</v>
          </cell>
          <cell r="AN326" t="str">
            <v>Non-Exempt Non-CBA</v>
          </cell>
          <cell r="AO326" t="str">
            <v>12012508</v>
          </cell>
          <cell r="AP326" t="str">
            <v>Production/Process Operator</v>
          </cell>
          <cell r="AQ326" t="str">
            <v>3</v>
          </cell>
          <cell r="AR326" t="str">
            <v>Active</v>
          </cell>
          <cell r="AS326" t="str">
            <v>BC</v>
          </cell>
          <cell r="AT326">
            <v>0</v>
          </cell>
          <cell r="AU326">
            <v>0</v>
          </cell>
          <cell r="AV326" t="str">
            <v>N</v>
          </cell>
        </row>
        <row r="327">
          <cell r="D327">
            <v>29987</v>
          </cell>
          <cell r="G327">
            <v>0</v>
          </cell>
          <cell r="H327">
            <v>0</v>
          </cell>
          <cell r="AE327" t="str">
            <v>GSC02</v>
          </cell>
          <cell r="AF327" t="str">
            <v>INTL MANUFACTURING</v>
          </cell>
          <cell r="AG327" t="str">
            <v>GSC</v>
          </cell>
          <cell r="AH327" t="str">
            <v>GLOBAL SUPPLY CHAIN</v>
          </cell>
          <cell r="AI327" t="str">
            <v>ID</v>
          </cell>
          <cell r="AJ327" t="str">
            <v>Indonesia</v>
          </cell>
          <cell r="AK327" t="str">
            <v>1</v>
          </cell>
          <cell r="AL327" t="str">
            <v>Standard</v>
          </cell>
          <cell r="AM327" t="str">
            <v>N2</v>
          </cell>
          <cell r="AN327" t="str">
            <v>Non-Exempt Non-CBA</v>
          </cell>
          <cell r="AO327" t="str">
            <v>12012508</v>
          </cell>
          <cell r="AP327" t="str">
            <v>Production/Process Operator</v>
          </cell>
          <cell r="AQ327" t="str">
            <v>3</v>
          </cell>
          <cell r="AR327" t="str">
            <v>Active</v>
          </cell>
          <cell r="AS327" t="str">
            <v>BC</v>
          </cell>
          <cell r="AT327">
            <v>0</v>
          </cell>
          <cell r="AU327">
            <v>0</v>
          </cell>
          <cell r="AV327" t="str">
            <v>N</v>
          </cell>
        </row>
        <row r="328">
          <cell r="D328">
            <v>30883</v>
          </cell>
          <cell r="G328">
            <v>0</v>
          </cell>
          <cell r="H328">
            <v>0</v>
          </cell>
          <cell r="AE328" t="str">
            <v>GSC02</v>
          </cell>
          <cell r="AF328" t="str">
            <v>INTL MANUFACTURING</v>
          </cell>
          <cell r="AG328" t="str">
            <v>GSC</v>
          </cell>
          <cell r="AH328" t="str">
            <v>GLOBAL SUPPLY CHAIN</v>
          </cell>
          <cell r="AI328" t="str">
            <v>ID</v>
          </cell>
          <cell r="AJ328" t="str">
            <v>Indonesia</v>
          </cell>
          <cell r="AK328" t="str">
            <v>1</v>
          </cell>
          <cell r="AL328" t="str">
            <v>Standard</v>
          </cell>
          <cell r="AM328" t="str">
            <v>N2</v>
          </cell>
          <cell r="AN328" t="str">
            <v>Non-Exempt Non-CBA</v>
          </cell>
          <cell r="AO328" t="str">
            <v>12012508</v>
          </cell>
          <cell r="AP328" t="str">
            <v>Production/Process Operator</v>
          </cell>
          <cell r="AQ328" t="str">
            <v>3</v>
          </cell>
          <cell r="AR328" t="str">
            <v>Active</v>
          </cell>
          <cell r="AS328" t="str">
            <v>BC</v>
          </cell>
          <cell r="AT328">
            <v>0</v>
          </cell>
          <cell r="AU328">
            <v>0</v>
          </cell>
          <cell r="AV328" t="str">
            <v>N</v>
          </cell>
        </row>
        <row r="329">
          <cell r="D329">
            <v>30933</v>
          </cell>
          <cell r="G329">
            <v>0</v>
          </cell>
          <cell r="H329">
            <v>0</v>
          </cell>
          <cell r="AE329" t="str">
            <v>GSC02</v>
          </cell>
          <cell r="AF329" t="str">
            <v>INTL MANUFACTURING</v>
          </cell>
          <cell r="AG329" t="str">
            <v>GSC</v>
          </cell>
          <cell r="AH329" t="str">
            <v>GLOBAL SUPPLY CHAIN</v>
          </cell>
          <cell r="AI329" t="str">
            <v>ID</v>
          </cell>
          <cell r="AJ329" t="str">
            <v>Indonesia</v>
          </cell>
          <cell r="AK329" t="str">
            <v>1</v>
          </cell>
          <cell r="AL329" t="str">
            <v>Standard</v>
          </cell>
          <cell r="AM329" t="str">
            <v>N2</v>
          </cell>
          <cell r="AN329" t="str">
            <v>Non-Exempt Non-CBA</v>
          </cell>
          <cell r="AO329" t="str">
            <v>12012141</v>
          </cell>
          <cell r="AP329" t="str">
            <v>Quality Control Technician (Jr.)</v>
          </cell>
          <cell r="AQ329" t="str">
            <v>3</v>
          </cell>
          <cell r="AR329" t="str">
            <v>Active</v>
          </cell>
          <cell r="AS329" t="str">
            <v>BC</v>
          </cell>
          <cell r="AT329">
            <v>0</v>
          </cell>
          <cell r="AU329">
            <v>0</v>
          </cell>
          <cell r="AV329" t="str">
            <v>N</v>
          </cell>
        </row>
        <row r="330">
          <cell r="D330">
            <v>28916</v>
          </cell>
          <cell r="G330">
            <v>0</v>
          </cell>
          <cell r="H330">
            <v>0</v>
          </cell>
          <cell r="AE330" t="str">
            <v>GSC02</v>
          </cell>
          <cell r="AF330" t="str">
            <v>INTL MANUFACTURING</v>
          </cell>
          <cell r="AG330" t="str">
            <v>GSC</v>
          </cell>
          <cell r="AH330" t="str">
            <v>GLOBAL SUPPLY CHAIN</v>
          </cell>
          <cell r="AI330" t="str">
            <v>ID</v>
          </cell>
          <cell r="AJ330" t="str">
            <v>Indonesia</v>
          </cell>
          <cell r="AK330" t="str">
            <v>1</v>
          </cell>
          <cell r="AL330" t="str">
            <v>Standard</v>
          </cell>
          <cell r="AM330" t="str">
            <v>N2</v>
          </cell>
          <cell r="AN330" t="str">
            <v>Non-Exempt Non-CBA</v>
          </cell>
          <cell r="AO330" t="str">
            <v>12012490</v>
          </cell>
          <cell r="AP330" t="str">
            <v>Materials Handler</v>
          </cell>
          <cell r="AQ330" t="str">
            <v>3</v>
          </cell>
          <cell r="AR330" t="str">
            <v>Active</v>
          </cell>
          <cell r="AS330" t="str">
            <v>BC</v>
          </cell>
          <cell r="AT330">
            <v>0</v>
          </cell>
          <cell r="AU330">
            <v>0</v>
          </cell>
          <cell r="AV330" t="str">
            <v>C</v>
          </cell>
        </row>
        <row r="331">
          <cell r="D331">
            <v>27028</v>
          </cell>
          <cell r="E331">
            <v>37956</v>
          </cell>
          <cell r="G331">
            <v>777200</v>
          </cell>
          <cell r="H331" t="str">
            <v>IDR</v>
          </cell>
          <cell r="AE331" t="str">
            <v>GSC02</v>
          </cell>
          <cell r="AF331" t="str">
            <v>INTL MANUFACTURING</v>
          </cell>
          <cell r="AG331" t="str">
            <v>GSC</v>
          </cell>
          <cell r="AH331" t="str">
            <v>GLOBAL SUPPLY CHAIN</v>
          </cell>
          <cell r="AI331" t="str">
            <v>ID</v>
          </cell>
          <cell r="AJ331" t="str">
            <v>Indonesia</v>
          </cell>
          <cell r="AK331" t="str">
            <v>1</v>
          </cell>
          <cell r="AL331" t="str">
            <v>Standard</v>
          </cell>
          <cell r="AM331" t="str">
            <v>N2</v>
          </cell>
          <cell r="AN331" t="str">
            <v>Non-Exempt Non-CBA</v>
          </cell>
          <cell r="AO331" t="str">
            <v>12013615</v>
          </cell>
          <cell r="AP331" t="str">
            <v>Cleaner</v>
          </cell>
          <cell r="AQ331" t="str">
            <v>3</v>
          </cell>
          <cell r="AR331" t="str">
            <v>Active</v>
          </cell>
          <cell r="AS331" t="str">
            <v>BC</v>
          </cell>
          <cell r="AT331">
            <v>0</v>
          </cell>
          <cell r="AU331" t="str">
            <v>No</v>
          </cell>
          <cell r="AV331" t="str">
            <v>M</v>
          </cell>
        </row>
        <row r="332">
          <cell r="D332">
            <v>28727</v>
          </cell>
          <cell r="G332">
            <v>4000000</v>
          </cell>
          <cell r="H332" t="str">
            <v>IDR</v>
          </cell>
          <cell r="AE332" t="str">
            <v>GSC02</v>
          </cell>
          <cell r="AF332" t="str">
            <v>INTL MANUFACTURING</v>
          </cell>
          <cell r="AG332" t="str">
            <v>GSC</v>
          </cell>
          <cell r="AH332" t="str">
            <v>GLOBAL SUPPLY CHAIN</v>
          </cell>
          <cell r="AI332" t="str">
            <v>ID</v>
          </cell>
          <cell r="AJ332" t="str">
            <v>Indonesia</v>
          </cell>
          <cell r="AK332" t="str">
            <v>1</v>
          </cell>
          <cell r="AL332" t="str">
            <v>Standard</v>
          </cell>
          <cell r="AM332" t="str">
            <v>N2</v>
          </cell>
          <cell r="AN332" t="str">
            <v>Non-Exempt Non-CBA</v>
          </cell>
          <cell r="AO332" t="str">
            <v>12012508</v>
          </cell>
          <cell r="AP332" t="str">
            <v>Production/Process Operator</v>
          </cell>
          <cell r="AQ332" t="str">
            <v>3</v>
          </cell>
          <cell r="AR332" t="str">
            <v>Active</v>
          </cell>
          <cell r="AS332" t="str">
            <v>BC</v>
          </cell>
          <cell r="AT332">
            <v>0</v>
          </cell>
          <cell r="AU332">
            <v>0</v>
          </cell>
          <cell r="AV332" t="str">
            <v>N</v>
          </cell>
        </row>
        <row r="333">
          <cell r="D333">
            <v>30550</v>
          </cell>
          <cell r="G333">
            <v>0</v>
          </cell>
          <cell r="H333">
            <v>0</v>
          </cell>
          <cell r="AE333" t="str">
            <v>GSC02</v>
          </cell>
          <cell r="AF333" t="str">
            <v>INTL MANUFACTURING</v>
          </cell>
          <cell r="AG333" t="str">
            <v>GSC</v>
          </cell>
          <cell r="AH333" t="str">
            <v>GLOBAL SUPPLY CHAIN</v>
          </cell>
          <cell r="AI333" t="str">
            <v>ID</v>
          </cell>
          <cell r="AJ333" t="str">
            <v>Indonesia</v>
          </cell>
          <cell r="AK333" t="str">
            <v>1</v>
          </cell>
          <cell r="AL333" t="str">
            <v>Standard</v>
          </cell>
          <cell r="AM333" t="str">
            <v>N2</v>
          </cell>
          <cell r="AN333" t="str">
            <v>Non-Exempt Non-CBA</v>
          </cell>
          <cell r="AO333" t="str">
            <v>12012490</v>
          </cell>
          <cell r="AP333" t="str">
            <v>Materials Handler</v>
          </cell>
          <cell r="AQ333" t="str">
            <v>3</v>
          </cell>
          <cell r="AR333" t="str">
            <v>Active</v>
          </cell>
          <cell r="AS333" t="str">
            <v>BC</v>
          </cell>
          <cell r="AT333">
            <v>0</v>
          </cell>
          <cell r="AU333">
            <v>0</v>
          </cell>
          <cell r="AV333" t="str">
            <v>C</v>
          </cell>
        </row>
        <row r="334">
          <cell r="D334">
            <v>30516</v>
          </cell>
          <cell r="G334">
            <v>0</v>
          </cell>
          <cell r="H334">
            <v>0</v>
          </cell>
          <cell r="AE334" t="str">
            <v>GSC02</v>
          </cell>
          <cell r="AF334" t="str">
            <v>INTL MANUFACTURING</v>
          </cell>
          <cell r="AG334" t="str">
            <v>GSC</v>
          </cell>
          <cell r="AH334" t="str">
            <v>GLOBAL SUPPLY CHAIN</v>
          </cell>
          <cell r="AI334" t="str">
            <v>ID</v>
          </cell>
          <cell r="AJ334" t="str">
            <v>Indonesia</v>
          </cell>
          <cell r="AK334" t="str">
            <v>1</v>
          </cell>
          <cell r="AL334" t="str">
            <v>Standard</v>
          </cell>
          <cell r="AM334" t="str">
            <v>N2</v>
          </cell>
          <cell r="AN334" t="str">
            <v>Non-Exempt Non-CBA</v>
          </cell>
          <cell r="AO334" t="str">
            <v>12012508</v>
          </cell>
          <cell r="AP334" t="str">
            <v>Production/Process Operator</v>
          </cell>
          <cell r="AQ334" t="str">
            <v>3</v>
          </cell>
          <cell r="AR334" t="str">
            <v>Active</v>
          </cell>
          <cell r="AS334" t="str">
            <v>BC</v>
          </cell>
          <cell r="AT334">
            <v>0</v>
          </cell>
          <cell r="AU334">
            <v>0</v>
          </cell>
          <cell r="AV334" t="str">
            <v>N</v>
          </cell>
        </row>
        <row r="335">
          <cell r="D335">
            <v>29781</v>
          </cell>
          <cell r="G335">
            <v>0</v>
          </cell>
          <cell r="H335">
            <v>0</v>
          </cell>
          <cell r="AE335" t="str">
            <v>GSC02</v>
          </cell>
          <cell r="AF335" t="str">
            <v>INTL MANUFACTURING</v>
          </cell>
          <cell r="AG335" t="str">
            <v>GSC</v>
          </cell>
          <cell r="AH335" t="str">
            <v>GLOBAL SUPPLY CHAIN</v>
          </cell>
          <cell r="AI335" t="str">
            <v>ID</v>
          </cell>
          <cell r="AJ335" t="str">
            <v>Indonesia</v>
          </cell>
          <cell r="AK335" t="str">
            <v>1</v>
          </cell>
          <cell r="AL335" t="str">
            <v>Standard</v>
          </cell>
          <cell r="AM335" t="str">
            <v>N2</v>
          </cell>
          <cell r="AN335" t="str">
            <v>Non-Exempt Non-CBA</v>
          </cell>
          <cell r="AO335" t="str">
            <v>12012490</v>
          </cell>
          <cell r="AP335" t="str">
            <v>Materials Handler</v>
          </cell>
          <cell r="AQ335" t="str">
            <v>3</v>
          </cell>
          <cell r="AR335" t="str">
            <v>Active</v>
          </cell>
          <cell r="AS335" t="str">
            <v>BC</v>
          </cell>
          <cell r="AT335">
            <v>0</v>
          </cell>
          <cell r="AU335">
            <v>0</v>
          </cell>
          <cell r="AV335" t="str">
            <v>C</v>
          </cell>
        </row>
        <row r="336">
          <cell r="D336">
            <v>29957</v>
          </cell>
          <cell r="E336">
            <v>37977</v>
          </cell>
          <cell r="G336">
            <v>864514</v>
          </cell>
          <cell r="H336" t="str">
            <v>IDR</v>
          </cell>
          <cell r="AE336" t="str">
            <v>GSC02</v>
          </cell>
          <cell r="AF336" t="str">
            <v>INTL MANUFACTURING</v>
          </cell>
          <cell r="AG336" t="str">
            <v>GSC</v>
          </cell>
          <cell r="AH336" t="str">
            <v>GLOBAL SUPPLY CHAIN</v>
          </cell>
          <cell r="AI336" t="str">
            <v>ID</v>
          </cell>
          <cell r="AJ336" t="str">
            <v>Indonesia</v>
          </cell>
          <cell r="AK336" t="str">
            <v>1</v>
          </cell>
          <cell r="AL336" t="str">
            <v>Standard</v>
          </cell>
          <cell r="AM336" t="str">
            <v>N2</v>
          </cell>
          <cell r="AN336" t="str">
            <v>Non-Exempt Non-CBA</v>
          </cell>
          <cell r="AO336" t="str">
            <v>12012510</v>
          </cell>
          <cell r="AP336" t="str">
            <v>Production/Process Operator (Jr.)</v>
          </cell>
          <cell r="AQ336" t="str">
            <v>3</v>
          </cell>
          <cell r="AR336" t="str">
            <v>Active</v>
          </cell>
          <cell r="AS336" t="str">
            <v>BC</v>
          </cell>
          <cell r="AT336">
            <v>0</v>
          </cell>
          <cell r="AU336" t="str">
            <v>No</v>
          </cell>
          <cell r="AV336" t="str">
            <v>S</v>
          </cell>
        </row>
        <row r="337">
          <cell r="D337">
            <v>29610</v>
          </cell>
          <cell r="G337">
            <v>0</v>
          </cell>
          <cell r="H337">
            <v>0</v>
          </cell>
          <cell r="AE337" t="str">
            <v>GSC02</v>
          </cell>
          <cell r="AF337" t="str">
            <v>INTL MANUFACTURING</v>
          </cell>
          <cell r="AG337" t="str">
            <v>GSC</v>
          </cell>
          <cell r="AH337" t="str">
            <v>GLOBAL SUPPLY CHAIN</v>
          </cell>
          <cell r="AI337" t="str">
            <v>ID</v>
          </cell>
          <cell r="AJ337" t="str">
            <v>Indonesia</v>
          </cell>
          <cell r="AK337" t="str">
            <v>1</v>
          </cell>
          <cell r="AL337" t="str">
            <v>Standard</v>
          </cell>
          <cell r="AM337" t="str">
            <v>N2</v>
          </cell>
          <cell r="AN337" t="str">
            <v>Non-Exempt Non-CBA</v>
          </cell>
          <cell r="AO337" t="str">
            <v>12012490</v>
          </cell>
          <cell r="AP337" t="str">
            <v>Materials Handler</v>
          </cell>
          <cell r="AQ337" t="str">
            <v>3</v>
          </cell>
          <cell r="AR337" t="str">
            <v>Active</v>
          </cell>
          <cell r="AS337" t="str">
            <v>BC</v>
          </cell>
          <cell r="AT337">
            <v>0</v>
          </cell>
          <cell r="AU337">
            <v>0</v>
          </cell>
          <cell r="AV337" t="str">
            <v>C</v>
          </cell>
        </row>
        <row r="338">
          <cell r="D338">
            <v>30148</v>
          </cell>
          <cell r="G338">
            <v>0</v>
          </cell>
          <cell r="H338">
            <v>0</v>
          </cell>
          <cell r="AE338" t="str">
            <v>GSC02</v>
          </cell>
          <cell r="AF338" t="str">
            <v>INTL MANUFACTURING</v>
          </cell>
          <cell r="AG338" t="str">
            <v>GSC</v>
          </cell>
          <cell r="AH338" t="str">
            <v>GLOBAL SUPPLY CHAIN</v>
          </cell>
          <cell r="AI338" t="str">
            <v>ID</v>
          </cell>
          <cell r="AJ338" t="str">
            <v>Indonesia</v>
          </cell>
          <cell r="AK338" t="str">
            <v>1</v>
          </cell>
          <cell r="AL338" t="str">
            <v>Standard</v>
          </cell>
          <cell r="AM338" t="str">
            <v>N2</v>
          </cell>
          <cell r="AN338" t="str">
            <v>Non-Exempt Non-CBA</v>
          </cell>
          <cell r="AO338" t="str">
            <v>12012490</v>
          </cell>
          <cell r="AP338" t="str">
            <v>Materials Handler</v>
          </cell>
          <cell r="AQ338" t="str">
            <v>3</v>
          </cell>
          <cell r="AR338" t="str">
            <v>Active</v>
          </cell>
          <cell r="AS338" t="str">
            <v>BC</v>
          </cell>
          <cell r="AT338">
            <v>0</v>
          </cell>
          <cell r="AU338">
            <v>0</v>
          </cell>
          <cell r="AV338" t="str">
            <v>C</v>
          </cell>
        </row>
        <row r="339">
          <cell r="D339">
            <v>30112</v>
          </cell>
          <cell r="G339">
            <v>0</v>
          </cell>
          <cell r="H339">
            <v>0</v>
          </cell>
          <cell r="AE339" t="str">
            <v>GSC02</v>
          </cell>
          <cell r="AF339" t="str">
            <v>INTL MANUFACTURING</v>
          </cell>
          <cell r="AG339" t="str">
            <v>GSC</v>
          </cell>
          <cell r="AH339" t="str">
            <v>GLOBAL SUPPLY CHAIN</v>
          </cell>
          <cell r="AI339" t="str">
            <v>ID</v>
          </cell>
          <cell r="AJ339" t="str">
            <v>Indonesia</v>
          </cell>
          <cell r="AK339" t="str">
            <v>1</v>
          </cell>
          <cell r="AL339" t="str">
            <v>Standard</v>
          </cell>
          <cell r="AM339" t="str">
            <v>N2</v>
          </cell>
          <cell r="AN339" t="str">
            <v>Non-Exempt Non-CBA</v>
          </cell>
          <cell r="AO339" t="str">
            <v>12012508</v>
          </cell>
          <cell r="AP339" t="str">
            <v>Production/Process Operator</v>
          </cell>
          <cell r="AQ339" t="str">
            <v>3</v>
          </cell>
          <cell r="AR339" t="str">
            <v>Active</v>
          </cell>
          <cell r="AS339" t="str">
            <v>BC</v>
          </cell>
          <cell r="AT339">
            <v>0</v>
          </cell>
          <cell r="AU339">
            <v>0</v>
          </cell>
          <cell r="AV339" t="str">
            <v>N</v>
          </cell>
        </row>
        <row r="340">
          <cell r="D340">
            <v>30417</v>
          </cell>
          <cell r="G340">
            <v>0</v>
          </cell>
          <cell r="H340">
            <v>0</v>
          </cell>
          <cell r="AE340" t="str">
            <v>GSC02</v>
          </cell>
          <cell r="AF340" t="str">
            <v>INTL MANUFACTURING</v>
          </cell>
          <cell r="AG340" t="str">
            <v>GSC</v>
          </cell>
          <cell r="AH340" t="str">
            <v>GLOBAL SUPPLY CHAIN</v>
          </cell>
          <cell r="AI340" t="str">
            <v>ID</v>
          </cell>
          <cell r="AJ340" t="str">
            <v>Indonesia</v>
          </cell>
          <cell r="AK340" t="str">
            <v>1</v>
          </cell>
          <cell r="AL340" t="str">
            <v>Standard</v>
          </cell>
          <cell r="AM340" t="str">
            <v>N2</v>
          </cell>
          <cell r="AN340" t="str">
            <v>Non-Exempt Non-CBA</v>
          </cell>
          <cell r="AO340" t="str">
            <v>12012508</v>
          </cell>
          <cell r="AP340" t="str">
            <v>Production/Process Operator</v>
          </cell>
          <cell r="AQ340" t="str">
            <v>3</v>
          </cell>
          <cell r="AR340" t="str">
            <v>Active</v>
          </cell>
          <cell r="AS340" t="str">
            <v>BC</v>
          </cell>
          <cell r="AT340">
            <v>0</v>
          </cell>
          <cell r="AU340">
            <v>0</v>
          </cell>
          <cell r="AV340" t="str">
            <v>N</v>
          </cell>
        </row>
        <row r="341">
          <cell r="D341">
            <v>29374</v>
          </cell>
          <cell r="G341">
            <v>0</v>
          </cell>
          <cell r="H341">
            <v>0</v>
          </cell>
          <cell r="AE341" t="str">
            <v>GSC02</v>
          </cell>
          <cell r="AF341" t="str">
            <v>INTL MANUFACTURING</v>
          </cell>
          <cell r="AG341" t="str">
            <v>GSC</v>
          </cell>
          <cell r="AH341" t="str">
            <v>GLOBAL SUPPLY CHAIN</v>
          </cell>
          <cell r="AI341" t="str">
            <v>ID</v>
          </cell>
          <cell r="AJ341" t="str">
            <v>Indonesia</v>
          </cell>
          <cell r="AK341" t="str">
            <v>1</v>
          </cell>
          <cell r="AL341" t="str">
            <v>Standard</v>
          </cell>
          <cell r="AM341" t="str">
            <v>N2</v>
          </cell>
          <cell r="AN341" t="str">
            <v>Non-Exempt Non-CBA</v>
          </cell>
          <cell r="AO341" t="str">
            <v>12012508</v>
          </cell>
          <cell r="AP341" t="str">
            <v>Production/Process Operator</v>
          </cell>
          <cell r="AQ341" t="str">
            <v>3</v>
          </cell>
          <cell r="AR341" t="str">
            <v>Active</v>
          </cell>
          <cell r="AS341" t="str">
            <v>BC</v>
          </cell>
          <cell r="AT341">
            <v>0</v>
          </cell>
          <cell r="AU341">
            <v>0</v>
          </cell>
          <cell r="AV341" t="str">
            <v>N</v>
          </cell>
        </row>
        <row r="342">
          <cell r="D342">
            <v>30113</v>
          </cell>
          <cell r="G342">
            <v>0</v>
          </cell>
          <cell r="H342">
            <v>0</v>
          </cell>
          <cell r="AE342" t="str">
            <v>GSC02</v>
          </cell>
          <cell r="AF342" t="str">
            <v>INTL MANUFACTURING</v>
          </cell>
          <cell r="AG342" t="str">
            <v>GSC</v>
          </cell>
          <cell r="AH342" t="str">
            <v>GLOBAL SUPPLY CHAIN</v>
          </cell>
          <cell r="AI342" t="str">
            <v>ID</v>
          </cell>
          <cell r="AJ342" t="str">
            <v>Indonesia</v>
          </cell>
          <cell r="AK342" t="str">
            <v>1</v>
          </cell>
          <cell r="AL342" t="str">
            <v>Standard</v>
          </cell>
          <cell r="AM342" t="str">
            <v>N2</v>
          </cell>
          <cell r="AN342" t="str">
            <v>Non-Exempt Non-CBA</v>
          </cell>
          <cell r="AO342" t="str">
            <v>12012508</v>
          </cell>
          <cell r="AP342" t="str">
            <v>Production/Process Operator</v>
          </cell>
          <cell r="AQ342" t="str">
            <v>3</v>
          </cell>
          <cell r="AR342" t="str">
            <v>Active</v>
          </cell>
          <cell r="AS342" t="str">
            <v>BC</v>
          </cell>
          <cell r="AT342">
            <v>0</v>
          </cell>
          <cell r="AU342">
            <v>0</v>
          </cell>
          <cell r="AV342" t="str">
            <v>N</v>
          </cell>
        </row>
        <row r="343">
          <cell r="D343">
            <v>21371</v>
          </cell>
          <cell r="G343">
            <v>0</v>
          </cell>
          <cell r="H343">
            <v>0</v>
          </cell>
          <cell r="AE343" t="str">
            <v>GSC02</v>
          </cell>
          <cell r="AF343" t="str">
            <v>INTL MANUFACTURING</v>
          </cell>
          <cell r="AG343" t="str">
            <v>GSC</v>
          </cell>
          <cell r="AH343" t="str">
            <v>GLOBAL SUPPLY CHAIN</v>
          </cell>
          <cell r="AI343" t="str">
            <v>ID</v>
          </cell>
          <cell r="AJ343" t="str">
            <v>Indonesia</v>
          </cell>
          <cell r="AK343" t="str">
            <v>1</v>
          </cell>
          <cell r="AL343" t="str">
            <v>Standard</v>
          </cell>
          <cell r="AM343" t="str">
            <v>N2</v>
          </cell>
          <cell r="AN343" t="str">
            <v>Non-Exempt Non-CBA</v>
          </cell>
          <cell r="AO343" t="str">
            <v>12012468</v>
          </cell>
          <cell r="AP343" t="str">
            <v>Driver/Messenger</v>
          </cell>
          <cell r="AQ343" t="str">
            <v>3</v>
          </cell>
          <cell r="AR343" t="str">
            <v>Active</v>
          </cell>
          <cell r="AS343" t="str">
            <v>BC</v>
          </cell>
          <cell r="AT343">
            <v>0</v>
          </cell>
          <cell r="AU343">
            <v>0</v>
          </cell>
          <cell r="AV343" t="str">
            <v>N</v>
          </cell>
        </row>
        <row r="344">
          <cell r="D344">
            <v>30784</v>
          </cell>
          <cell r="G344">
            <v>0</v>
          </cell>
          <cell r="H344">
            <v>0</v>
          </cell>
          <cell r="AE344" t="str">
            <v>GSC02</v>
          </cell>
          <cell r="AF344" t="str">
            <v>INTL MANUFACTURING</v>
          </cell>
          <cell r="AG344" t="str">
            <v>GSC</v>
          </cell>
          <cell r="AH344" t="str">
            <v>GLOBAL SUPPLY CHAIN</v>
          </cell>
          <cell r="AI344" t="str">
            <v>ID</v>
          </cell>
          <cell r="AJ344" t="str">
            <v>Indonesia</v>
          </cell>
          <cell r="AK344" t="str">
            <v>1</v>
          </cell>
          <cell r="AL344" t="str">
            <v>Standard</v>
          </cell>
          <cell r="AM344" t="str">
            <v>N2</v>
          </cell>
          <cell r="AN344" t="str">
            <v>Non-Exempt Non-CBA</v>
          </cell>
          <cell r="AO344" t="str">
            <v>12012508</v>
          </cell>
          <cell r="AP344" t="str">
            <v>Production/Process Operator</v>
          </cell>
          <cell r="AQ344" t="str">
            <v>3</v>
          </cell>
          <cell r="AR344" t="str">
            <v>Active</v>
          </cell>
          <cell r="AS344" t="str">
            <v>BC</v>
          </cell>
          <cell r="AT344">
            <v>0</v>
          </cell>
          <cell r="AU344">
            <v>0</v>
          </cell>
          <cell r="AV344" t="str">
            <v>N</v>
          </cell>
        </row>
        <row r="345">
          <cell r="D345">
            <v>31163</v>
          </cell>
          <cell r="G345">
            <v>0</v>
          </cell>
          <cell r="H345">
            <v>0</v>
          </cell>
          <cell r="AE345" t="str">
            <v>GSC02</v>
          </cell>
          <cell r="AF345" t="str">
            <v>INTL MANUFACTURING</v>
          </cell>
          <cell r="AG345" t="str">
            <v>GSC</v>
          </cell>
          <cell r="AH345" t="str">
            <v>GLOBAL SUPPLY CHAIN</v>
          </cell>
          <cell r="AI345" t="str">
            <v>ID</v>
          </cell>
          <cell r="AJ345" t="str">
            <v>Indonesia</v>
          </cell>
          <cell r="AK345" t="str">
            <v>1</v>
          </cell>
          <cell r="AL345" t="str">
            <v>Standard</v>
          </cell>
          <cell r="AM345" t="str">
            <v>N2</v>
          </cell>
          <cell r="AN345" t="str">
            <v>Non-Exempt Non-CBA</v>
          </cell>
          <cell r="AO345" t="str">
            <v>12012508</v>
          </cell>
          <cell r="AP345" t="str">
            <v>Production/Process Operator</v>
          </cell>
          <cell r="AQ345" t="str">
            <v>3</v>
          </cell>
          <cell r="AR345" t="str">
            <v>Active</v>
          </cell>
          <cell r="AS345" t="str">
            <v>BC</v>
          </cell>
          <cell r="AT345">
            <v>0</v>
          </cell>
          <cell r="AU345">
            <v>0</v>
          </cell>
          <cell r="AV345" t="str">
            <v>N</v>
          </cell>
        </row>
        <row r="346">
          <cell r="D346">
            <v>30898</v>
          </cell>
          <cell r="G346">
            <v>1082198</v>
          </cell>
          <cell r="H346" t="str">
            <v>IDR</v>
          </cell>
          <cell r="AE346" t="str">
            <v>GSC02</v>
          </cell>
          <cell r="AF346" t="str">
            <v>INTL MANUFACTURING</v>
          </cell>
          <cell r="AG346" t="str">
            <v>GSC</v>
          </cell>
          <cell r="AH346" t="str">
            <v>GLOBAL SUPPLY CHAIN</v>
          </cell>
          <cell r="AI346" t="str">
            <v>ID</v>
          </cell>
          <cell r="AJ346" t="str">
            <v>Indonesia</v>
          </cell>
          <cell r="AK346" t="str">
            <v>1</v>
          </cell>
          <cell r="AL346" t="str">
            <v>Standard</v>
          </cell>
          <cell r="AM346" t="str">
            <v>N2</v>
          </cell>
          <cell r="AN346" t="str">
            <v>Non-Exempt Non-CBA</v>
          </cell>
          <cell r="AO346" t="str">
            <v>12012508</v>
          </cell>
          <cell r="AP346" t="str">
            <v>Production/Process Operator</v>
          </cell>
          <cell r="AQ346" t="str">
            <v>3</v>
          </cell>
          <cell r="AR346" t="str">
            <v>Active</v>
          </cell>
          <cell r="AS346" t="str">
            <v>BC</v>
          </cell>
          <cell r="AT346">
            <v>0</v>
          </cell>
          <cell r="AU346">
            <v>0</v>
          </cell>
          <cell r="AV346" t="str">
            <v>N</v>
          </cell>
        </row>
        <row r="347">
          <cell r="D347">
            <v>29986</v>
          </cell>
          <cell r="G347">
            <v>0</v>
          </cell>
          <cell r="H347">
            <v>0</v>
          </cell>
          <cell r="AE347" t="str">
            <v>GSC02</v>
          </cell>
          <cell r="AF347" t="str">
            <v>INTL MANUFACTURING</v>
          </cell>
          <cell r="AG347" t="str">
            <v>GSC</v>
          </cell>
          <cell r="AH347" t="str">
            <v>GLOBAL SUPPLY CHAIN</v>
          </cell>
          <cell r="AI347" t="str">
            <v>ID</v>
          </cell>
          <cell r="AJ347" t="str">
            <v>Indonesia</v>
          </cell>
          <cell r="AK347" t="str">
            <v>1</v>
          </cell>
          <cell r="AL347" t="str">
            <v>Standard</v>
          </cell>
          <cell r="AM347" t="str">
            <v>N2</v>
          </cell>
          <cell r="AN347" t="str">
            <v>Non-Exempt Non-CBA</v>
          </cell>
          <cell r="AO347" t="str">
            <v>12012508</v>
          </cell>
          <cell r="AP347" t="str">
            <v>Production/Process Operator</v>
          </cell>
          <cell r="AQ347" t="str">
            <v>3</v>
          </cell>
          <cell r="AR347" t="str">
            <v>Active</v>
          </cell>
          <cell r="AS347" t="str">
            <v>BC</v>
          </cell>
          <cell r="AT347">
            <v>0</v>
          </cell>
          <cell r="AU347">
            <v>0</v>
          </cell>
          <cell r="AV347" t="str">
            <v>N</v>
          </cell>
        </row>
        <row r="348">
          <cell r="D348">
            <v>30873</v>
          </cell>
          <cell r="G348">
            <v>0</v>
          </cell>
          <cell r="H348">
            <v>0</v>
          </cell>
          <cell r="AE348" t="str">
            <v>GSC02</v>
          </cell>
          <cell r="AF348" t="str">
            <v>INTL MANUFACTURING</v>
          </cell>
          <cell r="AG348" t="str">
            <v>GSC</v>
          </cell>
          <cell r="AH348" t="str">
            <v>GLOBAL SUPPLY CHAIN</v>
          </cell>
          <cell r="AI348" t="str">
            <v>ID</v>
          </cell>
          <cell r="AJ348" t="str">
            <v>Indonesia</v>
          </cell>
          <cell r="AK348" t="str">
            <v>1</v>
          </cell>
          <cell r="AL348" t="str">
            <v>Standard</v>
          </cell>
          <cell r="AM348" t="str">
            <v>N2</v>
          </cell>
          <cell r="AN348" t="str">
            <v>Non-Exempt Non-CBA</v>
          </cell>
          <cell r="AO348" t="str">
            <v>12012508</v>
          </cell>
          <cell r="AP348" t="str">
            <v>Production/Process Operator</v>
          </cell>
          <cell r="AQ348" t="str">
            <v>3</v>
          </cell>
          <cell r="AR348" t="str">
            <v>Active</v>
          </cell>
          <cell r="AS348" t="str">
            <v>BC</v>
          </cell>
          <cell r="AT348">
            <v>0</v>
          </cell>
          <cell r="AU348">
            <v>0</v>
          </cell>
          <cell r="AV348" t="str">
            <v>N</v>
          </cell>
        </row>
        <row r="349">
          <cell r="D349">
            <v>31474</v>
          </cell>
          <cell r="G349">
            <v>0</v>
          </cell>
          <cell r="H349">
            <v>0</v>
          </cell>
          <cell r="AE349" t="str">
            <v>GSC02</v>
          </cell>
          <cell r="AF349" t="str">
            <v>INTL MANUFACTURING</v>
          </cell>
          <cell r="AG349" t="str">
            <v>GSC</v>
          </cell>
          <cell r="AH349" t="str">
            <v>GLOBAL SUPPLY CHAIN</v>
          </cell>
          <cell r="AI349" t="str">
            <v>ID</v>
          </cell>
          <cell r="AJ349" t="str">
            <v>Indonesia</v>
          </cell>
          <cell r="AK349" t="str">
            <v>1</v>
          </cell>
          <cell r="AL349" t="str">
            <v>Standard</v>
          </cell>
          <cell r="AM349" t="str">
            <v>N2</v>
          </cell>
          <cell r="AN349" t="str">
            <v>Non-Exempt Non-CBA</v>
          </cell>
          <cell r="AO349" t="str">
            <v>12012508</v>
          </cell>
          <cell r="AP349" t="str">
            <v>Production/Process Operator</v>
          </cell>
          <cell r="AQ349" t="str">
            <v>3</v>
          </cell>
          <cell r="AR349" t="str">
            <v>Active</v>
          </cell>
          <cell r="AS349" t="str">
            <v>BC</v>
          </cell>
          <cell r="AT349">
            <v>0</v>
          </cell>
          <cell r="AU349">
            <v>0</v>
          </cell>
          <cell r="AV349" t="str">
            <v>N</v>
          </cell>
        </row>
        <row r="350">
          <cell r="D350">
            <v>31203</v>
          </cell>
          <cell r="G350">
            <v>1251080</v>
          </cell>
          <cell r="H350" t="str">
            <v>IDR</v>
          </cell>
          <cell r="AE350" t="str">
            <v>GSC02</v>
          </cell>
          <cell r="AF350" t="str">
            <v>INTL MANUFACTURING</v>
          </cell>
          <cell r="AG350" t="str">
            <v>GSC</v>
          </cell>
          <cell r="AH350" t="str">
            <v>GLOBAL SUPPLY CHAIN</v>
          </cell>
          <cell r="AI350" t="str">
            <v>ID</v>
          </cell>
          <cell r="AJ350" t="str">
            <v>Indonesia</v>
          </cell>
          <cell r="AK350" t="str">
            <v>1</v>
          </cell>
          <cell r="AL350" t="str">
            <v>Standard</v>
          </cell>
          <cell r="AM350" t="str">
            <v>N2</v>
          </cell>
          <cell r="AN350" t="str">
            <v>Non-Exempt Non-CBA</v>
          </cell>
          <cell r="AO350" t="str">
            <v>12012508</v>
          </cell>
          <cell r="AP350" t="str">
            <v>Production/Process Operator</v>
          </cell>
          <cell r="AQ350" t="str">
            <v>3</v>
          </cell>
          <cell r="AR350" t="str">
            <v>Active</v>
          </cell>
          <cell r="AS350" t="str">
            <v>BC</v>
          </cell>
          <cell r="AT350">
            <v>0</v>
          </cell>
          <cell r="AU350">
            <v>0</v>
          </cell>
          <cell r="AV350" t="str">
            <v>N</v>
          </cell>
        </row>
        <row r="351">
          <cell r="D351">
            <v>31147</v>
          </cell>
          <cell r="G351">
            <v>0</v>
          </cell>
          <cell r="H351">
            <v>0</v>
          </cell>
          <cell r="AE351" t="str">
            <v>GSC02</v>
          </cell>
          <cell r="AF351" t="str">
            <v>INTL MANUFACTURING</v>
          </cell>
          <cell r="AG351" t="str">
            <v>GSC</v>
          </cell>
          <cell r="AH351" t="str">
            <v>GLOBAL SUPPLY CHAIN</v>
          </cell>
          <cell r="AI351" t="str">
            <v>ID</v>
          </cell>
          <cell r="AJ351" t="str">
            <v>Indonesia</v>
          </cell>
          <cell r="AK351" t="str">
            <v>1</v>
          </cell>
          <cell r="AL351" t="str">
            <v>Standard</v>
          </cell>
          <cell r="AM351" t="str">
            <v>N2</v>
          </cell>
          <cell r="AN351" t="str">
            <v>Non-Exempt Non-CBA</v>
          </cell>
          <cell r="AO351" t="str">
            <v>12012508</v>
          </cell>
          <cell r="AP351" t="str">
            <v>Production/Process Operator</v>
          </cell>
          <cell r="AQ351" t="str">
            <v>3</v>
          </cell>
          <cell r="AR351" t="str">
            <v>Active</v>
          </cell>
          <cell r="AS351" t="str">
            <v>BC</v>
          </cell>
          <cell r="AT351">
            <v>0</v>
          </cell>
          <cell r="AU351">
            <v>0</v>
          </cell>
          <cell r="AV351" t="str">
            <v>N</v>
          </cell>
        </row>
        <row r="352">
          <cell r="D352">
            <v>29739</v>
          </cell>
          <cell r="G352">
            <v>0</v>
          </cell>
          <cell r="H352">
            <v>0</v>
          </cell>
          <cell r="AE352" t="str">
            <v>GSC02</v>
          </cell>
          <cell r="AF352" t="str">
            <v>INTL MANUFACTURING</v>
          </cell>
          <cell r="AG352" t="str">
            <v>GSC</v>
          </cell>
          <cell r="AH352" t="str">
            <v>GLOBAL SUPPLY CHAIN</v>
          </cell>
          <cell r="AI352" t="str">
            <v>ID</v>
          </cell>
          <cell r="AJ352" t="str">
            <v>Indonesia</v>
          </cell>
          <cell r="AK352" t="str">
            <v>1</v>
          </cell>
          <cell r="AL352" t="str">
            <v>Standard</v>
          </cell>
          <cell r="AM352" t="str">
            <v>N2</v>
          </cell>
          <cell r="AN352" t="str">
            <v>Non-Exempt Non-CBA</v>
          </cell>
          <cell r="AO352" t="str">
            <v>12012508</v>
          </cell>
          <cell r="AP352" t="str">
            <v>Production/Process Operator</v>
          </cell>
          <cell r="AQ352" t="str">
            <v>3</v>
          </cell>
          <cell r="AR352" t="str">
            <v>Active</v>
          </cell>
          <cell r="AS352" t="str">
            <v>BC</v>
          </cell>
          <cell r="AT352">
            <v>0</v>
          </cell>
          <cell r="AU352">
            <v>0</v>
          </cell>
          <cell r="AV352" t="str">
            <v>N</v>
          </cell>
        </row>
        <row r="353">
          <cell r="D353">
            <v>30169</v>
          </cell>
          <cell r="G353">
            <v>0</v>
          </cell>
          <cell r="H353">
            <v>0</v>
          </cell>
          <cell r="AE353" t="str">
            <v>GSC02</v>
          </cell>
          <cell r="AF353" t="str">
            <v>INTL MANUFACTURING</v>
          </cell>
          <cell r="AG353" t="str">
            <v>GSC</v>
          </cell>
          <cell r="AH353" t="str">
            <v>GLOBAL SUPPLY CHAIN</v>
          </cell>
          <cell r="AI353" t="str">
            <v>ID</v>
          </cell>
          <cell r="AJ353" t="str">
            <v>Indonesia</v>
          </cell>
          <cell r="AK353" t="str">
            <v>1</v>
          </cell>
          <cell r="AL353" t="str">
            <v>Standard</v>
          </cell>
          <cell r="AM353" t="str">
            <v>N2</v>
          </cell>
          <cell r="AN353" t="str">
            <v>Non-Exempt Non-CBA</v>
          </cell>
          <cell r="AO353" t="str">
            <v>12012508</v>
          </cell>
          <cell r="AP353" t="str">
            <v>Production/Process Operator</v>
          </cell>
          <cell r="AQ353" t="str">
            <v>3</v>
          </cell>
          <cell r="AR353" t="str">
            <v>Active</v>
          </cell>
          <cell r="AS353" t="str">
            <v>BC</v>
          </cell>
          <cell r="AT353">
            <v>0</v>
          </cell>
          <cell r="AU353">
            <v>0</v>
          </cell>
          <cell r="AV353" t="str">
            <v>N</v>
          </cell>
        </row>
        <row r="354">
          <cell r="D354">
            <v>31494</v>
          </cell>
          <cell r="G354">
            <v>0</v>
          </cell>
          <cell r="H354">
            <v>0</v>
          </cell>
          <cell r="AE354" t="str">
            <v>GSC02</v>
          </cell>
          <cell r="AF354" t="str">
            <v>INTL MANUFACTURING</v>
          </cell>
          <cell r="AG354" t="str">
            <v>GSC</v>
          </cell>
          <cell r="AH354" t="str">
            <v>GLOBAL SUPPLY CHAIN</v>
          </cell>
          <cell r="AI354" t="str">
            <v>ID</v>
          </cell>
          <cell r="AJ354" t="str">
            <v>Indonesia</v>
          </cell>
          <cell r="AK354" t="str">
            <v>1</v>
          </cell>
          <cell r="AL354" t="str">
            <v>Standard</v>
          </cell>
          <cell r="AM354" t="str">
            <v>N2</v>
          </cell>
          <cell r="AN354" t="str">
            <v>Non-Exempt Non-CBA</v>
          </cell>
          <cell r="AO354" t="str">
            <v>12012508</v>
          </cell>
          <cell r="AP354" t="str">
            <v>Production/Process Operator</v>
          </cell>
          <cell r="AQ354" t="str">
            <v>3</v>
          </cell>
          <cell r="AR354" t="str">
            <v>Active</v>
          </cell>
          <cell r="AS354" t="str">
            <v>BC</v>
          </cell>
          <cell r="AT354">
            <v>0</v>
          </cell>
          <cell r="AU354">
            <v>0</v>
          </cell>
          <cell r="AV354" t="str">
            <v>N</v>
          </cell>
        </row>
        <row r="355">
          <cell r="D355">
            <v>30895</v>
          </cell>
          <cell r="G355">
            <v>0</v>
          </cell>
          <cell r="H355">
            <v>0</v>
          </cell>
          <cell r="AE355" t="str">
            <v>GSC02</v>
          </cell>
          <cell r="AF355" t="str">
            <v>INTL MANUFACTURING</v>
          </cell>
          <cell r="AG355" t="str">
            <v>GSC</v>
          </cell>
          <cell r="AH355" t="str">
            <v>GLOBAL SUPPLY CHAIN</v>
          </cell>
          <cell r="AI355" t="str">
            <v>ID</v>
          </cell>
          <cell r="AJ355" t="str">
            <v>Indonesia</v>
          </cell>
          <cell r="AK355" t="str">
            <v>1</v>
          </cell>
          <cell r="AL355" t="str">
            <v>Standard</v>
          </cell>
          <cell r="AM355" t="str">
            <v>N2</v>
          </cell>
          <cell r="AN355" t="str">
            <v>Non-Exempt Non-CBA</v>
          </cell>
          <cell r="AO355" t="str">
            <v>12012508</v>
          </cell>
          <cell r="AP355" t="str">
            <v>Production/Process Operator</v>
          </cell>
          <cell r="AQ355" t="str">
            <v>3</v>
          </cell>
          <cell r="AR355" t="str">
            <v>Active</v>
          </cell>
          <cell r="AS355" t="str">
            <v>BC</v>
          </cell>
          <cell r="AT355">
            <v>0</v>
          </cell>
          <cell r="AU355">
            <v>0</v>
          </cell>
          <cell r="AV355" t="str">
            <v>N</v>
          </cell>
        </row>
        <row r="356">
          <cell r="D356">
            <v>30395</v>
          </cell>
          <cell r="G356">
            <v>0</v>
          </cell>
          <cell r="H356">
            <v>0</v>
          </cell>
          <cell r="AE356" t="str">
            <v>GSC02</v>
          </cell>
          <cell r="AF356" t="str">
            <v>INTL MANUFACTURING</v>
          </cell>
          <cell r="AG356" t="str">
            <v>GSC</v>
          </cell>
          <cell r="AH356" t="str">
            <v>GLOBAL SUPPLY CHAIN</v>
          </cell>
          <cell r="AI356" t="str">
            <v>ID</v>
          </cell>
          <cell r="AJ356" t="str">
            <v>Indonesia</v>
          </cell>
          <cell r="AK356" t="str">
            <v>1</v>
          </cell>
          <cell r="AL356" t="str">
            <v>Standard</v>
          </cell>
          <cell r="AM356" t="str">
            <v>N2</v>
          </cell>
          <cell r="AN356" t="str">
            <v>Non-Exempt Non-CBA</v>
          </cell>
          <cell r="AO356" t="str">
            <v>12012508</v>
          </cell>
          <cell r="AP356" t="str">
            <v>Production/Process Operator</v>
          </cell>
          <cell r="AQ356" t="str">
            <v>3</v>
          </cell>
          <cell r="AR356" t="str">
            <v>Active</v>
          </cell>
          <cell r="AS356" t="str">
            <v>BC</v>
          </cell>
          <cell r="AT356">
            <v>0</v>
          </cell>
          <cell r="AU356">
            <v>0</v>
          </cell>
          <cell r="AV356" t="str">
            <v>N</v>
          </cell>
        </row>
        <row r="357">
          <cell r="D357">
            <v>31066</v>
          </cell>
          <cell r="G357">
            <v>0</v>
          </cell>
          <cell r="H357" t="str">
            <v>IDR</v>
          </cell>
          <cell r="AE357" t="str">
            <v>GSC02</v>
          </cell>
          <cell r="AF357" t="str">
            <v>INTL MANUFACTURING</v>
          </cell>
          <cell r="AG357" t="str">
            <v>GSC</v>
          </cell>
          <cell r="AH357" t="str">
            <v>GLOBAL SUPPLY CHAIN</v>
          </cell>
          <cell r="AI357" t="str">
            <v>ID</v>
          </cell>
          <cell r="AJ357" t="str">
            <v>Indonesia</v>
          </cell>
          <cell r="AK357" t="str">
            <v>1</v>
          </cell>
          <cell r="AL357" t="str">
            <v>Standard</v>
          </cell>
          <cell r="AM357" t="str">
            <v>N2</v>
          </cell>
          <cell r="AN357" t="str">
            <v>Non-Exempt Non-CBA</v>
          </cell>
          <cell r="AO357" t="str">
            <v>12012508</v>
          </cell>
          <cell r="AP357" t="str">
            <v>Production/Process Operator</v>
          </cell>
          <cell r="AQ357" t="str">
            <v>3</v>
          </cell>
          <cell r="AR357" t="str">
            <v>Active</v>
          </cell>
          <cell r="AS357" t="str">
            <v>BC</v>
          </cell>
          <cell r="AT357">
            <v>0</v>
          </cell>
          <cell r="AU357">
            <v>0</v>
          </cell>
          <cell r="AV357" t="str">
            <v>N</v>
          </cell>
        </row>
        <row r="358">
          <cell r="D358">
            <v>31229</v>
          </cell>
          <cell r="G358">
            <v>0</v>
          </cell>
          <cell r="H358">
            <v>0</v>
          </cell>
          <cell r="AE358" t="str">
            <v>GSC02</v>
          </cell>
          <cell r="AF358" t="str">
            <v>INTL MANUFACTURING</v>
          </cell>
          <cell r="AG358" t="str">
            <v>GSC</v>
          </cell>
          <cell r="AH358" t="str">
            <v>GLOBAL SUPPLY CHAIN</v>
          </cell>
          <cell r="AI358" t="str">
            <v>ID</v>
          </cell>
          <cell r="AJ358" t="str">
            <v>Indonesia</v>
          </cell>
          <cell r="AK358" t="str">
            <v>1</v>
          </cell>
          <cell r="AL358" t="str">
            <v>Standard</v>
          </cell>
          <cell r="AM358" t="str">
            <v>N2</v>
          </cell>
          <cell r="AN358" t="str">
            <v>Non-Exempt Non-CBA</v>
          </cell>
          <cell r="AO358" t="str">
            <v>12012508</v>
          </cell>
          <cell r="AP358" t="str">
            <v>Production/Process Operator</v>
          </cell>
          <cell r="AQ358" t="str">
            <v>3</v>
          </cell>
          <cell r="AR358" t="str">
            <v>Active</v>
          </cell>
          <cell r="AS358" t="str">
            <v>BC</v>
          </cell>
          <cell r="AT358">
            <v>0</v>
          </cell>
          <cell r="AU358">
            <v>0</v>
          </cell>
          <cell r="AV358" t="str">
            <v>N</v>
          </cell>
        </row>
        <row r="359">
          <cell r="D359">
            <v>29795</v>
          </cell>
          <cell r="G359">
            <v>0</v>
          </cell>
          <cell r="H359">
            <v>0</v>
          </cell>
          <cell r="AE359" t="str">
            <v>GSC02</v>
          </cell>
          <cell r="AF359" t="str">
            <v>INTL MANUFACTURING</v>
          </cell>
          <cell r="AG359" t="str">
            <v>GSC</v>
          </cell>
          <cell r="AH359" t="str">
            <v>GLOBAL SUPPLY CHAIN</v>
          </cell>
          <cell r="AI359" t="str">
            <v>ID</v>
          </cell>
          <cell r="AJ359" t="str">
            <v>Indonesia</v>
          </cell>
          <cell r="AK359" t="str">
            <v>1</v>
          </cell>
          <cell r="AL359" t="str">
            <v>Standard</v>
          </cell>
          <cell r="AM359" t="str">
            <v>N2</v>
          </cell>
          <cell r="AN359" t="str">
            <v>Non-Exempt Non-CBA</v>
          </cell>
          <cell r="AO359" t="str">
            <v>12012508</v>
          </cell>
          <cell r="AP359" t="str">
            <v>Production/Process Operator</v>
          </cell>
          <cell r="AQ359" t="str">
            <v>3</v>
          </cell>
          <cell r="AR359" t="str">
            <v>Active</v>
          </cell>
          <cell r="AS359" t="str">
            <v>BC</v>
          </cell>
          <cell r="AT359">
            <v>0</v>
          </cell>
          <cell r="AU359">
            <v>0</v>
          </cell>
          <cell r="AV359" t="str">
            <v>N</v>
          </cell>
        </row>
        <row r="360">
          <cell r="D360">
            <v>31248</v>
          </cell>
          <cell r="G360">
            <v>0</v>
          </cell>
          <cell r="H360">
            <v>0</v>
          </cell>
          <cell r="AE360" t="str">
            <v>GSC02</v>
          </cell>
          <cell r="AF360" t="str">
            <v>INTL MANUFACTURING</v>
          </cell>
          <cell r="AG360" t="str">
            <v>GSC</v>
          </cell>
          <cell r="AH360" t="str">
            <v>GLOBAL SUPPLY CHAIN</v>
          </cell>
          <cell r="AI360" t="str">
            <v>ID</v>
          </cell>
          <cell r="AJ360" t="str">
            <v>Indonesia</v>
          </cell>
          <cell r="AK360" t="str">
            <v>1</v>
          </cell>
          <cell r="AL360" t="str">
            <v>Standard</v>
          </cell>
          <cell r="AM360" t="str">
            <v>N2</v>
          </cell>
          <cell r="AN360" t="str">
            <v>Non-Exempt Non-CBA</v>
          </cell>
          <cell r="AO360" t="str">
            <v>12012508</v>
          </cell>
          <cell r="AP360" t="str">
            <v>Production/Process Operator</v>
          </cell>
          <cell r="AQ360" t="str">
            <v>3</v>
          </cell>
          <cell r="AR360" t="str">
            <v>Active</v>
          </cell>
          <cell r="AS360" t="str">
            <v>BC</v>
          </cell>
          <cell r="AT360">
            <v>0</v>
          </cell>
          <cell r="AU360">
            <v>0</v>
          </cell>
          <cell r="AV360" t="str">
            <v>N</v>
          </cell>
        </row>
        <row r="361">
          <cell r="D361">
            <v>31346</v>
          </cell>
          <cell r="G361">
            <v>0</v>
          </cell>
          <cell r="H361">
            <v>0</v>
          </cell>
          <cell r="AE361" t="str">
            <v>GSC02</v>
          </cell>
          <cell r="AF361" t="str">
            <v>INTL MANUFACTURING</v>
          </cell>
          <cell r="AG361" t="str">
            <v>GSC</v>
          </cell>
          <cell r="AH361" t="str">
            <v>GLOBAL SUPPLY CHAIN</v>
          </cell>
          <cell r="AI361" t="str">
            <v>ID</v>
          </cell>
          <cell r="AJ361" t="str">
            <v>Indonesia</v>
          </cell>
          <cell r="AK361" t="str">
            <v>1</v>
          </cell>
          <cell r="AL361" t="str">
            <v>Standard</v>
          </cell>
          <cell r="AM361" t="str">
            <v>N2</v>
          </cell>
          <cell r="AN361" t="str">
            <v>Non-Exempt Non-CBA</v>
          </cell>
          <cell r="AO361" t="str">
            <v>12012508</v>
          </cell>
          <cell r="AP361" t="str">
            <v>Production/Process Operator</v>
          </cell>
          <cell r="AQ361" t="str">
            <v>3</v>
          </cell>
          <cell r="AR361" t="str">
            <v>Active</v>
          </cell>
          <cell r="AS361" t="str">
            <v>BC</v>
          </cell>
          <cell r="AT361">
            <v>0</v>
          </cell>
          <cell r="AU361">
            <v>0</v>
          </cell>
          <cell r="AV361" t="str">
            <v>N</v>
          </cell>
        </row>
        <row r="362">
          <cell r="D362">
            <v>31598</v>
          </cell>
          <cell r="G362">
            <v>0</v>
          </cell>
          <cell r="H362">
            <v>0</v>
          </cell>
          <cell r="AE362" t="str">
            <v>GSC02</v>
          </cell>
          <cell r="AF362" t="str">
            <v>INTL MANUFACTURING</v>
          </cell>
          <cell r="AG362" t="str">
            <v>GSC</v>
          </cell>
          <cell r="AH362" t="str">
            <v>GLOBAL SUPPLY CHAIN</v>
          </cell>
          <cell r="AI362" t="str">
            <v>ID</v>
          </cell>
          <cell r="AJ362" t="str">
            <v>Indonesia</v>
          </cell>
          <cell r="AK362" t="str">
            <v>1</v>
          </cell>
          <cell r="AL362" t="str">
            <v>Standard</v>
          </cell>
          <cell r="AM362" t="str">
            <v>N2</v>
          </cell>
          <cell r="AN362" t="str">
            <v>Non-Exempt Non-CBA</v>
          </cell>
          <cell r="AO362" t="str">
            <v>12012508</v>
          </cell>
          <cell r="AP362" t="str">
            <v>Production/Process Operator</v>
          </cell>
          <cell r="AQ362" t="str">
            <v>3</v>
          </cell>
          <cell r="AR362" t="str">
            <v>Active</v>
          </cell>
          <cell r="AS362" t="str">
            <v>BC</v>
          </cell>
          <cell r="AT362">
            <v>0</v>
          </cell>
          <cell r="AU362">
            <v>0</v>
          </cell>
          <cell r="AV362" t="str">
            <v>N</v>
          </cell>
        </row>
        <row r="363">
          <cell r="D363">
            <v>31105</v>
          </cell>
          <cell r="G363">
            <v>0</v>
          </cell>
          <cell r="H363">
            <v>0</v>
          </cell>
          <cell r="AE363" t="str">
            <v>GSC02</v>
          </cell>
          <cell r="AF363" t="str">
            <v>INTL MANUFACTURING</v>
          </cell>
          <cell r="AG363" t="str">
            <v>GSC</v>
          </cell>
          <cell r="AH363" t="str">
            <v>GLOBAL SUPPLY CHAIN</v>
          </cell>
          <cell r="AI363" t="str">
            <v>ID</v>
          </cell>
          <cell r="AJ363" t="str">
            <v>Indonesia</v>
          </cell>
          <cell r="AK363" t="str">
            <v>1</v>
          </cell>
          <cell r="AL363" t="str">
            <v>Standard</v>
          </cell>
          <cell r="AM363" t="str">
            <v>N2</v>
          </cell>
          <cell r="AN363" t="str">
            <v>Non-Exempt Non-CBA</v>
          </cell>
          <cell r="AO363" t="str">
            <v>12012508</v>
          </cell>
          <cell r="AP363" t="str">
            <v>Production/Process Operator</v>
          </cell>
          <cell r="AQ363" t="str">
            <v>3</v>
          </cell>
          <cell r="AR363" t="str">
            <v>Active</v>
          </cell>
          <cell r="AS363" t="str">
            <v>BC</v>
          </cell>
          <cell r="AT363">
            <v>0</v>
          </cell>
          <cell r="AU363">
            <v>0</v>
          </cell>
          <cell r="AV363" t="str">
            <v>N</v>
          </cell>
        </row>
        <row r="364">
          <cell r="D364">
            <v>31311</v>
          </cell>
          <cell r="G364">
            <v>1197000</v>
          </cell>
          <cell r="H364" t="str">
            <v>IDR</v>
          </cell>
          <cell r="AE364" t="str">
            <v>GSC02</v>
          </cell>
          <cell r="AF364" t="str">
            <v>INTL MANUFACTURING</v>
          </cell>
          <cell r="AG364" t="str">
            <v>GSC</v>
          </cell>
          <cell r="AH364" t="str">
            <v>GLOBAL SUPPLY CHAIN</v>
          </cell>
          <cell r="AI364" t="str">
            <v>ID</v>
          </cell>
          <cell r="AJ364" t="str">
            <v>Indonesia</v>
          </cell>
          <cell r="AK364" t="str">
            <v>1</v>
          </cell>
          <cell r="AL364" t="str">
            <v>Standard</v>
          </cell>
          <cell r="AM364" t="str">
            <v>N2</v>
          </cell>
          <cell r="AN364" t="str">
            <v>Non-Exempt Non-CBA</v>
          </cell>
          <cell r="AO364" t="str">
            <v>12012508</v>
          </cell>
          <cell r="AP364" t="str">
            <v>Production/Process Operator</v>
          </cell>
          <cell r="AQ364" t="str">
            <v>3</v>
          </cell>
          <cell r="AR364" t="str">
            <v>Active</v>
          </cell>
          <cell r="AS364" t="str">
            <v>BC</v>
          </cell>
          <cell r="AT364">
            <v>0</v>
          </cell>
          <cell r="AU364">
            <v>0</v>
          </cell>
          <cell r="AV364" t="str">
            <v>N</v>
          </cell>
        </row>
        <row r="365">
          <cell r="D365">
            <v>29279</v>
          </cell>
          <cell r="G365">
            <v>0</v>
          </cell>
          <cell r="H365">
            <v>0</v>
          </cell>
          <cell r="AE365" t="str">
            <v>GSC02</v>
          </cell>
          <cell r="AF365" t="str">
            <v>INTL MANUFACTURING</v>
          </cell>
          <cell r="AG365" t="str">
            <v>GSC</v>
          </cell>
          <cell r="AH365" t="str">
            <v>GLOBAL SUPPLY CHAIN</v>
          </cell>
          <cell r="AI365" t="str">
            <v>ID</v>
          </cell>
          <cell r="AJ365" t="str">
            <v>Indonesia</v>
          </cell>
          <cell r="AK365" t="str">
            <v>1</v>
          </cell>
          <cell r="AL365" t="str">
            <v>Standard</v>
          </cell>
          <cell r="AM365" t="str">
            <v>N2</v>
          </cell>
          <cell r="AN365" t="str">
            <v>Non-Exempt Non-CBA</v>
          </cell>
          <cell r="AO365" t="str">
            <v>12012508</v>
          </cell>
          <cell r="AP365" t="str">
            <v>Production/Process Operator</v>
          </cell>
          <cell r="AQ365" t="str">
            <v>3</v>
          </cell>
          <cell r="AR365" t="str">
            <v>Active</v>
          </cell>
          <cell r="AS365" t="str">
            <v>BC</v>
          </cell>
          <cell r="AT365">
            <v>0</v>
          </cell>
          <cell r="AU365">
            <v>0</v>
          </cell>
          <cell r="AV365" t="str">
            <v>N</v>
          </cell>
        </row>
        <row r="366">
          <cell r="D366">
            <v>29753</v>
          </cell>
          <cell r="G366">
            <v>0</v>
          </cell>
          <cell r="H366">
            <v>0</v>
          </cell>
          <cell r="AE366" t="str">
            <v>GSC02</v>
          </cell>
          <cell r="AF366" t="str">
            <v>INTL MANUFACTURING</v>
          </cell>
          <cell r="AG366" t="str">
            <v>GSC</v>
          </cell>
          <cell r="AH366" t="str">
            <v>GLOBAL SUPPLY CHAIN</v>
          </cell>
          <cell r="AI366" t="str">
            <v>ID</v>
          </cell>
          <cell r="AJ366" t="str">
            <v>Indonesia</v>
          </cell>
          <cell r="AK366" t="str">
            <v>1</v>
          </cell>
          <cell r="AL366" t="str">
            <v>Standard</v>
          </cell>
          <cell r="AM366" t="str">
            <v>N2</v>
          </cell>
          <cell r="AN366" t="str">
            <v>Non-Exempt Non-CBA</v>
          </cell>
          <cell r="AO366" t="str">
            <v>12012508</v>
          </cell>
          <cell r="AP366" t="str">
            <v>Production/Process Operator</v>
          </cell>
          <cell r="AQ366" t="str">
            <v>3</v>
          </cell>
          <cell r="AR366" t="str">
            <v>Active</v>
          </cell>
          <cell r="AS366" t="str">
            <v>BC</v>
          </cell>
          <cell r="AT366">
            <v>0</v>
          </cell>
          <cell r="AU366">
            <v>0</v>
          </cell>
          <cell r="AV366" t="str">
            <v>N</v>
          </cell>
        </row>
        <row r="367">
          <cell r="D367">
            <v>31071</v>
          </cell>
          <cell r="G367">
            <v>0</v>
          </cell>
          <cell r="H367">
            <v>0</v>
          </cell>
          <cell r="AE367" t="str">
            <v>GSC02</v>
          </cell>
          <cell r="AF367" t="str">
            <v>INTL MANUFACTURING</v>
          </cell>
          <cell r="AG367" t="str">
            <v>GSC</v>
          </cell>
          <cell r="AH367" t="str">
            <v>GLOBAL SUPPLY CHAIN</v>
          </cell>
          <cell r="AI367" t="str">
            <v>ID</v>
          </cell>
          <cell r="AJ367" t="str">
            <v>Indonesia</v>
          </cell>
          <cell r="AK367" t="str">
            <v>1</v>
          </cell>
          <cell r="AL367" t="str">
            <v>Standard</v>
          </cell>
          <cell r="AM367" t="str">
            <v>N2</v>
          </cell>
          <cell r="AN367" t="str">
            <v>Non-Exempt Non-CBA</v>
          </cell>
          <cell r="AO367" t="str">
            <v>12012508</v>
          </cell>
          <cell r="AP367" t="str">
            <v>Production/Process Operator</v>
          </cell>
          <cell r="AQ367" t="str">
            <v>3</v>
          </cell>
          <cell r="AR367" t="str">
            <v>Active</v>
          </cell>
          <cell r="AS367" t="str">
            <v>BC</v>
          </cell>
          <cell r="AT367">
            <v>0</v>
          </cell>
          <cell r="AU367">
            <v>0</v>
          </cell>
          <cell r="AV367" t="str">
            <v>N</v>
          </cell>
        </row>
        <row r="368">
          <cell r="D368">
            <v>31330</v>
          </cell>
          <cell r="G368">
            <v>0</v>
          </cell>
          <cell r="H368">
            <v>0</v>
          </cell>
          <cell r="AE368" t="str">
            <v>GSC02</v>
          </cell>
          <cell r="AF368" t="str">
            <v>INTL MANUFACTURING</v>
          </cell>
          <cell r="AG368" t="str">
            <v>GSC</v>
          </cell>
          <cell r="AH368" t="str">
            <v>GLOBAL SUPPLY CHAIN</v>
          </cell>
          <cell r="AI368" t="str">
            <v>ID</v>
          </cell>
          <cell r="AJ368" t="str">
            <v>Indonesia</v>
          </cell>
          <cell r="AK368" t="str">
            <v>1</v>
          </cell>
          <cell r="AL368" t="str">
            <v>Standard</v>
          </cell>
          <cell r="AM368" t="str">
            <v>N2</v>
          </cell>
          <cell r="AN368" t="str">
            <v>Non-Exempt Non-CBA</v>
          </cell>
          <cell r="AO368" t="str">
            <v>12012508</v>
          </cell>
          <cell r="AP368" t="str">
            <v>Production/Process Operator</v>
          </cell>
          <cell r="AQ368" t="str">
            <v>3</v>
          </cell>
          <cell r="AR368" t="str">
            <v>Active</v>
          </cell>
          <cell r="AS368" t="str">
            <v>BC</v>
          </cell>
          <cell r="AT368">
            <v>0</v>
          </cell>
          <cell r="AU368">
            <v>0</v>
          </cell>
          <cell r="AV368" t="str">
            <v>N</v>
          </cell>
        </row>
        <row r="369">
          <cell r="D369">
            <v>30959</v>
          </cell>
          <cell r="G369">
            <v>0</v>
          </cell>
          <cell r="H369">
            <v>0</v>
          </cell>
          <cell r="AE369" t="str">
            <v>GSC02</v>
          </cell>
          <cell r="AF369" t="str">
            <v>INTL MANUFACTURING</v>
          </cell>
          <cell r="AG369" t="str">
            <v>GSC</v>
          </cell>
          <cell r="AH369" t="str">
            <v>GLOBAL SUPPLY CHAIN</v>
          </cell>
          <cell r="AI369" t="str">
            <v>ID</v>
          </cell>
          <cell r="AJ369" t="str">
            <v>Indonesia</v>
          </cell>
          <cell r="AK369" t="str">
            <v>1</v>
          </cell>
          <cell r="AL369" t="str">
            <v>Standard</v>
          </cell>
          <cell r="AM369" t="str">
            <v>N2</v>
          </cell>
          <cell r="AN369" t="str">
            <v>Non-Exempt Non-CBA</v>
          </cell>
          <cell r="AO369" t="str">
            <v>12012508</v>
          </cell>
          <cell r="AP369" t="str">
            <v>Production/Process Operator</v>
          </cell>
          <cell r="AQ369" t="str">
            <v>3</v>
          </cell>
          <cell r="AR369" t="str">
            <v>Active</v>
          </cell>
          <cell r="AS369" t="str">
            <v>BC</v>
          </cell>
          <cell r="AT369">
            <v>0</v>
          </cell>
          <cell r="AU369">
            <v>0</v>
          </cell>
          <cell r="AV369" t="str">
            <v>N</v>
          </cell>
        </row>
        <row r="370">
          <cell r="D370">
            <v>29888</v>
          </cell>
          <cell r="G370">
            <v>0</v>
          </cell>
          <cell r="H370">
            <v>0</v>
          </cell>
          <cell r="AE370" t="str">
            <v>GSC02</v>
          </cell>
          <cell r="AF370" t="str">
            <v>INTL MANUFACTURING</v>
          </cell>
          <cell r="AG370" t="str">
            <v>GSC</v>
          </cell>
          <cell r="AH370" t="str">
            <v>GLOBAL SUPPLY CHAIN</v>
          </cell>
          <cell r="AI370" t="str">
            <v>ID</v>
          </cell>
          <cell r="AJ370" t="str">
            <v>Indonesia</v>
          </cell>
          <cell r="AK370" t="str">
            <v>1</v>
          </cell>
          <cell r="AL370" t="str">
            <v>Standard</v>
          </cell>
          <cell r="AM370" t="str">
            <v>N2</v>
          </cell>
          <cell r="AN370" t="str">
            <v>Non-Exempt Non-CBA</v>
          </cell>
          <cell r="AO370" t="str">
            <v>12012508</v>
          </cell>
          <cell r="AP370" t="str">
            <v>Production/Process Operator</v>
          </cell>
          <cell r="AQ370" t="str">
            <v>3</v>
          </cell>
          <cell r="AR370" t="str">
            <v>Active</v>
          </cell>
          <cell r="AS370" t="str">
            <v>BC</v>
          </cell>
          <cell r="AT370">
            <v>0</v>
          </cell>
          <cell r="AU370">
            <v>0</v>
          </cell>
          <cell r="AV370" t="str">
            <v>N</v>
          </cell>
        </row>
        <row r="371">
          <cell r="D371">
            <v>30650</v>
          </cell>
          <cell r="G371">
            <v>0</v>
          </cell>
          <cell r="H371">
            <v>0</v>
          </cell>
          <cell r="AE371" t="str">
            <v>GSC02</v>
          </cell>
          <cell r="AF371" t="str">
            <v>INTL MANUFACTURING</v>
          </cell>
          <cell r="AG371" t="str">
            <v>GSC</v>
          </cell>
          <cell r="AH371" t="str">
            <v>GLOBAL SUPPLY CHAIN</v>
          </cell>
          <cell r="AI371" t="str">
            <v>ID</v>
          </cell>
          <cell r="AJ371" t="str">
            <v>Indonesia</v>
          </cell>
          <cell r="AK371" t="str">
            <v>1</v>
          </cell>
          <cell r="AL371" t="str">
            <v>Standard</v>
          </cell>
          <cell r="AM371" t="str">
            <v>N2</v>
          </cell>
          <cell r="AN371" t="str">
            <v>Non-Exempt Non-CBA</v>
          </cell>
          <cell r="AO371" t="str">
            <v>12012508</v>
          </cell>
          <cell r="AP371" t="str">
            <v>Production/Process Operator</v>
          </cell>
          <cell r="AQ371" t="str">
            <v>3</v>
          </cell>
          <cell r="AR371" t="str">
            <v>Active</v>
          </cell>
          <cell r="AS371" t="str">
            <v>BC</v>
          </cell>
          <cell r="AT371">
            <v>0</v>
          </cell>
          <cell r="AU371">
            <v>0</v>
          </cell>
          <cell r="AV371" t="str">
            <v>N</v>
          </cell>
        </row>
        <row r="372">
          <cell r="D372">
            <v>29240</v>
          </cell>
          <cell r="G372">
            <v>0</v>
          </cell>
          <cell r="H372">
            <v>0</v>
          </cell>
          <cell r="AE372" t="str">
            <v>GSC02</v>
          </cell>
          <cell r="AF372" t="str">
            <v>INTL MANUFACTURING</v>
          </cell>
          <cell r="AG372" t="str">
            <v>GSC</v>
          </cell>
          <cell r="AH372" t="str">
            <v>GLOBAL SUPPLY CHAIN</v>
          </cell>
          <cell r="AI372" t="str">
            <v>ID</v>
          </cell>
          <cell r="AJ372" t="str">
            <v>Indonesia</v>
          </cell>
          <cell r="AK372" t="str">
            <v>1</v>
          </cell>
          <cell r="AL372" t="str">
            <v>Standard</v>
          </cell>
          <cell r="AM372" t="str">
            <v>N2</v>
          </cell>
          <cell r="AN372" t="str">
            <v>Non-Exempt Non-CBA</v>
          </cell>
          <cell r="AO372" t="str">
            <v>12012508</v>
          </cell>
          <cell r="AP372" t="str">
            <v>Production/Process Operator</v>
          </cell>
          <cell r="AQ372" t="str">
            <v>3</v>
          </cell>
          <cell r="AR372" t="str">
            <v>Active</v>
          </cell>
          <cell r="AS372" t="str">
            <v>BC</v>
          </cell>
          <cell r="AT372">
            <v>0</v>
          </cell>
          <cell r="AU372">
            <v>0</v>
          </cell>
          <cell r="AV372" t="str">
            <v>N</v>
          </cell>
        </row>
        <row r="373">
          <cell r="D373">
            <v>29704</v>
          </cell>
          <cell r="G373">
            <v>0</v>
          </cell>
          <cell r="H373">
            <v>0</v>
          </cell>
          <cell r="AE373" t="str">
            <v>GSC02</v>
          </cell>
          <cell r="AF373" t="str">
            <v>INTL MANUFACTURING</v>
          </cell>
          <cell r="AG373" t="str">
            <v>GSC</v>
          </cell>
          <cell r="AH373" t="str">
            <v>GLOBAL SUPPLY CHAIN</v>
          </cell>
          <cell r="AI373" t="str">
            <v>ID</v>
          </cell>
          <cell r="AJ373" t="str">
            <v>Indonesia</v>
          </cell>
          <cell r="AK373" t="str">
            <v>1</v>
          </cell>
          <cell r="AL373" t="str">
            <v>Standard</v>
          </cell>
          <cell r="AM373" t="str">
            <v>N2</v>
          </cell>
          <cell r="AN373" t="str">
            <v>Non-Exempt Non-CBA</v>
          </cell>
          <cell r="AO373" t="str">
            <v>12012508</v>
          </cell>
          <cell r="AP373" t="str">
            <v>Production/Process Operator</v>
          </cell>
          <cell r="AQ373" t="str">
            <v>3</v>
          </cell>
          <cell r="AR373" t="str">
            <v>Active</v>
          </cell>
          <cell r="AS373" t="str">
            <v>BC</v>
          </cell>
          <cell r="AT373">
            <v>0</v>
          </cell>
          <cell r="AU373">
            <v>0</v>
          </cell>
          <cell r="AV373" t="str">
            <v>N</v>
          </cell>
        </row>
        <row r="374">
          <cell r="D374">
            <v>31395</v>
          </cell>
          <cell r="G374">
            <v>0</v>
          </cell>
          <cell r="H374">
            <v>0</v>
          </cell>
          <cell r="AE374" t="str">
            <v>GSC02</v>
          </cell>
          <cell r="AF374" t="str">
            <v>INTL MANUFACTURING</v>
          </cell>
          <cell r="AG374" t="str">
            <v>GSC</v>
          </cell>
          <cell r="AH374" t="str">
            <v>GLOBAL SUPPLY CHAIN</v>
          </cell>
          <cell r="AI374" t="str">
            <v>ID</v>
          </cell>
          <cell r="AJ374" t="str">
            <v>Indonesia</v>
          </cell>
          <cell r="AK374" t="str">
            <v>1</v>
          </cell>
          <cell r="AL374" t="str">
            <v>Standard</v>
          </cell>
          <cell r="AM374" t="str">
            <v>N2</v>
          </cell>
          <cell r="AN374" t="str">
            <v>Non-Exempt Non-CBA</v>
          </cell>
          <cell r="AO374" t="str">
            <v>12012508</v>
          </cell>
          <cell r="AP374" t="str">
            <v>Production/Process Operator</v>
          </cell>
          <cell r="AQ374" t="str">
            <v>3</v>
          </cell>
          <cell r="AR374" t="str">
            <v>Active</v>
          </cell>
          <cell r="AS374" t="str">
            <v>BC</v>
          </cell>
          <cell r="AT374">
            <v>0</v>
          </cell>
          <cell r="AU374">
            <v>0</v>
          </cell>
          <cell r="AV374" t="str">
            <v>N</v>
          </cell>
        </row>
        <row r="375">
          <cell r="D375">
            <v>30781</v>
          </cell>
          <cell r="G375">
            <v>0</v>
          </cell>
          <cell r="H375">
            <v>0</v>
          </cell>
          <cell r="AE375" t="str">
            <v>GSC02</v>
          </cell>
          <cell r="AF375" t="str">
            <v>INTL MANUFACTURING</v>
          </cell>
          <cell r="AG375" t="str">
            <v>GSC</v>
          </cell>
          <cell r="AH375" t="str">
            <v>GLOBAL SUPPLY CHAIN</v>
          </cell>
          <cell r="AI375" t="str">
            <v>ID</v>
          </cell>
          <cell r="AJ375" t="str">
            <v>Indonesia</v>
          </cell>
          <cell r="AK375" t="str">
            <v>1</v>
          </cell>
          <cell r="AL375" t="str">
            <v>Standard</v>
          </cell>
          <cell r="AM375" t="str">
            <v>N2</v>
          </cell>
          <cell r="AN375" t="str">
            <v>Non-Exempt Non-CBA</v>
          </cell>
          <cell r="AO375" t="str">
            <v>12012508</v>
          </cell>
          <cell r="AP375" t="str">
            <v>Production/Process Operator</v>
          </cell>
          <cell r="AQ375" t="str">
            <v>3</v>
          </cell>
          <cell r="AR375" t="str">
            <v>Active</v>
          </cell>
          <cell r="AS375" t="str">
            <v>BC</v>
          </cell>
          <cell r="AT375">
            <v>0</v>
          </cell>
          <cell r="AU375">
            <v>0</v>
          </cell>
          <cell r="AV375" t="str">
            <v>N</v>
          </cell>
        </row>
        <row r="376">
          <cell r="D376">
            <v>30397</v>
          </cell>
          <cell r="G376">
            <v>0</v>
          </cell>
          <cell r="H376">
            <v>0</v>
          </cell>
          <cell r="AE376" t="str">
            <v>GSC02</v>
          </cell>
          <cell r="AF376" t="str">
            <v>INTL MANUFACTURING</v>
          </cell>
          <cell r="AG376" t="str">
            <v>GSC</v>
          </cell>
          <cell r="AH376" t="str">
            <v>GLOBAL SUPPLY CHAIN</v>
          </cell>
          <cell r="AI376" t="str">
            <v>ID</v>
          </cell>
          <cell r="AJ376" t="str">
            <v>Indonesia</v>
          </cell>
          <cell r="AK376" t="str">
            <v>1</v>
          </cell>
          <cell r="AL376" t="str">
            <v>Standard</v>
          </cell>
          <cell r="AM376" t="str">
            <v>N2</v>
          </cell>
          <cell r="AN376" t="str">
            <v>Non-Exempt Non-CBA</v>
          </cell>
          <cell r="AO376" t="str">
            <v>12012508</v>
          </cell>
          <cell r="AP376" t="str">
            <v>Production/Process Operator</v>
          </cell>
          <cell r="AQ376" t="str">
            <v>3</v>
          </cell>
          <cell r="AR376" t="str">
            <v>Active</v>
          </cell>
          <cell r="AS376" t="str">
            <v>BC</v>
          </cell>
          <cell r="AT376">
            <v>0</v>
          </cell>
          <cell r="AU376">
            <v>0</v>
          </cell>
          <cell r="AV376" t="str">
            <v>N</v>
          </cell>
        </row>
        <row r="377">
          <cell r="D377">
            <v>31868</v>
          </cell>
          <cell r="G377">
            <v>0</v>
          </cell>
          <cell r="H377">
            <v>0</v>
          </cell>
          <cell r="AE377" t="str">
            <v>GSC02</v>
          </cell>
          <cell r="AF377" t="str">
            <v>INTL MANUFACTURING</v>
          </cell>
          <cell r="AG377" t="str">
            <v>GSC</v>
          </cell>
          <cell r="AH377" t="str">
            <v>GLOBAL SUPPLY CHAIN</v>
          </cell>
          <cell r="AI377" t="str">
            <v>ID</v>
          </cell>
          <cell r="AJ377" t="str">
            <v>Indonesia</v>
          </cell>
          <cell r="AK377" t="str">
            <v>1</v>
          </cell>
          <cell r="AL377" t="str">
            <v>Standard</v>
          </cell>
          <cell r="AM377" t="str">
            <v>N2</v>
          </cell>
          <cell r="AN377" t="str">
            <v>Non-Exempt Non-CBA</v>
          </cell>
          <cell r="AO377" t="str">
            <v>12012508</v>
          </cell>
          <cell r="AP377" t="str">
            <v>Production/Process Operator</v>
          </cell>
          <cell r="AQ377" t="str">
            <v>3</v>
          </cell>
          <cell r="AR377" t="str">
            <v>Active</v>
          </cell>
          <cell r="AS377" t="str">
            <v>BC</v>
          </cell>
          <cell r="AT377">
            <v>0</v>
          </cell>
          <cell r="AU377">
            <v>0</v>
          </cell>
          <cell r="AV377" t="str">
            <v>N</v>
          </cell>
        </row>
        <row r="378">
          <cell r="D378">
            <v>30631</v>
          </cell>
          <cell r="G378">
            <v>5000000</v>
          </cell>
          <cell r="H378" t="str">
            <v>IDR</v>
          </cell>
          <cell r="AE378" t="str">
            <v>GSC02</v>
          </cell>
          <cell r="AF378" t="str">
            <v>INTL MANUFACTURING</v>
          </cell>
          <cell r="AG378" t="str">
            <v>GSC</v>
          </cell>
          <cell r="AH378" t="str">
            <v>GLOBAL SUPPLY CHAIN</v>
          </cell>
          <cell r="AI378" t="str">
            <v>ID</v>
          </cell>
          <cell r="AJ378" t="str">
            <v>Indonesia</v>
          </cell>
          <cell r="AK378" t="str">
            <v>1</v>
          </cell>
          <cell r="AL378" t="str">
            <v>Standard</v>
          </cell>
          <cell r="AM378" t="str">
            <v>N2</v>
          </cell>
          <cell r="AN378" t="str">
            <v>Non-Exempt Non-CBA</v>
          </cell>
          <cell r="AO378" t="str">
            <v>12012508</v>
          </cell>
          <cell r="AP378" t="str">
            <v>Production/Process Operator</v>
          </cell>
          <cell r="AQ378" t="str">
            <v>3</v>
          </cell>
          <cell r="AR378" t="str">
            <v>Active</v>
          </cell>
          <cell r="AS378" t="str">
            <v>BC</v>
          </cell>
          <cell r="AT378">
            <v>0</v>
          </cell>
          <cell r="AU378">
            <v>0</v>
          </cell>
          <cell r="AV378" t="str">
            <v>N</v>
          </cell>
        </row>
        <row r="379">
          <cell r="D379">
            <v>31541</v>
          </cell>
          <cell r="G379">
            <v>0</v>
          </cell>
          <cell r="H379">
            <v>0</v>
          </cell>
          <cell r="AE379" t="str">
            <v>GSC02</v>
          </cell>
          <cell r="AF379" t="str">
            <v>INTL MANUFACTURING</v>
          </cell>
          <cell r="AG379" t="str">
            <v>GSC</v>
          </cell>
          <cell r="AH379" t="str">
            <v>GLOBAL SUPPLY CHAIN</v>
          </cell>
          <cell r="AI379" t="str">
            <v>ID</v>
          </cell>
          <cell r="AJ379" t="str">
            <v>Indonesia</v>
          </cell>
          <cell r="AK379" t="str">
            <v>1</v>
          </cell>
          <cell r="AL379" t="str">
            <v>Standard</v>
          </cell>
          <cell r="AM379" t="str">
            <v>N2</v>
          </cell>
          <cell r="AN379" t="str">
            <v>Non-Exempt Non-CBA</v>
          </cell>
          <cell r="AO379" t="str">
            <v>12012508</v>
          </cell>
          <cell r="AP379" t="str">
            <v>Production/Process Operator</v>
          </cell>
          <cell r="AQ379" t="str">
            <v>3</v>
          </cell>
          <cell r="AR379" t="str">
            <v>Active</v>
          </cell>
          <cell r="AS379" t="str">
            <v>BC</v>
          </cell>
          <cell r="AT379">
            <v>0</v>
          </cell>
          <cell r="AU379">
            <v>0</v>
          </cell>
          <cell r="AV379" t="str">
            <v>N</v>
          </cell>
        </row>
        <row r="380">
          <cell r="D380">
            <v>31764</v>
          </cell>
          <cell r="G380">
            <v>0</v>
          </cell>
          <cell r="H380">
            <v>0</v>
          </cell>
          <cell r="AE380" t="str">
            <v>GSC02</v>
          </cell>
          <cell r="AF380" t="str">
            <v>INTL MANUFACTURING</v>
          </cell>
          <cell r="AG380" t="str">
            <v>GSC</v>
          </cell>
          <cell r="AH380" t="str">
            <v>GLOBAL SUPPLY CHAIN</v>
          </cell>
          <cell r="AI380" t="str">
            <v>ID</v>
          </cell>
          <cell r="AJ380" t="str">
            <v>Indonesia</v>
          </cell>
          <cell r="AK380" t="str">
            <v>1</v>
          </cell>
          <cell r="AL380" t="str">
            <v>Standard</v>
          </cell>
          <cell r="AM380" t="str">
            <v>N2</v>
          </cell>
          <cell r="AN380" t="str">
            <v>Non-Exempt Non-CBA</v>
          </cell>
          <cell r="AO380" t="str">
            <v>12012508</v>
          </cell>
          <cell r="AP380" t="str">
            <v>Production/Process Operator</v>
          </cell>
          <cell r="AQ380" t="str">
            <v>3</v>
          </cell>
          <cell r="AR380" t="str">
            <v>Active</v>
          </cell>
          <cell r="AS380" t="str">
            <v>BC</v>
          </cell>
          <cell r="AT380">
            <v>0</v>
          </cell>
          <cell r="AU380">
            <v>0</v>
          </cell>
          <cell r="AV380" t="str">
            <v>N</v>
          </cell>
        </row>
        <row r="381">
          <cell r="D381">
            <v>31790</v>
          </cell>
          <cell r="G381">
            <v>0</v>
          </cell>
          <cell r="H381">
            <v>0</v>
          </cell>
          <cell r="AE381" t="str">
            <v>GSC02</v>
          </cell>
          <cell r="AF381" t="str">
            <v>INTL MANUFACTURING</v>
          </cell>
          <cell r="AG381" t="str">
            <v>GSC</v>
          </cell>
          <cell r="AH381" t="str">
            <v>GLOBAL SUPPLY CHAIN</v>
          </cell>
          <cell r="AI381" t="str">
            <v>ID</v>
          </cell>
          <cell r="AJ381" t="str">
            <v>Indonesia</v>
          </cell>
          <cell r="AK381" t="str">
            <v>1</v>
          </cell>
          <cell r="AL381" t="str">
            <v>Standard</v>
          </cell>
          <cell r="AM381" t="str">
            <v>N2</v>
          </cell>
          <cell r="AN381" t="str">
            <v>Non-Exempt Non-CBA</v>
          </cell>
          <cell r="AO381" t="str">
            <v>12012508</v>
          </cell>
          <cell r="AP381" t="str">
            <v>Production/Process Operator</v>
          </cell>
          <cell r="AQ381" t="str">
            <v>3</v>
          </cell>
          <cell r="AR381" t="str">
            <v>Active</v>
          </cell>
          <cell r="AS381" t="str">
            <v>BC</v>
          </cell>
          <cell r="AT381">
            <v>0</v>
          </cell>
          <cell r="AU381">
            <v>0</v>
          </cell>
          <cell r="AV381" t="str">
            <v>N</v>
          </cell>
        </row>
        <row r="382">
          <cell r="D382">
            <v>29428</v>
          </cell>
          <cell r="G382">
            <v>0</v>
          </cell>
          <cell r="H382">
            <v>0</v>
          </cell>
          <cell r="AE382" t="str">
            <v>GSC02</v>
          </cell>
          <cell r="AF382" t="str">
            <v>INTL MANUFACTURING</v>
          </cell>
          <cell r="AG382" t="str">
            <v>GSC</v>
          </cell>
          <cell r="AH382" t="str">
            <v>GLOBAL SUPPLY CHAIN</v>
          </cell>
          <cell r="AI382" t="str">
            <v>ID</v>
          </cell>
          <cell r="AJ382" t="str">
            <v>Indonesia</v>
          </cell>
          <cell r="AK382" t="str">
            <v>1</v>
          </cell>
          <cell r="AL382" t="str">
            <v>Standard</v>
          </cell>
          <cell r="AM382" t="str">
            <v>N2</v>
          </cell>
          <cell r="AN382" t="str">
            <v>Non-Exempt Non-CBA</v>
          </cell>
          <cell r="AO382" t="str">
            <v>12012508</v>
          </cell>
          <cell r="AP382" t="str">
            <v>Production/Process Operator</v>
          </cell>
          <cell r="AQ382" t="str">
            <v>3</v>
          </cell>
          <cell r="AR382" t="str">
            <v>Active</v>
          </cell>
          <cell r="AS382" t="str">
            <v>BC</v>
          </cell>
          <cell r="AT382">
            <v>0</v>
          </cell>
          <cell r="AU382">
            <v>0</v>
          </cell>
          <cell r="AV382" t="str">
            <v>N</v>
          </cell>
        </row>
        <row r="383">
          <cell r="D383">
            <v>30182</v>
          </cell>
          <cell r="G383">
            <v>0</v>
          </cell>
          <cell r="H383">
            <v>0</v>
          </cell>
          <cell r="AE383" t="str">
            <v>GSC02</v>
          </cell>
          <cell r="AF383" t="str">
            <v>INTL MANUFACTURING</v>
          </cell>
          <cell r="AG383" t="str">
            <v>GSC</v>
          </cell>
          <cell r="AH383" t="str">
            <v>GLOBAL SUPPLY CHAIN</v>
          </cell>
          <cell r="AI383" t="str">
            <v>ID</v>
          </cell>
          <cell r="AJ383" t="str">
            <v>Indonesia</v>
          </cell>
          <cell r="AK383" t="str">
            <v>1</v>
          </cell>
          <cell r="AL383" t="str">
            <v>Standard</v>
          </cell>
          <cell r="AM383" t="str">
            <v>N2</v>
          </cell>
          <cell r="AN383" t="str">
            <v>Non-Exempt Non-CBA</v>
          </cell>
          <cell r="AO383" t="str">
            <v>12012508</v>
          </cell>
          <cell r="AP383" t="str">
            <v>Production/Process Operator</v>
          </cell>
          <cell r="AQ383" t="str">
            <v>3</v>
          </cell>
          <cell r="AR383" t="str">
            <v>Active</v>
          </cell>
          <cell r="AS383" t="str">
            <v>BC</v>
          </cell>
          <cell r="AT383">
            <v>0</v>
          </cell>
          <cell r="AU383">
            <v>0</v>
          </cell>
          <cell r="AV383" t="str">
            <v>N</v>
          </cell>
        </row>
        <row r="384">
          <cell r="D384">
            <v>29439</v>
          </cell>
          <cell r="G384">
            <v>0</v>
          </cell>
          <cell r="H384">
            <v>0</v>
          </cell>
          <cell r="AE384" t="str">
            <v>GSC02</v>
          </cell>
          <cell r="AF384" t="str">
            <v>INTL MANUFACTURING</v>
          </cell>
          <cell r="AG384" t="str">
            <v>GSC</v>
          </cell>
          <cell r="AH384" t="str">
            <v>GLOBAL SUPPLY CHAIN</v>
          </cell>
          <cell r="AI384" t="str">
            <v>ID</v>
          </cell>
          <cell r="AJ384" t="str">
            <v>Indonesia</v>
          </cell>
          <cell r="AK384" t="str">
            <v>1</v>
          </cell>
          <cell r="AL384" t="str">
            <v>Standard</v>
          </cell>
          <cell r="AM384" t="str">
            <v>N2</v>
          </cell>
          <cell r="AN384" t="str">
            <v>Non-Exempt Non-CBA</v>
          </cell>
          <cell r="AO384" t="str">
            <v>12012508</v>
          </cell>
          <cell r="AP384" t="str">
            <v>Production/Process Operator</v>
          </cell>
          <cell r="AQ384" t="str">
            <v>3</v>
          </cell>
          <cell r="AR384" t="str">
            <v>Active</v>
          </cell>
          <cell r="AS384" t="str">
            <v>BC</v>
          </cell>
          <cell r="AT384">
            <v>0</v>
          </cell>
          <cell r="AU384">
            <v>0</v>
          </cell>
          <cell r="AV384" t="str">
            <v>N</v>
          </cell>
        </row>
        <row r="385">
          <cell r="D385">
            <v>29654</v>
          </cell>
          <cell r="G385">
            <v>0</v>
          </cell>
          <cell r="H385">
            <v>0</v>
          </cell>
          <cell r="AE385" t="str">
            <v>GSC02</v>
          </cell>
          <cell r="AF385" t="str">
            <v>INTL MANUFACTURING</v>
          </cell>
          <cell r="AG385" t="str">
            <v>GSC</v>
          </cell>
          <cell r="AH385" t="str">
            <v>GLOBAL SUPPLY CHAIN</v>
          </cell>
          <cell r="AI385" t="str">
            <v>ID</v>
          </cell>
          <cell r="AJ385" t="str">
            <v>Indonesia</v>
          </cell>
          <cell r="AK385" t="str">
            <v>1</v>
          </cell>
          <cell r="AL385" t="str">
            <v>Standard</v>
          </cell>
          <cell r="AM385" t="str">
            <v>N2</v>
          </cell>
          <cell r="AN385" t="str">
            <v>Non-Exempt Non-CBA</v>
          </cell>
          <cell r="AO385" t="str">
            <v>12012508</v>
          </cell>
          <cell r="AP385" t="str">
            <v>Production/Process Operator</v>
          </cell>
          <cell r="AQ385" t="str">
            <v>3</v>
          </cell>
          <cell r="AR385" t="str">
            <v>Active</v>
          </cell>
          <cell r="AS385" t="str">
            <v>BC</v>
          </cell>
          <cell r="AT385">
            <v>0</v>
          </cell>
          <cell r="AU385">
            <v>0</v>
          </cell>
          <cell r="AV385" t="str">
            <v>N</v>
          </cell>
        </row>
        <row r="386">
          <cell r="D386">
            <v>29872</v>
          </cell>
          <cell r="G386">
            <v>0</v>
          </cell>
          <cell r="H386">
            <v>0</v>
          </cell>
          <cell r="AE386" t="str">
            <v>GSC02</v>
          </cell>
          <cell r="AF386" t="str">
            <v>INTL MANUFACTURING</v>
          </cell>
          <cell r="AG386" t="str">
            <v>GSC</v>
          </cell>
          <cell r="AH386" t="str">
            <v>GLOBAL SUPPLY CHAIN</v>
          </cell>
          <cell r="AI386" t="str">
            <v>ID</v>
          </cell>
          <cell r="AJ386" t="str">
            <v>Indonesia</v>
          </cell>
          <cell r="AK386" t="str">
            <v>1</v>
          </cell>
          <cell r="AL386" t="str">
            <v>Standard</v>
          </cell>
          <cell r="AM386" t="str">
            <v>N2</v>
          </cell>
          <cell r="AN386" t="str">
            <v>Non-Exempt Non-CBA</v>
          </cell>
          <cell r="AO386" t="str">
            <v>12012508</v>
          </cell>
          <cell r="AP386" t="str">
            <v>Production/Process Operator</v>
          </cell>
          <cell r="AQ386" t="str">
            <v>3</v>
          </cell>
          <cell r="AR386" t="str">
            <v>Active</v>
          </cell>
          <cell r="AS386" t="str">
            <v>BC</v>
          </cell>
          <cell r="AT386">
            <v>0</v>
          </cell>
          <cell r="AU386">
            <v>0</v>
          </cell>
          <cell r="AV386" t="str">
            <v>N</v>
          </cell>
        </row>
        <row r="387">
          <cell r="D387">
            <v>31543</v>
          </cell>
          <cell r="G387">
            <v>0</v>
          </cell>
          <cell r="H387">
            <v>0</v>
          </cell>
          <cell r="AE387" t="str">
            <v>GSC02</v>
          </cell>
          <cell r="AF387" t="str">
            <v>INTL MANUFACTURING</v>
          </cell>
          <cell r="AG387" t="str">
            <v>GSC</v>
          </cell>
          <cell r="AH387" t="str">
            <v>GLOBAL SUPPLY CHAIN</v>
          </cell>
          <cell r="AI387" t="str">
            <v>ID</v>
          </cell>
          <cell r="AJ387" t="str">
            <v>Indonesia</v>
          </cell>
          <cell r="AK387" t="str">
            <v>1</v>
          </cell>
          <cell r="AL387" t="str">
            <v>Standard</v>
          </cell>
          <cell r="AM387" t="str">
            <v>N2</v>
          </cell>
          <cell r="AN387" t="str">
            <v>Non-Exempt Non-CBA</v>
          </cell>
          <cell r="AO387" t="str">
            <v>12012508</v>
          </cell>
          <cell r="AP387" t="str">
            <v>Production/Process Operator</v>
          </cell>
          <cell r="AQ387" t="str">
            <v>3</v>
          </cell>
          <cell r="AR387" t="str">
            <v>Active</v>
          </cell>
          <cell r="AS387" t="str">
            <v>BC</v>
          </cell>
          <cell r="AT387">
            <v>0</v>
          </cell>
          <cell r="AU387">
            <v>0</v>
          </cell>
          <cell r="AV387" t="str">
            <v>N</v>
          </cell>
        </row>
        <row r="388">
          <cell r="D388">
            <v>28392</v>
          </cell>
          <cell r="G388">
            <v>0</v>
          </cell>
          <cell r="H388">
            <v>0</v>
          </cell>
          <cell r="AE388" t="str">
            <v>GSC02</v>
          </cell>
          <cell r="AF388" t="str">
            <v>INTL MANUFACTURING</v>
          </cell>
          <cell r="AG388" t="str">
            <v>GSC</v>
          </cell>
          <cell r="AH388" t="str">
            <v>GLOBAL SUPPLY CHAIN</v>
          </cell>
          <cell r="AI388" t="str">
            <v>ID</v>
          </cell>
          <cell r="AJ388" t="str">
            <v>Indonesia</v>
          </cell>
          <cell r="AK388" t="str">
            <v>1</v>
          </cell>
          <cell r="AL388" t="str">
            <v>Standard</v>
          </cell>
          <cell r="AM388" t="str">
            <v>N2</v>
          </cell>
          <cell r="AN388" t="str">
            <v>Non-Exempt Non-CBA</v>
          </cell>
          <cell r="AO388" t="str">
            <v>12012138</v>
          </cell>
          <cell r="AP388" t="str">
            <v>Mechanical Technician</v>
          </cell>
          <cell r="AQ388" t="str">
            <v>3</v>
          </cell>
          <cell r="AR388" t="str">
            <v>Active</v>
          </cell>
          <cell r="AS388" t="str">
            <v>BC</v>
          </cell>
          <cell r="AT388">
            <v>0</v>
          </cell>
          <cell r="AU388">
            <v>0</v>
          </cell>
          <cell r="AV388" t="str">
            <v>C</v>
          </cell>
        </row>
        <row r="389">
          <cell r="D389">
            <v>31902</v>
          </cell>
          <cell r="G389">
            <v>0</v>
          </cell>
          <cell r="H389">
            <v>0</v>
          </cell>
          <cell r="AE389" t="str">
            <v>GSC02</v>
          </cell>
          <cell r="AF389" t="str">
            <v>INTL MANUFACTURING</v>
          </cell>
          <cell r="AG389" t="str">
            <v>GSC</v>
          </cell>
          <cell r="AH389" t="str">
            <v>GLOBAL SUPPLY CHAIN</v>
          </cell>
          <cell r="AI389" t="str">
            <v>ID</v>
          </cell>
          <cell r="AJ389" t="str">
            <v>Indonesia</v>
          </cell>
          <cell r="AK389" t="str">
            <v>1</v>
          </cell>
          <cell r="AL389" t="str">
            <v>Standard</v>
          </cell>
          <cell r="AM389" t="str">
            <v>N2</v>
          </cell>
          <cell r="AN389" t="str">
            <v>Non-Exempt Non-CBA</v>
          </cell>
          <cell r="AO389" t="str">
            <v>12012508</v>
          </cell>
          <cell r="AP389" t="str">
            <v>Production/Process Operator</v>
          </cell>
          <cell r="AQ389" t="str">
            <v>3</v>
          </cell>
          <cell r="AR389" t="str">
            <v>Active</v>
          </cell>
          <cell r="AS389" t="str">
            <v>BC</v>
          </cell>
          <cell r="AT389">
            <v>0</v>
          </cell>
          <cell r="AU389">
            <v>0</v>
          </cell>
          <cell r="AV389" t="str">
            <v>N</v>
          </cell>
        </row>
        <row r="390">
          <cell r="D390">
            <v>31569</v>
          </cell>
          <cell r="G390">
            <v>0</v>
          </cell>
          <cell r="H390">
            <v>0</v>
          </cell>
          <cell r="AE390" t="str">
            <v>GSC02</v>
          </cell>
          <cell r="AF390" t="str">
            <v>INTL MANUFACTURING</v>
          </cell>
          <cell r="AG390" t="str">
            <v>GSC</v>
          </cell>
          <cell r="AH390" t="str">
            <v>GLOBAL SUPPLY CHAIN</v>
          </cell>
          <cell r="AI390" t="str">
            <v>ID</v>
          </cell>
          <cell r="AJ390" t="str">
            <v>Indonesia</v>
          </cell>
          <cell r="AK390" t="str">
            <v>1</v>
          </cell>
          <cell r="AL390" t="str">
            <v>Standard</v>
          </cell>
          <cell r="AM390" t="str">
            <v>N2</v>
          </cell>
          <cell r="AN390" t="str">
            <v>Non-Exempt Non-CBA</v>
          </cell>
          <cell r="AO390" t="str">
            <v>12012508</v>
          </cell>
          <cell r="AP390" t="str">
            <v>Production/Process Operator</v>
          </cell>
          <cell r="AQ390" t="str">
            <v>3</v>
          </cell>
          <cell r="AR390" t="str">
            <v>Active</v>
          </cell>
          <cell r="AS390" t="str">
            <v>BC</v>
          </cell>
          <cell r="AT390">
            <v>0</v>
          </cell>
          <cell r="AU390">
            <v>0</v>
          </cell>
          <cell r="AV390" t="str">
            <v>N</v>
          </cell>
        </row>
        <row r="391">
          <cell r="D391">
            <v>31516</v>
          </cell>
          <cell r="G391">
            <v>0</v>
          </cell>
          <cell r="H391">
            <v>0</v>
          </cell>
          <cell r="AE391" t="str">
            <v>GSC02</v>
          </cell>
          <cell r="AF391" t="str">
            <v>INTL MANUFACTURING</v>
          </cell>
          <cell r="AG391" t="str">
            <v>GSC</v>
          </cell>
          <cell r="AH391" t="str">
            <v>GLOBAL SUPPLY CHAIN</v>
          </cell>
          <cell r="AI391" t="str">
            <v>ID</v>
          </cell>
          <cell r="AJ391" t="str">
            <v>Indonesia</v>
          </cell>
          <cell r="AK391" t="str">
            <v>1</v>
          </cell>
          <cell r="AL391" t="str">
            <v>Standard</v>
          </cell>
          <cell r="AM391" t="str">
            <v>N2</v>
          </cell>
          <cell r="AN391" t="str">
            <v>Non-Exempt Non-CBA</v>
          </cell>
          <cell r="AO391" t="str">
            <v>12012508</v>
          </cell>
          <cell r="AP391" t="str">
            <v>Production/Process Operator</v>
          </cell>
          <cell r="AQ391" t="str">
            <v>3</v>
          </cell>
          <cell r="AR391" t="str">
            <v>Active</v>
          </cell>
          <cell r="AS391" t="str">
            <v>BC</v>
          </cell>
          <cell r="AT391">
            <v>0</v>
          </cell>
          <cell r="AU391">
            <v>0</v>
          </cell>
          <cell r="AV391" t="str">
            <v>N</v>
          </cell>
        </row>
        <row r="392">
          <cell r="D392">
            <v>31820</v>
          </cell>
          <cell r="G392">
            <v>0</v>
          </cell>
          <cell r="H392">
            <v>0</v>
          </cell>
          <cell r="AE392" t="str">
            <v>GSC02</v>
          </cell>
          <cell r="AF392" t="str">
            <v>INTL MANUFACTURING</v>
          </cell>
          <cell r="AG392" t="str">
            <v>GSC</v>
          </cell>
          <cell r="AH392" t="str">
            <v>GLOBAL SUPPLY CHAIN</v>
          </cell>
          <cell r="AI392" t="str">
            <v>ID</v>
          </cell>
          <cell r="AJ392" t="str">
            <v>Indonesia</v>
          </cell>
          <cell r="AK392" t="str">
            <v>1</v>
          </cell>
          <cell r="AL392" t="str">
            <v>Standard</v>
          </cell>
          <cell r="AM392" t="str">
            <v>N2</v>
          </cell>
          <cell r="AN392" t="str">
            <v>Non-Exempt Non-CBA</v>
          </cell>
          <cell r="AO392" t="str">
            <v>12012508</v>
          </cell>
          <cell r="AP392" t="str">
            <v>Production/Process Operator</v>
          </cell>
          <cell r="AQ392" t="str">
            <v>3</v>
          </cell>
          <cell r="AR392" t="str">
            <v>Active</v>
          </cell>
          <cell r="AS392" t="str">
            <v>BC</v>
          </cell>
          <cell r="AT392">
            <v>0</v>
          </cell>
          <cell r="AU392">
            <v>0</v>
          </cell>
          <cell r="AV392" t="str">
            <v>N</v>
          </cell>
        </row>
        <row r="393">
          <cell r="D393">
            <v>31202</v>
          </cell>
          <cell r="G393">
            <v>0</v>
          </cell>
          <cell r="H393">
            <v>0</v>
          </cell>
          <cell r="AE393" t="str">
            <v>GSC02</v>
          </cell>
          <cell r="AF393" t="str">
            <v>INTL MANUFACTURING</v>
          </cell>
          <cell r="AG393" t="str">
            <v>GSC</v>
          </cell>
          <cell r="AH393" t="str">
            <v>GLOBAL SUPPLY CHAIN</v>
          </cell>
          <cell r="AI393" t="str">
            <v>ID</v>
          </cell>
          <cell r="AJ393" t="str">
            <v>Indonesia</v>
          </cell>
          <cell r="AK393" t="str">
            <v>1</v>
          </cell>
          <cell r="AL393" t="str">
            <v>Standard</v>
          </cell>
          <cell r="AM393" t="str">
            <v>N2</v>
          </cell>
          <cell r="AN393" t="str">
            <v>Non-Exempt Non-CBA</v>
          </cell>
          <cell r="AO393" t="str">
            <v>12012508</v>
          </cell>
          <cell r="AP393" t="str">
            <v>Production/Process Operator</v>
          </cell>
          <cell r="AQ393" t="str">
            <v>3</v>
          </cell>
          <cell r="AR393" t="str">
            <v>Active</v>
          </cell>
          <cell r="AS393" t="str">
            <v>BC</v>
          </cell>
          <cell r="AT393">
            <v>0</v>
          </cell>
          <cell r="AU393">
            <v>0</v>
          </cell>
          <cell r="AV393" t="str">
            <v>N</v>
          </cell>
        </row>
        <row r="394">
          <cell r="D394">
            <v>31732</v>
          </cell>
          <cell r="G394">
            <v>0</v>
          </cell>
          <cell r="H394">
            <v>0</v>
          </cell>
          <cell r="AE394" t="str">
            <v>GSC02</v>
          </cell>
          <cell r="AF394" t="str">
            <v>INTL MANUFACTURING</v>
          </cell>
          <cell r="AG394" t="str">
            <v>GSC</v>
          </cell>
          <cell r="AH394" t="str">
            <v>GLOBAL SUPPLY CHAIN</v>
          </cell>
          <cell r="AI394" t="str">
            <v>ID</v>
          </cell>
          <cell r="AJ394" t="str">
            <v>Indonesia</v>
          </cell>
          <cell r="AK394" t="str">
            <v>1</v>
          </cell>
          <cell r="AL394" t="str">
            <v>Standard</v>
          </cell>
          <cell r="AM394" t="str">
            <v>N2</v>
          </cell>
          <cell r="AN394" t="str">
            <v>Non-Exempt Non-CBA</v>
          </cell>
          <cell r="AO394" t="str">
            <v>12012508</v>
          </cell>
          <cell r="AP394" t="str">
            <v>Production/Process Operator</v>
          </cell>
          <cell r="AQ394" t="str">
            <v>3</v>
          </cell>
          <cell r="AR394" t="str">
            <v>Active</v>
          </cell>
          <cell r="AS394" t="str">
            <v>BC</v>
          </cell>
          <cell r="AT394">
            <v>0</v>
          </cell>
          <cell r="AU394">
            <v>0</v>
          </cell>
          <cell r="AV394" t="str">
            <v>N</v>
          </cell>
        </row>
        <row r="395">
          <cell r="D395">
            <v>31180</v>
          </cell>
          <cell r="G395">
            <v>0</v>
          </cell>
          <cell r="H395">
            <v>0</v>
          </cell>
          <cell r="AE395" t="str">
            <v>GSC02</v>
          </cell>
          <cell r="AF395" t="str">
            <v>INTL MANUFACTURING</v>
          </cell>
          <cell r="AG395" t="str">
            <v>GSC</v>
          </cell>
          <cell r="AH395" t="str">
            <v>GLOBAL SUPPLY CHAIN</v>
          </cell>
          <cell r="AI395" t="str">
            <v>ID</v>
          </cell>
          <cell r="AJ395" t="str">
            <v>Indonesia</v>
          </cell>
          <cell r="AK395" t="str">
            <v>1</v>
          </cell>
          <cell r="AL395" t="str">
            <v>Standard</v>
          </cell>
          <cell r="AM395" t="str">
            <v>N2</v>
          </cell>
          <cell r="AN395" t="str">
            <v>Non-Exempt Non-CBA</v>
          </cell>
          <cell r="AO395" t="str">
            <v>12012508</v>
          </cell>
          <cell r="AP395" t="str">
            <v>Production/Process Operator</v>
          </cell>
          <cell r="AQ395" t="str">
            <v>3</v>
          </cell>
          <cell r="AR395" t="str">
            <v>Active</v>
          </cell>
          <cell r="AS395" t="str">
            <v>BC</v>
          </cell>
          <cell r="AT395">
            <v>0</v>
          </cell>
          <cell r="AU395">
            <v>0</v>
          </cell>
          <cell r="AV395" t="str">
            <v>N</v>
          </cell>
        </row>
        <row r="396">
          <cell r="D396">
            <v>31573</v>
          </cell>
          <cell r="G396">
            <v>0</v>
          </cell>
          <cell r="H396">
            <v>0</v>
          </cell>
          <cell r="AE396" t="str">
            <v>GSC02</v>
          </cell>
          <cell r="AF396" t="str">
            <v>INTL MANUFACTURING</v>
          </cell>
          <cell r="AG396" t="str">
            <v>GSC</v>
          </cell>
          <cell r="AH396" t="str">
            <v>GLOBAL SUPPLY CHAIN</v>
          </cell>
          <cell r="AI396" t="str">
            <v>ID</v>
          </cell>
          <cell r="AJ396" t="str">
            <v>Indonesia</v>
          </cell>
          <cell r="AK396" t="str">
            <v>1</v>
          </cell>
          <cell r="AL396" t="str">
            <v>Standard</v>
          </cell>
          <cell r="AM396" t="str">
            <v>N2</v>
          </cell>
          <cell r="AN396" t="str">
            <v>Non-Exempt Non-CBA</v>
          </cell>
          <cell r="AO396" t="str">
            <v>12012508</v>
          </cell>
          <cell r="AP396" t="str">
            <v>Production/Process Operator</v>
          </cell>
          <cell r="AQ396" t="str">
            <v>3</v>
          </cell>
          <cell r="AR396" t="str">
            <v>Active</v>
          </cell>
          <cell r="AS396" t="str">
            <v>BC</v>
          </cell>
          <cell r="AT396">
            <v>0</v>
          </cell>
          <cell r="AU396">
            <v>0</v>
          </cell>
          <cell r="AV396" t="str">
            <v>N</v>
          </cell>
        </row>
        <row r="397">
          <cell r="D397">
            <v>30253</v>
          </cell>
          <cell r="E397">
            <v>37807</v>
          </cell>
          <cell r="G397">
            <v>0</v>
          </cell>
          <cell r="H397">
            <v>0</v>
          </cell>
          <cell r="AE397" t="str">
            <v>GSC02</v>
          </cell>
          <cell r="AF397" t="str">
            <v>INTL MANUFACTURING</v>
          </cell>
          <cell r="AG397" t="str">
            <v>GSC</v>
          </cell>
          <cell r="AH397" t="str">
            <v>GLOBAL SUPPLY CHAIN</v>
          </cell>
          <cell r="AI397" t="str">
            <v>ID</v>
          </cell>
          <cell r="AJ397" t="str">
            <v>Indonesia</v>
          </cell>
          <cell r="AK397" t="str">
            <v>1</v>
          </cell>
          <cell r="AL397" t="str">
            <v>Standard</v>
          </cell>
          <cell r="AM397" t="str">
            <v>N2</v>
          </cell>
          <cell r="AN397" t="str">
            <v>Non-Exempt Non-CBA</v>
          </cell>
          <cell r="AO397" t="str">
            <v>12012508</v>
          </cell>
          <cell r="AP397" t="str">
            <v>Production/Process Operator</v>
          </cell>
          <cell r="AQ397" t="str">
            <v>3</v>
          </cell>
          <cell r="AR397" t="str">
            <v>Active</v>
          </cell>
          <cell r="AS397" t="str">
            <v>BC</v>
          </cell>
          <cell r="AT397">
            <v>0</v>
          </cell>
          <cell r="AU397" t="str">
            <v>No</v>
          </cell>
          <cell r="AV397" t="str">
            <v>S</v>
          </cell>
        </row>
        <row r="398">
          <cell r="D398">
            <v>30475</v>
          </cell>
          <cell r="G398">
            <v>0</v>
          </cell>
          <cell r="H398">
            <v>0</v>
          </cell>
          <cell r="AE398" t="str">
            <v>GSC02</v>
          </cell>
          <cell r="AF398" t="str">
            <v>INTL MANUFACTURING</v>
          </cell>
          <cell r="AG398" t="str">
            <v>GSC</v>
          </cell>
          <cell r="AH398" t="str">
            <v>GLOBAL SUPPLY CHAIN</v>
          </cell>
          <cell r="AI398" t="str">
            <v>ID</v>
          </cell>
          <cell r="AJ398" t="str">
            <v>Indonesia</v>
          </cell>
          <cell r="AK398" t="str">
            <v>1</v>
          </cell>
          <cell r="AL398" t="str">
            <v>Standard</v>
          </cell>
          <cell r="AM398" t="str">
            <v>N2</v>
          </cell>
          <cell r="AN398" t="str">
            <v>Non-Exempt Non-CBA</v>
          </cell>
          <cell r="AO398" t="str">
            <v>12012490</v>
          </cell>
          <cell r="AP398" t="str">
            <v>Materials Handler</v>
          </cell>
          <cell r="AQ398" t="str">
            <v>3</v>
          </cell>
          <cell r="AR398" t="str">
            <v>Active</v>
          </cell>
          <cell r="AS398" t="str">
            <v>BC</v>
          </cell>
          <cell r="AT398">
            <v>0</v>
          </cell>
          <cell r="AU398">
            <v>0</v>
          </cell>
          <cell r="AV398" t="str">
            <v>C</v>
          </cell>
        </row>
        <row r="399">
          <cell r="D399">
            <v>29323</v>
          </cell>
          <cell r="G399">
            <v>0</v>
          </cell>
          <cell r="H399">
            <v>0</v>
          </cell>
          <cell r="AE399" t="str">
            <v>GSC02</v>
          </cell>
          <cell r="AF399" t="str">
            <v>INTL MANUFACTURING</v>
          </cell>
          <cell r="AG399" t="str">
            <v>GSC</v>
          </cell>
          <cell r="AH399" t="str">
            <v>GLOBAL SUPPLY CHAIN</v>
          </cell>
          <cell r="AI399" t="str">
            <v>ID</v>
          </cell>
          <cell r="AJ399" t="str">
            <v>Indonesia</v>
          </cell>
          <cell r="AK399" t="str">
            <v>1</v>
          </cell>
          <cell r="AL399" t="str">
            <v>Standard</v>
          </cell>
          <cell r="AM399" t="str">
            <v>N2</v>
          </cell>
          <cell r="AN399" t="str">
            <v>Non-Exempt Non-CBA</v>
          </cell>
          <cell r="AO399" t="str">
            <v>12012508</v>
          </cell>
          <cell r="AP399" t="str">
            <v>Production/Process Operator</v>
          </cell>
          <cell r="AQ399" t="str">
            <v>3</v>
          </cell>
          <cell r="AR399" t="str">
            <v>Active</v>
          </cell>
          <cell r="AS399" t="str">
            <v>BC</v>
          </cell>
          <cell r="AT399">
            <v>0</v>
          </cell>
          <cell r="AU399">
            <v>0</v>
          </cell>
          <cell r="AV399" t="str">
            <v>N</v>
          </cell>
        </row>
        <row r="400">
          <cell r="D400">
            <v>29408</v>
          </cell>
          <cell r="G400">
            <v>0</v>
          </cell>
          <cell r="H400">
            <v>0</v>
          </cell>
          <cell r="AE400" t="str">
            <v>GSC02</v>
          </cell>
          <cell r="AF400" t="str">
            <v>INTL MANUFACTURING</v>
          </cell>
          <cell r="AG400" t="str">
            <v>GSC</v>
          </cell>
          <cell r="AH400" t="str">
            <v>GLOBAL SUPPLY CHAIN</v>
          </cell>
          <cell r="AI400" t="str">
            <v>ID</v>
          </cell>
          <cell r="AJ400" t="str">
            <v>Indonesia</v>
          </cell>
          <cell r="AK400" t="str">
            <v>1</v>
          </cell>
          <cell r="AL400" t="str">
            <v>Standard</v>
          </cell>
          <cell r="AM400" t="str">
            <v>N2</v>
          </cell>
          <cell r="AN400" t="str">
            <v>Non-Exempt Non-CBA</v>
          </cell>
          <cell r="AO400" t="str">
            <v>12012508</v>
          </cell>
          <cell r="AP400" t="str">
            <v>Production/Process Operator</v>
          </cell>
          <cell r="AQ400" t="str">
            <v>3</v>
          </cell>
          <cell r="AR400" t="str">
            <v>Active</v>
          </cell>
          <cell r="AS400" t="str">
            <v>BC</v>
          </cell>
          <cell r="AT400">
            <v>0</v>
          </cell>
          <cell r="AU400">
            <v>0</v>
          </cell>
          <cell r="AV400" t="str">
            <v>N</v>
          </cell>
        </row>
        <row r="401">
          <cell r="D401">
            <v>31105</v>
          </cell>
          <cell r="E401">
            <v>38353</v>
          </cell>
          <cell r="G401">
            <v>0</v>
          </cell>
          <cell r="H401">
            <v>0</v>
          </cell>
          <cell r="AE401" t="str">
            <v>GSC02</v>
          </cell>
          <cell r="AF401" t="str">
            <v>INTL MANUFACTURING</v>
          </cell>
          <cell r="AG401" t="str">
            <v>GSC</v>
          </cell>
          <cell r="AH401" t="str">
            <v>GLOBAL SUPPLY CHAIN</v>
          </cell>
          <cell r="AI401" t="str">
            <v>ID</v>
          </cell>
          <cell r="AJ401" t="str">
            <v>Indonesia</v>
          </cell>
          <cell r="AK401" t="str">
            <v>1</v>
          </cell>
          <cell r="AL401" t="str">
            <v>Standard</v>
          </cell>
          <cell r="AM401" t="str">
            <v>N2</v>
          </cell>
          <cell r="AN401" t="str">
            <v>Non-Exempt Non-CBA</v>
          </cell>
          <cell r="AO401" t="str">
            <v>12012510</v>
          </cell>
          <cell r="AP401" t="str">
            <v>Production/Process Operator (Jr.)</v>
          </cell>
          <cell r="AQ401" t="str">
            <v>3</v>
          </cell>
          <cell r="AR401" t="str">
            <v>Active</v>
          </cell>
          <cell r="AS401" t="str">
            <v>BC</v>
          </cell>
          <cell r="AT401">
            <v>0</v>
          </cell>
          <cell r="AU401" t="str">
            <v>No</v>
          </cell>
          <cell r="AV401" t="str">
            <v>N</v>
          </cell>
        </row>
        <row r="402">
          <cell r="D402">
            <v>29109</v>
          </cell>
          <cell r="E402">
            <v>37561</v>
          </cell>
          <cell r="G402">
            <v>0</v>
          </cell>
          <cell r="H402">
            <v>0</v>
          </cell>
          <cell r="AE402" t="str">
            <v>GSC02</v>
          </cell>
          <cell r="AF402" t="str">
            <v>INTL MANUFACTURING</v>
          </cell>
          <cell r="AG402" t="str">
            <v>GSC</v>
          </cell>
          <cell r="AH402" t="str">
            <v>GLOBAL SUPPLY CHAIN</v>
          </cell>
          <cell r="AI402" t="str">
            <v>ID</v>
          </cell>
          <cell r="AJ402" t="str">
            <v>Indonesia</v>
          </cell>
          <cell r="AK402" t="str">
            <v>1</v>
          </cell>
          <cell r="AL402" t="str">
            <v>Standard</v>
          </cell>
          <cell r="AM402" t="str">
            <v>N2</v>
          </cell>
          <cell r="AN402" t="str">
            <v>Non-Exempt Non-CBA</v>
          </cell>
          <cell r="AO402" t="str">
            <v>12012508</v>
          </cell>
          <cell r="AP402" t="str">
            <v>Production/Process Operator</v>
          </cell>
          <cell r="AQ402" t="str">
            <v>3</v>
          </cell>
          <cell r="AR402" t="str">
            <v>Active</v>
          </cell>
          <cell r="AS402" t="str">
            <v>BC</v>
          </cell>
          <cell r="AT402">
            <v>0</v>
          </cell>
          <cell r="AU402" t="str">
            <v>No</v>
          </cell>
          <cell r="AV402" t="str">
            <v>S</v>
          </cell>
        </row>
        <row r="403">
          <cell r="D403">
            <v>28038</v>
          </cell>
          <cell r="E403">
            <v>37469</v>
          </cell>
          <cell r="G403">
            <v>0</v>
          </cell>
          <cell r="H403">
            <v>0</v>
          </cell>
          <cell r="AE403" t="str">
            <v>GSC02</v>
          </cell>
          <cell r="AF403" t="str">
            <v>INTL MANUFACTURING</v>
          </cell>
          <cell r="AG403" t="str">
            <v>GSC</v>
          </cell>
          <cell r="AH403" t="str">
            <v>GLOBAL SUPPLY CHAIN</v>
          </cell>
          <cell r="AI403" t="str">
            <v>ID</v>
          </cell>
          <cell r="AJ403" t="str">
            <v>Indonesia</v>
          </cell>
          <cell r="AK403" t="str">
            <v>1</v>
          </cell>
          <cell r="AL403" t="str">
            <v>Standard</v>
          </cell>
          <cell r="AM403" t="str">
            <v>N2</v>
          </cell>
          <cell r="AN403" t="str">
            <v>Non-Exempt Non-CBA</v>
          </cell>
          <cell r="AO403" t="str">
            <v>12012482</v>
          </cell>
          <cell r="AP403" t="str">
            <v>Electrician</v>
          </cell>
          <cell r="AQ403" t="str">
            <v>3</v>
          </cell>
          <cell r="AR403" t="str">
            <v>Active</v>
          </cell>
          <cell r="AS403" t="str">
            <v>BC</v>
          </cell>
          <cell r="AT403">
            <v>0</v>
          </cell>
          <cell r="AU403" t="str">
            <v>No</v>
          </cell>
          <cell r="AV403" t="str">
            <v>S</v>
          </cell>
        </row>
        <row r="404">
          <cell r="D404">
            <v>25190</v>
          </cell>
          <cell r="G404">
            <v>0</v>
          </cell>
          <cell r="H404">
            <v>0</v>
          </cell>
          <cell r="AE404" t="str">
            <v>GSC02</v>
          </cell>
          <cell r="AF404" t="str">
            <v>INTL MANUFACTURING</v>
          </cell>
          <cell r="AG404" t="str">
            <v>GSC</v>
          </cell>
          <cell r="AH404" t="str">
            <v>GLOBAL SUPPLY CHAIN</v>
          </cell>
          <cell r="AI404" t="str">
            <v>ID</v>
          </cell>
          <cell r="AJ404" t="str">
            <v>Indonesia</v>
          </cell>
          <cell r="AK404" t="str">
            <v>1</v>
          </cell>
          <cell r="AL404" t="str">
            <v>Standard</v>
          </cell>
          <cell r="AM404" t="str">
            <v>N2</v>
          </cell>
          <cell r="AN404" t="str">
            <v>Non-Exempt Non-CBA</v>
          </cell>
          <cell r="AO404" t="str">
            <v>12012468</v>
          </cell>
          <cell r="AP404" t="str">
            <v>Driver/Messenger</v>
          </cell>
          <cell r="AQ404" t="str">
            <v>3</v>
          </cell>
          <cell r="AR404" t="str">
            <v>Active</v>
          </cell>
          <cell r="AS404" t="str">
            <v>BC</v>
          </cell>
          <cell r="AT404">
            <v>0</v>
          </cell>
          <cell r="AU404">
            <v>0</v>
          </cell>
          <cell r="AV404" t="str">
            <v>N</v>
          </cell>
        </row>
        <row r="405">
          <cell r="D405">
            <v>30283</v>
          </cell>
          <cell r="G405">
            <v>0</v>
          </cell>
          <cell r="H405">
            <v>0</v>
          </cell>
          <cell r="AE405" t="str">
            <v>GSC02</v>
          </cell>
          <cell r="AF405" t="str">
            <v>INTL MANUFACTURING</v>
          </cell>
          <cell r="AG405" t="str">
            <v>GSC</v>
          </cell>
          <cell r="AH405" t="str">
            <v>GLOBAL SUPPLY CHAIN</v>
          </cell>
          <cell r="AI405" t="str">
            <v>ID</v>
          </cell>
          <cell r="AJ405" t="str">
            <v>Indonesia</v>
          </cell>
          <cell r="AK405" t="str">
            <v>1</v>
          </cell>
          <cell r="AL405" t="str">
            <v>Standard</v>
          </cell>
          <cell r="AM405" t="str">
            <v>N2</v>
          </cell>
          <cell r="AN405" t="str">
            <v>Non-Exempt Non-CBA</v>
          </cell>
          <cell r="AO405" t="str">
            <v>12012508</v>
          </cell>
          <cell r="AP405" t="str">
            <v>Production/Process Operator</v>
          </cell>
          <cell r="AQ405" t="str">
            <v>3</v>
          </cell>
          <cell r="AR405" t="str">
            <v>Active</v>
          </cell>
          <cell r="AS405" t="str">
            <v>BC</v>
          </cell>
          <cell r="AT405">
            <v>0</v>
          </cell>
          <cell r="AU405">
            <v>0</v>
          </cell>
          <cell r="AV405" t="str">
            <v>N</v>
          </cell>
        </row>
        <row r="406">
          <cell r="D406">
            <v>28957</v>
          </cell>
          <cell r="G406">
            <v>0</v>
          </cell>
          <cell r="H406">
            <v>0</v>
          </cell>
          <cell r="AE406" t="str">
            <v>GSC02</v>
          </cell>
          <cell r="AF406" t="str">
            <v>INTL MANUFACTURING</v>
          </cell>
          <cell r="AG406" t="str">
            <v>GSC</v>
          </cell>
          <cell r="AH406" t="str">
            <v>GLOBAL SUPPLY CHAIN</v>
          </cell>
          <cell r="AI406" t="str">
            <v>ID</v>
          </cell>
          <cell r="AJ406" t="str">
            <v>Indonesia</v>
          </cell>
          <cell r="AK406" t="str">
            <v>1</v>
          </cell>
          <cell r="AL406" t="str">
            <v>Standard</v>
          </cell>
          <cell r="AM406" t="str">
            <v>N2</v>
          </cell>
          <cell r="AN406" t="str">
            <v>Non-Exempt Non-CBA</v>
          </cell>
          <cell r="AO406" t="str">
            <v>12012508</v>
          </cell>
          <cell r="AP406" t="str">
            <v>Production/Process Operator</v>
          </cell>
          <cell r="AQ406" t="str">
            <v>3</v>
          </cell>
          <cell r="AR406" t="str">
            <v>Active</v>
          </cell>
          <cell r="AS406" t="str">
            <v>BC</v>
          </cell>
          <cell r="AT406">
            <v>0</v>
          </cell>
          <cell r="AU406">
            <v>0</v>
          </cell>
          <cell r="AV406" t="str">
            <v>N</v>
          </cell>
        </row>
        <row r="407">
          <cell r="D407">
            <v>25517</v>
          </cell>
          <cell r="G407">
            <v>0</v>
          </cell>
          <cell r="H407">
            <v>0</v>
          </cell>
          <cell r="AE407" t="str">
            <v>GSC02</v>
          </cell>
          <cell r="AF407" t="str">
            <v>INTL MANUFACTURING</v>
          </cell>
          <cell r="AG407" t="str">
            <v>GSC</v>
          </cell>
          <cell r="AH407" t="str">
            <v>GLOBAL SUPPLY CHAIN</v>
          </cell>
          <cell r="AI407" t="str">
            <v>ID</v>
          </cell>
          <cell r="AJ407" t="str">
            <v>Indonesia</v>
          </cell>
          <cell r="AK407" t="str">
            <v>1</v>
          </cell>
          <cell r="AL407" t="str">
            <v>Standard</v>
          </cell>
          <cell r="AM407" t="str">
            <v>N2</v>
          </cell>
          <cell r="AN407" t="str">
            <v>Non-Exempt Non-CBA</v>
          </cell>
          <cell r="AO407" t="str">
            <v>12013509</v>
          </cell>
          <cell r="AP407" t="str">
            <v>Maintenance Specialist</v>
          </cell>
          <cell r="AQ407" t="str">
            <v>3</v>
          </cell>
          <cell r="AR407" t="str">
            <v>Active</v>
          </cell>
          <cell r="AS407" t="str">
            <v>BC</v>
          </cell>
          <cell r="AT407">
            <v>0</v>
          </cell>
          <cell r="AU407">
            <v>0</v>
          </cell>
          <cell r="AV407" t="str">
            <v>C</v>
          </cell>
        </row>
        <row r="408">
          <cell r="D408">
            <v>30378</v>
          </cell>
          <cell r="G408">
            <v>0</v>
          </cell>
          <cell r="H408">
            <v>0</v>
          </cell>
          <cell r="AE408" t="str">
            <v>GSC02</v>
          </cell>
          <cell r="AF408" t="str">
            <v>INTL MANUFACTURING</v>
          </cell>
          <cell r="AG408" t="str">
            <v>GSC</v>
          </cell>
          <cell r="AH408" t="str">
            <v>GLOBAL SUPPLY CHAIN</v>
          </cell>
          <cell r="AI408" t="str">
            <v>ID</v>
          </cell>
          <cell r="AJ408" t="str">
            <v>Indonesia</v>
          </cell>
          <cell r="AK408" t="str">
            <v>1</v>
          </cell>
          <cell r="AL408" t="str">
            <v>Standard</v>
          </cell>
          <cell r="AM408" t="str">
            <v>N2</v>
          </cell>
          <cell r="AN408" t="str">
            <v>Non-Exempt Non-CBA</v>
          </cell>
          <cell r="AO408" t="str">
            <v>12012508</v>
          </cell>
          <cell r="AP408" t="str">
            <v>Production/Process Operator</v>
          </cell>
          <cell r="AQ408" t="str">
            <v>3</v>
          </cell>
          <cell r="AR408" t="str">
            <v>Active</v>
          </cell>
          <cell r="AS408" t="str">
            <v>BC</v>
          </cell>
          <cell r="AT408">
            <v>0</v>
          </cell>
          <cell r="AU408">
            <v>0</v>
          </cell>
          <cell r="AV408" t="str">
            <v>N</v>
          </cell>
        </row>
        <row r="409">
          <cell r="D409">
            <v>29990</v>
          </cell>
          <cell r="G409">
            <v>0</v>
          </cell>
          <cell r="H409">
            <v>0</v>
          </cell>
          <cell r="AE409" t="str">
            <v>GSC02</v>
          </cell>
          <cell r="AF409" t="str">
            <v>INTL MANUFACTURING</v>
          </cell>
          <cell r="AG409" t="str">
            <v>GSC</v>
          </cell>
          <cell r="AH409" t="str">
            <v>GLOBAL SUPPLY CHAIN</v>
          </cell>
          <cell r="AI409" t="str">
            <v>ID</v>
          </cell>
          <cell r="AJ409" t="str">
            <v>Indonesia</v>
          </cell>
          <cell r="AK409" t="str">
            <v>1</v>
          </cell>
          <cell r="AL409" t="str">
            <v>Standard</v>
          </cell>
          <cell r="AM409" t="str">
            <v>N2</v>
          </cell>
          <cell r="AN409" t="str">
            <v>Non-Exempt Non-CBA</v>
          </cell>
          <cell r="AO409" t="str">
            <v>12012508</v>
          </cell>
          <cell r="AP409" t="str">
            <v>Production/Process Operator</v>
          </cell>
          <cell r="AQ409" t="str">
            <v>3</v>
          </cell>
          <cell r="AR409" t="str">
            <v>Active</v>
          </cell>
          <cell r="AS409" t="str">
            <v>BC</v>
          </cell>
          <cell r="AT409">
            <v>0</v>
          </cell>
          <cell r="AU409">
            <v>0</v>
          </cell>
          <cell r="AV409" t="str">
            <v>N</v>
          </cell>
        </row>
        <row r="410">
          <cell r="D410">
            <v>31605</v>
          </cell>
          <cell r="G410">
            <v>0</v>
          </cell>
          <cell r="H410">
            <v>0</v>
          </cell>
          <cell r="AE410" t="str">
            <v>GSC02</v>
          </cell>
          <cell r="AF410" t="str">
            <v>INTL MANUFACTURING</v>
          </cell>
          <cell r="AG410" t="str">
            <v>GSC</v>
          </cell>
          <cell r="AH410" t="str">
            <v>GLOBAL SUPPLY CHAIN</v>
          </cell>
          <cell r="AI410" t="str">
            <v>ID</v>
          </cell>
          <cell r="AJ410" t="str">
            <v>Indonesia</v>
          </cell>
          <cell r="AK410" t="str">
            <v>1</v>
          </cell>
          <cell r="AL410" t="str">
            <v>Standard</v>
          </cell>
          <cell r="AM410" t="str">
            <v>N2</v>
          </cell>
          <cell r="AN410" t="str">
            <v>Non-Exempt Non-CBA</v>
          </cell>
          <cell r="AO410" t="str">
            <v>12012508</v>
          </cell>
          <cell r="AP410" t="str">
            <v>Production/Process Operator</v>
          </cell>
          <cell r="AQ410" t="str">
            <v>3</v>
          </cell>
          <cell r="AR410" t="str">
            <v>Active</v>
          </cell>
          <cell r="AS410" t="str">
            <v>BC</v>
          </cell>
          <cell r="AT410">
            <v>0</v>
          </cell>
          <cell r="AU410">
            <v>0</v>
          </cell>
          <cell r="AV410" t="str">
            <v>N</v>
          </cell>
        </row>
        <row r="411">
          <cell r="D411">
            <v>30461</v>
          </cell>
          <cell r="G411">
            <v>0</v>
          </cell>
          <cell r="H411">
            <v>0</v>
          </cell>
          <cell r="AE411" t="str">
            <v>GSC02</v>
          </cell>
          <cell r="AF411" t="str">
            <v>INTL MANUFACTURING</v>
          </cell>
          <cell r="AG411" t="str">
            <v>GSC</v>
          </cell>
          <cell r="AH411" t="str">
            <v>GLOBAL SUPPLY CHAIN</v>
          </cell>
          <cell r="AI411" t="str">
            <v>ID</v>
          </cell>
          <cell r="AJ411" t="str">
            <v>Indonesia</v>
          </cell>
          <cell r="AK411" t="str">
            <v>1</v>
          </cell>
          <cell r="AL411" t="str">
            <v>Standard</v>
          </cell>
          <cell r="AM411" t="str">
            <v>N2</v>
          </cell>
          <cell r="AN411" t="str">
            <v>Non-Exempt Non-CBA</v>
          </cell>
          <cell r="AO411" t="str">
            <v>12012508</v>
          </cell>
          <cell r="AP411" t="str">
            <v>Production/Process Operator</v>
          </cell>
          <cell r="AQ411" t="str">
            <v>3</v>
          </cell>
          <cell r="AR411" t="str">
            <v>Active</v>
          </cell>
          <cell r="AS411" t="str">
            <v>BC</v>
          </cell>
          <cell r="AT411">
            <v>0</v>
          </cell>
          <cell r="AU411">
            <v>0</v>
          </cell>
          <cell r="AV411" t="str">
            <v>N</v>
          </cell>
        </row>
        <row r="413">
          <cell r="D413">
            <v>31145</v>
          </cell>
          <cell r="G413">
            <v>0</v>
          </cell>
          <cell r="H413">
            <v>0</v>
          </cell>
          <cell r="AE413" t="str">
            <v>GSC02</v>
          </cell>
          <cell r="AF413" t="str">
            <v>INTL MANUFACTURING</v>
          </cell>
          <cell r="AG413" t="str">
            <v>GSC</v>
          </cell>
          <cell r="AH413" t="str">
            <v>GLOBAL SUPPLY CHAIN</v>
          </cell>
          <cell r="AI413" t="str">
            <v>ID</v>
          </cell>
          <cell r="AJ413" t="str">
            <v>Indonesia</v>
          </cell>
          <cell r="AK413" t="str">
            <v>2</v>
          </cell>
          <cell r="AL413" t="str">
            <v>Temporary</v>
          </cell>
          <cell r="AM413" t="str">
            <v>TN</v>
          </cell>
          <cell r="AN413" t="str">
            <v>Temp Non-Exempt</v>
          </cell>
          <cell r="AO413" t="str">
            <v>12012508</v>
          </cell>
          <cell r="AP413" t="str">
            <v>Production/Process Operator</v>
          </cell>
          <cell r="AQ413" t="str">
            <v>3</v>
          </cell>
          <cell r="AR413" t="str">
            <v>Active</v>
          </cell>
          <cell r="AS413" t="str">
            <v>BC</v>
          </cell>
          <cell r="AT413">
            <v>0</v>
          </cell>
          <cell r="AU413">
            <v>0</v>
          </cell>
          <cell r="AV413" t="str">
            <v>N</v>
          </cell>
        </row>
        <row r="414">
          <cell r="D414">
            <v>29819</v>
          </cell>
          <cell r="G414">
            <v>0</v>
          </cell>
          <cell r="H414">
            <v>0</v>
          </cell>
          <cell r="AE414" t="str">
            <v>GSC02</v>
          </cell>
          <cell r="AF414" t="str">
            <v>INTL MANUFACTURING</v>
          </cell>
          <cell r="AG414" t="str">
            <v>GSC</v>
          </cell>
          <cell r="AH414" t="str">
            <v>GLOBAL SUPPLY CHAIN</v>
          </cell>
          <cell r="AI414" t="str">
            <v>ID</v>
          </cell>
          <cell r="AJ414" t="str">
            <v>Indonesia</v>
          </cell>
          <cell r="AK414" t="str">
            <v>2</v>
          </cell>
          <cell r="AL414" t="str">
            <v>Temporary</v>
          </cell>
          <cell r="AM414" t="str">
            <v>TN</v>
          </cell>
          <cell r="AN414" t="str">
            <v>Temp Non-Exempt</v>
          </cell>
          <cell r="AO414" t="str">
            <v>12012510</v>
          </cell>
          <cell r="AP414" t="str">
            <v>Production/Process Operator (Jr.)</v>
          </cell>
          <cell r="AQ414" t="str">
            <v>3</v>
          </cell>
          <cell r="AR414" t="str">
            <v>Active</v>
          </cell>
          <cell r="AS414" t="str">
            <v>BC</v>
          </cell>
          <cell r="AT414">
            <v>0</v>
          </cell>
          <cell r="AU414">
            <v>0</v>
          </cell>
          <cell r="AV414" t="str">
            <v>N</v>
          </cell>
        </row>
        <row r="415">
          <cell r="D415">
            <v>30657</v>
          </cell>
          <cell r="G415">
            <v>0</v>
          </cell>
          <cell r="H415">
            <v>0</v>
          </cell>
          <cell r="AE415" t="str">
            <v>GSC02</v>
          </cell>
          <cell r="AF415" t="str">
            <v>INTL MANUFACTURING</v>
          </cell>
          <cell r="AG415" t="str">
            <v>GSC</v>
          </cell>
          <cell r="AH415" t="str">
            <v>GLOBAL SUPPLY CHAIN</v>
          </cell>
          <cell r="AI415" t="str">
            <v>ID</v>
          </cell>
          <cell r="AJ415" t="str">
            <v>Indonesia</v>
          </cell>
          <cell r="AK415" t="str">
            <v>2</v>
          </cell>
          <cell r="AL415" t="str">
            <v>Temporary</v>
          </cell>
          <cell r="AM415" t="str">
            <v>TN</v>
          </cell>
          <cell r="AN415" t="str">
            <v>Temp Non-Exempt</v>
          </cell>
          <cell r="AO415" t="str">
            <v>12012508</v>
          </cell>
          <cell r="AP415" t="str">
            <v>Production/Process Operator</v>
          </cell>
          <cell r="AQ415" t="str">
            <v>3</v>
          </cell>
          <cell r="AR415" t="str">
            <v>Active</v>
          </cell>
          <cell r="AS415" t="str">
            <v>BC</v>
          </cell>
          <cell r="AT415">
            <v>0</v>
          </cell>
          <cell r="AU415">
            <v>0</v>
          </cell>
          <cell r="AV415" t="str">
            <v>C</v>
          </cell>
        </row>
        <row r="416">
          <cell r="D416">
            <v>30787</v>
          </cell>
          <cell r="G416">
            <v>0</v>
          </cell>
          <cell r="H416">
            <v>0</v>
          </cell>
          <cell r="AE416" t="str">
            <v>GSC02</v>
          </cell>
          <cell r="AF416" t="str">
            <v>INTL MANUFACTURING</v>
          </cell>
          <cell r="AG416" t="str">
            <v>GSC</v>
          </cell>
          <cell r="AH416" t="str">
            <v>GLOBAL SUPPLY CHAIN</v>
          </cell>
          <cell r="AI416" t="str">
            <v>ID</v>
          </cell>
          <cell r="AJ416" t="str">
            <v>Indonesia</v>
          </cell>
          <cell r="AK416" t="str">
            <v>2</v>
          </cell>
          <cell r="AL416" t="str">
            <v>Temporary</v>
          </cell>
          <cell r="AM416" t="str">
            <v>TN</v>
          </cell>
          <cell r="AN416" t="str">
            <v>Temp Non-Exempt</v>
          </cell>
          <cell r="AO416" t="str">
            <v>12012508</v>
          </cell>
          <cell r="AP416" t="str">
            <v>Production/Process Operator</v>
          </cell>
          <cell r="AQ416" t="str">
            <v>3</v>
          </cell>
          <cell r="AR416" t="str">
            <v>Active</v>
          </cell>
          <cell r="AS416" t="str">
            <v>BC</v>
          </cell>
          <cell r="AT416">
            <v>0</v>
          </cell>
          <cell r="AU416">
            <v>0</v>
          </cell>
          <cell r="AV416" t="str">
            <v>N</v>
          </cell>
        </row>
        <row r="417">
          <cell r="D417">
            <v>29717</v>
          </cell>
          <cell r="G417">
            <v>0</v>
          </cell>
          <cell r="H417">
            <v>0</v>
          </cell>
          <cell r="AE417" t="str">
            <v>GSC02</v>
          </cell>
          <cell r="AF417" t="str">
            <v>INTL MANUFACTURING</v>
          </cell>
          <cell r="AG417" t="str">
            <v>GSC</v>
          </cell>
          <cell r="AH417" t="str">
            <v>GLOBAL SUPPLY CHAIN</v>
          </cell>
          <cell r="AI417" t="str">
            <v>ID</v>
          </cell>
          <cell r="AJ417" t="str">
            <v>Indonesia</v>
          </cell>
          <cell r="AK417" t="str">
            <v>2</v>
          </cell>
          <cell r="AL417" t="str">
            <v>Temporary</v>
          </cell>
          <cell r="AM417" t="str">
            <v>TN</v>
          </cell>
          <cell r="AN417" t="str">
            <v>Temp Non-Exempt</v>
          </cell>
          <cell r="AO417" t="str">
            <v>12012508</v>
          </cell>
          <cell r="AP417" t="str">
            <v>Production/Process Operator</v>
          </cell>
          <cell r="AQ417" t="str">
            <v>3</v>
          </cell>
          <cell r="AR417" t="str">
            <v>Active</v>
          </cell>
          <cell r="AS417" t="str">
            <v>BC</v>
          </cell>
          <cell r="AT417">
            <v>0</v>
          </cell>
          <cell r="AU417">
            <v>0</v>
          </cell>
          <cell r="AV417" t="str">
            <v>N</v>
          </cell>
        </row>
        <row r="418">
          <cell r="D418">
            <v>29746</v>
          </cell>
          <cell r="G418">
            <v>0</v>
          </cell>
          <cell r="H418">
            <v>0</v>
          </cell>
          <cell r="AE418" t="str">
            <v>GSC02</v>
          </cell>
          <cell r="AF418" t="str">
            <v>INTL MANUFACTURING</v>
          </cell>
          <cell r="AG418" t="str">
            <v>GSC</v>
          </cell>
          <cell r="AH418" t="str">
            <v>GLOBAL SUPPLY CHAIN</v>
          </cell>
          <cell r="AI418" t="str">
            <v>ID</v>
          </cell>
          <cell r="AJ418" t="str">
            <v>Indonesia</v>
          </cell>
          <cell r="AK418" t="str">
            <v>2</v>
          </cell>
          <cell r="AL418" t="str">
            <v>Temporary</v>
          </cell>
          <cell r="AM418" t="str">
            <v>TN</v>
          </cell>
          <cell r="AN418" t="str">
            <v>Temp Non-Exempt</v>
          </cell>
          <cell r="AO418" t="str">
            <v>12012510</v>
          </cell>
          <cell r="AP418" t="str">
            <v>Production/Process Operator (Jr.)</v>
          </cell>
          <cell r="AQ418" t="str">
            <v>3</v>
          </cell>
          <cell r="AR418" t="str">
            <v>Active</v>
          </cell>
          <cell r="AS418" t="str">
            <v>BC</v>
          </cell>
          <cell r="AT418">
            <v>0</v>
          </cell>
          <cell r="AU418">
            <v>0</v>
          </cell>
          <cell r="AV418" t="str">
            <v>N</v>
          </cell>
        </row>
        <row r="419">
          <cell r="D419">
            <v>31105</v>
          </cell>
          <cell r="G419">
            <v>0</v>
          </cell>
          <cell r="H419">
            <v>0</v>
          </cell>
          <cell r="AE419" t="str">
            <v>GSC02</v>
          </cell>
          <cell r="AF419" t="str">
            <v>INTL MANUFACTURING</v>
          </cell>
          <cell r="AG419" t="str">
            <v>GSC</v>
          </cell>
          <cell r="AH419" t="str">
            <v>GLOBAL SUPPLY CHAIN</v>
          </cell>
          <cell r="AI419" t="str">
            <v>ID</v>
          </cell>
          <cell r="AJ419" t="str">
            <v>Indonesia</v>
          </cell>
          <cell r="AK419" t="str">
            <v>2</v>
          </cell>
          <cell r="AL419" t="str">
            <v>Temporary</v>
          </cell>
          <cell r="AM419" t="str">
            <v>TN</v>
          </cell>
          <cell r="AN419" t="str">
            <v>Temp Non-Exempt</v>
          </cell>
          <cell r="AO419" t="str">
            <v>12012508</v>
          </cell>
          <cell r="AP419" t="str">
            <v>Production/Process Operator</v>
          </cell>
          <cell r="AQ419" t="str">
            <v>3</v>
          </cell>
          <cell r="AR419" t="str">
            <v>Active</v>
          </cell>
          <cell r="AS419" t="str">
            <v>BC</v>
          </cell>
          <cell r="AT419">
            <v>0</v>
          </cell>
          <cell r="AU419">
            <v>0</v>
          </cell>
          <cell r="AV419" t="str">
            <v>N</v>
          </cell>
        </row>
        <row r="420">
          <cell r="D420">
            <v>28888</v>
          </cell>
          <cell r="G420">
            <v>0</v>
          </cell>
          <cell r="H420">
            <v>0</v>
          </cell>
          <cell r="AE420" t="str">
            <v>GSC02</v>
          </cell>
          <cell r="AF420" t="str">
            <v>INTL MANUFACTURING</v>
          </cell>
          <cell r="AG420" t="str">
            <v>GSC</v>
          </cell>
          <cell r="AH420" t="str">
            <v>GLOBAL SUPPLY CHAIN</v>
          </cell>
          <cell r="AI420" t="str">
            <v>ID</v>
          </cell>
          <cell r="AJ420" t="str">
            <v>Indonesia</v>
          </cell>
          <cell r="AK420" t="str">
            <v>2</v>
          </cell>
          <cell r="AL420" t="str">
            <v>Temporary</v>
          </cell>
          <cell r="AM420" t="str">
            <v>TN</v>
          </cell>
          <cell r="AN420" t="str">
            <v>Temp Non-Exempt</v>
          </cell>
          <cell r="AO420" t="str">
            <v>12012508</v>
          </cell>
          <cell r="AP420" t="str">
            <v>Production/Process Operator</v>
          </cell>
          <cell r="AQ420" t="str">
            <v>3</v>
          </cell>
          <cell r="AR420" t="str">
            <v>Active</v>
          </cell>
          <cell r="AS420" t="str">
            <v>BC</v>
          </cell>
          <cell r="AT420">
            <v>0</v>
          </cell>
          <cell r="AU420">
            <v>0</v>
          </cell>
          <cell r="AV420" t="str">
            <v>N</v>
          </cell>
        </row>
        <row r="421">
          <cell r="D421">
            <v>30365</v>
          </cell>
          <cell r="G421">
            <v>0</v>
          </cell>
          <cell r="H421">
            <v>0</v>
          </cell>
          <cell r="AE421" t="str">
            <v>GSC02</v>
          </cell>
          <cell r="AF421" t="str">
            <v>INTL MANUFACTURING</v>
          </cell>
          <cell r="AG421" t="str">
            <v>GSC</v>
          </cell>
          <cell r="AH421" t="str">
            <v>GLOBAL SUPPLY CHAIN</v>
          </cell>
          <cell r="AI421" t="str">
            <v>ID</v>
          </cell>
          <cell r="AJ421" t="str">
            <v>Indonesia</v>
          </cell>
          <cell r="AK421" t="str">
            <v>2</v>
          </cell>
          <cell r="AL421" t="str">
            <v>Temporary</v>
          </cell>
          <cell r="AM421" t="str">
            <v>TN</v>
          </cell>
          <cell r="AN421" t="str">
            <v>Temp Non-Exempt</v>
          </cell>
          <cell r="AO421" t="str">
            <v>12012508</v>
          </cell>
          <cell r="AP421" t="str">
            <v>Production/Process Operator</v>
          </cell>
          <cell r="AQ421" t="str">
            <v>3</v>
          </cell>
          <cell r="AR421" t="str">
            <v>Active</v>
          </cell>
          <cell r="AS421" t="str">
            <v>BC</v>
          </cell>
          <cell r="AT421">
            <v>0</v>
          </cell>
          <cell r="AU421">
            <v>0</v>
          </cell>
          <cell r="AV421" t="str">
            <v>C</v>
          </cell>
        </row>
        <row r="422">
          <cell r="D422">
            <v>29863</v>
          </cell>
          <cell r="G422">
            <v>0</v>
          </cell>
          <cell r="H422">
            <v>0</v>
          </cell>
          <cell r="AE422" t="str">
            <v>GSC02</v>
          </cell>
          <cell r="AF422" t="str">
            <v>INTL MANUFACTURING</v>
          </cell>
          <cell r="AG422" t="str">
            <v>GSC</v>
          </cell>
          <cell r="AH422" t="str">
            <v>GLOBAL SUPPLY CHAIN</v>
          </cell>
          <cell r="AI422" t="str">
            <v>ID</v>
          </cell>
          <cell r="AJ422" t="str">
            <v>Indonesia</v>
          </cell>
          <cell r="AK422" t="str">
            <v>2</v>
          </cell>
          <cell r="AL422" t="str">
            <v>Temporary</v>
          </cell>
          <cell r="AM422" t="str">
            <v>TN</v>
          </cell>
          <cell r="AN422" t="str">
            <v>Temp Non-Exempt</v>
          </cell>
          <cell r="AO422" t="str">
            <v>12012141</v>
          </cell>
          <cell r="AP422" t="str">
            <v>Quality Control Technician (Jr.)</v>
          </cell>
          <cell r="AQ422" t="str">
            <v>3</v>
          </cell>
          <cell r="AR422" t="str">
            <v>Active</v>
          </cell>
          <cell r="AS422" t="str">
            <v>BC</v>
          </cell>
          <cell r="AT422">
            <v>0</v>
          </cell>
          <cell r="AU422">
            <v>0</v>
          </cell>
          <cell r="AV422" t="str">
            <v>C</v>
          </cell>
        </row>
        <row r="423">
          <cell r="D423">
            <v>29430</v>
          </cell>
          <cell r="G423">
            <v>0</v>
          </cell>
          <cell r="H423">
            <v>0</v>
          </cell>
          <cell r="AE423" t="str">
            <v>GSC02</v>
          </cell>
          <cell r="AF423" t="str">
            <v>INTL MANUFACTURING</v>
          </cell>
          <cell r="AG423" t="str">
            <v>GSC</v>
          </cell>
          <cell r="AH423" t="str">
            <v>GLOBAL SUPPLY CHAIN</v>
          </cell>
          <cell r="AI423" t="str">
            <v>ID</v>
          </cell>
          <cell r="AJ423" t="str">
            <v>Indonesia</v>
          </cell>
          <cell r="AK423" t="str">
            <v>2</v>
          </cell>
          <cell r="AL423" t="str">
            <v>Temporary</v>
          </cell>
          <cell r="AM423" t="str">
            <v>TN</v>
          </cell>
          <cell r="AN423" t="str">
            <v>Temp Non-Exempt</v>
          </cell>
          <cell r="AO423" t="str">
            <v>12012508</v>
          </cell>
          <cell r="AP423" t="str">
            <v>Production/Process Operator</v>
          </cell>
          <cell r="AQ423" t="str">
            <v>3</v>
          </cell>
          <cell r="AR423" t="str">
            <v>Active</v>
          </cell>
          <cell r="AS423" t="str">
            <v>BC</v>
          </cell>
          <cell r="AT423">
            <v>0</v>
          </cell>
          <cell r="AU423">
            <v>0</v>
          </cell>
          <cell r="AV423" t="str">
            <v>C</v>
          </cell>
        </row>
        <row r="424">
          <cell r="D424">
            <v>30507</v>
          </cell>
          <cell r="G424">
            <v>0</v>
          </cell>
          <cell r="H424">
            <v>0</v>
          </cell>
          <cell r="AE424" t="str">
            <v>GSC02</v>
          </cell>
          <cell r="AF424" t="str">
            <v>INTL MANUFACTURING</v>
          </cell>
          <cell r="AG424" t="str">
            <v>GSC</v>
          </cell>
          <cell r="AH424" t="str">
            <v>GLOBAL SUPPLY CHAIN</v>
          </cell>
          <cell r="AI424" t="str">
            <v>ID</v>
          </cell>
          <cell r="AJ424" t="str">
            <v>Indonesia</v>
          </cell>
          <cell r="AK424" t="str">
            <v>2</v>
          </cell>
          <cell r="AL424" t="str">
            <v>Temporary</v>
          </cell>
          <cell r="AM424" t="str">
            <v>TN</v>
          </cell>
          <cell r="AN424" t="str">
            <v>Temp Non-Exempt</v>
          </cell>
          <cell r="AO424" t="str">
            <v>12012508</v>
          </cell>
          <cell r="AP424" t="str">
            <v>Production/Process Operator</v>
          </cell>
          <cell r="AQ424" t="str">
            <v>3</v>
          </cell>
          <cell r="AR424" t="str">
            <v>Active</v>
          </cell>
          <cell r="AS424" t="str">
            <v>BC</v>
          </cell>
          <cell r="AT424">
            <v>0</v>
          </cell>
          <cell r="AU424">
            <v>0</v>
          </cell>
          <cell r="AV424" t="str">
            <v>C</v>
          </cell>
        </row>
        <row r="425">
          <cell r="D425">
            <v>30870</v>
          </cell>
          <cell r="G425">
            <v>0</v>
          </cell>
          <cell r="H425">
            <v>0</v>
          </cell>
          <cell r="AE425" t="str">
            <v>GSC02</v>
          </cell>
          <cell r="AF425" t="str">
            <v>INTL MANUFACTURING</v>
          </cell>
          <cell r="AG425" t="str">
            <v>GSC</v>
          </cell>
          <cell r="AH425" t="str">
            <v>GLOBAL SUPPLY CHAIN</v>
          </cell>
          <cell r="AI425" t="str">
            <v>ID</v>
          </cell>
          <cell r="AJ425" t="str">
            <v>Indonesia</v>
          </cell>
          <cell r="AK425" t="str">
            <v>2</v>
          </cell>
          <cell r="AL425" t="str">
            <v>Temporary</v>
          </cell>
          <cell r="AM425" t="str">
            <v>TN</v>
          </cell>
          <cell r="AN425" t="str">
            <v>Temp Non-Exempt</v>
          </cell>
          <cell r="AO425" t="str">
            <v>12012510</v>
          </cell>
          <cell r="AP425" t="str">
            <v>Production/Process Operator (Jr.)</v>
          </cell>
          <cell r="AQ425" t="str">
            <v>3</v>
          </cell>
          <cell r="AR425" t="str">
            <v>Active</v>
          </cell>
          <cell r="AS425" t="str">
            <v>BC</v>
          </cell>
          <cell r="AT425">
            <v>0</v>
          </cell>
          <cell r="AU425">
            <v>0</v>
          </cell>
          <cell r="AV425" t="str">
            <v>N</v>
          </cell>
        </row>
        <row r="426">
          <cell r="D426">
            <v>29997</v>
          </cell>
          <cell r="G426">
            <v>0</v>
          </cell>
          <cell r="H426">
            <v>0</v>
          </cell>
          <cell r="AE426" t="str">
            <v>GSC02</v>
          </cell>
          <cell r="AF426" t="str">
            <v>INTL MANUFACTURING</v>
          </cell>
          <cell r="AG426" t="str">
            <v>GSC</v>
          </cell>
          <cell r="AH426" t="str">
            <v>GLOBAL SUPPLY CHAIN</v>
          </cell>
          <cell r="AI426" t="str">
            <v>ID</v>
          </cell>
          <cell r="AJ426" t="str">
            <v>Indonesia</v>
          </cell>
          <cell r="AK426" t="str">
            <v>2</v>
          </cell>
          <cell r="AL426" t="str">
            <v>Temporary</v>
          </cell>
          <cell r="AM426" t="str">
            <v>TN</v>
          </cell>
          <cell r="AN426" t="str">
            <v>Temp Non-Exempt</v>
          </cell>
          <cell r="AO426" t="str">
            <v>12012508</v>
          </cell>
          <cell r="AP426" t="str">
            <v>Production/Process Operator</v>
          </cell>
          <cell r="AQ426" t="str">
            <v>3</v>
          </cell>
          <cell r="AR426" t="str">
            <v>Active</v>
          </cell>
          <cell r="AS426" t="str">
            <v>BC</v>
          </cell>
          <cell r="AT426">
            <v>0</v>
          </cell>
          <cell r="AU426">
            <v>0</v>
          </cell>
          <cell r="AV426" t="str">
            <v>N</v>
          </cell>
        </row>
        <row r="427">
          <cell r="D427">
            <v>29961</v>
          </cell>
          <cell r="G427">
            <v>0</v>
          </cell>
          <cell r="H427">
            <v>0</v>
          </cell>
          <cell r="AE427" t="str">
            <v>GSC02</v>
          </cell>
          <cell r="AF427" t="str">
            <v>INTL MANUFACTURING</v>
          </cell>
          <cell r="AG427" t="str">
            <v>GSC</v>
          </cell>
          <cell r="AH427" t="str">
            <v>GLOBAL SUPPLY CHAIN</v>
          </cell>
          <cell r="AI427" t="str">
            <v>ID</v>
          </cell>
          <cell r="AJ427" t="str">
            <v>Indonesia</v>
          </cell>
          <cell r="AK427" t="str">
            <v>2</v>
          </cell>
          <cell r="AL427" t="str">
            <v>Temporary</v>
          </cell>
          <cell r="AM427" t="str">
            <v>TN</v>
          </cell>
          <cell r="AN427" t="str">
            <v>Temp Non-Exempt</v>
          </cell>
          <cell r="AO427" t="str">
            <v>12012510</v>
          </cell>
          <cell r="AP427" t="str">
            <v>Production/Process Operator (Jr.)</v>
          </cell>
          <cell r="AQ427" t="str">
            <v>3</v>
          </cell>
          <cell r="AR427" t="str">
            <v>Active</v>
          </cell>
          <cell r="AS427" t="str">
            <v>BC</v>
          </cell>
          <cell r="AT427">
            <v>0</v>
          </cell>
          <cell r="AU427">
            <v>0</v>
          </cell>
          <cell r="AV427" t="str">
            <v>C</v>
          </cell>
        </row>
        <row r="428">
          <cell r="D428">
            <v>29188</v>
          </cell>
          <cell r="G428">
            <v>0</v>
          </cell>
          <cell r="H428">
            <v>0</v>
          </cell>
          <cell r="AE428" t="str">
            <v>GSC02</v>
          </cell>
          <cell r="AF428" t="str">
            <v>INTL MANUFACTURING</v>
          </cell>
          <cell r="AG428" t="str">
            <v>GSC</v>
          </cell>
          <cell r="AH428" t="str">
            <v>GLOBAL SUPPLY CHAIN</v>
          </cell>
          <cell r="AI428" t="str">
            <v>ID</v>
          </cell>
          <cell r="AJ428" t="str">
            <v>Indonesia</v>
          </cell>
          <cell r="AK428" t="str">
            <v>2</v>
          </cell>
          <cell r="AL428" t="str">
            <v>Temporary</v>
          </cell>
          <cell r="AM428" t="str">
            <v>TN</v>
          </cell>
          <cell r="AN428" t="str">
            <v>Temp Non-Exempt</v>
          </cell>
          <cell r="AO428" t="str">
            <v>12012510</v>
          </cell>
          <cell r="AP428" t="str">
            <v>Production/Process Operator (Jr.)</v>
          </cell>
          <cell r="AQ428" t="str">
            <v>3</v>
          </cell>
          <cell r="AR428" t="str">
            <v>Active</v>
          </cell>
          <cell r="AS428" t="str">
            <v>BC</v>
          </cell>
          <cell r="AT428">
            <v>0</v>
          </cell>
          <cell r="AU428">
            <v>0</v>
          </cell>
          <cell r="AV428" t="str">
            <v>N</v>
          </cell>
        </row>
        <row r="429">
          <cell r="D429">
            <v>29961</v>
          </cell>
          <cell r="G429">
            <v>0</v>
          </cell>
          <cell r="H429">
            <v>0</v>
          </cell>
          <cell r="AE429" t="str">
            <v>GSC02</v>
          </cell>
          <cell r="AF429" t="str">
            <v>INTL MANUFACTURING</v>
          </cell>
          <cell r="AG429" t="str">
            <v>GSC</v>
          </cell>
          <cell r="AH429" t="str">
            <v>GLOBAL SUPPLY CHAIN</v>
          </cell>
          <cell r="AI429" t="str">
            <v>ID</v>
          </cell>
          <cell r="AJ429" t="str">
            <v>Indonesia</v>
          </cell>
          <cell r="AK429" t="str">
            <v>2</v>
          </cell>
          <cell r="AL429" t="str">
            <v>Temporary</v>
          </cell>
          <cell r="AM429" t="str">
            <v>TN</v>
          </cell>
          <cell r="AN429" t="str">
            <v>Temp Non-Exempt</v>
          </cell>
          <cell r="AO429" t="str">
            <v>12012510</v>
          </cell>
          <cell r="AP429" t="str">
            <v>Production/Process Operator (Jr.)</v>
          </cell>
          <cell r="AQ429" t="str">
            <v>3</v>
          </cell>
          <cell r="AR429" t="str">
            <v>Active</v>
          </cell>
          <cell r="AS429" t="str">
            <v>BC</v>
          </cell>
          <cell r="AT429">
            <v>0</v>
          </cell>
          <cell r="AU429">
            <v>0</v>
          </cell>
          <cell r="AV429" t="str">
            <v>N</v>
          </cell>
        </row>
        <row r="430">
          <cell r="D430">
            <v>30802</v>
          </cell>
          <cell r="G430">
            <v>0</v>
          </cell>
          <cell r="H430">
            <v>0</v>
          </cell>
          <cell r="AE430" t="str">
            <v>GSC02</v>
          </cell>
          <cell r="AF430" t="str">
            <v>INTL MANUFACTURING</v>
          </cell>
          <cell r="AG430" t="str">
            <v>GSC</v>
          </cell>
          <cell r="AH430" t="str">
            <v>GLOBAL SUPPLY CHAIN</v>
          </cell>
          <cell r="AI430" t="str">
            <v>ID</v>
          </cell>
          <cell r="AJ430" t="str">
            <v>Indonesia</v>
          </cell>
          <cell r="AK430" t="str">
            <v>2</v>
          </cell>
          <cell r="AL430" t="str">
            <v>Temporary</v>
          </cell>
          <cell r="AM430" t="str">
            <v>TN</v>
          </cell>
          <cell r="AN430" t="str">
            <v>Temp Non-Exempt</v>
          </cell>
          <cell r="AO430" t="str">
            <v>12012508</v>
          </cell>
          <cell r="AP430" t="str">
            <v>Production/Process Operator</v>
          </cell>
          <cell r="AQ430" t="str">
            <v>3</v>
          </cell>
          <cell r="AR430" t="str">
            <v>Active</v>
          </cell>
          <cell r="AS430" t="str">
            <v>BC</v>
          </cell>
          <cell r="AT430">
            <v>0</v>
          </cell>
          <cell r="AU430">
            <v>0</v>
          </cell>
          <cell r="AV430" t="str">
            <v>N</v>
          </cell>
        </row>
        <row r="431">
          <cell r="D431">
            <v>30374</v>
          </cell>
          <cell r="G431">
            <v>0</v>
          </cell>
          <cell r="H431">
            <v>0</v>
          </cell>
          <cell r="AE431" t="str">
            <v>GSC02</v>
          </cell>
          <cell r="AF431" t="str">
            <v>INTL MANUFACTURING</v>
          </cell>
          <cell r="AG431" t="str">
            <v>GSC</v>
          </cell>
          <cell r="AH431" t="str">
            <v>GLOBAL SUPPLY CHAIN</v>
          </cell>
          <cell r="AI431" t="str">
            <v>ID</v>
          </cell>
          <cell r="AJ431" t="str">
            <v>Indonesia</v>
          </cell>
          <cell r="AK431" t="str">
            <v>2</v>
          </cell>
          <cell r="AL431" t="str">
            <v>Temporary</v>
          </cell>
          <cell r="AM431" t="str">
            <v>TN</v>
          </cell>
          <cell r="AN431" t="str">
            <v>Temp Non-Exempt</v>
          </cell>
          <cell r="AO431" t="str">
            <v>12012508</v>
          </cell>
          <cell r="AP431" t="str">
            <v>Production/Process Operator</v>
          </cell>
          <cell r="AQ431" t="str">
            <v>3</v>
          </cell>
          <cell r="AR431" t="str">
            <v>Active</v>
          </cell>
          <cell r="AS431" t="str">
            <v>BC</v>
          </cell>
          <cell r="AT431">
            <v>0</v>
          </cell>
          <cell r="AU431">
            <v>0</v>
          </cell>
          <cell r="AV431" t="str">
            <v>N</v>
          </cell>
        </row>
        <row r="432">
          <cell r="D432">
            <v>31028</v>
          </cell>
          <cell r="G432">
            <v>0</v>
          </cell>
          <cell r="H432">
            <v>0</v>
          </cell>
          <cell r="AE432" t="str">
            <v>GSC02</v>
          </cell>
          <cell r="AF432" t="str">
            <v>INTL MANUFACTURING</v>
          </cell>
          <cell r="AG432" t="str">
            <v>GSC</v>
          </cell>
          <cell r="AH432" t="str">
            <v>GLOBAL SUPPLY CHAIN</v>
          </cell>
          <cell r="AI432" t="str">
            <v>ID</v>
          </cell>
          <cell r="AJ432" t="str">
            <v>Indonesia</v>
          </cell>
          <cell r="AK432" t="str">
            <v>2</v>
          </cell>
          <cell r="AL432" t="str">
            <v>Temporary</v>
          </cell>
          <cell r="AM432" t="str">
            <v>TN</v>
          </cell>
          <cell r="AN432" t="str">
            <v>Temp Non-Exempt</v>
          </cell>
          <cell r="AO432" t="str">
            <v>12012508</v>
          </cell>
          <cell r="AP432" t="str">
            <v>Production/Process Operator</v>
          </cell>
          <cell r="AQ432" t="str">
            <v>3</v>
          </cell>
          <cell r="AR432" t="str">
            <v>Active</v>
          </cell>
          <cell r="AS432" t="str">
            <v>BC</v>
          </cell>
          <cell r="AT432">
            <v>0</v>
          </cell>
          <cell r="AU432">
            <v>0</v>
          </cell>
          <cell r="AV432" t="str">
            <v>N</v>
          </cell>
        </row>
        <row r="433">
          <cell r="D433">
            <v>30402</v>
          </cell>
          <cell r="G433">
            <v>0</v>
          </cell>
          <cell r="H433">
            <v>0</v>
          </cell>
          <cell r="AE433" t="str">
            <v>GSC02</v>
          </cell>
          <cell r="AF433" t="str">
            <v>INTL MANUFACTURING</v>
          </cell>
          <cell r="AG433" t="str">
            <v>GSC</v>
          </cell>
          <cell r="AH433" t="str">
            <v>GLOBAL SUPPLY CHAIN</v>
          </cell>
          <cell r="AI433" t="str">
            <v>ID</v>
          </cell>
          <cell r="AJ433" t="str">
            <v>Indonesia</v>
          </cell>
          <cell r="AK433" t="str">
            <v>2</v>
          </cell>
          <cell r="AL433" t="str">
            <v>Temporary</v>
          </cell>
          <cell r="AM433" t="str">
            <v>TN</v>
          </cell>
          <cell r="AN433" t="str">
            <v>Temp Non-Exempt</v>
          </cell>
          <cell r="AO433" t="str">
            <v>12012508</v>
          </cell>
          <cell r="AP433" t="str">
            <v>Production/Process Operator</v>
          </cell>
          <cell r="AQ433" t="str">
            <v>3</v>
          </cell>
          <cell r="AR433" t="str">
            <v>Active</v>
          </cell>
          <cell r="AS433" t="str">
            <v>BC</v>
          </cell>
          <cell r="AT433">
            <v>0</v>
          </cell>
          <cell r="AU433">
            <v>0</v>
          </cell>
          <cell r="AV433" t="str">
            <v>N</v>
          </cell>
        </row>
        <row r="434">
          <cell r="D434">
            <v>31030</v>
          </cell>
          <cell r="G434">
            <v>0</v>
          </cell>
          <cell r="H434">
            <v>0</v>
          </cell>
          <cell r="AE434" t="str">
            <v>GSC02</v>
          </cell>
          <cell r="AF434" t="str">
            <v>INTL MANUFACTURING</v>
          </cell>
          <cell r="AG434" t="str">
            <v>GSC</v>
          </cell>
          <cell r="AH434" t="str">
            <v>GLOBAL SUPPLY CHAIN</v>
          </cell>
          <cell r="AI434" t="str">
            <v>ID</v>
          </cell>
          <cell r="AJ434" t="str">
            <v>Indonesia</v>
          </cell>
          <cell r="AK434" t="str">
            <v>2</v>
          </cell>
          <cell r="AL434" t="str">
            <v>Temporary</v>
          </cell>
          <cell r="AM434" t="str">
            <v>TN</v>
          </cell>
          <cell r="AN434" t="str">
            <v>Temp Non-Exempt</v>
          </cell>
          <cell r="AO434" t="str">
            <v>12012508</v>
          </cell>
          <cell r="AP434" t="str">
            <v>Production/Process Operator</v>
          </cell>
          <cell r="AQ434" t="str">
            <v>3</v>
          </cell>
          <cell r="AR434" t="str">
            <v>Active</v>
          </cell>
          <cell r="AS434" t="str">
            <v>BC</v>
          </cell>
          <cell r="AT434">
            <v>0</v>
          </cell>
          <cell r="AU434">
            <v>0</v>
          </cell>
          <cell r="AV434" t="str">
            <v>N</v>
          </cell>
        </row>
        <row r="435">
          <cell r="D435">
            <v>30762</v>
          </cell>
          <cell r="G435">
            <v>0</v>
          </cell>
          <cell r="H435">
            <v>0</v>
          </cell>
          <cell r="AE435" t="str">
            <v>GSC02</v>
          </cell>
          <cell r="AF435" t="str">
            <v>INTL MANUFACTURING</v>
          </cell>
          <cell r="AG435" t="str">
            <v>GSC</v>
          </cell>
          <cell r="AH435" t="str">
            <v>GLOBAL SUPPLY CHAIN</v>
          </cell>
          <cell r="AI435" t="str">
            <v>ID</v>
          </cell>
          <cell r="AJ435" t="str">
            <v>Indonesia</v>
          </cell>
          <cell r="AK435" t="str">
            <v>2</v>
          </cell>
          <cell r="AL435" t="str">
            <v>Temporary</v>
          </cell>
          <cell r="AM435" t="str">
            <v>TN</v>
          </cell>
          <cell r="AN435" t="str">
            <v>Temp Non-Exempt</v>
          </cell>
          <cell r="AO435" t="str">
            <v>12012508</v>
          </cell>
          <cell r="AP435" t="str">
            <v>Production/Process Operator</v>
          </cell>
          <cell r="AQ435" t="str">
            <v>3</v>
          </cell>
          <cell r="AR435" t="str">
            <v>Active</v>
          </cell>
          <cell r="AS435" t="str">
            <v>BC</v>
          </cell>
          <cell r="AT435">
            <v>0</v>
          </cell>
          <cell r="AU435">
            <v>0</v>
          </cell>
          <cell r="AV435" t="str">
            <v>N</v>
          </cell>
        </row>
        <row r="436">
          <cell r="D436">
            <v>29795</v>
          </cell>
          <cell r="G436">
            <v>0</v>
          </cell>
          <cell r="H436">
            <v>0</v>
          </cell>
          <cell r="AE436" t="str">
            <v>GSC02</v>
          </cell>
          <cell r="AF436" t="str">
            <v>INTL MANUFACTURING</v>
          </cell>
          <cell r="AG436" t="str">
            <v>GSC</v>
          </cell>
          <cell r="AH436" t="str">
            <v>GLOBAL SUPPLY CHAIN</v>
          </cell>
          <cell r="AI436" t="str">
            <v>ID</v>
          </cell>
          <cell r="AJ436" t="str">
            <v>Indonesia</v>
          </cell>
          <cell r="AK436" t="str">
            <v>2</v>
          </cell>
          <cell r="AL436" t="str">
            <v>Temporary</v>
          </cell>
          <cell r="AM436" t="str">
            <v>TN</v>
          </cell>
          <cell r="AN436" t="str">
            <v>Temp Non-Exempt</v>
          </cell>
          <cell r="AO436" t="str">
            <v>12012508</v>
          </cell>
          <cell r="AP436" t="str">
            <v>Production/Process Operator</v>
          </cell>
          <cell r="AQ436" t="str">
            <v>3</v>
          </cell>
          <cell r="AR436" t="str">
            <v>Active</v>
          </cell>
          <cell r="AS436" t="str">
            <v>BC</v>
          </cell>
          <cell r="AT436">
            <v>0</v>
          </cell>
          <cell r="AU436">
            <v>0</v>
          </cell>
          <cell r="AV436" t="str">
            <v>N</v>
          </cell>
        </row>
        <row r="437">
          <cell r="D437">
            <v>29655</v>
          </cell>
          <cell r="G437">
            <v>0</v>
          </cell>
          <cell r="H437">
            <v>0</v>
          </cell>
          <cell r="AE437" t="str">
            <v>GSC02</v>
          </cell>
          <cell r="AF437" t="str">
            <v>INTL MANUFACTURING</v>
          </cell>
          <cell r="AG437" t="str">
            <v>GSC</v>
          </cell>
          <cell r="AH437" t="str">
            <v>GLOBAL SUPPLY CHAIN</v>
          </cell>
          <cell r="AI437" t="str">
            <v>ID</v>
          </cell>
          <cell r="AJ437" t="str">
            <v>Indonesia</v>
          </cell>
          <cell r="AK437" t="str">
            <v>2</v>
          </cell>
          <cell r="AL437" t="str">
            <v>Temporary</v>
          </cell>
          <cell r="AM437" t="str">
            <v>TN</v>
          </cell>
          <cell r="AN437" t="str">
            <v>Temp Non-Exempt</v>
          </cell>
          <cell r="AO437" t="str">
            <v>12012510</v>
          </cell>
          <cell r="AP437" t="str">
            <v>Production/Process Operator (Jr.)</v>
          </cell>
          <cell r="AQ437" t="str">
            <v>3</v>
          </cell>
          <cell r="AR437" t="str">
            <v>Active</v>
          </cell>
          <cell r="AS437" t="str">
            <v>BC</v>
          </cell>
          <cell r="AT437">
            <v>0</v>
          </cell>
          <cell r="AU437">
            <v>0</v>
          </cell>
          <cell r="AV437" t="str">
            <v>N</v>
          </cell>
        </row>
        <row r="438">
          <cell r="D438">
            <v>29058</v>
          </cell>
          <cell r="G438">
            <v>0</v>
          </cell>
          <cell r="H438">
            <v>0</v>
          </cell>
          <cell r="AE438" t="str">
            <v>GSC02</v>
          </cell>
          <cell r="AF438" t="str">
            <v>INTL MANUFACTURING</v>
          </cell>
          <cell r="AG438" t="str">
            <v>GSC</v>
          </cell>
          <cell r="AH438" t="str">
            <v>GLOBAL SUPPLY CHAIN</v>
          </cell>
          <cell r="AI438" t="str">
            <v>ID</v>
          </cell>
          <cell r="AJ438" t="str">
            <v>Indonesia</v>
          </cell>
          <cell r="AK438" t="str">
            <v>2</v>
          </cell>
          <cell r="AL438" t="str">
            <v>Temporary</v>
          </cell>
          <cell r="AM438" t="str">
            <v>TN</v>
          </cell>
          <cell r="AN438" t="str">
            <v>Temp Non-Exempt</v>
          </cell>
          <cell r="AO438" t="str">
            <v>12012510</v>
          </cell>
          <cell r="AP438" t="str">
            <v>Production/Process Operator (Jr.)</v>
          </cell>
          <cell r="AQ438" t="str">
            <v>3</v>
          </cell>
          <cell r="AR438" t="str">
            <v>Active</v>
          </cell>
          <cell r="AS438" t="str">
            <v>BC</v>
          </cell>
          <cell r="AT438">
            <v>0</v>
          </cell>
          <cell r="AU438">
            <v>0</v>
          </cell>
          <cell r="AV438" t="str">
            <v>N</v>
          </cell>
        </row>
        <row r="439">
          <cell r="D439">
            <v>29197</v>
          </cell>
          <cell r="G439">
            <v>0</v>
          </cell>
          <cell r="H439">
            <v>0</v>
          </cell>
          <cell r="AE439" t="str">
            <v>GSC02</v>
          </cell>
          <cell r="AF439" t="str">
            <v>INTL MANUFACTURING</v>
          </cell>
          <cell r="AG439" t="str">
            <v>GSC</v>
          </cell>
          <cell r="AH439" t="str">
            <v>GLOBAL SUPPLY CHAIN</v>
          </cell>
          <cell r="AI439" t="str">
            <v>ID</v>
          </cell>
          <cell r="AJ439" t="str">
            <v>Indonesia</v>
          </cell>
          <cell r="AK439" t="str">
            <v>2</v>
          </cell>
          <cell r="AL439" t="str">
            <v>Temporary</v>
          </cell>
          <cell r="AM439" t="str">
            <v>TN</v>
          </cell>
          <cell r="AN439" t="str">
            <v>Temp Non-Exempt</v>
          </cell>
          <cell r="AO439" t="str">
            <v>12012508</v>
          </cell>
          <cell r="AP439" t="str">
            <v>Production/Process Operator</v>
          </cell>
          <cell r="AQ439" t="str">
            <v>3</v>
          </cell>
          <cell r="AR439" t="str">
            <v>Active</v>
          </cell>
          <cell r="AS439" t="str">
            <v>BC</v>
          </cell>
          <cell r="AT439">
            <v>0</v>
          </cell>
          <cell r="AU439">
            <v>0</v>
          </cell>
          <cell r="AV439" t="str">
            <v>N</v>
          </cell>
        </row>
        <row r="440">
          <cell r="D440">
            <v>30674</v>
          </cell>
          <cell r="G440">
            <v>0</v>
          </cell>
          <cell r="H440">
            <v>0</v>
          </cell>
          <cell r="AE440" t="str">
            <v>GSC02</v>
          </cell>
          <cell r="AF440" t="str">
            <v>INTL MANUFACTURING</v>
          </cell>
          <cell r="AG440" t="str">
            <v>GSC</v>
          </cell>
          <cell r="AH440" t="str">
            <v>GLOBAL SUPPLY CHAIN</v>
          </cell>
          <cell r="AI440" t="str">
            <v>ID</v>
          </cell>
          <cell r="AJ440" t="str">
            <v>Indonesia</v>
          </cell>
          <cell r="AK440" t="str">
            <v>2</v>
          </cell>
          <cell r="AL440" t="str">
            <v>Temporary</v>
          </cell>
          <cell r="AM440" t="str">
            <v>TN</v>
          </cell>
          <cell r="AN440" t="str">
            <v>Temp Non-Exempt</v>
          </cell>
          <cell r="AO440" t="str">
            <v>12012508</v>
          </cell>
          <cell r="AP440" t="str">
            <v>Production/Process Operator</v>
          </cell>
          <cell r="AQ440" t="str">
            <v>3</v>
          </cell>
          <cell r="AR440" t="str">
            <v>Active</v>
          </cell>
          <cell r="AS440" t="str">
            <v>BC</v>
          </cell>
          <cell r="AT440">
            <v>0</v>
          </cell>
          <cell r="AU440">
            <v>0</v>
          </cell>
          <cell r="AV440" t="str">
            <v>N</v>
          </cell>
        </row>
        <row r="441">
          <cell r="D441">
            <v>29849</v>
          </cell>
          <cell r="G441">
            <v>0</v>
          </cell>
          <cell r="H441">
            <v>0</v>
          </cell>
          <cell r="AE441" t="str">
            <v>GSC02</v>
          </cell>
          <cell r="AF441" t="str">
            <v>INTL MANUFACTURING</v>
          </cell>
          <cell r="AG441" t="str">
            <v>GSC</v>
          </cell>
          <cell r="AH441" t="str">
            <v>GLOBAL SUPPLY CHAIN</v>
          </cell>
          <cell r="AI441" t="str">
            <v>ID</v>
          </cell>
          <cell r="AJ441" t="str">
            <v>Indonesia</v>
          </cell>
          <cell r="AK441" t="str">
            <v>2</v>
          </cell>
          <cell r="AL441" t="str">
            <v>Temporary</v>
          </cell>
          <cell r="AM441" t="str">
            <v>TN</v>
          </cell>
          <cell r="AN441" t="str">
            <v>Temp Non-Exempt</v>
          </cell>
          <cell r="AO441" t="str">
            <v>12012508</v>
          </cell>
          <cell r="AP441" t="str">
            <v>Production/Process Operator</v>
          </cell>
          <cell r="AQ441" t="str">
            <v>3</v>
          </cell>
          <cell r="AR441" t="str">
            <v>Active</v>
          </cell>
          <cell r="AS441" t="str">
            <v>BC</v>
          </cell>
          <cell r="AT441">
            <v>0</v>
          </cell>
          <cell r="AU441">
            <v>0</v>
          </cell>
          <cell r="AV441" t="str">
            <v>N</v>
          </cell>
        </row>
        <row r="442">
          <cell r="D442">
            <v>29771</v>
          </cell>
          <cell r="G442">
            <v>0</v>
          </cell>
          <cell r="H442">
            <v>0</v>
          </cell>
          <cell r="AE442" t="str">
            <v>GSC02</v>
          </cell>
          <cell r="AF442" t="str">
            <v>INTL MANUFACTURING</v>
          </cell>
          <cell r="AG442" t="str">
            <v>GSC</v>
          </cell>
          <cell r="AH442" t="str">
            <v>GLOBAL SUPPLY CHAIN</v>
          </cell>
          <cell r="AI442" t="str">
            <v>ID</v>
          </cell>
          <cell r="AJ442" t="str">
            <v>Indonesia</v>
          </cell>
          <cell r="AK442" t="str">
            <v>2</v>
          </cell>
          <cell r="AL442" t="str">
            <v>Temporary</v>
          </cell>
          <cell r="AM442" t="str">
            <v>TN</v>
          </cell>
          <cell r="AN442" t="str">
            <v>Temp Non-Exempt</v>
          </cell>
          <cell r="AO442" t="str">
            <v>12012508</v>
          </cell>
          <cell r="AP442" t="str">
            <v>Production/Process Operator</v>
          </cell>
          <cell r="AQ442" t="str">
            <v>3</v>
          </cell>
          <cell r="AR442" t="str">
            <v>Active</v>
          </cell>
          <cell r="AS442" t="str">
            <v>BC</v>
          </cell>
          <cell r="AT442">
            <v>0</v>
          </cell>
          <cell r="AU442">
            <v>0</v>
          </cell>
          <cell r="AV442" t="str">
            <v>C</v>
          </cell>
        </row>
        <row r="443">
          <cell r="D443">
            <v>30028</v>
          </cell>
          <cell r="G443">
            <v>0</v>
          </cell>
          <cell r="H443">
            <v>0</v>
          </cell>
          <cell r="AE443" t="str">
            <v>GSC02</v>
          </cell>
          <cell r="AF443" t="str">
            <v>INTL MANUFACTURING</v>
          </cell>
          <cell r="AG443" t="str">
            <v>GSC</v>
          </cell>
          <cell r="AH443" t="str">
            <v>GLOBAL SUPPLY CHAIN</v>
          </cell>
          <cell r="AI443" t="str">
            <v>ID</v>
          </cell>
          <cell r="AJ443" t="str">
            <v>Indonesia</v>
          </cell>
          <cell r="AK443" t="str">
            <v>2</v>
          </cell>
          <cell r="AL443" t="str">
            <v>Temporary</v>
          </cell>
          <cell r="AM443" t="str">
            <v>TN</v>
          </cell>
          <cell r="AN443" t="str">
            <v>Temp Non-Exempt</v>
          </cell>
          <cell r="AO443" t="str">
            <v>12012508</v>
          </cell>
          <cell r="AP443" t="str">
            <v>Production/Process Operator</v>
          </cell>
          <cell r="AQ443" t="str">
            <v>3</v>
          </cell>
          <cell r="AR443" t="str">
            <v>Active</v>
          </cell>
          <cell r="AS443" t="str">
            <v>BC</v>
          </cell>
          <cell r="AT443">
            <v>0</v>
          </cell>
          <cell r="AU443">
            <v>0</v>
          </cell>
          <cell r="AV443" t="str">
            <v>N</v>
          </cell>
        </row>
        <row r="444">
          <cell r="D444">
            <v>30518</v>
          </cell>
          <cell r="G444">
            <v>0</v>
          </cell>
          <cell r="H444">
            <v>0</v>
          </cell>
          <cell r="AE444" t="str">
            <v>GSC02</v>
          </cell>
          <cell r="AF444" t="str">
            <v>INTL MANUFACTURING</v>
          </cell>
          <cell r="AG444" t="str">
            <v>GSC</v>
          </cell>
          <cell r="AH444" t="str">
            <v>GLOBAL SUPPLY CHAIN</v>
          </cell>
          <cell r="AI444" t="str">
            <v>ID</v>
          </cell>
          <cell r="AJ444" t="str">
            <v>Indonesia</v>
          </cell>
          <cell r="AK444" t="str">
            <v>2</v>
          </cell>
          <cell r="AL444" t="str">
            <v>Temporary</v>
          </cell>
          <cell r="AM444" t="str">
            <v>TN</v>
          </cell>
          <cell r="AN444" t="str">
            <v>Temp Non-Exempt</v>
          </cell>
          <cell r="AO444" t="str">
            <v>12012508</v>
          </cell>
          <cell r="AP444" t="str">
            <v>Production/Process Operator</v>
          </cell>
          <cell r="AQ444" t="str">
            <v>3</v>
          </cell>
          <cell r="AR444" t="str">
            <v>Active</v>
          </cell>
          <cell r="AS444" t="str">
            <v>BC</v>
          </cell>
          <cell r="AT444">
            <v>0</v>
          </cell>
          <cell r="AU444">
            <v>0</v>
          </cell>
          <cell r="AV444" t="str">
            <v>N</v>
          </cell>
        </row>
        <row r="445">
          <cell r="D445">
            <v>29448</v>
          </cell>
          <cell r="G445">
            <v>0</v>
          </cell>
          <cell r="H445">
            <v>0</v>
          </cell>
          <cell r="AE445" t="str">
            <v>GSC02</v>
          </cell>
          <cell r="AF445" t="str">
            <v>INTL MANUFACTURING</v>
          </cell>
          <cell r="AG445" t="str">
            <v>GSC</v>
          </cell>
          <cell r="AH445" t="str">
            <v>GLOBAL SUPPLY CHAIN</v>
          </cell>
          <cell r="AI445" t="str">
            <v>ID</v>
          </cell>
          <cell r="AJ445" t="str">
            <v>Indonesia</v>
          </cell>
          <cell r="AK445" t="str">
            <v>2</v>
          </cell>
          <cell r="AL445" t="str">
            <v>Temporary</v>
          </cell>
          <cell r="AM445" t="str">
            <v>TN</v>
          </cell>
          <cell r="AN445" t="str">
            <v>Temp Non-Exempt</v>
          </cell>
          <cell r="AO445" t="str">
            <v>12012508</v>
          </cell>
          <cell r="AP445" t="str">
            <v>Production/Process Operator</v>
          </cell>
          <cell r="AQ445" t="str">
            <v>3</v>
          </cell>
          <cell r="AR445" t="str">
            <v>Active</v>
          </cell>
          <cell r="AS445" t="str">
            <v>BC</v>
          </cell>
          <cell r="AT445">
            <v>0</v>
          </cell>
          <cell r="AU445">
            <v>0</v>
          </cell>
          <cell r="AV445" t="str">
            <v>N</v>
          </cell>
        </row>
        <row r="446">
          <cell r="D446">
            <v>29765</v>
          </cell>
          <cell r="G446">
            <v>0</v>
          </cell>
          <cell r="H446">
            <v>0</v>
          </cell>
          <cell r="AE446" t="str">
            <v>GSC02</v>
          </cell>
          <cell r="AF446" t="str">
            <v>INTL MANUFACTURING</v>
          </cell>
          <cell r="AG446" t="str">
            <v>GSC</v>
          </cell>
          <cell r="AH446" t="str">
            <v>GLOBAL SUPPLY CHAIN</v>
          </cell>
          <cell r="AI446" t="str">
            <v>ID</v>
          </cell>
          <cell r="AJ446" t="str">
            <v>Indonesia</v>
          </cell>
          <cell r="AK446" t="str">
            <v>2</v>
          </cell>
          <cell r="AL446" t="str">
            <v>Temporary</v>
          </cell>
          <cell r="AM446" t="str">
            <v>TN</v>
          </cell>
          <cell r="AN446" t="str">
            <v>Temp Non-Exempt</v>
          </cell>
          <cell r="AO446" t="str">
            <v>12012510</v>
          </cell>
          <cell r="AP446" t="str">
            <v>Production/Process Operator (Jr.)</v>
          </cell>
          <cell r="AQ446" t="str">
            <v>3</v>
          </cell>
          <cell r="AR446" t="str">
            <v>Active</v>
          </cell>
          <cell r="AS446" t="str">
            <v>BC</v>
          </cell>
          <cell r="AT446">
            <v>0</v>
          </cell>
          <cell r="AU446">
            <v>0</v>
          </cell>
          <cell r="AV446" t="str">
            <v>N</v>
          </cell>
        </row>
        <row r="447">
          <cell r="D447">
            <v>30652</v>
          </cell>
          <cell r="G447">
            <v>0</v>
          </cell>
          <cell r="H447">
            <v>0</v>
          </cell>
          <cell r="AE447" t="str">
            <v>GSC02</v>
          </cell>
          <cell r="AF447" t="str">
            <v>INTL MANUFACTURING</v>
          </cell>
          <cell r="AG447" t="str">
            <v>GSC</v>
          </cell>
          <cell r="AH447" t="str">
            <v>GLOBAL SUPPLY CHAIN</v>
          </cell>
          <cell r="AI447" t="str">
            <v>ID</v>
          </cell>
          <cell r="AJ447" t="str">
            <v>Indonesia</v>
          </cell>
          <cell r="AK447" t="str">
            <v>2</v>
          </cell>
          <cell r="AL447" t="str">
            <v>Temporary</v>
          </cell>
          <cell r="AM447" t="str">
            <v>TN</v>
          </cell>
          <cell r="AN447" t="str">
            <v>Temp Non-Exempt</v>
          </cell>
          <cell r="AO447" t="str">
            <v>12012508</v>
          </cell>
          <cell r="AP447" t="str">
            <v>Production/Process Operator</v>
          </cell>
          <cell r="AQ447" t="str">
            <v>3</v>
          </cell>
          <cell r="AR447" t="str">
            <v>Active</v>
          </cell>
          <cell r="AS447" t="str">
            <v>BC</v>
          </cell>
          <cell r="AT447">
            <v>0</v>
          </cell>
          <cell r="AU447">
            <v>0</v>
          </cell>
          <cell r="AV447" t="str">
            <v>N</v>
          </cell>
        </row>
        <row r="448">
          <cell r="D448">
            <v>29466</v>
          </cell>
          <cell r="G448">
            <v>0</v>
          </cell>
          <cell r="H448">
            <v>0</v>
          </cell>
          <cell r="AE448" t="str">
            <v>GSC02</v>
          </cell>
          <cell r="AF448" t="str">
            <v>INTL MANUFACTURING</v>
          </cell>
          <cell r="AG448" t="str">
            <v>GSC</v>
          </cell>
          <cell r="AH448" t="str">
            <v>GLOBAL SUPPLY CHAIN</v>
          </cell>
          <cell r="AI448" t="str">
            <v>ID</v>
          </cell>
          <cell r="AJ448" t="str">
            <v>Indonesia</v>
          </cell>
          <cell r="AK448" t="str">
            <v>2</v>
          </cell>
          <cell r="AL448" t="str">
            <v>Temporary</v>
          </cell>
          <cell r="AM448" t="str">
            <v>TN</v>
          </cell>
          <cell r="AN448" t="str">
            <v>Temp Non-Exempt</v>
          </cell>
          <cell r="AO448" t="str">
            <v>12012508</v>
          </cell>
          <cell r="AP448" t="str">
            <v>Production/Process Operator</v>
          </cell>
          <cell r="AQ448" t="str">
            <v>3</v>
          </cell>
          <cell r="AR448" t="str">
            <v>Active</v>
          </cell>
          <cell r="AS448" t="str">
            <v>BC</v>
          </cell>
          <cell r="AT448">
            <v>0</v>
          </cell>
          <cell r="AU448">
            <v>0</v>
          </cell>
          <cell r="AV448" t="str">
            <v>N</v>
          </cell>
        </row>
        <row r="449">
          <cell r="D449">
            <v>30400</v>
          </cell>
          <cell r="G449">
            <v>0</v>
          </cell>
          <cell r="H449">
            <v>0</v>
          </cell>
          <cell r="AE449" t="str">
            <v>GSC02</v>
          </cell>
          <cell r="AF449" t="str">
            <v>INTL MANUFACTURING</v>
          </cell>
          <cell r="AG449" t="str">
            <v>GSC</v>
          </cell>
          <cell r="AH449" t="str">
            <v>GLOBAL SUPPLY CHAIN</v>
          </cell>
          <cell r="AI449" t="str">
            <v>ID</v>
          </cell>
          <cell r="AJ449" t="str">
            <v>Indonesia</v>
          </cell>
          <cell r="AK449" t="str">
            <v>2</v>
          </cell>
          <cell r="AL449" t="str">
            <v>Temporary</v>
          </cell>
          <cell r="AM449" t="str">
            <v>TN</v>
          </cell>
          <cell r="AN449" t="str">
            <v>Temp Non-Exempt</v>
          </cell>
          <cell r="AO449" t="str">
            <v>12012508</v>
          </cell>
          <cell r="AP449" t="str">
            <v>Production/Process Operator</v>
          </cell>
          <cell r="AQ449" t="str">
            <v>3</v>
          </cell>
          <cell r="AR449" t="str">
            <v>Active</v>
          </cell>
          <cell r="AS449" t="str">
            <v>BC</v>
          </cell>
          <cell r="AT449">
            <v>0</v>
          </cell>
          <cell r="AU449">
            <v>0</v>
          </cell>
          <cell r="AV449" t="str">
            <v>N</v>
          </cell>
        </row>
        <row r="450">
          <cell r="D450">
            <v>30077</v>
          </cell>
          <cell r="G450">
            <v>0</v>
          </cell>
          <cell r="H450">
            <v>0</v>
          </cell>
          <cell r="AE450" t="str">
            <v>GSC02</v>
          </cell>
          <cell r="AF450" t="str">
            <v>INTL MANUFACTURING</v>
          </cell>
          <cell r="AG450" t="str">
            <v>GSC</v>
          </cell>
          <cell r="AH450" t="str">
            <v>GLOBAL SUPPLY CHAIN</v>
          </cell>
          <cell r="AI450" t="str">
            <v>ID</v>
          </cell>
          <cell r="AJ450" t="str">
            <v>Indonesia</v>
          </cell>
          <cell r="AK450" t="str">
            <v>2</v>
          </cell>
          <cell r="AL450" t="str">
            <v>Temporary</v>
          </cell>
          <cell r="AM450" t="str">
            <v>TN</v>
          </cell>
          <cell r="AN450" t="str">
            <v>Temp Non-Exempt</v>
          </cell>
          <cell r="AO450" t="str">
            <v>12012508</v>
          </cell>
          <cell r="AP450" t="str">
            <v>Production/Process Operator</v>
          </cell>
          <cell r="AQ450" t="str">
            <v>3</v>
          </cell>
          <cell r="AR450" t="str">
            <v>Active</v>
          </cell>
          <cell r="AS450" t="str">
            <v>BC</v>
          </cell>
          <cell r="AT450">
            <v>0</v>
          </cell>
          <cell r="AU450">
            <v>0</v>
          </cell>
          <cell r="AV450" t="str">
            <v>N</v>
          </cell>
        </row>
        <row r="451">
          <cell r="D451">
            <v>30379</v>
          </cell>
          <cell r="G451">
            <v>0</v>
          </cell>
          <cell r="H451">
            <v>0</v>
          </cell>
          <cell r="AE451" t="str">
            <v>GSC02</v>
          </cell>
          <cell r="AF451" t="str">
            <v>INTL MANUFACTURING</v>
          </cell>
          <cell r="AG451" t="str">
            <v>GSC</v>
          </cell>
          <cell r="AH451" t="str">
            <v>GLOBAL SUPPLY CHAIN</v>
          </cell>
          <cell r="AI451" t="str">
            <v>ID</v>
          </cell>
          <cell r="AJ451" t="str">
            <v>Indonesia</v>
          </cell>
          <cell r="AK451" t="str">
            <v>2</v>
          </cell>
          <cell r="AL451" t="str">
            <v>Temporary</v>
          </cell>
          <cell r="AM451" t="str">
            <v>TN</v>
          </cell>
          <cell r="AN451" t="str">
            <v>Temp Non-Exempt</v>
          </cell>
          <cell r="AO451" t="str">
            <v>12012510</v>
          </cell>
          <cell r="AP451" t="str">
            <v>Production/Process Operator (Jr.)</v>
          </cell>
          <cell r="AQ451" t="str">
            <v>3</v>
          </cell>
          <cell r="AR451" t="str">
            <v>Active</v>
          </cell>
          <cell r="AS451" t="str">
            <v>BC</v>
          </cell>
          <cell r="AT451">
            <v>0</v>
          </cell>
          <cell r="AU451">
            <v>0</v>
          </cell>
          <cell r="AV451" t="str">
            <v>C</v>
          </cell>
        </row>
        <row r="452">
          <cell r="D452">
            <v>30293</v>
          </cell>
          <cell r="G452">
            <v>0</v>
          </cell>
          <cell r="H452">
            <v>0</v>
          </cell>
          <cell r="AE452" t="str">
            <v>GSC02</v>
          </cell>
          <cell r="AF452" t="str">
            <v>INTL MANUFACTURING</v>
          </cell>
          <cell r="AG452" t="str">
            <v>GSC</v>
          </cell>
          <cell r="AH452" t="str">
            <v>GLOBAL SUPPLY CHAIN</v>
          </cell>
          <cell r="AI452" t="str">
            <v>ID</v>
          </cell>
          <cell r="AJ452" t="str">
            <v>Indonesia</v>
          </cell>
          <cell r="AK452" t="str">
            <v>2</v>
          </cell>
          <cell r="AL452" t="str">
            <v>Temporary</v>
          </cell>
          <cell r="AM452" t="str">
            <v>TN</v>
          </cell>
          <cell r="AN452" t="str">
            <v>Temp Non-Exempt</v>
          </cell>
          <cell r="AO452" t="str">
            <v>12012508</v>
          </cell>
          <cell r="AP452" t="str">
            <v>Production/Process Operator</v>
          </cell>
          <cell r="AQ452" t="str">
            <v>3</v>
          </cell>
          <cell r="AR452" t="str">
            <v>Active</v>
          </cell>
          <cell r="AS452" t="str">
            <v>BC</v>
          </cell>
          <cell r="AT452">
            <v>0</v>
          </cell>
          <cell r="AU452">
            <v>0</v>
          </cell>
          <cell r="AV452" t="str">
            <v>N</v>
          </cell>
        </row>
        <row r="453">
          <cell r="D453">
            <v>30553</v>
          </cell>
          <cell r="G453">
            <v>0</v>
          </cell>
          <cell r="H453">
            <v>0</v>
          </cell>
          <cell r="AE453" t="str">
            <v>GSC02</v>
          </cell>
          <cell r="AF453" t="str">
            <v>INTL MANUFACTURING</v>
          </cell>
          <cell r="AG453" t="str">
            <v>GSC</v>
          </cell>
          <cell r="AH453" t="str">
            <v>GLOBAL SUPPLY CHAIN</v>
          </cell>
          <cell r="AI453" t="str">
            <v>ID</v>
          </cell>
          <cell r="AJ453" t="str">
            <v>Indonesia</v>
          </cell>
          <cell r="AK453" t="str">
            <v>2</v>
          </cell>
          <cell r="AL453" t="str">
            <v>Temporary</v>
          </cell>
          <cell r="AM453" t="str">
            <v>TN</v>
          </cell>
          <cell r="AN453" t="str">
            <v>Temp Non-Exempt</v>
          </cell>
          <cell r="AO453" t="str">
            <v>12012508</v>
          </cell>
          <cell r="AP453" t="str">
            <v>Production/Process Operator</v>
          </cell>
          <cell r="AQ453" t="str">
            <v>3</v>
          </cell>
          <cell r="AR453" t="str">
            <v>Active</v>
          </cell>
          <cell r="AS453" t="str">
            <v>BC</v>
          </cell>
          <cell r="AT453">
            <v>0</v>
          </cell>
          <cell r="AU453">
            <v>0</v>
          </cell>
          <cell r="AV453" t="str">
            <v>N</v>
          </cell>
        </row>
        <row r="454">
          <cell r="D454">
            <v>30174</v>
          </cell>
          <cell r="G454">
            <v>0</v>
          </cell>
          <cell r="H454">
            <v>0</v>
          </cell>
          <cell r="AE454" t="str">
            <v>GSC02</v>
          </cell>
          <cell r="AF454" t="str">
            <v>INTL MANUFACTURING</v>
          </cell>
          <cell r="AG454" t="str">
            <v>GSC</v>
          </cell>
          <cell r="AH454" t="str">
            <v>GLOBAL SUPPLY CHAIN</v>
          </cell>
          <cell r="AI454" t="str">
            <v>ID</v>
          </cell>
          <cell r="AJ454" t="str">
            <v>Indonesia</v>
          </cell>
          <cell r="AK454" t="str">
            <v>2</v>
          </cell>
          <cell r="AL454" t="str">
            <v>Temporary</v>
          </cell>
          <cell r="AM454" t="str">
            <v>TN</v>
          </cell>
          <cell r="AN454" t="str">
            <v>Temp Non-Exempt</v>
          </cell>
          <cell r="AO454" t="str">
            <v>12012508</v>
          </cell>
          <cell r="AP454" t="str">
            <v>Production/Process Operator</v>
          </cell>
          <cell r="AQ454" t="str">
            <v>3</v>
          </cell>
          <cell r="AR454" t="str">
            <v>Active</v>
          </cell>
          <cell r="AS454" t="str">
            <v>BC</v>
          </cell>
          <cell r="AT454">
            <v>0</v>
          </cell>
          <cell r="AU454">
            <v>0</v>
          </cell>
          <cell r="AV454" t="str">
            <v>N</v>
          </cell>
        </row>
        <row r="455">
          <cell r="D455">
            <v>30542</v>
          </cell>
          <cell r="G455">
            <v>0</v>
          </cell>
          <cell r="H455">
            <v>0</v>
          </cell>
          <cell r="AE455" t="str">
            <v>GSC02</v>
          </cell>
          <cell r="AF455" t="str">
            <v>INTL MANUFACTURING</v>
          </cell>
          <cell r="AG455" t="str">
            <v>GSC</v>
          </cell>
          <cell r="AH455" t="str">
            <v>GLOBAL SUPPLY CHAIN</v>
          </cell>
          <cell r="AI455" t="str">
            <v>ID</v>
          </cell>
          <cell r="AJ455" t="str">
            <v>Indonesia</v>
          </cell>
          <cell r="AK455" t="str">
            <v>2</v>
          </cell>
          <cell r="AL455" t="str">
            <v>Temporary</v>
          </cell>
          <cell r="AM455" t="str">
            <v>TN</v>
          </cell>
          <cell r="AN455" t="str">
            <v>Temp Non-Exempt</v>
          </cell>
          <cell r="AO455" t="str">
            <v>12012510</v>
          </cell>
          <cell r="AP455" t="str">
            <v>Production/Process Operator (Jr.)</v>
          </cell>
          <cell r="AQ455" t="str">
            <v>3</v>
          </cell>
          <cell r="AR455" t="str">
            <v>Active</v>
          </cell>
          <cell r="AS455" t="str">
            <v>BC</v>
          </cell>
          <cell r="AT455">
            <v>0</v>
          </cell>
          <cell r="AU455">
            <v>0</v>
          </cell>
          <cell r="AV455" t="str">
            <v>N</v>
          </cell>
        </row>
        <row r="456">
          <cell r="D456">
            <v>30639</v>
          </cell>
          <cell r="G456">
            <v>0</v>
          </cell>
          <cell r="H456">
            <v>0</v>
          </cell>
          <cell r="AE456" t="str">
            <v>GSC02</v>
          </cell>
          <cell r="AF456" t="str">
            <v>INTL MANUFACTURING</v>
          </cell>
          <cell r="AG456" t="str">
            <v>GSC</v>
          </cell>
          <cell r="AH456" t="str">
            <v>GLOBAL SUPPLY CHAIN</v>
          </cell>
          <cell r="AI456" t="str">
            <v>ID</v>
          </cell>
          <cell r="AJ456" t="str">
            <v>Indonesia</v>
          </cell>
          <cell r="AK456" t="str">
            <v>2</v>
          </cell>
          <cell r="AL456" t="str">
            <v>Temporary</v>
          </cell>
          <cell r="AM456" t="str">
            <v>TN</v>
          </cell>
          <cell r="AN456" t="str">
            <v>Temp Non-Exempt</v>
          </cell>
          <cell r="AO456" t="str">
            <v>12012508</v>
          </cell>
          <cell r="AP456" t="str">
            <v>Production/Process Operator</v>
          </cell>
          <cell r="AQ456" t="str">
            <v>3</v>
          </cell>
          <cell r="AR456" t="str">
            <v>Active</v>
          </cell>
          <cell r="AS456" t="str">
            <v>BC</v>
          </cell>
          <cell r="AT456">
            <v>0</v>
          </cell>
          <cell r="AU456">
            <v>0</v>
          </cell>
          <cell r="AV456" t="str">
            <v>N</v>
          </cell>
        </row>
        <row r="457">
          <cell r="D457">
            <v>30187</v>
          </cell>
          <cell r="G457">
            <v>0</v>
          </cell>
          <cell r="H457">
            <v>0</v>
          </cell>
          <cell r="AE457" t="str">
            <v>GSC02</v>
          </cell>
          <cell r="AF457" t="str">
            <v>INTL MANUFACTURING</v>
          </cell>
          <cell r="AG457" t="str">
            <v>GSC</v>
          </cell>
          <cell r="AH457" t="str">
            <v>GLOBAL SUPPLY CHAIN</v>
          </cell>
          <cell r="AI457" t="str">
            <v>ID</v>
          </cell>
          <cell r="AJ457" t="str">
            <v>Indonesia</v>
          </cell>
          <cell r="AK457" t="str">
            <v>2</v>
          </cell>
          <cell r="AL457" t="str">
            <v>Temporary</v>
          </cell>
          <cell r="AM457" t="str">
            <v>TN</v>
          </cell>
          <cell r="AN457" t="str">
            <v>Temp Non-Exempt</v>
          </cell>
          <cell r="AO457" t="str">
            <v>12012508</v>
          </cell>
          <cell r="AP457" t="str">
            <v>Production/Process Operator</v>
          </cell>
          <cell r="AQ457" t="str">
            <v>3</v>
          </cell>
          <cell r="AR457" t="str">
            <v>Active</v>
          </cell>
          <cell r="AS457" t="str">
            <v>BC</v>
          </cell>
          <cell r="AT457">
            <v>0</v>
          </cell>
          <cell r="AU457">
            <v>0</v>
          </cell>
          <cell r="AV457" t="str">
            <v>N</v>
          </cell>
        </row>
        <row r="458">
          <cell r="D458">
            <v>28783</v>
          </cell>
          <cell r="G458">
            <v>0</v>
          </cell>
          <cell r="H458">
            <v>0</v>
          </cell>
          <cell r="AE458" t="str">
            <v>GSC02</v>
          </cell>
          <cell r="AF458" t="str">
            <v>INTL MANUFACTURING</v>
          </cell>
          <cell r="AG458" t="str">
            <v>GSC</v>
          </cell>
          <cell r="AH458" t="str">
            <v>GLOBAL SUPPLY CHAIN</v>
          </cell>
          <cell r="AI458" t="str">
            <v>ID</v>
          </cell>
          <cell r="AJ458" t="str">
            <v>Indonesia</v>
          </cell>
          <cell r="AK458" t="str">
            <v>2</v>
          </cell>
          <cell r="AL458" t="str">
            <v>Temporary</v>
          </cell>
          <cell r="AM458" t="str">
            <v>TN</v>
          </cell>
          <cell r="AN458" t="str">
            <v>Temp Non-Exempt</v>
          </cell>
          <cell r="AO458" t="str">
            <v>12012508</v>
          </cell>
          <cell r="AP458" t="str">
            <v>Production/Process Operator</v>
          </cell>
          <cell r="AQ458" t="str">
            <v>3</v>
          </cell>
          <cell r="AR458" t="str">
            <v>Active</v>
          </cell>
          <cell r="AS458" t="str">
            <v>BC</v>
          </cell>
          <cell r="AT458">
            <v>0</v>
          </cell>
          <cell r="AU458">
            <v>0</v>
          </cell>
          <cell r="AV458" t="str">
            <v>C</v>
          </cell>
        </row>
        <row r="459">
          <cell r="D459">
            <v>29240</v>
          </cell>
          <cell r="G459">
            <v>0</v>
          </cell>
          <cell r="H459">
            <v>0</v>
          </cell>
          <cell r="AE459" t="str">
            <v>GSC02</v>
          </cell>
          <cell r="AF459" t="str">
            <v>INTL MANUFACTURING</v>
          </cell>
          <cell r="AG459" t="str">
            <v>GSC</v>
          </cell>
          <cell r="AH459" t="str">
            <v>GLOBAL SUPPLY CHAIN</v>
          </cell>
          <cell r="AI459" t="str">
            <v>ID</v>
          </cell>
          <cell r="AJ459" t="str">
            <v>Indonesia</v>
          </cell>
          <cell r="AK459" t="str">
            <v>2</v>
          </cell>
          <cell r="AL459" t="str">
            <v>Temporary</v>
          </cell>
          <cell r="AM459" t="str">
            <v>TN</v>
          </cell>
          <cell r="AN459" t="str">
            <v>Temp Non-Exempt</v>
          </cell>
          <cell r="AO459" t="str">
            <v>12012508</v>
          </cell>
          <cell r="AP459" t="str">
            <v>Production/Process Operator</v>
          </cell>
          <cell r="AQ459" t="str">
            <v>3</v>
          </cell>
          <cell r="AR459" t="str">
            <v>Active</v>
          </cell>
          <cell r="AS459" t="str">
            <v>BC</v>
          </cell>
          <cell r="AT459">
            <v>0</v>
          </cell>
          <cell r="AU459">
            <v>0</v>
          </cell>
          <cell r="AV459" t="str">
            <v>N</v>
          </cell>
        </row>
        <row r="460">
          <cell r="D460">
            <v>29575</v>
          </cell>
          <cell r="G460">
            <v>0</v>
          </cell>
          <cell r="H460">
            <v>0</v>
          </cell>
          <cell r="AE460" t="str">
            <v>GSC02</v>
          </cell>
          <cell r="AF460" t="str">
            <v>INTL MANUFACTURING</v>
          </cell>
          <cell r="AG460" t="str">
            <v>GSC</v>
          </cell>
          <cell r="AH460" t="str">
            <v>GLOBAL SUPPLY CHAIN</v>
          </cell>
          <cell r="AI460" t="str">
            <v>ID</v>
          </cell>
          <cell r="AJ460" t="str">
            <v>Indonesia</v>
          </cell>
          <cell r="AK460" t="str">
            <v>2</v>
          </cell>
          <cell r="AL460" t="str">
            <v>Temporary</v>
          </cell>
          <cell r="AM460" t="str">
            <v>TN</v>
          </cell>
          <cell r="AN460" t="str">
            <v>Temp Non-Exempt</v>
          </cell>
          <cell r="AO460" t="str">
            <v>12012510</v>
          </cell>
          <cell r="AP460" t="str">
            <v>Production/Process Operator (Jr.)</v>
          </cell>
          <cell r="AQ460" t="str">
            <v>3</v>
          </cell>
          <cell r="AR460" t="str">
            <v>Active</v>
          </cell>
          <cell r="AS460" t="str">
            <v>BC</v>
          </cell>
          <cell r="AT460">
            <v>0</v>
          </cell>
          <cell r="AU460">
            <v>0</v>
          </cell>
          <cell r="AV460" t="str">
            <v>N</v>
          </cell>
        </row>
        <row r="461">
          <cell r="D461">
            <v>31027</v>
          </cell>
          <cell r="G461">
            <v>0</v>
          </cell>
          <cell r="H461">
            <v>0</v>
          </cell>
          <cell r="AE461" t="str">
            <v>GSC02</v>
          </cell>
          <cell r="AF461" t="str">
            <v>INTL MANUFACTURING</v>
          </cell>
          <cell r="AG461" t="str">
            <v>GSC</v>
          </cell>
          <cell r="AH461" t="str">
            <v>GLOBAL SUPPLY CHAIN</v>
          </cell>
          <cell r="AI461" t="str">
            <v>ID</v>
          </cell>
          <cell r="AJ461" t="str">
            <v>Indonesia</v>
          </cell>
          <cell r="AK461" t="str">
            <v>2</v>
          </cell>
          <cell r="AL461" t="str">
            <v>Temporary</v>
          </cell>
          <cell r="AM461" t="str">
            <v>TN</v>
          </cell>
          <cell r="AN461" t="str">
            <v>Temp Non-Exempt</v>
          </cell>
          <cell r="AO461" t="str">
            <v>12012508</v>
          </cell>
          <cell r="AP461" t="str">
            <v>Production/Process Operator</v>
          </cell>
          <cell r="AQ461" t="str">
            <v>3</v>
          </cell>
          <cell r="AR461" t="str">
            <v>Active</v>
          </cell>
          <cell r="AS461" t="str">
            <v>BC</v>
          </cell>
          <cell r="AT461">
            <v>0</v>
          </cell>
          <cell r="AU461">
            <v>0</v>
          </cell>
          <cell r="AV461" t="str">
            <v>N</v>
          </cell>
        </row>
        <row r="462">
          <cell r="D462">
            <v>30520</v>
          </cell>
          <cell r="G462">
            <v>0</v>
          </cell>
          <cell r="H462">
            <v>0</v>
          </cell>
          <cell r="AE462" t="str">
            <v>GSC02</v>
          </cell>
          <cell r="AF462" t="str">
            <v>INTL MANUFACTURING</v>
          </cell>
          <cell r="AG462" t="str">
            <v>GSC</v>
          </cell>
          <cell r="AH462" t="str">
            <v>GLOBAL SUPPLY CHAIN</v>
          </cell>
          <cell r="AI462" t="str">
            <v>ID</v>
          </cell>
          <cell r="AJ462" t="str">
            <v>Indonesia</v>
          </cell>
          <cell r="AK462" t="str">
            <v>2</v>
          </cell>
          <cell r="AL462" t="str">
            <v>Temporary</v>
          </cell>
          <cell r="AM462" t="str">
            <v>TN</v>
          </cell>
          <cell r="AN462" t="str">
            <v>Temp Non-Exempt</v>
          </cell>
          <cell r="AO462" t="str">
            <v>12012508</v>
          </cell>
          <cell r="AP462" t="str">
            <v>Production/Process Operator</v>
          </cell>
          <cell r="AQ462" t="str">
            <v>3</v>
          </cell>
          <cell r="AR462" t="str">
            <v>Active</v>
          </cell>
          <cell r="AS462" t="str">
            <v>BC</v>
          </cell>
          <cell r="AT462">
            <v>0</v>
          </cell>
          <cell r="AU462">
            <v>0</v>
          </cell>
          <cell r="AV462" t="str">
            <v>N</v>
          </cell>
        </row>
        <row r="463">
          <cell r="D463">
            <v>30481</v>
          </cell>
          <cell r="G463">
            <v>0</v>
          </cell>
          <cell r="H463">
            <v>0</v>
          </cell>
          <cell r="AE463" t="str">
            <v>GSC02</v>
          </cell>
          <cell r="AF463" t="str">
            <v>INTL MANUFACTURING</v>
          </cell>
          <cell r="AG463" t="str">
            <v>GSC</v>
          </cell>
          <cell r="AH463" t="str">
            <v>GLOBAL SUPPLY CHAIN</v>
          </cell>
          <cell r="AI463" t="str">
            <v>ID</v>
          </cell>
          <cell r="AJ463" t="str">
            <v>Indonesia</v>
          </cell>
          <cell r="AK463" t="str">
            <v>2</v>
          </cell>
          <cell r="AL463" t="str">
            <v>Temporary</v>
          </cell>
          <cell r="AM463" t="str">
            <v>TN</v>
          </cell>
          <cell r="AN463" t="str">
            <v>Temp Non-Exempt</v>
          </cell>
          <cell r="AO463" t="str">
            <v>12012508</v>
          </cell>
          <cell r="AP463" t="str">
            <v>Production/Process Operator</v>
          </cell>
          <cell r="AQ463" t="str">
            <v>3</v>
          </cell>
          <cell r="AR463" t="str">
            <v>Active</v>
          </cell>
          <cell r="AS463" t="str">
            <v>BC</v>
          </cell>
          <cell r="AT463">
            <v>0</v>
          </cell>
          <cell r="AU463">
            <v>0</v>
          </cell>
          <cell r="AV463" t="str">
            <v>N</v>
          </cell>
        </row>
        <row r="464">
          <cell r="D464">
            <v>28984</v>
          </cell>
          <cell r="G464">
            <v>0</v>
          </cell>
          <cell r="H464">
            <v>0</v>
          </cell>
          <cell r="AE464" t="str">
            <v>GSC02</v>
          </cell>
          <cell r="AF464" t="str">
            <v>INTL MANUFACTURING</v>
          </cell>
          <cell r="AG464" t="str">
            <v>GSC</v>
          </cell>
          <cell r="AH464" t="str">
            <v>GLOBAL SUPPLY CHAIN</v>
          </cell>
          <cell r="AI464" t="str">
            <v>ID</v>
          </cell>
          <cell r="AJ464" t="str">
            <v>Indonesia</v>
          </cell>
          <cell r="AK464" t="str">
            <v>2</v>
          </cell>
          <cell r="AL464" t="str">
            <v>Temporary</v>
          </cell>
          <cell r="AM464" t="str">
            <v>TN</v>
          </cell>
          <cell r="AN464" t="str">
            <v>Temp Non-Exempt</v>
          </cell>
          <cell r="AO464" t="str">
            <v>12012508</v>
          </cell>
          <cell r="AP464" t="str">
            <v>Production/Process Operator</v>
          </cell>
          <cell r="AQ464" t="str">
            <v>3</v>
          </cell>
          <cell r="AR464" t="str">
            <v>Active</v>
          </cell>
          <cell r="AS464" t="str">
            <v>BC</v>
          </cell>
          <cell r="AT464">
            <v>0</v>
          </cell>
          <cell r="AU464">
            <v>0</v>
          </cell>
          <cell r="AV464" t="str">
            <v>N</v>
          </cell>
        </row>
        <row r="465">
          <cell r="D465">
            <v>28781</v>
          </cell>
          <cell r="G465">
            <v>0</v>
          </cell>
          <cell r="H465">
            <v>0</v>
          </cell>
          <cell r="AE465" t="str">
            <v>GSC02</v>
          </cell>
          <cell r="AF465" t="str">
            <v>INTL MANUFACTURING</v>
          </cell>
          <cell r="AG465" t="str">
            <v>GSC</v>
          </cell>
          <cell r="AH465" t="str">
            <v>GLOBAL SUPPLY CHAIN</v>
          </cell>
          <cell r="AI465" t="str">
            <v>ID</v>
          </cell>
          <cell r="AJ465" t="str">
            <v>Indonesia</v>
          </cell>
          <cell r="AK465" t="str">
            <v>2</v>
          </cell>
          <cell r="AL465" t="str">
            <v>Temporary</v>
          </cell>
          <cell r="AM465" t="str">
            <v>TN</v>
          </cell>
          <cell r="AN465" t="str">
            <v>Temp Non-Exempt</v>
          </cell>
          <cell r="AO465" t="str">
            <v>12012510</v>
          </cell>
          <cell r="AP465" t="str">
            <v>Production/Process Operator (Jr.)</v>
          </cell>
          <cell r="AQ465" t="str">
            <v>3</v>
          </cell>
          <cell r="AR465" t="str">
            <v>Active</v>
          </cell>
          <cell r="AS465" t="str">
            <v>BC</v>
          </cell>
          <cell r="AT465">
            <v>0</v>
          </cell>
          <cell r="AU465">
            <v>0</v>
          </cell>
          <cell r="AV465" t="str">
            <v>N</v>
          </cell>
        </row>
        <row r="466">
          <cell r="D466">
            <v>30209</v>
          </cell>
          <cell r="G466">
            <v>0</v>
          </cell>
          <cell r="H466">
            <v>0</v>
          </cell>
          <cell r="AE466" t="str">
            <v>GSC02</v>
          </cell>
          <cell r="AF466" t="str">
            <v>INTL MANUFACTURING</v>
          </cell>
          <cell r="AG466" t="str">
            <v>GSC</v>
          </cell>
          <cell r="AH466" t="str">
            <v>GLOBAL SUPPLY CHAIN</v>
          </cell>
          <cell r="AI466" t="str">
            <v>ID</v>
          </cell>
          <cell r="AJ466" t="str">
            <v>Indonesia</v>
          </cell>
          <cell r="AK466" t="str">
            <v>2</v>
          </cell>
          <cell r="AL466" t="str">
            <v>Temporary</v>
          </cell>
          <cell r="AM466" t="str">
            <v>TN</v>
          </cell>
          <cell r="AN466" t="str">
            <v>Temp Non-Exempt</v>
          </cell>
          <cell r="AO466" t="str">
            <v>12012508</v>
          </cell>
          <cell r="AP466" t="str">
            <v>Production/Process Operator</v>
          </cell>
          <cell r="AQ466" t="str">
            <v>3</v>
          </cell>
          <cell r="AR466" t="str">
            <v>Active</v>
          </cell>
          <cell r="AS466" t="str">
            <v>BC</v>
          </cell>
          <cell r="AT466">
            <v>0</v>
          </cell>
          <cell r="AU466">
            <v>0</v>
          </cell>
          <cell r="AV466" t="str">
            <v>N</v>
          </cell>
        </row>
        <row r="467">
          <cell r="D467">
            <v>29722</v>
          </cell>
          <cell r="G467">
            <v>0</v>
          </cell>
          <cell r="H467">
            <v>0</v>
          </cell>
          <cell r="AE467" t="str">
            <v>GSC02</v>
          </cell>
          <cell r="AF467" t="str">
            <v>INTL MANUFACTURING</v>
          </cell>
          <cell r="AG467" t="str">
            <v>GSC</v>
          </cell>
          <cell r="AH467" t="str">
            <v>GLOBAL SUPPLY CHAIN</v>
          </cell>
          <cell r="AI467" t="str">
            <v>ID</v>
          </cell>
          <cell r="AJ467" t="str">
            <v>Indonesia</v>
          </cell>
          <cell r="AK467" t="str">
            <v>2</v>
          </cell>
          <cell r="AL467" t="str">
            <v>Temporary</v>
          </cell>
          <cell r="AM467" t="str">
            <v>TN</v>
          </cell>
          <cell r="AN467" t="str">
            <v>Temp Non-Exempt</v>
          </cell>
          <cell r="AO467" t="str">
            <v>12012508</v>
          </cell>
          <cell r="AP467" t="str">
            <v>Production/Process Operator</v>
          </cell>
          <cell r="AQ467" t="str">
            <v>3</v>
          </cell>
          <cell r="AR467" t="str">
            <v>Active</v>
          </cell>
          <cell r="AS467" t="str">
            <v>BC</v>
          </cell>
          <cell r="AT467">
            <v>0</v>
          </cell>
          <cell r="AU467">
            <v>0</v>
          </cell>
          <cell r="AV467" t="str">
            <v>N</v>
          </cell>
        </row>
        <row r="468">
          <cell r="D468">
            <v>30543</v>
          </cell>
          <cell r="G468">
            <v>0</v>
          </cell>
          <cell r="H468">
            <v>0</v>
          </cell>
          <cell r="AE468" t="str">
            <v>GSC02</v>
          </cell>
          <cell r="AF468" t="str">
            <v>INTL MANUFACTURING</v>
          </cell>
          <cell r="AG468" t="str">
            <v>GSC</v>
          </cell>
          <cell r="AH468" t="str">
            <v>GLOBAL SUPPLY CHAIN</v>
          </cell>
          <cell r="AI468" t="str">
            <v>ID</v>
          </cell>
          <cell r="AJ468" t="str">
            <v>Indonesia</v>
          </cell>
          <cell r="AK468" t="str">
            <v>2</v>
          </cell>
          <cell r="AL468" t="str">
            <v>Temporary</v>
          </cell>
          <cell r="AM468" t="str">
            <v>TN</v>
          </cell>
          <cell r="AN468" t="str">
            <v>Temp Non-Exempt</v>
          </cell>
          <cell r="AO468" t="str">
            <v>12012508</v>
          </cell>
          <cell r="AP468" t="str">
            <v>Production/Process Operator</v>
          </cell>
          <cell r="AQ468" t="str">
            <v>3</v>
          </cell>
          <cell r="AR468" t="str">
            <v>Active</v>
          </cell>
          <cell r="AS468" t="str">
            <v>BC</v>
          </cell>
          <cell r="AT468">
            <v>0</v>
          </cell>
          <cell r="AU468">
            <v>0</v>
          </cell>
          <cell r="AV468" t="str">
            <v>N</v>
          </cell>
        </row>
        <row r="469">
          <cell r="D469">
            <v>30062</v>
          </cell>
          <cell r="G469">
            <v>0</v>
          </cell>
          <cell r="H469">
            <v>0</v>
          </cell>
          <cell r="AE469" t="str">
            <v>GSC02</v>
          </cell>
          <cell r="AF469" t="str">
            <v>INTL MANUFACTURING</v>
          </cell>
          <cell r="AG469" t="str">
            <v>GSC</v>
          </cell>
          <cell r="AH469" t="str">
            <v>GLOBAL SUPPLY CHAIN</v>
          </cell>
          <cell r="AI469" t="str">
            <v>ID</v>
          </cell>
          <cell r="AJ469" t="str">
            <v>Indonesia</v>
          </cell>
          <cell r="AK469" t="str">
            <v>2</v>
          </cell>
          <cell r="AL469" t="str">
            <v>Temporary</v>
          </cell>
          <cell r="AM469" t="str">
            <v>TN</v>
          </cell>
          <cell r="AN469" t="str">
            <v>Temp Non-Exempt</v>
          </cell>
          <cell r="AO469" t="str">
            <v>12012508</v>
          </cell>
          <cell r="AP469" t="str">
            <v>Production/Process Operator</v>
          </cell>
          <cell r="AQ469" t="str">
            <v>3</v>
          </cell>
          <cell r="AR469" t="str">
            <v>Active</v>
          </cell>
          <cell r="AS469" t="str">
            <v>BC</v>
          </cell>
          <cell r="AT469">
            <v>0</v>
          </cell>
          <cell r="AU469">
            <v>0</v>
          </cell>
          <cell r="AV469" t="str">
            <v>N</v>
          </cell>
        </row>
        <row r="470">
          <cell r="D470">
            <v>30481</v>
          </cell>
          <cell r="G470">
            <v>0</v>
          </cell>
          <cell r="H470">
            <v>0</v>
          </cell>
          <cell r="AE470" t="str">
            <v>GSC02</v>
          </cell>
          <cell r="AF470" t="str">
            <v>INTL MANUFACTURING</v>
          </cell>
          <cell r="AG470" t="str">
            <v>GSC</v>
          </cell>
          <cell r="AH470" t="str">
            <v>GLOBAL SUPPLY CHAIN</v>
          </cell>
          <cell r="AI470" t="str">
            <v>ID</v>
          </cell>
          <cell r="AJ470" t="str">
            <v>Indonesia</v>
          </cell>
          <cell r="AK470" t="str">
            <v>2</v>
          </cell>
          <cell r="AL470" t="str">
            <v>Temporary</v>
          </cell>
          <cell r="AM470" t="str">
            <v>TN</v>
          </cell>
          <cell r="AN470" t="str">
            <v>Temp Non-Exempt</v>
          </cell>
          <cell r="AO470" t="str">
            <v>12012510</v>
          </cell>
          <cell r="AP470" t="str">
            <v>Production/Process Operator (Jr.)</v>
          </cell>
          <cell r="AQ470" t="str">
            <v>3</v>
          </cell>
          <cell r="AR470" t="str">
            <v>Active</v>
          </cell>
          <cell r="AS470" t="str">
            <v>BC</v>
          </cell>
          <cell r="AT470">
            <v>0</v>
          </cell>
          <cell r="AU470">
            <v>0</v>
          </cell>
          <cell r="AV470" t="str">
            <v>N</v>
          </cell>
        </row>
        <row r="471">
          <cell r="D471">
            <v>30752</v>
          </cell>
          <cell r="G471">
            <v>0</v>
          </cell>
          <cell r="H471">
            <v>0</v>
          </cell>
          <cell r="AE471" t="str">
            <v>GSC02</v>
          </cell>
          <cell r="AF471" t="str">
            <v>INTL MANUFACTURING</v>
          </cell>
          <cell r="AG471" t="str">
            <v>GSC</v>
          </cell>
          <cell r="AH471" t="str">
            <v>GLOBAL SUPPLY CHAIN</v>
          </cell>
          <cell r="AI471" t="str">
            <v>ID</v>
          </cell>
          <cell r="AJ471" t="str">
            <v>Indonesia</v>
          </cell>
          <cell r="AK471" t="str">
            <v>2</v>
          </cell>
          <cell r="AL471" t="str">
            <v>Temporary</v>
          </cell>
          <cell r="AM471" t="str">
            <v>TN</v>
          </cell>
          <cell r="AN471" t="str">
            <v>Temp Non-Exempt</v>
          </cell>
          <cell r="AO471" t="str">
            <v>12012508</v>
          </cell>
          <cell r="AP471" t="str">
            <v>Production/Process Operator</v>
          </cell>
          <cell r="AQ471" t="str">
            <v>3</v>
          </cell>
          <cell r="AR471" t="str">
            <v>Active</v>
          </cell>
          <cell r="AS471" t="str">
            <v>BC</v>
          </cell>
          <cell r="AT471">
            <v>0</v>
          </cell>
          <cell r="AU471">
            <v>0</v>
          </cell>
          <cell r="AV471" t="str">
            <v>N</v>
          </cell>
        </row>
        <row r="472">
          <cell r="D472">
            <v>30773</v>
          </cell>
          <cell r="G472">
            <v>0</v>
          </cell>
          <cell r="H472">
            <v>0</v>
          </cell>
          <cell r="AE472" t="str">
            <v>GSC02</v>
          </cell>
          <cell r="AF472" t="str">
            <v>INTL MANUFACTURING</v>
          </cell>
          <cell r="AG472" t="str">
            <v>GSC</v>
          </cell>
          <cell r="AH472" t="str">
            <v>GLOBAL SUPPLY CHAIN</v>
          </cell>
          <cell r="AI472" t="str">
            <v>ID</v>
          </cell>
          <cell r="AJ472" t="str">
            <v>Indonesia</v>
          </cell>
          <cell r="AK472" t="str">
            <v>2</v>
          </cell>
          <cell r="AL472" t="str">
            <v>Temporary</v>
          </cell>
          <cell r="AM472" t="str">
            <v>TN</v>
          </cell>
          <cell r="AN472" t="str">
            <v>Temp Non-Exempt</v>
          </cell>
          <cell r="AO472" t="str">
            <v>12012508</v>
          </cell>
          <cell r="AP472" t="str">
            <v>Production/Process Operator</v>
          </cell>
          <cell r="AQ472" t="str">
            <v>3</v>
          </cell>
          <cell r="AR472" t="str">
            <v>Active</v>
          </cell>
          <cell r="AS472" t="str">
            <v>BC</v>
          </cell>
          <cell r="AT472">
            <v>0</v>
          </cell>
          <cell r="AU472">
            <v>0</v>
          </cell>
          <cell r="AV472" t="str">
            <v>N</v>
          </cell>
        </row>
        <row r="473">
          <cell r="D473">
            <v>30527</v>
          </cell>
          <cell r="G473">
            <v>0</v>
          </cell>
          <cell r="H473">
            <v>0</v>
          </cell>
          <cell r="AE473" t="str">
            <v>GSC02</v>
          </cell>
          <cell r="AF473" t="str">
            <v>INTL MANUFACTURING</v>
          </cell>
          <cell r="AG473" t="str">
            <v>GSC</v>
          </cell>
          <cell r="AH473" t="str">
            <v>GLOBAL SUPPLY CHAIN</v>
          </cell>
          <cell r="AI473" t="str">
            <v>ID</v>
          </cell>
          <cell r="AJ473" t="str">
            <v>Indonesia</v>
          </cell>
          <cell r="AK473" t="str">
            <v>2</v>
          </cell>
          <cell r="AL473" t="str">
            <v>Temporary</v>
          </cell>
          <cell r="AM473" t="str">
            <v>TN</v>
          </cell>
          <cell r="AN473" t="str">
            <v>Temp Non-Exempt</v>
          </cell>
          <cell r="AO473" t="str">
            <v>12012508</v>
          </cell>
          <cell r="AP473" t="str">
            <v>Production/Process Operator</v>
          </cell>
          <cell r="AQ473" t="str">
            <v>3</v>
          </cell>
          <cell r="AR473" t="str">
            <v>Active</v>
          </cell>
          <cell r="AS473" t="str">
            <v>BC</v>
          </cell>
          <cell r="AT473">
            <v>0</v>
          </cell>
          <cell r="AU473">
            <v>0</v>
          </cell>
          <cell r="AV473" t="str">
            <v>C</v>
          </cell>
        </row>
        <row r="474">
          <cell r="D474">
            <v>29679</v>
          </cell>
          <cell r="G474">
            <v>0</v>
          </cell>
          <cell r="H474">
            <v>0</v>
          </cell>
          <cell r="AE474" t="str">
            <v>GSC02</v>
          </cell>
          <cell r="AF474" t="str">
            <v>INTL MANUFACTURING</v>
          </cell>
          <cell r="AG474" t="str">
            <v>GSC</v>
          </cell>
          <cell r="AH474" t="str">
            <v>GLOBAL SUPPLY CHAIN</v>
          </cell>
          <cell r="AI474" t="str">
            <v>ID</v>
          </cell>
          <cell r="AJ474" t="str">
            <v>Indonesia</v>
          </cell>
          <cell r="AK474" t="str">
            <v>2</v>
          </cell>
          <cell r="AL474" t="str">
            <v>Temporary</v>
          </cell>
          <cell r="AM474" t="str">
            <v>TN</v>
          </cell>
          <cell r="AN474" t="str">
            <v>Temp Non-Exempt</v>
          </cell>
          <cell r="AO474" t="str">
            <v>12012510</v>
          </cell>
          <cell r="AP474" t="str">
            <v>Production/Process Operator (Jr.)</v>
          </cell>
          <cell r="AQ474" t="str">
            <v>3</v>
          </cell>
          <cell r="AR474" t="str">
            <v>Active</v>
          </cell>
          <cell r="AS474" t="str">
            <v>BC</v>
          </cell>
          <cell r="AT474">
            <v>0</v>
          </cell>
          <cell r="AU474">
            <v>0</v>
          </cell>
          <cell r="AV474" t="str">
            <v>N</v>
          </cell>
        </row>
        <row r="475">
          <cell r="D475">
            <v>30665</v>
          </cell>
          <cell r="G475">
            <v>3000000</v>
          </cell>
          <cell r="H475" t="str">
            <v>IDR</v>
          </cell>
          <cell r="AE475" t="str">
            <v>GSC02</v>
          </cell>
          <cell r="AF475" t="str">
            <v>INTL MANUFACTURING</v>
          </cell>
          <cell r="AG475" t="str">
            <v>GSC</v>
          </cell>
          <cell r="AH475" t="str">
            <v>GLOBAL SUPPLY CHAIN</v>
          </cell>
          <cell r="AI475" t="str">
            <v>ID</v>
          </cell>
          <cell r="AJ475" t="str">
            <v>Indonesia</v>
          </cell>
          <cell r="AK475" t="str">
            <v>2</v>
          </cell>
          <cell r="AL475" t="str">
            <v>Temporary</v>
          </cell>
          <cell r="AM475" t="str">
            <v>TN</v>
          </cell>
          <cell r="AN475" t="str">
            <v>Temp Non-Exempt</v>
          </cell>
          <cell r="AO475" t="str">
            <v>12012508</v>
          </cell>
          <cell r="AP475" t="str">
            <v>Production/Process Operator</v>
          </cell>
          <cell r="AQ475" t="str">
            <v>3</v>
          </cell>
          <cell r="AR475" t="str">
            <v>Active</v>
          </cell>
          <cell r="AS475" t="str">
            <v>BC</v>
          </cell>
          <cell r="AT475">
            <v>0</v>
          </cell>
          <cell r="AU475">
            <v>0</v>
          </cell>
          <cell r="AV475" t="str">
            <v>N</v>
          </cell>
        </row>
        <row r="476">
          <cell r="D476">
            <v>29781</v>
          </cell>
          <cell r="G476">
            <v>0</v>
          </cell>
          <cell r="H476">
            <v>0</v>
          </cell>
          <cell r="AE476" t="str">
            <v>GSC02</v>
          </cell>
          <cell r="AF476" t="str">
            <v>INTL MANUFACTURING</v>
          </cell>
          <cell r="AG476" t="str">
            <v>GSC</v>
          </cell>
          <cell r="AH476" t="str">
            <v>GLOBAL SUPPLY CHAIN</v>
          </cell>
          <cell r="AI476" t="str">
            <v>ID</v>
          </cell>
          <cell r="AJ476" t="str">
            <v>Indonesia</v>
          </cell>
          <cell r="AK476" t="str">
            <v>2</v>
          </cell>
          <cell r="AL476" t="str">
            <v>Temporary</v>
          </cell>
          <cell r="AM476" t="str">
            <v>TN</v>
          </cell>
          <cell r="AN476" t="str">
            <v>Temp Non-Exempt</v>
          </cell>
          <cell r="AO476" t="str">
            <v>12012510</v>
          </cell>
          <cell r="AP476" t="str">
            <v>Production/Process Operator (Jr.)</v>
          </cell>
          <cell r="AQ476" t="str">
            <v>3</v>
          </cell>
          <cell r="AR476" t="str">
            <v>Active</v>
          </cell>
          <cell r="AS476" t="str">
            <v>BC</v>
          </cell>
          <cell r="AT476">
            <v>0</v>
          </cell>
          <cell r="AU476">
            <v>0</v>
          </cell>
          <cell r="AV476" t="str">
            <v>N</v>
          </cell>
        </row>
        <row r="477">
          <cell r="D477">
            <v>29913</v>
          </cell>
          <cell r="G477">
            <v>0</v>
          </cell>
          <cell r="H477">
            <v>0</v>
          </cell>
          <cell r="AE477" t="str">
            <v>GSC02</v>
          </cell>
          <cell r="AF477" t="str">
            <v>INTL MANUFACTURING</v>
          </cell>
          <cell r="AG477" t="str">
            <v>GSC</v>
          </cell>
          <cell r="AH477" t="str">
            <v>GLOBAL SUPPLY CHAIN</v>
          </cell>
          <cell r="AI477" t="str">
            <v>ID</v>
          </cell>
          <cell r="AJ477" t="str">
            <v>Indonesia</v>
          </cell>
          <cell r="AK477" t="str">
            <v>2</v>
          </cell>
          <cell r="AL477" t="str">
            <v>Temporary</v>
          </cell>
          <cell r="AM477" t="str">
            <v>TN</v>
          </cell>
          <cell r="AN477" t="str">
            <v>Temp Non-Exempt</v>
          </cell>
          <cell r="AO477" t="str">
            <v>12012510</v>
          </cell>
          <cell r="AP477" t="str">
            <v>Production/Process Operator (Jr.)</v>
          </cell>
          <cell r="AQ477" t="str">
            <v>3</v>
          </cell>
          <cell r="AR477" t="str">
            <v>Active</v>
          </cell>
          <cell r="AS477" t="str">
            <v>BC</v>
          </cell>
          <cell r="AT477">
            <v>0</v>
          </cell>
          <cell r="AU477">
            <v>0</v>
          </cell>
          <cell r="AV477" t="str">
            <v>N</v>
          </cell>
        </row>
        <row r="478">
          <cell r="D478">
            <v>30515</v>
          </cell>
          <cell r="G478">
            <v>0</v>
          </cell>
          <cell r="H478">
            <v>0</v>
          </cell>
          <cell r="AE478" t="str">
            <v>GSC02</v>
          </cell>
          <cell r="AF478" t="str">
            <v>INTL MANUFACTURING</v>
          </cell>
          <cell r="AG478" t="str">
            <v>GSC</v>
          </cell>
          <cell r="AH478" t="str">
            <v>GLOBAL SUPPLY CHAIN</v>
          </cell>
          <cell r="AI478" t="str">
            <v>ID</v>
          </cell>
          <cell r="AJ478" t="str">
            <v>Indonesia</v>
          </cell>
          <cell r="AK478" t="str">
            <v>2</v>
          </cell>
          <cell r="AL478" t="str">
            <v>Temporary</v>
          </cell>
          <cell r="AM478" t="str">
            <v>TN</v>
          </cell>
          <cell r="AN478" t="str">
            <v>Temp Non-Exempt</v>
          </cell>
          <cell r="AO478" t="str">
            <v>12012508</v>
          </cell>
          <cell r="AP478" t="str">
            <v>Production/Process Operator</v>
          </cell>
          <cell r="AQ478" t="str">
            <v>3</v>
          </cell>
          <cell r="AR478" t="str">
            <v>Active</v>
          </cell>
          <cell r="AS478" t="str">
            <v>BC</v>
          </cell>
          <cell r="AT478">
            <v>0</v>
          </cell>
          <cell r="AU478">
            <v>0</v>
          </cell>
          <cell r="AV478" t="str">
            <v>N</v>
          </cell>
        </row>
        <row r="479">
          <cell r="D479">
            <v>31560</v>
          </cell>
          <cell r="G479">
            <v>0</v>
          </cell>
          <cell r="H479">
            <v>0</v>
          </cell>
          <cell r="AE479" t="str">
            <v>GSC02</v>
          </cell>
          <cell r="AF479" t="str">
            <v>INTL MANUFACTURING</v>
          </cell>
          <cell r="AG479" t="str">
            <v>GSC</v>
          </cell>
          <cell r="AH479" t="str">
            <v>GLOBAL SUPPLY CHAIN</v>
          </cell>
          <cell r="AI479" t="str">
            <v>ID</v>
          </cell>
          <cell r="AJ479" t="str">
            <v>Indonesia</v>
          </cell>
          <cell r="AK479" t="str">
            <v>2</v>
          </cell>
          <cell r="AL479" t="str">
            <v>Temporary</v>
          </cell>
          <cell r="AM479" t="str">
            <v>TN</v>
          </cell>
          <cell r="AN479" t="str">
            <v>Temp Non-Exempt</v>
          </cell>
          <cell r="AO479" t="str">
            <v>12012508</v>
          </cell>
          <cell r="AP479" t="str">
            <v>Production/Process Operator</v>
          </cell>
          <cell r="AQ479" t="str">
            <v>3</v>
          </cell>
          <cell r="AR479" t="str">
            <v>Active</v>
          </cell>
          <cell r="AS479" t="str">
            <v>BC</v>
          </cell>
          <cell r="AT479">
            <v>0</v>
          </cell>
          <cell r="AU479">
            <v>0</v>
          </cell>
          <cell r="AV479" t="str">
            <v>C</v>
          </cell>
        </row>
        <row r="480">
          <cell r="D480">
            <v>30472</v>
          </cell>
          <cell r="G480">
            <v>0</v>
          </cell>
          <cell r="H480">
            <v>0</v>
          </cell>
          <cell r="AE480" t="str">
            <v>GSC02</v>
          </cell>
          <cell r="AF480" t="str">
            <v>INTL MANUFACTURING</v>
          </cell>
          <cell r="AG480" t="str">
            <v>GSC</v>
          </cell>
          <cell r="AH480" t="str">
            <v>GLOBAL SUPPLY CHAIN</v>
          </cell>
          <cell r="AI480" t="str">
            <v>ID</v>
          </cell>
          <cell r="AJ480" t="str">
            <v>Indonesia</v>
          </cell>
          <cell r="AK480" t="str">
            <v>2</v>
          </cell>
          <cell r="AL480" t="str">
            <v>Temporary</v>
          </cell>
          <cell r="AM480" t="str">
            <v>TN</v>
          </cell>
          <cell r="AN480" t="str">
            <v>Temp Non-Exempt</v>
          </cell>
          <cell r="AO480" t="str">
            <v>12012508</v>
          </cell>
          <cell r="AP480" t="str">
            <v>Production/Process Operator</v>
          </cell>
          <cell r="AQ480" t="str">
            <v>3</v>
          </cell>
          <cell r="AR480" t="str">
            <v>Active</v>
          </cell>
          <cell r="AS480" t="str">
            <v>BC</v>
          </cell>
          <cell r="AT480">
            <v>0</v>
          </cell>
          <cell r="AU480">
            <v>0</v>
          </cell>
          <cell r="AV480" t="str">
            <v>N</v>
          </cell>
        </row>
        <row r="481">
          <cell r="D481">
            <v>29671</v>
          </cell>
          <cell r="G481">
            <v>0</v>
          </cell>
          <cell r="H481">
            <v>0</v>
          </cell>
          <cell r="AE481" t="str">
            <v>GSC02</v>
          </cell>
          <cell r="AF481" t="str">
            <v>INTL MANUFACTURING</v>
          </cell>
          <cell r="AG481" t="str">
            <v>GSC</v>
          </cell>
          <cell r="AH481" t="str">
            <v>GLOBAL SUPPLY CHAIN</v>
          </cell>
          <cell r="AI481" t="str">
            <v>ID</v>
          </cell>
          <cell r="AJ481" t="str">
            <v>Indonesia</v>
          </cell>
          <cell r="AK481" t="str">
            <v>2</v>
          </cell>
          <cell r="AL481" t="str">
            <v>Temporary</v>
          </cell>
          <cell r="AM481" t="str">
            <v>TN</v>
          </cell>
          <cell r="AN481" t="str">
            <v>Temp Non-Exempt</v>
          </cell>
          <cell r="AO481" t="str">
            <v>12012508</v>
          </cell>
          <cell r="AP481" t="str">
            <v>Production/Process Operator</v>
          </cell>
          <cell r="AQ481" t="str">
            <v>3</v>
          </cell>
          <cell r="AR481" t="str">
            <v>Active</v>
          </cell>
          <cell r="AS481" t="str">
            <v>BC</v>
          </cell>
          <cell r="AT481">
            <v>0</v>
          </cell>
          <cell r="AU481">
            <v>0</v>
          </cell>
          <cell r="AV481" t="str">
            <v>N</v>
          </cell>
        </row>
        <row r="482">
          <cell r="D482">
            <v>30034</v>
          </cell>
          <cell r="G482">
            <v>0</v>
          </cell>
          <cell r="H482">
            <v>0</v>
          </cell>
          <cell r="AE482" t="str">
            <v>GSC02</v>
          </cell>
          <cell r="AF482" t="str">
            <v>INTL MANUFACTURING</v>
          </cell>
          <cell r="AG482" t="str">
            <v>GSC</v>
          </cell>
          <cell r="AH482" t="str">
            <v>GLOBAL SUPPLY CHAIN</v>
          </cell>
          <cell r="AI482" t="str">
            <v>ID</v>
          </cell>
          <cell r="AJ482" t="str">
            <v>Indonesia</v>
          </cell>
          <cell r="AK482" t="str">
            <v>2</v>
          </cell>
          <cell r="AL482" t="str">
            <v>Temporary</v>
          </cell>
          <cell r="AM482" t="str">
            <v>TN</v>
          </cell>
          <cell r="AN482" t="str">
            <v>Temp Non-Exempt</v>
          </cell>
          <cell r="AO482" t="str">
            <v>12012508</v>
          </cell>
          <cell r="AP482" t="str">
            <v>Production/Process Operator</v>
          </cell>
          <cell r="AQ482" t="str">
            <v>3</v>
          </cell>
          <cell r="AR482" t="str">
            <v>Active</v>
          </cell>
          <cell r="AS482" t="str">
            <v>BC</v>
          </cell>
          <cell r="AT482">
            <v>0</v>
          </cell>
          <cell r="AU482">
            <v>0</v>
          </cell>
          <cell r="AV482" t="str">
            <v>N</v>
          </cell>
        </row>
        <row r="483">
          <cell r="D483">
            <v>30231</v>
          </cell>
          <cell r="G483">
            <v>0</v>
          </cell>
          <cell r="H483">
            <v>0</v>
          </cell>
          <cell r="AE483" t="str">
            <v>GSC02</v>
          </cell>
          <cell r="AF483" t="str">
            <v>INTL MANUFACTURING</v>
          </cell>
          <cell r="AG483" t="str">
            <v>GSC</v>
          </cell>
          <cell r="AH483" t="str">
            <v>GLOBAL SUPPLY CHAIN</v>
          </cell>
          <cell r="AI483" t="str">
            <v>ID</v>
          </cell>
          <cell r="AJ483" t="str">
            <v>Indonesia</v>
          </cell>
          <cell r="AK483" t="str">
            <v>2</v>
          </cell>
          <cell r="AL483" t="str">
            <v>Temporary</v>
          </cell>
          <cell r="AM483" t="str">
            <v>TN</v>
          </cell>
          <cell r="AN483" t="str">
            <v>Temp Non-Exempt</v>
          </cell>
          <cell r="AO483" t="str">
            <v>12012508</v>
          </cell>
          <cell r="AP483" t="str">
            <v>Production/Process Operator</v>
          </cell>
          <cell r="AQ483" t="str">
            <v>3</v>
          </cell>
          <cell r="AR483" t="str">
            <v>Active</v>
          </cell>
          <cell r="AS483" t="str">
            <v>BC</v>
          </cell>
          <cell r="AT483">
            <v>0</v>
          </cell>
          <cell r="AU483">
            <v>0</v>
          </cell>
          <cell r="AV483" t="str">
            <v>N</v>
          </cell>
        </row>
        <row r="484">
          <cell r="D484">
            <v>30423</v>
          </cell>
          <cell r="G484">
            <v>0</v>
          </cell>
          <cell r="H484">
            <v>0</v>
          </cell>
          <cell r="AE484" t="str">
            <v>GSC02</v>
          </cell>
          <cell r="AF484" t="str">
            <v>INTL MANUFACTURING</v>
          </cell>
          <cell r="AG484" t="str">
            <v>GSC</v>
          </cell>
          <cell r="AH484" t="str">
            <v>GLOBAL SUPPLY CHAIN</v>
          </cell>
          <cell r="AI484" t="str">
            <v>ID</v>
          </cell>
          <cell r="AJ484" t="str">
            <v>Indonesia</v>
          </cell>
          <cell r="AK484" t="str">
            <v>2</v>
          </cell>
          <cell r="AL484" t="str">
            <v>Temporary</v>
          </cell>
          <cell r="AM484" t="str">
            <v>TN</v>
          </cell>
          <cell r="AN484" t="str">
            <v>Temp Non-Exempt</v>
          </cell>
          <cell r="AO484" t="str">
            <v>12012508</v>
          </cell>
          <cell r="AP484" t="str">
            <v>Production/Process Operator</v>
          </cell>
          <cell r="AQ484" t="str">
            <v>3</v>
          </cell>
          <cell r="AR484" t="str">
            <v>Active</v>
          </cell>
          <cell r="AS484" t="str">
            <v>BC</v>
          </cell>
          <cell r="AT484">
            <v>0</v>
          </cell>
          <cell r="AU484">
            <v>0</v>
          </cell>
          <cell r="AV484" t="str">
            <v>N</v>
          </cell>
        </row>
        <row r="485">
          <cell r="D485">
            <v>30188</v>
          </cell>
          <cell r="G485">
            <v>0</v>
          </cell>
          <cell r="H485">
            <v>0</v>
          </cell>
          <cell r="AE485" t="str">
            <v>GSC02</v>
          </cell>
          <cell r="AF485" t="str">
            <v>INTL MANUFACTURING</v>
          </cell>
          <cell r="AG485" t="str">
            <v>GSC</v>
          </cell>
          <cell r="AH485" t="str">
            <v>GLOBAL SUPPLY CHAIN</v>
          </cell>
          <cell r="AI485" t="str">
            <v>ID</v>
          </cell>
          <cell r="AJ485" t="str">
            <v>Indonesia</v>
          </cell>
          <cell r="AK485" t="str">
            <v>2</v>
          </cell>
          <cell r="AL485" t="str">
            <v>Temporary</v>
          </cell>
          <cell r="AM485" t="str">
            <v>TN</v>
          </cell>
          <cell r="AN485" t="str">
            <v>Temp Non-Exempt</v>
          </cell>
          <cell r="AO485" t="str">
            <v>12012508</v>
          </cell>
          <cell r="AP485" t="str">
            <v>Production/Process Operator</v>
          </cell>
          <cell r="AQ485" t="str">
            <v>3</v>
          </cell>
          <cell r="AR485" t="str">
            <v>Active</v>
          </cell>
          <cell r="AS485" t="str">
            <v>BC</v>
          </cell>
          <cell r="AT485">
            <v>0</v>
          </cell>
          <cell r="AU485">
            <v>0</v>
          </cell>
          <cell r="AV485" t="str">
            <v>N</v>
          </cell>
        </row>
        <row r="486">
          <cell r="D486">
            <v>29973</v>
          </cell>
          <cell r="G486">
            <v>0</v>
          </cell>
          <cell r="H486">
            <v>0</v>
          </cell>
          <cell r="AE486" t="str">
            <v>GSC02</v>
          </cell>
          <cell r="AF486" t="str">
            <v>INTL MANUFACTURING</v>
          </cell>
          <cell r="AG486" t="str">
            <v>GSC</v>
          </cell>
          <cell r="AH486" t="str">
            <v>GLOBAL SUPPLY CHAIN</v>
          </cell>
          <cell r="AI486" t="str">
            <v>ID</v>
          </cell>
          <cell r="AJ486" t="str">
            <v>Indonesia</v>
          </cell>
          <cell r="AK486" t="str">
            <v>2</v>
          </cell>
          <cell r="AL486" t="str">
            <v>Temporary</v>
          </cell>
          <cell r="AM486" t="str">
            <v>TN</v>
          </cell>
          <cell r="AN486" t="str">
            <v>Temp Non-Exempt</v>
          </cell>
          <cell r="AO486" t="str">
            <v>12012508</v>
          </cell>
          <cell r="AP486" t="str">
            <v>Production/Process Operator</v>
          </cell>
          <cell r="AQ486" t="str">
            <v>3</v>
          </cell>
          <cell r="AR486" t="str">
            <v>Active</v>
          </cell>
          <cell r="AS486" t="str">
            <v>BC</v>
          </cell>
          <cell r="AT486">
            <v>0</v>
          </cell>
          <cell r="AU486">
            <v>0</v>
          </cell>
          <cell r="AV486" t="str">
            <v>N</v>
          </cell>
        </row>
        <row r="487">
          <cell r="D487">
            <v>29717</v>
          </cell>
          <cell r="G487">
            <v>0</v>
          </cell>
          <cell r="H487">
            <v>0</v>
          </cell>
          <cell r="AE487" t="str">
            <v>GSC02</v>
          </cell>
          <cell r="AF487" t="str">
            <v>INTL MANUFACTURING</v>
          </cell>
          <cell r="AG487" t="str">
            <v>GSC</v>
          </cell>
          <cell r="AH487" t="str">
            <v>GLOBAL SUPPLY CHAIN</v>
          </cell>
          <cell r="AI487" t="str">
            <v>ID</v>
          </cell>
          <cell r="AJ487" t="str">
            <v>Indonesia</v>
          </cell>
          <cell r="AK487" t="str">
            <v>2</v>
          </cell>
          <cell r="AL487" t="str">
            <v>Temporary</v>
          </cell>
          <cell r="AM487" t="str">
            <v>TN</v>
          </cell>
          <cell r="AN487" t="str">
            <v>Temp Non-Exempt</v>
          </cell>
          <cell r="AO487" t="str">
            <v>12012508</v>
          </cell>
          <cell r="AP487" t="str">
            <v>Production/Process Operator</v>
          </cell>
          <cell r="AQ487" t="str">
            <v>3</v>
          </cell>
          <cell r="AR487" t="str">
            <v>Active</v>
          </cell>
          <cell r="AS487" t="str">
            <v>BC</v>
          </cell>
          <cell r="AT487">
            <v>0</v>
          </cell>
          <cell r="AU487">
            <v>0</v>
          </cell>
          <cell r="AV487" t="str">
            <v>N</v>
          </cell>
        </row>
        <row r="488">
          <cell r="D488">
            <v>29387</v>
          </cell>
          <cell r="G488">
            <v>0</v>
          </cell>
          <cell r="H488">
            <v>0</v>
          </cell>
          <cell r="AE488" t="str">
            <v>GSC02</v>
          </cell>
          <cell r="AF488" t="str">
            <v>INTL MANUFACTURING</v>
          </cell>
          <cell r="AG488" t="str">
            <v>GSC</v>
          </cell>
          <cell r="AH488" t="str">
            <v>GLOBAL SUPPLY CHAIN</v>
          </cell>
          <cell r="AI488" t="str">
            <v>ID</v>
          </cell>
          <cell r="AJ488" t="str">
            <v>Indonesia</v>
          </cell>
          <cell r="AK488" t="str">
            <v>2</v>
          </cell>
          <cell r="AL488" t="str">
            <v>Temporary</v>
          </cell>
          <cell r="AM488" t="str">
            <v>TN</v>
          </cell>
          <cell r="AN488" t="str">
            <v>Temp Non-Exempt</v>
          </cell>
          <cell r="AO488" t="str">
            <v>12012508</v>
          </cell>
          <cell r="AP488" t="str">
            <v>Production/Process Operator</v>
          </cell>
          <cell r="AQ488" t="str">
            <v>3</v>
          </cell>
          <cell r="AR488" t="str">
            <v>Active</v>
          </cell>
          <cell r="AS488" t="str">
            <v>BC</v>
          </cell>
          <cell r="AT488">
            <v>0</v>
          </cell>
          <cell r="AU488">
            <v>0</v>
          </cell>
          <cell r="AV488" t="str">
            <v>N</v>
          </cell>
        </row>
        <row r="489">
          <cell r="D489">
            <v>31575</v>
          </cell>
          <cell r="G489">
            <v>0</v>
          </cell>
          <cell r="H489">
            <v>0</v>
          </cell>
          <cell r="AE489" t="str">
            <v>GSC02</v>
          </cell>
          <cell r="AF489" t="str">
            <v>INTL MANUFACTURING</v>
          </cell>
          <cell r="AG489" t="str">
            <v>GSC</v>
          </cell>
          <cell r="AH489" t="str">
            <v>GLOBAL SUPPLY CHAIN</v>
          </cell>
          <cell r="AI489" t="str">
            <v>ID</v>
          </cell>
          <cell r="AJ489" t="str">
            <v>Indonesia</v>
          </cell>
          <cell r="AK489" t="str">
            <v>2</v>
          </cell>
          <cell r="AL489" t="str">
            <v>Temporary</v>
          </cell>
          <cell r="AM489" t="str">
            <v>TN</v>
          </cell>
          <cell r="AN489" t="str">
            <v>Temp Non-Exempt</v>
          </cell>
          <cell r="AO489" t="str">
            <v>12012508</v>
          </cell>
          <cell r="AP489" t="str">
            <v>Production/Process Operator</v>
          </cell>
          <cell r="AQ489" t="str">
            <v>3</v>
          </cell>
          <cell r="AR489" t="str">
            <v>Active</v>
          </cell>
          <cell r="AS489" t="str">
            <v>BC</v>
          </cell>
          <cell r="AT489">
            <v>0</v>
          </cell>
          <cell r="AU489">
            <v>0</v>
          </cell>
          <cell r="AV489" t="str">
            <v>N</v>
          </cell>
        </row>
        <row r="490">
          <cell r="D490">
            <v>29008</v>
          </cell>
          <cell r="G490">
            <v>2000000</v>
          </cell>
          <cell r="H490" t="str">
            <v>IDR</v>
          </cell>
          <cell r="AE490" t="str">
            <v>GSC02</v>
          </cell>
          <cell r="AF490" t="str">
            <v>INTL MANUFACTURING</v>
          </cell>
          <cell r="AG490" t="str">
            <v>GSC</v>
          </cell>
          <cell r="AH490" t="str">
            <v>GLOBAL SUPPLY CHAIN</v>
          </cell>
          <cell r="AI490" t="str">
            <v>ID</v>
          </cell>
          <cell r="AJ490" t="str">
            <v>Indonesia</v>
          </cell>
          <cell r="AK490" t="str">
            <v>2</v>
          </cell>
          <cell r="AL490" t="str">
            <v>Temporary</v>
          </cell>
          <cell r="AM490" t="str">
            <v>TN</v>
          </cell>
          <cell r="AN490" t="str">
            <v>Temp Non-Exempt</v>
          </cell>
          <cell r="AO490" t="str">
            <v>12012508</v>
          </cell>
          <cell r="AP490" t="str">
            <v>Production/Process Operator</v>
          </cell>
          <cell r="AQ490" t="str">
            <v>3</v>
          </cell>
          <cell r="AR490" t="str">
            <v>Active</v>
          </cell>
          <cell r="AS490" t="str">
            <v>BC</v>
          </cell>
          <cell r="AT490">
            <v>0</v>
          </cell>
          <cell r="AU490">
            <v>0</v>
          </cell>
          <cell r="AV490" t="str">
            <v>N</v>
          </cell>
        </row>
        <row r="491">
          <cell r="D491">
            <v>29544</v>
          </cell>
          <cell r="G491">
            <v>0</v>
          </cell>
          <cell r="H491">
            <v>0</v>
          </cell>
          <cell r="AE491" t="str">
            <v>GSC02</v>
          </cell>
          <cell r="AF491" t="str">
            <v>INTL MANUFACTURING</v>
          </cell>
          <cell r="AG491" t="str">
            <v>GSC</v>
          </cell>
          <cell r="AH491" t="str">
            <v>GLOBAL SUPPLY CHAIN</v>
          </cell>
          <cell r="AI491" t="str">
            <v>ID</v>
          </cell>
          <cell r="AJ491" t="str">
            <v>Indonesia</v>
          </cell>
          <cell r="AK491" t="str">
            <v>2</v>
          </cell>
          <cell r="AL491" t="str">
            <v>Temporary</v>
          </cell>
          <cell r="AM491" t="str">
            <v>TN</v>
          </cell>
          <cell r="AN491" t="str">
            <v>Temp Non-Exempt</v>
          </cell>
          <cell r="AO491" t="str">
            <v>12012510</v>
          </cell>
          <cell r="AP491" t="str">
            <v>Production/Process Operator (Jr.)</v>
          </cell>
          <cell r="AQ491" t="str">
            <v>3</v>
          </cell>
          <cell r="AR491" t="str">
            <v>Active</v>
          </cell>
          <cell r="AS491" t="str">
            <v>BC</v>
          </cell>
          <cell r="AT491">
            <v>0</v>
          </cell>
          <cell r="AU491">
            <v>0</v>
          </cell>
          <cell r="AV491" t="str">
            <v>N</v>
          </cell>
        </row>
        <row r="492">
          <cell r="D492">
            <v>29790</v>
          </cell>
          <cell r="G492">
            <v>0</v>
          </cell>
          <cell r="H492">
            <v>0</v>
          </cell>
          <cell r="AE492" t="str">
            <v>GSC02</v>
          </cell>
          <cell r="AF492" t="str">
            <v>INTL MANUFACTURING</v>
          </cell>
          <cell r="AG492" t="str">
            <v>GSC</v>
          </cell>
          <cell r="AH492" t="str">
            <v>GLOBAL SUPPLY CHAIN</v>
          </cell>
          <cell r="AI492" t="str">
            <v>ID</v>
          </cell>
          <cell r="AJ492" t="str">
            <v>Indonesia</v>
          </cell>
          <cell r="AK492" t="str">
            <v>2</v>
          </cell>
          <cell r="AL492" t="str">
            <v>Temporary</v>
          </cell>
          <cell r="AM492" t="str">
            <v>TN</v>
          </cell>
          <cell r="AN492" t="str">
            <v>Temp Non-Exempt</v>
          </cell>
          <cell r="AO492" t="str">
            <v>12012508</v>
          </cell>
          <cell r="AP492" t="str">
            <v>Production/Process Operator</v>
          </cell>
          <cell r="AQ492" t="str">
            <v>3</v>
          </cell>
          <cell r="AR492" t="str">
            <v>Active</v>
          </cell>
          <cell r="AS492" t="str">
            <v>BC</v>
          </cell>
          <cell r="AT492">
            <v>0</v>
          </cell>
          <cell r="AU492">
            <v>0</v>
          </cell>
          <cell r="AV492" t="str">
            <v>N</v>
          </cell>
        </row>
        <row r="493">
          <cell r="D493">
            <v>29472</v>
          </cell>
          <cell r="G493">
            <v>0</v>
          </cell>
          <cell r="H493">
            <v>0</v>
          </cell>
          <cell r="AE493" t="str">
            <v>GSC02</v>
          </cell>
          <cell r="AF493" t="str">
            <v>INTL MANUFACTURING</v>
          </cell>
          <cell r="AG493" t="str">
            <v>GSC</v>
          </cell>
          <cell r="AH493" t="str">
            <v>GLOBAL SUPPLY CHAIN</v>
          </cell>
          <cell r="AI493" t="str">
            <v>ID</v>
          </cell>
          <cell r="AJ493" t="str">
            <v>Indonesia</v>
          </cell>
          <cell r="AK493" t="str">
            <v>2</v>
          </cell>
          <cell r="AL493" t="str">
            <v>Temporary</v>
          </cell>
          <cell r="AM493" t="str">
            <v>TN</v>
          </cell>
          <cell r="AN493" t="str">
            <v>Temp Non-Exempt</v>
          </cell>
          <cell r="AO493" t="str">
            <v>12012508</v>
          </cell>
          <cell r="AP493" t="str">
            <v>Production/Process Operator</v>
          </cell>
          <cell r="AQ493" t="str">
            <v>3</v>
          </cell>
          <cell r="AR493" t="str">
            <v>Active</v>
          </cell>
          <cell r="AS493" t="str">
            <v>BC</v>
          </cell>
          <cell r="AT493">
            <v>0</v>
          </cell>
          <cell r="AU493">
            <v>0</v>
          </cell>
          <cell r="AV493" t="str">
            <v>N</v>
          </cell>
        </row>
        <row r="494">
          <cell r="D494">
            <v>30702</v>
          </cell>
          <cell r="G494">
            <v>0</v>
          </cell>
          <cell r="H494">
            <v>0</v>
          </cell>
          <cell r="AE494" t="str">
            <v>GSC02</v>
          </cell>
          <cell r="AF494" t="str">
            <v>INTL MANUFACTURING</v>
          </cell>
          <cell r="AG494" t="str">
            <v>GSC</v>
          </cell>
          <cell r="AH494" t="str">
            <v>GLOBAL SUPPLY CHAIN</v>
          </cell>
          <cell r="AI494" t="str">
            <v>ID</v>
          </cell>
          <cell r="AJ494" t="str">
            <v>Indonesia</v>
          </cell>
          <cell r="AK494" t="str">
            <v>2</v>
          </cell>
          <cell r="AL494" t="str">
            <v>Temporary</v>
          </cell>
          <cell r="AM494" t="str">
            <v>TN</v>
          </cell>
          <cell r="AN494" t="str">
            <v>Temp Non-Exempt</v>
          </cell>
          <cell r="AO494" t="str">
            <v>12012508</v>
          </cell>
          <cell r="AP494" t="str">
            <v>Production/Process Operator</v>
          </cell>
          <cell r="AQ494" t="str">
            <v>3</v>
          </cell>
          <cell r="AR494" t="str">
            <v>Active</v>
          </cell>
          <cell r="AS494" t="str">
            <v>BC</v>
          </cell>
          <cell r="AT494">
            <v>0</v>
          </cell>
          <cell r="AU494">
            <v>0</v>
          </cell>
          <cell r="AV494" t="str">
            <v>N</v>
          </cell>
        </row>
        <row r="495">
          <cell r="D495">
            <v>30449</v>
          </cell>
          <cell r="G495">
            <v>0</v>
          </cell>
          <cell r="H495">
            <v>0</v>
          </cell>
          <cell r="AE495" t="str">
            <v>GSC02</v>
          </cell>
          <cell r="AF495" t="str">
            <v>INTL MANUFACTURING</v>
          </cell>
          <cell r="AG495" t="str">
            <v>GSC</v>
          </cell>
          <cell r="AH495" t="str">
            <v>GLOBAL SUPPLY CHAIN</v>
          </cell>
          <cell r="AI495" t="str">
            <v>ID</v>
          </cell>
          <cell r="AJ495" t="str">
            <v>Indonesia</v>
          </cell>
          <cell r="AK495" t="str">
            <v>2</v>
          </cell>
          <cell r="AL495" t="str">
            <v>Temporary</v>
          </cell>
          <cell r="AM495" t="str">
            <v>TN</v>
          </cell>
          <cell r="AN495" t="str">
            <v>Temp Non-Exempt</v>
          </cell>
          <cell r="AO495" t="str">
            <v>12012508</v>
          </cell>
          <cell r="AP495" t="str">
            <v>Production/Process Operator</v>
          </cell>
          <cell r="AQ495" t="str">
            <v>3</v>
          </cell>
          <cell r="AR495" t="str">
            <v>Active</v>
          </cell>
          <cell r="AS495" t="str">
            <v>BC</v>
          </cell>
          <cell r="AT495">
            <v>0</v>
          </cell>
          <cell r="AU495">
            <v>0</v>
          </cell>
          <cell r="AV495" t="str">
            <v>N</v>
          </cell>
        </row>
        <row r="496">
          <cell r="D496">
            <v>30530</v>
          </cell>
          <cell r="G496">
            <v>0</v>
          </cell>
          <cell r="H496">
            <v>0</v>
          </cell>
          <cell r="AE496" t="str">
            <v>GSC02</v>
          </cell>
          <cell r="AF496" t="str">
            <v>INTL MANUFACTURING</v>
          </cell>
          <cell r="AG496" t="str">
            <v>GSC</v>
          </cell>
          <cell r="AH496" t="str">
            <v>GLOBAL SUPPLY CHAIN</v>
          </cell>
          <cell r="AI496" t="str">
            <v>ID</v>
          </cell>
          <cell r="AJ496" t="str">
            <v>Indonesia</v>
          </cell>
          <cell r="AK496" t="str">
            <v>2</v>
          </cell>
          <cell r="AL496" t="str">
            <v>Temporary</v>
          </cell>
          <cell r="AM496" t="str">
            <v>TN</v>
          </cell>
          <cell r="AN496" t="str">
            <v>Temp Non-Exempt</v>
          </cell>
          <cell r="AO496" t="str">
            <v>12012508</v>
          </cell>
          <cell r="AP496" t="str">
            <v>Production/Process Operator</v>
          </cell>
          <cell r="AQ496" t="str">
            <v>3</v>
          </cell>
          <cell r="AR496" t="str">
            <v>Active</v>
          </cell>
          <cell r="AS496" t="str">
            <v>BC</v>
          </cell>
          <cell r="AT496">
            <v>0</v>
          </cell>
          <cell r="AU496">
            <v>0</v>
          </cell>
          <cell r="AV496" t="str">
            <v>N</v>
          </cell>
        </row>
        <row r="497">
          <cell r="D497">
            <v>28936</v>
          </cell>
          <cell r="G497">
            <v>0</v>
          </cell>
          <cell r="H497">
            <v>0</v>
          </cell>
          <cell r="AE497" t="str">
            <v>GSC02</v>
          </cell>
          <cell r="AF497" t="str">
            <v>INTL MANUFACTURING</v>
          </cell>
          <cell r="AG497" t="str">
            <v>GSC</v>
          </cell>
          <cell r="AH497" t="str">
            <v>GLOBAL SUPPLY CHAIN</v>
          </cell>
          <cell r="AI497" t="str">
            <v>ID</v>
          </cell>
          <cell r="AJ497" t="str">
            <v>Indonesia</v>
          </cell>
          <cell r="AK497" t="str">
            <v>2</v>
          </cell>
          <cell r="AL497" t="str">
            <v>Temporary</v>
          </cell>
          <cell r="AM497" t="str">
            <v>TN</v>
          </cell>
          <cell r="AN497" t="str">
            <v>Temp Non-Exempt</v>
          </cell>
          <cell r="AO497" t="str">
            <v>12012508</v>
          </cell>
          <cell r="AP497" t="str">
            <v>Production/Process Operator</v>
          </cell>
          <cell r="AQ497" t="str">
            <v>3</v>
          </cell>
          <cell r="AR497" t="str">
            <v>Active</v>
          </cell>
          <cell r="AS497" t="str">
            <v>BC</v>
          </cell>
          <cell r="AT497">
            <v>0</v>
          </cell>
          <cell r="AU497">
            <v>0</v>
          </cell>
          <cell r="AV497" t="str">
            <v>N</v>
          </cell>
        </row>
        <row r="498">
          <cell r="D498">
            <v>30107</v>
          </cell>
          <cell r="G498">
            <v>0</v>
          </cell>
          <cell r="H498">
            <v>0</v>
          </cell>
          <cell r="AE498" t="str">
            <v>GSC02</v>
          </cell>
          <cell r="AF498" t="str">
            <v>INTL MANUFACTURING</v>
          </cell>
          <cell r="AG498" t="str">
            <v>GSC</v>
          </cell>
          <cell r="AH498" t="str">
            <v>GLOBAL SUPPLY CHAIN</v>
          </cell>
          <cell r="AI498" t="str">
            <v>ID</v>
          </cell>
          <cell r="AJ498" t="str">
            <v>Indonesia</v>
          </cell>
          <cell r="AK498" t="str">
            <v>2</v>
          </cell>
          <cell r="AL498" t="str">
            <v>Temporary</v>
          </cell>
          <cell r="AM498" t="str">
            <v>TN</v>
          </cell>
          <cell r="AN498" t="str">
            <v>Temp Non-Exempt</v>
          </cell>
          <cell r="AO498" t="str">
            <v>12012510</v>
          </cell>
          <cell r="AP498" t="str">
            <v>Production/Process Operator (Jr.)</v>
          </cell>
          <cell r="AQ498" t="str">
            <v>3</v>
          </cell>
          <cell r="AR498" t="str">
            <v>Active</v>
          </cell>
          <cell r="AS498" t="str">
            <v>BC</v>
          </cell>
          <cell r="AT498">
            <v>0</v>
          </cell>
          <cell r="AU498">
            <v>0</v>
          </cell>
          <cell r="AV498" t="str">
            <v>N</v>
          </cell>
        </row>
        <row r="499">
          <cell r="D499">
            <v>30716</v>
          </cell>
          <cell r="G499">
            <v>0</v>
          </cell>
          <cell r="H499">
            <v>0</v>
          </cell>
          <cell r="AE499" t="str">
            <v>GSC02</v>
          </cell>
          <cell r="AF499" t="str">
            <v>INTL MANUFACTURING</v>
          </cell>
          <cell r="AG499" t="str">
            <v>GSC</v>
          </cell>
          <cell r="AH499" t="str">
            <v>GLOBAL SUPPLY CHAIN</v>
          </cell>
          <cell r="AI499" t="str">
            <v>ID</v>
          </cell>
          <cell r="AJ499" t="str">
            <v>Indonesia</v>
          </cell>
          <cell r="AK499" t="str">
            <v>2</v>
          </cell>
          <cell r="AL499" t="str">
            <v>Temporary</v>
          </cell>
          <cell r="AM499" t="str">
            <v>TN</v>
          </cell>
          <cell r="AN499" t="str">
            <v>Temp Non-Exempt</v>
          </cell>
          <cell r="AO499" t="str">
            <v>12012508</v>
          </cell>
          <cell r="AP499" t="str">
            <v>Production/Process Operator</v>
          </cell>
          <cell r="AQ499" t="str">
            <v>3</v>
          </cell>
          <cell r="AR499" t="str">
            <v>Active</v>
          </cell>
          <cell r="AS499" t="str">
            <v>BC</v>
          </cell>
          <cell r="AT499">
            <v>0</v>
          </cell>
          <cell r="AU499">
            <v>0</v>
          </cell>
          <cell r="AV499" t="str">
            <v>N</v>
          </cell>
        </row>
        <row r="500">
          <cell r="D500">
            <v>38771</v>
          </cell>
          <cell r="G500">
            <v>0</v>
          </cell>
          <cell r="H500">
            <v>0</v>
          </cell>
          <cell r="AE500" t="str">
            <v>GSC02</v>
          </cell>
          <cell r="AF500" t="str">
            <v>INTL MANUFACTURING</v>
          </cell>
          <cell r="AG500" t="str">
            <v>GSC</v>
          </cell>
          <cell r="AH500" t="str">
            <v>GLOBAL SUPPLY CHAIN</v>
          </cell>
          <cell r="AI500" t="str">
            <v>ID</v>
          </cell>
          <cell r="AJ500" t="str">
            <v>Indonesia</v>
          </cell>
          <cell r="AK500" t="str">
            <v>2</v>
          </cell>
          <cell r="AL500" t="str">
            <v>Temporary</v>
          </cell>
          <cell r="AM500" t="str">
            <v>TN</v>
          </cell>
          <cell r="AN500" t="str">
            <v>Temp Non-Exempt</v>
          </cell>
          <cell r="AO500" t="str">
            <v>12012508</v>
          </cell>
          <cell r="AP500" t="str">
            <v>Production/Process Operator</v>
          </cell>
          <cell r="AQ500" t="str">
            <v>3</v>
          </cell>
          <cell r="AR500" t="str">
            <v>Active</v>
          </cell>
          <cell r="AS500" t="str">
            <v>BC</v>
          </cell>
          <cell r="AT500">
            <v>0</v>
          </cell>
          <cell r="AU500">
            <v>0</v>
          </cell>
          <cell r="AV500" t="str">
            <v>N</v>
          </cell>
        </row>
        <row r="501">
          <cell r="D501">
            <v>30324</v>
          </cell>
          <cell r="G501">
            <v>2000000</v>
          </cell>
          <cell r="H501" t="str">
            <v>IDR</v>
          </cell>
          <cell r="AE501" t="str">
            <v>GSC02</v>
          </cell>
          <cell r="AF501" t="str">
            <v>INTL MANUFACTURING</v>
          </cell>
          <cell r="AG501" t="str">
            <v>GSC</v>
          </cell>
          <cell r="AH501" t="str">
            <v>GLOBAL SUPPLY CHAIN</v>
          </cell>
          <cell r="AI501" t="str">
            <v>ID</v>
          </cell>
          <cell r="AJ501" t="str">
            <v>Indonesia</v>
          </cell>
          <cell r="AK501" t="str">
            <v>2</v>
          </cell>
          <cell r="AL501" t="str">
            <v>Temporary</v>
          </cell>
          <cell r="AM501" t="str">
            <v>TN</v>
          </cell>
          <cell r="AN501" t="str">
            <v>Temp Non-Exempt</v>
          </cell>
          <cell r="AO501" t="str">
            <v>12012510</v>
          </cell>
          <cell r="AP501" t="str">
            <v>Production/Process Operator (Jr.)</v>
          </cell>
          <cell r="AQ501" t="str">
            <v>3</v>
          </cell>
          <cell r="AR501" t="str">
            <v>Active</v>
          </cell>
          <cell r="AS501" t="str">
            <v>BC</v>
          </cell>
          <cell r="AT501">
            <v>0</v>
          </cell>
          <cell r="AU501">
            <v>0</v>
          </cell>
          <cell r="AV501" t="str">
            <v>N</v>
          </cell>
        </row>
        <row r="502">
          <cell r="D502">
            <v>29815</v>
          </cell>
          <cell r="G502">
            <v>0</v>
          </cell>
          <cell r="H502">
            <v>0</v>
          </cell>
          <cell r="AE502" t="str">
            <v>GSC02</v>
          </cell>
          <cell r="AF502" t="str">
            <v>INTL MANUFACTURING</v>
          </cell>
          <cell r="AG502" t="str">
            <v>GSC</v>
          </cell>
          <cell r="AH502" t="str">
            <v>GLOBAL SUPPLY CHAIN</v>
          </cell>
          <cell r="AI502" t="str">
            <v>ID</v>
          </cell>
          <cell r="AJ502" t="str">
            <v>Indonesia</v>
          </cell>
          <cell r="AK502" t="str">
            <v>2</v>
          </cell>
          <cell r="AL502" t="str">
            <v>Temporary</v>
          </cell>
          <cell r="AM502" t="str">
            <v>TN</v>
          </cell>
          <cell r="AN502" t="str">
            <v>Temp Non-Exempt</v>
          </cell>
          <cell r="AO502" t="str">
            <v>12012510</v>
          </cell>
          <cell r="AP502" t="str">
            <v>Production/Process Operator (Jr.)</v>
          </cell>
          <cell r="AQ502" t="str">
            <v>3</v>
          </cell>
          <cell r="AR502" t="str">
            <v>Active</v>
          </cell>
          <cell r="AS502" t="str">
            <v>BC</v>
          </cell>
          <cell r="AT502">
            <v>0</v>
          </cell>
          <cell r="AU502">
            <v>0</v>
          </cell>
          <cell r="AV502" t="str">
            <v>N</v>
          </cell>
        </row>
        <row r="503">
          <cell r="D503">
            <v>30193</v>
          </cell>
          <cell r="G503">
            <v>0</v>
          </cell>
          <cell r="H503">
            <v>0</v>
          </cell>
          <cell r="AE503" t="str">
            <v>GSC02</v>
          </cell>
          <cell r="AF503" t="str">
            <v>INTL MANUFACTURING</v>
          </cell>
          <cell r="AG503" t="str">
            <v>GSC</v>
          </cell>
          <cell r="AH503" t="str">
            <v>GLOBAL SUPPLY CHAIN</v>
          </cell>
          <cell r="AI503" t="str">
            <v>ID</v>
          </cell>
          <cell r="AJ503" t="str">
            <v>Indonesia</v>
          </cell>
          <cell r="AK503" t="str">
            <v>2</v>
          </cell>
          <cell r="AL503" t="str">
            <v>Temporary</v>
          </cell>
          <cell r="AM503" t="str">
            <v>TN</v>
          </cell>
          <cell r="AN503" t="str">
            <v>Temp Non-Exempt</v>
          </cell>
          <cell r="AO503" t="str">
            <v>12012508</v>
          </cell>
          <cell r="AP503" t="str">
            <v>Production/Process Operator</v>
          </cell>
          <cell r="AQ503" t="str">
            <v>3</v>
          </cell>
          <cell r="AR503" t="str">
            <v>Active</v>
          </cell>
          <cell r="AS503" t="str">
            <v>BC</v>
          </cell>
          <cell r="AT503">
            <v>0</v>
          </cell>
          <cell r="AU503">
            <v>0</v>
          </cell>
          <cell r="AV503" t="str">
            <v>N</v>
          </cell>
        </row>
        <row r="504">
          <cell r="D504">
            <v>30951</v>
          </cell>
          <cell r="G504">
            <v>0</v>
          </cell>
          <cell r="H504">
            <v>0</v>
          </cell>
          <cell r="AE504" t="str">
            <v>GSC02</v>
          </cell>
          <cell r="AF504" t="str">
            <v>INTL MANUFACTURING</v>
          </cell>
          <cell r="AG504" t="str">
            <v>GSC</v>
          </cell>
          <cell r="AH504" t="str">
            <v>GLOBAL SUPPLY CHAIN</v>
          </cell>
          <cell r="AI504" t="str">
            <v>ID</v>
          </cell>
          <cell r="AJ504" t="str">
            <v>Indonesia</v>
          </cell>
          <cell r="AK504" t="str">
            <v>2</v>
          </cell>
          <cell r="AL504" t="str">
            <v>Temporary</v>
          </cell>
          <cell r="AM504" t="str">
            <v>TN</v>
          </cell>
          <cell r="AN504" t="str">
            <v>Temp Non-Exempt</v>
          </cell>
          <cell r="AO504" t="str">
            <v>12012508</v>
          </cell>
          <cell r="AP504" t="str">
            <v>Production/Process Operator</v>
          </cell>
          <cell r="AQ504" t="str">
            <v>3</v>
          </cell>
          <cell r="AR504" t="str">
            <v>Active</v>
          </cell>
          <cell r="AS504" t="str">
            <v>BC</v>
          </cell>
          <cell r="AT504">
            <v>0</v>
          </cell>
          <cell r="AU504">
            <v>0</v>
          </cell>
          <cell r="AV504" t="str">
            <v>N</v>
          </cell>
        </row>
        <row r="505">
          <cell r="D505">
            <v>30063</v>
          </cell>
          <cell r="G505">
            <v>0</v>
          </cell>
          <cell r="H505">
            <v>0</v>
          </cell>
          <cell r="AE505" t="str">
            <v>GSC02</v>
          </cell>
          <cell r="AF505" t="str">
            <v>INTL MANUFACTURING</v>
          </cell>
          <cell r="AG505" t="str">
            <v>GSC</v>
          </cell>
          <cell r="AH505" t="str">
            <v>GLOBAL SUPPLY CHAIN</v>
          </cell>
          <cell r="AI505" t="str">
            <v>ID</v>
          </cell>
          <cell r="AJ505" t="str">
            <v>Indonesia</v>
          </cell>
          <cell r="AK505" t="str">
            <v>2</v>
          </cell>
          <cell r="AL505" t="str">
            <v>Temporary</v>
          </cell>
          <cell r="AM505" t="str">
            <v>TN</v>
          </cell>
          <cell r="AN505" t="str">
            <v>Temp Non-Exempt</v>
          </cell>
          <cell r="AO505" t="str">
            <v>12012508</v>
          </cell>
          <cell r="AP505" t="str">
            <v>Production/Process Operator</v>
          </cell>
          <cell r="AQ505" t="str">
            <v>3</v>
          </cell>
          <cell r="AR505" t="str">
            <v>Active</v>
          </cell>
          <cell r="AS505" t="str">
            <v>BC</v>
          </cell>
          <cell r="AT505">
            <v>0</v>
          </cell>
          <cell r="AU505">
            <v>0</v>
          </cell>
          <cell r="AV505" t="str">
            <v>N</v>
          </cell>
        </row>
        <row r="506">
          <cell r="D506">
            <v>30011</v>
          </cell>
          <cell r="G506">
            <v>0</v>
          </cell>
          <cell r="H506">
            <v>0</v>
          </cell>
          <cell r="AE506" t="str">
            <v>GSC02</v>
          </cell>
          <cell r="AF506" t="str">
            <v>INTL MANUFACTURING</v>
          </cell>
          <cell r="AG506" t="str">
            <v>GSC</v>
          </cell>
          <cell r="AH506" t="str">
            <v>GLOBAL SUPPLY CHAIN</v>
          </cell>
          <cell r="AI506" t="str">
            <v>ID</v>
          </cell>
          <cell r="AJ506" t="str">
            <v>Indonesia</v>
          </cell>
          <cell r="AK506" t="str">
            <v>2</v>
          </cell>
          <cell r="AL506" t="str">
            <v>Temporary</v>
          </cell>
          <cell r="AM506" t="str">
            <v>TN</v>
          </cell>
          <cell r="AN506" t="str">
            <v>Temp Non-Exempt</v>
          </cell>
          <cell r="AO506" t="str">
            <v>12012508</v>
          </cell>
          <cell r="AP506" t="str">
            <v>Production/Process Operator</v>
          </cell>
          <cell r="AQ506" t="str">
            <v>3</v>
          </cell>
          <cell r="AR506" t="str">
            <v>Active</v>
          </cell>
          <cell r="AS506" t="str">
            <v>BC</v>
          </cell>
          <cell r="AT506">
            <v>0</v>
          </cell>
          <cell r="AU506">
            <v>0</v>
          </cell>
          <cell r="AV506" t="str">
            <v>M</v>
          </cell>
        </row>
        <row r="507">
          <cell r="D507">
            <v>29733</v>
          </cell>
          <cell r="G507">
            <v>0</v>
          </cell>
          <cell r="H507">
            <v>0</v>
          </cell>
          <cell r="AE507" t="str">
            <v>GSC02</v>
          </cell>
          <cell r="AF507" t="str">
            <v>INTL MANUFACTURING</v>
          </cell>
          <cell r="AG507" t="str">
            <v>GSC</v>
          </cell>
          <cell r="AH507" t="str">
            <v>GLOBAL SUPPLY CHAIN</v>
          </cell>
          <cell r="AI507" t="str">
            <v>ID</v>
          </cell>
          <cell r="AJ507" t="str">
            <v>Indonesia</v>
          </cell>
          <cell r="AK507" t="str">
            <v>2</v>
          </cell>
          <cell r="AL507" t="str">
            <v>Temporary</v>
          </cell>
          <cell r="AM507" t="str">
            <v>TN</v>
          </cell>
          <cell r="AN507" t="str">
            <v>Temp Non-Exempt</v>
          </cell>
          <cell r="AO507" t="str">
            <v>12012508</v>
          </cell>
          <cell r="AP507" t="str">
            <v>Production/Process Operator</v>
          </cell>
          <cell r="AQ507" t="str">
            <v>3</v>
          </cell>
          <cell r="AR507" t="str">
            <v>Active</v>
          </cell>
          <cell r="AS507" t="str">
            <v>BC</v>
          </cell>
          <cell r="AT507">
            <v>0</v>
          </cell>
          <cell r="AU507">
            <v>0</v>
          </cell>
          <cell r="AV507" t="str">
            <v>N</v>
          </cell>
        </row>
        <row r="508">
          <cell r="D508">
            <v>29469</v>
          </cell>
          <cell r="G508">
            <v>0</v>
          </cell>
          <cell r="H508">
            <v>0</v>
          </cell>
          <cell r="AE508" t="str">
            <v>GSC02</v>
          </cell>
          <cell r="AF508" t="str">
            <v>INTL MANUFACTURING</v>
          </cell>
          <cell r="AG508" t="str">
            <v>GSC</v>
          </cell>
          <cell r="AH508" t="str">
            <v>GLOBAL SUPPLY CHAIN</v>
          </cell>
          <cell r="AI508" t="str">
            <v>ID</v>
          </cell>
          <cell r="AJ508" t="str">
            <v>Indonesia</v>
          </cell>
          <cell r="AK508" t="str">
            <v>2</v>
          </cell>
          <cell r="AL508" t="str">
            <v>Temporary</v>
          </cell>
          <cell r="AM508" t="str">
            <v>TN</v>
          </cell>
          <cell r="AN508" t="str">
            <v>Temp Non-Exempt</v>
          </cell>
          <cell r="AO508" t="str">
            <v>12012508</v>
          </cell>
          <cell r="AP508" t="str">
            <v>Production/Process Operator</v>
          </cell>
          <cell r="AQ508" t="str">
            <v>3</v>
          </cell>
          <cell r="AR508" t="str">
            <v>Active</v>
          </cell>
          <cell r="AS508" t="str">
            <v>BC</v>
          </cell>
          <cell r="AT508">
            <v>0</v>
          </cell>
          <cell r="AU508">
            <v>0</v>
          </cell>
          <cell r="AV508" t="str">
            <v>N</v>
          </cell>
        </row>
        <row r="509">
          <cell r="D509">
            <v>30992</v>
          </cell>
          <cell r="G509">
            <v>0</v>
          </cell>
          <cell r="H509">
            <v>0</v>
          </cell>
          <cell r="AE509" t="str">
            <v>GSC02</v>
          </cell>
          <cell r="AF509" t="str">
            <v>INTL MANUFACTURING</v>
          </cell>
          <cell r="AG509" t="str">
            <v>GSC</v>
          </cell>
          <cell r="AH509" t="str">
            <v>GLOBAL SUPPLY CHAIN</v>
          </cell>
          <cell r="AI509" t="str">
            <v>ID</v>
          </cell>
          <cell r="AJ509" t="str">
            <v>Indonesia</v>
          </cell>
          <cell r="AK509" t="str">
            <v>2</v>
          </cell>
          <cell r="AL509" t="str">
            <v>Temporary</v>
          </cell>
          <cell r="AM509" t="str">
            <v>TN</v>
          </cell>
          <cell r="AN509" t="str">
            <v>Temp Non-Exempt</v>
          </cell>
          <cell r="AO509" t="str">
            <v>12012508</v>
          </cell>
          <cell r="AP509" t="str">
            <v>Production/Process Operator</v>
          </cell>
          <cell r="AQ509" t="str">
            <v>3</v>
          </cell>
          <cell r="AR509" t="str">
            <v>Active</v>
          </cell>
          <cell r="AS509" t="str">
            <v>BC</v>
          </cell>
          <cell r="AT509">
            <v>0</v>
          </cell>
          <cell r="AU509">
            <v>0</v>
          </cell>
          <cell r="AV509" t="str">
            <v>N</v>
          </cell>
        </row>
        <row r="510">
          <cell r="D510">
            <v>28902</v>
          </cell>
          <cell r="G510">
            <v>0</v>
          </cell>
          <cell r="H510">
            <v>0</v>
          </cell>
          <cell r="AE510" t="str">
            <v>GSC02</v>
          </cell>
          <cell r="AF510" t="str">
            <v>INTL MANUFACTURING</v>
          </cell>
          <cell r="AG510" t="str">
            <v>GSC</v>
          </cell>
          <cell r="AH510" t="str">
            <v>GLOBAL SUPPLY CHAIN</v>
          </cell>
          <cell r="AI510" t="str">
            <v>ID</v>
          </cell>
          <cell r="AJ510" t="str">
            <v>Indonesia</v>
          </cell>
          <cell r="AK510" t="str">
            <v>2</v>
          </cell>
          <cell r="AL510" t="str">
            <v>Temporary</v>
          </cell>
          <cell r="AM510" t="str">
            <v>TN</v>
          </cell>
          <cell r="AN510" t="str">
            <v>Temp Non-Exempt</v>
          </cell>
          <cell r="AO510" t="str">
            <v>12012508</v>
          </cell>
          <cell r="AP510" t="str">
            <v>Production/Process Operator</v>
          </cell>
          <cell r="AQ510" t="str">
            <v>3</v>
          </cell>
          <cell r="AR510" t="str">
            <v>Active</v>
          </cell>
          <cell r="AS510" t="str">
            <v>BC</v>
          </cell>
          <cell r="AT510">
            <v>0</v>
          </cell>
          <cell r="AU510">
            <v>0</v>
          </cell>
          <cell r="AV510" t="str">
            <v>C</v>
          </cell>
        </row>
        <row r="511">
          <cell r="D511">
            <v>28694</v>
          </cell>
          <cell r="G511">
            <v>0</v>
          </cell>
          <cell r="H511">
            <v>0</v>
          </cell>
          <cell r="AE511" t="str">
            <v>GSC02</v>
          </cell>
          <cell r="AF511" t="str">
            <v>INTL MANUFACTURING</v>
          </cell>
          <cell r="AG511" t="str">
            <v>GSC</v>
          </cell>
          <cell r="AH511" t="str">
            <v>GLOBAL SUPPLY CHAIN</v>
          </cell>
          <cell r="AI511" t="str">
            <v>ID</v>
          </cell>
          <cell r="AJ511" t="str">
            <v>Indonesia</v>
          </cell>
          <cell r="AK511" t="str">
            <v>2</v>
          </cell>
          <cell r="AL511" t="str">
            <v>Temporary</v>
          </cell>
          <cell r="AM511" t="str">
            <v>TN</v>
          </cell>
          <cell r="AN511" t="str">
            <v>Temp Non-Exempt</v>
          </cell>
          <cell r="AO511" t="str">
            <v>12012508</v>
          </cell>
          <cell r="AP511" t="str">
            <v>Production/Process Operator</v>
          </cell>
          <cell r="AQ511" t="str">
            <v>3</v>
          </cell>
          <cell r="AR511" t="str">
            <v>Active</v>
          </cell>
          <cell r="AS511" t="str">
            <v>BC</v>
          </cell>
          <cell r="AT511">
            <v>0</v>
          </cell>
          <cell r="AU511">
            <v>0</v>
          </cell>
          <cell r="AV511" t="str">
            <v>N</v>
          </cell>
        </row>
        <row r="512">
          <cell r="D512">
            <v>31091</v>
          </cell>
          <cell r="G512">
            <v>0</v>
          </cell>
          <cell r="H512">
            <v>0</v>
          </cell>
          <cell r="AE512" t="str">
            <v>GSC02</v>
          </cell>
          <cell r="AF512" t="str">
            <v>INTL MANUFACTURING</v>
          </cell>
          <cell r="AG512" t="str">
            <v>GSC</v>
          </cell>
          <cell r="AH512" t="str">
            <v>GLOBAL SUPPLY CHAIN</v>
          </cell>
          <cell r="AI512" t="str">
            <v>ID</v>
          </cell>
          <cell r="AJ512" t="str">
            <v>Indonesia</v>
          </cell>
          <cell r="AK512" t="str">
            <v>2</v>
          </cell>
          <cell r="AL512" t="str">
            <v>Temporary</v>
          </cell>
          <cell r="AM512" t="str">
            <v>TN</v>
          </cell>
          <cell r="AN512" t="str">
            <v>Temp Non-Exempt</v>
          </cell>
          <cell r="AO512" t="str">
            <v>12012508</v>
          </cell>
          <cell r="AP512" t="str">
            <v>Production/Process Operator</v>
          </cell>
          <cell r="AQ512" t="str">
            <v>3</v>
          </cell>
          <cell r="AR512" t="str">
            <v>Active</v>
          </cell>
          <cell r="AS512" t="str">
            <v>BC</v>
          </cell>
          <cell r="AT512">
            <v>0</v>
          </cell>
          <cell r="AU512">
            <v>0</v>
          </cell>
          <cell r="AV512" t="str">
            <v>N</v>
          </cell>
        </row>
        <row r="513">
          <cell r="D513">
            <v>30671</v>
          </cell>
          <cell r="G513">
            <v>0</v>
          </cell>
          <cell r="H513">
            <v>0</v>
          </cell>
          <cell r="AE513" t="str">
            <v>GSC02</v>
          </cell>
          <cell r="AF513" t="str">
            <v>INTL MANUFACTURING</v>
          </cell>
          <cell r="AG513" t="str">
            <v>GSC</v>
          </cell>
          <cell r="AH513" t="str">
            <v>GLOBAL SUPPLY CHAIN</v>
          </cell>
          <cell r="AI513" t="str">
            <v>ID</v>
          </cell>
          <cell r="AJ513" t="str">
            <v>Indonesia</v>
          </cell>
          <cell r="AK513" t="str">
            <v>2</v>
          </cell>
          <cell r="AL513" t="str">
            <v>Temporary</v>
          </cell>
          <cell r="AM513" t="str">
            <v>TN</v>
          </cell>
          <cell r="AN513" t="str">
            <v>Temp Non-Exempt</v>
          </cell>
          <cell r="AO513" t="str">
            <v>12012508</v>
          </cell>
          <cell r="AP513" t="str">
            <v>Production/Process Operator</v>
          </cell>
          <cell r="AQ513" t="str">
            <v>3</v>
          </cell>
          <cell r="AR513" t="str">
            <v>Active</v>
          </cell>
          <cell r="AS513" t="str">
            <v>BC</v>
          </cell>
          <cell r="AT513">
            <v>0</v>
          </cell>
          <cell r="AU513">
            <v>0</v>
          </cell>
          <cell r="AV513" t="str">
            <v>N</v>
          </cell>
        </row>
        <row r="514">
          <cell r="D514">
            <v>31597</v>
          </cell>
          <cell r="G514">
            <v>0</v>
          </cell>
          <cell r="H514">
            <v>0</v>
          </cell>
          <cell r="AE514" t="str">
            <v>GSC02</v>
          </cell>
          <cell r="AF514" t="str">
            <v>INTL MANUFACTURING</v>
          </cell>
          <cell r="AG514" t="str">
            <v>GSC</v>
          </cell>
          <cell r="AH514" t="str">
            <v>GLOBAL SUPPLY CHAIN</v>
          </cell>
          <cell r="AI514" t="str">
            <v>ID</v>
          </cell>
          <cell r="AJ514" t="str">
            <v>Indonesia</v>
          </cell>
          <cell r="AK514" t="str">
            <v>2</v>
          </cell>
          <cell r="AL514" t="str">
            <v>Temporary</v>
          </cell>
          <cell r="AM514" t="str">
            <v>TN</v>
          </cell>
          <cell r="AN514" t="str">
            <v>Temp Non-Exempt</v>
          </cell>
          <cell r="AO514" t="str">
            <v>12012508</v>
          </cell>
          <cell r="AP514" t="str">
            <v>Production/Process Operator</v>
          </cell>
          <cell r="AQ514" t="str">
            <v>3</v>
          </cell>
          <cell r="AR514" t="str">
            <v>Active</v>
          </cell>
          <cell r="AS514" t="str">
            <v>BC</v>
          </cell>
          <cell r="AT514">
            <v>0</v>
          </cell>
          <cell r="AU514">
            <v>0</v>
          </cell>
          <cell r="AV514" t="str">
            <v>N</v>
          </cell>
        </row>
        <row r="515">
          <cell r="D515">
            <v>29491</v>
          </cell>
          <cell r="G515">
            <v>0</v>
          </cell>
          <cell r="H515">
            <v>0</v>
          </cell>
          <cell r="AE515" t="str">
            <v>GSC02</v>
          </cell>
          <cell r="AF515" t="str">
            <v>INTL MANUFACTURING</v>
          </cell>
          <cell r="AG515" t="str">
            <v>GSC</v>
          </cell>
          <cell r="AH515" t="str">
            <v>GLOBAL SUPPLY CHAIN</v>
          </cell>
          <cell r="AI515" t="str">
            <v>ID</v>
          </cell>
          <cell r="AJ515" t="str">
            <v>Indonesia</v>
          </cell>
          <cell r="AK515" t="str">
            <v>2</v>
          </cell>
          <cell r="AL515" t="str">
            <v>Temporary</v>
          </cell>
          <cell r="AM515" t="str">
            <v>TN</v>
          </cell>
          <cell r="AN515" t="str">
            <v>Temp Non-Exempt</v>
          </cell>
          <cell r="AO515" t="str">
            <v>12012508</v>
          </cell>
          <cell r="AP515" t="str">
            <v>Production/Process Operator</v>
          </cell>
          <cell r="AQ515" t="str">
            <v>3</v>
          </cell>
          <cell r="AR515" t="str">
            <v>Active</v>
          </cell>
          <cell r="AS515" t="str">
            <v>BC</v>
          </cell>
          <cell r="AT515">
            <v>0</v>
          </cell>
          <cell r="AU515">
            <v>0</v>
          </cell>
          <cell r="AV515" t="str">
            <v>N</v>
          </cell>
        </row>
        <row r="516">
          <cell r="D516">
            <v>29022</v>
          </cell>
          <cell r="G516">
            <v>0</v>
          </cell>
          <cell r="H516">
            <v>0</v>
          </cell>
          <cell r="AE516" t="str">
            <v>GSC02</v>
          </cell>
          <cell r="AF516" t="str">
            <v>INTL MANUFACTURING</v>
          </cell>
          <cell r="AG516" t="str">
            <v>GSC</v>
          </cell>
          <cell r="AH516" t="str">
            <v>GLOBAL SUPPLY CHAIN</v>
          </cell>
          <cell r="AI516" t="str">
            <v>ID</v>
          </cell>
          <cell r="AJ516" t="str">
            <v>Indonesia</v>
          </cell>
          <cell r="AK516" t="str">
            <v>2</v>
          </cell>
          <cell r="AL516" t="str">
            <v>Temporary</v>
          </cell>
          <cell r="AM516" t="str">
            <v>TN</v>
          </cell>
          <cell r="AN516" t="str">
            <v>Temp Non-Exempt</v>
          </cell>
          <cell r="AO516" t="str">
            <v>12012510</v>
          </cell>
          <cell r="AP516" t="str">
            <v>Production/Process Operator (Jr.)</v>
          </cell>
          <cell r="AQ516" t="str">
            <v>3</v>
          </cell>
          <cell r="AR516" t="str">
            <v>Active</v>
          </cell>
          <cell r="AS516" t="str">
            <v>BC</v>
          </cell>
          <cell r="AT516">
            <v>0</v>
          </cell>
          <cell r="AU516">
            <v>0</v>
          </cell>
          <cell r="AV516" t="str">
            <v>N</v>
          </cell>
        </row>
        <row r="517">
          <cell r="D517">
            <v>30467</v>
          </cell>
          <cell r="G517">
            <v>0</v>
          </cell>
          <cell r="H517">
            <v>0</v>
          </cell>
          <cell r="AE517" t="str">
            <v>GSC02</v>
          </cell>
          <cell r="AF517" t="str">
            <v>INTL MANUFACTURING</v>
          </cell>
          <cell r="AG517" t="str">
            <v>GSC</v>
          </cell>
          <cell r="AH517" t="str">
            <v>GLOBAL SUPPLY CHAIN</v>
          </cell>
          <cell r="AI517" t="str">
            <v>ID</v>
          </cell>
          <cell r="AJ517" t="str">
            <v>Indonesia</v>
          </cell>
          <cell r="AK517" t="str">
            <v>2</v>
          </cell>
          <cell r="AL517" t="str">
            <v>Temporary</v>
          </cell>
          <cell r="AM517" t="str">
            <v>TN</v>
          </cell>
          <cell r="AN517" t="str">
            <v>Temp Non-Exempt</v>
          </cell>
          <cell r="AO517" t="str">
            <v>12012508</v>
          </cell>
          <cell r="AP517" t="str">
            <v>Production/Process Operator</v>
          </cell>
          <cell r="AQ517" t="str">
            <v>3</v>
          </cell>
          <cell r="AR517" t="str">
            <v>Active</v>
          </cell>
          <cell r="AS517" t="str">
            <v>BC</v>
          </cell>
          <cell r="AT517">
            <v>0</v>
          </cell>
          <cell r="AU517">
            <v>0</v>
          </cell>
          <cell r="AV517" t="str">
            <v>N</v>
          </cell>
        </row>
        <row r="518">
          <cell r="D518">
            <v>29068</v>
          </cell>
          <cell r="G518">
            <v>0</v>
          </cell>
          <cell r="H518">
            <v>0</v>
          </cell>
          <cell r="AE518" t="str">
            <v>GSC02</v>
          </cell>
          <cell r="AF518" t="str">
            <v>INTL MANUFACTURING</v>
          </cell>
          <cell r="AG518" t="str">
            <v>GSC</v>
          </cell>
          <cell r="AH518" t="str">
            <v>GLOBAL SUPPLY CHAIN</v>
          </cell>
          <cell r="AI518" t="str">
            <v>ID</v>
          </cell>
          <cell r="AJ518" t="str">
            <v>Indonesia</v>
          </cell>
          <cell r="AK518" t="str">
            <v>2</v>
          </cell>
          <cell r="AL518" t="str">
            <v>Temporary</v>
          </cell>
          <cell r="AM518" t="str">
            <v>TN</v>
          </cell>
          <cell r="AN518" t="str">
            <v>Temp Non-Exempt</v>
          </cell>
          <cell r="AO518" t="str">
            <v>12012508</v>
          </cell>
          <cell r="AP518" t="str">
            <v>Production/Process Operator</v>
          </cell>
          <cell r="AQ518" t="str">
            <v>3</v>
          </cell>
          <cell r="AR518" t="str">
            <v>Active</v>
          </cell>
          <cell r="AS518" t="str">
            <v>BC</v>
          </cell>
          <cell r="AT518">
            <v>0</v>
          </cell>
          <cell r="AU518">
            <v>0</v>
          </cell>
          <cell r="AV518" t="str">
            <v>N</v>
          </cell>
        </row>
        <row r="519">
          <cell r="D519">
            <v>29051</v>
          </cell>
          <cell r="G519">
            <v>0</v>
          </cell>
          <cell r="H519">
            <v>0</v>
          </cell>
          <cell r="AE519" t="str">
            <v>GSC02</v>
          </cell>
          <cell r="AF519" t="str">
            <v>INTL MANUFACTURING</v>
          </cell>
          <cell r="AG519" t="str">
            <v>GSC</v>
          </cell>
          <cell r="AH519" t="str">
            <v>GLOBAL SUPPLY CHAIN</v>
          </cell>
          <cell r="AI519" t="str">
            <v>ID</v>
          </cell>
          <cell r="AJ519" t="str">
            <v>Indonesia</v>
          </cell>
          <cell r="AK519" t="str">
            <v>2</v>
          </cell>
          <cell r="AL519" t="str">
            <v>Temporary</v>
          </cell>
          <cell r="AM519" t="str">
            <v>TN</v>
          </cell>
          <cell r="AN519" t="str">
            <v>Temp Non-Exempt</v>
          </cell>
          <cell r="AO519" t="str">
            <v>12012510</v>
          </cell>
          <cell r="AP519" t="str">
            <v>Production/Process Operator (Jr.)</v>
          </cell>
          <cell r="AQ519" t="str">
            <v>3</v>
          </cell>
          <cell r="AR519" t="str">
            <v>Active</v>
          </cell>
          <cell r="AS519" t="str">
            <v>BC</v>
          </cell>
          <cell r="AT519">
            <v>0</v>
          </cell>
          <cell r="AU519">
            <v>0</v>
          </cell>
          <cell r="AV519" t="str">
            <v>N</v>
          </cell>
        </row>
        <row r="520">
          <cell r="D520">
            <v>30177</v>
          </cell>
          <cell r="G520">
            <v>0</v>
          </cell>
          <cell r="H520">
            <v>0</v>
          </cell>
          <cell r="AE520" t="str">
            <v>GSC02</v>
          </cell>
          <cell r="AF520" t="str">
            <v>INTL MANUFACTURING</v>
          </cell>
          <cell r="AG520" t="str">
            <v>GSC</v>
          </cell>
          <cell r="AH520" t="str">
            <v>GLOBAL SUPPLY CHAIN</v>
          </cell>
          <cell r="AI520" t="str">
            <v>ID</v>
          </cell>
          <cell r="AJ520" t="str">
            <v>Indonesia</v>
          </cell>
          <cell r="AK520" t="str">
            <v>2</v>
          </cell>
          <cell r="AL520" t="str">
            <v>Temporary</v>
          </cell>
          <cell r="AM520" t="str">
            <v>TN</v>
          </cell>
          <cell r="AN520" t="str">
            <v>Temp Non-Exempt</v>
          </cell>
          <cell r="AO520" t="str">
            <v>12012508</v>
          </cell>
          <cell r="AP520" t="str">
            <v>Production/Process Operator</v>
          </cell>
          <cell r="AQ520" t="str">
            <v>3</v>
          </cell>
          <cell r="AR520" t="str">
            <v>Active</v>
          </cell>
          <cell r="AS520" t="str">
            <v>BC</v>
          </cell>
          <cell r="AT520">
            <v>0</v>
          </cell>
          <cell r="AU520">
            <v>0</v>
          </cell>
          <cell r="AV520" t="str">
            <v>N</v>
          </cell>
        </row>
        <row r="521">
          <cell r="D521">
            <v>31113</v>
          </cell>
          <cell r="G521">
            <v>0</v>
          </cell>
          <cell r="H521">
            <v>0</v>
          </cell>
          <cell r="AE521" t="str">
            <v>GSC02</v>
          </cell>
          <cell r="AF521" t="str">
            <v>INTL MANUFACTURING</v>
          </cell>
          <cell r="AG521" t="str">
            <v>GSC</v>
          </cell>
          <cell r="AH521" t="str">
            <v>GLOBAL SUPPLY CHAIN</v>
          </cell>
          <cell r="AI521" t="str">
            <v>ID</v>
          </cell>
          <cell r="AJ521" t="str">
            <v>Indonesia</v>
          </cell>
          <cell r="AK521" t="str">
            <v>2</v>
          </cell>
          <cell r="AL521" t="str">
            <v>Temporary</v>
          </cell>
          <cell r="AM521" t="str">
            <v>TN</v>
          </cell>
          <cell r="AN521" t="str">
            <v>Temp Non-Exempt</v>
          </cell>
          <cell r="AO521" t="str">
            <v>12012508</v>
          </cell>
          <cell r="AP521" t="str">
            <v>Production/Process Operator</v>
          </cell>
          <cell r="AQ521" t="str">
            <v>3</v>
          </cell>
          <cell r="AR521" t="str">
            <v>Active</v>
          </cell>
          <cell r="AS521" t="str">
            <v>BC</v>
          </cell>
          <cell r="AT521">
            <v>0</v>
          </cell>
          <cell r="AU521">
            <v>0</v>
          </cell>
          <cell r="AV521" t="str">
            <v>N</v>
          </cell>
        </row>
        <row r="522">
          <cell r="D522">
            <v>31221</v>
          </cell>
          <cell r="G522">
            <v>0</v>
          </cell>
          <cell r="H522">
            <v>0</v>
          </cell>
          <cell r="AE522" t="str">
            <v>GSC02</v>
          </cell>
          <cell r="AF522" t="str">
            <v>INTL MANUFACTURING</v>
          </cell>
          <cell r="AG522" t="str">
            <v>GSC</v>
          </cell>
          <cell r="AH522" t="str">
            <v>GLOBAL SUPPLY CHAIN</v>
          </cell>
          <cell r="AI522" t="str">
            <v>ID</v>
          </cell>
          <cell r="AJ522" t="str">
            <v>Indonesia</v>
          </cell>
          <cell r="AK522" t="str">
            <v>2</v>
          </cell>
          <cell r="AL522" t="str">
            <v>Temporary</v>
          </cell>
          <cell r="AM522" t="str">
            <v>TN</v>
          </cell>
          <cell r="AN522" t="str">
            <v>Temp Non-Exempt</v>
          </cell>
          <cell r="AO522" t="str">
            <v>12012508</v>
          </cell>
          <cell r="AP522" t="str">
            <v>Production/Process Operator</v>
          </cell>
          <cell r="AQ522" t="str">
            <v>3</v>
          </cell>
          <cell r="AR522" t="str">
            <v>Active</v>
          </cell>
          <cell r="AS522" t="str">
            <v>BC</v>
          </cell>
          <cell r="AT522">
            <v>0</v>
          </cell>
          <cell r="AU522">
            <v>0</v>
          </cell>
          <cell r="AV522" t="str">
            <v>N</v>
          </cell>
        </row>
        <row r="523">
          <cell r="D523">
            <v>31654</v>
          </cell>
          <cell r="G523">
            <v>0</v>
          </cell>
          <cell r="H523">
            <v>0</v>
          </cell>
          <cell r="AE523" t="str">
            <v>GSC02</v>
          </cell>
          <cell r="AF523" t="str">
            <v>INTL MANUFACTURING</v>
          </cell>
          <cell r="AG523" t="str">
            <v>GSC</v>
          </cell>
          <cell r="AH523" t="str">
            <v>GLOBAL SUPPLY CHAIN</v>
          </cell>
          <cell r="AI523" t="str">
            <v>ID</v>
          </cell>
          <cell r="AJ523" t="str">
            <v>Indonesia</v>
          </cell>
          <cell r="AK523" t="str">
            <v>2</v>
          </cell>
          <cell r="AL523" t="str">
            <v>Temporary</v>
          </cell>
          <cell r="AM523" t="str">
            <v>TN</v>
          </cell>
          <cell r="AN523" t="str">
            <v>Temp Non-Exempt</v>
          </cell>
          <cell r="AO523" t="str">
            <v>12012508</v>
          </cell>
          <cell r="AP523" t="str">
            <v>Production/Process Operator</v>
          </cell>
          <cell r="AQ523" t="str">
            <v>3</v>
          </cell>
          <cell r="AR523" t="str">
            <v>Active</v>
          </cell>
          <cell r="AS523" t="str">
            <v>BC</v>
          </cell>
          <cell r="AT523">
            <v>0</v>
          </cell>
          <cell r="AU523">
            <v>0</v>
          </cell>
          <cell r="AV523" t="str">
            <v>N</v>
          </cell>
        </row>
        <row r="524">
          <cell r="D524">
            <v>30128</v>
          </cell>
          <cell r="G524">
            <v>0</v>
          </cell>
          <cell r="H524">
            <v>0</v>
          </cell>
          <cell r="AE524" t="str">
            <v>GSC02</v>
          </cell>
          <cell r="AF524" t="str">
            <v>INTL MANUFACTURING</v>
          </cell>
          <cell r="AG524" t="str">
            <v>GSC</v>
          </cell>
          <cell r="AH524" t="str">
            <v>GLOBAL SUPPLY CHAIN</v>
          </cell>
          <cell r="AI524" t="str">
            <v>ID</v>
          </cell>
          <cell r="AJ524" t="str">
            <v>Indonesia</v>
          </cell>
          <cell r="AK524" t="str">
            <v>2</v>
          </cell>
          <cell r="AL524" t="str">
            <v>Temporary</v>
          </cell>
          <cell r="AM524" t="str">
            <v>TN</v>
          </cell>
          <cell r="AN524" t="str">
            <v>Temp Non-Exempt</v>
          </cell>
          <cell r="AO524" t="str">
            <v>12012508</v>
          </cell>
          <cell r="AP524" t="str">
            <v>Production/Process Operator</v>
          </cell>
          <cell r="AQ524" t="str">
            <v>3</v>
          </cell>
          <cell r="AR524" t="str">
            <v>Active</v>
          </cell>
          <cell r="AS524" t="str">
            <v>BC</v>
          </cell>
          <cell r="AT524">
            <v>0</v>
          </cell>
          <cell r="AU524">
            <v>0</v>
          </cell>
          <cell r="AV524" t="str">
            <v>N</v>
          </cell>
        </row>
        <row r="525">
          <cell r="D525">
            <v>30584</v>
          </cell>
          <cell r="G525">
            <v>0</v>
          </cell>
          <cell r="H525">
            <v>0</v>
          </cell>
          <cell r="AE525" t="str">
            <v>GSC02</v>
          </cell>
          <cell r="AF525" t="str">
            <v>INTL MANUFACTURING</v>
          </cell>
          <cell r="AG525" t="str">
            <v>GSC</v>
          </cell>
          <cell r="AH525" t="str">
            <v>GLOBAL SUPPLY CHAIN</v>
          </cell>
          <cell r="AI525" t="str">
            <v>ID</v>
          </cell>
          <cell r="AJ525" t="str">
            <v>Indonesia</v>
          </cell>
          <cell r="AK525" t="str">
            <v>2</v>
          </cell>
          <cell r="AL525" t="str">
            <v>Temporary</v>
          </cell>
          <cell r="AM525" t="str">
            <v>TN</v>
          </cell>
          <cell r="AN525" t="str">
            <v>Temp Non-Exempt</v>
          </cell>
          <cell r="AO525" t="str">
            <v>12012508</v>
          </cell>
          <cell r="AP525" t="str">
            <v>Production/Process Operator</v>
          </cell>
          <cell r="AQ525" t="str">
            <v>3</v>
          </cell>
          <cell r="AR525" t="str">
            <v>Active</v>
          </cell>
          <cell r="AS525" t="str">
            <v>BC</v>
          </cell>
          <cell r="AT525">
            <v>0</v>
          </cell>
          <cell r="AU525">
            <v>0</v>
          </cell>
          <cell r="AV525" t="str">
            <v>N</v>
          </cell>
        </row>
        <row r="526">
          <cell r="D526">
            <v>29465</v>
          </cell>
          <cell r="G526">
            <v>0</v>
          </cell>
          <cell r="H526" t="str">
            <v>IDR</v>
          </cell>
          <cell r="AE526" t="str">
            <v>GSC02</v>
          </cell>
          <cell r="AF526" t="str">
            <v>INTL MANUFACTURING</v>
          </cell>
          <cell r="AG526" t="str">
            <v>GSC</v>
          </cell>
          <cell r="AH526" t="str">
            <v>GLOBAL SUPPLY CHAIN</v>
          </cell>
          <cell r="AI526" t="str">
            <v>ID</v>
          </cell>
          <cell r="AJ526" t="str">
            <v>Indonesia</v>
          </cell>
          <cell r="AK526" t="str">
            <v>2</v>
          </cell>
          <cell r="AL526" t="str">
            <v>Temporary</v>
          </cell>
          <cell r="AM526" t="str">
            <v>TN</v>
          </cell>
          <cell r="AN526" t="str">
            <v>Temp Non-Exempt</v>
          </cell>
          <cell r="AO526" t="str">
            <v>12012508</v>
          </cell>
          <cell r="AP526" t="str">
            <v>Production/Process Operator</v>
          </cell>
          <cell r="AQ526" t="str">
            <v>3</v>
          </cell>
          <cell r="AR526" t="str">
            <v>Active</v>
          </cell>
          <cell r="AS526" t="str">
            <v>BC</v>
          </cell>
          <cell r="AT526">
            <v>0</v>
          </cell>
          <cell r="AU526">
            <v>0</v>
          </cell>
          <cell r="AV526" t="str">
            <v>N</v>
          </cell>
        </row>
        <row r="527">
          <cell r="D527">
            <v>30481</v>
          </cell>
          <cell r="G527">
            <v>0</v>
          </cell>
          <cell r="H527">
            <v>0</v>
          </cell>
          <cell r="AE527" t="str">
            <v>GSC02</v>
          </cell>
          <cell r="AF527" t="str">
            <v>INTL MANUFACTURING</v>
          </cell>
          <cell r="AG527" t="str">
            <v>GSC</v>
          </cell>
          <cell r="AH527" t="str">
            <v>GLOBAL SUPPLY CHAIN</v>
          </cell>
          <cell r="AI527" t="str">
            <v>ID</v>
          </cell>
          <cell r="AJ527" t="str">
            <v>Indonesia</v>
          </cell>
          <cell r="AK527" t="str">
            <v>2</v>
          </cell>
          <cell r="AL527" t="str">
            <v>Temporary</v>
          </cell>
          <cell r="AM527" t="str">
            <v>TN</v>
          </cell>
          <cell r="AN527" t="str">
            <v>Temp Non-Exempt</v>
          </cell>
          <cell r="AO527" t="str">
            <v>12012510</v>
          </cell>
          <cell r="AP527" t="str">
            <v>Production/Process Operator (Jr.)</v>
          </cell>
          <cell r="AQ527" t="str">
            <v>3</v>
          </cell>
          <cell r="AR527" t="str">
            <v>Active</v>
          </cell>
          <cell r="AS527" t="str">
            <v>BC</v>
          </cell>
          <cell r="AT527">
            <v>0</v>
          </cell>
          <cell r="AU527">
            <v>0</v>
          </cell>
          <cell r="AV527" t="str">
            <v>N</v>
          </cell>
        </row>
        <row r="528">
          <cell r="D528">
            <v>29948</v>
          </cell>
          <cell r="G528">
            <v>0</v>
          </cell>
          <cell r="H528">
            <v>0</v>
          </cell>
          <cell r="AE528" t="str">
            <v>GSC02</v>
          </cell>
          <cell r="AF528" t="str">
            <v>INTL MANUFACTURING</v>
          </cell>
          <cell r="AG528" t="str">
            <v>GSC</v>
          </cell>
          <cell r="AH528" t="str">
            <v>GLOBAL SUPPLY CHAIN</v>
          </cell>
          <cell r="AI528" t="str">
            <v>ID</v>
          </cell>
          <cell r="AJ528" t="str">
            <v>Indonesia</v>
          </cell>
          <cell r="AK528" t="str">
            <v>2</v>
          </cell>
          <cell r="AL528" t="str">
            <v>Temporary</v>
          </cell>
          <cell r="AM528" t="str">
            <v>TN</v>
          </cell>
          <cell r="AN528" t="str">
            <v>Temp Non-Exempt</v>
          </cell>
          <cell r="AO528" t="str">
            <v>12012508</v>
          </cell>
          <cell r="AP528" t="str">
            <v>Production/Process Operator</v>
          </cell>
          <cell r="AQ528" t="str">
            <v>3</v>
          </cell>
          <cell r="AR528" t="str">
            <v>Active</v>
          </cell>
          <cell r="AS528" t="str">
            <v>BC</v>
          </cell>
          <cell r="AT528">
            <v>0</v>
          </cell>
          <cell r="AU528">
            <v>0</v>
          </cell>
          <cell r="AV528" t="str">
            <v>C</v>
          </cell>
        </row>
        <row r="529">
          <cell r="D529">
            <v>30572</v>
          </cell>
          <cell r="G529">
            <v>0</v>
          </cell>
          <cell r="H529">
            <v>0</v>
          </cell>
          <cell r="AE529" t="str">
            <v>GSC02</v>
          </cell>
          <cell r="AF529" t="str">
            <v>INTL MANUFACTURING</v>
          </cell>
          <cell r="AG529" t="str">
            <v>GSC</v>
          </cell>
          <cell r="AH529" t="str">
            <v>GLOBAL SUPPLY CHAIN</v>
          </cell>
          <cell r="AI529" t="str">
            <v>ID</v>
          </cell>
          <cell r="AJ529" t="str">
            <v>Indonesia</v>
          </cell>
          <cell r="AK529" t="str">
            <v>2</v>
          </cell>
          <cell r="AL529" t="str">
            <v>Temporary</v>
          </cell>
          <cell r="AM529" t="str">
            <v>TN</v>
          </cell>
          <cell r="AN529" t="str">
            <v>Temp Non-Exempt</v>
          </cell>
          <cell r="AO529" t="str">
            <v>12012508</v>
          </cell>
          <cell r="AP529" t="str">
            <v>Production/Process Operator</v>
          </cell>
          <cell r="AQ529" t="str">
            <v>3</v>
          </cell>
          <cell r="AR529" t="str">
            <v>Active</v>
          </cell>
          <cell r="AS529" t="str">
            <v>BC</v>
          </cell>
          <cell r="AT529">
            <v>0</v>
          </cell>
          <cell r="AU529">
            <v>0</v>
          </cell>
          <cell r="AV529" t="str">
            <v>N</v>
          </cell>
        </row>
        <row r="530">
          <cell r="D530">
            <v>31984</v>
          </cell>
          <cell r="G530">
            <v>0</v>
          </cell>
          <cell r="H530">
            <v>0</v>
          </cell>
          <cell r="AE530" t="str">
            <v>GSC02</v>
          </cell>
          <cell r="AF530" t="str">
            <v>INTL MANUFACTURING</v>
          </cell>
          <cell r="AG530" t="str">
            <v>GSC</v>
          </cell>
          <cell r="AH530" t="str">
            <v>GLOBAL SUPPLY CHAIN</v>
          </cell>
          <cell r="AI530" t="str">
            <v>ID</v>
          </cell>
          <cell r="AJ530" t="str">
            <v>Indonesia</v>
          </cell>
          <cell r="AK530" t="str">
            <v>2</v>
          </cell>
          <cell r="AL530" t="str">
            <v>Temporary</v>
          </cell>
          <cell r="AM530" t="str">
            <v>TN</v>
          </cell>
          <cell r="AN530" t="str">
            <v>Temp Non-Exempt</v>
          </cell>
          <cell r="AO530" t="str">
            <v>12012508</v>
          </cell>
          <cell r="AP530" t="str">
            <v>Production/Process Operator</v>
          </cell>
          <cell r="AQ530" t="str">
            <v>3</v>
          </cell>
          <cell r="AR530" t="str">
            <v>Active</v>
          </cell>
          <cell r="AS530" t="str">
            <v>BC</v>
          </cell>
          <cell r="AT530">
            <v>0</v>
          </cell>
          <cell r="AU530">
            <v>0</v>
          </cell>
          <cell r="AV530" t="str">
            <v>N</v>
          </cell>
        </row>
        <row r="531">
          <cell r="D531">
            <v>30785</v>
          </cell>
          <cell r="G531">
            <v>0</v>
          </cell>
          <cell r="H531">
            <v>0</v>
          </cell>
          <cell r="AE531" t="str">
            <v>GSC02</v>
          </cell>
          <cell r="AF531" t="str">
            <v>INTL MANUFACTURING</v>
          </cell>
          <cell r="AG531" t="str">
            <v>GSC</v>
          </cell>
          <cell r="AH531" t="str">
            <v>GLOBAL SUPPLY CHAIN</v>
          </cell>
          <cell r="AI531" t="str">
            <v>ID</v>
          </cell>
          <cell r="AJ531" t="str">
            <v>Indonesia</v>
          </cell>
          <cell r="AK531" t="str">
            <v>2</v>
          </cell>
          <cell r="AL531" t="str">
            <v>Temporary</v>
          </cell>
          <cell r="AM531" t="str">
            <v>TN</v>
          </cell>
          <cell r="AN531" t="str">
            <v>Temp Non-Exempt</v>
          </cell>
          <cell r="AO531" t="str">
            <v>12012508</v>
          </cell>
          <cell r="AP531" t="str">
            <v>Production/Process Operator</v>
          </cell>
          <cell r="AQ531" t="str">
            <v>3</v>
          </cell>
          <cell r="AR531" t="str">
            <v>Active</v>
          </cell>
          <cell r="AS531" t="str">
            <v>BC</v>
          </cell>
          <cell r="AT531">
            <v>0</v>
          </cell>
          <cell r="AU531">
            <v>0</v>
          </cell>
          <cell r="AV531" t="str">
            <v>N</v>
          </cell>
        </row>
        <row r="532">
          <cell r="D532">
            <v>30038</v>
          </cell>
          <cell r="G532">
            <v>0</v>
          </cell>
          <cell r="H532">
            <v>0</v>
          </cell>
          <cell r="AE532" t="str">
            <v>GSC02</v>
          </cell>
          <cell r="AF532" t="str">
            <v>INTL MANUFACTURING</v>
          </cell>
          <cell r="AG532" t="str">
            <v>GSC</v>
          </cell>
          <cell r="AH532" t="str">
            <v>GLOBAL SUPPLY CHAIN</v>
          </cell>
          <cell r="AI532" t="str">
            <v>ID</v>
          </cell>
          <cell r="AJ532" t="str">
            <v>Indonesia</v>
          </cell>
          <cell r="AK532" t="str">
            <v>2</v>
          </cell>
          <cell r="AL532" t="str">
            <v>Temporary</v>
          </cell>
          <cell r="AM532" t="str">
            <v>TN</v>
          </cell>
          <cell r="AN532" t="str">
            <v>Temp Non-Exempt</v>
          </cell>
          <cell r="AO532" t="str">
            <v>12012508</v>
          </cell>
          <cell r="AP532" t="str">
            <v>Production/Process Operator</v>
          </cell>
          <cell r="AQ532" t="str">
            <v>3</v>
          </cell>
          <cell r="AR532" t="str">
            <v>Active</v>
          </cell>
          <cell r="AS532" t="str">
            <v>BC</v>
          </cell>
          <cell r="AT532">
            <v>0</v>
          </cell>
          <cell r="AU532">
            <v>0</v>
          </cell>
          <cell r="AV532" t="str">
            <v>N</v>
          </cell>
        </row>
        <row r="533">
          <cell r="D533">
            <v>30879</v>
          </cell>
          <cell r="G533">
            <v>0</v>
          </cell>
          <cell r="H533">
            <v>0</v>
          </cell>
          <cell r="AE533" t="str">
            <v>GSC02</v>
          </cell>
          <cell r="AF533" t="str">
            <v>INTL MANUFACTURING</v>
          </cell>
          <cell r="AG533" t="str">
            <v>GSC</v>
          </cell>
          <cell r="AH533" t="str">
            <v>GLOBAL SUPPLY CHAIN</v>
          </cell>
          <cell r="AI533" t="str">
            <v>ID</v>
          </cell>
          <cell r="AJ533" t="str">
            <v>Indonesia</v>
          </cell>
          <cell r="AK533" t="str">
            <v>2</v>
          </cell>
          <cell r="AL533" t="str">
            <v>Temporary</v>
          </cell>
          <cell r="AM533" t="str">
            <v>TN</v>
          </cell>
          <cell r="AN533" t="str">
            <v>Temp Non-Exempt</v>
          </cell>
          <cell r="AO533" t="str">
            <v>12012508</v>
          </cell>
          <cell r="AP533" t="str">
            <v>Production/Process Operator</v>
          </cell>
          <cell r="AQ533" t="str">
            <v>3</v>
          </cell>
          <cell r="AR533" t="str">
            <v>Active</v>
          </cell>
          <cell r="AS533" t="str">
            <v>BC</v>
          </cell>
          <cell r="AT533">
            <v>0</v>
          </cell>
          <cell r="AU533">
            <v>0</v>
          </cell>
          <cell r="AV533" t="str">
            <v>N</v>
          </cell>
        </row>
        <row r="534">
          <cell r="D534">
            <v>29734</v>
          </cell>
          <cell r="AE534" t="str">
            <v>GSC02</v>
          </cell>
          <cell r="AF534" t="str">
            <v>INTL MANUFACTURING</v>
          </cell>
          <cell r="AG534" t="str">
            <v>GSC</v>
          </cell>
          <cell r="AH534" t="str">
            <v>GLOBAL SUPPLY CHAIN</v>
          </cell>
          <cell r="AI534" t="str">
            <v>ID</v>
          </cell>
          <cell r="AJ534" t="str">
            <v>Indonesia</v>
          </cell>
          <cell r="AK534" t="str">
            <v>2</v>
          </cell>
          <cell r="AL534" t="str">
            <v>Temporary</v>
          </cell>
          <cell r="AM534" t="str">
            <v>TN</v>
          </cell>
          <cell r="AN534" t="str">
            <v>Temp Non-Exempt</v>
          </cell>
          <cell r="AO534" t="str">
            <v>12012508</v>
          </cell>
          <cell r="AP534" t="str">
            <v>Production/Process Operator</v>
          </cell>
          <cell r="AQ534" t="str">
            <v>3</v>
          </cell>
          <cell r="AR534" t="str">
            <v>Active</v>
          </cell>
          <cell r="AS534" t="str">
            <v>BC</v>
          </cell>
          <cell r="AT534">
            <v>0</v>
          </cell>
          <cell r="AU534">
            <v>0</v>
          </cell>
          <cell r="AV534" t="str">
            <v>N</v>
          </cell>
        </row>
        <row r="535">
          <cell r="D535">
            <v>29609</v>
          </cell>
          <cell r="G535">
            <v>21000000</v>
          </cell>
          <cell r="H535" t="str">
            <v>IDR</v>
          </cell>
          <cell r="AE535" t="str">
            <v>GSC02</v>
          </cell>
          <cell r="AF535" t="str">
            <v>INTL MANUFACTURING</v>
          </cell>
          <cell r="AG535" t="str">
            <v>GSC</v>
          </cell>
          <cell r="AH535" t="str">
            <v>GLOBAL SUPPLY CHAIN</v>
          </cell>
          <cell r="AI535" t="str">
            <v>ID</v>
          </cell>
          <cell r="AJ535" t="str">
            <v>Indonesia</v>
          </cell>
          <cell r="AK535" t="str">
            <v>2</v>
          </cell>
          <cell r="AL535" t="str">
            <v>Temporary</v>
          </cell>
          <cell r="AM535" t="str">
            <v>TN</v>
          </cell>
          <cell r="AN535" t="str">
            <v>Temp Non-Exempt</v>
          </cell>
          <cell r="AO535" t="str">
            <v>12012508</v>
          </cell>
          <cell r="AP535" t="str">
            <v>Production/Process Operator</v>
          </cell>
          <cell r="AQ535" t="str">
            <v>3</v>
          </cell>
          <cell r="AR535" t="str">
            <v>Active</v>
          </cell>
          <cell r="AS535" t="str">
            <v>BC</v>
          </cell>
          <cell r="AT535">
            <v>0</v>
          </cell>
          <cell r="AU535">
            <v>0</v>
          </cell>
          <cell r="AV535" t="str">
            <v>N</v>
          </cell>
        </row>
        <row r="536">
          <cell r="D536">
            <v>29070</v>
          </cell>
          <cell r="G536">
            <v>0</v>
          </cell>
          <cell r="H536">
            <v>0</v>
          </cell>
          <cell r="AE536" t="str">
            <v>GSC02</v>
          </cell>
          <cell r="AF536" t="str">
            <v>INTL MANUFACTURING</v>
          </cell>
          <cell r="AG536" t="str">
            <v>GSC</v>
          </cell>
          <cell r="AH536" t="str">
            <v>GLOBAL SUPPLY CHAIN</v>
          </cell>
          <cell r="AI536" t="str">
            <v>ID</v>
          </cell>
          <cell r="AJ536" t="str">
            <v>Indonesia</v>
          </cell>
          <cell r="AK536" t="str">
            <v>2</v>
          </cell>
          <cell r="AL536" t="str">
            <v>Temporary</v>
          </cell>
          <cell r="AM536" t="str">
            <v>TN</v>
          </cell>
          <cell r="AN536" t="str">
            <v>Temp Non-Exempt</v>
          </cell>
          <cell r="AO536" t="str">
            <v>12012510</v>
          </cell>
          <cell r="AP536" t="str">
            <v>Production/Process Operator (Jr.)</v>
          </cell>
          <cell r="AQ536" t="str">
            <v>3</v>
          </cell>
          <cell r="AR536" t="str">
            <v>Active</v>
          </cell>
          <cell r="AS536" t="str">
            <v>BC</v>
          </cell>
          <cell r="AT536">
            <v>0</v>
          </cell>
          <cell r="AU536">
            <v>0</v>
          </cell>
          <cell r="AV536" t="str">
            <v>C</v>
          </cell>
        </row>
        <row r="537">
          <cell r="D537">
            <v>30961</v>
          </cell>
          <cell r="G537">
            <v>3954076</v>
          </cell>
          <cell r="H537" t="str">
            <v>IDR</v>
          </cell>
          <cell r="AE537" t="str">
            <v>GSC02</v>
          </cell>
          <cell r="AF537" t="str">
            <v>INTL MANUFACTURING</v>
          </cell>
          <cell r="AG537" t="str">
            <v>GSC</v>
          </cell>
          <cell r="AH537" t="str">
            <v>GLOBAL SUPPLY CHAIN</v>
          </cell>
          <cell r="AI537" t="str">
            <v>ID</v>
          </cell>
          <cell r="AJ537" t="str">
            <v>Indonesia</v>
          </cell>
          <cell r="AK537" t="str">
            <v>2</v>
          </cell>
          <cell r="AL537" t="str">
            <v>Temporary</v>
          </cell>
          <cell r="AM537" t="str">
            <v>TN</v>
          </cell>
          <cell r="AN537" t="str">
            <v>Temp Non-Exempt</v>
          </cell>
          <cell r="AO537" t="str">
            <v>12012508</v>
          </cell>
          <cell r="AP537" t="str">
            <v>Production/Process Operator</v>
          </cell>
          <cell r="AQ537" t="str">
            <v>3</v>
          </cell>
          <cell r="AR537" t="str">
            <v>Active</v>
          </cell>
          <cell r="AS537" t="str">
            <v>BC</v>
          </cell>
          <cell r="AT537">
            <v>0</v>
          </cell>
          <cell r="AU537">
            <v>0</v>
          </cell>
          <cell r="AV537" t="str">
            <v>N</v>
          </cell>
        </row>
        <row r="538">
          <cell r="D538">
            <v>30451</v>
          </cell>
          <cell r="G538">
            <v>2137416</v>
          </cell>
          <cell r="H538" t="str">
            <v>IDR</v>
          </cell>
          <cell r="AE538" t="str">
            <v>GSC02</v>
          </cell>
          <cell r="AF538" t="str">
            <v>INTL MANUFACTURING</v>
          </cell>
          <cell r="AG538" t="str">
            <v>GSC</v>
          </cell>
          <cell r="AH538" t="str">
            <v>GLOBAL SUPPLY CHAIN</v>
          </cell>
          <cell r="AI538" t="str">
            <v>ID</v>
          </cell>
          <cell r="AJ538" t="str">
            <v>Indonesia</v>
          </cell>
          <cell r="AK538" t="str">
            <v>2</v>
          </cell>
          <cell r="AL538" t="str">
            <v>Temporary</v>
          </cell>
          <cell r="AM538" t="str">
            <v>TN</v>
          </cell>
          <cell r="AN538" t="str">
            <v>Temp Non-Exempt</v>
          </cell>
          <cell r="AO538" t="str">
            <v>12012508</v>
          </cell>
          <cell r="AP538" t="str">
            <v>Production/Process Operator</v>
          </cell>
          <cell r="AQ538" t="str">
            <v>3</v>
          </cell>
          <cell r="AR538" t="str">
            <v>Active</v>
          </cell>
          <cell r="AS538" t="str">
            <v>BC</v>
          </cell>
          <cell r="AT538">
            <v>0</v>
          </cell>
          <cell r="AU538">
            <v>0</v>
          </cell>
          <cell r="AV538" t="str">
            <v>N</v>
          </cell>
        </row>
        <row r="539">
          <cell r="D539">
            <v>31419</v>
          </cell>
          <cell r="G539">
            <v>0</v>
          </cell>
          <cell r="H539">
            <v>0</v>
          </cell>
          <cell r="AE539" t="str">
            <v>GSC02</v>
          </cell>
          <cell r="AF539" t="str">
            <v>INTL MANUFACTURING</v>
          </cell>
          <cell r="AG539" t="str">
            <v>GSC</v>
          </cell>
          <cell r="AH539" t="str">
            <v>GLOBAL SUPPLY CHAIN</v>
          </cell>
          <cell r="AI539" t="str">
            <v>ID</v>
          </cell>
          <cell r="AJ539" t="str">
            <v>Indonesia</v>
          </cell>
          <cell r="AK539" t="str">
            <v>2</v>
          </cell>
          <cell r="AL539" t="str">
            <v>Temporary</v>
          </cell>
          <cell r="AM539" t="str">
            <v>TN</v>
          </cell>
          <cell r="AN539" t="str">
            <v>Temp Non-Exempt</v>
          </cell>
          <cell r="AO539" t="str">
            <v>12012508</v>
          </cell>
          <cell r="AP539" t="str">
            <v>Production/Process Operator</v>
          </cell>
          <cell r="AQ539" t="str">
            <v>3</v>
          </cell>
          <cell r="AR539" t="str">
            <v>Active</v>
          </cell>
          <cell r="AS539" t="str">
            <v>BC</v>
          </cell>
          <cell r="AT539">
            <v>0</v>
          </cell>
          <cell r="AU539">
            <v>0</v>
          </cell>
          <cell r="AV539" t="str">
            <v>N</v>
          </cell>
        </row>
        <row r="540">
          <cell r="D540">
            <v>30916</v>
          </cell>
          <cell r="G540">
            <v>0</v>
          </cell>
          <cell r="H540">
            <v>0</v>
          </cell>
          <cell r="AE540" t="str">
            <v>GSC02</v>
          </cell>
          <cell r="AF540" t="str">
            <v>INTL MANUFACTURING</v>
          </cell>
          <cell r="AG540" t="str">
            <v>GSC</v>
          </cell>
          <cell r="AH540" t="str">
            <v>GLOBAL SUPPLY CHAIN</v>
          </cell>
          <cell r="AI540" t="str">
            <v>ID</v>
          </cell>
          <cell r="AJ540" t="str">
            <v>Indonesia</v>
          </cell>
          <cell r="AK540" t="str">
            <v>2</v>
          </cell>
          <cell r="AL540" t="str">
            <v>Temporary</v>
          </cell>
          <cell r="AM540" t="str">
            <v>TN</v>
          </cell>
          <cell r="AN540" t="str">
            <v>Temp Non-Exempt</v>
          </cell>
          <cell r="AO540" t="str">
            <v>12012508</v>
          </cell>
          <cell r="AP540" t="str">
            <v>Production/Process Operator</v>
          </cell>
          <cell r="AQ540" t="str">
            <v>3</v>
          </cell>
          <cell r="AR540" t="str">
            <v>Active</v>
          </cell>
          <cell r="AS540" t="str">
            <v>BC</v>
          </cell>
          <cell r="AT540">
            <v>0</v>
          </cell>
          <cell r="AU540">
            <v>0</v>
          </cell>
          <cell r="AV540" t="str">
            <v>N</v>
          </cell>
        </row>
        <row r="541">
          <cell r="D541">
            <v>29482</v>
          </cell>
          <cell r="G541">
            <v>0</v>
          </cell>
          <cell r="H541">
            <v>0</v>
          </cell>
          <cell r="AE541" t="str">
            <v>GSC02</v>
          </cell>
          <cell r="AF541" t="str">
            <v>INTL MANUFACTURING</v>
          </cell>
          <cell r="AG541" t="str">
            <v>GSC</v>
          </cell>
          <cell r="AH541" t="str">
            <v>GLOBAL SUPPLY CHAIN</v>
          </cell>
          <cell r="AI541" t="str">
            <v>ID</v>
          </cell>
          <cell r="AJ541" t="str">
            <v>Indonesia</v>
          </cell>
          <cell r="AK541" t="str">
            <v>2</v>
          </cell>
          <cell r="AL541" t="str">
            <v>Temporary</v>
          </cell>
          <cell r="AM541" t="str">
            <v>TN</v>
          </cell>
          <cell r="AN541" t="str">
            <v>Temp Non-Exempt</v>
          </cell>
          <cell r="AO541" t="str">
            <v>12012508</v>
          </cell>
          <cell r="AP541" t="str">
            <v>Production/Process Operator</v>
          </cell>
          <cell r="AQ541" t="str">
            <v>3</v>
          </cell>
          <cell r="AR541" t="str">
            <v>Active</v>
          </cell>
          <cell r="AS541" t="str">
            <v>BC</v>
          </cell>
          <cell r="AT541">
            <v>0</v>
          </cell>
          <cell r="AU541">
            <v>0</v>
          </cell>
          <cell r="AV541" t="str">
            <v>N</v>
          </cell>
        </row>
        <row r="542">
          <cell r="D542">
            <v>30874</v>
          </cell>
          <cell r="G542">
            <v>1995000</v>
          </cell>
          <cell r="H542" t="str">
            <v>IDR</v>
          </cell>
          <cell r="AE542" t="str">
            <v>GSC02</v>
          </cell>
          <cell r="AF542" t="str">
            <v>INTL MANUFACTURING</v>
          </cell>
          <cell r="AG542" t="str">
            <v>GSC</v>
          </cell>
          <cell r="AH542" t="str">
            <v>GLOBAL SUPPLY CHAIN</v>
          </cell>
          <cell r="AI542" t="str">
            <v>ID</v>
          </cell>
          <cell r="AJ542" t="str">
            <v>Indonesia</v>
          </cell>
          <cell r="AK542" t="str">
            <v>2</v>
          </cell>
          <cell r="AL542" t="str">
            <v>Temporary</v>
          </cell>
          <cell r="AM542" t="str">
            <v>TN</v>
          </cell>
          <cell r="AN542" t="str">
            <v>Temp Non-Exempt</v>
          </cell>
          <cell r="AO542" t="str">
            <v>12012508</v>
          </cell>
          <cell r="AP542" t="str">
            <v>Production/Process Operator</v>
          </cell>
          <cell r="AQ542" t="str">
            <v>3</v>
          </cell>
          <cell r="AR542" t="str">
            <v>Active</v>
          </cell>
          <cell r="AS542" t="str">
            <v>BC</v>
          </cell>
          <cell r="AT542">
            <v>0</v>
          </cell>
          <cell r="AU542">
            <v>0</v>
          </cell>
          <cell r="AV542" t="str">
            <v>N</v>
          </cell>
        </row>
        <row r="543">
          <cell r="D543">
            <v>30983</v>
          </cell>
          <cell r="G543">
            <v>0</v>
          </cell>
          <cell r="H543">
            <v>0</v>
          </cell>
          <cell r="AE543" t="str">
            <v>GSC02</v>
          </cell>
          <cell r="AF543" t="str">
            <v>INTL MANUFACTURING</v>
          </cell>
          <cell r="AG543" t="str">
            <v>GSC</v>
          </cell>
          <cell r="AH543" t="str">
            <v>GLOBAL SUPPLY CHAIN</v>
          </cell>
          <cell r="AI543" t="str">
            <v>ID</v>
          </cell>
          <cell r="AJ543" t="str">
            <v>Indonesia</v>
          </cell>
          <cell r="AK543" t="str">
            <v>2</v>
          </cell>
          <cell r="AL543" t="str">
            <v>Temporary</v>
          </cell>
          <cell r="AM543" t="str">
            <v>TN</v>
          </cell>
          <cell r="AN543" t="str">
            <v>Temp Non-Exempt</v>
          </cell>
          <cell r="AO543" t="str">
            <v>12012508</v>
          </cell>
          <cell r="AP543" t="str">
            <v>Production/Process Operator</v>
          </cell>
          <cell r="AQ543" t="str">
            <v>3</v>
          </cell>
          <cell r="AR543" t="str">
            <v>Active</v>
          </cell>
          <cell r="AS543" t="str">
            <v>BC</v>
          </cell>
          <cell r="AT543">
            <v>0</v>
          </cell>
          <cell r="AU543">
            <v>0</v>
          </cell>
          <cell r="AV543" t="str">
            <v>N</v>
          </cell>
        </row>
        <row r="544">
          <cell r="D544">
            <v>30695</v>
          </cell>
          <cell r="G544">
            <v>1506545</v>
          </cell>
          <cell r="H544" t="str">
            <v>IDR</v>
          </cell>
          <cell r="AE544" t="str">
            <v>GSC02</v>
          </cell>
          <cell r="AF544" t="str">
            <v>INTL MANUFACTURING</v>
          </cell>
          <cell r="AG544" t="str">
            <v>GSC</v>
          </cell>
          <cell r="AH544" t="str">
            <v>GLOBAL SUPPLY CHAIN</v>
          </cell>
          <cell r="AI544" t="str">
            <v>ID</v>
          </cell>
          <cell r="AJ544" t="str">
            <v>Indonesia</v>
          </cell>
          <cell r="AK544" t="str">
            <v>2</v>
          </cell>
          <cell r="AL544" t="str">
            <v>Temporary</v>
          </cell>
          <cell r="AM544" t="str">
            <v>TN</v>
          </cell>
          <cell r="AN544" t="str">
            <v>Temp Non-Exempt</v>
          </cell>
          <cell r="AO544" t="str">
            <v>12012508</v>
          </cell>
          <cell r="AP544" t="str">
            <v>Production/Process Operator</v>
          </cell>
          <cell r="AQ544" t="str">
            <v>3</v>
          </cell>
          <cell r="AR544" t="str">
            <v>Active</v>
          </cell>
          <cell r="AS544" t="str">
            <v>BC</v>
          </cell>
          <cell r="AT544">
            <v>0</v>
          </cell>
          <cell r="AU544">
            <v>0</v>
          </cell>
          <cell r="AV544" t="str">
            <v>N</v>
          </cell>
        </row>
        <row r="545">
          <cell r="D545">
            <v>29771</v>
          </cell>
          <cell r="G545">
            <v>0</v>
          </cell>
          <cell r="H545">
            <v>0</v>
          </cell>
          <cell r="AE545" t="str">
            <v>GSC02</v>
          </cell>
          <cell r="AF545" t="str">
            <v>INTL MANUFACTURING</v>
          </cell>
          <cell r="AG545" t="str">
            <v>GSC</v>
          </cell>
          <cell r="AH545" t="str">
            <v>GLOBAL SUPPLY CHAIN</v>
          </cell>
          <cell r="AI545" t="str">
            <v>ID</v>
          </cell>
          <cell r="AJ545" t="str">
            <v>Indonesia</v>
          </cell>
          <cell r="AK545" t="str">
            <v>2</v>
          </cell>
          <cell r="AL545" t="str">
            <v>Temporary</v>
          </cell>
          <cell r="AM545" t="str">
            <v>TN</v>
          </cell>
          <cell r="AN545" t="str">
            <v>Temp Non-Exempt</v>
          </cell>
          <cell r="AO545" t="str">
            <v>12012508</v>
          </cell>
          <cell r="AP545" t="str">
            <v>Production/Process Operator</v>
          </cell>
          <cell r="AQ545" t="str">
            <v>3</v>
          </cell>
          <cell r="AR545" t="str">
            <v>Active</v>
          </cell>
          <cell r="AS545" t="str">
            <v>BC</v>
          </cell>
          <cell r="AT545">
            <v>0</v>
          </cell>
          <cell r="AU545">
            <v>0</v>
          </cell>
          <cell r="AV545" t="str">
            <v>C</v>
          </cell>
        </row>
        <row r="546">
          <cell r="D546">
            <v>30061</v>
          </cell>
          <cell r="G546">
            <v>0</v>
          </cell>
          <cell r="H546">
            <v>0</v>
          </cell>
          <cell r="AE546" t="str">
            <v>GSC02</v>
          </cell>
          <cell r="AF546" t="str">
            <v>INTL MANUFACTURING</v>
          </cell>
          <cell r="AG546" t="str">
            <v>GSC</v>
          </cell>
          <cell r="AH546" t="str">
            <v>GLOBAL SUPPLY CHAIN</v>
          </cell>
          <cell r="AI546" t="str">
            <v>ID</v>
          </cell>
          <cell r="AJ546" t="str">
            <v>Indonesia</v>
          </cell>
          <cell r="AK546" t="str">
            <v>2</v>
          </cell>
          <cell r="AL546" t="str">
            <v>Temporary</v>
          </cell>
          <cell r="AM546" t="str">
            <v>TN</v>
          </cell>
          <cell r="AN546" t="str">
            <v>Temp Non-Exempt</v>
          </cell>
          <cell r="AO546" t="str">
            <v>12012510</v>
          </cell>
          <cell r="AP546" t="str">
            <v>Production/Process Operator (Jr.)</v>
          </cell>
          <cell r="AQ546" t="str">
            <v>3</v>
          </cell>
          <cell r="AR546" t="str">
            <v>Active</v>
          </cell>
          <cell r="AS546" t="str">
            <v>BC</v>
          </cell>
          <cell r="AT546">
            <v>0</v>
          </cell>
          <cell r="AU546">
            <v>0</v>
          </cell>
          <cell r="AV546" t="str">
            <v>N</v>
          </cell>
        </row>
        <row r="547">
          <cell r="D547">
            <v>31031</v>
          </cell>
          <cell r="G547">
            <v>0</v>
          </cell>
          <cell r="H547">
            <v>0</v>
          </cell>
          <cell r="AE547" t="str">
            <v>GSC02</v>
          </cell>
          <cell r="AF547" t="str">
            <v>INTL MANUFACTURING</v>
          </cell>
          <cell r="AG547" t="str">
            <v>GSC</v>
          </cell>
          <cell r="AH547" t="str">
            <v>GLOBAL SUPPLY CHAIN</v>
          </cell>
          <cell r="AI547" t="str">
            <v>ID</v>
          </cell>
          <cell r="AJ547" t="str">
            <v>Indonesia</v>
          </cell>
          <cell r="AK547" t="str">
            <v>2</v>
          </cell>
          <cell r="AL547" t="str">
            <v>Temporary</v>
          </cell>
          <cell r="AM547" t="str">
            <v>TN</v>
          </cell>
          <cell r="AN547" t="str">
            <v>Temp Non-Exempt</v>
          </cell>
          <cell r="AO547" t="str">
            <v>12012508</v>
          </cell>
          <cell r="AP547" t="str">
            <v>Production/Process Operator</v>
          </cell>
          <cell r="AQ547" t="str">
            <v>3</v>
          </cell>
          <cell r="AR547" t="str">
            <v>Active</v>
          </cell>
          <cell r="AS547" t="str">
            <v>BC</v>
          </cell>
          <cell r="AT547">
            <v>0</v>
          </cell>
          <cell r="AU547">
            <v>0</v>
          </cell>
          <cell r="AV547" t="str">
            <v>C</v>
          </cell>
        </row>
        <row r="548">
          <cell r="D548">
            <v>31350</v>
          </cell>
          <cell r="G548">
            <v>0</v>
          </cell>
          <cell r="H548">
            <v>0</v>
          </cell>
          <cell r="AE548" t="str">
            <v>GSC02</v>
          </cell>
          <cell r="AF548" t="str">
            <v>INTL MANUFACTURING</v>
          </cell>
          <cell r="AG548" t="str">
            <v>GSC</v>
          </cell>
          <cell r="AH548" t="str">
            <v>GLOBAL SUPPLY CHAIN</v>
          </cell>
          <cell r="AI548" t="str">
            <v>ID</v>
          </cell>
          <cell r="AJ548" t="str">
            <v>Indonesia</v>
          </cell>
          <cell r="AK548" t="str">
            <v>2</v>
          </cell>
          <cell r="AL548" t="str">
            <v>Temporary</v>
          </cell>
          <cell r="AM548" t="str">
            <v>TN</v>
          </cell>
          <cell r="AN548" t="str">
            <v>Temp Non-Exempt</v>
          </cell>
          <cell r="AO548" t="str">
            <v>12012508</v>
          </cell>
          <cell r="AP548" t="str">
            <v>Production/Process Operator</v>
          </cell>
          <cell r="AQ548" t="str">
            <v>3</v>
          </cell>
          <cell r="AR548" t="str">
            <v>Active</v>
          </cell>
          <cell r="AS548" t="str">
            <v>BC</v>
          </cell>
          <cell r="AT548">
            <v>0</v>
          </cell>
          <cell r="AU548">
            <v>0</v>
          </cell>
          <cell r="AV548" t="str">
            <v>N</v>
          </cell>
        </row>
        <row r="549">
          <cell r="D549">
            <v>31375</v>
          </cell>
          <cell r="G549">
            <v>0</v>
          </cell>
          <cell r="H549">
            <v>0</v>
          </cell>
          <cell r="AE549" t="str">
            <v>GSC02</v>
          </cell>
          <cell r="AF549" t="str">
            <v>INTL MANUFACTURING</v>
          </cell>
          <cell r="AG549" t="str">
            <v>GSC</v>
          </cell>
          <cell r="AH549" t="str">
            <v>GLOBAL SUPPLY CHAIN</v>
          </cell>
          <cell r="AI549" t="str">
            <v>ID</v>
          </cell>
          <cell r="AJ549" t="str">
            <v>Indonesia</v>
          </cell>
          <cell r="AK549" t="str">
            <v>2</v>
          </cell>
          <cell r="AL549" t="str">
            <v>Temporary</v>
          </cell>
          <cell r="AM549" t="str">
            <v>TN</v>
          </cell>
          <cell r="AN549" t="str">
            <v>Temp Non-Exempt</v>
          </cell>
          <cell r="AO549" t="str">
            <v>12012141</v>
          </cell>
          <cell r="AP549" t="str">
            <v>Quality Control Technician (Jr.)</v>
          </cell>
          <cell r="AQ549" t="str">
            <v>3</v>
          </cell>
          <cell r="AR549" t="str">
            <v>Active</v>
          </cell>
          <cell r="AS549" t="str">
            <v>BC</v>
          </cell>
          <cell r="AT549">
            <v>0</v>
          </cell>
          <cell r="AU549">
            <v>0</v>
          </cell>
          <cell r="AV549" t="str">
            <v>C</v>
          </cell>
        </row>
        <row r="550">
          <cell r="D550">
            <v>31128</v>
          </cell>
          <cell r="G550">
            <v>1506545</v>
          </cell>
          <cell r="H550" t="str">
            <v>IDR</v>
          </cell>
          <cell r="AE550" t="str">
            <v>GSC02</v>
          </cell>
          <cell r="AF550" t="str">
            <v>INTL MANUFACTURING</v>
          </cell>
          <cell r="AG550" t="str">
            <v>GSC</v>
          </cell>
          <cell r="AH550" t="str">
            <v>GLOBAL SUPPLY CHAIN</v>
          </cell>
          <cell r="AI550" t="str">
            <v>ID</v>
          </cell>
          <cell r="AJ550" t="str">
            <v>Indonesia</v>
          </cell>
          <cell r="AK550" t="str">
            <v>2</v>
          </cell>
          <cell r="AL550" t="str">
            <v>Temporary</v>
          </cell>
          <cell r="AM550" t="str">
            <v>TN</v>
          </cell>
          <cell r="AN550" t="str">
            <v>Temp Non-Exempt</v>
          </cell>
          <cell r="AO550" t="str">
            <v>12012508</v>
          </cell>
          <cell r="AP550" t="str">
            <v>Production/Process Operator</v>
          </cell>
          <cell r="AQ550" t="str">
            <v>3</v>
          </cell>
          <cell r="AR550" t="str">
            <v>Active</v>
          </cell>
          <cell r="AS550" t="str">
            <v>BC</v>
          </cell>
          <cell r="AT550">
            <v>0</v>
          </cell>
          <cell r="AU550">
            <v>0</v>
          </cell>
          <cell r="AV550" t="str">
            <v>N</v>
          </cell>
        </row>
        <row r="551">
          <cell r="D551">
            <v>31445</v>
          </cell>
          <cell r="G551">
            <v>0</v>
          </cell>
          <cell r="H551">
            <v>0</v>
          </cell>
          <cell r="AE551" t="str">
            <v>GSC02</v>
          </cell>
          <cell r="AF551" t="str">
            <v>INTL MANUFACTURING</v>
          </cell>
          <cell r="AG551" t="str">
            <v>GSC</v>
          </cell>
          <cell r="AH551" t="str">
            <v>GLOBAL SUPPLY CHAIN</v>
          </cell>
          <cell r="AI551" t="str">
            <v>ID</v>
          </cell>
          <cell r="AJ551" t="str">
            <v>Indonesia</v>
          </cell>
          <cell r="AK551" t="str">
            <v>2</v>
          </cell>
          <cell r="AL551" t="str">
            <v>Temporary</v>
          </cell>
          <cell r="AM551" t="str">
            <v>TN</v>
          </cell>
          <cell r="AN551" t="str">
            <v>Temp Non-Exempt</v>
          </cell>
          <cell r="AO551" t="str">
            <v>12012508</v>
          </cell>
          <cell r="AP551" t="str">
            <v>Production/Process Operator</v>
          </cell>
          <cell r="AQ551" t="str">
            <v>3</v>
          </cell>
          <cell r="AR551" t="str">
            <v>Active</v>
          </cell>
          <cell r="AS551" t="str">
            <v>BC</v>
          </cell>
          <cell r="AT551">
            <v>0</v>
          </cell>
          <cell r="AU551">
            <v>0</v>
          </cell>
          <cell r="AV551" t="str">
            <v>N</v>
          </cell>
        </row>
        <row r="552">
          <cell r="D552">
            <v>30493</v>
          </cell>
          <cell r="G552">
            <v>0</v>
          </cell>
          <cell r="H552">
            <v>0</v>
          </cell>
          <cell r="AE552" t="str">
            <v>GSC02</v>
          </cell>
          <cell r="AF552" t="str">
            <v>INTL MANUFACTURING</v>
          </cell>
          <cell r="AG552" t="str">
            <v>GSC</v>
          </cell>
          <cell r="AH552" t="str">
            <v>GLOBAL SUPPLY CHAIN</v>
          </cell>
          <cell r="AI552" t="str">
            <v>ID</v>
          </cell>
          <cell r="AJ552" t="str">
            <v>Indonesia</v>
          </cell>
          <cell r="AK552" t="str">
            <v>2</v>
          </cell>
          <cell r="AL552" t="str">
            <v>Temporary</v>
          </cell>
          <cell r="AM552" t="str">
            <v>TN</v>
          </cell>
          <cell r="AN552" t="str">
            <v>Temp Non-Exempt</v>
          </cell>
          <cell r="AO552" t="str">
            <v>12012508</v>
          </cell>
          <cell r="AP552" t="str">
            <v>Production/Process Operator</v>
          </cell>
          <cell r="AQ552" t="str">
            <v>3</v>
          </cell>
          <cell r="AR552" t="str">
            <v>Active</v>
          </cell>
          <cell r="AS552" t="str">
            <v>BC</v>
          </cell>
          <cell r="AT552">
            <v>0</v>
          </cell>
          <cell r="AU552">
            <v>0</v>
          </cell>
          <cell r="AV552" t="str">
            <v>N</v>
          </cell>
        </row>
        <row r="553">
          <cell r="D553">
            <v>30905</v>
          </cell>
          <cell r="G553">
            <v>1442091</v>
          </cell>
          <cell r="H553" t="str">
            <v>IDR</v>
          </cell>
          <cell r="AE553" t="str">
            <v>GSC02</v>
          </cell>
          <cell r="AF553" t="str">
            <v>INTL MANUFACTURING</v>
          </cell>
          <cell r="AG553" t="str">
            <v>GSC</v>
          </cell>
          <cell r="AH553" t="str">
            <v>GLOBAL SUPPLY CHAIN</v>
          </cell>
          <cell r="AI553" t="str">
            <v>ID</v>
          </cell>
          <cell r="AJ553" t="str">
            <v>Indonesia</v>
          </cell>
          <cell r="AK553" t="str">
            <v>2</v>
          </cell>
          <cell r="AL553" t="str">
            <v>Temporary</v>
          </cell>
          <cell r="AM553" t="str">
            <v>TN</v>
          </cell>
          <cell r="AN553" t="str">
            <v>Temp Non-Exempt</v>
          </cell>
          <cell r="AO553" t="str">
            <v>12012510</v>
          </cell>
          <cell r="AP553" t="str">
            <v>Production/Process Operator (Jr.)</v>
          </cell>
          <cell r="AQ553" t="str">
            <v>3</v>
          </cell>
          <cell r="AR553" t="str">
            <v>Active</v>
          </cell>
          <cell r="AS553" t="str">
            <v>BC</v>
          </cell>
          <cell r="AT553">
            <v>0</v>
          </cell>
          <cell r="AU553">
            <v>0</v>
          </cell>
          <cell r="AV553" t="str">
            <v>N</v>
          </cell>
        </row>
        <row r="554">
          <cell r="D554">
            <v>31290</v>
          </cell>
          <cell r="G554">
            <v>0</v>
          </cell>
          <cell r="H554">
            <v>0</v>
          </cell>
          <cell r="AE554" t="str">
            <v>GSC02</v>
          </cell>
          <cell r="AF554" t="str">
            <v>INTL MANUFACTURING</v>
          </cell>
          <cell r="AG554" t="str">
            <v>GSC</v>
          </cell>
          <cell r="AH554" t="str">
            <v>GLOBAL SUPPLY CHAIN</v>
          </cell>
          <cell r="AI554" t="str">
            <v>ID</v>
          </cell>
          <cell r="AJ554" t="str">
            <v>Indonesia</v>
          </cell>
          <cell r="AK554" t="str">
            <v>2</v>
          </cell>
          <cell r="AL554" t="str">
            <v>Temporary</v>
          </cell>
          <cell r="AM554" t="str">
            <v>TN</v>
          </cell>
          <cell r="AN554" t="str">
            <v>Temp Non-Exempt</v>
          </cell>
          <cell r="AO554" t="str">
            <v>12012508</v>
          </cell>
          <cell r="AP554" t="str">
            <v>Production/Process Operator</v>
          </cell>
          <cell r="AQ554" t="str">
            <v>3</v>
          </cell>
          <cell r="AR554" t="str">
            <v>Active</v>
          </cell>
          <cell r="AS554" t="str">
            <v>BC</v>
          </cell>
          <cell r="AT554">
            <v>0</v>
          </cell>
          <cell r="AU554">
            <v>0</v>
          </cell>
          <cell r="AV554" t="str">
            <v>N</v>
          </cell>
        </row>
        <row r="555">
          <cell r="D555">
            <v>31203</v>
          </cell>
          <cell r="G555">
            <v>0</v>
          </cell>
          <cell r="H555">
            <v>0</v>
          </cell>
          <cell r="AE555" t="str">
            <v>GSC02</v>
          </cell>
          <cell r="AF555" t="str">
            <v>INTL MANUFACTURING</v>
          </cell>
          <cell r="AG555" t="str">
            <v>GSC</v>
          </cell>
          <cell r="AH555" t="str">
            <v>GLOBAL SUPPLY CHAIN</v>
          </cell>
          <cell r="AI555" t="str">
            <v>ID</v>
          </cell>
          <cell r="AJ555" t="str">
            <v>Indonesia</v>
          </cell>
          <cell r="AK555" t="str">
            <v>2</v>
          </cell>
          <cell r="AL555" t="str">
            <v>Temporary</v>
          </cell>
          <cell r="AM555" t="str">
            <v>TN</v>
          </cell>
          <cell r="AN555" t="str">
            <v>Temp Non-Exempt</v>
          </cell>
          <cell r="AO555" t="str">
            <v>12012508</v>
          </cell>
          <cell r="AP555" t="str">
            <v>Production/Process Operator</v>
          </cell>
          <cell r="AQ555" t="str">
            <v>3</v>
          </cell>
          <cell r="AR555" t="str">
            <v>Active</v>
          </cell>
          <cell r="AS555" t="str">
            <v>BC</v>
          </cell>
          <cell r="AT555">
            <v>0</v>
          </cell>
          <cell r="AU555">
            <v>0</v>
          </cell>
          <cell r="AV555" t="str">
            <v>N</v>
          </cell>
        </row>
        <row r="556">
          <cell r="D556">
            <v>31041</v>
          </cell>
          <cell r="G556">
            <v>0</v>
          </cell>
          <cell r="H556">
            <v>0</v>
          </cell>
          <cell r="AE556" t="str">
            <v>GSC02</v>
          </cell>
          <cell r="AF556" t="str">
            <v>INTL MANUFACTURING</v>
          </cell>
          <cell r="AG556" t="str">
            <v>GSC</v>
          </cell>
          <cell r="AH556" t="str">
            <v>GLOBAL SUPPLY CHAIN</v>
          </cell>
          <cell r="AI556" t="str">
            <v>ID</v>
          </cell>
          <cell r="AJ556" t="str">
            <v>Indonesia</v>
          </cell>
          <cell r="AK556" t="str">
            <v>2</v>
          </cell>
          <cell r="AL556" t="str">
            <v>Temporary</v>
          </cell>
          <cell r="AM556" t="str">
            <v>TN</v>
          </cell>
          <cell r="AN556" t="str">
            <v>Temp Non-Exempt</v>
          </cell>
          <cell r="AO556" t="str">
            <v>12012510</v>
          </cell>
          <cell r="AP556" t="str">
            <v>Production/Process Operator (Jr.)</v>
          </cell>
          <cell r="AQ556" t="str">
            <v>3</v>
          </cell>
          <cell r="AR556" t="str">
            <v>Active</v>
          </cell>
          <cell r="AS556" t="str">
            <v>BC</v>
          </cell>
          <cell r="AT556">
            <v>0</v>
          </cell>
          <cell r="AU556">
            <v>0</v>
          </cell>
          <cell r="AV556" t="str">
            <v>N</v>
          </cell>
        </row>
        <row r="557">
          <cell r="D557">
            <v>31417</v>
          </cell>
          <cell r="G557">
            <v>0</v>
          </cell>
          <cell r="H557">
            <v>0</v>
          </cell>
          <cell r="AE557" t="str">
            <v>GSC02</v>
          </cell>
          <cell r="AF557" t="str">
            <v>INTL MANUFACTURING</v>
          </cell>
          <cell r="AG557" t="str">
            <v>GSC</v>
          </cell>
          <cell r="AH557" t="str">
            <v>GLOBAL SUPPLY CHAIN</v>
          </cell>
          <cell r="AI557" t="str">
            <v>ID</v>
          </cell>
          <cell r="AJ557" t="str">
            <v>Indonesia</v>
          </cell>
          <cell r="AK557" t="str">
            <v>2</v>
          </cell>
          <cell r="AL557" t="str">
            <v>Temporary</v>
          </cell>
          <cell r="AM557" t="str">
            <v>TN</v>
          </cell>
          <cell r="AN557" t="str">
            <v>Temp Non-Exempt</v>
          </cell>
          <cell r="AO557" t="str">
            <v>12012508</v>
          </cell>
          <cell r="AP557" t="str">
            <v>Production/Process Operator</v>
          </cell>
          <cell r="AQ557" t="str">
            <v>3</v>
          </cell>
          <cell r="AR557" t="str">
            <v>Active</v>
          </cell>
          <cell r="AS557" t="str">
            <v>BC</v>
          </cell>
          <cell r="AT557">
            <v>0</v>
          </cell>
          <cell r="AU557">
            <v>0</v>
          </cell>
          <cell r="AV557" t="str">
            <v>N</v>
          </cell>
        </row>
        <row r="558">
          <cell r="D558">
            <v>29222</v>
          </cell>
          <cell r="G558">
            <v>0</v>
          </cell>
          <cell r="H558">
            <v>0</v>
          </cell>
          <cell r="AE558" t="str">
            <v>GSC02</v>
          </cell>
          <cell r="AF558" t="str">
            <v>INTL MANUFACTURING</v>
          </cell>
          <cell r="AG558" t="str">
            <v>GSC</v>
          </cell>
          <cell r="AH558" t="str">
            <v>GLOBAL SUPPLY CHAIN</v>
          </cell>
          <cell r="AI558" t="str">
            <v>ID</v>
          </cell>
          <cell r="AJ558" t="str">
            <v>Indonesia</v>
          </cell>
          <cell r="AK558" t="str">
            <v>2</v>
          </cell>
          <cell r="AL558" t="str">
            <v>Temporary</v>
          </cell>
          <cell r="AM558" t="str">
            <v>TN</v>
          </cell>
          <cell r="AN558" t="str">
            <v>Temp Non-Exempt</v>
          </cell>
          <cell r="AO558" t="str">
            <v>12012508</v>
          </cell>
          <cell r="AP558" t="str">
            <v>Production/Process Operator</v>
          </cell>
          <cell r="AQ558" t="str">
            <v>3</v>
          </cell>
          <cell r="AR558" t="str">
            <v>Active</v>
          </cell>
          <cell r="AS558" t="str">
            <v>BC</v>
          </cell>
          <cell r="AT558">
            <v>0</v>
          </cell>
          <cell r="AU558">
            <v>0</v>
          </cell>
          <cell r="AV558" t="str">
            <v>N</v>
          </cell>
        </row>
        <row r="559">
          <cell r="D559">
            <v>30439</v>
          </cell>
          <cell r="G559">
            <v>0</v>
          </cell>
          <cell r="H559">
            <v>0</v>
          </cell>
          <cell r="AE559" t="str">
            <v>GSC02</v>
          </cell>
          <cell r="AF559" t="str">
            <v>INTL MANUFACTURING</v>
          </cell>
          <cell r="AG559" t="str">
            <v>GSC</v>
          </cell>
          <cell r="AH559" t="str">
            <v>GLOBAL SUPPLY CHAIN</v>
          </cell>
          <cell r="AI559" t="str">
            <v>ID</v>
          </cell>
          <cell r="AJ559" t="str">
            <v>Indonesia</v>
          </cell>
          <cell r="AK559" t="str">
            <v>2</v>
          </cell>
          <cell r="AL559" t="str">
            <v>Temporary</v>
          </cell>
          <cell r="AM559" t="str">
            <v>TN</v>
          </cell>
          <cell r="AN559" t="str">
            <v>Temp Non-Exempt</v>
          </cell>
          <cell r="AO559" t="str">
            <v>12012510</v>
          </cell>
          <cell r="AP559" t="str">
            <v>Production/Process Operator (Jr.)</v>
          </cell>
          <cell r="AQ559" t="str">
            <v>3</v>
          </cell>
          <cell r="AR559" t="str">
            <v>Active</v>
          </cell>
          <cell r="AS559" t="str">
            <v>BC</v>
          </cell>
          <cell r="AT559">
            <v>0</v>
          </cell>
          <cell r="AU559">
            <v>0</v>
          </cell>
          <cell r="AV559" t="str">
            <v>N</v>
          </cell>
        </row>
        <row r="560">
          <cell r="D560">
            <v>30145</v>
          </cell>
          <cell r="G560">
            <v>0</v>
          </cell>
          <cell r="H560">
            <v>0</v>
          </cell>
          <cell r="AE560" t="str">
            <v>GSC02</v>
          </cell>
          <cell r="AF560" t="str">
            <v>INTL MANUFACTURING</v>
          </cell>
          <cell r="AG560" t="str">
            <v>GSC</v>
          </cell>
          <cell r="AH560" t="str">
            <v>GLOBAL SUPPLY CHAIN</v>
          </cell>
          <cell r="AI560" t="str">
            <v>ID</v>
          </cell>
          <cell r="AJ560" t="str">
            <v>Indonesia</v>
          </cell>
          <cell r="AK560" t="str">
            <v>2</v>
          </cell>
          <cell r="AL560" t="str">
            <v>Temporary</v>
          </cell>
          <cell r="AM560" t="str">
            <v>TN</v>
          </cell>
          <cell r="AN560" t="str">
            <v>Temp Non-Exempt</v>
          </cell>
          <cell r="AO560" t="str">
            <v>12012508</v>
          </cell>
          <cell r="AP560" t="str">
            <v>Production/Process Operator</v>
          </cell>
          <cell r="AQ560" t="str">
            <v>3</v>
          </cell>
          <cell r="AR560" t="str">
            <v>Active</v>
          </cell>
          <cell r="AS560" t="str">
            <v>BC</v>
          </cell>
          <cell r="AT560">
            <v>0</v>
          </cell>
          <cell r="AU560">
            <v>0</v>
          </cell>
          <cell r="AV560" t="str">
            <v>N</v>
          </cell>
        </row>
        <row r="561">
          <cell r="D561">
            <v>31210</v>
          </cell>
          <cell r="G561">
            <v>0</v>
          </cell>
          <cell r="H561">
            <v>0</v>
          </cell>
          <cell r="AE561" t="str">
            <v>GSC02</v>
          </cell>
          <cell r="AF561" t="str">
            <v>INTL MANUFACTURING</v>
          </cell>
          <cell r="AG561" t="str">
            <v>GSC</v>
          </cell>
          <cell r="AH561" t="str">
            <v>GLOBAL SUPPLY CHAIN</v>
          </cell>
          <cell r="AI561" t="str">
            <v>ID</v>
          </cell>
          <cell r="AJ561" t="str">
            <v>Indonesia</v>
          </cell>
          <cell r="AK561" t="str">
            <v>2</v>
          </cell>
          <cell r="AL561" t="str">
            <v>Temporary</v>
          </cell>
          <cell r="AM561" t="str">
            <v>TN</v>
          </cell>
          <cell r="AN561" t="str">
            <v>Temp Non-Exempt</v>
          </cell>
          <cell r="AO561" t="str">
            <v>12012508</v>
          </cell>
          <cell r="AP561" t="str">
            <v>Production/Process Operator</v>
          </cell>
          <cell r="AQ561" t="str">
            <v>3</v>
          </cell>
          <cell r="AR561" t="str">
            <v>Active</v>
          </cell>
          <cell r="AS561" t="str">
            <v>BC</v>
          </cell>
          <cell r="AT561">
            <v>0</v>
          </cell>
          <cell r="AU561">
            <v>0</v>
          </cell>
          <cell r="AV561" t="str">
            <v>N</v>
          </cell>
        </row>
        <row r="562">
          <cell r="D562">
            <v>31549</v>
          </cell>
          <cell r="G562">
            <v>0</v>
          </cell>
          <cell r="H562">
            <v>0</v>
          </cell>
          <cell r="AE562" t="str">
            <v>GSC02</v>
          </cell>
          <cell r="AF562" t="str">
            <v>INTL MANUFACTURING</v>
          </cell>
          <cell r="AG562" t="str">
            <v>GSC</v>
          </cell>
          <cell r="AH562" t="str">
            <v>GLOBAL SUPPLY CHAIN</v>
          </cell>
          <cell r="AI562" t="str">
            <v>ID</v>
          </cell>
          <cell r="AJ562" t="str">
            <v>Indonesia</v>
          </cell>
          <cell r="AK562" t="str">
            <v>2</v>
          </cell>
          <cell r="AL562" t="str">
            <v>Temporary</v>
          </cell>
          <cell r="AM562" t="str">
            <v>TN</v>
          </cell>
          <cell r="AN562" t="str">
            <v>Temp Non-Exempt</v>
          </cell>
          <cell r="AO562" t="str">
            <v>12012510</v>
          </cell>
          <cell r="AP562" t="str">
            <v>Production/Process Operator (Jr.)</v>
          </cell>
          <cell r="AQ562" t="str">
            <v>3</v>
          </cell>
          <cell r="AR562" t="str">
            <v>Active</v>
          </cell>
          <cell r="AS562" t="str">
            <v>BC</v>
          </cell>
          <cell r="AT562">
            <v>0</v>
          </cell>
          <cell r="AU562">
            <v>0</v>
          </cell>
          <cell r="AV562" t="str">
            <v>N</v>
          </cell>
        </row>
        <row r="563">
          <cell r="D563">
            <v>31418</v>
          </cell>
          <cell r="G563">
            <v>2144376</v>
          </cell>
          <cell r="H563" t="str">
            <v>IDR</v>
          </cell>
          <cell r="AE563" t="str">
            <v>GSC02</v>
          </cell>
          <cell r="AF563" t="str">
            <v>INTL MANUFACTURING</v>
          </cell>
          <cell r="AG563" t="str">
            <v>GSC</v>
          </cell>
          <cell r="AH563" t="str">
            <v>GLOBAL SUPPLY CHAIN</v>
          </cell>
          <cell r="AI563" t="str">
            <v>ID</v>
          </cell>
          <cell r="AJ563" t="str">
            <v>Indonesia</v>
          </cell>
          <cell r="AK563" t="str">
            <v>2</v>
          </cell>
          <cell r="AL563" t="str">
            <v>Temporary</v>
          </cell>
          <cell r="AM563" t="str">
            <v>TN</v>
          </cell>
          <cell r="AN563" t="str">
            <v>Temp Non-Exempt</v>
          </cell>
          <cell r="AO563" t="str">
            <v>12012508</v>
          </cell>
          <cell r="AP563" t="str">
            <v>Production/Process Operator</v>
          </cell>
          <cell r="AQ563" t="str">
            <v>3</v>
          </cell>
          <cell r="AR563" t="str">
            <v>Active</v>
          </cell>
          <cell r="AS563" t="str">
            <v>BC</v>
          </cell>
          <cell r="AT563">
            <v>0</v>
          </cell>
          <cell r="AU563">
            <v>0</v>
          </cell>
          <cell r="AV563" t="str">
            <v>N</v>
          </cell>
        </row>
        <row r="564">
          <cell r="D564">
            <v>31051</v>
          </cell>
          <cell r="G564">
            <v>0</v>
          </cell>
          <cell r="H564">
            <v>0</v>
          </cell>
          <cell r="AE564" t="str">
            <v>GSC02</v>
          </cell>
          <cell r="AF564" t="str">
            <v>INTL MANUFACTURING</v>
          </cell>
          <cell r="AG564" t="str">
            <v>GSC</v>
          </cell>
          <cell r="AH564" t="str">
            <v>GLOBAL SUPPLY CHAIN</v>
          </cell>
          <cell r="AI564" t="str">
            <v>ID</v>
          </cell>
          <cell r="AJ564" t="str">
            <v>Indonesia</v>
          </cell>
          <cell r="AK564" t="str">
            <v>2</v>
          </cell>
          <cell r="AL564" t="str">
            <v>Temporary</v>
          </cell>
          <cell r="AM564" t="str">
            <v>TN</v>
          </cell>
          <cell r="AN564" t="str">
            <v>Temp Non-Exempt</v>
          </cell>
          <cell r="AO564" t="str">
            <v>12012508</v>
          </cell>
          <cell r="AP564" t="str">
            <v>Production/Process Operator</v>
          </cell>
          <cell r="AQ564" t="str">
            <v>3</v>
          </cell>
          <cell r="AR564" t="str">
            <v>Active</v>
          </cell>
          <cell r="AS564" t="str">
            <v>BC</v>
          </cell>
          <cell r="AT564">
            <v>0</v>
          </cell>
          <cell r="AU564">
            <v>0</v>
          </cell>
          <cell r="AV564" t="str">
            <v>N</v>
          </cell>
        </row>
        <row r="565">
          <cell r="D565">
            <v>30403</v>
          </cell>
          <cell r="G565">
            <v>0</v>
          </cell>
          <cell r="H565">
            <v>0</v>
          </cell>
          <cell r="AE565" t="str">
            <v>GSC02</v>
          </cell>
          <cell r="AF565" t="str">
            <v>INTL MANUFACTURING</v>
          </cell>
          <cell r="AG565" t="str">
            <v>GSC</v>
          </cell>
          <cell r="AH565" t="str">
            <v>GLOBAL SUPPLY CHAIN</v>
          </cell>
          <cell r="AI565" t="str">
            <v>ID</v>
          </cell>
          <cell r="AJ565" t="str">
            <v>Indonesia</v>
          </cell>
          <cell r="AK565" t="str">
            <v>2</v>
          </cell>
          <cell r="AL565" t="str">
            <v>Temporary</v>
          </cell>
          <cell r="AM565" t="str">
            <v>TN</v>
          </cell>
          <cell r="AN565" t="str">
            <v>Temp Non-Exempt</v>
          </cell>
          <cell r="AO565" t="str">
            <v>12012508</v>
          </cell>
          <cell r="AP565" t="str">
            <v>Production/Process Operator</v>
          </cell>
          <cell r="AQ565" t="str">
            <v>3</v>
          </cell>
          <cell r="AR565" t="str">
            <v>Active</v>
          </cell>
          <cell r="AS565" t="str">
            <v>BC</v>
          </cell>
          <cell r="AT565">
            <v>0</v>
          </cell>
          <cell r="AU565">
            <v>0</v>
          </cell>
          <cell r="AV565" t="str">
            <v>N</v>
          </cell>
        </row>
        <row r="566">
          <cell r="D566">
            <v>31247</v>
          </cell>
          <cell r="G566">
            <v>1176065</v>
          </cell>
          <cell r="H566" t="str">
            <v>IDR</v>
          </cell>
          <cell r="AE566" t="str">
            <v>GSC02</v>
          </cell>
          <cell r="AF566" t="str">
            <v>INTL MANUFACTURING</v>
          </cell>
          <cell r="AG566" t="str">
            <v>GSC</v>
          </cell>
          <cell r="AH566" t="str">
            <v>GLOBAL SUPPLY CHAIN</v>
          </cell>
          <cell r="AI566" t="str">
            <v>ID</v>
          </cell>
          <cell r="AJ566" t="str">
            <v>Indonesia</v>
          </cell>
          <cell r="AK566" t="str">
            <v>2</v>
          </cell>
          <cell r="AL566" t="str">
            <v>Temporary</v>
          </cell>
          <cell r="AM566" t="str">
            <v>TN</v>
          </cell>
          <cell r="AN566" t="str">
            <v>Temp Non-Exempt</v>
          </cell>
          <cell r="AO566" t="str">
            <v>12012508</v>
          </cell>
          <cell r="AP566" t="str">
            <v>Production/Process Operator</v>
          </cell>
          <cell r="AQ566" t="str">
            <v>3</v>
          </cell>
          <cell r="AR566" t="str">
            <v>Active</v>
          </cell>
          <cell r="AS566" t="str">
            <v>BC</v>
          </cell>
          <cell r="AT566">
            <v>0</v>
          </cell>
          <cell r="AU566">
            <v>0</v>
          </cell>
          <cell r="AV566" t="str">
            <v>N</v>
          </cell>
        </row>
        <row r="567">
          <cell r="D567">
            <v>31267</v>
          </cell>
          <cell r="G567">
            <v>0</v>
          </cell>
          <cell r="H567">
            <v>0</v>
          </cell>
          <cell r="AE567" t="str">
            <v>GSC02</v>
          </cell>
          <cell r="AF567" t="str">
            <v>INTL MANUFACTURING</v>
          </cell>
          <cell r="AG567" t="str">
            <v>GSC</v>
          </cell>
          <cell r="AH567" t="str">
            <v>GLOBAL SUPPLY CHAIN</v>
          </cell>
          <cell r="AI567" t="str">
            <v>ID</v>
          </cell>
          <cell r="AJ567" t="str">
            <v>Indonesia</v>
          </cell>
          <cell r="AK567" t="str">
            <v>2</v>
          </cell>
          <cell r="AL567" t="str">
            <v>Temporary</v>
          </cell>
          <cell r="AM567" t="str">
            <v>TN</v>
          </cell>
          <cell r="AN567" t="str">
            <v>Temp Non-Exempt</v>
          </cell>
          <cell r="AO567" t="str">
            <v>12012508</v>
          </cell>
          <cell r="AP567" t="str">
            <v>Production/Process Operator</v>
          </cell>
          <cell r="AQ567" t="str">
            <v>3</v>
          </cell>
          <cell r="AR567" t="str">
            <v>Active</v>
          </cell>
          <cell r="AS567" t="str">
            <v>BC</v>
          </cell>
          <cell r="AT567">
            <v>0</v>
          </cell>
          <cell r="AU567">
            <v>0</v>
          </cell>
          <cell r="AV567" t="str">
            <v>N</v>
          </cell>
        </row>
        <row r="568">
          <cell r="D568">
            <v>31650</v>
          </cell>
          <cell r="G568">
            <v>0</v>
          </cell>
          <cell r="H568">
            <v>0</v>
          </cell>
          <cell r="AE568" t="str">
            <v>GSC02</v>
          </cell>
          <cell r="AF568" t="str">
            <v>INTL MANUFACTURING</v>
          </cell>
          <cell r="AG568" t="str">
            <v>GSC</v>
          </cell>
          <cell r="AH568" t="str">
            <v>GLOBAL SUPPLY CHAIN</v>
          </cell>
          <cell r="AI568" t="str">
            <v>ID</v>
          </cell>
          <cell r="AJ568" t="str">
            <v>Indonesia</v>
          </cell>
          <cell r="AK568" t="str">
            <v>2</v>
          </cell>
          <cell r="AL568" t="str">
            <v>Temporary</v>
          </cell>
          <cell r="AM568" t="str">
            <v>TN</v>
          </cell>
          <cell r="AN568" t="str">
            <v>Temp Non-Exempt</v>
          </cell>
          <cell r="AO568" t="str">
            <v>12012508</v>
          </cell>
          <cell r="AP568" t="str">
            <v>Production/Process Operator</v>
          </cell>
          <cell r="AQ568" t="str">
            <v>3</v>
          </cell>
          <cell r="AR568" t="str">
            <v>Active</v>
          </cell>
          <cell r="AS568" t="str">
            <v>BC</v>
          </cell>
          <cell r="AT568">
            <v>0</v>
          </cell>
          <cell r="AU568">
            <v>0</v>
          </cell>
          <cell r="AV568" t="str">
            <v>N</v>
          </cell>
        </row>
        <row r="569">
          <cell r="D569">
            <v>30597</v>
          </cell>
          <cell r="G569">
            <v>0</v>
          </cell>
          <cell r="H569">
            <v>0</v>
          </cell>
          <cell r="AE569" t="str">
            <v>GSC02</v>
          </cell>
          <cell r="AF569" t="str">
            <v>INTL MANUFACTURING</v>
          </cell>
          <cell r="AG569" t="str">
            <v>GSC</v>
          </cell>
          <cell r="AH569" t="str">
            <v>GLOBAL SUPPLY CHAIN</v>
          </cell>
          <cell r="AI569" t="str">
            <v>ID</v>
          </cell>
          <cell r="AJ569" t="str">
            <v>Indonesia</v>
          </cell>
          <cell r="AK569" t="str">
            <v>2</v>
          </cell>
          <cell r="AL569" t="str">
            <v>Temporary</v>
          </cell>
          <cell r="AM569" t="str">
            <v>TN</v>
          </cell>
          <cell r="AN569" t="str">
            <v>Temp Non-Exempt</v>
          </cell>
          <cell r="AO569" t="str">
            <v>12012508</v>
          </cell>
          <cell r="AP569" t="str">
            <v>Production/Process Operator</v>
          </cell>
          <cell r="AQ569" t="str">
            <v>3</v>
          </cell>
          <cell r="AR569" t="str">
            <v>Active</v>
          </cell>
          <cell r="AS569" t="str">
            <v>BC</v>
          </cell>
          <cell r="AT569">
            <v>0</v>
          </cell>
          <cell r="AU569">
            <v>0</v>
          </cell>
          <cell r="AV569" t="str">
            <v>N</v>
          </cell>
        </row>
        <row r="570">
          <cell r="D570">
            <v>29149</v>
          </cell>
          <cell r="G570">
            <v>0</v>
          </cell>
          <cell r="H570">
            <v>0</v>
          </cell>
          <cell r="AE570" t="str">
            <v>GSC02</v>
          </cell>
          <cell r="AF570" t="str">
            <v>INTL MANUFACTURING</v>
          </cell>
          <cell r="AG570" t="str">
            <v>GSC</v>
          </cell>
          <cell r="AH570" t="str">
            <v>GLOBAL SUPPLY CHAIN</v>
          </cell>
          <cell r="AI570" t="str">
            <v>ID</v>
          </cell>
          <cell r="AJ570" t="str">
            <v>Indonesia</v>
          </cell>
          <cell r="AK570" t="str">
            <v>2</v>
          </cell>
          <cell r="AL570" t="str">
            <v>Temporary</v>
          </cell>
          <cell r="AM570" t="str">
            <v>TN</v>
          </cell>
          <cell r="AN570" t="str">
            <v>Temp Non-Exempt</v>
          </cell>
          <cell r="AO570" t="str">
            <v>12012510</v>
          </cell>
          <cell r="AP570" t="str">
            <v>Production/Process Operator (Jr.)</v>
          </cell>
          <cell r="AQ570" t="str">
            <v>3</v>
          </cell>
          <cell r="AR570" t="str">
            <v>Active</v>
          </cell>
          <cell r="AS570" t="str">
            <v>BC</v>
          </cell>
          <cell r="AT570">
            <v>0</v>
          </cell>
          <cell r="AU570">
            <v>0</v>
          </cell>
          <cell r="AV570" t="str">
            <v>N</v>
          </cell>
        </row>
        <row r="571">
          <cell r="D571">
            <v>30743</v>
          </cell>
          <cell r="G571">
            <v>0</v>
          </cell>
          <cell r="H571">
            <v>0</v>
          </cell>
          <cell r="AE571" t="str">
            <v>GSC02</v>
          </cell>
          <cell r="AF571" t="str">
            <v>INTL MANUFACTURING</v>
          </cell>
          <cell r="AG571" t="str">
            <v>GSC</v>
          </cell>
          <cell r="AH571" t="str">
            <v>GLOBAL SUPPLY CHAIN</v>
          </cell>
          <cell r="AI571" t="str">
            <v>ID</v>
          </cell>
          <cell r="AJ571" t="str">
            <v>Indonesia</v>
          </cell>
          <cell r="AK571" t="str">
            <v>2</v>
          </cell>
          <cell r="AL571" t="str">
            <v>Temporary</v>
          </cell>
          <cell r="AM571" t="str">
            <v>TN</v>
          </cell>
          <cell r="AN571" t="str">
            <v>Temp Non-Exempt</v>
          </cell>
          <cell r="AO571" t="str">
            <v>12012510</v>
          </cell>
          <cell r="AP571" t="str">
            <v>Production/Process Operator (Jr.)</v>
          </cell>
          <cell r="AQ571" t="str">
            <v>3</v>
          </cell>
          <cell r="AR571" t="str">
            <v>Active</v>
          </cell>
          <cell r="AS571" t="str">
            <v>BC</v>
          </cell>
          <cell r="AT571">
            <v>0</v>
          </cell>
          <cell r="AU571">
            <v>0</v>
          </cell>
          <cell r="AV571" t="str">
            <v>N</v>
          </cell>
        </row>
        <row r="572">
          <cell r="D572">
            <v>31516</v>
          </cell>
          <cell r="G572">
            <v>0</v>
          </cell>
          <cell r="H572">
            <v>0</v>
          </cell>
          <cell r="AE572" t="str">
            <v>GSC02</v>
          </cell>
          <cell r="AF572" t="str">
            <v>INTL MANUFACTURING</v>
          </cell>
          <cell r="AG572" t="str">
            <v>GSC</v>
          </cell>
          <cell r="AH572" t="str">
            <v>GLOBAL SUPPLY CHAIN</v>
          </cell>
          <cell r="AI572" t="str">
            <v>ID</v>
          </cell>
          <cell r="AJ572" t="str">
            <v>Indonesia</v>
          </cell>
          <cell r="AK572" t="str">
            <v>2</v>
          </cell>
          <cell r="AL572" t="str">
            <v>Temporary</v>
          </cell>
          <cell r="AM572" t="str">
            <v>TN</v>
          </cell>
          <cell r="AN572" t="str">
            <v>Temp Non-Exempt</v>
          </cell>
          <cell r="AO572" t="str">
            <v>12012508</v>
          </cell>
          <cell r="AP572" t="str">
            <v>Production/Process Operator</v>
          </cell>
          <cell r="AQ572" t="str">
            <v>3</v>
          </cell>
          <cell r="AR572" t="str">
            <v>Active</v>
          </cell>
          <cell r="AS572" t="str">
            <v>BC</v>
          </cell>
          <cell r="AT572">
            <v>0</v>
          </cell>
          <cell r="AU572">
            <v>0</v>
          </cell>
          <cell r="AV572" t="str">
            <v>N</v>
          </cell>
        </row>
        <row r="573">
          <cell r="D573">
            <v>31518</v>
          </cell>
          <cell r="G573">
            <v>0</v>
          </cell>
          <cell r="H573">
            <v>0</v>
          </cell>
          <cell r="AE573" t="str">
            <v>GSC02</v>
          </cell>
          <cell r="AF573" t="str">
            <v>INTL MANUFACTURING</v>
          </cell>
          <cell r="AG573" t="str">
            <v>GSC</v>
          </cell>
          <cell r="AH573" t="str">
            <v>GLOBAL SUPPLY CHAIN</v>
          </cell>
          <cell r="AI573" t="str">
            <v>ID</v>
          </cell>
          <cell r="AJ573" t="str">
            <v>Indonesia</v>
          </cell>
          <cell r="AK573" t="str">
            <v>2</v>
          </cell>
          <cell r="AL573" t="str">
            <v>Temporary</v>
          </cell>
          <cell r="AM573" t="str">
            <v>TN</v>
          </cell>
          <cell r="AN573" t="str">
            <v>Temp Non-Exempt</v>
          </cell>
          <cell r="AO573" t="str">
            <v>12012508</v>
          </cell>
          <cell r="AP573" t="str">
            <v>Production/Process Operator</v>
          </cell>
          <cell r="AQ573" t="str">
            <v>3</v>
          </cell>
          <cell r="AR573" t="str">
            <v>Active</v>
          </cell>
          <cell r="AS573" t="str">
            <v>BC</v>
          </cell>
          <cell r="AT573">
            <v>0</v>
          </cell>
          <cell r="AU573">
            <v>0</v>
          </cell>
          <cell r="AV573" t="str">
            <v>N</v>
          </cell>
        </row>
        <row r="574">
          <cell r="D574">
            <v>29003</v>
          </cell>
          <cell r="G574">
            <v>0</v>
          </cell>
          <cell r="H574">
            <v>0</v>
          </cell>
          <cell r="AE574" t="str">
            <v>GSC02</v>
          </cell>
          <cell r="AF574" t="str">
            <v>INTL MANUFACTURING</v>
          </cell>
          <cell r="AG574" t="str">
            <v>GSC</v>
          </cell>
          <cell r="AH574" t="str">
            <v>GLOBAL SUPPLY CHAIN</v>
          </cell>
          <cell r="AI574" t="str">
            <v>ID</v>
          </cell>
          <cell r="AJ574" t="str">
            <v>Indonesia</v>
          </cell>
          <cell r="AK574" t="str">
            <v>2</v>
          </cell>
          <cell r="AL574" t="str">
            <v>Temporary</v>
          </cell>
          <cell r="AM574" t="str">
            <v>TN</v>
          </cell>
          <cell r="AN574" t="str">
            <v>Temp Non-Exempt</v>
          </cell>
          <cell r="AO574" t="str">
            <v>12012508</v>
          </cell>
          <cell r="AP574" t="str">
            <v>Production/Process Operator</v>
          </cell>
          <cell r="AQ574" t="str">
            <v>3</v>
          </cell>
          <cell r="AR574" t="str">
            <v>Active</v>
          </cell>
          <cell r="AS574" t="str">
            <v>BC</v>
          </cell>
          <cell r="AT574">
            <v>0</v>
          </cell>
          <cell r="AU574">
            <v>0</v>
          </cell>
          <cell r="AV574" t="str">
            <v>N</v>
          </cell>
        </row>
        <row r="575">
          <cell r="D575">
            <v>30219</v>
          </cell>
          <cell r="G575">
            <v>0</v>
          </cell>
          <cell r="H575">
            <v>0</v>
          </cell>
          <cell r="AE575" t="str">
            <v>GSC02</v>
          </cell>
          <cell r="AF575" t="str">
            <v>INTL MANUFACTURING</v>
          </cell>
          <cell r="AG575" t="str">
            <v>GSC</v>
          </cell>
          <cell r="AH575" t="str">
            <v>GLOBAL SUPPLY CHAIN</v>
          </cell>
          <cell r="AI575" t="str">
            <v>ID</v>
          </cell>
          <cell r="AJ575" t="str">
            <v>Indonesia</v>
          </cell>
          <cell r="AK575" t="str">
            <v>2</v>
          </cell>
          <cell r="AL575" t="str">
            <v>Temporary</v>
          </cell>
          <cell r="AM575" t="str">
            <v>TN</v>
          </cell>
          <cell r="AN575" t="str">
            <v>Temp Non-Exempt</v>
          </cell>
          <cell r="AO575" t="str">
            <v>12012490</v>
          </cell>
          <cell r="AP575" t="str">
            <v>Materials Handler</v>
          </cell>
          <cell r="AQ575" t="str">
            <v>3</v>
          </cell>
          <cell r="AR575" t="str">
            <v>Active</v>
          </cell>
          <cell r="AS575" t="str">
            <v>BC</v>
          </cell>
          <cell r="AT575">
            <v>0</v>
          </cell>
          <cell r="AU575">
            <v>0</v>
          </cell>
          <cell r="AV575" t="str">
            <v>S</v>
          </cell>
        </row>
        <row r="576">
          <cell r="D576">
            <v>31312</v>
          </cell>
          <cell r="G576">
            <v>0</v>
          </cell>
          <cell r="H576">
            <v>0</v>
          </cell>
          <cell r="AE576" t="str">
            <v>GSC02</v>
          </cell>
          <cell r="AF576" t="str">
            <v>INTL MANUFACTURING</v>
          </cell>
          <cell r="AG576" t="str">
            <v>GSC</v>
          </cell>
          <cell r="AH576" t="str">
            <v>GLOBAL SUPPLY CHAIN</v>
          </cell>
          <cell r="AI576" t="str">
            <v>ID</v>
          </cell>
          <cell r="AJ576" t="str">
            <v>Indonesia</v>
          </cell>
          <cell r="AK576" t="str">
            <v>2</v>
          </cell>
          <cell r="AL576" t="str">
            <v>Temporary</v>
          </cell>
          <cell r="AM576" t="str">
            <v>TN</v>
          </cell>
          <cell r="AN576" t="str">
            <v>Temp Non-Exempt</v>
          </cell>
          <cell r="AO576" t="str">
            <v>12012508</v>
          </cell>
          <cell r="AP576" t="str">
            <v>Production/Process Operator</v>
          </cell>
          <cell r="AQ576" t="str">
            <v>3</v>
          </cell>
          <cell r="AR576" t="str">
            <v>Active</v>
          </cell>
          <cell r="AS576" t="str">
            <v>BC</v>
          </cell>
          <cell r="AT576">
            <v>0</v>
          </cell>
          <cell r="AU576">
            <v>0</v>
          </cell>
          <cell r="AV576" t="str">
            <v>N</v>
          </cell>
        </row>
        <row r="577">
          <cell r="D577">
            <v>30370</v>
          </cell>
          <cell r="G577">
            <v>0</v>
          </cell>
          <cell r="H577">
            <v>0</v>
          </cell>
          <cell r="AE577" t="str">
            <v>GSC02</v>
          </cell>
          <cell r="AF577" t="str">
            <v>INTL MANUFACTURING</v>
          </cell>
          <cell r="AG577" t="str">
            <v>GSC</v>
          </cell>
          <cell r="AH577" t="str">
            <v>GLOBAL SUPPLY CHAIN</v>
          </cell>
          <cell r="AI577" t="str">
            <v>ID</v>
          </cell>
          <cell r="AJ577" t="str">
            <v>Indonesia</v>
          </cell>
          <cell r="AK577" t="str">
            <v>2</v>
          </cell>
          <cell r="AL577" t="str">
            <v>Temporary</v>
          </cell>
          <cell r="AM577" t="str">
            <v>TN</v>
          </cell>
          <cell r="AN577" t="str">
            <v>Temp Non-Exempt</v>
          </cell>
          <cell r="AO577" t="str">
            <v>12012508</v>
          </cell>
          <cell r="AP577" t="str">
            <v>Production/Process Operator</v>
          </cell>
          <cell r="AQ577" t="str">
            <v>3</v>
          </cell>
          <cell r="AR577" t="str">
            <v>Active</v>
          </cell>
          <cell r="AS577" t="str">
            <v>BC</v>
          </cell>
          <cell r="AT577">
            <v>0</v>
          </cell>
          <cell r="AU577">
            <v>0</v>
          </cell>
          <cell r="AV577" t="str">
            <v>N</v>
          </cell>
        </row>
        <row r="578">
          <cell r="D578">
            <v>31657</v>
          </cell>
          <cell r="G578">
            <v>0</v>
          </cell>
          <cell r="H578">
            <v>0</v>
          </cell>
          <cell r="AE578" t="str">
            <v>GSC02</v>
          </cell>
          <cell r="AF578" t="str">
            <v>INTL MANUFACTURING</v>
          </cell>
          <cell r="AG578" t="str">
            <v>GSC</v>
          </cell>
          <cell r="AH578" t="str">
            <v>GLOBAL SUPPLY CHAIN</v>
          </cell>
          <cell r="AI578" t="str">
            <v>ID</v>
          </cell>
          <cell r="AJ578" t="str">
            <v>Indonesia</v>
          </cell>
          <cell r="AK578" t="str">
            <v>2</v>
          </cell>
          <cell r="AL578" t="str">
            <v>Temporary</v>
          </cell>
          <cell r="AM578" t="str">
            <v>TN</v>
          </cell>
          <cell r="AN578" t="str">
            <v>Temp Non-Exempt</v>
          </cell>
          <cell r="AO578" t="str">
            <v>12012510</v>
          </cell>
          <cell r="AP578" t="str">
            <v>Production/Process Operator (Jr.)</v>
          </cell>
          <cell r="AQ578" t="str">
            <v>3</v>
          </cell>
          <cell r="AR578" t="str">
            <v>Active</v>
          </cell>
          <cell r="AS578" t="str">
            <v>BC</v>
          </cell>
          <cell r="AT578">
            <v>0</v>
          </cell>
          <cell r="AU578">
            <v>0</v>
          </cell>
          <cell r="AV578" t="str">
            <v>N</v>
          </cell>
        </row>
        <row r="579">
          <cell r="D579">
            <v>30348</v>
          </cell>
          <cell r="G579">
            <v>0</v>
          </cell>
          <cell r="H579">
            <v>0</v>
          </cell>
          <cell r="AE579" t="str">
            <v>GSC02</v>
          </cell>
          <cell r="AF579" t="str">
            <v>INTL MANUFACTURING</v>
          </cell>
          <cell r="AG579" t="str">
            <v>GSC</v>
          </cell>
          <cell r="AH579" t="str">
            <v>GLOBAL SUPPLY CHAIN</v>
          </cell>
          <cell r="AI579" t="str">
            <v>ID</v>
          </cell>
          <cell r="AJ579" t="str">
            <v>Indonesia</v>
          </cell>
          <cell r="AK579" t="str">
            <v>2</v>
          </cell>
          <cell r="AL579" t="str">
            <v>Temporary</v>
          </cell>
          <cell r="AM579" t="str">
            <v>TN</v>
          </cell>
          <cell r="AN579" t="str">
            <v>Temp Non-Exempt</v>
          </cell>
          <cell r="AO579" t="str">
            <v>12012508</v>
          </cell>
          <cell r="AP579" t="str">
            <v>Production/Process Operator</v>
          </cell>
          <cell r="AQ579" t="str">
            <v>3</v>
          </cell>
          <cell r="AR579" t="str">
            <v>Active</v>
          </cell>
          <cell r="AS579" t="str">
            <v>BC</v>
          </cell>
          <cell r="AT579">
            <v>0</v>
          </cell>
          <cell r="AU579">
            <v>0</v>
          </cell>
          <cell r="AV579" t="str">
            <v>N</v>
          </cell>
        </row>
        <row r="580">
          <cell r="D580">
            <v>30842</v>
          </cell>
          <cell r="G580">
            <v>1364342</v>
          </cell>
          <cell r="H580" t="str">
            <v>IDR</v>
          </cell>
          <cell r="AE580" t="str">
            <v>GSC02</v>
          </cell>
          <cell r="AF580" t="str">
            <v>INTL MANUFACTURING</v>
          </cell>
          <cell r="AG580" t="str">
            <v>GSC</v>
          </cell>
          <cell r="AH580" t="str">
            <v>GLOBAL SUPPLY CHAIN</v>
          </cell>
          <cell r="AI580" t="str">
            <v>ID</v>
          </cell>
          <cell r="AJ580" t="str">
            <v>Indonesia</v>
          </cell>
          <cell r="AK580" t="str">
            <v>2</v>
          </cell>
          <cell r="AL580" t="str">
            <v>Temporary</v>
          </cell>
          <cell r="AM580" t="str">
            <v>TN</v>
          </cell>
          <cell r="AN580" t="str">
            <v>Temp Non-Exempt</v>
          </cell>
          <cell r="AO580" t="str">
            <v>12012510</v>
          </cell>
          <cell r="AP580" t="str">
            <v>Production/Process Operator (Jr.)</v>
          </cell>
          <cell r="AQ580" t="str">
            <v>3</v>
          </cell>
          <cell r="AR580" t="str">
            <v>Active</v>
          </cell>
          <cell r="AS580" t="str">
            <v>BC</v>
          </cell>
          <cell r="AT580">
            <v>0</v>
          </cell>
          <cell r="AU580">
            <v>0</v>
          </cell>
          <cell r="AV580" t="str">
            <v>C</v>
          </cell>
        </row>
        <row r="581">
          <cell r="D581">
            <v>30462</v>
          </cell>
          <cell r="G581">
            <v>0</v>
          </cell>
          <cell r="H581">
            <v>0</v>
          </cell>
          <cell r="AE581" t="str">
            <v>GSC02</v>
          </cell>
          <cell r="AF581" t="str">
            <v>INTL MANUFACTURING</v>
          </cell>
          <cell r="AG581" t="str">
            <v>GSC</v>
          </cell>
          <cell r="AH581" t="str">
            <v>GLOBAL SUPPLY CHAIN</v>
          </cell>
          <cell r="AI581" t="str">
            <v>ID</v>
          </cell>
          <cell r="AJ581" t="str">
            <v>Indonesia</v>
          </cell>
          <cell r="AK581" t="str">
            <v>2</v>
          </cell>
          <cell r="AL581" t="str">
            <v>Temporary</v>
          </cell>
          <cell r="AM581" t="str">
            <v>TN</v>
          </cell>
          <cell r="AN581" t="str">
            <v>Temp Non-Exempt</v>
          </cell>
          <cell r="AO581" t="str">
            <v>12012508</v>
          </cell>
          <cell r="AP581" t="str">
            <v>Production/Process Operator</v>
          </cell>
          <cell r="AQ581" t="str">
            <v>3</v>
          </cell>
          <cell r="AR581" t="str">
            <v>Active</v>
          </cell>
          <cell r="AS581" t="str">
            <v>BC</v>
          </cell>
          <cell r="AT581">
            <v>0</v>
          </cell>
          <cell r="AU581">
            <v>0</v>
          </cell>
          <cell r="AV581" t="str">
            <v>N</v>
          </cell>
        </row>
        <row r="582">
          <cell r="D582">
            <v>29647</v>
          </cell>
          <cell r="G582">
            <v>0</v>
          </cell>
          <cell r="H582">
            <v>0</v>
          </cell>
          <cell r="AE582" t="str">
            <v>GSC02</v>
          </cell>
          <cell r="AF582" t="str">
            <v>INTL MANUFACTURING</v>
          </cell>
          <cell r="AG582" t="str">
            <v>GSC</v>
          </cell>
          <cell r="AH582" t="str">
            <v>GLOBAL SUPPLY CHAIN</v>
          </cell>
          <cell r="AI582" t="str">
            <v>ID</v>
          </cell>
          <cell r="AJ582" t="str">
            <v>Indonesia</v>
          </cell>
          <cell r="AK582" t="str">
            <v>2</v>
          </cell>
          <cell r="AL582" t="str">
            <v>Temporary</v>
          </cell>
          <cell r="AM582" t="str">
            <v>TN</v>
          </cell>
          <cell r="AN582" t="str">
            <v>Temp Non-Exempt</v>
          </cell>
          <cell r="AO582" t="str">
            <v>12012508</v>
          </cell>
          <cell r="AP582" t="str">
            <v>Production/Process Operator</v>
          </cell>
          <cell r="AQ582" t="str">
            <v>3</v>
          </cell>
          <cell r="AR582" t="str">
            <v>Active</v>
          </cell>
          <cell r="AS582" t="str">
            <v>BC</v>
          </cell>
          <cell r="AT582">
            <v>0</v>
          </cell>
          <cell r="AU582">
            <v>0</v>
          </cell>
          <cell r="AV582" t="str">
            <v>N</v>
          </cell>
        </row>
        <row r="583">
          <cell r="D583">
            <v>31593</v>
          </cell>
          <cell r="G583">
            <v>0</v>
          </cell>
          <cell r="H583">
            <v>0</v>
          </cell>
          <cell r="AE583" t="str">
            <v>GSC02</v>
          </cell>
          <cell r="AF583" t="str">
            <v>INTL MANUFACTURING</v>
          </cell>
          <cell r="AG583" t="str">
            <v>GSC</v>
          </cell>
          <cell r="AH583" t="str">
            <v>GLOBAL SUPPLY CHAIN</v>
          </cell>
          <cell r="AI583" t="str">
            <v>ID</v>
          </cell>
          <cell r="AJ583" t="str">
            <v>Indonesia</v>
          </cell>
          <cell r="AK583" t="str">
            <v>2</v>
          </cell>
          <cell r="AL583" t="str">
            <v>Temporary</v>
          </cell>
          <cell r="AM583" t="str">
            <v>TN</v>
          </cell>
          <cell r="AN583" t="str">
            <v>Temp Non-Exempt</v>
          </cell>
          <cell r="AO583" t="str">
            <v>12012508</v>
          </cell>
          <cell r="AP583" t="str">
            <v>Production/Process Operator</v>
          </cell>
          <cell r="AQ583" t="str">
            <v>3</v>
          </cell>
          <cell r="AR583" t="str">
            <v>Active</v>
          </cell>
          <cell r="AS583" t="str">
            <v>BC</v>
          </cell>
          <cell r="AT583">
            <v>0</v>
          </cell>
          <cell r="AU583">
            <v>0</v>
          </cell>
          <cell r="AV583" t="str">
            <v>N</v>
          </cell>
        </row>
        <row r="584">
          <cell r="D584">
            <v>31547</v>
          </cell>
          <cell r="G584">
            <v>0</v>
          </cell>
          <cell r="H584">
            <v>0</v>
          </cell>
          <cell r="AE584" t="str">
            <v>GSC02</v>
          </cell>
          <cell r="AF584" t="str">
            <v>INTL MANUFACTURING</v>
          </cell>
          <cell r="AG584" t="str">
            <v>GSC</v>
          </cell>
          <cell r="AH584" t="str">
            <v>GLOBAL SUPPLY CHAIN</v>
          </cell>
          <cell r="AI584" t="str">
            <v>ID</v>
          </cell>
          <cell r="AJ584" t="str">
            <v>Indonesia</v>
          </cell>
          <cell r="AK584" t="str">
            <v>2</v>
          </cell>
          <cell r="AL584" t="str">
            <v>Temporary</v>
          </cell>
          <cell r="AM584" t="str">
            <v>TN</v>
          </cell>
          <cell r="AN584" t="str">
            <v>Temp Non-Exempt</v>
          </cell>
          <cell r="AO584" t="str">
            <v>12012508</v>
          </cell>
          <cell r="AP584" t="str">
            <v>Production/Process Operator</v>
          </cell>
          <cell r="AQ584" t="str">
            <v>3</v>
          </cell>
          <cell r="AR584" t="str">
            <v>Active</v>
          </cell>
          <cell r="AS584" t="str">
            <v>BC</v>
          </cell>
          <cell r="AT584">
            <v>0</v>
          </cell>
          <cell r="AU584">
            <v>0</v>
          </cell>
          <cell r="AV584" t="str">
            <v>N</v>
          </cell>
        </row>
        <row r="585">
          <cell r="D585">
            <v>31082</v>
          </cell>
          <cell r="G585">
            <v>0</v>
          </cell>
          <cell r="H585">
            <v>0</v>
          </cell>
          <cell r="AE585" t="str">
            <v>GSC02</v>
          </cell>
          <cell r="AF585" t="str">
            <v>INTL MANUFACTURING</v>
          </cell>
          <cell r="AG585" t="str">
            <v>GSC</v>
          </cell>
          <cell r="AH585" t="str">
            <v>GLOBAL SUPPLY CHAIN</v>
          </cell>
          <cell r="AI585" t="str">
            <v>ID</v>
          </cell>
          <cell r="AJ585" t="str">
            <v>Indonesia</v>
          </cell>
          <cell r="AK585" t="str">
            <v>2</v>
          </cell>
          <cell r="AL585" t="str">
            <v>Temporary</v>
          </cell>
          <cell r="AM585" t="str">
            <v>TN</v>
          </cell>
          <cell r="AN585" t="str">
            <v>Temp Non-Exempt</v>
          </cell>
          <cell r="AO585" t="str">
            <v>12012508</v>
          </cell>
          <cell r="AP585" t="str">
            <v>Production/Process Operator</v>
          </cell>
          <cell r="AQ585" t="str">
            <v>3</v>
          </cell>
          <cell r="AR585" t="str">
            <v>Active</v>
          </cell>
          <cell r="AS585" t="str">
            <v>BC</v>
          </cell>
          <cell r="AT585">
            <v>0</v>
          </cell>
          <cell r="AU585">
            <v>0</v>
          </cell>
          <cell r="AV585" t="str">
            <v>N</v>
          </cell>
        </row>
        <row r="586">
          <cell r="D586">
            <v>31435</v>
          </cell>
          <cell r="G586">
            <v>0</v>
          </cell>
          <cell r="H586">
            <v>0</v>
          </cell>
          <cell r="AE586" t="str">
            <v>GSC02</v>
          </cell>
          <cell r="AF586" t="str">
            <v>INTL MANUFACTURING</v>
          </cell>
          <cell r="AG586" t="str">
            <v>GSC</v>
          </cell>
          <cell r="AH586" t="str">
            <v>GLOBAL SUPPLY CHAIN</v>
          </cell>
          <cell r="AI586" t="str">
            <v>ID</v>
          </cell>
          <cell r="AJ586" t="str">
            <v>Indonesia</v>
          </cell>
          <cell r="AK586" t="str">
            <v>2</v>
          </cell>
          <cell r="AL586" t="str">
            <v>Temporary</v>
          </cell>
          <cell r="AM586" t="str">
            <v>TN</v>
          </cell>
          <cell r="AN586" t="str">
            <v>Temp Non-Exempt</v>
          </cell>
          <cell r="AO586" t="str">
            <v>12012508</v>
          </cell>
          <cell r="AP586" t="str">
            <v>Production/Process Operator</v>
          </cell>
          <cell r="AQ586" t="str">
            <v>3</v>
          </cell>
          <cell r="AR586" t="str">
            <v>Active</v>
          </cell>
          <cell r="AS586" t="str">
            <v>BC</v>
          </cell>
          <cell r="AT586">
            <v>0</v>
          </cell>
          <cell r="AU586">
            <v>0</v>
          </cell>
          <cell r="AV586" t="str">
            <v>N</v>
          </cell>
        </row>
        <row r="587">
          <cell r="D587">
            <v>30780</v>
          </cell>
          <cell r="G587">
            <v>0</v>
          </cell>
          <cell r="H587">
            <v>0</v>
          </cell>
          <cell r="AE587" t="str">
            <v>GSC02</v>
          </cell>
          <cell r="AF587" t="str">
            <v>INTL MANUFACTURING</v>
          </cell>
          <cell r="AG587" t="str">
            <v>GSC</v>
          </cell>
          <cell r="AH587" t="str">
            <v>GLOBAL SUPPLY CHAIN</v>
          </cell>
          <cell r="AI587" t="str">
            <v>ID</v>
          </cell>
          <cell r="AJ587" t="str">
            <v>Indonesia</v>
          </cell>
          <cell r="AK587" t="str">
            <v>2</v>
          </cell>
          <cell r="AL587" t="str">
            <v>Temporary</v>
          </cell>
          <cell r="AM587" t="str">
            <v>TN</v>
          </cell>
          <cell r="AN587" t="str">
            <v>Temp Non-Exempt</v>
          </cell>
          <cell r="AO587" t="str">
            <v>12012510</v>
          </cell>
          <cell r="AP587" t="str">
            <v>Production/Process Operator (Jr.)</v>
          </cell>
          <cell r="AQ587" t="str">
            <v>3</v>
          </cell>
          <cell r="AR587" t="str">
            <v>Active</v>
          </cell>
          <cell r="AS587" t="str">
            <v>BC</v>
          </cell>
          <cell r="AT587">
            <v>0</v>
          </cell>
          <cell r="AU587">
            <v>0</v>
          </cell>
          <cell r="AV587" t="str">
            <v>N</v>
          </cell>
        </row>
        <row r="588">
          <cell r="D588">
            <v>30463</v>
          </cell>
          <cell r="G588">
            <v>0</v>
          </cell>
          <cell r="H588">
            <v>0</v>
          </cell>
          <cell r="AE588" t="str">
            <v>GSC02</v>
          </cell>
          <cell r="AF588" t="str">
            <v>INTL MANUFACTURING</v>
          </cell>
          <cell r="AG588" t="str">
            <v>GSC</v>
          </cell>
          <cell r="AH588" t="str">
            <v>GLOBAL SUPPLY CHAIN</v>
          </cell>
          <cell r="AI588" t="str">
            <v>ID</v>
          </cell>
          <cell r="AJ588" t="str">
            <v>Indonesia</v>
          </cell>
          <cell r="AK588" t="str">
            <v>2</v>
          </cell>
          <cell r="AL588" t="str">
            <v>Temporary</v>
          </cell>
          <cell r="AM588" t="str">
            <v>TN</v>
          </cell>
          <cell r="AN588" t="str">
            <v>Temp Non-Exempt</v>
          </cell>
          <cell r="AO588" t="str">
            <v>12012510</v>
          </cell>
          <cell r="AP588" t="str">
            <v>Production/Process Operator (Jr.)</v>
          </cell>
          <cell r="AQ588" t="str">
            <v>3</v>
          </cell>
          <cell r="AR588" t="str">
            <v>Active</v>
          </cell>
          <cell r="AS588" t="str">
            <v>BC</v>
          </cell>
          <cell r="AT588">
            <v>0</v>
          </cell>
          <cell r="AU588">
            <v>0</v>
          </cell>
          <cell r="AV588" t="str">
            <v>N</v>
          </cell>
        </row>
        <row r="589">
          <cell r="D589">
            <v>31017</v>
          </cell>
          <cell r="G589">
            <v>0</v>
          </cell>
          <cell r="H589">
            <v>0</v>
          </cell>
          <cell r="AE589" t="str">
            <v>GSC02</v>
          </cell>
          <cell r="AF589" t="str">
            <v>INTL MANUFACTURING</v>
          </cell>
          <cell r="AG589" t="str">
            <v>GSC</v>
          </cell>
          <cell r="AH589" t="str">
            <v>GLOBAL SUPPLY CHAIN</v>
          </cell>
          <cell r="AI589" t="str">
            <v>ID</v>
          </cell>
          <cell r="AJ589" t="str">
            <v>Indonesia</v>
          </cell>
          <cell r="AK589" t="str">
            <v>2</v>
          </cell>
          <cell r="AL589" t="str">
            <v>Temporary</v>
          </cell>
          <cell r="AM589" t="str">
            <v>TN</v>
          </cell>
          <cell r="AN589" t="str">
            <v>Temp Non-Exempt</v>
          </cell>
          <cell r="AO589" t="str">
            <v>12012510</v>
          </cell>
          <cell r="AP589" t="str">
            <v>Production/Process Operator (Jr.)</v>
          </cell>
          <cell r="AQ589" t="str">
            <v>3</v>
          </cell>
          <cell r="AR589" t="str">
            <v>Active</v>
          </cell>
          <cell r="AS589" t="str">
            <v>BC</v>
          </cell>
          <cell r="AT589">
            <v>0</v>
          </cell>
          <cell r="AU589">
            <v>0</v>
          </cell>
          <cell r="AV589" t="str">
            <v>C</v>
          </cell>
        </row>
        <row r="590">
          <cell r="D590">
            <v>31559</v>
          </cell>
          <cell r="G590">
            <v>0</v>
          </cell>
          <cell r="H590">
            <v>0</v>
          </cell>
          <cell r="AE590" t="str">
            <v>GSC02</v>
          </cell>
          <cell r="AF590" t="str">
            <v>INTL MANUFACTURING</v>
          </cell>
          <cell r="AG590" t="str">
            <v>GSC</v>
          </cell>
          <cell r="AH590" t="str">
            <v>GLOBAL SUPPLY CHAIN</v>
          </cell>
          <cell r="AI590" t="str">
            <v>ID</v>
          </cell>
          <cell r="AJ590" t="str">
            <v>Indonesia</v>
          </cell>
          <cell r="AK590" t="str">
            <v>2</v>
          </cell>
          <cell r="AL590" t="str">
            <v>Temporary</v>
          </cell>
          <cell r="AM590" t="str">
            <v>TN</v>
          </cell>
          <cell r="AN590" t="str">
            <v>Temp Non-Exempt</v>
          </cell>
          <cell r="AO590" t="str">
            <v>12012510</v>
          </cell>
          <cell r="AP590" t="str">
            <v>Production/Process Operator (Jr.)</v>
          </cell>
          <cell r="AQ590" t="str">
            <v>3</v>
          </cell>
          <cell r="AR590" t="str">
            <v>Active</v>
          </cell>
          <cell r="AS590" t="str">
            <v>BC</v>
          </cell>
          <cell r="AT590">
            <v>0</v>
          </cell>
          <cell r="AU590">
            <v>0</v>
          </cell>
          <cell r="AV590" t="str">
            <v>N</v>
          </cell>
        </row>
        <row r="591">
          <cell r="D591">
            <v>30793</v>
          </cell>
          <cell r="G591">
            <v>0</v>
          </cell>
          <cell r="H591">
            <v>0</v>
          </cell>
          <cell r="AE591" t="str">
            <v>GSC02</v>
          </cell>
          <cell r="AF591" t="str">
            <v>INTL MANUFACTURING</v>
          </cell>
          <cell r="AG591" t="str">
            <v>GSC</v>
          </cell>
          <cell r="AH591" t="str">
            <v>GLOBAL SUPPLY CHAIN</v>
          </cell>
          <cell r="AI591" t="str">
            <v>ID</v>
          </cell>
          <cell r="AJ591" t="str">
            <v>Indonesia</v>
          </cell>
          <cell r="AK591" t="str">
            <v>2</v>
          </cell>
          <cell r="AL591" t="str">
            <v>Temporary</v>
          </cell>
          <cell r="AM591" t="str">
            <v>TN</v>
          </cell>
          <cell r="AN591" t="str">
            <v>Temp Non-Exempt</v>
          </cell>
          <cell r="AO591" t="str">
            <v>12012508</v>
          </cell>
          <cell r="AP591" t="str">
            <v>Production/Process Operator</v>
          </cell>
          <cell r="AQ591" t="str">
            <v>3</v>
          </cell>
          <cell r="AR591" t="str">
            <v>Active</v>
          </cell>
          <cell r="AS591" t="str">
            <v>BC</v>
          </cell>
          <cell r="AT591">
            <v>0</v>
          </cell>
          <cell r="AU591">
            <v>0</v>
          </cell>
          <cell r="AV591" t="str">
            <v>C</v>
          </cell>
        </row>
        <row r="592">
          <cell r="D592">
            <v>29064</v>
          </cell>
          <cell r="G592">
            <v>0</v>
          </cell>
          <cell r="H592">
            <v>0</v>
          </cell>
          <cell r="AE592" t="str">
            <v>GSC02</v>
          </cell>
          <cell r="AF592" t="str">
            <v>INTL MANUFACTURING</v>
          </cell>
          <cell r="AG592" t="str">
            <v>GSC</v>
          </cell>
          <cell r="AH592" t="str">
            <v>GLOBAL SUPPLY CHAIN</v>
          </cell>
          <cell r="AI592" t="str">
            <v>ID</v>
          </cell>
          <cell r="AJ592" t="str">
            <v>Indonesia</v>
          </cell>
          <cell r="AK592" t="str">
            <v>2</v>
          </cell>
          <cell r="AL592" t="str">
            <v>Temporary</v>
          </cell>
          <cell r="AM592" t="str">
            <v>TN</v>
          </cell>
          <cell r="AN592" t="str">
            <v>Temp Non-Exempt</v>
          </cell>
          <cell r="AO592" t="str">
            <v>12012508</v>
          </cell>
          <cell r="AP592" t="str">
            <v>Production/Process Operator</v>
          </cell>
          <cell r="AQ592" t="str">
            <v>3</v>
          </cell>
          <cell r="AR592" t="str">
            <v>Active</v>
          </cell>
          <cell r="AS592" t="str">
            <v>BC</v>
          </cell>
          <cell r="AT592">
            <v>0</v>
          </cell>
          <cell r="AU592">
            <v>0</v>
          </cell>
          <cell r="AV592" t="str">
            <v>N</v>
          </cell>
        </row>
        <row r="593">
          <cell r="D593">
            <v>31049</v>
          </cell>
          <cell r="G593">
            <v>0</v>
          </cell>
          <cell r="H593">
            <v>0</v>
          </cell>
          <cell r="AE593" t="str">
            <v>GSC02</v>
          </cell>
          <cell r="AF593" t="str">
            <v>INTL MANUFACTURING</v>
          </cell>
          <cell r="AG593" t="str">
            <v>GSC</v>
          </cell>
          <cell r="AH593" t="str">
            <v>GLOBAL SUPPLY CHAIN</v>
          </cell>
          <cell r="AI593" t="str">
            <v>ID</v>
          </cell>
          <cell r="AJ593" t="str">
            <v>Indonesia</v>
          </cell>
          <cell r="AK593" t="str">
            <v>2</v>
          </cell>
          <cell r="AL593" t="str">
            <v>Temporary</v>
          </cell>
          <cell r="AM593" t="str">
            <v>TN</v>
          </cell>
          <cell r="AN593" t="str">
            <v>Temp Non-Exempt</v>
          </cell>
          <cell r="AO593" t="str">
            <v>12012510</v>
          </cell>
          <cell r="AP593" t="str">
            <v>Production/Process Operator (Jr.)</v>
          </cell>
          <cell r="AQ593" t="str">
            <v>3</v>
          </cell>
          <cell r="AR593" t="str">
            <v>Active</v>
          </cell>
          <cell r="AS593" t="str">
            <v>BC</v>
          </cell>
          <cell r="AT593">
            <v>0</v>
          </cell>
          <cell r="AU593">
            <v>0</v>
          </cell>
          <cell r="AV593" t="str">
            <v>N</v>
          </cell>
        </row>
        <row r="594">
          <cell r="D594">
            <v>31275</v>
          </cell>
          <cell r="G594">
            <v>0</v>
          </cell>
          <cell r="H594">
            <v>0</v>
          </cell>
          <cell r="AE594" t="str">
            <v>GSC02</v>
          </cell>
          <cell r="AF594" t="str">
            <v>INTL MANUFACTURING</v>
          </cell>
          <cell r="AG594" t="str">
            <v>GSC</v>
          </cell>
          <cell r="AH594" t="str">
            <v>GLOBAL SUPPLY CHAIN</v>
          </cell>
          <cell r="AI594" t="str">
            <v>ID</v>
          </cell>
          <cell r="AJ594" t="str">
            <v>Indonesia</v>
          </cell>
          <cell r="AK594" t="str">
            <v>2</v>
          </cell>
          <cell r="AL594" t="str">
            <v>Temporary</v>
          </cell>
          <cell r="AM594" t="str">
            <v>TN</v>
          </cell>
          <cell r="AN594" t="str">
            <v>Temp Non-Exempt</v>
          </cell>
          <cell r="AO594" t="str">
            <v>12012508</v>
          </cell>
          <cell r="AP594" t="str">
            <v>Production/Process Operator</v>
          </cell>
          <cell r="AQ594" t="str">
            <v>3</v>
          </cell>
          <cell r="AR594" t="str">
            <v>Active</v>
          </cell>
          <cell r="AS594" t="str">
            <v>BC</v>
          </cell>
          <cell r="AT594">
            <v>0</v>
          </cell>
          <cell r="AU594">
            <v>0</v>
          </cell>
          <cell r="AV594" t="str">
            <v>C</v>
          </cell>
        </row>
        <row r="595">
          <cell r="D595">
            <v>30666</v>
          </cell>
          <cell r="G595">
            <v>0</v>
          </cell>
          <cell r="H595">
            <v>0</v>
          </cell>
          <cell r="AE595" t="str">
            <v>GSC02</v>
          </cell>
          <cell r="AF595" t="str">
            <v>INTL MANUFACTURING</v>
          </cell>
          <cell r="AG595" t="str">
            <v>GSC</v>
          </cell>
          <cell r="AH595" t="str">
            <v>GLOBAL SUPPLY CHAIN</v>
          </cell>
          <cell r="AI595" t="str">
            <v>ID</v>
          </cell>
          <cell r="AJ595" t="str">
            <v>Indonesia</v>
          </cell>
          <cell r="AK595" t="str">
            <v>2</v>
          </cell>
          <cell r="AL595" t="str">
            <v>Temporary</v>
          </cell>
          <cell r="AM595" t="str">
            <v>TN</v>
          </cell>
          <cell r="AN595" t="str">
            <v>Temp Non-Exempt</v>
          </cell>
          <cell r="AO595" t="str">
            <v>12012508</v>
          </cell>
          <cell r="AP595" t="str">
            <v>Production/Process Operator</v>
          </cell>
          <cell r="AQ595" t="str">
            <v>3</v>
          </cell>
          <cell r="AR595" t="str">
            <v>Active</v>
          </cell>
          <cell r="AS595" t="str">
            <v>BC</v>
          </cell>
          <cell r="AT595">
            <v>0</v>
          </cell>
          <cell r="AU595">
            <v>0</v>
          </cell>
          <cell r="AV595" t="str">
            <v>N</v>
          </cell>
        </row>
        <row r="596">
          <cell r="D596">
            <v>31458</v>
          </cell>
          <cell r="G596">
            <v>0</v>
          </cell>
          <cell r="H596">
            <v>0</v>
          </cell>
          <cell r="AE596" t="str">
            <v>GSC02</v>
          </cell>
          <cell r="AF596" t="str">
            <v>INTL MANUFACTURING</v>
          </cell>
          <cell r="AG596" t="str">
            <v>GSC</v>
          </cell>
          <cell r="AH596" t="str">
            <v>GLOBAL SUPPLY CHAIN</v>
          </cell>
          <cell r="AI596" t="str">
            <v>ID</v>
          </cell>
          <cell r="AJ596" t="str">
            <v>Indonesia</v>
          </cell>
          <cell r="AK596" t="str">
            <v>2</v>
          </cell>
          <cell r="AL596" t="str">
            <v>Temporary</v>
          </cell>
          <cell r="AM596" t="str">
            <v>TN</v>
          </cell>
          <cell r="AN596" t="str">
            <v>Temp Non-Exempt</v>
          </cell>
          <cell r="AO596" t="str">
            <v>12012508</v>
          </cell>
          <cell r="AP596" t="str">
            <v>Production/Process Operator</v>
          </cell>
          <cell r="AQ596" t="str">
            <v>3</v>
          </cell>
          <cell r="AR596" t="str">
            <v>Active</v>
          </cell>
          <cell r="AS596" t="str">
            <v>BC</v>
          </cell>
          <cell r="AT596">
            <v>0</v>
          </cell>
          <cell r="AU596">
            <v>0</v>
          </cell>
          <cell r="AV596" t="str">
            <v>N</v>
          </cell>
        </row>
        <row r="597">
          <cell r="D597">
            <v>30546</v>
          </cell>
          <cell r="G597">
            <v>0</v>
          </cell>
          <cell r="H597">
            <v>0</v>
          </cell>
          <cell r="AE597" t="str">
            <v>GSC02</v>
          </cell>
          <cell r="AF597" t="str">
            <v>INTL MANUFACTURING</v>
          </cell>
          <cell r="AG597" t="str">
            <v>GSC</v>
          </cell>
          <cell r="AH597" t="str">
            <v>GLOBAL SUPPLY CHAIN</v>
          </cell>
          <cell r="AI597" t="str">
            <v>ID</v>
          </cell>
          <cell r="AJ597" t="str">
            <v>Indonesia</v>
          </cell>
          <cell r="AK597" t="str">
            <v>2</v>
          </cell>
          <cell r="AL597" t="str">
            <v>Temporary</v>
          </cell>
          <cell r="AM597" t="str">
            <v>TN</v>
          </cell>
          <cell r="AN597" t="str">
            <v>Temp Non-Exempt</v>
          </cell>
          <cell r="AO597" t="str">
            <v>12012508</v>
          </cell>
          <cell r="AP597" t="str">
            <v>Production/Process Operator</v>
          </cell>
          <cell r="AQ597" t="str">
            <v>3</v>
          </cell>
          <cell r="AR597" t="str">
            <v>Active</v>
          </cell>
          <cell r="AS597" t="str">
            <v>BC</v>
          </cell>
          <cell r="AT597">
            <v>0</v>
          </cell>
          <cell r="AU597">
            <v>0</v>
          </cell>
          <cell r="AV597" t="str">
            <v>N</v>
          </cell>
        </row>
        <row r="598">
          <cell r="D598">
            <v>30270</v>
          </cell>
          <cell r="G598">
            <v>0</v>
          </cell>
          <cell r="H598">
            <v>0</v>
          </cell>
          <cell r="AE598" t="str">
            <v>GSC02</v>
          </cell>
          <cell r="AF598" t="str">
            <v>INTL MANUFACTURING</v>
          </cell>
          <cell r="AG598" t="str">
            <v>GSC</v>
          </cell>
          <cell r="AH598" t="str">
            <v>GLOBAL SUPPLY CHAIN</v>
          </cell>
          <cell r="AI598" t="str">
            <v>ID</v>
          </cell>
          <cell r="AJ598" t="str">
            <v>Indonesia</v>
          </cell>
          <cell r="AK598" t="str">
            <v>2</v>
          </cell>
          <cell r="AL598" t="str">
            <v>Temporary</v>
          </cell>
          <cell r="AM598" t="str">
            <v>TN</v>
          </cell>
          <cell r="AN598" t="str">
            <v>Temp Non-Exempt</v>
          </cell>
          <cell r="AO598" t="str">
            <v>12012508</v>
          </cell>
          <cell r="AP598" t="str">
            <v>Production/Process Operator</v>
          </cell>
          <cell r="AQ598" t="str">
            <v>3</v>
          </cell>
          <cell r="AR598" t="str">
            <v>Active</v>
          </cell>
          <cell r="AS598" t="str">
            <v>BC</v>
          </cell>
          <cell r="AT598">
            <v>0</v>
          </cell>
          <cell r="AU598">
            <v>0</v>
          </cell>
          <cell r="AV598" t="str">
            <v>N</v>
          </cell>
        </row>
        <row r="599">
          <cell r="D599">
            <v>31323</v>
          </cell>
          <cell r="G599">
            <v>0</v>
          </cell>
          <cell r="H599">
            <v>0</v>
          </cell>
          <cell r="AE599" t="str">
            <v>GSC02</v>
          </cell>
          <cell r="AF599" t="str">
            <v>INTL MANUFACTURING</v>
          </cell>
          <cell r="AG599" t="str">
            <v>GSC</v>
          </cell>
          <cell r="AH599" t="str">
            <v>GLOBAL SUPPLY CHAIN</v>
          </cell>
          <cell r="AI599" t="str">
            <v>ID</v>
          </cell>
          <cell r="AJ599" t="str">
            <v>Indonesia</v>
          </cell>
          <cell r="AK599" t="str">
            <v>2</v>
          </cell>
          <cell r="AL599" t="str">
            <v>Temporary</v>
          </cell>
          <cell r="AM599" t="str">
            <v>TN</v>
          </cell>
          <cell r="AN599" t="str">
            <v>Temp Non-Exempt</v>
          </cell>
          <cell r="AO599" t="str">
            <v>12012508</v>
          </cell>
          <cell r="AP599" t="str">
            <v>Production/Process Operator</v>
          </cell>
          <cell r="AQ599" t="str">
            <v>3</v>
          </cell>
          <cell r="AR599" t="str">
            <v>Active</v>
          </cell>
          <cell r="AS599" t="str">
            <v>BC</v>
          </cell>
          <cell r="AT599">
            <v>0</v>
          </cell>
          <cell r="AU599">
            <v>0</v>
          </cell>
          <cell r="AV599" t="str">
            <v>C</v>
          </cell>
        </row>
        <row r="600">
          <cell r="D600">
            <v>29252</v>
          </cell>
          <cell r="G600">
            <v>0</v>
          </cell>
          <cell r="H600">
            <v>0</v>
          </cell>
          <cell r="AE600" t="str">
            <v>GSC02</v>
          </cell>
          <cell r="AF600" t="str">
            <v>INTL MANUFACTURING</v>
          </cell>
          <cell r="AG600" t="str">
            <v>GSC</v>
          </cell>
          <cell r="AH600" t="str">
            <v>GLOBAL SUPPLY CHAIN</v>
          </cell>
          <cell r="AI600" t="str">
            <v>ID</v>
          </cell>
          <cell r="AJ600" t="str">
            <v>Indonesia</v>
          </cell>
          <cell r="AK600" t="str">
            <v>2</v>
          </cell>
          <cell r="AL600" t="str">
            <v>Temporary</v>
          </cell>
          <cell r="AM600" t="str">
            <v>TN</v>
          </cell>
          <cell r="AN600" t="str">
            <v>Temp Non-Exempt</v>
          </cell>
          <cell r="AO600" t="str">
            <v>12012508</v>
          </cell>
          <cell r="AP600" t="str">
            <v>Production/Process Operator</v>
          </cell>
          <cell r="AQ600" t="str">
            <v>3</v>
          </cell>
          <cell r="AR600" t="str">
            <v>Active</v>
          </cell>
          <cell r="AS600" t="str">
            <v>BC</v>
          </cell>
          <cell r="AT600">
            <v>0</v>
          </cell>
          <cell r="AU600">
            <v>0</v>
          </cell>
          <cell r="AV600" t="str">
            <v>N</v>
          </cell>
        </row>
        <row r="601">
          <cell r="D601">
            <v>31578</v>
          </cell>
          <cell r="G601">
            <v>1241332</v>
          </cell>
          <cell r="H601" t="str">
            <v>IDR</v>
          </cell>
          <cell r="AE601" t="str">
            <v>GSC02</v>
          </cell>
          <cell r="AF601" t="str">
            <v>INTL MANUFACTURING</v>
          </cell>
          <cell r="AG601" t="str">
            <v>GSC</v>
          </cell>
          <cell r="AH601" t="str">
            <v>GLOBAL SUPPLY CHAIN</v>
          </cell>
          <cell r="AI601" t="str">
            <v>ID</v>
          </cell>
          <cell r="AJ601" t="str">
            <v>Indonesia</v>
          </cell>
          <cell r="AK601" t="str">
            <v>2</v>
          </cell>
          <cell r="AL601" t="str">
            <v>Temporary</v>
          </cell>
          <cell r="AM601" t="str">
            <v>TN</v>
          </cell>
          <cell r="AN601" t="str">
            <v>Temp Non-Exempt</v>
          </cell>
          <cell r="AO601" t="str">
            <v>12012510</v>
          </cell>
          <cell r="AP601" t="str">
            <v>Production/Process Operator (Jr.)</v>
          </cell>
          <cell r="AQ601" t="str">
            <v>3</v>
          </cell>
          <cell r="AR601" t="str">
            <v>Active</v>
          </cell>
          <cell r="AS601" t="str">
            <v>BC</v>
          </cell>
          <cell r="AT601">
            <v>0</v>
          </cell>
          <cell r="AU601">
            <v>0</v>
          </cell>
          <cell r="AV601" t="str">
            <v>N</v>
          </cell>
        </row>
        <row r="602">
          <cell r="D602">
            <v>30670</v>
          </cell>
          <cell r="G602">
            <v>0</v>
          </cell>
          <cell r="H602">
            <v>0</v>
          </cell>
          <cell r="AE602" t="str">
            <v>GSC02</v>
          </cell>
          <cell r="AF602" t="str">
            <v>INTL MANUFACTURING</v>
          </cell>
          <cell r="AG602" t="str">
            <v>GSC</v>
          </cell>
          <cell r="AH602" t="str">
            <v>GLOBAL SUPPLY CHAIN</v>
          </cell>
          <cell r="AI602" t="str">
            <v>ID</v>
          </cell>
          <cell r="AJ602" t="str">
            <v>Indonesia</v>
          </cell>
          <cell r="AK602" t="str">
            <v>2</v>
          </cell>
          <cell r="AL602" t="str">
            <v>Temporary</v>
          </cell>
          <cell r="AM602" t="str">
            <v>TN</v>
          </cell>
          <cell r="AN602" t="str">
            <v>Temp Non-Exempt</v>
          </cell>
          <cell r="AO602" t="str">
            <v>12012508</v>
          </cell>
          <cell r="AP602" t="str">
            <v>Production/Process Operator</v>
          </cell>
          <cell r="AQ602" t="str">
            <v>3</v>
          </cell>
          <cell r="AR602" t="str">
            <v>Active</v>
          </cell>
          <cell r="AS602" t="str">
            <v>BC</v>
          </cell>
          <cell r="AT602">
            <v>0</v>
          </cell>
          <cell r="AU602">
            <v>0</v>
          </cell>
          <cell r="AV602" t="str">
            <v>N</v>
          </cell>
        </row>
        <row r="603">
          <cell r="D603">
            <v>30567</v>
          </cell>
          <cell r="G603">
            <v>0</v>
          </cell>
          <cell r="H603">
            <v>0</v>
          </cell>
          <cell r="AE603" t="str">
            <v>GSC02</v>
          </cell>
          <cell r="AF603" t="str">
            <v>INTL MANUFACTURING</v>
          </cell>
          <cell r="AG603" t="str">
            <v>GSC</v>
          </cell>
          <cell r="AH603" t="str">
            <v>GLOBAL SUPPLY CHAIN</v>
          </cell>
          <cell r="AI603" t="str">
            <v>ID</v>
          </cell>
          <cell r="AJ603" t="str">
            <v>Indonesia</v>
          </cell>
          <cell r="AK603" t="str">
            <v>2</v>
          </cell>
          <cell r="AL603" t="str">
            <v>Temporary</v>
          </cell>
          <cell r="AM603" t="str">
            <v>TN</v>
          </cell>
          <cell r="AN603" t="str">
            <v>Temp Non-Exempt</v>
          </cell>
          <cell r="AO603" t="str">
            <v>12012510</v>
          </cell>
          <cell r="AP603" t="str">
            <v>Production/Process Operator (Jr.)</v>
          </cell>
          <cell r="AQ603" t="str">
            <v>3</v>
          </cell>
          <cell r="AR603" t="str">
            <v>Active</v>
          </cell>
          <cell r="AS603" t="str">
            <v>BC</v>
          </cell>
          <cell r="AT603">
            <v>0</v>
          </cell>
          <cell r="AU603">
            <v>0</v>
          </cell>
          <cell r="AV603" t="str">
            <v>N</v>
          </cell>
        </row>
        <row r="604">
          <cell r="D604">
            <v>31029</v>
          </cell>
          <cell r="G604">
            <v>0</v>
          </cell>
          <cell r="H604">
            <v>0</v>
          </cell>
          <cell r="AE604" t="str">
            <v>GSC02</v>
          </cell>
          <cell r="AF604" t="str">
            <v>INTL MANUFACTURING</v>
          </cell>
          <cell r="AG604" t="str">
            <v>GSC</v>
          </cell>
          <cell r="AH604" t="str">
            <v>GLOBAL SUPPLY CHAIN</v>
          </cell>
          <cell r="AI604" t="str">
            <v>ID</v>
          </cell>
          <cell r="AJ604" t="str">
            <v>Indonesia</v>
          </cell>
          <cell r="AK604" t="str">
            <v>2</v>
          </cell>
          <cell r="AL604" t="str">
            <v>Temporary</v>
          </cell>
          <cell r="AM604" t="str">
            <v>TN</v>
          </cell>
          <cell r="AN604" t="str">
            <v>Temp Non-Exempt</v>
          </cell>
          <cell r="AO604" t="str">
            <v>12012510</v>
          </cell>
          <cell r="AP604" t="str">
            <v>Production/Process Operator (Jr.)</v>
          </cell>
          <cell r="AQ604" t="str">
            <v>3</v>
          </cell>
          <cell r="AR604" t="str">
            <v>Active</v>
          </cell>
          <cell r="AS604" t="str">
            <v>BC</v>
          </cell>
          <cell r="AT604">
            <v>0</v>
          </cell>
          <cell r="AU604">
            <v>0</v>
          </cell>
          <cell r="AV604" t="str">
            <v>N</v>
          </cell>
        </row>
        <row r="605">
          <cell r="D605">
            <v>31211</v>
          </cell>
          <cell r="G605">
            <v>0</v>
          </cell>
          <cell r="H605">
            <v>0</v>
          </cell>
          <cell r="AE605" t="str">
            <v>GSC02</v>
          </cell>
          <cell r="AF605" t="str">
            <v>INTL MANUFACTURING</v>
          </cell>
          <cell r="AG605" t="str">
            <v>GSC</v>
          </cell>
          <cell r="AH605" t="str">
            <v>GLOBAL SUPPLY CHAIN</v>
          </cell>
          <cell r="AI605" t="str">
            <v>ID</v>
          </cell>
          <cell r="AJ605" t="str">
            <v>Indonesia</v>
          </cell>
          <cell r="AK605" t="str">
            <v>2</v>
          </cell>
          <cell r="AL605" t="str">
            <v>Temporary</v>
          </cell>
          <cell r="AM605" t="str">
            <v>TN</v>
          </cell>
          <cell r="AN605" t="str">
            <v>Temp Non-Exempt</v>
          </cell>
          <cell r="AO605" t="str">
            <v>12012510</v>
          </cell>
          <cell r="AP605" t="str">
            <v>Production/Process Operator (Jr.)</v>
          </cell>
          <cell r="AQ605" t="str">
            <v>3</v>
          </cell>
          <cell r="AR605" t="str">
            <v>Active</v>
          </cell>
          <cell r="AS605" t="str">
            <v>BC</v>
          </cell>
          <cell r="AT605">
            <v>0</v>
          </cell>
          <cell r="AU605">
            <v>0</v>
          </cell>
          <cell r="AV605" t="str">
            <v>N</v>
          </cell>
        </row>
        <row r="606">
          <cell r="D606">
            <v>31224</v>
          </cell>
          <cell r="G606">
            <v>0</v>
          </cell>
          <cell r="H606">
            <v>0</v>
          </cell>
          <cell r="AE606" t="str">
            <v>GSC02</v>
          </cell>
          <cell r="AF606" t="str">
            <v>INTL MANUFACTURING</v>
          </cell>
          <cell r="AG606" t="str">
            <v>GSC</v>
          </cell>
          <cell r="AH606" t="str">
            <v>GLOBAL SUPPLY CHAIN</v>
          </cell>
          <cell r="AI606" t="str">
            <v>ID</v>
          </cell>
          <cell r="AJ606" t="str">
            <v>Indonesia</v>
          </cell>
          <cell r="AK606" t="str">
            <v>2</v>
          </cell>
          <cell r="AL606" t="str">
            <v>Temporary</v>
          </cell>
          <cell r="AM606" t="str">
            <v>TN</v>
          </cell>
          <cell r="AN606" t="str">
            <v>Temp Non-Exempt</v>
          </cell>
          <cell r="AO606" t="str">
            <v>12012508</v>
          </cell>
          <cell r="AP606" t="str">
            <v>Production/Process Operator</v>
          </cell>
          <cell r="AQ606" t="str">
            <v>3</v>
          </cell>
          <cell r="AR606" t="str">
            <v>Active</v>
          </cell>
          <cell r="AS606" t="str">
            <v>BC</v>
          </cell>
          <cell r="AT606">
            <v>0</v>
          </cell>
          <cell r="AU606">
            <v>0</v>
          </cell>
          <cell r="AV606" t="str">
            <v>C</v>
          </cell>
        </row>
        <row r="607">
          <cell r="D607">
            <v>30203</v>
          </cell>
          <cell r="G607">
            <v>0</v>
          </cell>
          <cell r="H607">
            <v>0</v>
          </cell>
          <cell r="AE607" t="str">
            <v>GSC02</v>
          </cell>
          <cell r="AF607" t="str">
            <v>INTL MANUFACTURING</v>
          </cell>
          <cell r="AG607" t="str">
            <v>GSC</v>
          </cell>
          <cell r="AH607" t="str">
            <v>GLOBAL SUPPLY CHAIN</v>
          </cell>
          <cell r="AI607" t="str">
            <v>ID</v>
          </cell>
          <cell r="AJ607" t="str">
            <v>Indonesia</v>
          </cell>
          <cell r="AK607" t="str">
            <v>2</v>
          </cell>
          <cell r="AL607" t="str">
            <v>Temporary</v>
          </cell>
          <cell r="AM607" t="str">
            <v>TN</v>
          </cell>
          <cell r="AN607" t="str">
            <v>Temp Non-Exempt</v>
          </cell>
          <cell r="AO607" t="str">
            <v>12012508</v>
          </cell>
          <cell r="AP607" t="str">
            <v>Production/Process Operator</v>
          </cell>
          <cell r="AQ607" t="str">
            <v>3</v>
          </cell>
          <cell r="AR607" t="str">
            <v>Active</v>
          </cell>
          <cell r="AS607" t="str">
            <v>BC</v>
          </cell>
          <cell r="AT607">
            <v>0</v>
          </cell>
          <cell r="AU607">
            <v>0</v>
          </cell>
          <cell r="AV607" t="str">
            <v>N</v>
          </cell>
        </row>
        <row r="608">
          <cell r="D608">
            <v>30410</v>
          </cell>
          <cell r="G608">
            <v>0</v>
          </cell>
          <cell r="H608">
            <v>0</v>
          </cell>
          <cell r="AE608" t="str">
            <v>GSC02</v>
          </cell>
          <cell r="AF608" t="str">
            <v>INTL MANUFACTURING</v>
          </cell>
          <cell r="AG608" t="str">
            <v>GSC</v>
          </cell>
          <cell r="AH608" t="str">
            <v>GLOBAL SUPPLY CHAIN</v>
          </cell>
          <cell r="AI608" t="str">
            <v>ID</v>
          </cell>
          <cell r="AJ608" t="str">
            <v>Indonesia</v>
          </cell>
          <cell r="AK608" t="str">
            <v>2</v>
          </cell>
          <cell r="AL608" t="str">
            <v>Temporary</v>
          </cell>
          <cell r="AM608" t="str">
            <v>TN</v>
          </cell>
          <cell r="AN608" t="str">
            <v>Temp Non-Exempt</v>
          </cell>
          <cell r="AO608" t="str">
            <v>12012508</v>
          </cell>
          <cell r="AP608" t="str">
            <v>Production/Process Operator</v>
          </cell>
          <cell r="AQ608" t="str">
            <v>3</v>
          </cell>
          <cell r="AR608" t="str">
            <v>Active</v>
          </cell>
          <cell r="AS608" t="str">
            <v>BC</v>
          </cell>
          <cell r="AT608">
            <v>0</v>
          </cell>
          <cell r="AU608">
            <v>0</v>
          </cell>
          <cell r="AV608" t="str">
            <v>N</v>
          </cell>
        </row>
        <row r="609">
          <cell r="D609">
            <v>29870</v>
          </cell>
          <cell r="G609">
            <v>0</v>
          </cell>
          <cell r="H609">
            <v>0</v>
          </cell>
          <cell r="AE609" t="str">
            <v>GSC02</v>
          </cell>
          <cell r="AF609" t="str">
            <v>INTL MANUFACTURING</v>
          </cell>
          <cell r="AG609" t="str">
            <v>GSC</v>
          </cell>
          <cell r="AH609" t="str">
            <v>GLOBAL SUPPLY CHAIN</v>
          </cell>
          <cell r="AI609" t="str">
            <v>ID</v>
          </cell>
          <cell r="AJ609" t="str">
            <v>Indonesia</v>
          </cell>
          <cell r="AK609" t="str">
            <v>2</v>
          </cell>
          <cell r="AL609" t="str">
            <v>Temporary</v>
          </cell>
          <cell r="AM609" t="str">
            <v>TN</v>
          </cell>
          <cell r="AN609" t="str">
            <v>Temp Non-Exempt</v>
          </cell>
          <cell r="AO609" t="str">
            <v>12012510</v>
          </cell>
          <cell r="AP609" t="str">
            <v>Production/Process Operator (Jr.)</v>
          </cell>
          <cell r="AQ609" t="str">
            <v>3</v>
          </cell>
          <cell r="AR609" t="str">
            <v>Active</v>
          </cell>
          <cell r="AS609" t="str">
            <v>BC</v>
          </cell>
          <cell r="AT609">
            <v>0</v>
          </cell>
          <cell r="AU609">
            <v>0</v>
          </cell>
          <cell r="AV609" t="str">
            <v>N</v>
          </cell>
        </row>
        <row r="610">
          <cell r="D610">
            <v>30756</v>
          </cell>
          <cell r="G610">
            <v>0</v>
          </cell>
          <cell r="H610">
            <v>0</v>
          </cell>
          <cell r="AE610" t="str">
            <v>GSC02</v>
          </cell>
          <cell r="AF610" t="str">
            <v>INTL MANUFACTURING</v>
          </cell>
          <cell r="AG610" t="str">
            <v>GSC</v>
          </cell>
          <cell r="AH610" t="str">
            <v>GLOBAL SUPPLY CHAIN</v>
          </cell>
          <cell r="AI610" t="str">
            <v>ID</v>
          </cell>
          <cell r="AJ610" t="str">
            <v>Indonesia</v>
          </cell>
          <cell r="AK610" t="str">
            <v>2</v>
          </cell>
          <cell r="AL610" t="str">
            <v>Temporary</v>
          </cell>
          <cell r="AM610" t="str">
            <v>TN</v>
          </cell>
          <cell r="AN610" t="str">
            <v>Temp Non-Exempt</v>
          </cell>
          <cell r="AO610" t="str">
            <v>12012510</v>
          </cell>
          <cell r="AP610" t="str">
            <v>Production/Process Operator (Jr.)</v>
          </cell>
          <cell r="AQ610" t="str">
            <v>3</v>
          </cell>
          <cell r="AR610" t="str">
            <v>Active</v>
          </cell>
          <cell r="AS610" t="str">
            <v>BC</v>
          </cell>
          <cell r="AT610">
            <v>0</v>
          </cell>
          <cell r="AU610">
            <v>0</v>
          </cell>
          <cell r="AV610" t="str">
            <v>N</v>
          </cell>
        </row>
        <row r="611">
          <cell r="D611">
            <v>31312</v>
          </cell>
          <cell r="G611">
            <v>0</v>
          </cell>
          <cell r="H611">
            <v>0</v>
          </cell>
          <cell r="AE611" t="str">
            <v>GSC02</v>
          </cell>
          <cell r="AF611" t="str">
            <v>INTL MANUFACTURING</v>
          </cell>
          <cell r="AG611" t="str">
            <v>GSC</v>
          </cell>
          <cell r="AH611" t="str">
            <v>GLOBAL SUPPLY CHAIN</v>
          </cell>
          <cell r="AI611" t="str">
            <v>ID</v>
          </cell>
          <cell r="AJ611" t="str">
            <v>Indonesia</v>
          </cell>
          <cell r="AK611" t="str">
            <v>2</v>
          </cell>
          <cell r="AL611" t="str">
            <v>Temporary</v>
          </cell>
          <cell r="AM611" t="str">
            <v>TN</v>
          </cell>
          <cell r="AN611" t="str">
            <v>Temp Non-Exempt</v>
          </cell>
          <cell r="AO611" t="str">
            <v>12012508</v>
          </cell>
          <cell r="AP611" t="str">
            <v>Production/Process Operator</v>
          </cell>
          <cell r="AQ611" t="str">
            <v>3</v>
          </cell>
          <cell r="AR611" t="str">
            <v>Active</v>
          </cell>
          <cell r="AS611" t="str">
            <v>BC</v>
          </cell>
          <cell r="AT611">
            <v>0</v>
          </cell>
          <cell r="AU611">
            <v>0</v>
          </cell>
          <cell r="AV611" t="str">
            <v>N</v>
          </cell>
        </row>
        <row r="612">
          <cell r="D612">
            <v>30892</v>
          </cell>
          <cell r="G612">
            <v>0</v>
          </cell>
          <cell r="H612">
            <v>0</v>
          </cell>
          <cell r="AE612" t="str">
            <v>GSC02</v>
          </cell>
          <cell r="AF612" t="str">
            <v>INTL MANUFACTURING</v>
          </cell>
          <cell r="AG612" t="str">
            <v>GSC</v>
          </cell>
          <cell r="AH612" t="str">
            <v>GLOBAL SUPPLY CHAIN</v>
          </cell>
          <cell r="AI612" t="str">
            <v>ID</v>
          </cell>
          <cell r="AJ612" t="str">
            <v>Indonesia</v>
          </cell>
          <cell r="AK612" t="str">
            <v>2</v>
          </cell>
          <cell r="AL612" t="str">
            <v>Temporary</v>
          </cell>
          <cell r="AM612" t="str">
            <v>TN</v>
          </cell>
          <cell r="AN612" t="str">
            <v>Temp Non-Exempt</v>
          </cell>
          <cell r="AO612" t="str">
            <v>12012508</v>
          </cell>
          <cell r="AP612" t="str">
            <v>Production/Process Operator</v>
          </cell>
          <cell r="AQ612" t="str">
            <v>3</v>
          </cell>
          <cell r="AR612" t="str">
            <v>Active</v>
          </cell>
          <cell r="AS612" t="str">
            <v>BC</v>
          </cell>
          <cell r="AT612">
            <v>0</v>
          </cell>
          <cell r="AU612">
            <v>0</v>
          </cell>
          <cell r="AV612" t="str">
            <v>N</v>
          </cell>
        </row>
        <row r="613">
          <cell r="D613">
            <v>29776</v>
          </cell>
          <cell r="G613">
            <v>0</v>
          </cell>
          <cell r="H613">
            <v>0</v>
          </cell>
          <cell r="AE613" t="str">
            <v>GSC02</v>
          </cell>
          <cell r="AF613" t="str">
            <v>INTL MANUFACTURING</v>
          </cell>
          <cell r="AG613" t="str">
            <v>GSC</v>
          </cell>
          <cell r="AH613" t="str">
            <v>GLOBAL SUPPLY CHAIN</v>
          </cell>
          <cell r="AI613" t="str">
            <v>ID</v>
          </cell>
          <cell r="AJ613" t="str">
            <v>Indonesia</v>
          </cell>
          <cell r="AK613" t="str">
            <v>2</v>
          </cell>
          <cell r="AL613" t="str">
            <v>Temporary</v>
          </cell>
          <cell r="AM613" t="str">
            <v>TN</v>
          </cell>
          <cell r="AN613" t="str">
            <v>Temp Non-Exempt</v>
          </cell>
          <cell r="AO613" t="str">
            <v>12012510</v>
          </cell>
          <cell r="AP613" t="str">
            <v>Production/Process Operator (Jr.)</v>
          </cell>
          <cell r="AQ613" t="str">
            <v>3</v>
          </cell>
          <cell r="AR613" t="str">
            <v>Active</v>
          </cell>
          <cell r="AS613" t="str">
            <v>BC</v>
          </cell>
          <cell r="AT613">
            <v>0</v>
          </cell>
          <cell r="AU613">
            <v>0</v>
          </cell>
          <cell r="AV613" t="str">
            <v>N</v>
          </cell>
        </row>
        <row r="614">
          <cell r="D614">
            <v>30786</v>
          </cell>
          <cell r="G614">
            <v>0</v>
          </cell>
          <cell r="H614">
            <v>0</v>
          </cell>
          <cell r="AE614" t="str">
            <v>GSC02</v>
          </cell>
          <cell r="AF614" t="str">
            <v>INTL MANUFACTURING</v>
          </cell>
          <cell r="AG614" t="str">
            <v>GSC</v>
          </cell>
          <cell r="AH614" t="str">
            <v>GLOBAL SUPPLY CHAIN</v>
          </cell>
          <cell r="AI614" t="str">
            <v>ID</v>
          </cell>
          <cell r="AJ614" t="str">
            <v>Indonesia</v>
          </cell>
          <cell r="AK614" t="str">
            <v>2</v>
          </cell>
          <cell r="AL614" t="str">
            <v>Temporary</v>
          </cell>
          <cell r="AM614" t="str">
            <v>TN</v>
          </cell>
          <cell r="AN614" t="str">
            <v>Temp Non-Exempt</v>
          </cell>
          <cell r="AO614" t="str">
            <v>12012508</v>
          </cell>
          <cell r="AP614" t="str">
            <v>Production/Process Operator</v>
          </cell>
          <cell r="AQ614" t="str">
            <v>3</v>
          </cell>
          <cell r="AR614" t="str">
            <v>Active</v>
          </cell>
          <cell r="AS614" t="str">
            <v>BC</v>
          </cell>
          <cell r="AT614">
            <v>0</v>
          </cell>
          <cell r="AU614">
            <v>0</v>
          </cell>
          <cell r="AV614" t="str">
            <v>N</v>
          </cell>
        </row>
        <row r="615">
          <cell r="D615">
            <v>31406</v>
          </cell>
          <cell r="G615">
            <v>0</v>
          </cell>
          <cell r="H615">
            <v>0</v>
          </cell>
          <cell r="AE615" t="str">
            <v>GSC02</v>
          </cell>
          <cell r="AF615" t="str">
            <v>INTL MANUFACTURING</v>
          </cell>
          <cell r="AG615" t="str">
            <v>GSC</v>
          </cell>
          <cell r="AH615" t="str">
            <v>GLOBAL SUPPLY CHAIN</v>
          </cell>
          <cell r="AI615" t="str">
            <v>ID</v>
          </cell>
          <cell r="AJ615" t="str">
            <v>Indonesia</v>
          </cell>
          <cell r="AK615" t="str">
            <v>2</v>
          </cell>
          <cell r="AL615" t="str">
            <v>Temporary</v>
          </cell>
          <cell r="AM615" t="str">
            <v>TN</v>
          </cell>
          <cell r="AN615" t="str">
            <v>Temp Non-Exempt</v>
          </cell>
          <cell r="AO615" t="str">
            <v>12012508</v>
          </cell>
          <cell r="AP615" t="str">
            <v>Production/Process Operator</v>
          </cell>
          <cell r="AQ615" t="str">
            <v>3</v>
          </cell>
          <cell r="AR615" t="str">
            <v>Active</v>
          </cell>
          <cell r="AS615" t="str">
            <v>BC</v>
          </cell>
          <cell r="AT615">
            <v>0</v>
          </cell>
          <cell r="AU615">
            <v>0</v>
          </cell>
          <cell r="AV615" t="str">
            <v>N</v>
          </cell>
        </row>
        <row r="616">
          <cell r="D616">
            <v>30150</v>
          </cell>
          <cell r="G616">
            <v>0</v>
          </cell>
          <cell r="H616">
            <v>0</v>
          </cell>
          <cell r="AE616" t="str">
            <v>GSC02</v>
          </cell>
          <cell r="AF616" t="str">
            <v>INTL MANUFACTURING</v>
          </cell>
          <cell r="AG616" t="str">
            <v>GSC</v>
          </cell>
          <cell r="AH616" t="str">
            <v>GLOBAL SUPPLY CHAIN</v>
          </cell>
          <cell r="AI616" t="str">
            <v>ID</v>
          </cell>
          <cell r="AJ616" t="str">
            <v>Indonesia</v>
          </cell>
          <cell r="AK616" t="str">
            <v>2</v>
          </cell>
          <cell r="AL616" t="str">
            <v>Temporary</v>
          </cell>
          <cell r="AM616" t="str">
            <v>TN</v>
          </cell>
          <cell r="AN616" t="str">
            <v>Temp Non-Exempt</v>
          </cell>
          <cell r="AO616" t="str">
            <v>12012510</v>
          </cell>
          <cell r="AP616" t="str">
            <v>Production/Process Operator (Jr.)</v>
          </cell>
          <cell r="AQ616" t="str">
            <v>3</v>
          </cell>
          <cell r="AR616" t="str">
            <v>Active</v>
          </cell>
          <cell r="AS616" t="str">
            <v>BC</v>
          </cell>
          <cell r="AT616">
            <v>0</v>
          </cell>
          <cell r="AU616">
            <v>0</v>
          </cell>
          <cell r="AV616" t="str">
            <v>N</v>
          </cell>
        </row>
        <row r="617">
          <cell r="D617">
            <v>31757</v>
          </cell>
          <cell r="G617">
            <v>0</v>
          </cell>
          <cell r="H617">
            <v>0</v>
          </cell>
          <cell r="AE617" t="str">
            <v>GSC02</v>
          </cell>
          <cell r="AF617" t="str">
            <v>INTL MANUFACTURING</v>
          </cell>
          <cell r="AG617" t="str">
            <v>GSC</v>
          </cell>
          <cell r="AH617" t="str">
            <v>GLOBAL SUPPLY CHAIN</v>
          </cell>
          <cell r="AI617" t="str">
            <v>ID</v>
          </cell>
          <cell r="AJ617" t="str">
            <v>Indonesia</v>
          </cell>
          <cell r="AK617" t="str">
            <v>2</v>
          </cell>
          <cell r="AL617" t="str">
            <v>Temporary</v>
          </cell>
          <cell r="AM617" t="str">
            <v>TN</v>
          </cell>
          <cell r="AN617" t="str">
            <v>Temp Non-Exempt</v>
          </cell>
          <cell r="AO617" t="str">
            <v>12012508</v>
          </cell>
          <cell r="AP617" t="str">
            <v>Production/Process Operator</v>
          </cell>
          <cell r="AQ617" t="str">
            <v>3</v>
          </cell>
          <cell r="AR617" t="str">
            <v>Active</v>
          </cell>
          <cell r="AS617" t="str">
            <v>BC</v>
          </cell>
          <cell r="AT617">
            <v>0</v>
          </cell>
          <cell r="AU617">
            <v>0</v>
          </cell>
          <cell r="AV617" t="str">
            <v>N</v>
          </cell>
        </row>
        <row r="618">
          <cell r="D618">
            <v>30387</v>
          </cell>
          <cell r="G618">
            <v>1241332</v>
          </cell>
          <cell r="H618" t="str">
            <v>IDR</v>
          </cell>
          <cell r="AE618" t="str">
            <v>GSC02</v>
          </cell>
          <cell r="AF618" t="str">
            <v>INTL MANUFACTURING</v>
          </cell>
          <cell r="AG618" t="str">
            <v>GSC</v>
          </cell>
          <cell r="AH618" t="str">
            <v>GLOBAL SUPPLY CHAIN</v>
          </cell>
          <cell r="AI618" t="str">
            <v>ID</v>
          </cell>
          <cell r="AJ618" t="str">
            <v>Indonesia</v>
          </cell>
          <cell r="AK618" t="str">
            <v>2</v>
          </cell>
          <cell r="AL618" t="str">
            <v>Temporary</v>
          </cell>
          <cell r="AM618" t="str">
            <v>TN</v>
          </cell>
          <cell r="AN618" t="str">
            <v>Temp Non-Exempt</v>
          </cell>
          <cell r="AO618" t="str">
            <v>12012510</v>
          </cell>
          <cell r="AP618" t="str">
            <v>Production/Process Operator (Jr.)</v>
          </cell>
          <cell r="AQ618" t="str">
            <v>3</v>
          </cell>
          <cell r="AR618" t="str">
            <v>Active</v>
          </cell>
          <cell r="AS618" t="str">
            <v>BC</v>
          </cell>
          <cell r="AT618">
            <v>0</v>
          </cell>
          <cell r="AU618">
            <v>0</v>
          </cell>
          <cell r="AV618" t="str">
            <v>N</v>
          </cell>
        </row>
        <row r="619">
          <cell r="D619">
            <v>31330</v>
          </cell>
          <cell r="G619">
            <v>0</v>
          </cell>
          <cell r="H619">
            <v>0</v>
          </cell>
          <cell r="AE619" t="str">
            <v>GSC02</v>
          </cell>
          <cell r="AF619" t="str">
            <v>INTL MANUFACTURING</v>
          </cell>
          <cell r="AG619" t="str">
            <v>GSC</v>
          </cell>
          <cell r="AH619" t="str">
            <v>GLOBAL SUPPLY CHAIN</v>
          </cell>
          <cell r="AI619" t="str">
            <v>ID</v>
          </cell>
          <cell r="AJ619" t="str">
            <v>Indonesia</v>
          </cell>
          <cell r="AK619" t="str">
            <v>2</v>
          </cell>
          <cell r="AL619" t="str">
            <v>Temporary</v>
          </cell>
          <cell r="AM619" t="str">
            <v>TN</v>
          </cell>
          <cell r="AN619" t="str">
            <v>Temp Non-Exempt</v>
          </cell>
          <cell r="AO619" t="str">
            <v>12012508</v>
          </cell>
          <cell r="AP619" t="str">
            <v>Production/Process Operator</v>
          </cell>
          <cell r="AQ619" t="str">
            <v>3</v>
          </cell>
          <cell r="AR619" t="str">
            <v>Active</v>
          </cell>
          <cell r="AS619" t="str">
            <v>BC</v>
          </cell>
          <cell r="AT619">
            <v>0</v>
          </cell>
          <cell r="AU619">
            <v>0</v>
          </cell>
          <cell r="AV619" t="str">
            <v>N</v>
          </cell>
        </row>
        <row r="620">
          <cell r="D620">
            <v>30401</v>
          </cell>
          <cell r="G620">
            <v>0</v>
          </cell>
          <cell r="H620">
            <v>0</v>
          </cell>
          <cell r="AE620" t="str">
            <v>GSC02</v>
          </cell>
          <cell r="AF620" t="str">
            <v>INTL MANUFACTURING</v>
          </cell>
          <cell r="AG620" t="str">
            <v>GSC</v>
          </cell>
          <cell r="AH620" t="str">
            <v>GLOBAL SUPPLY CHAIN</v>
          </cell>
          <cell r="AI620" t="str">
            <v>ID</v>
          </cell>
          <cell r="AJ620" t="str">
            <v>Indonesia</v>
          </cell>
          <cell r="AK620" t="str">
            <v>2</v>
          </cell>
          <cell r="AL620" t="str">
            <v>Temporary</v>
          </cell>
          <cell r="AM620" t="str">
            <v>TN</v>
          </cell>
          <cell r="AN620" t="str">
            <v>Temp Non-Exempt</v>
          </cell>
          <cell r="AO620" t="str">
            <v>12012508</v>
          </cell>
          <cell r="AP620" t="str">
            <v>Production/Process Operator</v>
          </cell>
          <cell r="AQ620" t="str">
            <v>3</v>
          </cell>
          <cell r="AR620" t="str">
            <v>Active</v>
          </cell>
          <cell r="AS620" t="str">
            <v>BC</v>
          </cell>
          <cell r="AT620">
            <v>0</v>
          </cell>
          <cell r="AU620">
            <v>0</v>
          </cell>
          <cell r="AV620" t="str">
            <v>N</v>
          </cell>
        </row>
        <row r="621">
          <cell r="D621">
            <v>31202</v>
          </cell>
          <cell r="G621">
            <v>1219930</v>
          </cell>
          <cell r="H621" t="str">
            <v>IDR</v>
          </cell>
          <cell r="AE621" t="str">
            <v>GSC02</v>
          </cell>
          <cell r="AF621" t="str">
            <v>INTL MANUFACTURING</v>
          </cell>
          <cell r="AG621" t="str">
            <v>GSC</v>
          </cell>
          <cell r="AH621" t="str">
            <v>GLOBAL SUPPLY CHAIN</v>
          </cell>
          <cell r="AI621" t="str">
            <v>ID</v>
          </cell>
          <cell r="AJ621" t="str">
            <v>Indonesia</v>
          </cell>
          <cell r="AK621" t="str">
            <v>2</v>
          </cell>
          <cell r="AL621" t="str">
            <v>Temporary</v>
          </cell>
          <cell r="AM621" t="str">
            <v>TN</v>
          </cell>
          <cell r="AN621" t="str">
            <v>Temp Non-Exempt</v>
          </cell>
          <cell r="AO621" t="str">
            <v>12012508</v>
          </cell>
          <cell r="AP621" t="str">
            <v>Production/Process Operator</v>
          </cell>
          <cell r="AQ621" t="str">
            <v>3</v>
          </cell>
          <cell r="AR621" t="str">
            <v>Active</v>
          </cell>
          <cell r="AS621" t="str">
            <v>BC</v>
          </cell>
          <cell r="AT621">
            <v>0</v>
          </cell>
          <cell r="AU621">
            <v>0</v>
          </cell>
          <cell r="AV621" t="str">
            <v>N</v>
          </cell>
        </row>
        <row r="622">
          <cell r="D622">
            <v>29686</v>
          </cell>
          <cell r="G622">
            <v>0</v>
          </cell>
          <cell r="H622">
            <v>0</v>
          </cell>
          <cell r="AE622" t="str">
            <v>GSC02</v>
          </cell>
          <cell r="AF622" t="str">
            <v>INTL MANUFACTURING</v>
          </cell>
          <cell r="AG622" t="str">
            <v>GSC</v>
          </cell>
          <cell r="AH622" t="str">
            <v>GLOBAL SUPPLY CHAIN</v>
          </cell>
          <cell r="AI622" t="str">
            <v>ID</v>
          </cell>
          <cell r="AJ622" t="str">
            <v>Indonesia</v>
          </cell>
          <cell r="AK622" t="str">
            <v>2</v>
          </cell>
          <cell r="AL622" t="str">
            <v>Temporary</v>
          </cell>
          <cell r="AM622" t="str">
            <v>TN</v>
          </cell>
          <cell r="AN622" t="str">
            <v>Temp Non-Exempt</v>
          </cell>
          <cell r="AO622" t="str">
            <v>12012508</v>
          </cell>
          <cell r="AP622" t="str">
            <v>Production/Process Operator</v>
          </cell>
          <cell r="AQ622" t="str">
            <v>3</v>
          </cell>
          <cell r="AR622" t="str">
            <v>Active</v>
          </cell>
          <cell r="AS622" t="str">
            <v>BC</v>
          </cell>
          <cell r="AT622">
            <v>0</v>
          </cell>
          <cell r="AU622">
            <v>0</v>
          </cell>
          <cell r="AV622" t="str">
            <v>N</v>
          </cell>
        </row>
        <row r="623">
          <cell r="D623">
            <v>31569</v>
          </cell>
          <cell r="G623">
            <v>0</v>
          </cell>
          <cell r="H623">
            <v>0</v>
          </cell>
          <cell r="AE623" t="str">
            <v>GSC02</v>
          </cell>
          <cell r="AF623" t="str">
            <v>INTL MANUFACTURING</v>
          </cell>
          <cell r="AG623" t="str">
            <v>GSC</v>
          </cell>
          <cell r="AH623" t="str">
            <v>GLOBAL SUPPLY CHAIN</v>
          </cell>
          <cell r="AI623" t="str">
            <v>ID</v>
          </cell>
          <cell r="AJ623" t="str">
            <v>Indonesia</v>
          </cell>
          <cell r="AK623" t="str">
            <v>2</v>
          </cell>
          <cell r="AL623" t="str">
            <v>Temporary</v>
          </cell>
          <cell r="AM623" t="str">
            <v>TN</v>
          </cell>
          <cell r="AN623" t="str">
            <v>Temp Non-Exempt</v>
          </cell>
          <cell r="AO623" t="str">
            <v>12012508</v>
          </cell>
          <cell r="AP623" t="str">
            <v>Production/Process Operator</v>
          </cell>
          <cell r="AQ623" t="str">
            <v>3</v>
          </cell>
          <cell r="AR623" t="str">
            <v>Active</v>
          </cell>
          <cell r="AS623" t="str">
            <v>BC</v>
          </cell>
          <cell r="AT623">
            <v>0</v>
          </cell>
          <cell r="AU623">
            <v>0</v>
          </cell>
          <cell r="AV623" t="str">
            <v>N</v>
          </cell>
        </row>
        <row r="624">
          <cell r="D624">
            <v>31332</v>
          </cell>
          <cell r="G624">
            <v>0</v>
          </cell>
          <cell r="H624">
            <v>0</v>
          </cell>
          <cell r="AE624" t="str">
            <v>GSC02</v>
          </cell>
          <cell r="AF624" t="str">
            <v>INTL MANUFACTURING</v>
          </cell>
          <cell r="AG624" t="str">
            <v>GSC</v>
          </cell>
          <cell r="AH624" t="str">
            <v>GLOBAL SUPPLY CHAIN</v>
          </cell>
          <cell r="AI624" t="str">
            <v>ID</v>
          </cell>
          <cell r="AJ624" t="str">
            <v>Indonesia</v>
          </cell>
          <cell r="AK624" t="str">
            <v>2</v>
          </cell>
          <cell r="AL624" t="str">
            <v>Temporary</v>
          </cell>
          <cell r="AM624" t="str">
            <v>TN</v>
          </cell>
          <cell r="AN624" t="str">
            <v>Temp Non-Exempt</v>
          </cell>
          <cell r="AO624" t="str">
            <v>12012510</v>
          </cell>
          <cell r="AP624" t="str">
            <v>Production/Process Operator (Jr.)</v>
          </cell>
          <cell r="AQ624" t="str">
            <v>3</v>
          </cell>
          <cell r="AR624" t="str">
            <v>Active</v>
          </cell>
          <cell r="AS624" t="str">
            <v>BC</v>
          </cell>
          <cell r="AT624">
            <v>0</v>
          </cell>
          <cell r="AU624">
            <v>0</v>
          </cell>
          <cell r="AV624" t="str">
            <v>N</v>
          </cell>
        </row>
        <row r="625">
          <cell r="D625">
            <v>29887</v>
          </cell>
          <cell r="G625">
            <v>1155250</v>
          </cell>
          <cell r="H625" t="str">
            <v>IDR</v>
          </cell>
          <cell r="AE625" t="str">
            <v>GSC02</v>
          </cell>
          <cell r="AF625" t="str">
            <v>INTL MANUFACTURING</v>
          </cell>
          <cell r="AG625" t="str">
            <v>GSC</v>
          </cell>
          <cell r="AH625" t="str">
            <v>GLOBAL SUPPLY CHAIN</v>
          </cell>
          <cell r="AI625" t="str">
            <v>ID</v>
          </cell>
          <cell r="AJ625" t="str">
            <v>Indonesia</v>
          </cell>
          <cell r="AK625" t="str">
            <v>2</v>
          </cell>
          <cell r="AL625" t="str">
            <v>Temporary</v>
          </cell>
          <cell r="AM625" t="str">
            <v>TN</v>
          </cell>
          <cell r="AN625" t="str">
            <v>Temp Non-Exempt</v>
          </cell>
          <cell r="AO625" t="str">
            <v>12012510</v>
          </cell>
          <cell r="AP625" t="str">
            <v>Production/Process Operator (Jr.)</v>
          </cell>
          <cell r="AQ625" t="str">
            <v>3</v>
          </cell>
          <cell r="AR625" t="str">
            <v>Active</v>
          </cell>
          <cell r="AS625" t="str">
            <v>BC</v>
          </cell>
          <cell r="AT625">
            <v>0</v>
          </cell>
          <cell r="AU625">
            <v>0</v>
          </cell>
          <cell r="AV625" t="str">
            <v>N</v>
          </cell>
        </row>
        <row r="626">
          <cell r="D626">
            <v>31758</v>
          </cell>
          <cell r="G626">
            <v>0</v>
          </cell>
          <cell r="H626">
            <v>0</v>
          </cell>
          <cell r="AE626" t="str">
            <v>GSC02</v>
          </cell>
          <cell r="AF626" t="str">
            <v>INTL MANUFACTURING</v>
          </cell>
          <cell r="AG626" t="str">
            <v>GSC</v>
          </cell>
          <cell r="AH626" t="str">
            <v>GLOBAL SUPPLY CHAIN</v>
          </cell>
          <cell r="AI626" t="str">
            <v>ID</v>
          </cell>
          <cell r="AJ626" t="str">
            <v>Indonesia</v>
          </cell>
          <cell r="AK626" t="str">
            <v>2</v>
          </cell>
          <cell r="AL626" t="str">
            <v>Temporary</v>
          </cell>
          <cell r="AM626" t="str">
            <v>TN</v>
          </cell>
          <cell r="AN626" t="str">
            <v>Temp Non-Exempt</v>
          </cell>
          <cell r="AO626" t="str">
            <v>12012508</v>
          </cell>
          <cell r="AP626" t="str">
            <v>Production/Process Operator</v>
          </cell>
          <cell r="AQ626" t="str">
            <v>3</v>
          </cell>
          <cell r="AR626" t="str">
            <v>Active</v>
          </cell>
          <cell r="AS626" t="str">
            <v>BC</v>
          </cell>
          <cell r="AT626">
            <v>0</v>
          </cell>
          <cell r="AU626">
            <v>0</v>
          </cell>
          <cell r="AV626" t="str">
            <v>N</v>
          </cell>
        </row>
        <row r="627">
          <cell r="D627">
            <v>31013</v>
          </cell>
          <cell r="G627">
            <v>1168351</v>
          </cell>
          <cell r="H627" t="str">
            <v>IDR</v>
          </cell>
          <cell r="AE627" t="str">
            <v>GSC02</v>
          </cell>
          <cell r="AF627" t="str">
            <v>INTL MANUFACTURING</v>
          </cell>
          <cell r="AG627" t="str">
            <v>GSC</v>
          </cell>
          <cell r="AH627" t="str">
            <v>GLOBAL SUPPLY CHAIN</v>
          </cell>
          <cell r="AI627" t="str">
            <v>ID</v>
          </cell>
          <cell r="AJ627" t="str">
            <v>Indonesia</v>
          </cell>
          <cell r="AK627" t="str">
            <v>2</v>
          </cell>
          <cell r="AL627" t="str">
            <v>Temporary</v>
          </cell>
          <cell r="AM627" t="str">
            <v>TN</v>
          </cell>
          <cell r="AN627" t="str">
            <v>Temp Non-Exempt</v>
          </cell>
          <cell r="AO627" t="str">
            <v>12012508</v>
          </cell>
          <cell r="AP627" t="str">
            <v>Production/Process Operator</v>
          </cell>
          <cell r="AQ627" t="str">
            <v>3</v>
          </cell>
          <cell r="AR627" t="str">
            <v>Active</v>
          </cell>
          <cell r="AS627" t="str">
            <v>BC</v>
          </cell>
          <cell r="AT627">
            <v>0</v>
          </cell>
          <cell r="AU627">
            <v>0</v>
          </cell>
          <cell r="AV627" t="str">
            <v>N</v>
          </cell>
        </row>
        <row r="628">
          <cell r="D628">
            <v>30110</v>
          </cell>
          <cell r="G628">
            <v>0</v>
          </cell>
          <cell r="H628">
            <v>0</v>
          </cell>
          <cell r="AE628" t="str">
            <v>GSC02</v>
          </cell>
          <cell r="AF628" t="str">
            <v>INTL MANUFACTURING</v>
          </cell>
          <cell r="AG628" t="str">
            <v>GSC</v>
          </cell>
          <cell r="AH628" t="str">
            <v>GLOBAL SUPPLY CHAIN</v>
          </cell>
          <cell r="AI628" t="str">
            <v>ID</v>
          </cell>
          <cell r="AJ628" t="str">
            <v>Indonesia</v>
          </cell>
          <cell r="AK628" t="str">
            <v>2</v>
          </cell>
          <cell r="AL628" t="str">
            <v>Temporary</v>
          </cell>
          <cell r="AM628" t="str">
            <v>TN</v>
          </cell>
          <cell r="AN628" t="str">
            <v>Temp Non-Exempt</v>
          </cell>
          <cell r="AO628" t="str">
            <v>12012508</v>
          </cell>
          <cell r="AP628" t="str">
            <v>Production/Process Operator</v>
          </cell>
          <cell r="AQ628" t="str">
            <v>3</v>
          </cell>
          <cell r="AR628" t="str">
            <v>Active</v>
          </cell>
          <cell r="AS628" t="str">
            <v>BC</v>
          </cell>
          <cell r="AT628">
            <v>0</v>
          </cell>
          <cell r="AU628">
            <v>0</v>
          </cell>
          <cell r="AV628" t="str">
            <v>N</v>
          </cell>
        </row>
        <row r="629">
          <cell r="D629">
            <v>31163</v>
          </cell>
          <cell r="G629">
            <v>0</v>
          </cell>
          <cell r="H629">
            <v>0</v>
          </cell>
          <cell r="AE629" t="str">
            <v>GSC02</v>
          </cell>
          <cell r="AF629" t="str">
            <v>INTL MANUFACTURING</v>
          </cell>
          <cell r="AG629" t="str">
            <v>GSC</v>
          </cell>
          <cell r="AH629" t="str">
            <v>GLOBAL SUPPLY CHAIN</v>
          </cell>
          <cell r="AI629" t="str">
            <v>ID</v>
          </cell>
          <cell r="AJ629" t="str">
            <v>Indonesia</v>
          </cell>
          <cell r="AK629" t="str">
            <v>2</v>
          </cell>
          <cell r="AL629" t="str">
            <v>Temporary</v>
          </cell>
          <cell r="AM629" t="str">
            <v>TN</v>
          </cell>
          <cell r="AN629" t="str">
            <v>Temp Non-Exempt</v>
          </cell>
          <cell r="AO629" t="str">
            <v>12012508</v>
          </cell>
          <cell r="AP629" t="str">
            <v>Production/Process Operator</v>
          </cell>
          <cell r="AQ629" t="str">
            <v>3</v>
          </cell>
          <cell r="AR629" t="str">
            <v>Active</v>
          </cell>
          <cell r="AS629" t="str">
            <v>BC</v>
          </cell>
          <cell r="AT629">
            <v>0</v>
          </cell>
          <cell r="AU629">
            <v>0</v>
          </cell>
          <cell r="AV629" t="str">
            <v>N</v>
          </cell>
        </row>
        <row r="630">
          <cell r="D630">
            <v>30276</v>
          </cell>
          <cell r="G630">
            <v>0</v>
          </cell>
          <cell r="H630">
            <v>0</v>
          </cell>
          <cell r="AE630" t="str">
            <v>GSC02</v>
          </cell>
          <cell r="AF630" t="str">
            <v>INTL MANUFACTURING</v>
          </cell>
          <cell r="AG630" t="str">
            <v>GSC</v>
          </cell>
          <cell r="AH630" t="str">
            <v>GLOBAL SUPPLY CHAIN</v>
          </cell>
          <cell r="AI630" t="str">
            <v>ID</v>
          </cell>
          <cell r="AJ630" t="str">
            <v>Indonesia</v>
          </cell>
          <cell r="AK630" t="str">
            <v>2</v>
          </cell>
          <cell r="AL630" t="str">
            <v>Temporary</v>
          </cell>
          <cell r="AM630" t="str">
            <v>TN</v>
          </cell>
          <cell r="AN630" t="str">
            <v>Temp Non-Exempt</v>
          </cell>
          <cell r="AO630" t="str">
            <v>12012508</v>
          </cell>
          <cell r="AP630" t="str">
            <v>Production/Process Operator</v>
          </cell>
          <cell r="AQ630" t="str">
            <v>3</v>
          </cell>
          <cell r="AR630" t="str">
            <v>Active</v>
          </cell>
          <cell r="AS630" t="str">
            <v>BC</v>
          </cell>
          <cell r="AT630">
            <v>0</v>
          </cell>
          <cell r="AU630">
            <v>0</v>
          </cell>
          <cell r="AV630" t="str">
            <v>N</v>
          </cell>
        </row>
        <row r="631">
          <cell r="D631">
            <v>30156</v>
          </cell>
          <cell r="G631">
            <v>1963102</v>
          </cell>
          <cell r="H631" t="str">
            <v>IDR</v>
          </cell>
          <cell r="AE631" t="str">
            <v>GSC02</v>
          </cell>
          <cell r="AF631" t="str">
            <v>INTL MANUFACTURING</v>
          </cell>
          <cell r="AG631" t="str">
            <v>GSC</v>
          </cell>
          <cell r="AH631" t="str">
            <v>GLOBAL SUPPLY CHAIN</v>
          </cell>
          <cell r="AI631" t="str">
            <v>ID</v>
          </cell>
          <cell r="AJ631" t="str">
            <v>Indonesia</v>
          </cell>
          <cell r="AK631" t="str">
            <v>2</v>
          </cell>
          <cell r="AL631" t="str">
            <v>Temporary</v>
          </cell>
          <cell r="AM631" t="str">
            <v>TN</v>
          </cell>
          <cell r="AN631" t="str">
            <v>Temp Non-Exempt</v>
          </cell>
          <cell r="AO631" t="str">
            <v>12012510</v>
          </cell>
          <cell r="AP631" t="str">
            <v>Production/Process Operator (Jr.)</v>
          </cell>
          <cell r="AQ631" t="str">
            <v>3</v>
          </cell>
          <cell r="AR631" t="str">
            <v>Active</v>
          </cell>
          <cell r="AS631" t="str">
            <v>BC</v>
          </cell>
          <cell r="AT631">
            <v>0</v>
          </cell>
          <cell r="AU631">
            <v>0</v>
          </cell>
          <cell r="AV631" t="str">
            <v>N</v>
          </cell>
        </row>
        <row r="632">
          <cell r="D632">
            <v>31492</v>
          </cell>
          <cell r="G632">
            <v>0</v>
          </cell>
          <cell r="H632">
            <v>0</v>
          </cell>
          <cell r="AE632" t="str">
            <v>GSC02</v>
          </cell>
          <cell r="AF632" t="str">
            <v>INTL MANUFACTURING</v>
          </cell>
          <cell r="AG632" t="str">
            <v>GSC</v>
          </cell>
          <cell r="AH632" t="str">
            <v>GLOBAL SUPPLY CHAIN</v>
          </cell>
          <cell r="AI632" t="str">
            <v>ID</v>
          </cell>
          <cell r="AJ632" t="str">
            <v>Indonesia</v>
          </cell>
          <cell r="AK632" t="str">
            <v>2</v>
          </cell>
          <cell r="AL632" t="str">
            <v>Temporary</v>
          </cell>
          <cell r="AM632" t="str">
            <v>TN</v>
          </cell>
          <cell r="AN632" t="str">
            <v>Temp Non-Exempt</v>
          </cell>
          <cell r="AO632" t="str">
            <v>12012508</v>
          </cell>
          <cell r="AP632" t="str">
            <v>Production/Process Operator</v>
          </cell>
          <cell r="AQ632" t="str">
            <v>3</v>
          </cell>
          <cell r="AR632" t="str">
            <v>Active</v>
          </cell>
          <cell r="AS632" t="str">
            <v>BC</v>
          </cell>
          <cell r="AT632">
            <v>0</v>
          </cell>
          <cell r="AU632">
            <v>0</v>
          </cell>
          <cell r="AV632" t="str">
            <v>N</v>
          </cell>
        </row>
        <row r="633">
          <cell r="D633">
            <v>30055</v>
          </cell>
          <cell r="G633">
            <v>0</v>
          </cell>
          <cell r="H633">
            <v>0</v>
          </cell>
          <cell r="AE633" t="str">
            <v>GSC02</v>
          </cell>
          <cell r="AF633" t="str">
            <v>INTL MANUFACTURING</v>
          </cell>
          <cell r="AG633" t="str">
            <v>GSC</v>
          </cell>
          <cell r="AH633" t="str">
            <v>GLOBAL SUPPLY CHAIN</v>
          </cell>
          <cell r="AI633" t="str">
            <v>ID</v>
          </cell>
          <cell r="AJ633" t="str">
            <v>Indonesia</v>
          </cell>
          <cell r="AK633" t="str">
            <v>2</v>
          </cell>
          <cell r="AL633" t="str">
            <v>Temporary</v>
          </cell>
          <cell r="AM633" t="str">
            <v>TN</v>
          </cell>
          <cell r="AN633" t="str">
            <v>Temp Non-Exempt</v>
          </cell>
          <cell r="AO633" t="str">
            <v>12012508</v>
          </cell>
          <cell r="AP633" t="str">
            <v>Production/Process Operator</v>
          </cell>
          <cell r="AQ633" t="str">
            <v>3</v>
          </cell>
          <cell r="AR633" t="str">
            <v>Active</v>
          </cell>
          <cell r="AS633" t="str">
            <v>BC</v>
          </cell>
          <cell r="AT633">
            <v>0</v>
          </cell>
          <cell r="AU633">
            <v>0</v>
          </cell>
          <cell r="AV633" t="str">
            <v>N</v>
          </cell>
        </row>
        <row r="634">
          <cell r="D634">
            <v>30081</v>
          </cell>
          <cell r="G634">
            <v>0</v>
          </cell>
          <cell r="H634">
            <v>0</v>
          </cell>
          <cell r="AE634" t="str">
            <v>GSC02</v>
          </cell>
          <cell r="AF634" t="str">
            <v>INTL MANUFACTURING</v>
          </cell>
          <cell r="AG634" t="str">
            <v>GSC</v>
          </cell>
          <cell r="AH634" t="str">
            <v>GLOBAL SUPPLY CHAIN</v>
          </cell>
          <cell r="AI634" t="str">
            <v>ID</v>
          </cell>
          <cell r="AJ634" t="str">
            <v>Indonesia</v>
          </cell>
          <cell r="AK634" t="str">
            <v>2</v>
          </cell>
          <cell r="AL634" t="str">
            <v>Temporary</v>
          </cell>
          <cell r="AM634" t="str">
            <v>TN</v>
          </cell>
          <cell r="AN634" t="str">
            <v>Temp Non-Exempt</v>
          </cell>
          <cell r="AO634" t="str">
            <v>12012510</v>
          </cell>
          <cell r="AP634" t="str">
            <v>Production/Process Operator (Jr.)</v>
          </cell>
          <cell r="AQ634" t="str">
            <v>3</v>
          </cell>
          <cell r="AR634" t="str">
            <v>Active</v>
          </cell>
          <cell r="AS634" t="str">
            <v>BC</v>
          </cell>
          <cell r="AT634">
            <v>0</v>
          </cell>
          <cell r="AU634">
            <v>0</v>
          </cell>
          <cell r="AV634" t="str">
            <v>N</v>
          </cell>
        </row>
        <row r="635">
          <cell r="D635">
            <v>31232</v>
          </cell>
          <cell r="G635">
            <v>0</v>
          </cell>
          <cell r="H635">
            <v>0</v>
          </cell>
          <cell r="AE635" t="str">
            <v>GSC02</v>
          </cell>
          <cell r="AF635" t="str">
            <v>INTL MANUFACTURING</v>
          </cell>
          <cell r="AG635" t="str">
            <v>GSC</v>
          </cell>
          <cell r="AH635" t="str">
            <v>GLOBAL SUPPLY CHAIN</v>
          </cell>
          <cell r="AI635" t="str">
            <v>ID</v>
          </cell>
          <cell r="AJ635" t="str">
            <v>Indonesia</v>
          </cell>
          <cell r="AK635" t="str">
            <v>2</v>
          </cell>
          <cell r="AL635" t="str">
            <v>Temporary</v>
          </cell>
          <cell r="AM635" t="str">
            <v>TN</v>
          </cell>
          <cell r="AN635" t="str">
            <v>Temp Non-Exempt</v>
          </cell>
          <cell r="AO635" t="str">
            <v>12012508</v>
          </cell>
          <cell r="AP635" t="str">
            <v>Production/Process Operator</v>
          </cell>
          <cell r="AQ635" t="str">
            <v>3</v>
          </cell>
          <cell r="AR635" t="str">
            <v>Active</v>
          </cell>
          <cell r="AS635" t="str">
            <v>BC</v>
          </cell>
          <cell r="AT635">
            <v>0</v>
          </cell>
          <cell r="AU635">
            <v>0</v>
          </cell>
          <cell r="AV635" t="str">
            <v>N</v>
          </cell>
        </row>
        <row r="636">
          <cell r="D636">
            <v>30944</v>
          </cell>
          <cell r="G636">
            <v>1328372</v>
          </cell>
          <cell r="H636" t="str">
            <v>IDR</v>
          </cell>
          <cell r="AE636" t="str">
            <v>GSC02</v>
          </cell>
          <cell r="AF636" t="str">
            <v>INTL MANUFACTURING</v>
          </cell>
          <cell r="AG636" t="str">
            <v>GSC</v>
          </cell>
          <cell r="AH636" t="str">
            <v>GLOBAL SUPPLY CHAIN</v>
          </cell>
          <cell r="AI636" t="str">
            <v>ID</v>
          </cell>
          <cell r="AJ636" t="str">
            <v>Indonesia</v>
          </cell>
          <cell r="AK636" t="str">
            <v>2</v>
          </cell>
          <cell r="AL636" t="str">
            <v>Temporary</v>
          </cell>
          <cell r="AM636" t="str">
            <v>TN</v>
          </cell>
          <cell r="AN636" t="str">
            <v>Temp Non-Exempt</v>
          </cell>
          <cell r="AO636" t="str">
            <v>12012508</v>
          </cell>
          <cell r="AP636" t="str">
            <v>Production/Process Operator</v>
          </cell>
          <cell r="AQ636" t="str">
            <v>3</v>
          </cell>
          <cell r="AR636" t="str">
            <v>Active</v>
          </cell>
          <cell r="AS636" t="str">
            <v>BC</v>
          </cell>
          <cell r="AT636">
            <v>0</v>
          </cell>
          <cell r="AU636">
            <v>0</v>
          </cell>
          <cell r="AV636" t="str">
            <v>N</v>
          </cell>
        </row>
        <row r="637">
          <cell r="D637">
            <v>30353</v>
          </cell>
          <cell r="G637">
            <v>0</v>
          </cell>
          <cell r="H637">
            <v>0</v>
          </cell>
          <cell r="AE637" t="str">
            <v>GSC02</v>
          </cell>
          <cell r="AF637" t="str">
            <v>INTL MANUFACTURING</v>
          </cell>
          <cell r="AG637" t="str">
            <v>GSC</v>
          </cell>
          <cell r="AH637" t="str">
            <v>GLOBAL SUPPLY CHAIN</v>
          </cell>
          <cell r="AI637" t="str">
            <v>ID</v>
          </cell>
          <cell r="AJ637" t="str">
            <v>Indonesia</v>
          </cell>
          <cell r="AK637" t="str">
            <v>2</v>
          </cell>
          <cell r="AL637" t="str">
            <v>Temporary</v>
          </cell>
          <cell r="AM637" t="str">
            <v>TN</v>
          </cell>
          <cell r="AN637" t="str">
            <v>Temp Non-Exempt</v>
          </cell>
          <cell r="AO637" t="str">
            <v>12012510</v>
          </cell>
          <cell r="AP637" t="str">
            <v>Production/Process Operator (Jr.)</v>
          </cell>
          <cell r="AQ637" t="str">
            <v>3</v>
          </cell>
          <cell r="AR637" t="str">
            <v>Active</v>
          </cell>
          <cell r="AS637" t="str">
            <v>BC</v>
          </cell>
          <cell r="AT637">
            <v>0</v>
          </cell>
          <cell r="AU637">
            <v>0</v>
          </cell>
          <cell r="AV637" t="str">
            <v>N</v>
          </cell>
        </row>
        <row r="638">
          <cell r="D638">
            <v>30225</v>
          </cell>
          <cell r="G638">
            <v>0</v>
          </cell>
          <cell r="H638">
            <v>0</v>
          </cell>
          <cell r="AE638" t="str">
            <v>GSC02</v>
          </cell>
          <cell r="AF638" t="str">
            <v>INTL MANUFACTURING</v>
          </cell>
          <cell r="AG638" t="str">
            <v>GSC</v>
          </cell>
          <cell r="AH638" t="str">
            <v>GLOBAL SUPPLY CHAIN</v>
          </cell>
          <cell r="AI638" t="str">
            <v>ID</v>
          </cell>
          <cell r="AJ638" t="str">
            <v>Indonesia</v>
          </cell>
          <cell r="AK638" t="str">
            <v>2</v>
          </cell>
          <cell r="AL638" t="str">
            <v>Temporary</v>
          </cell>
          <cell r="AM638" t="str">
            <v>TN</v>
          </cell>
          <cell r="AN638" t="str">
            <v>Temp Non-Exempt</v>
          </cell>
          <cell r="AO638" t="str">
            <v>12012510</v>
          </cell>
          <cell r="AP638" t="str">
            <v>Production/Process Operator (Jr.)</v>
          </cell>
          <cell r="AQ638" t="str">
            <v>3</v>
          </cell>
          <cell r="AR638" t="str">
            <v>Active</v>
          </cell>
          <cell r="AS638" t="str">
            <v>BC</v>
          </cell>
          <cell r="AT638">
            <v>0</v>
          </cell>
          <cell r="AU638">
            <v>0</v>
          </cell>
          <cell r="AV638" t="str">
            <v>N</v>
          </cell>
        </row>
        <row r="639">
          <cell r="D639">
            <v>30518</v>
          </cell>
          <cell r="G639">
            <v>1279565</v>
          </cell>
          <cell r="H639" t="str">
            <v>IDR</v>
          </cell>
          <cell r="AE639" t="str">
            <v>GSC02</v>
          </cell>
          <cell r="AF639" t="str">
            <v>INTL MANUFACTURING</v>
          </cell>
          <cell r="AG639" t="str">
            <v>GSC</v>
          </cell>
          <cell r="AH639" t="str">
            <v>GLOBAL SUPPLY CHAIN</v>
          </cell>
          <cell r="AI639" t="str">
            <v>ID</v>
          </cell>
          <cell r="AJ639" t="str">
            <v>Indonesia</v>
          </cell>
          <cell r="AK639" t="str">
            <v>2</v>
          </cell>
          <cell r="AL639" t="str">
            <v>Temporary</v>
          </cell>
          <cell r="AM639" t="str">
            <v>TN</v>
          </cell>
          <cell r="AN639" t="str">
            <v>Temp Non-Exempt</v>
          </cell>
          <cell r="AO639" t="str">
            <v>12012508</v>
          </cell>
          <cell r="AP639" t="str">
            <v>Production/Process Operator</v>
          </cell>
          <cell r="AQ639" t="str">
            <v>3</v>
          </cell>
          <cell r="AR639" t="str">
            <v>Active</v>
          </cell>
          <cell r="AS639" t="str">
            <v>BC</v>
          </cell>
          <cell r="AT639">
            <v>0</v>
          </cell>
          <cell r="AU639">
            <v>0</v>
          </cell>
          <cell r="AV639" t="str">
            <v>C</v>
          </cell>
        </row>
        <row r="640">
          <cell r="D640">
            <v>30445</v>
          </cell>
          <cell r="G640">
            <v>0</v>
          </cell>
          <cell r="H640">
            <v>0</v>
          </cell>
          <cell r="AE640" t="str">
            <v>GSC02</v>
          </cell>
          <cell r="AF640" t="str">
            <v>INTL MANUFACTURING</v>
          </cell>
          <cell r="AG640" t="str">
            <v>GSC</v>
          </cell>
          <cell r="AH640" t="str">
            <v>GLOBAL SUPPLY CHAIN</v>
          </cell>
          <cell r="AI640" t="str">
            <v>ID</v>
          </cell>
          <cell r="AJ640" t="str">
            <v>Indonesia</v>
          </cell>
          <cell r="AK640" t="str">
            <v>2</v>
          </cell>
          <cell r="AL640" t="str">
            <v>Temporary</v>
          </cell>
          <cell r="AM640" t="str">
            <v>TN</v>
          </cell>
          <cell r="AN640" t="str">
            <v>Temp Non-Exempt</v>
          </cell>
          <cell r="AO640" t="str">
            <v>12012508</v>
          </cell>
          <cell r="AP640" t="str">
            <v>Production/Process Operator</v>
          </cell>
          <cell r="AQ640" t="str">
            <v>3</v>
          </cell>
          <cell r="AR640" t="str">
            <v>Active</v>
          </cell>
          <cell r="AS640" t="str">
            <v>BC</v>
          </cell>
          <cell r="AT640">
            <v>0</v>
          </cell>
          <cell r="AU640">
            <v>0</v>
          </cell>
          <cell r="AV640" t="str">
            <v>C</v>
          </cell>
        </row>
        <row r="641">
          <cell r="D641">
            <v>30592</v>
          </cell>
          <cell r="G641">
            <v>0</v>
          </cell>
          <cell r="H641">
            <v>0</v>
          </cell>
          <cell r="AE641" t="str">
            <v>GSC02</v>
          </cell>
          <cell r="AF641" t="str">
            <v>INTL MANUFACTURING</v>
          </cell>
          <cell r="AG641" t="str">
            <v>GSC</v>
          </cell>
          <cell r="AH641" t="str">
            <v>GLOBAL SUPPLY CHAIN</v>
          </cell>
          <cell r="AI641" t="str">
            <v>ID</v>
          </cell>
          <cell r="AJ641" t="str">
            <v>Indonesia</v>
          </cell>
          <cell r="AK641" t="str">
            <v>2</v>
          </cell>
          <cell r="AL641" t="str">
            <v>Temporary</v>
          </cell>
          <cell r="AM641" t="str">
            <v>TN</v>
          </cell>
          <cell r="AN641" t="str">
            <v>Temp Non-Exempt</v>
          </cell>
          <cell r="AO641" t="str">
            <v>12012508</v>
          </cell>
          <cell r="AP641" t="str">
            <v>Production/Process Operator</v>
          </cell>
          <cell r="AQ641" t="str">
            <v>3</v>
          </cell>
          <cell r="AR641" t="str">
            <v>Active</v>
          </cell>
          <cell r="AS641" t="str">
            <v>BC</v>
          </cell>
          <cell r="AT641">
            <v>0</v>
          </cell>
          <cell r="AU641">
            <v>0</v>
          </cell>
          <cell r="AV641" t="str">
            <v>C</v>
          </cell>
        </row>
        <row r="642">
          <cell r="D642">
            <v>31118</v>
          </cell>
          <cell r="G642">
            <v>5117497</v>
          </cell>
          <cell r="H642" t="str">
            <v>IDR</v>
          </cell>
          <cell r="AE642" t="str">
            <v>GSC02</v>
          </cell>
          <cell r="AF642" t="str">
            <v>INTL MANUFACTURING</v>
          </cell>
          <cell r="AG642" t="str">
            <v>GSC</v>
          </cell>
          <cell r="AH642" t="str">
            <v>GLOBAL SUPPLY CHAIN</v>
          </cell>
          <cell r="AI642" t="str">
            <v>ID</v>
          </cell>
          <cell r="AJ642" t="str">
            <v>Indonesia</v>
          </cell>
          <cell r="AK642" t="str">
            <v>2</v>
          </cell>
          <cell r="AL642" t="str">
            <v>Temporary</v>
          </cell>
          <cell r="AM642" t="str">
            <v>TN</v>
          </cell>
          <cell r="AN642" t="str">
            <v>Temp Non-Exempt</v>
          </cell>
          <cell r="AO642" t="str">
            <v>12012508</v>
          </cell>
          <cell r="AP642" t="str">
            <v>Production/Process Operator</v>
          </cell>
          <cell r="AQ642" t="str">
            <v>3</v>
          </cell>
          <cell r="AR642" t="str">
            <v>Active</v>
          </cell>
          <cell r="AS642" t="str">
            <v>BC</v>
          </cell>
          <cell r="AT642">
            <v>0</v>
          </cell>
          <cell r="AU642">
            <v>0</v>
          </cell>
          <cell r="AV642" t="str">
            <v>C</v>
          </cell>
        </row>
        <row r="643">
          <cell r="D643">
            <v>30693</v>
          </cell>
          <cell r="G643">
            <v>0</v>
          </cell>
          <cell r="H643">
            <v>0</v>
          </cell>
          <cell r="AE643" t="str">
            <v>GSC02</v>
          </cell>
          <cell r="AF643" t="str">
            <v>INTL MANUFACTURING</v>
          </cell>
          <cell r="AG643" t="str">
            <v>GSC</v>
          </cell>
          <cell r="AH643" t="str">
            <v>GLOBAL SUPPLY CHAIN</v>
          </cell>
          <cell r="AI643" t="str">
            <v>ID</v>
          </cell>
          <cell r="AJ643" t="str">
            <v>Indonesia</v>
          </cell>
          <cell r="AK643" t="str">
            <v>2</v>
          </cell>
          <cell r="AL643" t="str">
            <v>Temporary</v>
          </cell>
          <cell r="AM643" t="str">
            <v>TN</v>
          </cell>
          <cell r="AN643" t="str">
            <v>Temp Non-Exempt</v>
          </cell>
          <cell r="AO643" t="str">
            <v>12012510</v>
          </cell>
          <cell r="AP643" t="str">
            <v>Production/Process Operator (Jr.)</v>
          </cell>
          <cell r="AQ643" t="str">
            <v>3</v>
          </cell>
          <cell r="AR643" t="str">
            <v>Active</v>
          </cell>
          <cell r="AS643" t="str">
            <v>BC</v>
          </cell>
          <cell r="AT643">
            <v>0</v>
          </cell>
          <cell r="AU643">
            <v>0</v>
          </cell>
          <cell r="AV643" t="str">
            <v>N</v>
          </cell>
        </row>
        <row r="644">
          <cell r="D644">
            <v>30997</v>
          </cell>
          <cell r="G644">
            <v>0</v>
          </cell>
          <cell r="H644">
            <v>0</v>
          </cell>
          <cell r="AE644" t="str">
            <v>GSC02</v>
          </cell>
          <cell r="AF644" t="str">
            <v>INTL MANUFACTURING</v>
          </cell>
          <cell r="AG644" t="str">
            <v>GSC</v>
          </cell>
          <cell r="AH644" t="str">
            <v>GLOBAL SUPPLY CHAIN</v>
          </cell>
          <cell r="AI644" t="str">
            <v>ID</v>
          </cell>
          <cell r="AJ644" t="str">
            <v>Indonesia</v>
          </cell>
          <cell r="AK644" t="str">
            <v>2</v>
          </cell>
          <cell r="AL644" t="str">
            <v>Temporary</v>
          </cell>
          <cell r="AM644" t="str">
            <v>TN</v>
          </cell>
          <cell r="AN644" t="str">
            <v>Temp Non-Exempt</v>
          </cell>
          <cell r="AO644" t="str">
            <v>12012508</v>
          </cell>
          <cell r="AP644" t="str">
            <v>Production/Process Operator</v>
          </cell>
          <cell r="AQ644" t="str">
            <v>3</v>
          </cell>
          <cell r="AR644" t="str">
            <v>Active</v>
          </cell>
          <cell r="AS644" t="str">
            <v>BC</v>
          </cell>
          <cell r="AT644">
            <v>0</v>
          </cell>
          <cell r="AU644">
            <v>0</v>
          </cell>
          <cell r="AV644" t="str">
            <v>N</v>
          </cell>
        </row>
        <row r="645">
          <cell r="D645">
            <v>30547</v>
          </cell>
          <cell r="G645">
            <v>3229931</v>
          </cell>
          <cell r="H645" t="str">
            <v>IDR</v>
          </cell>
          <cell r="AE645" t="str">
            <v>GSC02</v>
          </cell>
          <cell r="AF645" t="str">
            <v>INTL MANUFACTURING</v>
          </cell>
          <cell r="AG645" t="str">
            <v>GSC</v>
          </cell>
          <cell r="AH645" t="str">
            <v>GLOBAL SUPPLY CHAIN</v>
          </cell>
          <cell r="AI645" t="str">
            <v>ID</v>
          </cell>
          <cell r="AJ645" t="str">
            <v>Indonesia</v>
          </cell>
          <cell r="AK645" t="str">
            <v>2</v>
          </cell>
          <cell r="AL645" t="str">
            <v>Temporary</v>
          </cell>
          <cell r="AM645" t="str">
            <v>TN</v>
          </cell>
          <cell r="AN645" t="str">
            <v>Temp Non-Exempt</v>
          </cell>
          <cell r="AO645" t="str">
            <v>12012510</v>
          </cell>
          <cell r="AP645" t="str">
            <v>Production/Process Operator (Jr.)</v>
          </cell>
          <cell r="AQ645" t="str">
            <v>3</v>
          </cell>
          <cell r="AR645" t="str">
            <v>Active</v>
          </cell>
          <cell r="AS645" t="str">
            <v>BC</v>
          </cell>
          <cell r="AT645">
            <v>0</v>
          </cell>
          <cell r="AU645">
            <v>0</v>
          </cell>
          <cell r="AV645" t="str">
            <v>N</v>
          </cell>
        </row>
        <row r="646">
          <cell r="D646">
            <v>30036</v>
          </cell>
          <cell r="G646">
            <v>0</v>
          </cell>
          <cell r="H646">
            <v>0</v>
          </cell>
          <cell r="AE646" t="str">
            <v>GSC02</v>
          </cell>
          <cell r="AF646" t="str">
            <v>INTL MANUFACTURING</v>
          </cell>
          <cell r="AG646" t="str">
            <v>GSC</v>
          </cell>
          <cell r="AH646" t="str">
            <v>GLOBAL SUPPLY CHAIN</v>
          </cell>
          <cell r="AI646" t="str">
            <v>ID</v>
          </cell>
          <cell r="AJ646" t="str">
            <v>Indonesia</v>
          </cell>
          <cell r="AK646" t="str">
            <v>2</v>
          </cell>
          <cell r="AL646" t="str">
            <v>Temporary</v>
          </cell>
          <cell r="AM646" t="str">
            <v>TN</v>
          </cell>
          <cell r="AN646" t="str">
            <v>Temp Non-Exempt</v>
          </cell>
          <cell r="AO646" t="str">
            <v>12012508</v>
          </cell>
          <cell r="AP646" t="str">
            <v>Production/Process Operator</v>
          </cell>
          <cell r="AQ646" t="str">
            <v>3</v>
          </cell>
          <cell r="AR646" t="str">
            <v>Active</v>
          </cell>
          <cell r="AS646" t="str">
            <v>BC</v>
          </cell>
          <cell r="AT646">
            <v>0</v>
          </cell>
          <cell r="AU646">
            <v>0</v>
          </cell>
          <cell r="AV646" t="str">
            <v>N</v>
          </cell>
        </row>
        <row r="647">
          <cell r="D647">
            <v>31054</v>
          </cell>
          <cell r="G647">
            <v>0</v>
          </cell>
          <cell r="H647">
            <v>0</v>
          </cell>
          <cell r="AE647" t="str">
            <v>GSC02</v>
          </cell>
          <cell r="AF647" t="str">
            <v>INTL MANUFACTURING</v>
          </cell>
          <cell r="AG647" t="str">
            <v>GSC</v>
          </cell>
          <cell r="AH647" t="str">
            <v>GLOBAL SUPPLY CHAIN</v>
          </cell>
          <cell r="AI647" t="str">
            <v>ID</v>
          </cell>
          <cell r="AJ647" t="str">
            <v>Indonesia</v>
          </cell>
          <cell r="AK647" t="str">
            <v>2</v>
          </cell>
          <cell r="AL647" t="str">
            <v>Temporary</v>
          </cell>
          <cell r="AM647" t="str">
            <v>TN</v>
          </cell>
          <cell r="AN647" t="str">
            <v>Temp Non-Exempt</v>
          </cell>
          <cell r="AO647" t="str">
            <v>12012508</v>
          </cell>
          <cell r="AP647" t="str">
            <v>Production/Process Operator</v>
          </cell>
          <cell r="AQ647" t="str">
            <v>3</v>
          </cell>
          <cell r="AR647" t="str">
            <v>Active</v>
          </cell>
          <cell r="AS647" t="str">
            <v>BC</v>
          </cell>
          <cell r="AT647">
            <v>0</v>
          </cell>
          <cell r="AU647">
            <v>0</v>
          </cell>
          <cell r="AV647" t="str">
            <v>C</v>
          </cell>
        </row>
        <row r="648">
          <cell r="D648">
            <v>29726</v>
          </cell>
          <cell r="G648">
            <v>0</v>
          </cell>
          <cell r="H648">
            <v>0</v>
          </cell>
          <cell r="AE648" t="str">
            <v>GSC02</v>
          </cell>
          <cell r="AF648" t="str">
            <v>INTL MANUFACTURING</v>
          </cell>
          <cell r="AG648" t="str">
            <v>GSC</v>
          </cell>
          <cell r="AH648" t="str">
            <v>GLOBAL SUPPLY CHAIN</v>
          </cell>
          <cell r="AI648" t="str">
            <v>ID</v>
          </cell>
          <cell r="AJ648" t="str">
            <v>Indonesia</v>
          </cell>
          <cell r="AK648" t="str">
            <v>2</v>
          </cell>
          <cell r="AL648" t="str">
            <v>Temporary</v>
          </cell>
          <cell r="AM648" t="str">
            <v>TN</v>
          </cell>
          <cell r="AN648" t="str">
            <v>Temp Non-Exempt</v>
          </cell>
          <cell r="AO648" t="str">
            <v>12012510</v>
          </cell>
          <cell r="AP648" t="str">
            <v>Production/Process Operator (Jr.)</v>
          </cell>
          <cell r="AQ648" t="str">
            <v>3</v>
          </cell>
          <cell r="AR648" t="str">
            <v>Active</v>
          </cell>
          <cell r="AS648" t="str">
            <v>BC</v>
          </cell>
          <cell r="AT648">
            <v>0</v>
          </cell>
          <cell r="AU648">
            <v>0</v>
          </cell>
          <cell r="AV648" t="str">
            <v>N</v>
          </cell>
        </row>
        <row r="649">
          <cell r="D649">
            <v>31157</v>
          </cell>
          <cell r="G649">
            <v>0</v>
          </cell>
          <cell r="H649">
            <v>0</v>
          </cell>
          <cell r="AE649" t="str">
            <v>GSC02</v>
          </cell>
          <cell r="AF649" t="str">
            <v>INTL MANUFACTURING</v>
          </cell>
          <cell r="AG649" t="str">
            <v>GSC</v>
          </cell>
          <cell r="AH649" t="str">
            <v>GLOBAL SUPPLY CHAIN</v>
          </cell>
          <cell r="AI649" t="str">
            <v>ID</v>
          </cell>
          <cell r="AJ649" t="str">
            <v>Indonesia</v>
          </cell>
          <cell r="AK649" t="str">
            <v>2</v>
          </cell>
          <cell r="AL649" t="str">
            <v>Temporary</v>
          </cell>
          <cell r="AM649" t="str">
            <v>TN</v>
          </cell>
          <cell r="AN649" t="str">
            <v>Temp Non-Exempt</v>
          </cell>
          <cell r="AO649" t="str">
            <v>12012508</v>
          </cell>
          <cell r="AP649" t="str">
            <v>Production/Process Operator</v>
          </cell>
          <cell r="AQ649" t="str">
            <v>3</v>
          </cell>
          <cell r="AR649" t="str">
            <v>Active</v>
          </cell>
          <cell r="AS649" t="str">
            <v>BC</v>
          </cell>
          <cell r="AT649">
            <v>0</v>
          </cell>
          <cell r="AU649">
            <v>0</v>
          </cell>
          <cell r="AV649" t="str">
            <v>N</v>
          </cell>
        </row>
        <row r="650">
          <cell r="D650">
            <v>31092</v>
          </cell>
          <cell r="G650">
            <v>0</v>
          </cell>
          <cell r="H650">
            <v>0</v>
          </cell>
          <cell r="AE650" t="str">
            <v>GSC02</v>
          </cell>
          <cell r="AF650" t="str">
            <v>INTL MANUFACTURING</v>
          </cell>
          <cell r="AG650" t="str">
            <v>GSC</v>
          </cell>
          <cell r="AH650" t="str">
            <v>GLOBAL SUPPLY CHAIN</v>
          </cell>
          <cell r="AI650" t="str">
            <v>ID</v>
          </cell>
          <cell r="AJ650" t="str">
            <v>Indonesia</v>
          </cell>
          <cell r="AK650" t="str">
            <v>2</v>
          </cell>
          <cell r="AL650" t="str">
            <v>Temporary</v>
          </cell>
          <cell r="AM650" t="str">
            <v>TN</v>
          </cell>
          <cell r="AN650" t="str">
            <v>Temp Non-Exempt</v>
          </cell>
          <cell r="AO650" t="str">
            <v>12012508</v>
          </cell>
          <cell r="AP650" t="str">
            <v>Production/Process Operator</v>
          </cell>
          <cell r="AQ650" t="str">
            <v>3</v>
          </cell>
          <cell r="AR650" t="str">
            <v>Active</v>
          </cell>
          <cell r="AS650" t="str">
            <v>BC</v>
          </cell>
          <cell r="AT650">
            <v>0</v>
          </cell>
          <cell r="AU650">
            <v>0</v>
          </cell>
          <cell r="AV650" t="str">
            <v>N</v>
          </cell>
        </row>
        <row r="651">
          <cell r="D651">
            <v>30812</v>
          </cell>
          <cell r="G651">
            <v>0</v>
          </cell>
          <cell r="H651">
            <v>0</v>
          </cell>
          <cell r="AE651" t="str">
            <v>GSC02</v>
          </cell>
          <cell r="AF651" t="str">
            <v>INTL MANUFACTURING</v>
          </cell>
          <cell r="AG651" t="str">
            <v>GSC</v>
          </cell>
          <cell r="AH651" t="str">
            <v>GLOBAL SUPPLY CHAIN</v>
          </cell>
          <cell r="AI651" t="str">
            <v>ID</v>
          </cell>
          <cell r="AJ651" t="str">
            <v>Indonesia</v>
          </cell>
          <cell r="AK651" t="str">
            <v>2</v>
          </cell>
          <cell r="AL651" t="str">
            <v>Temporary</v>
          </cell>
          <cell r="AM651" t="str">
            <v>TN</v>
          </cell>
          <cell r="AN651" t="str">
            <v>Temp Non-Exempt</v>
          </cell>
          <cell r="AO651" t="str">
            <v>12012508</v>
          </cell>
          <cell r="AP651" t="str">
            <v>Production/Process Operator</v>
          </cell>
          <cell r="AQ651" t="str">
            <v>3</v>
          </cell>
          <cell r="AR651" t="str">
            <v>Active</v>
          </cell>
          <cell r="AS651" t="str">
            <v>BC</v>
          </cell>
          <cell r="AT651">
            <v>0</v>
          </cell>
          <cell r="AU651">
            <v>0</v>
          </cell>
          <cell r="AV651" t="str">
            <v>N</v>
          </cell>
        </row>
        <row r="652">
          <cell r="D652">
            <v>30315</v>
          </cell>
          <cell r="G652">
            <v>0</v>
          </cell>
          <cell r="H652">
            <v>0</v>
          </cell>
          <cell r="AE652" t="str">
            <v>GSC02</v>
          </cell>
          <cell r="AF652" t="str">
            <v>INTL MANUFACTURING</v>
          </cell>
          <cell r="AG652" t="str">
            <v>GSC</v>
          </cell>
          <cell r="AH652" t="str">
            <v>GLOBAL SUPPLY CHAIN</v>
          </cell>
          <cell r="AI652" t="str">
            <v>ID</v>
          </cell>
          <cell r="AJ652" t="str">
            <v>Indonesia</v>
          </cell>
          <cell r="AK652" t="str">
            <v>2</v>
          </cell>
          <cell r="AL652" t="str">
            <v>Temporary</v>
          </cell>
          <cell r="AM652" t="str">
            <v>TN</v>
          </cell>
          <cell r="AN652" t="str">
            <v>Temp Non-Exempt</v>
          </cell>
          <cell r="AO652" t="str">
            <v>12012508</v>
          </cell>
          <cell r="AP652" t="str">
            <v>Production/Process Operator</v>
          </cell>
          <cell r="AQ652" t="str">
            <v>3</v>
          </cell>
          <cell r="AR652" t="str">
            <v>Active</v>
          </cell>
          <cell r="AS652" t="str">
            <v>BC</v>
          </cell>
          <cell r="AT652">
            <v>0</v>
          </cell>
          <cell r="AU652">
            <v>0</v>
          </cell>
          <cell r="AV652" t="str">
            <v>N</v>
          </cell>
        </row>
        <row r="653">
          <cell r="D653">
            <v>29796</v>
          </cell>
          <cell r="G653">
            <v>0</v>
          </cell>
          <cell r="H653">
            <v>0</v>
          </cell>
          <cell r="AE653" t="str">
            <v>GSC02</v>
          </cell>
          <cell r="AF653" t="str">
            <v>INTL MANUFACTURING</v>
          </cell>
          <cell r="AG653" t="str">
            <v>GSC</v>
          </cell>
          <cell r="AH653" t="str">
            <v>GLOBAL SUPPLY CHAIN</v>
          </cell>
          <cell r="AI653" t="str">
            <v>ID</v>
          </cell>
          <cell r="AJ653" t="str">
            <v>Indonesia</v>
          </cell>
          <cell r="AK653" t="str">
            <v>2</v>
          </cell>
          <cell r="AL653" t="str">
            <v>Temporary</v>
          </cell>
          <cell r="AM653" t="str">
            <v>TN</v>
          </cell>
          <cell r="AN653" t="str">
            <v>Temp Non-Exempt</v>
          </cell>
          <cell r="AO653" t="str">
            <v>12012508</v>
          </cell>
          <cell r="AP653" t="str">
            <v>Production/Process Operator</v>
          </cell>
          <cell r="AQ653" t="str">
            <v>3</v>
          </cell>
          <cell r="AR653" t="str">
            <v>Active</v>
          </cell>
          <cell r="AS653" t="str">
            <v>BC</v>
          </cell>
          <cell r="AT653">
            <v>0</v>
          </cell>
          <cell r="AU653">
            <v>0</v>
          </cell>
          <cell r="AV653" t="str">
            <v>N</v>
          </cell>
        </row>
        <row r="654">
          <cell r="D654">
            <v>30852</v>
          </cell>
          <cell r="G654">
            <v>0</v>
          </cell>
          <cell r="H654">
            <v>0</v>
          </cell>
          <cell r="AE654" t="str">
            <v>GSC02</v>
          </cell>
          <cell r="AF654" t="str">
            <v>INTL MANUFACTURING</v>
          </cell>
          <cell r="AG654" t="str">
            <v>GSC</v>
          </cell>
          <cell r="AH654" t="str">
            <v>GLOBAL SUPPLY CHAIN</v>
          </cell>
          <cell r="AI654" t="str">
            <v>ID</v>
          </cell>
          <cell r="AJ654" t="str">
            <v>Indonesia</v>
          </cell>
          <cell r="AK654" t="str">
            <v>2</v>
          </cell>
          <cell r="AL654" t="str">
            <v>Temporary</v>
          </cell>
          <cell r="AM654" t="str">
            <v>TN</v>
          </cell>
          <cell r="AN654" t="str">
            <v>Temp Non-Exempt</v>
          </cell>
          <cell r="AO654" t="str">
            <v>12012508</v>
          </cell>
          <cell r="AP654" t="str">
            <v>Production/Process Operator</v>
          </cell>
          <cell r="AQ654" t="str">
            <v>3</v>
          </cell>
          <cell r="AR654" t="str">
            <v>Active</v>
          </cell>
          <cell r="AS654" t="str">
            <v>BC</v>
          </cell>
          <cell r="AT654">
            <v>0</v>
          </cell>
          <cell r="AU654">
            <v>0</v>
          </cell>
          <cell r="AV654" t="str">
            <v>N</v>
          </cell>
        </row>
        <row r="655">
          <cell r="D655">
            <v>31178</v>
          </cell>
          <cell r="G655">
            <v>0</v>
          </cell>
          <cell r="H655">
            <v>0</v>
          </cell>
          <cell r="AE655" t="str">
            <v>GSC02</v>
          </cell>
          <cell r="AF655" t="str">
            <v>INTL MANUFACTURING</v>
          </cell>
          <cell r="AG655" t="str">
            <v>GSC</v>
          </cell>
          <cell r="AH655" t="str">
            <v>GLOBAL SUPPLY CHAIN</v>
          </cell>
          <cell r="AI655" t="str">
            <v>ID</v>
          </cell>
          <cell r="AJ655" t="str">
            <v>Indonesia</v>
          </cell>
          <cell r="AK655" t="str">
            <v>2</v>
          </cell>
          <cell r="AL655" t="str">
            <v>Temporary</v>
          </cell>
          <cell r="AM655" t="str">
            <v>TN</v>
          </cell>
          <cell r="AN655" t="str">
            <v>Temp Non-Exempt</v>
          </cell>
          <cell r="AO655" t="str">
            <v>12012508</v>
          </cell>
          <cell r="AP655" t="str">
            <v>Production/Process Operator</v>
          </cell>
          <cell r="AQ655" t="str">
            <v>3</v>
          </cell>
          <cell r="AR655" t="str">
            <v>Active</v>
          </cell>
          <cell r="AS655" t="str">
            <v>BC</v>
          </cell>
          <cell r="AT655">
            <v>0</v>
          </cell>
          <cell r="AU655">
            <v>0</v>
          </cell>
          <cell r="AV655" t="str">
            <v>N</v>
          </cell>
        </row>
        <row r="656">
          <cell r="D656">
            <v>31604</v>
          </cell>
          <cell r="G656">
            <v>0</v>
          </cell>
          <cell r="H656">
            <v>0</v>
          </cell>
          <cell r="AE656" t="str">
            <v>GSC02</v>
          </cell>
          <cell r="AF656" t="str">
            <v>INTL MANUFACTURING</v>
          </cell>
          <cell r="AG656" t="str">
            <v>GSC</v>
          </cell>
          <cell r="AH656" t="str">
            <v>GLOBAL SUPPLY CHAIN</v>
          </cell>
          <cell r="AI656" t="str">
            <v>ID</v>
          </cell>
          <cell r="AJ656" t="str">
            <v>Indonesia</v>
          </cell>
          <cell r="AK656" t="str">
            <v>2</v>
          </cell>
          <cell r="AL656" t="str">
            <v>Temporary</v>
          </cell>
          <cell r="AM656" t="str">
            <v>TN</v>
          </cell>
          <cell r="AN656" t="str">
            <v>Temp Non-Exempt</v>
          </cell>
          <cell r="AO656" t="str">
            <v>12012508</v>
          </cell>
          <cell r="AP656" t="str">
            <v>Production/Process Operator</v>
          </cell>
          <cell r="AQ656" t="str">
            <v>3</v>
          </cell>
          <cell r="AR656" t="str">
            <v>Active</v>
          </cell>
          <cell r="AS656" t="str">
            <v>BC</v>
          </cell>
          <cell r="AT656">
            <v>0</v>
          </cell>
          <cell r="AU656">
            <v>0</v>
          </cell>
          <cell r="AV656" t="str">
            <v>N</v>
          </cell>
        </row>
        <row r="657">
          <cell r="D657">
            <v>29346</v>
          </cell>
          <cell r="G657">
            <v>0</v>
          </cell>
          <cell r="H657">
            <v>0</v>
          </cell>
          <cell r="AE657" t="str">
            <v>GSC02</v>
          </cell>
          <cell r="AF657" t="str">
            <v>INTL MANUFACTURING</v>
          </cell>
          <cell r="AG657" t="str">
            <v>GSC</v>
          </cell>
          <cell r="AH657" t="str">
            <v>GLOBAL SUPPLY CHAIN</v>
          </cell>
          <cell r="AI657" t="str">
            <v>ID</v>
          </cell>
          <cell r="AJ657" t="str">
            <v>Indonesia</v>
          </cell>
          <cell r="AK657" t="str">
            <v>2</v>
          </cell>
          <cell r="AL657" t="str">
            <v>Temporary</v>
          </cell>
          <cell r="AM657" t="str">
            <v>TN</v>
          </cell>
          <cell r="AN657" t="str">
            <v>Temp Non-Exempt</v>
          </cell>
          <cell r="AO657" t="str">
            <v>12012508</v>
          </cell>
          <cell r="AP657" t="str">
            <v>Production/Process Operator</v>
          </cell>
          <cell r="AQ657" t="str">
            <v>3</v>
          </cell>
          <cell r="AR657" t="str">
            <v>Active</v>
          </cell>
          <cell r="AS657" t="str">
            <v>BC</v>
          </cell>
          <cell r="AT657">
            <v>0</v>
          </cell>
          <cell r="AU657">
            <v>0</v>
          </cell>
          <cell r="AV657" t="str">
            <v>C</v>
          </cell>
        </row>
        <row r="658">
          <cell r="D658">
            <v>30747</v>
          </cell>
          <cell r="G658">
            <v>0</v>
          </cell>
          <cell r="H658">
            <v>0</v>
          </cell>
          <cell r="AE658" t="str">
            <v>GSC02</v>
          </cell>
          <cell r="AF658" t="str">
            <v>INTL MANUFACTURING</v>
          </cell>
          <cell r="AG658" t="str">
            <v>GSC</v>
          </cell>
          <cell r="AH658" t="str">
            <v>GLOBAL SUPPLY CHAIN</v>
          </cell>
          <cell r="AI658" t="str">
            <v>ID</v>
          </cell>
          <cell r="AJ658" t="str">
            <v>Indonesia</v>
          </cell>
          <cell r="AK658" t="str">
            <v>2</v>
          </cell>
          <cell r="AL658" t="str">
            <v>Temporary</v>
          </cell>
          <cell r="AM658" t="str">
            <v>TN</v>
          </cell>
          <cell r="AN658" t="str">
            <v>Temp Non-Exempt</v>
          </cell>
          <cell r="AO658" t="str">
            <v>12012508</v>
          </cell>
          <cell r="AP658" t="str">
            <v>Production/Process Operator</v>
          </cell>
          <cell r="AQ658" t="str">
            <v>3</v>
          </cell>
          <cell r="AR658" t="str">
            <v>Active</v>
          </cell>
          <cell r="AS658" t="str">
            <v>BC</v>
          </cell>
          <cell r="AT658">
            <v>0</v>
          </cell>
          <cell r="AU658">
            <v>0</v>
          </cell>
          <cell r="AV658" t="str">
            <v>N</v>
          </cell>
        </row>
        <row r="659">
          <cell r="D659">
            <v>29729</v>
          </cell>
          <cell r="G659">
            <v>0</v>
          </cell>
          <cell r="H659">
            <v>0</v>
          </cell>
          <cell r="AE659" t="str">
            <v>GSC02</v>
          </cell>
          <cell r="AF659" t="str">
            <v>INTL MANUFACTURING</v>
          </cell>
          <cell r="AG659" t="str">
            <v>GSC</v>
          </cell>
          <cell r="AH659" t="str">
            <v>GLOBAL SUPPLY CHAIN</v>
          </cell>
          <cell r="AI659" t="str">
            <v>ID</v>
          </cell>
          <cell r="AJ659" t="str">
            <v>Indonesia</v>
          </cell>
          <cell r="AK659" t="str">
            <v>2</v>
          </cell>
          <cell r="AL659" t="str">
            <v>Temporary</v>
          </cell>
          <cell r="AM659" t="str">
            <v>TN</v>
          </cell>
          <cell r="AN659" t="str">
            <v>Temp Non-Exempt</v>
          </cell>
          <cell r="AO659" t="str">
            <v>12012508</v>
          </cell>
          <cell r="AP659" t="str">
            <v>Production/Process Operator</v>
          </cell>
          <cell r="AQ659" t="str">
            <v>3</v>
          </cell>
          <cell r="AR659" t="str">
            <v>Active</v>
          </cell>
          <cell r="AS659" t="str">
            <v>BC</v>
          </cell>
          <cell r="AT659">
            <v>0</v>
          </cell>
          <cell r="AU659">
            <v>0</v>
          </cell>
          <cell r="AV659" t="str">
            <v>C</v>
          </cell>
        </row>
        <row r="660">
          <cell r="D660">
            <v>31565</v>
          </cell>
          <cell r="G660">
            <v>0</v>
          </cell>
          <cell r="H660">
            <v>0</v>
          </cell>
          <cell r="AE660" t="str">
            <v>GSC02</v>
          </cell>
          <cell r="AF660" t="str">
            <v>INTL MANUFACTURING</v>
          </cell>
          <cell r="AG660" t="str">
            <v>GSC</v>
          </cell>
          <cell r="AH660" t="str">
            <v>GLOBAL SUPPLY CHAIN</v>
          </cell>
          <cell r="AI660" t="str">
            <v>ID</v>
          </cell>
          <cell r="AJ660" t="str">
            <v>Indonesia</v>
          </cell>
          <cell r="AK660" t="str">
            <v>2</v>
          </cell>
          <cell r="AL660" t="str">
            <v>Temporary</v>
          </cell>
          <cell r="AM660" t="str">
            <v>TN</v>
          </cell>
          <cell r="AN660" t="str">
            <v>Temp Non-Exempt</v>
          </cell>
          <cell r="AO660" t="str">
            <v>12012508</v>
          </cell>
          <cell r="AP660" t="str">
            <v>Production/Process Operator</v>
          </cell>
          <cell r="AQ660" t="str">
            <v>3</v>
          </cell>
          <cell r="AR660" t="str">
            <v>Active</v>
          </cell>
          <cell r="AS660" t="str">
            <v>BC</v>
          </cell>
          <cell r="AT660">
            <v>0</v>
          </cell>
          <cell r="AU660">
            <v>0</v>
          </cell>
          <cell r="AV660" t="str">
            <v>N</v>
          </cell>
        </row>
        <row r="661">
          <cell r="D661">
            <v>31123</v>
          </cell>
          <cell r="G661">
            <v>0</v>
          </cell>
          <cell r="H661">
            <v>0</v>
          </cell>
          <cell r="AE661" t="str">
            <v>GSC02</v>
          </cell>
          <cell r="AF661" t="str">
            <v>INTL MANUFACTURING</v>
          </cell>
          <cell r="AG661" t="str">
            <v>GSC</v>
          </cell>
          <cell r="AH661" t="str">
            <v>GLOBAL SUPPLY CHAIN</v>
          </cell>
          <cell r="AI661" t="str">
            <v>ID</v>
          </cell>
          <cell r="AJ661" t="str">
            <v>Indonesia</v>
          </cell>
          <cell r="AK661" t="str">
            <v>2</v>
          </cell>
          <cell r="AL661" t="str">
            <v>Temporary</v>
          </cell>
          <cell r="AM661" t="str">
            <v>TN</v>
          </cell>
          <cell r="AN661" t="str">
            <v>Temp Non-Exempt</v>
          </cell>
          <cell r="AO661" t="str">
            <v>12012510</v>
          </cell>
          <cell r="AP661" t="str">
            <v>Production/Process Operator (Jr.)</v>
          </cell>
          <cell r="AQ661" t="str">
            <v>3</v>
          </cell>
          <cell r="AR661" t="str">
            <v>Active</v>
          </cell>
          <cell r="AS661" t="str">
            <v>BC</v>
          </cell>
          <cell r="AT661">
            <v>0</v>
          </cell>
          <cell r="AU661">
            <v>0</v>
          </cell>
          <cell r="AV661" t="str">
            <v>N</v>
          </cell>
        </row>
        <row r="662">
          <cell r="D662">
            <v>30247</v>
          </cell>
          <cell r="G662">
            <v>0</v>
          </cell>
          <cell r="H662">
            <v>0</v>
          </cell>
          <cell r="AE662" t="str">
            <v>GSC02</v>
          </cell>
          <cell r="AF662" t="str">
            <v>INTL MANUFACTURING</v>
          </cell>
          <cell r="AG662" t="str">
            <v>GSC</v>
          </cell>
          <cell r="AH662" t="str">
            <v>GLOBAL SUPPLY CHAIN</v>
          </cell>
          <cell r="AI662" t="str">
            <v>ID</v>
          </cell>
          <cell r="AJ662" t="str">
            <v>Indonesia</v>
          </cell>
          <cell r="AK662" t="str">
            <v>2</v>
          </cell>
          <cell r="AL662" t="str">
            <v>Temporary</v>
          </cell>
          <cell r="AM662" t="str">
            <v>TN</v>
          </cell>
          <cell r="AN662" t="str">
            <v>Temp Non-Exempt</v>
          </cell>
          <cell r="AO662" t="str">
            <v>12012508</v>
          </cell>
          <cell r="AP662" t="str">
            <v>Production/Process Operator</v>
          </cell>
          <cell r="AQ662" t="str">
            <v>3</v>
          </cell>
          <cell r="AR662" t="str">
            <v>Active</v>
          </cell>
          <cell r="AS662" t="str">
            <v>BC</v>
          </cell>
          <cell r="AT662">
            <v>0</v>
          </cell>
          <cell r="AU662">
            <v>0</v>
          </cell>
          <cell r="AV662" t="str">
            <v>N</v>
          </cell>
        </row>
        <row r="663">
          <cell r="D663">
            <v>31014</v>
          </cell>
          <cell r="G663">
            <v>0</v>
          </cell>
          <cell r="H663">
            <v>0</v>
          </cell>
          <cell r="AE663" t="str">
            <v>GSC02</v>
          </cell>
          <cell r="AF663" t="str">
            <v>INTL MANUFACTURING</v>
          </cell>
          <cell r="AG663" t="str">
            <v>GSC</v>
          </cell>
          <cell r="AH663" t="str">
            <v>GLOBAL SUPPLY CHAIN</v>
          </cell>
          <cell r="AI663" t="str">
            <v>ID</v>
          </cell>
          <cell r="AJ663" t="str">
            <v>Indonesia</v>
          </cell>
          <cell r="AK663" t="str">
            <v>2</v>
          </cell>
          <cell r="AL663" t="str">
            <v>Temporary</v>
          </cell>
          <cell r="AM663" t="str">
            <v>TN</v>
          </cell>
          <cell r="AN663" t="str">
            <v>Temp Non-Exempt</v>
          </cell>
          <cell r="AO663" t="str">
            <v>12012508</v>
          </cell>
          <cell r="AP663" t="str">
            <v>Production/Process Operator</v>
          </cell>
          <cell r="AQ663" t="str">
            <v>3</v>
          </cell>
          <cell r="AR663" t="str">
            <v>Active</v>
          </cell>
          <cell r="AS663" t="str">
            <v>BC</v>
          </cell>
          <cell r="AT663">
            <v>0</v>
          </cell>
          <cell r="AU663">
            <v>0</v>
          </cell>
          <cell r="AV663" t="str">
            <v>N</v>
          </cell>
        </row>
        <row r="664">
          <cell r="D664">
            <v>29014</v>
          </cell>
          <cell r="G664">
            <v>0</v>
          </cell>
          <cell r="H664">
            <v>0</v>
          </cell>
          <cell r="AE664" t="str">
            <v>GSC02</v>
          </cell>
          <cell r="AF664" t="str">
            <v>INTL MANUFACTURING</v>
          </cell>
          <cell r="AG664" t="str">
            <v>GSC</v>
          </cell>
          <cell r="AH664" t="str">
            <v>GLOBAL SUPPLY CHAIN</v>
          </cell>
          <cell r="AI664" t="str">
            <v>ID</v>
          </cell>
          <cell r="AJ664" t="str">
            <v>Indonesia</v>
          </cell>
          <cell r="AK664" t="str">
            <v>2</v>
          </cell>
          <cell r="AL664" t="str">
            <v>Temporary</v>
          </cell>
          <cell r="AM664" t="str">
            <v>TN</v>
          </cell>
          <cell r="AN664" t="str">
            <v>Temp Non-Exempt</v>
          </cell>
          <cell r="AO664" t="str">
            <v>12012510</v>
          </cell>
          <cell r="AP664" t="str">
            <v>Production/Process Operator (Jr.)</v>
          </cell>
          <cell r="AQ664" t="str">
            <v>3</v>
          </cell>
          <cell r="AR664" t="str">
            <v>Active</v>
          </cell>
          <cell r="AS664" t="str">
            <v>BC</v>
          </cell>
          <cell r="AT664">
            <v>0</v>
          </cell>
          <cell r="AU664">
            <v>0</v>
          </cell>
          <cell r="AV664" t="str">
            <v>N</v>
          </cell>
        </row>
        <row r="665">
          <cell r="D665">
            <v>31311</v>
          </cell>
          <cell r="G665">
            <v>0</v>
          </cell>
          <cell r="H665">
            <v>0</v>
          </cell>
          <cell r="AE665" t="str">
            <v>GSC02</v>
          </cell>
          <cell r="AF665" t="str">
            <v>INTL MANUFACTURING</v>
          </cell>
          <cell r="AG665" t="str">
            <v>GSC</v>
          </cell>
          <cell r="AH665" t="str">
            <v>GLOBAL SUPPLY CHAIN</v>
          </cell>
          <cell r="AI665" t="str">
            <v>ID</v>
          </cell>
          <cell r="AJ665" t="str">
            <v>Indonesia</v>
          </cell>
          <cell r="AK665" t="str">
            <v>2</v>
          </cell>
          <cell r="AL665" t="str">
            <v>Temporary</v>
          </cell>
          <cell r="AM665" t="str">
            <v>TN</v>
          </cell>
          <cell r="AN665" t="str">
            <v>Temp Non-Exempt</v>
          </cell>
          <cell r="AO665" t="str">
            <v>12012508</v>
          </cell>
          <cell r="AP665" t="str">
            <v>Production/Process Operator</v>
          </cell>
          <cell r="AQ665" t="str">
            <v>3</v>
          </cell>
          <cell r="AR665" t="str">
            <v>Active</v>
          </cell>
          <cell r="AS665" t="str">
            <v>BC</v>
          </cell>
          <cell r="AT665">
            <v>0</v>
          </cell>
          <cell r="AU665">
            <v>0</v>
          </cell>
          <cell r="AV665" t="str">
            <v>N</v>
          </cell>
        </row>
        <row r="666">
          <cell r="D666">
            <v>29950</v>
          </cell>
          <cell r="G666">
            <v>4617600</v>
          </cell>
          <cell r="H666" t="str">
            <v>IDR</v>
          </cell>
          <cell r="AE666" t="str">
            <v>GSC02</v>
          </cell>
          <cell r="AF666" t="str">
            <v>INTL MANUFACTURING</v>
          </cell>
          <cell r="AG666" t="str">
            <v>GSC</v>
          </cell>
          <cell r="AH666" t="str">
            <v>GLOBAL SUPPLY CHAIN</v>
          </cell>
          <cell r="AI666" t="str">
            <v>ID</v>
          </cell>
          <cell r="AJ666" t="str">
            <v>Indonesia</v>
          </cell>
          <cell r="AK666" t="str">
            <v>2</v>
          </cell>
          <cell r="AL666" t="str">
            <v>Temporary</v>
          </cell>
          <cell r="AM666" t="str">
            <v>TN</v>
          </cell>
          <cell r="AN666" t="str">
            <v>Temp Non-Exempt</v>
          </cell>
          <cell r="AO666" t="str">
            <v>12012510</v>
          </cell>
          <cell r="AP666" t="str">
            <v>Production/Process Operator (Jr.)</v>
          </cell>
          <cell r="AQ666" t="str">
            <v>3</v>
          </cell>
          <cell r="AR666" t="str">
            <v>Active</v>
          </cell>
          <cell r="AS666" t="str">
            <v>BC</v>
          </cell>
          <cell r="AT666">
            <v>0</v>
          </cell>
          <cell r="AU666">
            <v>0</v>
          </cell>
          <cell r="AV666" t="str">
            <v>N</v>
          </cell>
        </row>
        <row r="667">
          <cell r="D667">
            <v>30753</v>
          </cell>
          <cell r="G667">
            <v>0</v>
          </cell>
          <cell r="H667">
            <v>0</v>
          </cell>
          <cell r="AE667" t="str">
            <v>GSC02</v>
          </cell>
          <cell r="AF667" t="str">
            <v>INTL MANUFACTURING</v>
          </cell>
          <cell r="AG667" t="str">
            <v>GSC</v>
          </cell>
          <cell r="AH667" t="str">
            <v>GLOBAL SUPPLY CHAIN</v>
          </cell>
          <cell r="AI667" t="str">
            <v>ID</v>
          </cell>
          <cell r="AJ667" t="str">
            <v>Indonesia</v>
          </cell>
          <cell r="AK667" t="str">
            <v>2</v>
          </cell>
          <cell r="AL667" t="str">
            <v>Temporary</v>
          </cell>
          <cell r="AM667" t="str">
            <v>TN</v>
          </cell>
          <cell r="AN667" t="str">
            <v>Temp Non-Exempt</v>
          </cell>
          <cell r="AO667" t="str">
            <v>12012508</v>
          </cell>
          <cell r="AP667" t="str">
            <v>Production/Process Operator</v>
          </cell>
          <cell r="AQ667" t="str">
            <v>3</v>
          </cell>
          <cell r="AR667" t="str">
            <v>Active</v>
          </cell>
          <cell r="AS667" t="str">
            <v>BC</v>
          </cell>
          <cell r="AT667">
            <v>0</v>
          </cell>
          <cell r="AU667">
            <v>0</v>
          </cell>
          <cell r="AV667" t="str">
            <v>N</v>
          </cell>
        </row>
        <row r="668">
          <cell r="D668">
            <v>30762</v>
          </cell>
          <cell r="G668">
            <v>5989318</v>
          </cell>
          <cell r="H668" t="str">
            <v>IDR</v>
          </cell>
          <cell r="AE668" t="str">
            <v>GSC02</v>
          </cell>
          <cell r="AF668" t="str">
            <v>INTL MANUFACTURING</v>
          </cell>
          <cell r="AG668" t="str">
            <v>GSC</v>
          </cell>
          <cell r="AH668" t="str">
            <v>GLOBAL SUPPLY CHAIN</v>
          </cell>
          <cell r="AI668" t="str">
            <v>ID</v>
          </cell>
          <cell r="AJ668" t="str">
            <v>Indonesia</v>
          </cell>
          <cell r="AK668" t="str">
            <v>2</v>
          </cell>
          <cell r="AL668" t="str">
            <v>Temporary</v>
          </cell>
          <cell r="AM668" t="str">
            <v>TN</v>
          </cell>
          <cell r="AN668" t="str">
            <v>Temp Non-Exempt</v>
          </cell>
          <cell r="AO668" t="str">
            <v>12012510</v>
          </cell>
          <cell r="AP668" t="str">
            <v>Production/Process Operator (Jr.)</v>
          </cell>
          <cell r="AQ668" t="str">
            <v>3</v>
          </cell>
          <cell r="AR668" t="str">
            <v>Active</v>
          </cell>
          <cell r="AS668" t="str">
            <v>BC</v>
          </cell>
          <cell r="AT668">
            <v>0</v>
          </cell>
          <cell r="AU668">
            <v>0</v>
          </cell>
          <cell r="AV668" t="str">
            <v>N</v>
          </cell>
        </row>
        <row r="669">
          <cell r="D669">
            <v>29114</v>
          </cell>
          <cell r="G669">
            <v>1197000</v>
          </cell>
          <cell r="H669" t="str">
            <v>IDR</v>
          </cell>
          <cell r="AE669" t="str">
            <v>GSC02</v>
          </cell>
          <cell r="AF669" t="str">
            <v>INTL MANUFACTURING</v>
          </cell>
          <cell r="AG669" t="str">
            <v>GSC</v>
          </cell>
          <cell r="AH669" t="str">
            <v>GLOBAL SUPPLY CHAIN</v>
          </cell>
          <cell r="AI669" t="str">
            <v>ID</v>
          </cell>
          <cell r="AJ669" t="str">
            <v>Indonesia</v>
          </cell>
          <cell r="AK669" t="str">
            <v>2</v>
          </cell>
          <cell r="AL669" t="str">
            <v>Temporary</v>
          </cell>
          <cell r="AM669" t="str">
            <v>TN</v>
          </cell>
          <cell r="AN669" t="str">
            <v>Temp Non-Exempt</v>
          </cell>
          <cell r="AO669" t="str">
            <v>12012510</v>
          </cell>
          <cell r="AP669" t="str">
            <v>Production/Process Operator (Jr.)</v>
          </cell>
          <cell r="AQ669" t="str">
            <v>3</v>
          </cell>
          <cell r="AR669" t="str">
            <v>Active</v>
          </cell>
          <cell r="AS669" t="str">
            <v>BC</v>
          </cell>
          <cell r="AT669">
            <v>0</v>
          </cell>
          <cell r="AU669">
            <v>0</v>
          </cell>
          <cell r="AV669" t="str">
            <v>N</v>
          </cell>
        </row>
        <row r="670">
          <cell r="D670">
            <v>30908</v>
          </cell>
          <cell r="G670">
            <v>0</v>
          </cell>
          <cell r="H670">
            <v>0</v>
          </cell>
          <cell r="AE670" t="str">
            <v>GSC02</v>
          </cell>
          <cell r="AF670" t="str">
            <v>INTL MANUFACTURING</v>
          </cell>
          <cell r="AG670" t="str">
            <v>GSC</v>
          </cell>
          <cell r="AH670" t="str">
            <v>GLOBAL SUPPLY CHAIN</v>
          </cell>
          <cell r="AI670" t="str">
            <v>ID</v>
          </cell>
          <cell r="AJ670" t="str">
            <v>Indonesia</v>
          </cell>
          <cell r="AK670" t="str">
            <v>2</v>
          </cell>
          <cell r="AL670" t="str">
            <v>Temporary</v>
          </cell>
          <cell r="AM670" t="str">
            <v>TN</v>
          </cell>
          <cell r="AN670" t="str">
            <v>Temp Non-Exempt</v>
          </cell>
          <cell r="AO670" t="str">
            <v>12012510</v>
          </cell>
          <cell r="AP670" t="str">
            <v>Production/Process Operator (Jr.)</v>
          </cell>
          <cell r="AQ670" t="str">
            <v>3</v>
          </cell>
          <cell r="AR670" t="str">
            <v>Active</v>
          </cell>
          <cell r="AS670" t="str">
            <v>BC</v>
          </cell>
          <cell r="AT670">
            <v>0</v>
          </cell>
          <cell r="AU670">
            <v>0</v>
          </cell>
          <cell r="AV670" t="str">
            <v>N</v>
          </cell>
        </row>
        <row r="671">
          <cell r="D671">
            <v>31582</v>
          </cell>
          <cell r="G671">
            <v>0</v>
          </cell>
          <cell r="H671">
            <v>0</v>
          </cell>
          <cell r="AE671" t="str">
            <v>GSC02</v>
          </cell>
          <cell r="AF671" t="str">
            <v>INTL MANUFACTURING</v>
          </cell>
          <cell r="AG671" t="str">
            <v>GSC</v>
          </cell>
          <cell r="AH671" t="str">
            <v>GLOBAL SUPPLY CHAIN</v>
          </cell>
          <cell r="AI671" t="str">
            <v>ID</v>
          </cell>
          <cell r="AJ671" t="str">
            <v>Indonesia</v>
          </cell>
          <cell r="AK671" t="str">
            <v>2</v>
          </cell>
          <cell r="AL671" t="str">
            <v>Temporary</v>
          </cell>
          <cell r="AM671" t="str">
            <v>TN</v>
          </cell>
          <cell r="AN671" t="str">
            <v>Temp Non-Exempt</v>
          </cell>
          <cell r="AO671" t="str">
            <v>12012508</v>
          </cell>
          <cell r="AP671" t="str">
            <v>Production/Process Operator</v>
          </cell>
          <cell r="AQ671" t="str">
            <v>3</v>
          </cell>
          <cell r="AR671" t="str">
            <v>Active</v>
          </cell>
          <cell r="AS671" t="str">
            <v>BC</v>
          </cell>
          <cell r="AT671">
            <v>0</v>
          </cell>
          <cell r="AU671">
            <v>0</v>
          </cell>
          <cell r="AV671" t="str">
            <v>N</v>
          </cell>
        </row>
        <row r="672">
          <cell r="D672">
            <v>31818</v>
          </cell>
          <cell r="G672">
            <v>0</v>
          </cell>
          <cell r="H672">
            <v>0</v>
          </cell>
          <cell r="AE672" t="str">
            <v>GSC02</v>
          </cell>
          <cell r="AF672" t="str">
            <v>INTL MANUFACTURING</v>
          </cell>
          <cell r="AG672" t="str">
            <v>GSC</v>
          </cell>
          <cell r="AH672" t="str">
            <v>GLOBAL SUPPLY CHAIN</v>
          </cell>
          <cell r="AI672" t="str">
            <v>ID</v>
          </cell>
          <cell r="AJ672" t="str">
            <v>Indonesia</v>
          </cell>
          <cell r="AK672" t="str">
            <v>2</v>
          </cell>
          <cell r="AL672" t="str">
            <v>Temporary</v>
          </cell>
          <cell r="AM672" t="str">
            <v>TN</v>
          </cell>
          <cell r="AN672" t="str">
            <v>Temp Non-Exempt</v>
          </cell>
          <cell r="AO672" t="str">
            <v>12012508</v>
          </cell>
          <cell r="AP672" t="str">
            <v>Production/Process Operator</v>
          </cell>
          <cell r="AQ672" t="str">
            <v>3</v>
          </cell>
          <cell r="AR672" t="str">
            <v>Active</v>
          </cell>
          <cell r="AS672" t="str">
            <v>BC</v>
          </cell>
          <cell r="AT672">
            <v>0</v>
          </cell>
          <cell r="AU672">
            <v>0</v>
          </cell>
          <cell r="AV672" t="str">
            <v>C</v>
          </cell>
        </row>
        <row r="673">
          <cell r="D673">
            <v>31231</v>
          </cell>
          <cell r="G673">
            <v>0</v>
          </cell>
          <cell r="H673">
            <v>0</v>
          </cell>
          <cell r="AE673" t="str">
            <v>GSC02</v>
          </cell>
          <cell r="AF673" t="str">
            <v>INTL MANUFACTURING</v>
          </cell>
          <cell r="AG673" t="str">
            <v>GSC</v>
          </cell>
          <cell r="AH673" t="str">
            <v>GLOBAL SUPPLY CHAIN</v>
          </cell>
          <cell r="AI673" t="str">
            <v>ID</v>
          </cell>
          <cell r="AJ673" t="str">
            <v>Indonesia</v>
          </cell>
          <cell r="AK673" t="str">
            <v>2</v>
          </cell>
          <cell r="AL673" t="str">
            <v>Temporary</v>
          </cell>
          <cell r="AM673" t="str">
            <v>TN</v>
          </cell>
          <cell r="AN673" t="str">
            <v>Temp Non-Exempt</v>
          </cell>
          <cell r="AO673" t="str">
            <v>12012508</v>
          </cell>
          <cell r="AP673" t="str">
            <v>Production/Process Operator</v>
          </cell>
          <cell r="AQ673" t="str">
            <v>3</v>
          </cell>
          <cell r="AR673" t="str">
            <v>Active</v>
          </cell>
          <cell r="AS673" t="str">
            <v>BC</v>
          </cell>
          <cell r="AT673">
            <v>0</v>
          </cell>
          <cell r="AU673">
            <v>0</v>
          </cell>
          <cell r="AV673" t="str">
            <v>N</v>
          </cell>
        </row>
        <row r="674">
          <cell r="D674">
            <v>27093</v>
          </cell>
          <cell r="G674">
            <v>0</v>
          </cell>
          <cell r="H674">
            <v>0</v>
          </cell>
          <cell r="AE674" t="str">
            <v>GSC02</v>
          </cell>
          <cell r="AF674" t="str">
            <v>INTL MANUFACTURING</v>
          </cell>
          <cell r="AG674" t="str">
            <v>GSC</v>
          </cell>
          <cell r="AH674" t="str">
            <v>GLOBAL SUPPLY CHAIN</v>
          </cell>
          <cell r="AI674" t="str">
            <v>ID</v>
          </cell>
          <cell r="AJ674" t="str">
            <v>Indonesia</v>
          </cell>
          <cell r="AK674" t="str">
            <v>2</v>
          </cell>
          <cell r="AL674" t="str">
            <v>Temporary</v>
          </cell>
          <cell r="AM674" t="str">
            <v>TN</v>
          </cell>
          <cell r="AN674" t="str">
            <v>Temp Non-Exempt</v>
          </cell>
          <cell r="AO674" t="str">
            <v>12012508</v>
          </cell>
          <cell r="AP674" t="str">
            <v>Production/Process Operator</v>
          </cell>
          <cell r="AQ674" t="str">
            <v>3</v>
          </cell>
          <cell r="AR674" t="str">
            <v>Active</v>
          </cell>
          <cell r="AS674" t="str">
            <v>BC</v>
          </cell>
          <cell r="AT674">
            <v>0</v>
          </cell>
          <cell r="AU674">
            <v>0</v>
          </cell>
          <cell r="AV674" t="str">
            <v>N</v>
          </cell>
        </row>
        <row r="675">
          <cell r="D675">
            <v>29785</v>
          </cell>
          <cell r="G675">
            <v>0</v>
          </cell>
          <cell r="H675">
            <v>0</v>
          </cell>
          <cell r="AE675" t="str">
            <v>GSC02</v>
          </cell>
          <cell r="AF675" t="str">
            <v>INTL MANUFACTURING</v>
          </cell>
          <cell r="AG675" t="str">
            <v>GSC</v>
          </cell>
          <cell r="AH675" t="str">
            <v>GLOBAL SUPPLY CHAIN</v>
          </cell>
          <cell r="AI675" t="str">
            <v>ID</v>
          </cell>
          <cell r="AJ675" t="str">
            <v>Indonesia</v>
          </cell>
          <cell r="AK675" t="str">
            <v>2</v>
          </cell>
          <cell r="AL675" t="str">
            <v>Temporary</v>
          </cell>
          <cell r="AM675" t="str">
            <v>TN</v>
          </cell>
          <cell r="AN675" t="str">
            <v>Temp Non-Exempt</v>
          </cell>
          <cell r="AO675" t="str">
            <v>12012508</v>
          </cell>
          <cell r="AP675" t="str">
            <v>Production/Process Operator</v>
          </cell>
          <cell r="AQ675" t="str">
            <v>3</v>
          </cell>
          <cell r="AR675" t="str">
            <v>Active</v>
          </cell>
          <cell r="AS675" t="str">
            <v>BC</v>
          </cell>
          <cell r="AT675">
            <v>0</v>
          </cell>
          <cell r="AU675">
            <v>0</v>
          </cell>
          <cell r="AV675" t="str">
            <v>N</v>
          </cell>
        </row>
        <row r="676">
          <cell r="D676">
            <v>31416</v>
          </cell>
          <cell r="G676">
            <v>1197000</v>
          </cell>
          <cell r="H676" t="str">
            <v>IDR</v>
          </cell>
          <cell r="AE676" t="str">
            <v>GSC02</v>
          </cell>
          <cell r="AF676" t="str">
            <v>INTL MANUFACTURING</v>
          </cell>
          <cell r="AG676" t="str">
            <v>GSC</v>
          </cell>
          <cell r="AH676" t="str">
            <v>GLOBAL SUPPLY CHAIN</v>
          </cell>
          <cell r="AI676" t="str">
            <v>ID</v>
          </cell>
          <cell r="AJ676" t="str">
            <v>Indonesia</v>
          </cell>
          <cell r="AK676" t="str">
            <v>2</v>
          </cell>
          <cell r="AL676" t="str">
            <v>Temporary</v>
          </cell>
          <cell r="AM676" t="str">
            <v>TN</v>
          </cell>
          <cell r="AN676" t="str">
            <v>Temp Non-Exempt</v>
          </cell>
          <cell r="AO676" t="str">
            <v>12012508</v>
          </cell>
          <cell r="AP676" t="str">
            <v>Production/Process Operator</v>
          </cell>
          <cell r="AQ676" t="str">
            <v>3</v>
          </cell>
          <cell r="AR676" t="str">
            <v>Active</v>
          </cell>
          <cell r="AS676" t="str">
            <v>BC</v>
          </cell>
          <cell r="AT676">
            <v>0</v>
          </cell>
          <cell r="AU676">
            <v>0</v>
          </cell>
          <cell r="AV676" t="str">
            <v>N</v>
          </cell>
        </row>
        <row r="677">
          <cell r="D677">
            <v>30907</v>
          </cell>
          <cell r="G677">
            <v>0</v>
          </cell>
          <cell r="H677">
            <v>0</v>
          </cell>
          <cell r="AE677" t="str">
            <v>GSC02</v>
          </cell>
          <cell r="AF677" t="str">
            <v>INTL MANUFACTURING</v>
          </cell>
          <cell r="AG677" t="str">
            <v>GSC</v>
          </cell>
          <cell r="AH677" t="str">
            <v>GLOBAL SUPPLY CHAIN</v>
          </cell>
          <cell r="AI677" t="str">
            <v>ID</v>
          </cell>
          <cell r="AJ677" t="str">
            <v>Indonesia</v>
          </cell>
          <cell r="AK677" t="str">
            <v>2</v>
          </cell>
          <cell r="AL677" t="str">
            <v>Temporary</v>
          </cell>
          <cell r="AM677" t="str">
            <v>TN</v>
          </cell>
          <cell r="AN677" t="str">
            <v>Temp Non-Exempt</v>
          </cell>
          <cell r="AO677" t="str">
            <v>12012510</v>
          </cell>
          <cell r="AP677" t="str">
            <v>Production/Process Operator (Jr.)</v>
          </cell>
          <cell r="AQ677" t="str">
            <v>3</v>
          </cell>
          <cell r="AR677" t="str">
            <v>Active</v>
          </cell>
          <cell r="AS677" t="str">
            <v>BC</v>
          </cell>
          <cell r="AT677">
            <v>0</v>
          </cell>
          <cell r="AU677">
            <v>0</v>
          </cell>
          <cell r="AV677" t="str">
            <v>N</v>
          </cell>
        </row>
        <row r="678">
          <cell r="D678">
            <v>30206</v>
          </cell>
          <cell r="G678">
            <v>0</v>
          </cell>
          <cell r="H678">
            <v>0</v>
          </cell>
          <cell r="AE678" t="str">
            <v>GSC02</v>
          </cell>
          <cell r="AF678" t="str">
            <v>INTL MANUFACTURING</v>
          </cell>
          <cell r="AG678" t="str">
            <v>GSC</v>
          </cell>
          <cell r="AH678" t="str">
            <v>GLOBAL SUPPLY CHAIN</v>
          </cell>
          <cell r="AI678" t="str">
            <v>ID</v>
          </cell>
          <cell r="AJ678" t="str">
            <v>Indonesia</v>
          </cell>
          <cell r="AK678" t="str">
            <v>2</v>
          </cell>
          <cell r="AL678" t="str">
            <v>Temporary</v>
          </cell>
          <cell r="AM678" t="str">
            <v>TN</v>
          </cell>
          <cell r="AN678" t="str">
            <v>Temp Non-Exempt</v>
          </cell>
          <cell r="AO678" t="str">
            <v>12012508</v>
          </cell>
          <cell r="AP678" t="str">
            <v>Production/Process Operator</v>
          </cell>
          <cell r="AQ678" t="str">
            <v>3</v>
          </cell>
          <cell r="AR678" t="str">
            <v>Active</v>
          </cell>
          <cell r="AS678" t="str">
            <v>BC</v>
          </cell>
          <cell r="AT678">
            <v>0</v>
          </cell>
          <cell r="AU678">
            <v>0</v>
          </cell>
          <cell r="AV678" t="str">
            <v>N</v>
          </cell>
        </row>
        <row r="679">
          <cell r="D679">
            <v>31554</v>
          </cell>
          <cell r="G679">
            <v>0</v>
          </cell>
          <cell r="H679">
            <v>0</v>
          </cell>
          <cell r="AE679" t="str">
            <v>GSC02</v>
          </cell>
          <cell r="AF679" t="str">
            <v>INTL MANUFACTURING</v>
          </cell>
          <cell r="AG679" t="str">
            <v>GSC</v>
          </cell>
          <cell r="AH679" t="str">
            <v>GLOBAL SUPPLY CHAIN</v>
          </cell>
          <cell r="AI679" t="str">
            <v>ID</v>
          </cell>
          <cell r="AJ679" t="str">
            <v>Indonesia</v>
          </cell>
          <cell r="AK679" t="str">
            <v>2</v>
          </cell>
          <cell r="AL679" t="str">
            <v>Temporary</v>
          </cell>
          <cell r="AM679" t="str">
            <v>TN</v>
          </cell>
          <cell r="AN679" t="str">
            <v>Temp Non-Exempt</v>
          </cell>
          <cell r="AO679" t="str">
            <v>12012510</v>
          </cell>
          <cell r="AP679" t="str">
            <v>Production/Process Operator (Jr.)</v>
          </cell>
          <cell r="AQ679" t="str">
            <v>3</v>
          </cell>
          <cell r="AR679" t="str">
            <v>Active</v>
          </cell>
          <cell r="AS679" t="str">
            <v>BC</v>
          </cell>
          <cell r="AT679">
            <v>0</v>
          </cell>
          <cell r="AU679">
            <v>0</v>
          </cell>
          <cell r="AV679" t="str">
            <v>N</v>
          </cell>
        </row>
        <row r="680">
          <cell r="D680">
            <v>30956</v>
          </cell>
          <cell r="G680">
            <v>0</v>
          </cell>
          <cell r="H680">
            <v>0</v>
          </cell>
          <cell r="AE680" t="str">
            <v>GSC02</v>
          </cell>
          <cell r="AF680" t="str">
            <v>INTL MANUFACTURING</v>
          </cell>
          <cell r="AG680" t="str">
            <v>GSC</v>
          </cell>
          <cell r="AH680" t="str">
            <v>GLOBAL SUPPLY CHAIN</v>
          </cell>
          <cell r="AI680" t="str">
            <v>ID</v>
          </cell>
          <cell r="AJ680" t="str">
            <v>Indonesia</v>
          </cell>
          <cell r="AK680" t="str">
            <v>2</v>
          </cell>
          <cell r="AL680" t="str">
            <v>Temporary</v>
          </cell>
          <cell r="AM680" t="str">
            <v>TN</v>
          </cell>
          <cell r="AN680" t="str">
            <v>Temp Non-Exempt</v>
          </cell>
          <cell r="AO680" t="str">
            <v>12012510</v>
          </cell>
          <cell r="AP680" t="str">
            <v>Production/Process Operator (Jr.)</v>
          </cell>
          <cell r="AQ680" t="str">
            <v>3</v>
          </cell>
          <cell r="AR680" t="str">
            <v>Active</v>
          </cell>
          <cell r="AS680" t="str">
            <v>BC</v>
          </cell>
          <cell r="AT680">
            <v>0</v>
          </cell>
          <cell r="AU680">
            <v>0</v>
          </cell>
          <cell r="AV680" t="str">
            <v>N</v>
          </cell>
        </row>
        <row r="681">
          <cell r="D681">
            <v>29740</v>
          </cell>
          <cell r="G681">
            <v>0</v>
          </cell>
          <cell r="H681">
            <v>0</v>
          </cell>
          <cell r="AE681" t="str">
            <v>GSC02</v>
          </cell>
          <cell r="AF681" t="str">
            <v>INTL MANUFACTURING</v>
          </cell>
          <cell r="AG681" t="str">
            <v>GSC</v>
          </cell>
          <cell r="AH681" t="str">
            <v>GLOBAL SUPPLY CHAIN</v>
          </cell>
          <cell r="AI681" t="str">
            <v>ID</v>
          </cell>
          <cell r="AJ681" t="str">
            <v>Indonesia</v>
          </cell>
          <cell r="AK681" t="str">
            <v>2</v>
          </cell>
          <cell r="AL681" t="str">
            <v>Temporary</v>
          </cell>
          <cell r="AM681" t="str">
            <v>TN</v>
          </cell>
          <cell r="AN681" t="str">
            <v>Temp Non-Exempt</v>
          </cell>
          <cell r="AO681" t="str">
            <v>12012508</v>
          </cell>
          <cell r="AP681" t="str">
            <v>Production/Process Operator</v>
          </cell>
          <cell r="AQ681" t="str">
            <v>3</v>
          </cell>
          <cell r="AR681" t="str">
            <v>Active</v>
          </cell>
          <cell r="AS681" t="str">
            <v>BC</v>
          </cell>
          <cell r="AT681">
            <v>0</v>
          </cell>
          <cell r="AU681">
            <v>0</v>
          </cell>
          <cell r="AV681" t="str">
            <v>N</v>
          </cell>
        </row>
        <row r="682">
          <cell r="D682">
            <v>30233</v>
          </cell>
          <cell r="G682">
            <v>0</v>
          </cell>
          <cell r="H682">
            <v>0</v>
          </cell>
          <cell r="AE682" t="str">
            <v>GSC02</v>
          </cell>
          <cell r="AF682" t="str">
            <v>INTL MANUFACTURING</v>
          </cell>
          <cell r="AG682" t="str">
            <v>GSC</v>
          </cell>
          <cell r="AH682" t="str">
            <v>GLOBAL SUPPLY CHAIN</v>
          </cell>
          <cell r="AI682" t="str">
            <v>ID</v>
          </cell>
          <cell r="AJ682" t="str">
            <v>Indonesia</v>
          </cell>
          <cell r="AK682" t="str">
            <v>2</v>
          </cell>
          <cell r="AL682" t="str">
            <v>Temporary</v>
          </cell>
          <cell r="AM682" t="str">
            <v>TN</v>
          </cell>
          <cell r="AN682" t="str">
            <v>Temp Non-Exempt</v>
          </cell>
          <cell r="AO682" t="str">
            <v>12012508</v>
          </cell>
          <cell r="AP682" t="str">
            <v>Production/Process Operator</v>
          </cell>
          <cell r="AQ682" t="str">
            <v>3</v>
          </cell>
          <cell r="AR682" t="str">
            <v>Active</v>
          </cell>
          <cell r="AS682" t="str">
            <v>BC</v>
          </cell>
          <cell r="AT682">
            <v>0</v>
          </cell>
          <cell r="AU682">
            <v>0</v>
          </cell>
          <cell r="AV682" t="str">
            <v>N</v>
          </cell>
        </row>
        <row r="683">
          <cell r="D683">
            <v>30980</v>
          </cell>
          <cell r="G683">
            <v>0</v>
          </cell>
          <cell r="H683">
            <v>0</v>
          </cell>
          <cell r="AE683" t="str">
            <v>GSC02</v>
          </cell>
          <cell r="AF683" t="str">
            <v>INTL MANUFACTURING</v>
          </cell>
          <cell r="AG683" t="str">
            <v>GSC</v>
          </cell>
          <cell r="AH683" t="str">
            <v>GLOBAL SUPPLY CHAIN</v>
          </cell>
          <cell r="AI683" t="str">
            <v>ID</v>
          </cell>
          <cell r="AJ683" t="str">
            <v>Indonesia</v>
          </cell>
          <cell r="AK683" t="str">
            <v>2</v>
          </cell>
          <cell r="AL683" t="str">
            <v>Temporary</v>
          </cell>
          <cell r="AM683" t="str">
            <v>TN</v>
          </cell>
          <cell r="AN683" t="str">
            <v>Temp Non-Exempt</v>
          </cell>
          <cell r="AO683" t="str">
            <v>12012510</v>
          </cell>
          <cell r="AP683" t="str">
            <v>Production/Process Operator (Jr.)</v>
          </cell>
          <cell r="AQ683" t="str">
            <v>3</v>
          </cell>
          <cell r="AR683" t="str">
            <v>Active</v>
          </cell>
          <cell r="AS683" t="str">
            <v>BC</v>
          </cell>
          <cell r="AT683">
            <v>0</v>
          </cell>
          <cell r="AU683">
            <v>0</v>
          </cell>
          <cell r="AV683" t="str">
            <v>N</v>
          </cell>
        </row>
        <row r="684">
          <cell r="D684">
            <v>31599</v>
          </cell>
          <cell r="G684">
            <v>0</v>
          </cell>
          <cell r="H684">
            <v>0</v>
          </cell>
          <cell r="AE684" t="str">
            <v>GSC02</v>
          </cell>
          <cell r="AF684" t="str">
            <v>INTL MANUFACTURING</v>
          </cell>
          <cell r="AG684" t="str">
            <v>GSC</v>
          </cell>
          <cell r="AH684" t="str">
            <v>GLOBAL SUPPLY CHAIN</v>
          </cell>
          <cell r="AI684" t="str">
            <v>ID</v>
          </cell>
          <cell r="AJ684" t="str">
            <v>Indonesia</v>
          </cell>
          <cell r="AK684" t="str">
            <v>2</v>
          </cell>
          <cell r="AL684" t="str">
            <v>Temporary</v>
          </cell>
          <cell r="AM684" t="str">
            <v>TN</v>
          </cell>
          <cell r="AN684" t="str">
            <v>Temp Non-Exempt</v>
          </cell>
          <cell r="AO684" t="str">
            <v>12012510</v>
          </cell>
          <cell r="AP684" t="str">
            <v>Production/Process Operator (Jr.)</v>
          </cell>
          <cell r="AQ684" t="str">
            <v>3</v>
          </cell>
          <cell r="AR684" t="str">
            <v>Active</v>
          </cell>
          <cell r="AS684" t="str">
            <v>BC</v>
          </cell>
          <cell r="AT684">
            <v>0</v>
          </cell>
          <cell r="AU684">
            <v>0</v>
          </cell>
          <cell r="AV684" t="str">
            <v>N</v>
          </cell>
        </row>
        <row r="685">
          <cell r="D685">
            <v>30834</v>
          </cell>
          <cell r="G685">
            <v>0</v>
          </cell>
          <cell r="H685">
            <v>0</v>
          </cell>
          <cell r="AE685" t="str">
            <v>GSC02</v>
          </cell>
          <cell r="AF685" t="str">
            <v>INTL MANUFACTURING</v>
          </cell>
          <cell r="AG685" t="str">
            <v>GSC</v>
          </cell>
          <cell r="AH685" t="str">
            <v>GLOBAL SUPPLY CHAIN</v>
          </cell>
          <cell r="AI685" t="str">
            <v>ID</v>
          </cell>
          <cell r="AJ685" t="str">
            <v>Indonesia</v>
          </cell>
          <cell r="AK685" t="str">
            <v>2</v>
          </cell>
          <cell r="AL685" t="str">
            <v>Temporary</v>
          </cell>
          <cell r="AM685" t="str">
            <v>TN</v>
          </cell>
          <cell r="AN685" t="str">
            <v>Temp Non-Exempt</v>
          </cell>
          <cell r="AO685" t="str">
            <v>12012510</v>
          </cell>
          <cell r="AP685" t="str">
            <v>Production/Process Operator (Jr.)</v>
          </cell>
          <cell r="AQ685" t="str">
            <v>3</v>
          </cell>
          <cell r="AR685" t="str">
            <v>Active</v>
          </cell>
          <cell r="AS685" t="str">
            <v>BC</v>
          </cell>
          <cell r="AT685">
            <v>0</v>
          </cell>
          <cell r="AU685">
            <v>0</v>
          </cell>
          <cell r="AV685" t="str">
            <v>N</v>
          </cell>
        </row>
        <row r="686">
          <cell r="D686">
            <v>29774</v>
          </cell>
          <cell r="G686">
            <v>0</v>
          </cell>
          <cell r="H686">
            <v>0</v>
          </cell>
          <cell r="AE686" t="str">
            <v>GSC02</v>
          </cell>
          <cell r="AF686" t="str">
            <v>INTL MANUFACTURING</v>
          </cell>
          <cell r="AG686" t="str">
            <v>GSC</v>
          </cell>
          <cell r="AH686" t="str">
            <v>GLOBAL SUPPLY CHAIN</v>
          </cell>
          <cell r="AI686" t="str">
            <v>ID</v>
          </cell>
          <cell r="AJ686" t="str">
            <v>Indonesia</v>
          </cell>
          <cell r="AK686" t="str">
            <v>2</v>
          </cell>
          <cell r="AL686" t="str">
            <v>Temporary</v>
          </cell>
          <cell r="AM686" t="str">
            <v>TN</v>
          </cell>
          <cell r="AN686" t="str">
            <v>Temp Non-Exempt</v>
          </cell>
          <cell r="AO686" t="str">
            <v>12012508</v>
          </cell>
          <cell r="AP686" t="str">
            <v>Production/Process Operator</v>
          </cell>
          <cell r="AQ686" t="str">
            <v>3</v>
          </cell>
          <cell r="AR686" t="str">
            <v>Active</v>
          </cell>
          <cell r="AS686" t="str">
            <v>BC</v>
          </cell>
          <cell r="AT686">
            <v>0</v>
          </cell>
          <cell r="AU686">
            <v>0</v>
          </cell>
          <cell r="AV686" t="str">
            <v>N</v>
          </cell>
        </row>
        <row r="687">
          <cell r="D687">
            <v>31324</v>
          </cell>
          <cell r="G687">
            <v>1197000</v>
          </cell>
          <cell r="H687" t="str">
            <v>IDR</v>
          </cell>
          <cell r="AE687" t="str">
            <v>GSC02</v>
          </cell>
          <cell r="AF687" t="str">
            <v>INTL MANUFACTURING</v>
          </cell>
          <cell r="AG687" t="str">
            <v>GSC</v>
          </cell>
          <cell r="AH687" t="str">
            <v>GLOBAL SUPPLY CHAIN</v>
          </cell>
          <cell r="AI687" t="str">
            <v>ID</v>
          </cell>
          <cell r="AJ687" t="str">
            <v>Indonesia</v>
          </cell>
          <cell r="AK687" t="str">
            <v>2</v>
          </cell>
          <cell r="AL687" t="str">
            <v>Temporary</v>
          </cell>
          <cell r="AM687" t="str">
            <v>TN</v>
          </cell>
          <cell r="AN687" t="str">
            <v>Temp Non-Exempt</v>
          </cell>
          <cell r="AO687" t="str">
            <v>12012508</v>
          </cell>
          <cell r="AP687" t="str">
            <v>Production/Process Operator</v>
          </cell>
          <cell r="AQ687" t="str">
            <v>3</v>
          </cell>
          <cell r="AR687" t="str">
            <v>Active</v>
          </cell>
          <cell r="AS687" t="str">
            <v>BC</v>
          </cell>
          <cell r="AT687">
            <v>0</v>
          </cell>
          <cell r="AU687">
            <v>0</v>
          </cell>
          <cell r="AV687" t="str">
            <v>N</v>
          </cell>
        </row>
        <row r="688">
          <cell r="D688">
            <v>30871</v>
          </cell>
          <cell r="G688">
            <v>0</v>
          </cell>
          <cell r="H688">
            <v>0</v>
          </cell>
          <cell r="AE688" t="str">
            <v>GSC02</v>
          </cell>
          <cell r="AF688" t="str">
            <v>INTL MANUFACTURING</v>
          </cell>
          <cell r="AG688" t="str">
            <v>GSC</v>
          </cell>
          <cell r="AH688" t="str">
            <v>GLOBAL SUPPLY CHAIN</v>
          </cell>
          <cell r="AI688" t="str">
            <v>ID</v>
          </cell>
          <cell r="AJ688" t="str">
            <v>Indonesia</v>
          </cell>
          <cell r="AK688" t="str">
            <v>2</v>
          </cell>
          <cell r="AL688" t="str">
            <v>Temporary</v>
          </cell>
          <cell r="AM688" t="str">
            <v>TN</v>
          </cell>
          <cell r="AN688" t="str">
            <v>Temp Non-Exempt</v>
          </cell>
          <cell r="AO688" t="str">
            <v>12012508</v>
          </cell>
          <cell r="AP688" t="str">
            <v>Production/Process Operator</v>
          </cell>
          <cell r="AQ688" t="str">
            <v>3</v>
          </cell>
          <cell r="AR688" t="str">
            <v>Active</v>
          </cell>
          <cell r="AS688" t="str">
            <v>BC</v>
          </cell>
          <cell r="AT688">
            <v>0</v>
          </cell>
          <cell r="AU688">
            <v>0</v>
          </cell>
          <cell r="AV688" t="str">
            <v>N</v>
          </cell>
        </row>
        <row r="689">
          <cell r="D689">
            <v>30167</v>
          </cell>
          <cell r="G689">
            <v>0</v>
          </cell>
          <cell r="H689">
            <v>0</v>
          </cell>
          <cell r="AE689" t="str">
            <v>GSC02</v>
          </cell>
          <cell r="AF689" t="str">
            <v>INTL MANUFACTURING</v>
          </cell>
          <cell r="AG689" t="str">
            <v>GSC</v>
          </cell>
          <cell r="AH689" t="str">
            <v>GLOBAL SUPPLY CHAIN</v>
          </cell>
          <cell r="AI689" t="str">
            <v>ID</v>
          </cell>
          <cell r="AJ689" t="str">
            <v>Indonesia</v>
          </cell>
          <cell r="AK689" t="str">
            <v>2</v>
          </cell>
          <cell r="AL689" t="str">
            <v>Temporary</v>
          </cell>
          <cell r="AM689" t="str">
            <v>TN</v>
          </cell>
          <cell r="AN689" t="str">
            <v>Temp Non-Exempt</v>
          </cell>
          <cell r="AO689" t="str">
            <v>12012508</v>
          </cell>
          <cell r="AP689" t="str">
            <v>Production/Process Operator</v>
          </cell>
          <cell r="AQ689" t="str">
            <v>3</v>
          </cell>
          <cell r="AR689" t="str">
            <v>Active</v>
          </cell>
          <cell r="AS689" t="str">
            <v>BC</v>
          </cell>
          <cell r="AT689">
            <v>0</v>
          </cell>
          <cell r="AU689">
            <v>0</v>
          </cell>
          <cell r="AV689" t="str">
            <v>N</v>
          </cell>
        </row>
        <row r="690">
          <cell r="D690">
            <v>29321</v>
          </cell>
          <cell r="G690">
            <v>1197000</v>
          </cell>
          <cell r="H690" t="str">
            <v>IDR</v>
          </cell>
          <cell r="AE690" t="str">
            <v>GSC02</v>
          </cell>
          <cell r="AF690" t="str">
            <v>INTL MANUFACTURING</v>
          </cell>
          <cell r="AG690" t="str">
            <v>GSC</v>
          </cell>
          <cell r="AH690" t="str">
            <v>GLOBAL SUPPLY CHAIN</v>
          </cell>
          <cell r="AI690" t="str">
            <v>ID</v>
          </cell>
          <cell r="AJ690" t="str">
            <v>Indonesia</v>
          </cell>
          <cell r="AK690" t="str">
            <v>2</v>
          </cell>
          <cell r="AL690" t="str">
            <v>Temporary</v>
          </cell>
          <cell r="AM690" t="str">
            <v>TN</v>
          </cell>
          <cell r="AN690" t="str">
            <v>Temp Non-Exempt</v>
          </cell>
          <cell r="AO690" t="str">
            <v>12012508</v>
          </cell>
          <cell r="AP690" t="str">
            <v>Production/Process Operator</v>
          </cell>
          <cell r="AQ690" t="str">
            <v>3</v>
          </cell>
          <cell r="AR690" t="str">
            <v>Active</v>
          </cell>
          <cell r="AS690" t="str">
            <v>BC</v>
          </cell>
          <cell r="AT690">
            <v>0</v>
          </cell>
          <cell r="AU690">
            <v>0</v>
          </cell>
          <cell r="AV690" t="str">
            <v>N</v>
          </cell>
        </row>
        <row r="691">
          <cell r="D691">
            <v>30801</v>
          </cell>
          <cell r="G691">
            <v>0</v>
          </cell>
          <cell r="H691">
            <v>0</v>
          </cell>
          <cell r="AE691" t="str">
            <v>GSC02</v>
          </cell>
          <cell r="AF691" t="str">
            <v>INTL MANUFACTURING</v>
          </cell>
          <cell r="AG691" t="str">
            <v>GSC</v>
          </cell>
          <cell r="AH691" t="str">
            <v>GLOBAL SUPPLY CHAIN</v>
          </cell>
          <cell r="AI691" t="str">
            <v>ID</v>
          </cell>
          <cell r="AJ691" t="str">
            <v>Indonesia</v>
          </cell>
          <cell r="AK691" t="str">
            <v>2</v>
          </cell>
          <cell r="AL691" t="str">
            <v>Temporary</v>
          </cell>
          <cell r="AM691" t="str">
            <v>TN</v>
          </cell>
          <cell r="AN691" t="str">
            <v>Temp Non-Exempt</v>
          </cell>
          <cell r="AO691" t="str">
            <v>12012508</v>
          </cell>
          <cell r="AP691" t="str">
            <v>Production/Process Operator</v>
          </cell>
          <cell r="AQ691" t="str">
            <v>3</v>
          </cell>
          <cell r="AR691" t="str">
            <v>Active</v>
          </cell>
          <cell r="AS691" t="str">
            <v>BC</v>
          </cell>
          <cell r="AT691">
            <v>0</v>
          </cell>
          <cell r="AU691">
            <v>0</v>
          </cell>
          <cell r="AV691" t="str">
            <v>N</v>
          </cell>
        </row>
        <row r="692">
          <cell r="D692">
            <v>30662</v>
          </cell>
          <cell r="G692">
            <v>0</v>
          </cell>
          <cell r="H692">
            <v>0</v>
          </cell>
          <cell r="AE692" t="str">
            <v>GSC02</v>
          </cell>
          <cell r="AF692" t="str">
            <v>INTL MANUFACTURING</v>
          </cell>
          <cell r="AG692" t="str">
            <v>GSC</v>
          </cell>
          <cell r="AH692" t="str">
            <v>GLOBAL SUPPLY CHAIN</v>
          </cell>
          <cell r="AI692" t="str">
            <v>ID</v>
          </cell>
          <cell r="AJ692" t="str">
            <v>Indonesia</v>
          </cell>
          <cell r="AK692" t="str">
            <v>2</v>
          </cell>
          <cell r="AL692" t="str">
            <v>Temporary</v>
          </cell>
          <cell r="AM692" t="str">
            <v>TN</v>
          </cell>
          <cell r="AN692" t="str">
            <v>Temp Non-Exempt</v>
          </cell>
          <cell r="AO692" t="str">
            <v>12012508</v>
          </cell>
          <cell r="AP692" t="str">
            <v>Production/Process Operator</v>
          </cell>
          <cell r="AQ692" t="str">
            <v>3</v>
          </cell>
          <cell r="AR692" t="str">
            <v>Active</v>
          </cell>
          <cell r="AS692" t="str">
            <v>BC</v>
          </cell>
          <cell r="AT692">
            <v>0</v>
          </cell>
          <cell r="AU692">
            <v>0</v>
          </cell>
          <cell r="AV692" t="str">
            <v>N</v>
          </cell>
        </row>
        <row r="693">
          <cell r="D693">
            <v>29524</v>
          </cell>
          <cell r="G693">
            <v>0</v>
          </cell>
          <cell r="H693">
            <v>0</v>
          </cell>
          <cell r="AE693" t="str">
            <v>GSC02</v>
          </cell>
          <cell r="AF693" t="str">
            <v>INTL MANUFACTURING</v>
          </cell>
          <cell r="AG693" t="str">
            <v>GSC</v>
          </cell>
          <cell r="AH693" t="str">
            <v>GLOBAL SUPPLY CHAIN</v>
          </cell>
          <cell r="AI693" t="str">
            <v>ID</v>
          </cell>
          <cell r="AJ693" t="str">
            <v>Indonesia</v>
          </cell>
          <cell r="AK693" t="str">
            <v>2</v>
          </cell>
          <cell r="AL693" t="str">
            <v>Temporary</v>
          </cell>
          <cell r="AM693" t="str">
            <v>TN</v>
          </cell>
          <cell r="AN693" t="str">
            <v>Temp Non-Exempt</v>
          </cell>
          <cell r="AO693" t="str">
            <v>12012508</v>
          </cell>
          <cell r="AP693" t="str">
            <v>Production/Process Operator</v>
          </cell>
          <cell r="AQ693" t="str">
            <v>3</v>
          </cell>
          <cell r="AR693" t="str">
            <v>Active</v>
          </cell>
          <cell r="AS693" t="str">
            <v>BC</v>
          </cell>
          <cell r="AT693">
            <v>0</v>
          </cell>
          <cell r="AU693">
            <v>0</v>
          </cell>
          <cell r="AV693" t="str">
            <v>N</v>
          </cell>
        </row>
        <row r="694">
          <cell r="D694">
            <v>31461</v>
          </cell>
          <cell r="G694">
            <v>0</v>
          </cell>
          <cell r="H694">
            <v>0</v>
          </cell>
          <cell r="AE694" t="str">
            <v>GSC02</v>
          </cell>
          <cell r="AF694" t="str">
            <v>INTL MANUFACTURING</v>
          </cell>
          <cell r="AG694" t="str">
            <v>GSC</v>
          </cell>
          <cell r="AH694" t="str">
            <v>GLOBAL SUPPLY CHAIN</v>
          </cell>
          <cell r="AI694" t="str">
            <v>ID</v>
          </cell>
          <cell r="AJ694" t="str">
            <v>Indonesia</v>
          </cell>
          <cell r="AK694" t="str">
            <v>2</v>
          </cell>
          <cell r="AL694" t="str">
            <v>Temporary</v>
          </cell>
          <cell r="AM694" t="str">
            <v>TN</v>
          </cell>
          <cell r="AN694" t="str">
            <v>Temp Non-Exempt</v>
          </cell>
          <cell r="AO694" t="str">
            <v>12012510</v>
          </cell>
          <cell r="AP694" t="str">
            <v>Production/Process Operator (Jr.)</v>
          </cell>
          <cell r="AQ694" t="str">
            <v>3</v>
          </cell>
          <cell r="AR694" t="str">
            <v>Active</v>
          </cell>
          <cell r="AS694" t="str">
            <v>BC</v>
          </cell>
          <cell r="AT694">
            <v>0</v>
          </cell>
          <cell r="AU694">
            <v>0</v>
          </cell>
          <cell r="AV694" t="str">
            <v>N</v>
          </cell>
        </row>
        <row r="695">
          <cell r="D695">
            <v>30838</v>
          </cell>
          <cell r="G695">
            <v>1197000</v>
          </cell>
          <cell r="H695" t="str">
            <v>IDR</v>
          </cell>
          <cell r="AE695" t="str">
            <v>GSC02</v>
          </cell>
          <cell r="AF695" t="str">
            <v>INTL MANUFACTURING</v>
          </cell>
          <cell r="AG695" t="str">
            <v>GSC</v>
          </cell>
          <cell r="AH695" t="str">
            <v>GLOBAL SUPPLY CHAIN</v>
          </cell>
          <cell r="AI695" t="str">
            <v>ID</v>
          </cell>
          <cell r="AJ695" t="str">
            <v>Indonesia</v>
          </cell>
          <cell r="AK695" t="str">
            <v>2</v>
          </cell>
          <cell r="AL695" t="str">
            <v>Temporary</v>
          </cell>
          <cell r="AM695" t="str">
            <v>TN</v>
          </cell>
          <cell r="AN695" t="str">
            <v>Temp Non-Exempt</v>
          </cell>
          <cell r="AO695" t="str">
            <v>12012508</v>
          </cell>
          <cell r="AP695" t="str">
            <v>Production/Process Operator</v>
          </cell>
          <cell r="AQ695" t="str">
            <v>3</v>
          </cell>
          <cell r="AR695" t="str">
            <v>Active</v>
          </cell>
          <cell r="AS695" t="str">
            <v>BC</v>
          </cell>
          <cell r="AT695">
            <v>0</v>
          </cell>
          <cell r="AU695">
            <v>0</v>
          </cell>
          <cell r="AV695" t="str">
            <v>N</v>
          </cell>
        </row>
        <row r="696">
          <cell r="D696">
            <v>31068</v>
          </cell>
          <cell r="G696">
            <v>0</v>
          </cell>
          <cell r="H696">
            <v>0</v>
          </cell>
          <cell r="AE696" t="str">
            <v>GSC02</v>
          </cell>
          <cell r="AF696" t="str">
            <v>INTL MANUFACTURING</v>
          </cell>
          <cell r="AG696" t="str">
            <v>GSC</v>
          </cell>
          <cell r="AH696" t="str">
            <v>GLOBAL SUPPLY CHAIN</v>
          </cell>
          <cell r="AI696" t="str">
            <v>ID</v>
          </cell>
          <cell r="AJ696" t="str">
            <v>Indonesia</v>
          </cell>
          <cell r="AK696" t="str">
            <v>2</v>
          </cell>
          <cell r="AL696" t="str">
            <v>Temporary</v>
          </cell>
          <cell r="AM696" t="str">
            <v>TN</v>
          </cell>
          <cell r="AN696" t="str">
            <v>Temp Non-Exempt</v>
          </cell>
          <cell r="AO696" t="str">
            <v>12012510</v>
          </cell>
          <cell r="AP696" t="str">
            <v>Production/Process Operator (Jr.)</v>
          </cell>
          <cell r="AQ696" t="str">
            <v>3</v>
          </cell>
          <cell r="AR696" t="str">
            <v>Active</v>
          </cell>
          <cell r="AS696" t="str">
            <v>BC</v>
          </cell>
          <cell r="AT696">
            <v>0</v>
          </cell>
          <cell r="AU696">
            <v>0</v>
          </cell>
          <cell r="AV696" t="str">
            <v>N</v>
          </cell>
        </row>
        <row r="697">
          <cell r="D697">
            <v>30669</v>
          </cell>
          <cell r="G697">
            <v>0</v>
          </cell>
          <cell r="H697">
            <v>0</v>
          </cell>
          <cell r="AE697" t="str">
            <v>GSC02</v>
          </cell>
          <cell r="AF697" t="str">
            <v>INTL MANUFACTURING</v>
          </cell>
          <cell r="AG697" t="str">
            <v>GSC</v>
          </cell>
          <cell r="AH697" t="str">
            <v>GLOBAL SUPPLY CHAIN</v>
          </cell>
          <cell r="AI697" t="str">
            <v>ID</v>
          </cell>
          <cell r="AJ697" t="str">
            <v>Indonesia</v>
          </cell>
          <cell r="AK697" t="str">
            <v>2</v>
          </cell>
          <cell r="AL697" t="str">
            <v>Temporary</v>
          </cell>
          <cell r="AM697" t="str">
            <v>TN</v>
          </cell>
          <cell r="AN697" t="str">
            <v>Temp Non-Exempt</v>
          </cell>
          <cell r="AO697" t="str">
            <v>12012508</v>
          </cell>
          <cell r="AP697" t="str">
            <v>Production/Process Operator</v>
          </cell>
          <cell r="AQ697" t="str">
            <v>3</v>
          </cell>
          <cell r="AR697" t="str">
            <v>Active</v>
          </cell>
          <cell r="AS697" t="str">
            <v>BC</v>
          </cell>
          <cell r="AT697">
            <v>0</v>
          </cell>
          <cell r="AU697">
            <v>0</v>
          </cell>
          <cell r="AV697" t="str">
            <v>N</v>
          </cell>
        </row>
        <row r="698">
          <cell r="D698">
            <v>31232</v>
          </cell>
          <cell r="G698">
            <v>1197000</v>
          </cell>
          <cell r="H698" t="str">
            <v>IDR</v>
          </cell>
          <cell r="AE698" t="str">
            <v>GSC02</v>
          </cell>
          <cell r="AF698" t="str">
            <v>INTL MANUFACTURING</v>
          </cell>
          <cell r="AG698" t="str">
            <v>GSC</v>
          </cell>
          <cell r="AH698" t="str">
            <v>GLOBAL SUPPLY CHAIN</v>
          </cell>
          <cell r="AI698" t="str">
            <v>ID</v>
          </cell>
          <cell r="AJ698" t="str">
            <v>Indonesia</v>
          </cell>
          <cell r="AK698" t="str">
            <v>2</v>
          </cell>
          <cell r="AL698" t="str">
            <v>Temporary</v>
          </cell>
          <cell r="AM698" t="str">
            <v>TN</v>
          </cell>
          <cell r="AN698" t="str">
            <v>Temp Non-Exempt</v>
          </cell>
          <cell r="AO698" t="str">
            <v>12012508</v>
          </cell>
          <cell r="AP698" t="str">
            <v>Production/Process Operator</v>
          </cell>
          <cell r="AQ698" t="str">
            <v>3</v>
          </cell>
          <cell r="AR698" t="str">
            <v>Active</v>
          </cell>
          <cell r="AS698" t="str">
            <v>BC</v>
          </cell>
          <cell r="AT698">
            <v>0</v>
          </cell>
          <cell r="AU698">
            <v>0</v>
          </cell>
          <cell r="AV698" t="str">
            <v>N</v>
          </cell>
        </row>
        <row r="699">
          <cell r="D699">
            <v>31568</v>
          </cell>
          <cell r="G699">
            <v>0</v>
          </cell>
          <cell r="H699">
            <v>0</v>
          </cell>
          <cell r="AE699" t="str">
            <v>GSC02</v>
          </cell>
          <cell r="AF699" t="str">
            <v>INTL MANUFACTURING</v>
          </cell>
          <cell r="AG699" t="str">
            <v>GSC</v>
          </cell>
          <cell r="AH699" t="str">
            <v>GLOBAL SUPPLY CHAIN</v>
          </cell>
          <cell r="AI699" t="str">
            <v>ID</v>
          </cell>
          <cell r="AJ699" t="str">
            <v>Indonesia</v>
          </cell>
          <cell r="AK699" t="str">
            <v>2</v>
          </cell>
          <cell r="AL699" t="str">
            <v>Temporary</v>
          </cell>
          <cell r="AM699" t="str">
            <v>TN</v>
          </cell>
          <cell r="AN699" t="str">
            <v>Temp Non-Exempt</v>
          </cell>
          <cell r="AO699" t="str">
            <v>12012510</v>
          </cell>
          <cell r="AP699" t="str">
            <v>Production/Process Operator (Jr.)</v>
          </cell>
          <cell r="AQ699" t="str">
            <v>3</v>
          </cell>
          <cell r="AR699" t="str">
            <v>Active</v>
          </cell>
          <cell r="AS699" t="str">
            <v>BC</v>
          </cell>
          <cell r="AT699">
            <v>0</v>
          </cell>
          <cell r="AU699">
            <v>0</v>
          </cell>
          <cell r="AV699" t="str">
            <v>C</v>
          </cell>
        </row>
        <row r="700">
          <cell r="D700">
            <v>30909</v>
          </cell>
          <cell r="G700">
            <v>0</v>
          </cell>
          <cell r="H700">
            <v>0</v>
          </cell>
          <cell r="AE700" t="str">
            <v>GSC02</v>
          </cell>
          <cell r="AF700" t="str">
            <v>INTL MANUFACTURING</v>
          </cell>
          <cell r="AG700" t="str">
            <v>GSC</v>
          </cell>
          <cell r="AH700" t="str">
            <v>GLOBAL SUPPLY CHAIN</v>
          </cell>
          <cell r="AI700" t="str">
            <v>ID</v>
          </cell>
          <cell r="AJ700" t="str">
            <v>Indonesia</v>
          </cell>
          <cell r="AK700" t="str">
            <v>2</v>
          </cell>
          <cell r="AL700" t="str">
            <v>Temporary</v>
          </cell>
          <cell r="AM700" t="str">
            <v>TN</v>
          </cell>
          <cell r="AN700" t="str">
            <v>Temp Non-Exempt</v>
          </cell>
          <cell r="AO700" t="str">
            <v>12012508</v>
          </cell>
          <cell r="AP700" t="str">
            <v>Production/Process Operator</v>
          </cell>
          <cell r="AQ700" t="str">
            <v>3</v>
          </cell>
          <cell r="AR700" t="str">
            <v>Active</v>
          </cell>
          <cell r="AS700" t="str">
            <v>BC</v>
          </cell>
          <cell r="AT700">
            <v>0</v>
          </cell>
          <cell r="AU700">
            <v>0</v>
          </cell>
          <cell r="AV700" t="str">
            <v>C</v>
          </cell>
        </row>
        <row r="701">
          <cell r="D701">
            <v>29591</v>
          </cell>
          <cell r="G701">
            <v>0</v>
          </cell>
          <cell r="H701">
            <v>0</v>
          </cell>
          <cell r="AE701" t="str">
            <v>GSC02</v>
          </cell>
          <cell r="AF701" t="str">
            <v>INTL MANUFACTURING</v>
          </cell>
          <cell r="AG701" t="str">
            <v>GSC</v>
          </cell>
          <cell r="AH701" t="str">
            <v>GLOBAL SUPPLY CHAIN</v>
          </cell>
          <cell r="AI701" t="str">
            <v>ID</v>
          </cell>
          <cell r="AJ701" t="str">
            <v>Indonesia</v>
          </cell>
          <cell r="AK701" t="str">
            <v>2</v>
          </cell>
          <cell r="AL701" t="str">
            <v>Temporary</v>
          </cell>
          <cell r="AM701" t="str">
            <v>TN</v>
          </cell>
          <cell r="AN701" t="str">
            <v>Temp Non-Exempt</v>
          </cell>
          <cell r="AO701" t="str">
            <v>12012508</v>
          </cell>
          <cell r="AP701" t="str">
            <v>Production/Process Operator</v>
          </cell>
          <cell r="AQ701" t="str">
            <v>3</v>
          </cell>
          <cell r="AR701" t="str">
            <v>Active</v>
          </cell>
          <cell r="AS701" t="str">
            <v>BC</v>
          </cell>
          <cell r="AT701">
            <v>0</v>
          </cell>
          <cell r="AU701">
            <v>0</v>
          </cell>
          <cell r="AV701" t="str">
            <v>N</v>
          </cell>
        </row>
        <row r="702">
          <cell r="D702">
            <v>31082</v>
          </cell>
          <cell r="G702">
            <v>1197000</v>
          </cell>
          <cell r="H702" t="str">
            <v>IDR</v>
          </cell>
          <cell r="AE702" t="str">
            <v>GSC02</v>
          </cell>
          <cell r="AF702" t="str">
            <v>INTL MANUFACTURING</v>
          </cell>
          <cell r="AG702" t="str">
            <v>GSC</v>
          </cell>
          <cell r="AH702" t="str">
            <v>GLOBAL SUPPLY CHAIN</v>
          </cell>
          <cell r="AI702" t="str">
            <v>ID</v>
          </cell>
          <cell r="AJ702" t="str">
            <v>Indonesia</v>
          </cell>
          <cell r="AK702" t="str">
            <v>2</v>
          </cell>
          <cell r="AL702" t="str">
            <v>Temporary</v>
          </cell>
          <cell r="AM702" t="str">
            <v>TN</v>
          </cell>
          <cell r="AN702" t="str">
            <v>Temp Non-Exempt</v>
          </cell>
          <cell r="AO702" t="str">
            <v>12012508</v>
          </cell>
          <cell r="AP702" t="str">
            <v>Production/Process Operator</v>
          </cell>
          <cell r="AQ702" t="str">
            <v>3</v>
          </cell>
          <cell r="AR702" t="str">
            <v>Active</v>
          </cell>
          <cell r="AS702" t="str">
            <v>BC</v>
          </cell>
          <cell r="AT702">
            <v>0</v>
          </cell>
          <cell r="AU702">
            <v>0</v>
          </cell>
          <cell r="AV702" t="str">
            <v>N</v>
          </cell>
        </row>
        <row r="703">
          <cell r="D703">
            <v>29049</v>
          </cell>
          <cell r="G703">
            <v>1197000</v>
          </cell>
          <cell r="H703" t="str">
            <v>IDR</v>
          </cell>
          <cell r="AE703" t="str">
            <v>GSC02</v>
          </cell>
          <cell r="AF703" t="str">
            <v>INTL MANUFACTURING</v>
          </cell>
          <cell r="AG703" t="str">
            <v>GSC</v>
          </cell>
          <cell r="AH703" t="str">
            <v>GLOBAL SUPPLY CHAIN</v>
          </cell>
          <cell r="AI703" t="str">
            <v>ID</v>
          </cell>
          <cell r="AJ703" t="str">
            <v>Indonesia</v>
          </cell>
          <cell r="AK703" t="str">
            <v>2</v>
          </cell>
          <cell r="AL703" t="str">
            <v>Temporary</v>
          </cell>
          <cell r="AM703" t="str">
            <v>TN</v>
          </cell>
          <cell r="AN703" t="str">
            <v>Temp Non-Exempt</v>
          </cell>
          <cell r="AO703" t="str">
            <v>12012508</v>
          </cell>
          <cell r="AP703" t="str">
            <v>Production/Process Operator</v>
          </cell>
          <cell r="AQ703" t="str">
            <v>3</v>
          </cell>
          <cell r="AR703" t="str">
            <v>Active</v>
          </cell>
          <cell r="AS703" t="str">
            <v>BC</v>
          </cell>
          <cell r="AT703">
            <v>0</v>
          </cell>
          <cell r="AU703">
            <v>0</v>
          </cell>
          <cell r="AV703" t="str">
            <v>N</v>
          </cell>
        </row>
        <row r="704">
          <cell r="D704">
            <v>31855</v>
          </cell>
          <cell r="G704">
            <v>0</v>
          </cell>
          <cell r="H704">
            <v>0</v>
          </cell>
          <cell r="AE704" t="str">
            <v>GSC02</v>
          </cell>
          <cell r="AF704" t="str">
            <v>INTL MANUFACTURING</v>
          </cell>
          <cell r="AG704" t="str">
            <v>GSC</v>
          </cell>
          <cell r="AH704" t="str">
            <v>GLOBAL SUPPLY CHAIN</v>
          </cell>
          <cell r="AI704" t="str">
            <v>ID</v>
          </cell>
          <cell r="AJ704" t="str">
            <v>Indonesia</v>
          </cell>
          <cell r="AK704" t="str">
            <v>2</v>
          </cell>
          <cell r="AL704" t="str">
            <v>Temporary</v>
          </cell>
          <cell r="AM704" t="str">
            <v>TN</v>
          </cell>
          <cell r="AN704" t="str">
            <v>Temp Non-Exempt</v>
          </cell>
          <cell r="AO704" t="str">
            <v>12012508</v>
          </cell>
          <cell r="AP704" t="str">
            <v>Production/Process Operator</v>
          </cell>
          <cell r="AQ704" t="str">
            <v>3</v>
          </cell>
          <cell r="AR704" t="str">
            <v>Active</v>
          </cell>
          <cell r="AS704" t="str">
            <v>BC</v>
          </cell>
          <cell r="AT704">
            <v>0</v>
          </cell>
          <cell r="AU704">
            <v>0</v>
          </cell>
          <cell r="AV704" t="str">
            <v>C</v>
          </cell>
        </row>
        <row r="705">
          <cell r="D705">
            <v>31108</v>
          </cell>
          <cell r="G705">
            <v>1197000</v>
          </cell>
          <cell r="H705" t="str">
            <v>IDR</v>
          </cell>
          <cell r="AE705" t="str">
            <v>GSC02</v>
          </cell>
          <cell r="AF705" t="str">
            <v>INTL MANUFACTURING</v>
          </cell>
          <cell r="AG705" t="str">
            <v>GSC</v>
          </cell>
          <cell r="AH705" t="str">
            <v>GLOBAL SUPPLY CHAIN</v>
          </cell>
          <cell r="AI705" t="str">
            <v>ID</v>
          </cell>
          <cell r="AJ705" t="str">
            <v>Indonesia</v>
          </cell>
          <cell r="AK705" t="str">
            <v>2</v>
          </cell>
          <cell r="AL705" t="str">
            <v>Temporary</v>
          </cell>
          <cell r="AM705" t="str">
            <v>TN</v>
          </cell>
          <cell r="AN705" t="str">
            <v>Temp Non-Exempt</v>
          </cell>
          <cell r="AO705" t="str">
            <v>12012508</v>
          </cell>
          <cell r="AP705" t="str">
            <v>Production/Process Operator</v>
          </cell>
          <cell r="AQ705" t="str">
            <v>3</v>
          </cell>
          <cell r="AR705" t="str">
            <v>Active</v>
          </cell>
          <cell r="AS705" t="str">
            <v>BC</v>
          </cell>
          <cell r="AT705">
            <v>0</v>
          </cell>
          <cell r="AU705">
            <v>0</v>
          </cell>
          <cell r="AV705" t="str">
            <v>C</v>
          </cell>
        </row>
        <row r="706">
          <cell r="D706">
            <v>30936</v>
          </cell>
          <cell r="G706">
            <v>0</v>
          </cell>
          <cell r="H706">
            <v>0</v>
          </cell>
          <cell r="AE706" t="str">
            <v>GSC02</v>
          </cell>
          <cell r="AF706" t="str">
            <v>INTL MANUFACTURING</v>
          </cell>
          <cell r="AG706" t="str">
            <v>GSC</v>
          </cell>
          <cell r="AH706" t="str">
            <v>GLOBAL SUPPLY CHAIN</v>
          </cell>
          <cell r="AI706" t="str">
            <v>ID</v>
          </cell>
          <cell r="AJ706" t="str">
            <v>Indonesia</v>
          </cell>
          <cell r="AK706" t="str">
            <v>2</v>
          </cell>
          <cell r="AL706" t="str">
            <v>Temporary</v>
          </cell>
          <cell r="AM706" t="str">
            <v>TN</v>
          </cell>
          <cell r="AN706" t="str">
            <v>Temp Non-Exempt</v>
          </cell>
          <cell r="AO706" t="str">
            <v>12012508</v>
          </cell>
          <cell r="AP706" t="str">
            <v>Production/Process Operator</v>
          </cell>
          <cell r="AQ706" t="str">
            <v>3</v>
          </cell>
          <cell r="AR706" t="str">
            <v>Active</v>
          </cell>
          <cell r="AS706" t="str">
            <v>BC</v>
          </cell>
          <cell r="AT706">
            <v>0</v>
          </cell>
          <cell r="AU706">
            <v>0</v>
          </cell>
          <cell r="AV706" t="str">
            <v>C</v>
          </cell>
        </row>
        <row r="707">
          <cell r="D707">
            <v>29448</v>
          </cell>
          <cell r="G707">
            <v>1311000</v>
          </cell>
          <cell r="H707" t="str">
            <v>IDR</v>
          </cell>
          <cell r="AE707" t="str">
            <v>GSC02</v>
          </cell>
          <cell r="AF707" t="str">
            <v>INTL MANUFACTURING</v>
          </cell>
          <cell r="AG707" t="str">
            <v>GSC</v>
          </cell>
          <cell r="AH707" t="str">
            <v>GLOBAL SUPPLY CHAIN</v>
          </cell>
          <cell r="AI707" t="str">
            <v>ID</v>
          </cell>
          <cell r="AJ707" t="str">
            <v>Indonesia</v>
          </cell>
          <cell r="AK707" t="str">
            <v>2</v>
          </cell>
          <cell r="AL707" t="str">
            <v>Temporary</v>
          </cell>
          <cell r="AM707" t="str">
            <v>TN</v>
          </cell>
          <cell r="AN707" t="str">
            <v>Temp Non-Exempt</v>
          </cell>
          <cell r="AO707" t="str">
            <v>12012508</v>
          </cell>
          <cell r="AP707" t="str">
            <v>Production/Process Operator</v>
          </cell>
          <cell r="AQ707" t="str">
            <v>3</v>
          </cell>
          <cell r="AR707" t="str">
            <v>Active</v>
          </cell>
          <cell r="AS707" t="str">
            <v>BC</v>
          </cell>
          <cell r="AT707">
            <v>0</v>
          </cell>
          <cell r="AU707">
            <v>0</v>
          </cell>
          <cell r="AV707" t="str">
            <v>C</v>
          </cell>
        </row>
        <row r="708">
          <cell r="D708">
            <v>31289</v>
          </cell>
          <cell r="G708">
            <v>0</v>
          </cell>
          <cell r="H708">
            <v>0</v>
          </cell>
          <cell r="AE708" t="str">
            <v>GSC02</v>
          </cell>
          <cell r="AF708" t="str">
            <v>INTL MANUFACTURING</v>
          </cell>
          <cell r="AG708" t="str">
            <v>GSC</v>
          </cell>
          <cell r="AH708" t="str">
            <v>GLOBAL SUPPLY CHAIN</v>
          </cell>
          <cell r="AI708" t="str">
            <v>ID</v>
          </cell>
          <cell r="AJ708" t="str">
            <v>Indonesia</v>
          </cell>
          <cell r="AK708" t="str">
            <v>2</v>
          </cell>
          <cell r="AL708" t="str">
            <v>Temporary</v>
          </cell>
          <cell r="AM708" t="str">
            <v>TN</v>
          </cell>
          <cell r="AN708" t="str">
            <v>Temp Non-Exempt</v>
          </cell>
          <cell r="AO708" t="str">
            <v>12012508</v>
          </cell>
          <cell r="AP708" t="str">
            <v>Production/Process Operator</v>
          </cell>
          <cell r="AQ708" t="str">
            <v>3</v>
          </cell>
          <cell r="AR708" t="str">
            <v>Active</v>
          </cell>
          <cell r="AS708" t="str">
            <v>BC</v>
          </cell>
          <cell r="AT708">
            <v>0</v>
          </cell>
          <cell r="AU708">
            <v>0</v>
          </cell>
          <cell r="AV708" t="str">
            <v>N</v>
          </cell>
        </row>
        <row r="709">
          <cell r="D709">
            <v>30461</v>
          </cell>
          <cell r="G709">
            <v>0</v>
          </cell>
          <cell r="H709">
            <v>0</v>
          </cell>
          <cell r="AE709" t="str">
            <v>GSC02</v>
          </cell>
          <cell r="AF709" t="str">
            <v>INTL MANUFACTURING</v>
          </cell>
          <cell r="AG709" t="str">
            <v>GSC</v>
          </cell>
          <cell r="AH709" t="str">
            <v>GLOBAL SUPPLY CHAIN</v>
          </cell>
          <cell r="AI709" t="str">
            <v>ID</v>
          </cell>
          <cell r="AJ709" t="str">
            <v>Indonesia</v>
          </cell>
          <cell r="AK709" t="str">
            <v>2</v>
          </cell>
          <cell r="AL709" t="str">
            <v>Temporary</v>
          </cell>
          <cell r="AM709" t="str">
            <v>TN</v>
          </cell>
          <cell r="AN709" t="str">
            <v>Temp Non-Exempt</v>
          </cell>
          <cell r="AO709" t="str">
            <v>12012508</v>
          </cell>
          <cell r="AP709" t="str">
            <v>Production/Process Operator</v>
          </cell>
          <cell r="AQ709" t="str">
            <v>3</v>
          </cell>
          <cell r="AR709" t="str">
            <v>Active</v>
          </cell>
          <cell r="AS709" t="str">
            <v>BC</v>
          </cell>
          <cell r="AT709">
            <v>0</v>
          </cell>
          <cell r="AU709">
            <v>0</v>
          </cell>
          <cell r="AV709" t="str">
            <v>N</v>
          </cell>
        </row>
        <row r="710">
          <cell r="D710">
            <v>31213</v>
          </cell>
          <cell r="G710">
            <v>0</v>
          </cell>
          <cell r="H710">
            <v>0</v>
          </cell>
          <cell r="AE710" t="str">
            <v>GSC02</v>
          </cell>
          <cell r="AF710" t="str">
            <v>INTL MANUFACTURING</v>
          </cell>
          <cell r="AG710" t="str">
            <v>GSC</v>
          </cell>
          <cell r="AH710" t="str">
            <v>GLOBAL SUPPLY CHAIN</v>
          </cell>
          <cell r="AI710" t="str">
            <v>ID</v>
          </cell>
          <cell r="AJ710" t="str">
            <v>Indonesia</v>
          </cell>
          <cell r="AK710" t="str">
            <v>2</v>
          </cell>
          <cell r="AL710" t="str">
            <v>Temporary</v>
          </cell>
          <cell r="AM710" t="str">
            <v>TN</v>
          </cell>
          <cell r="AN710" t="str">
            <v>Temp Non-Exempt</v>
          </cell>
          <cell r="AO710" t="str">
            <v>12012508</v>
          </cell>
          <cell r="AP710" t="str">
            <v>Production/Process Operator</v>
          </cell>
          <cell r="AQ710" t="str">
            <v>3</v>
          </cell>
          <cell r="AR710" t="str">
            <v>Active</v>
          </cell>
          <cell r="AS710" t="str">
            <v>BC</v>
          </cell>
          <cell r="AT710">
            <v>0</v>
          </cell>
          <cell r="AU710">
            <v>0</v>
          </cell>
          <cell r="AV710" t="str">
            <v>N</v>
          </cell>
        </row>
        <row r="711">
          <cell r="D711">
            <v>31050</v>
          </cell>
          <cell r="G711">
            <v>0</v>
          </cell>
          <cell r="H711">
            <v>0</v>
          </cell>
          <cell r="AE711" t="str">
            <v>GSC02</v>
          </cell>
          <cell r="AF711" t="str">
            <v>INTL MANUFACTURING</v>
          </cell>
          <cell r="AG711" t="str">
            <v>GSC</v>
          </cell>
          <cell r="AH711" t="str">
            <v>GLOBAL SUPPLY CHAIN</v>
          </cell>
          <cell r="AI711" t="str">
            <v>ID</v>
          </cell>
          <cell r="AJ711" t="str">
            <v>Indonesia</v>
          </cell>
          <cell r="AK711" t="str">
            <v>2</v>
          </cell>
          <cell r="AL711" t="str">
            <v>Temporary</v>
          </cell>
          <cell r="AM711" t="str">
            <v>TN</v>
          </cell>
          <cell r="AN711" t="str">
            <v>Temp Non-Exempt</v>
          </cell>
          <cell r="AO711" t="str">
            <v>12012508</v>
          </cell>
          <cell r="AP711" t="str">
            <v>Production/Process Operator</v>
          </cell>
          <cell r="AQ711" t="str">
            <v>3</v>
          </cell>
          <cell r="AR711" t="str">
            <v>Active</v>
          </cell>
          <cell r="AS711" t="str">
            <v>BC</v>
          </cell>
          <cell r="AT711">
            <v>0</v>
          </cell>
          <cell r="AU711">
            <v>0</v>
          </cell>
          <cell r="AV711" t="str">
            <v>N</v>
          </cell>
        </row>
        <row r="712">
          <cell r="D712">
            <v>30132</v>
          </cell>
          <cell r="G712">
            <v>0</v>
          </cell>
          <cell r="H712">
            <v>0</v>
          </cell>
          <cell r="AE712" t="str">
            <v>GSC02</v>
          </cell>
          <cell r="AF712" t="str">
            <v>INTL MANUFACTURING</v>
          </cell>
          <cell r="AG712" t="str">
            <v>GSC</v>
          </cell>
          <cell r="AH712" t="str">
            <v>GLOBAL SUPPLY CHAIN</v>
          </cell>
          <cell r="AI712" t="str">
            <v>ID</v>
          </cell>
          <cell r="AJ712" t="str">
            <v>Indonesia</v>
          </cell>
          <cell r="AK712" t="str">
            <v>2</v>
          </cell>
          <cell r="AL712" t="str">
            <v>Temporary</v>
          </cell>
          <cell r="AM712" t="str">
            <v>TN</v>
          </cell>
          <cell r="AN712" t="str">
            <v>Temp Non-Exempt</v>
          </cell>
          <cell r="AO712" t="str">
            <v>12012508</v>
          </cell>
          <cell r="AP712" t="str">
            <v>Production/Process Operator</v>
          </cell>
          <cell r="AQ712" t="str">
            <v>3</v>
          </cell>
          <cell r="AR712" t="str">
            <v>Active</v>
          </cell>
          <cell r="AS712" t="str">
            <v>BC</v>
          </cell>
          <cell r="AT712">
            <v>0</v>
          </cell>
          <cell r="AU712">
            <v>0</v>
          </cell>
          <cell r="AV712" t="str">
            <v>C</v>
          </cell>
        </row>
        <row r="713">
          <cell r="D713">
            <v>30194</v>
          </cell>
          <cell r="G713">
            <v>0</v>
          </cell>
          <cell r="H713">
            <v>0</v>
          </cell>
          <cell r="AE713" t="str">
            <v>GSC02</v>
          </cell>
          <cell r="AF713" t="str">
            <v>INTL MANUFACTURING</v>
          </cell>
          <cell r="AG713" t="str">
            <v>GSC</v>
          </cell>
          <cell r="AH713" t="str">
            <v>GLOBAL SUPPLY CHAIN</v>
          </cell>
          <cell r="AI713" t="str">
            <v>ID</v>
          </cell>
          <cell r="AJ713" t="str">
            <v>Indonesia</v>
          </cell>
          <cell r="AK713" t="str">
            <v>2</v>
          </cell>
          <cell r="AL713" t="str">
            <v>Temporary</v>
          </cell>
          <cell r="AM713" t="str">
            <v>TN</v>
          </cell>
          <cell r="AN713" t="str">
            <v>Temp Non-Exempt</v>
          </cell>
          <cell r="AO713" t="str">
            <v>12012508</v>
          </cell>
          <cell r="AP713" t="str">
            <v>Production/Process Operator</v>
          </cell>
          <cell r="AQ713" t="str">
            <v>3</v>
          </cell>
          <cell r="AR713" t="str">
            <v>Active</v>
          </cell>
          <cell r="AS713" t="str">
            <v>BC</v>
          </cell>
          <cell r="AT713">
            <v>0</v>
          </cell>
          <cell r="AU713">
            <v>0</v>
          </cell>
          <cell r="AV713" t="str">
            <v>C</v>
          </cell>
        </row>
        <row r="714">
          <cell r="D714">
            <v>31353</v>
          </cell>
          <cell r="G714">
            <v>0</v>
          </cell>
          <cell r="H714">
            <v>0</v>
          </cell>
          <cell r="AE714" t="str">
            <v>GSC02</v>
          </cell>
          <cell r="AF714" t="str">
            <v>INTL MANUFACTURING</v>
          </cell>
          <cell r="AG714" t="str">
            <v>GSC</v>
          </cell>
          <cell r="AH714" t="str">
            <v>GLOBAL SUPPLY CHAIN</v>
          </cell>
          <cell r="AI714" t="str">
            <v>ID</v>
          </cell>
          <cell r="AJ714" t="str">
            <v>Indonesia</v>
          </cell>
          <cell r="AK714" t="str">
            <v>2</v>
          </cell>
          <cell r="AL714" t="str">
            <v>Temporary</v>
          </cell>
          <cell r="AM714" t="str">
            <v>TN</v>
          </cell>
          <cell r="AN714" t="str">
            <v>Temp Non-Exempt</v>
          </cell>
          <cell r="AO714" t="str">
            <v>12012508</v>
          </cell>
          <cell r="AP714" t="str">
            <v>Production/Process Operator</v>
          </cell>
          <cell r="AQ714" t="str">
            <v>3</v>
          </cell>
          <cell r="AR714" t="str">
            <v>Active</v>
          </cell>
          <cell r="AS714" t="str">
            <v>BC</v>
          </cell>
          <cell r="AT714">
            <v>0</v>
          </cell>
          <cell r="AU714">
            <v>0</v>
          </cell>
          <cell r="AV714" t="str">
            <v>N</v>
          </cell>
        </row>
        <row r="715">
          <cell r="D715">
            <v>30512</v>
          </cell>
          <cell r="G715">
            <v>0</v>
          </cell>
          <cell r="H715">
            <v>0</v>
          </cell>
          <cell r="AE715" t="str">
            <v>GSC02</v>
          </cell>
          <cell r="AF715" t="str">
            <v>INTL MANUFACTURING</v>
          </cell>
          <cell r="AG715" t="str">
            <v>GSC</v>
          </cell>
          <cell r="AH715" t="str">
            <v>GLOBAL SUPPLY CHAIN</v>
          </cell>
          <cell r="AI715" t="str">
            <v>ID</v>
          </cell>
          <cell r="AJ715" t="str">
            <v>Indonesia</v>
          </cell>
          <cell r="AK715" t="str">
            <v>2</v>
          </cell>
          <cell r="AL715" t="str">
            <v>Temporary</v>
          </cell>
          <cell r="AM715" t="str">
            <v>TN</v>
          </cell>
          <cell r="AN715" t="str">
            <v>Temp Non-Exempt</v>
          </cell>
          <cell r="AO715" t="str">
            <v>12012510</v>
          </cell>
          <cell r="AP715" t="str">
            <v>Production/Process Operator (Jr.)</v>
          </cell>
          <cell r="AQ715" t="str">
            <v>3</v>
          </cell>
          <cell r="AR715" t="str">
            <v>Active</v>
          </cell>
          <cell r="AS715" t="str">
            <v>BC</v>
          </cell>
          <cell r="AT715">
            <v>0</v>
          </cell>
          <cell r="AU715">
            <v>0</v>
          </cell>
          <cell r="AV715" t="str">
            <v>N</v>
          </cell>
        </row>
        <row r="716">
          <cell r="D716">
            <v>31695</v>
          </cell>
          <cell r="G716">
            <v>0</v>
          </cell>
          <cell r="H716">
            <v>0</v>
          </cell>
          <cell r="AE716" t="str">
            <v>GSC02</v>
          </cell>
          <cell r="AF716" t="str">
            <v>INTL MANUFACTURING</v>
          </cell>
          <cell r="AG716" t="str">
            <v>GSC</v>
          </cell>
          <cell r="AH716" t="str">
            <v>GLOBAL SUPPLY CHAIN</v>
          </cell>
          <cell r="AI716" t="str">
            <v>ID</v>
          </cell>
          <cell r="AJ716" t="str">
            <v>Indonesia</v>
          </cell>
          <cell r="AK716" t="str">
            <v>2</v>
          </cell>
          <cell r="AL716" t="str">
            <v>Temporary</v>
          </cell>
          <cell r="AM716" t="str">
            <v>TN</v>
          </cell>
          <cell r="AN716" t="str">
            <v>Temp Non-Exempt</v>
          </cell>
          <cell r="AO716" t="str">
            <v>12012510</v>
          </cell>
          <cell r="AP716" t="str">
            <v>Production/Process Operator (Jr.)</v>
          </cell>
          <cell r="AQ716" t="str">
            <v>3</v>
          </cell>
          <cell r="AR716" t="str">
            <v>Active</v>
          </cell>
          <cell r="AS716" t="str">
            <v>BC</v>
          </cell>
          <cell r="AT716">
            <v>0</v>
          </cell>
          <cell r="AU716">
            <v>0</v>
          </cell>
          <cell r="AV716" t="str">
            <v>N</v>
          </cell>
        </row>
        <row r="717">
          <cell r="D717">
            <v>30419</v>
          </cell>
          <cell r="G717">
            <v>1334000</v>
          </cell>
          <cell r="H717" t="str">
            <v>IDR</v>
          </cell>
          <cell r="AE717" t="str">
            <v>GSC02</v>
          </cell>
          <cell r="AF717" t="str">
            <v>INTL MANUFACTURING</v>
          </cell>
          <cell r="AG717" t="str">
            <v>GSC</v>
          </cell>
          <cell r="AH717" t="str">
            <v>GLOBAL SUPPLY CHAIN</v>
          </cell>
          <cell r="AI717" t="str">
            <v>ID</v>
          </cell>
          <cell r="AJ717" t="str">
            <v>Indonesia</v>
          </cell>
          <cell r="AK717" t="str">
            <v>2</v>
          </cell>
          <cell r="AL717" t="str">
            <v>Temporary</v>
          </cell>
          <cell r="AM717" t="str">
            <v>TN</v>
          </cell>
          <cell r="AN717" t="str">
            <v>Temp Non-Exempt</v>
          </cell>
          <cell r="AO717" t="str">
            <v>12012510</v>
          </cell>
          <cell r="AP717" t="str">
            <v>Production/Process Operator (Jr.)</v>
          </cell>
          <cell r="AQ717" t="str">
            <v>3</v>
          </cell>
          <cell r="AR717" t="str">
            <v>Active</v>
          </cell>
          <cell r="AS717" t="str">
            <v>BC</v>
          </cell>
          <cell r="AT717">
            <v>0</v>
          </cell>
          <cell r="AU717">
            <v>0</v>
          </cell>
          <cell r="AV717" t="str">
            <v>N</v>
          </cell>
        </row>
        <row r="718">
          <cell r="D718">
            <v>31552</v>
          </cell>
          <cell r="G718">
            <v>0</v>
          </cell>
          <cell r="H718">
            <v>0</v>
          </cell>
          <cell r="AE718" t="str">
            <v>GSC02</v>
          </cell>
          <cell r="AF718" t="str">
            <v>INTL MANUFACTURING</v>
          </cell>
          <cell r="AG718" t="str">
            <v>GSC</v>
          </cell>
          <cell r="AH718" t="str">
            <v>GLOBAL SUPPLY CHAIN</v>
          </cell>
          <cell r="AI718" t="str">
            <v>ID</v>
          </cell>
          <cell r="AJ718" t="str">
            <v>Indonesia</v>
          </cell>
          <cell r="AK718" t="str">
            <v>2</v>
          </cell>
          <cell r="AL718" t="str">
            <v>Temporary</v>
          </cell>
          <cell r="AM718" t="str">
            <v>TN</v>
          </cell>
          <cell r="AN718" t="str">
            <v>Temp Non-Exempt</v>
          </cell>
          <cell r="AO718" t="str">
            <v>12012510</v>
          </cell>
          <cell r="AP718" t="str">
            <v>Production/Process Operator (Jr.)</v>
          </cell>
          <cell r="AQ718" t="str">
            <v>3</v>
          </cell>
          <cell r="AR718" t="str">
            <v>Active</v>
          </cell>
          <cell r="AS718" t="str">
            <v>BC</v>
          </cell>
          <cell r="AT718">
            <v>0</v>
          </cell>
          <cell r="AU718">
            <v>0</v>
          </cell>
          <cell r="AV718" t="str">
            <v>N</v>
          </cell>
        </row>
        <row r="719">
          <cell r="D719">
            <v>30260</v>
          </cell>
          <cell r="G719">
            <v>0</v>
          </cell>
          <cell r="H719">
            <v>0</v>
          </cell>
          <cell r="AE719" t="str">
            <v>GSC02</v>
          </cell>
          <cell r="AF719" t="str">
            <v>INTL MANUFACTURING</v>
          </cell>
          <cell r="AG719" t="str">
            <v>GSC</v>
          </cell>
          <cell r="AH719" t="str">
            <v>GLOBAL SUPPLY CHAIN</v>
          </cell>
          <cell r="AI719" t="str">
            <v>ID</v>
          </cell>
          <cell r="AJ719" t="str">
            <v>Indonesia</v>
          </cell>
          <cell r="AK719" t="str">
            <v>2</v>
          </cell>
          <cell r="AL719" t="str">
            <v>Temporary</v>
          </cell>
          <cell r="AM719" t="str">
            <v>TN</v>
          </cell>
          <cell r="AN719" t="str">
            <v>Temp Non-Exempt</v>
          </cell>
          <cell r="AO719" t="str">
            <v>12012510</v>
          </cell>
          <cell r="AP719" t="str">
            <v>Production/Process Operator (Jr.)</v>
          </cell>
          <cell r="AQ719" t="str">
            <v>3</v>
          </cell>
          <cell r="AR719" t="str">
            <v>Active</v>
          </cell>
          <cell r="AS719" t="str">
            <v>BC</v>
          </cell>
          <cell r="AT719">
            <v>0</v>
          </cell>
          <cell r="AU719">
            <v>0</v>
          </cell>
          <cell r="AV719" t="str">
            <v>N</v>
          </cell>
        </row>
        <row r="720">
          <cell r="D720">
            <v>29982</v>
          </cell>
          <cell r="G720">
            <v>0</v>
          </cell>
          <cell r="H720">
            <v>0</v>
          </cell>
          <cell r="AE720" t="str">
            <v>GSC02</v>
          </cell>
          <cell r="AF720" t="str">
            <v>INTL MANUFACTURING</v>
          </cell>
          <cell r="AG720" t="str">
            <v>GSC</v>
          </cell>
          <cell r="AH720" t="str">
            <v>GLOBAL SUPPLY CHAIN</v>
          </cell>
          <cell r="AI720" t="str">
            <v>ID</v>
          </cell>
          <cell r="AJ720" t="str">
            <v>Indonesia</v>
          </cell>
          <cell r="AK720" t="str">
            <v>2</v>
          </cell>
          <cell r="AL720" t="str">
            <v>Temporary</v>
          </cell>
          <cell r="AM720" t="str">
            <v>TN</v>
          </cell>
          <cell r="AN720" t="str">
            <v>Temp Non-Exempt</v>
          </cell>
          <cell r="AO720" t="str">
            <v>12012508</v>
          </cell>
          <cell r="AP720" t="str">
            <v>Production/Process Operator</v>
          </cell>
          <cell r="AQ720" t="str">
            <v>3</v>
          </cell>
          <cell r="AR720" t="str">
            <v>Active</v>
          </cell>
          <cell r="AS720" t="str">
            <v>BC</v>
          </cell>
          <cell r="AT720">
            <v>0</v>
          </cell>
          <cell r="AU720">
            <v>0</v>
          </cell>
          <cell r="AV720" t="str">
            <v>N</v>
          </cell>
        </row>
        <row r="721">
          <cell r="D721">
            <v>30778</v>
          </cell>
          <cell r="G721">
            <v>864514</v>
          </cell>
          <cell r="H721" t="str">
            <v>IDR</v>
          </cell>
          <cell r="AE721" t="str">
            <v>GSC02</v>
          </cell>
          <cell r="AF721" t="str">
            <v>INTL MANUFACTURING</v>
          </cell>
          <cell r="AG721" t="str">
            <v>GSC</v>
          </cell>
          <cell r="AH721" t="str">
            <v>GLOBAL SUPPLY CHAIN</v>
          </cell>
          <cell r="AI721" t="str">
            <v>ID</v>
          </cell>
          <cell r="AJ721" t="str">
            <v>Indonesia</v>
          </cell>
          <cell r="AK721" t="str">
            <v>2</v>
          </cell>
          <cell r="AL721" t="str">
            <v>Temporary</v>
          </cell>
          <cell r="AM721" t="str">
            <v>TN</v>
          </cell>
          <cell r="AN721" t="str">
            <v>Temp Non-Exempt</v>
          </cell>
          <cell r="AO721" t="str">
            <v>12012510</v>
          </cell>
          <cell r="AP721" t="str">
            <v>Production/Process Operator (Jr.)</v>
          </cell>
          <cell r="AQ721" t="str">
            <v>3</v>
          </cell>
          <cell r="AR721" t="str">
            <v>Active</v>
          </cell>
          <cell r="AS721" t="str">
            <v>BC</v>
          </cell>
          <cell r="AT721">
            <v>0</v>
          </cell>
          <cell r="AU721">
            <v>0</v>
          </cell>
          <cell r="AV721" t="str">
            <v>N</v>
          </cell>
        </row>
        <row r="722">
          <cell r="D722">
            <v>29338</v>
          </cell>
          <cell r="G722">
            <v>0</v>
          </cell>
          <cell r="H722">
            <v>0</v>
          </cell>
          <cell r="AE722" t="str">
            <v>GSC02</v>
          </cell>
          <cell r="AF722" t="str">
            <v>INTL MANUFACTURING</v>
          </cell>
          <cell r="AG722" t="str">
            <v>GSC</v>
          </cell>
          <cell r="AH722" t="str">
            <v>GLOBAL SUPPLY CHAIN</v>
          </cell>
          <cell r="AI722" t="str">
            <v>ID</v>
          </cell>
          <cell r="AJ722" t="str">
            <v>Indonesia</v>
          </cell>
          <cell r="AK722" t="str">
            <v>2</v>
          </cell>
          <cell r="AL722" t="str">
            <v>Temporary</v>
          </cell>
          <cell r="AM722" t="str">
            <v>TN</v>
          </cell>
          <cell r="AN722" t="str">
            <v>Temp Non-Exempt</v>
          </cell>
          <cell r="AO722" t="str">
            <v>12012510</v>
          </cell>
          <cell r="AP722" t="str">
            <v>Production/Process Operator (Jr.)</v>
          </cell>
          <cell r="AQ722" t="str">
            <v>3</v>
          </cell>
          <cell r="AR722" t="str">
            <v>Active</v>
          </cell>
          <cell r="AS722" t="str">
            <v>BC</v>
          </cell>
          <cell r="AT722">
            <v>0</v>
          </cell>
          <cell r="AU722">
            <v>0</v>
          </cell>
          <cell r="AV722" t="str">
            <v>N</v>
          </cell>
        </row>
        <row r="723">
          <cell r="D723">
            <v>30980</v>
          </cell>
          <cell r="G723">
            <v>0</v>
          </cell>
          <cell r="H723">
            <v>0</v>
          </cell>
          <cell r="AE723" t="str">
            <v>GSC02</v>
          </cell>
          <cell r="AF723" t="str">
            <v>INTL MANUFACTURING</v>
          </cell>
          <cell r="AG723" t="str">
            <v>GSC</v>
          </cell>
          <cell r="AH723" t="str">
            <v>GLOBAL SUPPLY CHAIN</v>
          </cell>
          <cell r="AI723" t="str">
            <v>ID</v>
          </cell>
          <cell r="AJ723" t="str">
            <v>Indonesia</v>
          </cell>
          <cell r="AK723" t="str">
            <v>2</v>
          </cell>
          <cell r="AL723" t="str">
            <v>Temporary</v>
          </cell>
          <cell r="AM723" t="str">
            <v>TN</v>
          </cell>
          <cell r="AN723" t="str">
            <v>Temp Non-Exempt</v>
          </cell>
          <cell r="AO723" t="str">
            <v>12012508</v>
          </cell>
          <cell r="AP723" t="str">
            <v>Production/Process Operator</v>
          </cell>
          <cell r="AQ723" t="str">
            <v>3</v>
          </cell>
          <cell r="AR723" t="str">
            <v>Active</v>
          </cell>
          <cell r="AS723" t="str">
            <v>BC</v>
          </cell>
          <cell r="AT723">
            <v>0</v>
          </cell>
          <cell r="AU723">
            <v>0</v>
          </cell>
          <cell r="AV723" t="str">
            <v>N</v>
          </cell>
        </row>
        <row r="724">
          <cell r="D724">
            <v>31171</v>
          </cell>
          <cell r="G724">
            <v>0</v>
          </cell>
          <cell r="H724">
            <v>0</v>
          </cell>
          <cell r="AE724" t="str">
            <v>GSC02</v>
          </cell>
          <cell r="AF724" t="str">
            <v>INTL MANUFACTURING</v>
          </cell>
          <cell r="AG724" t="str">
            <v>GSC</v>
          </cell>
          <cell r="AH724" t="str">
            <v>GLOBAL SUPPLY CHAIN</v>
          </cell>
          <cell r="AI724" t="str">
            <v>ID</v>
          </cell>
          <cell r="AJ724" t="str">
            <v>Indonesia</v>
          </cell>
          <cell r="AK724" t="str">
            <v>2</v>
          </cell>
          <cell r="AL724" t="str">
            <v>Temporary</v>
          </cell>
          <cell r="AM724" t="str">
            <v>TN</v>
          </cell>
          <cell r="AN724" t="str">
            <v>Temp Non-Exempt</v>
          </cell>
          <cell r="AO724" t="str">
            <v>12012508</v>
          </cell>
          <cell r="AP724" t="str">
            <v>Production/Process Operator</v>
          </cell>
          <cell r="AQ724" t="str">
            <v>3</v>
          </cell>
          <cell r="AR724" t="str">
            <v>Active</v>
          </cell>
          <cell r="AS724" t="str">
            <v>BC</v>
          </cell>
          <cell r="AT724">
            <v>0</v>
          </cell>
          <cell r="AU724">
            <v>0</v>
          </cell>
          <cell r="AV724" t="str">
            <v>N</v>
          </cell>
        </row>
        <row r="725">
          <cell r="D725">
            <v>30903</v>
          </cell>
          <cell r="G725">
            <v>0</v>
          </cell>
          <cell r="H725">
            <v>0</v>
          </cell>
          <cell r="AE725" t="str">
            <v>GSC02</v>
          </cell>
          <cell r="AF725" t="str">
            <v>INTL MANUFACTURING</v>
          </cell>
          <cell r="AG725" t="str">
            <v>GSC</v>
          </cell>
          <cell r="AH725" t="str">
            <v>GLOBAL SUPPLY CHAIN</v>
          </cell>
          <cell r="AI725" t="str">
            <v>ID</v>
          </cell>
          <cell r="AJ725" t="str">
            <v>Indonesia</v>
          </cell>
          <cell r="AK725" t="str">
            <v>2</v>
          </cell>
          <cell r="AL725" t="str">
            <v>Temporary</v>
          </cell>
          <cell r="AM725" t="str">
            <v>TN</v>
          </cell>
          <cell r="AN725" t="str">
            <v>Temp Non-Exempt</v>
          </cell>
          <cell r="AO725" t="str">
            <v>12012510</v>
          </cell>
          <cell r="AP725" t="str">
            <v>Production/Process Operator (Jr.)</v>
          </cell>
          <cell r="AQ725" t="str">
            <v>3</v>
          </cell>
          <cell r="AR725" t="str">
            <v>Active</v>
          </cell>
          <cell r="AS725" t="str">
            <v>BC</v>
          </cell>
          <cell r="AT725">
            <v>0</v>
          </cell>
          <cell r="AU725">
            <v>0</v>
          </cell>
          <cell r="AV725" t="str">
            <v>N</v>
          </cell>
        </row>
        <row r="726">
          <cell r="D726">
            <v>31184</v>
          </cell>
          <cell r="G726">
            <v>1197000</v>
          </cell>
          <cell r="H726" t="str">
            <v>IDR</v>
          </cell>
          <cell r="AE726" t="str">
            <v>GSC02</v>
          </cell>
          <cell r="AF726" t="str">
            <v>INTL MANUFACTURING</v>
          </cell>
          <cell r="AG726" t="str">
            <v>GSC</v>
          </cell>
          <cell r="AH726" t="str">
            <v>GLOBAL SUPPLY CHAIN</v>
          </cell>
          <cell r="AI726" t="str">
            <v>ID</v>
          </cell>
          <cell r="AJ726" t="str">
            <v>Indonesia</v>
          </cell>
          <cell r="AK726" t="str">
            <v>2</v>
          </cell>
          <cell r="AL726" t="str">
            <v>Temporary</v>
          </cell>
          <cell r="AM726" t="str">
            <v>TN</v>
          </cell>
          <cell r="AN726" t="str">
            <v>Temp Non-Exempt</v>
          </cell>
          <cell r="AO726" t="str">
            <v>12012508</v>
          </cell>
          <cell r="AP726" t="str">
            <v>Production/Process Operator</v>
          </cell>
          <cell r="AQ726" t="str">
            <v>3</v>
          </cell>
          <cell r="AR726" t="str">
            <v>Active</v>
          </cell>
          <cell r="AS726" t="str">
            <v>BC</v>
          </cell>
          <cell r="AT726">
            <v>0</v>
          </cell>
          <cell r="AU726">
            <v>0</v>
          </cell>
          <cell r="AV726" t="str">
            <v>N</v>
          </cell>
        </row>
        <row r="727">
          <cell r="D727">
            <v>29638</v>
          </cell>
          <cell r="G727">
            <v>1197000</v>
          </cell>
          <cell r="H727" t="str">
            <v>IDR</v>
          </cell>
          <cell r="AE727" t="str">
            <v>GSC02</v>
          </cell>
          <cell r="AF727" t="str">
            <v>INTL MANUFACTURING</v>
          </cell>
          <cell r="AG727" t="str">
            <v>GSC</v>
          </cell>
          <cell r="AH727" t="str">
            <v>GLOBAL SUPPLY CHAIN</v>
          </cell>
          <cell r="AI727" t="str">
            <v>ID</v>
          </cell>
          <cell r="AJ727" t="str">
            <v>Indonesia</v>
          </cell>
          <cell r="AK727" t="str">
            <v>2</v>
          </cell>
          <cell r="AL727" t="str">
            <v>Temporary</v>
          </cell>
          <cell r="AM727" t="str">
            <v>TN</v>
          </cell>
          <cell r="AN727" t="str">
            <v>Temp Non-Exempt</v>
          </cell>
          <cell r="AO727" t="str">
            <v>12012508</v>
          </cell>
          <cell r="AP727" t="str">
            <v>Production/Process Operator</v>
          </cell>
          <cell r="AQ727" t="str">
            <v>3</v>
          </cell>
          <cell r="AR727" t="str">
            <v>Active</v>
          </cell>
          <cell r="AS727" t="str">
            <v>BC</v>
          </cell>
          <cell r="AT727">
            <v>0</v>
          </cell>
          <cell r="AU727">
            <v>0</v>
          </cell>
          <cell r="AV727" t="str">
            <v>N</v>
          </cell>
        </row>
        <row r="728">
          <cell r="D728">
            <v>31244</v>
          </cell>
          <cell r="G728">
            <v>0</v>
          </cell>
          <cell r="H728">
            <v>0</v>
          </cell>
          <cell r="AE728" t="str">
            <v>GSC02</v>
          </cell>
          <cell r="AF728" t="str">
            <v>INTL MANUFACTURING</v>
          </cell>
          <cell r="AG728" t="str">
            <v>GSC</v>
          </cell>
          <cell r="AH728" t="str">
            <v>GLOBAL SUPPLY CHAIN</v>
          </cell>
          <cell r="AI728" t="str">
            <v>ID</v>
          </cell>
          <cell r="AJ728" t="str">
            <v>Indonesia</v>
          </cell>
          <cell r="AK728" t="str">
            <v>2</v>
          </cell>
          <cell r="AL728" t="str">
            <v>Temporary</v>
          </cell>
          <cell r="AM728" t="str">
            <v>TN</v>
          </cell>
          <cell r="AN728" t="str">
            <v>Temp Non-Exempt</v>
          </cell>
          <cell r="AO728" t="str">
            <v>12012508</v>
          </cell>
          <cell r="AP728" t="str">
            <v>Production/Process Operator</v>
          </cell>
          <cell r="AQ728" t="str">
            <v>3</v>
          </cell>
          <cell r="AR728" t="str">
            <v>Active</v>
          </cell>
          <cell r="AS728" t="str">
            <v>BC</v>
          </cell>
          <cell r="AT728">
            <v>0</v>
          </cell>
          <cell r="AU728">
            <v>0</v>
          </cell>
          <cell r="AV728" t="str">
            <v>N</v>
          </cell>
        </row>
        <row r="729">
          <cell r="D729">
            <v>31586</v>
          </cell>
          <cell r="G729">
            <v>0</v>
          </cell>
          <cell r="H729">
            <v>0</v>
          </cell>
          <cell r="AE729" t="str">
            <v>GSC02</v>
          </cell>
          <cell r="AF729" t="str">
            <v>INTL MANUFACTURING</v>
          </cell>
          <cell r="AG729" t="str">
            <v>GSC</v>
          </cell>
          <cell r="AH729" t="str">
            <v>GLOBAL SUPPLY CHAIN</v>
          </cell>
          <cell r="AI729" t="str">
            <v>ID</v>
          </cell>
          <cell r="AJ729" t="str">
            <v>Indonesia</v>
          </cell>
          <cell r="AK729" t="str">
            <v>2</v>
          </cell>
          <cell r="AL729" t="str">
            <v>Temporary</v>
          </cell>
          <cell r="AM729" t="str">
            <v>TN</v>
          </cell>
          <cell r="AN729" t="str">
            <v>Temp Non-Exempt</v>
          </cell>
          <cell r="AO729" t="str">
            <v>12012508</v>
          </cell>
          <cell r="AP729" t="str">
            <v>Production/Process Operator</v>
          </cell>
          <cell r="AQ729" t="str">
            <v>3</v>
          </cell>
          <cell r="AR729" t="str">
            <v>Active</v>
          </cell>
          <cell r="AS729" t="str">
            <v>BC</v>
          </cell>
          <cell r="AT729">
            <v>0</v>
          </cell>
          <cell r="AU729">
            <v>0</v>
          </cell>
          <cell r="AV729" t="str">
            <v>N</v>
          </cell>
        </row>
        <row r="730">
          <cell r="D730">
            <v>31712</v>
          </cell>
          <cell r="G730">
            <v>3885374</v>
          </cell>
          <cell r="H730" t="str">
            <v>IDR</v>
          </cell>
          <cell r="AE730" t="str">
            <v>GSC02</v>
          </cell>
          <cell r="AF730" t="str">
            <v>INTL MANUFACTURING</v>
          </cell>
          <cell r="AG730" t="str">
            <v>GSC</v>
          </cell>
          <cell r="AH730" t="str">
            <v>GLOBAL SUPPLY CHAIN</v>
          </cell>
          <cell r="AI730" t="str">
            <v>ID</v>
          </cell>
          <cell r="AJ730" t="str">
            <v>Indonesia</v>
          </cell>
          <cell r="AK730" t="str">
            <v>2</v>
          </cell>
          <cell r="AL730" t="str">
            <v>Temporary</v>
          </cell>
          <cell r="AM730" t="str">
            <v>TN</v>
          </cell>
          <cell r="AN730" t="str">
            <v>Temp Non-Exempt</v>
          </cell>
          <cell r="AO730" t="str">
            <v>12012510</v>
          </cell>
          <cell r="AP730" t="str">
            <v>Production/Process Operator (Jr.)</v>
          </cell>
          <cell r="AQ730" t="str">
            <v>3</v>
          </cell>
          <cell r="AR730" t="str">
            <v>Active</v>
          </cell>
          <cell r="AS730" t="str">
            <v>BC</v>
          </cell>
          <cell r="AT730">
            <v>0</v>
          </cell>
          <cell r="AU730">
            <v>0</v>
          </cell>
          <cell r="AV730" t="str">
            <v>N</v>
          </cell>
        </row>
        <row r="731">
          <cell r="D731">
            <v>31309</v>
          </cell>
          <cell r="G731">
            <v>0</v>
          </cell>
          <cell r="H731">
            <v>0</v>
          </cell>
          <cell r="AE731" t="str">
            <v>GSC02</v>
          </cell>
          <cell r="AF731" t="str">
            <v>INTL MANUFACTURING</v>
          </cell>
          <cell r="AG731" t="str">
            <v>GSC</v>
          </cell>
          <cell r="AH731" t="str">
            <v>GLOBAL SUPPLY CHAIN</v>
          </cell>
          <cell r="AI731" t="str">
            <v>ID</v>
          </cell>
          <cell r="AJ731" t="str">
            <v>Indonesia</v>
          </cell>
          <cell r="AK731" t="str">
            <v>2</v>
          </cell>
          <cell r="AL731" t="str">
            <v>Temporary</v>
          </cell>
          <cell r="AM731" t="str">
            <v>TN</v>
          </cell>
          <cell r="AN731" t="str">
            <v>Temp Non-Exempt</v>
          </cell>
          <cell r="AO731" t="str">
            <v>12012510</v>
          </cell>
          <cell r="AP731" t="str">
            <v>Production/Process Operator (Jr.)</v>
          </cell>
          <cell r="AQ731" t="str">
            <v>3</v>
          </cell>
          <cell r="AR731" t="str">
            <v>Active</v>
          </cell>
          <cell r="AS731" t="str">
            <v>BC</v>
          </cell>
          <cell r="AT731">
            <v>0</v>
          </cell>
          <cell r="AU731">
            <v>0</v>
          </cell>
          <cell r="AV731" t="str">
            <v>N</v>
          </cell>
        </row>
        <row r="732">
          <cell r="D732">
            <v>38523</v>
          </cell>
          <cell r="G732">
            <v>0</v>
          </cell>
          <cell r="H732">
            <v>0</v>
          </cell>
          <cell r="AE732" t="str">
            <v>GSC02</v>
          </cell>
          <cell r="AF732" t="str">
            <v>INTL MANUFACTURING</v>
          </cell>
          <cell r="AG732" t="str">
            <v>GSC</v>
          </cell>
          <cell r="AH732" t="str">
            <v>GLOBAL SUPPLY CHAIN</v>
          </cell>
          <cell r="AI732" t="str">
            <v>ID</v>
          </cell>
          <cell r="AJ732" t="str">
            <v>Indonesia</v>
          </cell>
          <cell r="AK732" t="str">
            <v>2</v>
          </cell>
          <cell r="AL732" t="str">
            <v>Temporary</v>
          </cell>
          <cell r="AM732" t="str">
            <v>TN</v>
          </cell>
          <cell r="AN732" t="str">
            <v>Temp Non-Exempt</v>
          </cell>
          <cell r="AO732" t="str">
            <v>12012508</v>
          </cell>
          <cell r="AP732" t="str">
            <v>Production/Process Operator</v>
          </cell>
          <cell r="AQ732" t="str">
            <v>3</v>
          </cell>
          <cell r="AR732" t="str">
            <v>Active</v>
          </cell>
          <cell r="AS732" t="str">
            <v>BC</v>
          </cell>
          <cell r="AT732">
            <v>0</v>
          </cell>
          <cell r="AU732">
            <v>0</v>
          </cell>
          <cell r="AV732" t="str">
            <v>N</v>
          </cell>
        </row>
        <row r="733">
          <cell r="D733">
            <v>31515</v>
          </cell>
          <cell r="G733">
            <v>0</v>
          </cell>
          <cell r="H733">
            <v>0</v>
          </cell>
          <cell r="AE733" t="str">
            <v>GSC02</v>
          </cell>
          <cell r="AF733" t="str">
            <v>INTL MANUFACTURING</v>
          </cell>
          <cell r="AG733" t="str">
            <v>GSC</v>
          </cell>
          <cell r="AH733" t="str">
            <v>GLOBAL SUPPLY CHAIN</v>
          </cell>
          <cell r="AI733" t="str">
            <v>ID</v>
          </cell>
          <cell r="AJ733" t="str">
            <v>Indonesia</v>
          </cell>
          <cell r="AK733" t="str">
            <v>2</v>
          </cell>
          <cell r="AL733" t="str">
            <v>Temporary</v>
          </cell>
          <cell r="AM733" t="str">
            <v>TN</v>
          </cell>
          <cell r="AN733" t="str">
            <v>Temp Non-Exempt</v>
          </cell>
          <cell r="AO733" t="str">
            <v>12012508</v>
          </cell>
          <cell r="AP733" t="str">
            <v>Production/Process Operator</v>
          </cell>
          <cell r="AQ733" t="str">
            <v>3</v>
          </cell>
          <cell r="AR733" t="str">
            <v>Active</v>
          </cell>
          <cell r="AS733" t="str">
            <v>BC</v>
          </cell>
          <cell r="AT733">
            <v>0</v>
          </cell>
          <cell r="AU733">
            <v>0</v>
          </cell>
          <cell r="AV733" t="str">
            <v>N</v>
          </cell>
        </row>
        <row r="734">
          <cell r="D734">
            <v>31037</v>
          </cell>
          <cell r="G734">
            <v>0</v>
          </cell>
          <cell r="H734">
            <v>0</v>
          </cell>
          <cell r="AE734" t="str">
            <v>GSC02</v>
          </cell>
          <cell r="AF734" t="str">
            <v>INTL MANUFACTURING</v>
          </cell>
          <cell r="AG734" t="str">
            <v>GSC</v>
          </cell>
          <cell r="AH734" t="str">
            <v>GLOBAL SUPPLY CHAIN</v>
          </cell>
          <cell r="AI734" t="str">
            <v>ID</v>
          </cell>
          <cell r="AJ734" t="str">
            <v>Indonesia</v>
          </cell>
          <cell r="AK734" t="str">
            <v>2</v>
          </cell>
          <cell r="AL734" t="str">
            <v>Temporary</v>
          </cell>
          <cell r="AM734" t="str">
            <v>TN</v>
          </cell>
          <cell r="AN734" t="str">
            <v>Temp Non-Exempt</v>
          </cell>
          <cell r="AO734" t="str">
            <v>12012508</v>
          </cell>
          <cell r="AP734" t="str">
            <v>Production/Process Operator</v>
          </cell>
          <cell r="AQ734" t="str">
            <v>3</v>
          </cell>
          <cell r="AR734" t="str">
            <v>Active</v>
          </cell>
          <cell r="AS734" t="str">
            <v>BC</v>
          </cell>
          <cell r="AT734">
            <v>0</v>
          </cell>
          <cell r="AU734">
            <v>0</v>
          </cell>
          <cell r="AV734" t="str">
            <v>N</v>
          </cell>
        </row>
        <row r="735">
          <cell r="D735">
            <v>31353</v>
          </cell>
          <cell r="G735">
            <v>0</v>
          </cell>
          <cell r="H735">
            <v>0</v>
          </cell>
          <cell r="AE735" t="str">
            <v>GSC02</v>
          </cell>
          <cell r="AF735" t="str">
            <v>INTL MANUFACTURING</v>
          </cell>
          <cell r="AG735" t="str">
            <v>GSC</v>
          </cell>
          <cell r="AH735" t="str">
            <v>GLOBAL SUPPLY CHAIN</v>
          </cell>
          <cell r="AI735" t="str">
            <v>ID</v>
          </cell>
          <cell r="AJ735" t="str">
            <v>Indonesia</v>
          </cell>
          <cell r="AK735" t="str">
            <v>2</v>
          </cell>
          <cell r="AL735" t="str">
            <v>Temporary</v>
          </cell>
          <cell r="AM735" t="str">
            <v>TN</v>
          </cell>
          <cell r="AN735" t="str">
            <v>Temp Non-Exempt</v>
          </cell>
          <cell r="AO735" t="str">
            <v>12012508</v>
          </cell>
          <cell r="AP735" t="str">
            <v>Production/Process Operator</v>
          </cell>
          <cell r="AQ735" t="str">
            <v>3</v>
          </cell>
          <cell r="AR735" t="str">
            <v>Active</v>
          </cell>
          <cell r="AS735" t="str">
            <v>BC</v>
          </cell>
          <cell r="AT735">
            <v>0</v>
          </cell>
          <cell r="AU735">
            <v>0</v>
          </cell>
          <cell r="AV735" t="str">
            <v>C</v>
          </cell>
        </row>
        <row r="736">
          <cell r="D736">
            <v>29241</v>
          </cell>
          <cell r="G736">
            <v>0</v>
          </cell>
          <cell r="H736">
            <v>0</v>
          </cell>
          <cell r="AE736" t="str">
            <v>GSC02</v>
          </cell>
          <cell r="AF736" t="str">
            <v>INTL MANUFACTURING</v>
          </cell>
          <cell r="AG736" t="str">
            <v>GSC</v>
          </cell>
          <cell r="AH736" t="str">
            <v>GLOBAL SUPPLY CHAIN</v>
          </cell>
          <cell r="AI736" t="str">
            <v>ID</v>
          </cell>
          <cell r="AJ736" t="str">
            <v>Indonesia</v>
          </cell>
          <cell r="AK736" t="str">
            <v>2</v>
          </cell>
          <cell r="AL736" t="str">
            <v>Temporary</v>
          </cell>
          <cell r="AM736" t="str">
            <v>TN</v>
          </cell>
          <cell r="AN736" t="str">
            <v>Temp Non-Exempt</v>
          </cell>
          <cell r="AO736" t="str">
            <v>12012508</v>
          </cell>
          <cell r="AP736" t="str">
            <v>Production/Process Operator</v>
          </cell>
          <cell r="AQ736" t="str">
            <v>3</v>
          </cell>
          <cell r="AR736" t="str">
            <v>Active</v>
          </cell>
          <cell r="AS736" t="str">
            <v>BC</v>
          </cell>
          <cell r="AT736">
            <v>0</v>
          </cell>
          <cell r="AU736">
            <v>0</v>
          </cell>
          <cell r="AV736" t="str">
            <v>C</v>
          </cell>
        </row>
        <row r="737">
          <cell r="D737">
            <v>29903</v>
          </cell>
          <cell r="G737">
            <v>13765052</v>
          </cell>
          <cell r="H737" t="str">
            <v>IDR</v>
          </cell>
          <cell r="AE737" t="str">
            <v>GSC02</v>
          </cell>
          <cell r="AF737" t="str">
            <v>INTL MANUFACTURING</v>
          </cell>
          <cell r="AG737" t="str">
            <v>GSC</v>
          </cell>
          <cell r="AH737" t="str">
            <v>GLOBAL SUPPLY CHAIN</v>
          </cell>
          <cell r="AI737" t="str">
            <v>ID</v>
          </cell>
          <cell r="AJ737" t="str">
            <v>Indonesia</v>
          </cell>
          <cell r="AK737" t="str">
            <v>2</v>
          </cell>
          <cell r="AL737" t="str">
            <v>Temporary</v>
          </cell>
          <cell r="AM737" t="str">
            <v>TN</v>
          </cell>
          <cell r="AN737" t="str">
            <v>Temp Non-Exempt</v>
          </cell>
          <cell r="AO737" t="str">
            <v>12012508</v>
          </cell>
          <cell r="AP737" t="str">
            <v>Production/Process Operator</v>
          </cell>
          <cell r="AQ737" t="str">
            <v>3</v>
          </cell>
          <cell r="AR737" t="str">
            <v>Active</v>
          </cell>
          <cell r="AS737" t="str">
            <v>BC</v>
          </cell>
          <cell r="AT737">
            <v>0</v>
          </cell>
          <cell r="AU737">
            <v>0</v>
          </cell>
          <cell r="AV737" t="str">
            <v>N</v>
          </cell>
        </row>
        <row r="738">
          <cell r="D738">
            <v>30845</v>
          </cell>
          <cell r="G738">
            <v>0</v>
          </cell>
          <cell r="H738">
            <v>0</v>
          </cell>
          <cell r="AE738" t="str">
            <v>GSC02</v>
          </cell>
          <cell r="AF738" t="str">
            <v>INTL MANUFACTURING</v>
          </cell>
          <cell r="AG738" t="str">
            <v>GSC</v>
          </cell>
          <cell r="AH738" t="str">
            <v>GLOBAL SUPPLY CHAIN</v>
          </cell>
          <cell r="AI738" t="str">
            <v>ID</v>
          </cell>
          <cell r="AJ738" t="str">
            <v>Indonesia</v>
          </cell>
          <cell r="AK738" t="str">
            <v>2</v>
          </cell>
          <cell r="AL738" t="str">
            <v>Temporary</v>
          </cell>
          <cell r="AM738" t="str">
            <v>TN</v>
          </cell>
          <cell r="AN738" t="str">
            <v>Temp Non-Exempt</v>
          </cell>
          <cell r="AO738" t="str">
            <v>12012508</v>
          </cell>
          <cell r="AP738" t="str">
            <v>Production/Process Operator</v>
          </cell>
          <cell r="AQ738" t="str">
            <v>3</v>
          </cell>
          <cell r="AR738" t="str">
            <v>Active</v>
          </cell>
          <cell r="AS738" t="str">
            <v>BC</v>
          </cell>
          <cell r="AT738">
            <v>0</v>
          </cell>
          <cell r="AU738">
            <v>0</v>
          </cell>
          <cell r="AV738" t="str">
            <v>N</v>
          </cell>
        </row>
        <row r="739">
          <cell r="D739">
            <v>30906</v>
          </cell>
          <cell r="G739">
            <v>2775000</v>
          </cell>
          <cell r="H739" t="str">
            <v>IDR</v>
          </cell>
          <cell r="AE739" t="str">
            <v>GSC02</v>
          </cell>
          <cell r="AF739" t="str">
            <v>INTL MANUFACTURING</v>
          </cell>
          <cell r="AG739" t="str">
            <v>GSC</v>
          </cell>
          <cell r="AH739" t="str">
            <v>GLOBAL SUPPLY CHAIN</v>
          </cell>
          <cell r="AI739" t="str">
            <v>ID</v>
          </cell>
          <cell r="AJ739" t="str">
            <v>Indonesia</v>
          </cell>
          <cell r="AK739" t="str">
            <v>2</v>
          </cell>
          <cell r="AL739" t="str">
            <v>Temporary</v>
          </cell>
          <cell r="AM739" t="str">
            <v>TN</v>
          </cell>
          <cell r="AN739" t="str">
            <v>Temp Non-Exempt</v>
          </cell>
          <cell r="AO739" t="str">
            <v>12012508</v>
          </cell>
          <cell r="AP739" t="str">
            <v>Production/Process Operator</v>
          </cell>
          <cell r="AQ739" t="str">
            <v>3</v>
          </cell>
          <cell r="AR739" t="str">
            <v>Active</v>
          </cell>
          <cell r="AS739" t="str">
            <v>BC</v>
          </cell>
          <cell r="AT739">
            <v>0</v>
          </cell>
          <cell r="AU739">
            <v>0</v>
          </cell>
          <cell r="AV739" t="str">
            <v>N</v>
          </cell>
        </row>
        <row r="740">
          <cell r="D740">
            <v>29833</v>
          </cell>
          <cell r="G740">
            <v>0</v>
          </cell>
          <cell r="H740">
            <v>0</v>
          </cell>
          <cell r="AE740" t="str">
            <v>GSC02</v>
          </cell>
          <cell r="AF740" t="str">
            <v>INTL MANUFACTURING</v>
          </cell>
          <cell r="AG740" t="str">
            <v>GSC</v>
          </cell>
          <cell r="AH740" t="str">
            <v>GLOBAL SUPPLY CHAIN</v>
          </cell>
          <cell r="AI740" t="str">
            <v>ID</v>
          </cell>
          <cell r="AJ740" t="str">
            <v>Indonesia</v>
          </cell>
          <cell r="AK740" t="str">
            <v>2</v>
          </cell>
          <cell r="AL740" t="str">
            <v>Temporary</v>
          </cell>
          <cell r="AM740" t="str">
            <v>TN</v>
          </cell>
          <cell r="AN740" t="str">
            <v>Temp Non-Exempt</v>
          </cell>
          <cell r="AO740" t="str">
            <v>12012508</v>
          </cell>
          <cell r="AP740" t="str">
            <v>Production/Process Operator</v>
          </cell>
          <cell r="AQ740" t="str">
            <v>3</v>
          </cell>
          <cell r="AR740" t="str">
            <v>Active</v>
          </cell>
          <cell r="AS740" t="str">
            <v>BC</v>
          </cell>
          <cell r="AT740">
            <v>0</v>
          </cell>
          <cell r="AU740">
            <v>0</v>
          </cell>
          <cell r="AV740" t="str">
            <v>N</v>
          </cell>
        </row>
        <row r="741">
          <cell r="D741">
            <v>30781</v>
          </cell>
          <cell r="G741">
            <v>0</v>
          </cell>
          <cell r="H741">
            <v>0</v>
          </cell>
          <cell r="AE741" t="str">
            <v>GSC02</v>
          </cell>
          <cell r="AF741" t="str">
            <v>INTL MANUFACTURING</v>
          </cell>
          <cell r="AG741" t="str">
            <v>GSC</v>
          </cell>
          <cell r="AH741" t="str">
            <v>GLOBAL SUPPLY CHAIN</v>
          </cell>
          <cell r="AI741" t="str">
            <v>ID</v>
          </cell>
          <cell r="AJ741" t="str">
            <v>Indonesia</v>
          </cell>
          <cell r="AK741" t="str">
            <v>2</v>
          </cell>
          <cell r="AL741" t="str">
            <v>Temporary</v>
          </cell>
          <cell r="AM741" t="str">
            <v>TN</v>
          </cell>
          <cell r="AN741" t="str">
            <v>Temp Non-Exempt</v>
          </cell>
          <cell r="AO741" t="str">
            <v>12012508</v>
          </cell>
          <cell r="AP741" t="str">
            <v>Production/Process Operator</v>
          </cell>
          <cell r="AQ741" t="str">
            <v>3</v>
          </cell>
          <cell r="AR741" t="str">
            <v>Active</v>
          </cell>
          <cell r="AS741" t="str">
            <v>BC</v>
          </cell>
          <cell r="AT741">
            <v>0</v>
          </cell>
          <cell r="AU741">
            <v>0</v>
          </cell>
          <cell r="AV741" t="str">
            <v>C</v>
          </cell>
        </row>
        <row r="742">
          <cell r="D742">
            <v>31305</v>
          </cell>
          <cell r="G742">
            <v>0</v>
          </cell>
          <cell r="H742">
            <v>0</v>
          </cell>
          <cell r="AE742" t="str">
            <v>GSC02</v>
          </cell>
          <cell r="AF742" t="str">
            <v>INTL MANUFACTURING</v>
          </cell>
          <cell r="AG742" t="str">
            <v>GSC</v>
          </cell>
          <cell r="AH742" t="str">
            <v>GLOBAL SUPPLY CHAIN</v>
          </cell>
          <cell r="AI742" t="str">
            <v>ID</v>
          </cell>
          <cell r="AJ742" t="str">
            <v>Indonesia</v>
          </cell>
          <cell r="AK742" t="str">
            <v>2</v>
          </cell>
          <cell r="AL742" t="str">
            <v>Temporary</v>
          </cell>
          <cell r="AM742" t="str">
            <v>TN</v>
          </cell>
          <cell r="AN742" t="str">
            <v>Temp Non-Exempt</v>
          </cell>
          <cell r="AO742" t="str">
            <v>12012508</v>
          </cell>
          <cell r="AP742" t="str">
            <v>Production/Process Operator</v>
          </cell>
          <cell r="AQ742" t="str">
            <v>3</v>
          </cell>
          <cell r="AR742" t="str">
            <v>Active</v>
          </cell>
          <cell r="AS742" t="str">
            <v>BC</v>
          </cell>
          <cell r="AT742">
            <v>0</v>
          </cell>
          <cell r="AU742">
            <v>0</v>
          </cell>
          <cell r="AV742" t="str">
            <v>N</v>
          </cell>
        </row>
        <row r="743">
          <cell r="D743">
            <v>31136</v>
          </cell>
          <cell r="G743">
            <v>0</v>
          </cell>
          <cell r="H743">
            <v>0</v>
          </cell>
          <cell r="AE743" t="str">
            <v>GSC02</v>
          </cell>
          <cell r="AF743" t="str">
            <v>INTL MANUFACTURING</v>
          </cell>
          <cell r="AG743" t="str">
            <v>GSC</v>
          </cell>
          <cell r="AH743" t="str">
            <v>GLOBAL SUPPLY CHAIN</v>
          </cell>
          <cell r="AI743" t="str">
            <v>ID</v>
          </cell>
          <cell r="AJ743" t="str">
            <v>Indonesia</v>
          </cell>
          <cell r="AK743" t="str">
            <v>2</v>
          </cell>
          <cell r="AL743" t="str">
            <v>Temporary</v>
          </cell>
          <cell r="AM743" t="str">
            <v>TN</v>
          </cell>
          <cell r="AN743" t="str">
            <v>Temp Non-Exempt</v>
          </cell>
          <cell r="AO743" t="str">
            <v>12012508</v>
          </cell>
          <cell r="AP743" t="str">
            <v>Production/Process Operator</v>
          </cell>
          <cell r="AQ743" t="str">
            <v>3</v>
          </cell>
          <cell r="AR743" t="str">
            <v>Active</v>
          </cell>
          <cell r="AS743" t="str">
            <v>BC</v>
          </cell>
          <cell r="AT743">
            <v>0</v>
          </cell>
          <cell r="AU743">
            <v>0</v>
          </cell>
          <cell r="AV743" t="str">
            <v>C</v>
          </cell>
        </row>
        <row r="744">
          <cell r="D744">
            <v>31181</v>
          </cell>
          <cell r="G744">
            <v>0</v>
          </cell>
          <cell r="H744">
            <v>0</v>
          </cell>
          <cell r="AE744" t="str">
            <v>GSC02</v>
          </cell>
          <cell r="AF744" t="str">
            <v>INTL MANUFACTURING</v>
          </cell>
          <cell r="AG744" t="str">
            <v>GSC</v>
          </cell>
          <cell r="AH744" t="str">
            <v>GLOBAL SUPPLY CHAIN</v>
          </cell>
          <cell r="AI744" t="str">
            <v>ID</v>
          </cell>
          <cell r="AJ744" t="str">
            <v>Indonesia</v>
          </cell>
          <cell r="AK744" t="str">
            <v>2</v>
          </cell>
          <cell r="AL744" t="str">
            <v>Temporary</v>
          </cell>
          <cell r="AM744" t="str">
            <v>TN</v>
          </cell>
          <cell r="AN744" t="str">
            <v>Temp Non-Exempt</v>
          </cell>
          <cell r="AO744" t="str">
            <v>12012510</v>
          </cell>
          <cell r="AP744" t="str">
            <v>Production/Process Operator (Jr.)</v>
          </cell>
          <cell r="AQ744" t="str">
            <v>3</v>
          </cell>
          <cell r="AR744" t="str">
            <v>Active</v>
          </cell>
          <cell r="AS744" t="str">
            <v>BC</v>
          </cell>
          <cell r="AT744">
            <v>0</v>
          </cell>
          <cell r="AU744">
            <v>0</v>
          </cell>
          <cell r="AV744" t="str">
            <v>N</v>
          </cell>
        </row>
        <row r="745">
          <cell r="D745">
            <v>30573</v>
          </cell>
          <cell r="G745">
            <v>5922500</v>
          </cell>
          <cell r="H745" t="str">
            <v>IDR</v>
          </cell>
          <cell r="AE745" t="str">
            <v>GSC02</v>
          </cell>
          <cell r="AF745" t="str">
            <v>INTL MANUFACTURING</v>
          </cell>
          <cell r="AG745" t="str">
            <v>GSC</v>
          </cell>
          <cell r="AH745" t="str">
            <v>GLOBAL SUPPLY CHAIN</v>
          </cell>
          <cell r="AI745" t="str">
            <v>ID</v>
          </cell>
          <cell r="AJ745" t="str">
            <v>Indonesia</v>
          </cell>
          <cell r="AK745" t="str">
            <v>2</v>
          </cell>
          <cell r="AL745" t="str">
            <v>Temporary</v>
          </cell>
          <cell r="AM745" t="str">
            <v>TN</v>
          </cell>
          <cell r="AN745" t="str">
            <v>Temp Non-Exempt</v>
          </cell>
          <cell r="AO745" t="str">
            <v>12012508</v>
          </cell>
          <cell r="AP745" t="str">
            <v>Production/Process Operator</v>
          </cell>
          <cell r="AQ745" t="str">
            <v>3</v>
          </cell>
          <cell r="AR745" t="str">
            <v>Active</v>
          </cell>
          <cell r="AS745" t="str">
            <v>BC</v>
          </cell>
          <cell r="AT745">
            <v>0</v>
          </cell>
          <cell r="AU745">
            <v>0</v>
          </cell>
          <cell r="AV745" t="str">
            <v>N</v>
          </cell>
        </row>
        <row r="746">
          <cell r="D746">
            <v>31374</v>
          </cell>
          <cell r="G746">
            <v>0</v>
          </cell>
          <cell r="H746">
            <v>0</v>
          </cell>
          <cell r="AE746" t="str">
            <v>GSC02</v>
          </cell>
          <cell r="AF746" t="str">
            <v>INTL MANUFACTURING</v>
          </cell>
          <cell r="AG746" t="str">
            <v>GSC</v>
          </cell>
          <cell r="AH746" t="str">
            <v>GLOBAL SUPPLY CHAIN</v>
          </cell>
          <cell r="AI746" t="str">
            <v>ID</v>
          </cell>
          <cell r="AJ746" t="str">
            <v>Indonesia</v>
          </cell>
          <cell r="AK746" t="str">
            <v>2</v>
          </cell>
          <cell r="AL746" t="str">
            <v>Temporary</v>
          </cell>
          <cell r="AM746" t="str">
            <v>TN</v>
          </cell>
          <cell r="AN746" t="str">
            <v>Temp Non-Exempt</v>
          </cell>
          <cell r="AO746" t="str">
            <v>12012508</v>
          </cell>
          <cell r="AP746" t="str">
            <v>Production/Process Operator</v>
          </cell>
          <cell r="AQ746" t="str">
            <v>3</v>
          </cell>
          <cell r="AR746" t="str">
            <v>Active</v>
          </cell>
          <cell r="AS746" t="str">
            <v>BC</v>
          </cell>
          <cell r="AT746">
            <v>0</v>
          </cell>
          <cell r="AU746">
            <v>0</v>
          </cell>
          <cell r="AV746" t="str">
            <v>N</v>
          </cell>
        </row>
        <row r="747">
          <cell r="D747">
            <v>30020</v>
          </cell>
          <cell r="G747">
            <v>0</v>
          </cell>
          <cell r="H747">
            <v>0</v>
          </cell>
          <cell r="AE747" t="str">
            <v>GSC02</v>
          </cell>
          <cell r="AF747" t="str">
            <v>INTL MANUFACTURING</v>
          </cell>
          <cell r="AG747" t="str">
            <v>GSC</v>
          </cell>
          <cell r="AH747" t="str">
            <v>GLOBAL SUPPLY CHAIN</v>
          </cell>
          <cell r="AI747" t="str">
            <v>ID</v>
          </cell>
          <cell r="AJ747" t="str">
            <v>Indonesia</v>
          </cell>
          <cell r="AK747" t="str">
            <v>2</v>
          </cell>
          <cell r="AL747" t="str">
            <v>Temporary</v>
          </cell>
          <cell r="AM747" t="str">
            <v>TN</v>
          </cell>
          <cell r="AN747" t="str">
            <v>Temp Non-Exempt</v>
          </cell>
          <cell r="AO747" t="str">
            <v>12012508</v>
          </cell>
          <cell r="AP747" t="str">
            <v>Production/Process Operator</v>
          </cell>
          <cell r="AQ747" t="str">
            <v>3</v>
          </cell>
          <cell r="AR747" t="str">
            <v>Active</v>
          </cell>
          <cell r="AS747" t="str">
            <v>BC</v>
          </cell>
          <cell r="AT747">
            <v>0</v>
          </cell>
          <cell r="AU747">
            <v>0</v>
          </cell>
          <cell r="AV747" t="str">
            <v>N</v>
          </cell>
        </row>
        <row r="748">
          <cell r="D748">
            <v>31674</v>
          </cell>
          <cell r="G748">
            <v>0</v>
          </cell>
          <cell r="H748">
            <v>0</v>
          </cell>
          <cell r="AE748" t="str">
            <v>GSC02</v>
          </cell>
          <cell r="AF748" t="str">
            <v>INTL MANUFACTURING</v>
          </cell>
          <cell r="AG748" t="str">
            <v>GSC</v>
          </cell>
          <cell r="AH748" t="str">
            <v>GLOBAL SUPPLY CHAIN</v>
          </cell>
          <cell r="AI748" t="str">
            <v>ID</v>
          </cell>
          <cell r="AJ748" t="str">
            <v>Indonesia</v>
          </cell>
          <cell r="AK748" t="str">
            <v>2</v>
          </cell>
          <cell r="AL748" t="str">
            <v>Temporary</v>
          </cell>
          <cell r="AM748" t="str">
            <v>TN</v>
          </cell>
          <cell r="AN748" t="str">
            <v>Temp Non-Exempt</v>
          </cell>
          <cell r="AO748" t="str">
            <v>12012508</v>
          </cell>
          <cell r="AP748" t="str">
            <v>Production/Process Operator</v>
          </cell>
          <cell r="AQ748" t="str">
            <v>3</v>
          </cell>
          <cell r="AR748" t="str">
            <v>Active</v>
          </cell>
          <cell r="AS748" t="str">
            <v>BC</v>
          </cell>
          <cell r="AT748">
            <v>0</v>
          </cell>
          <cell r="AU748">
            <v>0</v>
          </cell>
          <cell r="AV748" t="str">
            <v>N</v>
          </cell>
        </row>
        <row r="749">
          <cell r="D749">
            <v>30650</v>
          </cell>
          <cell r="G749">
            <v>0</v>
          </cell>
          <cell r="H749">
            <v>0</v>
          </cell>
          <cell r="AE749" t="str">
            <v>GSC02</v>
          </cell>
          <cell r="AF749" t="str">
            <v>INTL MANUFACTURING</v>
          </cell>
          <cell r="AG749" t="str">
            <v>GSC</v>
          </cell>
          <cell r="AH749" t="str">
            <v>GLOBAL SUPPLY CHAIN</v>
          </cell>
          <cell r="AI749" t="str">
            <v>ID</v>
          </cell>
          <cell r="AJ749" t="str">
            <v>Indonesia</v>
          </cell>
          <cell r="AK749" t="str">
            <v>2</v>
          </cell>
          <cell r="AL749" t="str">
            <v>Temporary</v>
          </cell>
          <cell r="AM749" t="str">
            <v>TN</v>
          </cell>
          <cell r="AN749" t="str">
            <v>Temp Non-Exempt</v>
          </cell>
          <cell r="AO749" t="str">
            <v>12012508</v>
          </cell>
          <cell r="AP749" t="str">
            <v>Production/Process Operator</v>
          </cell>
          <cell r="AQ749" t="str">
            <v>3</v>
          </cell>
          <cell r="AR749" t="str">
            <v>Active</v>
          </cell>
          <cell r="AS749" t="str">
            <v>BC</v>
          </cell>
          <cell r="AT749">
            <v>0</v>
          </cell>
          <cell r="AU749">
            <v>0</v>
          </cell>
          <cell r="AV749" t="str">
            <v>C</v>
          </cell>
        </row>
        <row r="750">
          <cell r="D750">
            <v>29754</v>
          </cell>
          <cell r="G750">
            <v>0</v>
          </cell>
          <cell r="H750">
            <v>0</v>
          </cell>
          <cell r="AE750" t="str">
            <v>GSC02</v>
          </cell>
          <cell r="AF750" t="str">
            <v>INTL MANUFACTURING</v>
          </cell>
          <cell r="AG750" t="str">
            <v>GSC</v>
          </cell>
          <cell r="AH750" t="str">
            <v>GLOBAL SUPPLY CHAIN</v>
          </cell>
          <cell r="AI750" t="str">
            <v>ID</v>
          </cell>
          <cell r="AJ750" t="str">
            <v>Indonesia</v>
          </cell>
          <cell r="AK750" t="str">
            <v>2</v>
          </cell>
          <cell r="AL750" t="str">
            <v>Temporary</v>
          </cell>
          <cell r="AM750" t="str">
            <v>TN</v>
          </cell>
          <cell r="AN750" t="str">
            <v>Temp Non-Exempt</v>
          </cell>
          <cell r="AO750" t="str">
            <v>12012508</v>
          </cell>
          <cell r="AP750" t="str">
            <v>Production/Process Operator</v>
          </cell>
          <cell r="AQ750" t="str">
            <v>3</v>
          </cell>
          <cell r="AR750" t="str">
            <v>Active</v>
          </cell>
          <cell r="AS750" t="str">
            <v>BC</v>
          </cell>
          <cell r="AT750">
            <v>0</v>
          </cell>
          <cell r="AU750">
            <v>0</v>
          </cell>
          <cell r="AV750" t="str">
            <v>N</v>
          </cell>
        </row>
        <row r="751">
          <cell r="D751">
            <v>31891</v>
          </cell>
          <cell r="G751">
            <v>0</v>
          </cell>
          <cell r="H751">
            <v>0</v>
          </cell>
          <cell r="AE751" t="str">
            <v>GSC02</v>
          </cell>
          <cell r="AF751" t="str">
            <v>INTL MANUFACTURING</v>
          </cell>
          <cell r="AG751" t="str">
            <v>GSC</v>
          </cell>
          <cell r="AH751" t="str">
            <v>GLOBAL SUPPLY CHAIN</v>
          </cell>
          <cell r="AI751" t="str">
            <v>ID</v>
          </cell>
          <cell r="AJ751" t="str">
            <v>Indonesia</v>
          </cell>
          <cell r="AK751" t="str">
            <v>2</v>
          </cell>
          <cell r="AL751" t="str">
            <v>Temporary</v>
          </cell>
          <cell r="AM751" t="str">
            <v>TN</v>
          </cell>
          <cell r="AN751" t="str">
            <v>Temp Non-Exempt</v>
          </cell>
          <cell r="AO751" t="str">
            <v>12012508</v>
          </cell>
          <cell r="AP751" t="str">
            <v>Production/Process Operator</v>
          </cell>
          <cell r="AQ751" t="str">
            <v>3</v>
          </cell>
          <cell r="AR751" t="str">
            <v>Active</v>
          </cell>
          <cell r="AS751" t="str">
            <v>BC</v>
          </cell>
          <cell r="AT751">
            <v>0</v>
          </cell>
          <cell r="AU751">
            <v>0</v>
          </cell>
          <cell r="AV751" t="str">
            <v>N</v>
          </cell>
        </row>
        <row r="752">
          <cell r="D752">
            <v>30291</v>
          </cell>
          <cell r="G752">
            <v>0</v>
          </cell>
          <cell r="H752">
            <v>0</v>
          </cell>
          <cell r="AE752" t="str">
            <v>GSC02</v>
          </cell>
          <cell r="AF752" t="str">
            <v>INTL MANUFACTURING</v>
          </cell>
          <cell r="AG752" t="str">
            <v>GSC</v>
          </cell>
          <cell r="AH752" t="str">
            <v>GLOBAL SUPPLY CHAIN</v>
          </cell>
          <cell r="AI752" t="str">
            <v>ID</v>
          </cell>
          <cell r="AJ752" t="str">
            <v>Indonesia</v>
          </cell>
          <cell r="AK752" t="str">
            <v>2</v>
          </cell>
          <cell r="AL752" t="str">
            <v>Temporary</v>
          </cell>
          <cell r="AM752" t="str">
            <v>TN</v>
          </cell>
          <cell r="AN752" t="str">
            <v>Temp Non-Exempt</v>
          </cell>
          <cell r="AO752" t="str">
            <v>12012508</v>
          </cell>
          <cell r="AP752" t="str">
            <v>Production/Process Operator</v>
          </cell>
          <cell r="AQ752" t="str">
            <v>3</v>
          </cell>
          <cell r="AR752" t="str">
            <v>Active</v>
          </cell>
          <cell r="AS752" t="str">
            <v>BC</v>
          </cell>
          <cell r="AT752">
            <v>0</v>
          </cell>
          <cell r="AU752">
            <v>0</v>
          </cell>
          <cell r="AV752" t="str">
            <v>N</v>
          </cell>
        </row>
        <row r="753">
          <cell r="D753">
            <v>31468</v>
          </cell>
          <cell r="G753">
            <v>0</v>
          </cell>
          <cell r="H753" t="str">
            <v>IDR</v>
          </cell>
          <cell r="AE753" t="str">
            <v>GSC02</v>
          </cell>
          <cell r="AF753" t="str">
            <v>INTL MANUFACTURING</v>
          </cell>
          <cell r="AG753" t="str">
            <v>GSC</v>
          </cell>
          <cell r="AH753" t="str">
            <v>GLOBAL SUPPLY CHAIN</v>
          </cell>
          <cell r="AI753" t="str">
            <v>ID</v>
          </cell>
          <cell r="AJ753" t="str">
            <v>Indonesia</v>
          </cell>
          <cell r="AK753" t="str">
            <v>2</v>
          </cell>
          <cell r="AL753" t="str">
            <v>Temporary</v>
          </cell>
          <cell r="AM753" t="str">
            <v>TN</v>
          </cell>
          <cell r="AN753" t="str">
            <v>Temp Non-Exempt</v>
          </cell>
          <cell r="AO753" t="str">
            <v>12012508</v>
          </cell>
          <cell r="AP753" t="str">
            <v>Production/Process Operator</v>
          </cell>
          <cell r="AQ753" t="str">
            <v>3</v>
          </cell>
          <cell r="AR753" t="str">
            <v>Active</v>
          </cell>
          <cell r="AS753" t="str">
            <v>BC</v>
          </cell>
          <cell r="AT753">
            <v>0</v>
          </cell>
          <cell r="AU753">
            <v>0</v>
          </cell>
          <cell r="AV753" t="str">
            <v>N</v>
          </cell>
        </row>
        <row r="754">
          <cell r="D754">
            <v>30410</v>
          </cell>
          <cell r="G754">
            <v>0</v>
          </cell>
          <cell r="H754">
            <v>0</v>
          </cell>
          <cell r="AE754" t="str">
            <v>GSC02</v>
          </cell>
          <cell r="AF754" t="str">
            <v>INTL MANUFACTURING</v>
          </cell>
          <cell r="AG754" t="str">
            <v>GSC</v>
          </cell>
          <cell r="AH754" t="str">
            <v>GLOBAL SUPPLY CHAIN</v>
          </cell>
          <cell r="AI754" t="str">
            <v>ID</v>
          </cell>
          <cell r="AJ754" t="str">
            <v>Indonesia</v>
          </cell>
          <cell r="AK754" t="str">
            <v>2</v>
          </cell>
          <cell r="AL754" t="str">
            <v>Temporary</v>
          </cell>
          <cell r="AM754" t="str">
            <v>TN</v>
          </cell>
          <cell r="AN754" t="str">
            <v>Temp Non-Exempt</v>
          </cell>
          <cell r="AO754" t="str">
            <v>12012508</v>
          </cell>
          <cell r="AP754" t="str">
            <v>Production/Process Operator</v>
          </cell>
          <cell r="AQ754" t="str">
            <v>3</v>
          </cell>
          <cell r="AR754" t="str">
            <v>Active</v>
          </cell>
          <cell r="AS754" t="str">
            <v>BC</v>
          </cell>
          <cell r="AT754">
            <v>0</v>
          </cell>
          <cell r="AU754">
            <v>0</v>
          </cell>
          <cell r="AV754" t="str">
            <v>N</v>
          </cell>
        </row>
        <row r="755">
          <cell r="D755">
            <v>30658</v>
          </cell>
          <cell r="G755">
            <v>0</v>
          </cell>
          <cell r="H755">
            <v>0</v>
          </cell>
          <cell r="AE755" t="str">
            <v>GSC02</v>
          </cell>
          <cell r="AF755" t="str">
            <v>INTL MANUFACTURING</v>
          </cell>
          <cell r="AG755" t="str">
            <v>GSC</v>
          </cell>
          <cell r="AH755" t="str">
            <v>GLOBAL SUPPLY CHAIN</v>
          </cell>
          <cell r="AI755" t="str">
            <v>ID</v>
          </cell>
          <cell r="AJ755" t="str">
            <v>Indonesia</v>
          </cell>
          <cell r="AK755" t="str">
            <v>2</v>
          </cell>
          <cell r="AL755" t="str">
            <v>Temporary</v>
          </cell>
          <cell r="AM755" t="str">
            <v>TN</v>
          </cell>
          <cell r="AN755" t="str">
            <v>Temp Non-Exempt</v>
          </cell>
          <cell r="AO755" t="str">
            <v>12012508</v>
          </cell>
          <cell r="AP755" t="str">
            <v>Production/Process Operator</v>
          </cell>
          <cell r="AQ755" t="str">
            <v>3</v>
          </cell>
          <cell r="AR755" t="str">
            <v>Active</v>
          </cell>
          <cell r="AS755" t="str">
            <v>BC</v>
          </cell>
          <cell r="AT755">
            <v>0</v>
          </cell>
          <cell r="AU755">
            <v>0</v>
          </cell>
          <cell r="AV755" t="str">
            <v>N</v>
          </cell>
        </row>
        <row r="756">
          <cell r="D756">
            <v>31832</v>
          </cell>
          <cell r="G756">
            <v>0</v>
          </cell>
          <cell r="H756">
            <v>0</v>
          </cell>
          <cell r="AE756" t="str">
            <v>GSC02</v>
          </cell>
          <cell r="AF756" t="str">
            <v>INTL MANUFACTURING</v>
          </cell>
          <cell r="AG756" t="str">
            <v>GSC</v>
          </cell>
          <cell r="AH756" t="str">
            <v>GLOBAL SUPPLY CHAIN</v>
          </cell>
          <cell r="AI756" t="str">
            <v>ID</v>
          </cell>
          <cell r="AJ756" t="str">
            <v>Indonesia</v>
          </cell>
          <cell r="AK756" t="str">
            <v>2</v>
          </cell>
          <cell r="AL756" t="str">
            <v>Temporary</v>
          </cell>
          <cell r="AM756" t="str">
            <v>TN</v>
          </cell>
          <cell r="AN756" t="str">
            <v>Temp Non-Exempt</v>
          </cell>
          <cell r="AO756" t="str">
            <v>12012508</v>
          </cell>
          <cell r="AP756" t="str">
            <v>Production/Process Operator</v>
          </cell>
          <cell r="AQ756" t="str">
            <v>3</v>
          </cell>
          <cell r="AR756" t="str">
            <v>Active</v>
          </cell>
          <cell r="AS756" t="str">
            <v>BC</v>
          </cell>
          <cell r="AT756">
            <v>0</v>
          </cell>
          <cell r="AU756">
            <v>0</v>
          </cell>
          <cell r="AV756" t="str">
            <v>N</v>
          </cell>
        </row>
        <row r="757">
          <cell r="D757">
            <v>30318</v>
          </cell>
          <cell r="G757">
            <v>0</v>
          </cell>
          <cell r="H757" t="str">
            <v>IDR</v>
          </cell>
          <cell r="AE757" t="str">
            <v>GSC02</v>
          </cell>
          <cell r="AF757" t="str">
            <v>INTL MANUFACTURING</v>
          </cell>
          <cell r="AG757" t="str">
            <v>GSC</v>
          </cell>
          <cell r="AH757" t="str">
            <v>GLOBAL SUPPLY CHAIN</v>
          </cell>
          <cell r="AI757" t="str">
            <v>ID</v>
          </cell>
          <cell r="AJ757" t="str">
            <v>Indonesia</v>
          </cell>
          <cell r="AK757" t="str">
            <v>2</v>
          </cell>
          <cell r="AL757" t="str">
            <v>Temporary</v>
          </cell>
          <cell r="AM757" t="str">
            <v>TN</v>
          </cell>
          <cell r="AN757" t="str">
            <v>Temp Non-Exempt</v>
          </cell>
          <cell r="AO757" t="str">
            <v>12012510</v>
          </cell>
          <cell r="AP757" t="str">
            <v>Production/Process Operator (Jr.)</v>
          </cell>
          <cell r="AQ757" t="str">
            <v>3</v>
          </cell>
          <cell r="AR757" t="str">
            <v>Active</v>
          </cell>
          <cell r="AS757" t="str">
            <v>BC</v>
          </cell>
          <cell r="AT757">
            <v>0</v>
          </cell>
          <cell r="AU757">
            <v>0</v>
          </cell>
          <cell r="AV757" t="str">
            <v>N</v>
          </cell>
        </row>
        <row r="758">
          <cell r="D758">
            <v>31634</v>
          </cell>
          <cell r="G758">
            <v>0</v>
          </cell>
          <cell r="H758">
            <v>0</v>
          </cell>
          <cell r="AE758" t="str">
            <v>GSC02</v>
          </cell>
          <cell r="AF758" t="str">
            <v>INTL MANUFACTURING</v>
          </cell>
          <cell r="AG758" t="str">
            <v>GSC</v>
          </cell>
          <cell r="AH758" t="str">
            <v>GLOBAL SUPPLY CHAIN</v>
          </cell>
          <cell r="AI758" t="str">
            <v>ID</v>
          </cell>
          <cell r="AJ758" t="str">
            <v>Indonesia</v>
          </cell>
          <cell r="AK758" t="str">
            <v>2</v>
          </cell>
          <cell r="AL758" t="str">
            <v>Temporary</v>
          </cell>
          <cell r="AM758" t="str">
            <v>TN</v>
          </cell>
          <cell r="AN758" t="str">
            <v>Temp Non-Exempt</v>
          </cell>
          <cell r="AO758" t="str">
            <v>12012508</v>
          </cell>
          <cell r="AP758" t="str">
            <v>Production/Process Operator</v>
          </cell>
          <cell r="AQ758" t="str">
            <v>3</v>
          </cell>
          <cell r="AR758" t="str">
            <v>Active</v>
          </cell>
          <cell r="AS758" t="str">
            <v>BC</v>
          </cell>
          <cell r="AT758">
            <v>0</v>
          </cell>
          <cell r="AU758">
            <v>0</v>
          </cell>
          <cell r="AV758" t="str">
            <v>C</v>
          </cell>
        </row>
        <row r="759">
          <cell r="D759">
            <v>30690</v>
          </cell>
          <cell r="G759">
            <v>7999548</v>
          </cell>
          <cell r="H759" t="str">
            <v>IDR</v>
          </cell>
          <cell r="AE759" t="str">
            <v>GSC02</v>
          </cell>
          <cell r="AF759" t="str">
            <v>INTL MANUFACTURING</v>
          </cell>
          <cell r="AG759" t="str">
            <v>GSC</v>
          </cell>
          <cell r="AH759" t="str">
            <v>GLOBAL SUPPLY CHAIN</v>
          </cell>
          <cell r="AI759" t="str">
            <v>ID</v>
          </cell>
          <cell r="AJ759" t="str">
            <v>Indonesia</v>
          </cell>
          <cell r="AK759" t="str">
            <v>2</v>
          </cell>
          <cell r="AL759" t="str">
            <v>Temporary</v>
          </cell>
          <cell r="AM759" t="str">
            <v>TN</v>
          </cell>
          <cell r="AN759" t="str">
            <v>Temp Non-Exempt</v>
          </cell>
          <cell r="AO759" t="str">
            <v>12012508</v>
          </cell>
          <cell r="AP759" t="str">
            <v>Production/Process Operator</v>
          </cell>
          <cell r="AQ759" t="str">
            <v>3</v>
          </cell>
          <cell r="AR759" t="str">
            <v>Active</v>
          </cell>
          <cell r="AS759" t="str">
            <v>BC</v>
          </cell>
          <cell r="AT759">
            <v>0</v>
          </cell>
          <cell r="AU759">
            <v>0</v>
          </cell>
          <cell r="AV759" t="str">
            <v>N</v>
          </cell>
        </row>
        <row r="760">
          <cell r="D760">
            <v>30427</v>
          </cell>
          <cell r="G760">
            <v>0</v>
          </cell>
          <cell r="H760">
            <v>0</v>
          </cell>
          <cell r="AE760" t="str">
            <v>GSC02</v>
          </cell>
          <cell r="AF760" t="str">
            <v>INTL MANUFACTURING</v>
          </cell>
          <cell r="AG760" t="str">
            <v>GSC</v>
          </cell>
          <cell r="AH760" t="str">
            <v>GLOBAL SUPPLY CHAIN</v>
          </cell>
          <cell r="AI760" t="str">
            <v>ID</v>
          </cell>
          <cell r="AJ760" t="str">
            <v>Indonesia</v>
          </cell>
          <cell r="AK760" t="str">
            <v>2</v>
          </cell>
          <cell r="AL760" t="str">
            <v>Temporary</v>
          </cell>
          <cell r="AM760" t="str">
            <v>TN</v>
          </cell>
          <cell r="AN760" t="str">
            <v>Temp Non-Exempt</v>
          </cell>
          <cell r="AO760" t="str">
            <v>12012508</v>
          </cell>
          <cell r="AP760" t="str">
            <v>Production/Process Operator</v>
          </cell>
          <cell r="AQ760" t="str">
            <v>3</v>
          </cell>
          <cell r="AR760" t="str">
            <v>Active</v>
          </cell>
          <cell r="AS760" t="str">
            <v>BC</v>
          </cell>
          <cell r="AT760">
            <v>0</v>
          </cell>
          <cell r="AU760">
            <v>0</v>
          </cell>
          <cell r="AV760" t="str">
            <v>C</v>
          </cell>
        </row>
        <row r="761">
          <cell r="D761">
            <v>31000</v>
          </cell>
          <cell r="G761">
            <v>0</v>
          </cell>
          <cell r="H761">
            <v>0</v>
          </cell>
          <cell r="AE761" t="str">
            <v>GSC02</v>
          </cell>
          <cell r="AF761" t="str">
            <v>INTL MANUFACTURING</v>
          </cell>
          <cell r="AG761" t="str">
            <v>GSC</v>
          </cell>
          <cell r="AH761" t="str">
            <v>GLOBAL SUPPLY CHAIN</v>
          </cell>
          <cell r="AI761" t="str">
            <v>ID</v>
          </cell>
          <cell r="AJ761" t="str">
            <v>Indonesia</v>
          </cell>
          <cell r="AK761" t="str">
            <v>2</v>
          </cell>
          <cell r="AL761" t="str">
            <v>Temporary</v>
          </cell>
          <cell r="AM761" t="str">
            <v>TN</v>
          </cell>
          <cell r="AN761" t="str">
            <v>Temp Non-Exempt</v>
          </cell>
          <cell r="AO761" t="str">
            <v>12012508</v>
          </cell>
          <cell r="AP761" t="str">
            <v>Production/Process Operator</v>
          </cell>
          <cell r="AQ761" t="str">
            <v>3</v>
          </cell>
          <cell r="AR761" t="str">
            <v>Active</v>
          </cell>
          <cell r="AS761" t="str">
            <v>BC</v>
          </cell>
          <cell r="AT761">
            <v>0</v>
          </cell>
          <cell r="AU761">
            <v>0</v>
          </cell>
          <cell r="AV761" t="str">
            <v>N</v>
          </cell>
        </row>
        <row r="762">
          <cell r="D762">
            <v>30161</v>
          </cell>
          <cell r="G762">
            <v>0</v>
          </cell>
          <cell r="H762">
            <v>0</v>
          </cell>
          <cell r="AE762" t="str">
            <v>GSC02</v>
          </cell>
          <cell r="AF762" t="str">
            <v>INTL MANUFACTURING</v>
          </cell>
          <cell r="AG762" t="str">
            <v>GSC</v>
          </cell>
          <cell r="AH762" t="str">
            <v>GLOBAL SUPPLY CHAIN</v>
          </cell>
          <cell r="AI762" t="str">
            <v>ID</v>
          </cell>
          <cell r="AJ762" t="str">
            <v>Indonesia</v>
          </cell>
          <cell r="AK762" t="str">
            <v>2</v>
          </cell>
          <cell r="AL762" t="str">
            <v>Temporary</v>
          </cell>
          <cell r="AM762" t="str">
            <v>TN</v>
          </cell>
          <cell r="AN762" t="str">
            <v>Temp Non-Exempt</v>
          </cell>
          <cell r="AO762" t="str">
            <v>12012508</v>
          </cell>
          <cell r="AP762" t="str">
            <v>Production/Process Operator</v>
          </cell>
          <cell r="AQ762" t="str">
            <v>3</v>
          </cell>
          <cell r="AR762" t="str">
            <v>Active</v>
          </cell>
          <cell r="AS762" t="str">
            <v>BC</v>
          </cell>
          <cell r="AT762">
            <v>0</v>
          </cell>
          <cell r="AU762">
            <v>0</v>
          </cell>
          <cell r="AV762" t="str">
            <v>N</v>
          </cell>
        </row>
        <row r="763">
          <cell r="D763">
            <v>31119</v>
          </cell>
          <cell r="G763">
            <v>0</v>
          </cell>
          <cell r="H763">
            <v>0</v>
          </cell>
          <cell r="AE763" t="str">
            <v>GSC02</v>
          </cell>
          <cell r="AF763" t="str">
            <v>INTL MANUFACTURING</v>
          </cell>
          <cell r="AG763" t="str">
            <v>GSC</v>
          </cell>
          <cell r="AH763" t="str">
            <v>GLOBAL SUPPLY CHAIN</v>
          </cell>
          <cell r="AI763" t="str">
            <v>ID</v>
          </cell>
          <cell r="AJ763" t="str">
            <v>Indonesia</v>
          </cell>
          <cell r="AK763" t="str">
            <v>2</v>
          </cell>
          <cell r="AL763" t="str">
            <v>Temporary</v>
          </cell>
          <cell r="AM763" t="str">
            <v>TN</v>
          </cell>
          <cell r="AN763" t="str">
            <v>Temp Non-Exempt</v>
          </cell>
          <cell r="AO763" t="str">
            <v>12012508</v>
          </cell>
          <cell r="AP763" t="str">
            <v>Production/Process Operator</v>
          </cell>
          <cell r="AQ763" t="str">
            <v>3</v>
          </cell>
          <cell r="AR763" t="str">
            <v>Active</v>
          </cell>
          <cell r="AS763" t="str">
            <v>BC</v>
          </cell>
          <cell r="AT763">
            <v>0</v>
          </cell>
          <cell r="AU763">
            <v>0</v>
          </cell>
          <cell r="AV763" t="str">
            <v>C</v>
          </cell>
        </row>
        <row r="764">
          <cell r="D764">
            <v>31900</v>
          </cell>
          <cell r="G764">
            <v>0</v>
          </cell>
          <cell r="H764">
            <v>0</v>
          </cell>
          <cell r="AE764" t="str">
            <v>GSC02</v>
          </cell>
          <cell r="AF764" t="str">
            <v>INTL MANUFACTURING</v>
          </cell>
          <cell r="AG764" t="str">
            <v>GSC</v>
          </cell>
          <cell r="AH764" t="str">
            <v>GLOBAL SUPPLY CHAIN</v>
          </cell>
          <cell r="AI764" t="str">
            <v>ID</v>
          </cell>
          <cell r="AJ764" t="str">
            <v>Indonesia</v>
          </cell>
          <cell r="AK764" t="str">
            <v>2</v>
          </cell>
          <cell r="AL764" t="str">
            <v>Temporary</v>
          </cell>
          <cell r="AM764" t="str">
            <v>TN</v>
          </cell>
          <cell r="AN764" t="str">
            <v>Temp Non-Exempt</v>
          </cell>
          <cell r="AO764" t="str">
            <v>12012508</v>
          </cell>
          <cell r="AP764" t="str">
            <v>Production/Process Operator</v>
          </cell>
          <cell r="AQ764" t="str">
            <v>3</v>
          </cell>
          <cell r="AR764" t="str">
            <v>Active</v>
          </cell>
          <cell r="AS764" t="str">
            <v>BC</v>
          </cell>
          <cell r="AT764">
            <v>0</v>
          </cell>
          <cell r="AU764">
            <v>0</v>
          </cell>
          <cell r="AV764" t="str">
            <v>N</v>
          </cell>
        </row>
        <row r="765">
          <cell r="D765">
            <v>31913</v>
          </cell>
          <cell r="G765">
            <v>0</v>
          </cell>
          <cell r="H765">
            <v>0</v>
          </cell>
          <cell r="AE765" t="str">
            <v>GSC02</v>
          </cell>
          <cell r="AF765" t="str">
            <v>INTL MANUFACTURING</v>
          </cell>
          <cell r="AG765" t="str">
            <v>GSC</v>
          </cell>
          <cell r="AH765" t="str">
            <v>GLOBAL SUPPLY CHAIN</v>
          </cell>
          <cell r="AI765" t="str">
            <v>ID</v>
          </cell>
          <cell r="AJ765" t="str">
            <v>Indonesia</v>
          </cell>
          <cell r="AK765" t="str">
            <v>2</v>
          </cell>
          <cell r="AL765" t="str">
            <v>Temporary</v>
          </cell>
          <cell r="AM765" t="str">
            <v>TN</v>
          </cell>
          <cell r="AN765" t="str">
            <v>Temp Non-Exempt</v>
          </cell>
          <cell r="AO765" t="str">
            <v>12012508</v>
          </cell>
          <cell r="AP765" t="str">
            <v>Production/Process Operator</v>
          </cell>
          <cell r="AQ765" t="str">
            <v>3</v>
          </cell>
          <cell r="AR765" t="str">
            <v>Active</v>
          </cell>
          <cell r="AS765" t="str">
            <v>BC</v>
          </cell>
          <cell r="AT765">
            <v>0</v>
          </cell>
          <cell r="AU765">
            <v>0</v>
          </cell>
          <cell r="AV765" t="str">
            <v>N</v>
          </cell>
        </row>
        <row r="766">
          <cell r="D766">
            <v>30425</v>
          </cell>
          <cell r="G766">
            <v>0</v>
          </cell>
          <cell r="H766">
            <v>0</v>
          </cell>
          <cell r="AE766" t="str">
            <v>GSC02</v>
          </cell>
          <cell r="AF766" t="str">
            <v>INTL MANUFACTURING</v>
          </cell>
          <cell r="AG766" t="str">
            <v>GSC</v>
          </cell>
          <cell r="AH766" t="str">
            <v>GLOBAL SUPPLY CHAIN</v>
          </cell>
          <cell r="AI766" t="str">
            <v>ID</v>
          </cell>
          <cell r="AJ766" t="str">
            <v>Indonesia</v>
          </cell>
          <cell r="AK766" t="str">
            <v>2</v>
          </cell>
          <cell r="AL766" t="str">
            <v>Temporary</v>
          </cell>
          <cell r="AM766" t="str">
            <v>TN</v>
          </cell>
          <cell r="AN766" t="str">
            <v>Temp Non-Exempt</v>
          </cell>
          <cell r="AO766" t="str">
            <v>12012508</v>
          </cell>
          <cell r="AP766" t="str">
            <v>Production/Process Operator</v>
          </cell>
          <cell r="AQ766" t="str">
            <v>3</v>
          </cell>
          <cell r="AR766" t="str">
            <v>Active</v>
          </cell>
          <cell r="AS766" t="str">
            <v>BC</v>
          </cell>
          <cell r="AT766">
            <v>0</v>
          </cell>
          <cell r="AU766">
            <v>0</v>
          </cell>
          <cell r="AV766" t="str">
            <v>N</v>
          </cell>
        </row>
        <row r="767">
          <cell r="D767">
            <v>29580</v>
          </cell>
          <cell r="G767">
            <v>0</v>
          </cell>
          <cell r="H767">
            <v>0</v>
          </cell>
          <cell r="AE767" t="str">
            <v>GSC02</v>
          </cell>
          <cell r="AF767" t="str">
            <v>INTL MANUFACTURING</v>
          </cell>
          <cell r="AG767" t="str">
            <v>GSC</v>
          </cell>
          <cell r="AH767" t="str">
            <v>GLOBAL SUPPLY CHAIN</v>
          </cell>
          <cell r="AI767" t="str">
            <v>ID</v>
          </cell>
          <cell r="AJ767" t="str">
            <v>Indonesia</v>
          </cell>
          <cell r="AK767" t="str">
            <v>2</v>
          </cell>
          <cell r="AL767" t="str">
            <v>Temporary</v>
          </cell>
          <cell r="AM767" t="str">
            <v>TN</v>
          </cell>
          <cell r="AN767" t="str">
            <v>Temp Non-Exempt</v>
          </cell>
          <cell r="AO767" t="str">
            <v>12012508</v>
          </cell>
          <cell r="AP767" t="str">
            <v>Production/Process Operator</v>
          </cell>
          <cell r="AQ767" t="str">
            <v>3</v>
          </cell>
          <cell r="AR767" t="str">
            <v>Active</v>
          </cell>
          <cell r="AS767" t="str">
            <v>BC</v>
          </cell>
          <cell r="AT767">
            <v>0</v>
          </cell>
          <cell r="AU767">
            <v>0</v>
          </cell>
          <cell r="AV767" t="str">
            <v>N</v>
          </cell>
        </row>
        <row r="768">
          <cell r="D768">
            <v>31599</v>
          </cell>
          <cell r="G768">
            <v>0</v>
          </cell>
          <cell r="H768">
            <v>0</v>
          </cell>
          <cell r="AE768" t="str">
            <v>GSC02</v>
          </cell>
          <cell r="AF768" t="str">
            <v>INTL MANUFACTURING</v>
          </cell>
          <cell r="AG768" t="str">
            <v>GSC</v>
          </cell>
          <cell r="AH768" t="str">
            <v>GLOBAL SUPPLY CHAIN</v>
          </cell>
          <cell r="AI768" t="str">
            <v>ID</v>
          </cell>
          <cell r="AJ768" t="str">
            <v>Indonesia</v>
          </cell>
          <cell r="AK768" t="str">
            <v>2</v>
          </cell>
          <cell r="AL768" t="str">
            <v>Temporary</v>
          </cell>
          <cell r="AM768" t="str">
            <v>TN</v>
          </cell>
          <cell r="AN768" t="str">
            <v>Temp Non-Exempt</v>
          </cell>
          <cell r="AO768" t="str">
            <v>12012508</v>
          </cell>
          <cell r="AP768" t="str">
            <v>Production/Process Operator</v>
          </cell>
          <cell r="AQ768" t="str">
            <v>3</v>
          </cell>
          <cell r="AR768" t="str">
            <v>Active</v>
          </cell>
          <cell r="AS768" t="str">
            <v>BC</v>
          </cell>
          <cell r="AT768">
            <v>0</v>
          </cell>
          <cell r="AU768">
            <v>0</v>
          </cell>
          <cell r="AV768" t="str">
            <v>N</v>
          </cell>
        </row>
        <row r="769">
          <cell r="D769">
            <v>30413</v>
          </cell>
          <cell r="G769">
            <v>0</v>
          </cell>
          <cell r="H769">
            <v>0</v>
          </cell>
          <cell r="AE769" t="str">
            <v>GSC02</v>
          </cell>
          <cell r="AF769" t="str">
            <v>INTL MANUFACTURING</v>
          </cell>
          <cell r="AG769" t="str">
            <v>GSC</v>
          </cell>
          <cell r="AH769" t="str">
            <v>GLOBAL SUPPLY CHAIN</v>
          </cell>
          <cell r="AI769" t="str">
            <v>ID</v>
          </cell>
          <cell r="AJ769" t="str">
            <v>Indonesia</v>
          </cell>
          <cell r="AK769" t="str">
            <v>2</v>
          </cell>
          <cell r="AL769" t="str">
            <v>Temporary</v>
          </cell>
          <cell r="AM769" t="str">
            <v>TN</v>
          </cell>
          <cell r="AN769" t="str">
            <v>Temp Non-Exempt</v>
          </cell>
          <cell r="AO769" t="str">
            <v>12012510</v>
          </cell>
          <cell r="AP769" t="str">
            <v>Production/Process Operator (Jr.)</v>
          </cell>
          <cell r="AQ769" t="str">
            <v>3</v>
          </cell>
          <cell r="AR769" t="str">
            <v>Active</v>
          </cell>
          <cell r="AS769" t="str">
            <v>BC</v>
          </cell>
          <cell r="AT769">
            <v>0</v>
          </cell>
          <cell r="AU769">
            <v>0</v>
          </cell>
          <cell r="AV769" t="str">
            <v>N</v>
          </cell>
        </row>
        <row r="770">
          <cell r="D770">
            <v>31538</v>
          </cell>
          <cell r="G770">
            <v>5975000</v>
          </cell>
          <cell r="H770" t="str">
            <v>IDR</v>
          </cell>
          <cell r="AE770" t="str">
            <v>GSC02</v>
          </cell>
          <cell r="AF770" t="str">
            <v>INTL MANUFACTURING</v>
          </cell>
          <cell r="AG770" t="str">
            <v>GSC</v>
          </cell>
          <cell r="AH770" t="str">
            <v>GLOBAL SUPPLY CHAIN</v>
          </cell>
          <cell r="AI770" t="str">
            <v>ID</v>
          </cell>
          <cell r="AJ770" t="str">
            <v>Indonesia</v>
          </cell>
          <cell r="AK770" t="str">
            <v>2</v>
          </cell>
          <cell r="AL770" t="str">
            <v>Temporary</v>
          </cell>
          <cell r="AM770" t="str">
            <v>TN</v>
          </cell>
          <cell r="AN770" t="str">
            <v>Temp Non-Exempt</v>
          </cell>
          <cell r="AO770" t="str">
            <v>12012508</v>
          </cell>
          <cell r="AP770" t="str">
            <v>Production/Process Operator</v>
          </cell>
          <cell r="AQ770" t="str">
            <v>3</v>
          </cell>
          <cell r="AR770" t="str">
            <v>Active</v>
          </cell>
          <cell r="AS770" t="str">
            <v>BC</v>
          </cell>
          <cell r="AT770">
            <v>0</v>
          </cell>
          <cell r="AU770">
            <v>0</v>
          </cell>
          <cell r="AV770" t="str">
            <v>N</v>
          </cell>
        </row>
        <row r="771">
          <cell r="D771">
            <v>30055</v>
          </cell>
          <cell r="G771">
            <v>0</v>
          </cell>
          <cell r="H771">
            <v>0</v>
          </cell>
          <cell r="AE771" t="str">
            <v>GSC02</v>
          </cell>
          <cell r="AF771" t="str">
            <v>INTL MANUFACTURING</v>
          </cell>
          <cell r="AG771" t="str">
            <v>GSC</v>
          </cell>
          <cell r="AH771" t="str">
            <v>GLOBAL SUPPLY CHAIN</v>
          </cell>
          <cell r="AI771" t="str">
            <v>ID</v>
          </cell>
          <cell r="AJ771" t="str">
            <v>Indonesia</v>
          </cell>
          <cell r="AK771" t="str">
            <v>2</v>
          </cell>
          <cell r="AL771" t="str">
            <v>Temporary</v>
          </cell>
          <cell r="AM771" t="str">
            <v>TN</v>
          </cell>
          <cell r="AN771" t="str">
            <v>Temp Non-Exempt</v>
          </cell>
          <cell r="AO771" t="str">
            <v>12012510</v>
          </cell>
          <cell r="AP771" t="str">
            <v>Production/Process Operator (Jr.)</v>
          </cell>
          <cell r="AQ771" t="str">
            <v>3</v>
          </cell>
          <cell r="AR771" t="str">
            <v>Active</v>
          </cell>
          <cell r="AS771" t="str">
            <v>BC</v>
          </cell>
          <cell r="AT771">
            <v>0</v>
          </cell>
          <cell r="AU771">
            <v>0</v>
          </cell>
          <cell r="AV771" t="str">
            <v>N</v>
          </cell>
        </row>
        <row r="772">
          <cell r="D772">
            <v>31088</v>
          </cell>
          <cell r="G772">
            <v>0</v>
          </cell>
          <cell r="H772">
            <v>0</v>
          </cell>
          <cell r="AE772" t="str">
            <v>GSC02</v>
          </cell>
          <cell r="AF772" t="str">
            <v>INTL MANUFACTURING</v>
          </cell>
          <cell r="AG772" t="str">
            <v>GSC</v>
          </cell>
          <cell r="AH772" t="str">
            <v>GLOBAL SUPPLY CHAIN</v>
          </cell>
          <cell r="AI772" t="str">
            <v>ID</v>
          </cell>
          <cell r="AJ772" t="str">
            <v>Indonesia</v>
          </cell>
          <cell r="AK772" t="str">
            <v>2</v>
          </cell>
          <cell r="AL772" t="str">
            <v>Temporary</v>
          </cell>
          <cell r="AM772" t="str">
            <v>TN</v>
          </cell>
          <cell r="AN772" t="str">
            <v>Temp Non-Exempt</v>
          </cell>
          <cell r="AO772" t="str">
            <v>12012508</v>
          </cell>
          <cell r="AP772" t="str">
            <v>Production/Process Operator</v>
          </cell>
          <cell r="AQ772" t="str">
            <v>3</v>
          </cell>
          <cell r="AR772" t="str">
            <v>Active</v>
          </cell>
          <cell r="AS772" t="str">
            <v>BC</v>
          </cell>
          <cell r="AT772">
            <v>0</v>
          </cell>
          <cell r="AU772">
            <v>0</v>
          </cell>
          <cell r="AV772" t="str">
            <v>N</v>
          </cell>
        </row>
        <row r="773">
          <cell r="D773">
            <v>31046</v>
          </cell>
          <cell r="G773">
            <v>0</v>
          </cell>
          <cell r="H773">
            <v>0</v>
          </cell>
          <cell r="AE773" t="str">
            <v>GSC02</v>
          </cell>
          <cell r="AF773" t="str">
            <v>INTL MANUFACTURING</v>
          </cell>
          <cell r="AG773" t="str">
            <v>GSC</v>
          </cell>
          <cell r="AH773" t="str">
            <v>GLOBAL SUPPLY CHAIN</v>
          </cell>
          <cell r="AI773" t="str">
            <v>ID</v>
          </cell>
          <cell r="AJ773" t="str">
            <v>Indonesia</v>
          </cell>
          <cell r="AK773" t="str">
            <v>2</v>
          </cell>
          <cell r="AL773" t="str">
            <v>Temporary</v>
          </cell>
          <cell r="AM773" t="str">
            <v>TN</v>
          </cell>
          <cell r="AN773" t="str">
            <v>Temp Non-Exempt</v>
          </cell>
          <cell r="AO773" t="str">
            <v>12012508</v>
          </cell>
          <cell r="AP773" t="str">
            <v>Production/Process Operator</v>
          </cell>
          <cell r="AQ773" t="str">
            <v>3</v>
          </cell>
          <cell r="AR773" t="str">
            <v>Active</v>
          </cell>
          <cell r="AS773" t="str">
            <v>BC</v>
          </cell>
          <cell r="AT773">
            <v>0</v>
          </cell>
          <cell r="AU773">
            <v>0</v>
          </cell>
          <cell r="AV773" t="str">
            <v>N</v>
          </cell>
        </row>
        <row r="774">
          <cell r="D774">
            <v>30246</v>
          </cell>
          <cell r="G774">
            <v>0</v>
          </cell>
          <cell r="H774">
            <v>0</v>
          </cell>
          <cell r="AE774" t="str">
            <v>GSC02</v>
          </cell>
          <cell r="AF774" t="str">
            <v>INTL MANUFACTURING</v>
          </cell>
          <cell r="AG774" t="str">
            <v>GSC</v>
          </cell>
          <cell r="AH774" t="str">
            <v>GLOBAL SUPPLY CHAIN</v>
          </cell>
          <cell r="AI774" t="str">
            <v>ID</v>
          </cell>
          <cell r="AJ774" t="str">
            <v>Indonesia</v>
          </cell>
          <cell r="AK774" t="str">
            <v>2</v>
          </cell>
          <cell r="AL774" t="str">
            <v>Temporary</v>
          </cell>
          <cell r="AM774" t="str">
            <v>TN</v>
          </cell>
          <cell r="AN774" t="str">
            <v>Temp Non-Exempt</v>
          </cell>
          <cell r="AO774" t="str">
            <v>12012508</v>
          </cell>
          <cell r="AP774" t="str">
            <v>Production/Process Operator</v>
          </cell>
          <cell r="AQ774" t="str">
            <v>3</v>
          </cell>
          <cell r="AR774" t="str">
            <v>Active</v>
          </cell>
          <cell r="AS774" t="str">
            <v>BC</v>
          </cell>
          <cell r="AT774">
            <v>0</v>
          </cell>
          <cell r="AU774">
            <v>0</v>
          </cell>
          <cell r="AV774" t="str">
            <v>N</v>
          </cell>
        </row>
        <row r="775">
          <cell r="D775">
            <v>30696</v>
          </cell>
          <cell r="G775">
            <v>0</v>
          </cell>
          <cell r="H775">
            <v>0</v>
          </cell>
          <cell r="AE775" t="str">
            <v>GSC02</v>
          </cell>
          <cell r="AF775" t="str">
            <v>INTL MANUFACTURING</v>
          </cell>
          <cell r="AG775" t="str">
            <v>GSC</v>
          </cell>
          <cell r="AH775" t="str">
            <v>GLOBAL SUPPLY CHAIN</v>
          </cell>
          <cell r="AI775" t="str">
            <v>ID</v>
          </cell>
          <cell r="AJ775" t="str">
            <v>Indonesia</v>
          </cell>
          <cell r="AK775" t="str">
            <v>2</v>
          </cell>
          <cell r="AL775" t="str">
            <v>Temporary</v>
          </cell>
          <cell r="AM775" t="str">
            <v>TN</v>
          </cell>
          <cell r="AN775" t="str">
            <v>Temp Non-Exempt</v>
          </cell>
          <cell r="AO775" t="str">
            <v>12012508</v>
          </cell>
          <cell r="AP775" t="str">
            <v>Production/Process Operator</v>
          </cell>
          <cell r="AQ775" t="str">
            <v>3</v>
          </cell>
          <cell r="AR775" t="str">
            <v>Active</v>
          </cell>
          <cell r="AS775" t="str">
            <v>BC</v>
          </cell>
          <cell r="AT775">
            <v>0</v>
          </cell>
          <cell r="AU775">
            <v>0</v>
          </cell>
          <cell r="AV775" t="str">
            <v>N</v>
          </cell>
        </row>
        <row r="776">
          <cell r="D776">
            <v>31945</v>
          </cell>
          <cell r="G776">
            <v>0</v>
          </cell>
          <cell r="H776">
            <v>0</v>
          </cell>
          <cell r="AE776" t="str">
            <v>GSC02</v>
          </cell>
          <cell r="AF776" t="str">
            <v>INTL MANUFACTURING</v>
          </cell>
          <cell r="AG776" t="str">
            <v>GSC</v>
          </cell>
          <cell r="AH776" t="str">
            <v>GLOBAL SUPPLY CHAIN</v>
          </cell>
          <cell r="AI776" t="str">
            <v>ID</v>
          </cell>
          <cell r="AJ776" t="str">
            <v>Indonesia</v>
          </cell>
          <cell r="AK776" t="str">
            <v>2</v>
          </cell>
          <cell r="AL776" t="str">
            <v>Temporary</v>
          </cell>
          <cell r="AM776" t="str">
            <v>TN</v>
          </cell>
          <cell r="AN776" t="str">
            <v>Temp Non-Exempt</v>
          </cell>
          <cell r="AO776" t="str">
            <v>12012508</v>
          </cell>
          <cell r="AP776" t="str">
            <v>Production/Process Operator</v>
          </cell>
          <cell r="AQ776" t="str">
            <v>3</v>
          </cell>
          <cell r="AR776" t="str">
            <v>Active</v>
          </cell>
          <cell r="AS776" t="str">
            <v>BC</v>
          </cell>
          <cell r="AT776">
            <v>0</v>
          </cell>
          <cell r="AU776">
            <v>0</v>
          </cell>
          <cell r="AV776" t="str">
            <v>N</v>
          </cell>
        </row>
        <row r="777">
          <cell r="D777">
            <v>31664</v>
          </cell>
          <cell r="G777">
            <v>0</v>
          </cell>
          <cell r="H777">
            <v>0</v>
          </cell>
          <cell r="AE777" t="str">
            <v>GSC02</v>
          </cell>
          <cell r="AF777" t="str">
            <v>INTL MANUFACTURING</v>
          </cell>
          <cell r="AG777" t="str">
            <v>GSC</v>
          </cell>
          <cell r="AH777" t="str">
            <v>GLOBAL SUPPLY CHAIN</v>
          </cell>
          <cell r="AI777" t="str">
            <v>ID</v>
          </cell>
          <cell r="AJ777" t="str">
            <v>Indonesia</v>
          </cell>
          <cell r="AK777" t="str">
            <v>2</v>
          </cell>
          <cell r="AL777" t="str">
            <v>Temporary</v>
          </cell>
          <cell r="AM777" t="str">
            <v>TN</v>
          </cell>
          <cell r="AN777" t="str">
            <v>Temp Non-Exempt</v>
          </cell>
          <cell r="AO777" t="str">
            <v>12012508</v>
          </cell>
          <cell r="AP777" t="str">
            <v>Production/Process Operator</v>
          </cell>
          <cell r="AQ777" t="str">
            <v>3</v>
          </cell>
          <cell r="AR777" t="str">
            <v>Active</v>
          </cell>
          <cell r="AS777" t="str">
            <v>BC</v>
          </cell>
          <cell r="AT777">
            <v>0</v>
          </cell>
          <cell r="AU777">
            <v>0</v>
          </cell>
          <cell r="AV777" t="str">
            <v>N</v>
          </cell>
        </row>
        <row r="778">
          <cell r="D778">
            <v>29827</v>
          </cell>
          <cell r="G778">
            <v>0</v>
          </cell>
          <cell r="H778">
            <v>0</v>
          </cell>
          <cell r="AE778" t="str">
            <v>GSC02</v>
          </cell>
          <cell r="AF778" t="str">
            <v>INTL MANUFACTURING</v>
          </cell>
          <cell r="AG778" t="str">
            <v>GSC</v>
          </cell>
          <cell r="AH778" t="str">
            <v>GLOBAL SUPPLY CHAIN</v>
          </cell>
          <cell r="AI778" t="str">
            <v>ID</v>
          </cell>
          <cell r="AJ778" t="str">
            <v>Indonesia</v>
          </cell>
          <cell r="AK778" t="str">
            <v>2</v>
          </cell>
          <cell r="AL778" t="str">
            <v>Temporary</v>
          </cell>
          <cell r="AM778" t="str">
            <v>TN</v>
          </cell>
          <cell r="AN778" t="str">
            <v>Temp Non-Exempt</v>
          </cell>
          <cell r="AO778" t="str">
            <v>12012508</v>
          </cell>
          <cell r="AP778" t="str">
            <v>Production/Process Operator</v>
          </cell>
          <cell r="AQ778" t="str">
            <v>3</v>
          </cell>
          <cell r="AR778" t="str">
            <v>Active</v>
          </cell>
          <cell r="AS778" t="str">
            <v>BC</v>
          </cell>
          <cell r="AT778">
            <v>0</v>
          </cell>
          <cell r="AU778">
            <v>0</v>
          </cell>
          <cell r="AV778" t="str">
            <v>N</v>
          </cell>
        </row>
        <row r="779">
          <cell r="D779">
            <v>30675</v>
          </cell>
          <cell r="G779">
            <v>0</v>
          </cell>
          <cell r="H779">
            <v>0</v>
          </cell>
          <cell r="AE779" t="str">
            <v>GSC02</v>
          </cell>
          <cell r="AF779" t="str">
            <v>INTL MANUFACTURING</v>
          </cell>
          <cell r="AG779" t="str">
            <v>GSC</v>
          </cell>
          <cell r="AH779" t="str">
            <v>GLOBAL SUPPLY CHAIN</v>
          </cell>
          <cell r="AI779" t="str">
            <v>ID</v>
          </cell>
          <cell r="AJ779" t="str">
            <v>Indonesia</v>
          </cell>
          <cell r="AK779" t="str">
            <v>2</v>
          </cell>
          <cell r="AL779" t="str">
            <v>Temporary</v>
          </cell>
          <cell r="AM779" t="str">
            <v>TN</v>
          </cell>
          <cell r="AN779" t="str">
            <v>Temp Non-Exempt</v>
          </cell>
          <cell r="AO779" t="str">
            <v>12012508</v>
          </cell>
          <cell r="AP779" t="str">
            <v>Production/Process Operator</v>
          </cell>
          <cell r="AQ779" t="str">
            <v>3</v>
          </cell>
          <cell r="AR779" t="str">
            <v>Active</v>
          </cell>
          <cell r="AS779" t="str">
            <v>BC</v>
          </cell>
          <cell r="AT779">
            <v>0</v>
          </cell>
          <cell r="AU779">
            <v>0</v>
          </cell>
          <cell r="AV779" t="str">
            <v>N</v>
          </cell>
        </row>
        <row r="780">
          <cell r="D780">
            <v>31337</v>
          </cell>
          <cell r="G780">
            <v>0</v>
          </cell>
          <cell r="H780">
            <v>0</v>
          </cell>
          <cell r="AE780" t="str">
            <v>GSC02</v>
          </cell>
          <cell r="AF780" t="str">
            <v>INTL MANUFACTURING</v>
          </cell>
          <cell r="AG780" t="str">
            <v>GSC</v>
          </cell>
          <cell r="AH780" t="str">
            <v>GLOBAL SUPPLY CHAIN</v>
          </cell>
          <cell r="AI780" t="str">
            <v>ID</v>
          </cell>
          <cell r="AJ780" t="str">
            <v>Indonesia</v>
          </cell>
          <cell r="AK780" t="str">
            <v>2</v>
          </cell>
          <cell r="AL780" t="str">
            <v>Temporary</v>
          </cell>
          <cell r="AM780" t="str">
            <v>TN</v>
          </cell>
          <cell r="AN780" t="str">
            <v>Temp Non-Exempt</v>
          </cell>
          <cell r="AO780" t="str">
            <v>12012508</v>
          </cell>
          <cell r="AP780" t="str">
            <v>Production/Process Operator</v>
          </cell>
          <cell r="AQ780" t="str">
            <v>3</v>
          </cell>
          <cell r="AR780" t="str">
            <v>Active</v>
          </cell>
          <cell r="AS780" t="str">
            <v>BC</v>
          </cell>
          <cell r="AT780">
            <v>0</v>
          </cell>
          <cell r="AU780">
            <v>0</v>
          </cell>
          <cell r="AV780" t="str">
            <v>N</v>
          </cell>
        </row>
        <row r="781">
          <cell r="D781">
            <v>30350</v>
          </cell>
          <cell r="G781">
            <v>0</v>
          </cell>
          <cell r="H781">
            <v>0</v>
          </cell>
          <cell r="AE781" t="str">
            <v>GSC02</v>
          </cell>
          <cell r="AF781" t="str">
            <v>INTL MANUFACTURING</v>
          </cell>
          <cell r="AG781" t="str">
            <v>GSC</v>
          </cell>
          <cell r="AH781" t="str">
            <v>GLOBAL SUPPLY CHAIN</v>
          </cell>
          <cell r="AI781" t="str">
            <v>ID</v>
          </cell>
          <cell r="AJ781" t="str">
            <v>Indonesia</v>
          </cell>
          <cell r="AK781" t="str">
            <v>2</v>
          </cell>
          <cell r="AL781" t="str">
            <v>Temporary</v>
          </cell>
          <cell r="AM781" t="str">
            <v>TN</v>
          </cell>
          <cell r="AN781" t="str">
            <v>Temp Non-Exempt</v>
          </cell>
          <cell r="AO781" t="str">
            <v>12012508</v>
          </cell>
          <cell r="AP781" t="str">
            <v>Production/Process Operator</v>
          </cell>
          <cell r="AQ781" t="str">
            <v>3</v>
          </cell>
          <cell r="AR781" t="str">
            <v>Active</v>
          </cell>
          <cell r="AS781" t="str">
            <v>BC</v>
          </cell>
          <cell r="AT781">
            <v>0</v>
          </cell>
          <cell r="AU781">
            <v>0</v>
          </cell>
          <cell r="AV781" t="str">
            <v>N</v>
          </cell>
        </row>
        <row r="782">
          <cell r="D782">
            <v>29952</v>
          </cell>
          <cell r="G782">
            <v>0</v>
          </cell>
          <cell r="H782">
            <v>0</v>
          </cell>
          <cell r="AE782" t="str">
            <v>GSC02</v>
          </cell>
          <cell r="AF782" t="str">
            <v>INTL MANUFACTURING</v>
          </cell>
          <cell r="AG782" t="str">
            <v>GSC</v>
          </cell>
          <cell r="AH782" t="str">
            <v>GLOBAL SUPPLY CHAIN</v>
          </cell>
          <cell r="AI782" t="str">
            <v>ID</v>
          </cell>
          <cell r="AJ782" t="str">
            <v>Indonesia</v>
          </cell>
          <cell r="AK782" t="str">
            <v>2</v>
          </cell>
          <cell r="AL782" t="str">
            <v>Temporary</v>
          </cell>
          <cell r="AM782" t="str">
            <v>TN</v>
          </cell>
          <cell r="AN782" t="str">
            <v>Temp Non-Exempt</v>
          </cell>
          <cell r="AO782" t="str">
            <v>12012508</v>
          </cell>
          <cell r="AP782" t="str">
            <v>Production/Process Operator</v>
          </cell>
          <cell r="AQ782" t="str">
            <v>3</v>
          </cell>
          <cell r="AR782" t="str">
            <v>Active</v>
          </cell>
          <cell r="AS782" t="str">
            <v>BC</v>
          </cell>
          <cell r="AT782">
            <v>0</v>
          </cell>
          <cell r="AU782">
            <v>0</v>
          </cell>
          <cell r="AV782" t="str">
            <v>N</v>
          </cell>
        </row>
        <row r="783">
          <cell r="D783">
            <v>30998</v>
          </cell>
          <cell r="G783">
            <v>0</v>
          </cell>
          <cell r="H783">
            <v>0</v>
          </cell>
          <cell r="AE783" t="str">
            <v>GSC02</v>
          </cell>
          <cell r="AF783" t="str">
            <v>INTL MANUFACTURING</v>
          </cell>
          <cell r="AG783" t="str">
            <v>GSC</v>
          </cell>
          <cell r="AH783" t="str">
            <v>GLOBAL SUPPLY CHAIN</v>
          </cell>
          <cell r="AI783" t="str">
            <v>ID</v>
          </cell>
          <cell r="AJ783" t="str">
            <v>Indonesia</v>
          </cell>
          <cell r="AK783" t="str">
            <v>2</v>
          </cell>
          <cell r="AL783" t="str">
            <v>Temporary</v>
          </cell>
          <cell r="AM783" t="str">
            <v>TN</v>
          </cell>
          <cell r="AN783" t="str">
            <v>Temp Non-Exempt</v>
          </cell>
          <cell r="AO783" t="str">
            <v>12012508</v>
          </cell>
          <cell r="AP783" t="str">
            <v>Production/Process Operator</v>
          </cell>
          <cell r="AQ783" t="str">
            <v>3</v>
          </cell>
          <cell r="AR783" t="str">
            <v>Active</v>
          </cell>
          <cell r="AS783" t="str">
            <v>BC</v>
          </cell>
          <cell r="AT783">
            <v>0</v>
          </cell>
          <cell r="AU783">
            <v>0</v>
          </cell>
          <cell r="AV783" t="str">
            <v>N</v>
          </cell>
        </row>
        <row r="784">
          <cell r="D784">
            <v>31080</v>
          </cell>
          <cell r="G784">
            <v>0</v>
          </cell>
          <cell r="H784">
            <v>0</v>
          </cell>
          <cell r="AE784" t="str">
            <v>GSC02</v>
          </cell>
          <cell r="AF784" t="str">
            <v>INTL MANUFACTURING</v>
          </cell>
          <cell r="AG784" t="str">
            <v>GSC</v>
          </cell>
          <cell r="AH784" t="str">
            <v>GLOBAL SUPPLY CHAIN</v>
          </cell>
          <cell r="AI784" t="str">
            <v>ID</v>
          </cell>
          <cell r="AJ784" t="str">
            <v>Indonesia</v>
          </cell>
          <cell r="AK784" t="str">
            <v>2</v>
          </cell>
          <cell r="AL784" t="str">
            <v>Temporary</v>
          </cell>
          <cell r="AM784" t="str">
            <v>TN</v>
          </cell>
          <cell r="AN784" t="str">
            <v>Temp Non-Exempt</v>
          </cell>
          <cell r="AO784" t="str">
            <v>12012508</v>
          </cell>
          <cell r="AP784" t="str">
            <v>Production/Process Operator</v>
          </cell>
          <cell r="AQ784" t="str">
            <v>3</v>
          </cell>
          <cell r="AR784" t="str">
            <v>Active</v>
          </cell>
          <cell r="AS784" t="str">
            <v>BC</v>
          </cell>
          <cell r="AT784">
            <v>0</v>
          </cell>
          <cell r="AU784">
            <v>0</v>
          </cell>
          <cell r="AV784" t="str">
            <v>N</v>
          </cell>
        </row>
        <row r="785">
          <cell r="D785">
            <v>30184</v>
          </cell>
          <cell r="G785">
            <v>0</v>
          </cell>
          <cell r="H785">
            <v>0</v>
          </cell>
          <cell r="AE785" t="str">
            <v>GSC02</v>
          </cell>
          <cell r="AF785" t="str">
            <v>INTL MANUFACTURING</v>
          </cell>
          <cell r="AG785" t="str">
            <v>GSC</v>
          </cell>
          <cell r="AH785" t="str">
            <v>GLOBAL SUPPLY CHAIN</v>
          </cell>
          <cell r="AI785" t="str">
            <v>ID</v>
          </cell>
          <cell r="AJ785" t="str">
            <v>Indonesia</v>
          </cell>
          <cell r="AK785" t="str">
            <v>2</v>
          </cell>
          <cell r="AL785" t="str">
            <v>Temporary</v>
          </cell>
          <cell r="AM785" t="str">
            <v>TN</v>
          </cell>
          <cell r="AN785" t="str">
            <v>Temp Non-Exempt</v>
          </cell>
          <cell r="AO785" t="str">
            <v>12012508</v>
          </cell>
          <cell r="AP785" t="str">
            <v>Production/Process Operator</v>
          </cell>
          <cell r="AQ785" t="str">
            <v>3</v>
          </cell>
          <cell r="AR785" t="str">
            <v>Active</v>
          </cell>
          <cell r="AS785" t="str">
            <v>BC</v>
          </cell>
          <cell r="AT785">
            <v>0</v>
          </cell>
          <cell r="AU785">
            <v>0</v>
          </cell>
          <cell r="AV785" t="str">
            <v>N</v>
          </cell>
        </row>
        <row r="786">
          <cell r="D786">
            <v>31904</v>
          </cell>
          <cell r="G786">
            <v>0</v>
          </cell>
          <cell r="H786">
            <v>0</v>
          </cell>
          <cell r="AE786" t="str">
            <v>GSC02</v>
          </cell>
          <cell r="AF786" t="str">
            <v>INTL MANUFACTURING</v>
          </cell>
          <cell r="AG786" t="str">
            <v>GSC</v>
          </cell>
          <cell r="AH786" t="str">
            <v>GLOBAL SUPPLY CHAIN</v>
          </cell>
          <cell r="AI786" t="str">
            <v>ID</v>
          </cell>
          <cell r="AJ786" t="str">
            <v>Indonesia</v>
          </cell>
          <cell r="AK786" t="str">
            <v>2</v>
          </cell>
          <cell r="AL786" t="str">
            <v>Temporary</v>
          </cell>
          <cell r="AM786" t="str">
            <v>TN</v>
          </cell>
          <cell r="AN786" t="str">
            <v>Temp Non-Exempt</v>
          </cell>
          <cell r="AO786" t="str">
            <v>12012508</v>
          </cell>
          <cell r="AP786" t="str">
            <v>Production/Process Operator</v>
          </cell>
          <cell r="AQ786" t="str">
            <v>3</v>
          </cell>
          <cell r="AR786" t="str">
            <v>Active</v>
          </cell>
          <cell r="AS786" t="str">
            <v>BC</v>
          </cell>
          <cell r="AT786">
            <v>0</v>
          </cell>
          <cell r="AU786">
            <v>0</v>
          </cell>
          <cell r="AV786" t="str">
            <v>N</v>
          </cell>
        </row>
        <row r="787">
          <cell r="D787">
            <v>30592</v>
          </cell>
          <cell r="G787">
            <v>0</v>
          </cell>
          <cell r="H787">
            <v>0</v>
          </cell>
          <cell r="AE787" t="str">
            <v>GSC02</v>
          </cell>
          <cell r="AF787" t="str">
            <v>INTL MANUFACTURING</v>
          </cell>
          <cell r="AG787" t="str">
            <v>GSC</v>
          </cell>
          <cell r="AH787" t="str">
            <v>GLOBAL SUPPLY CHAIN</v>
          </cell>
          <cell r="AI787" t="str">
            <v>ID</v>
          </cell>
          <cell r="AJ787" t="str">
            <v>Indonesia</v>
          </cell>
          <cell r="AK787" t="str">
            <v>2</v>
          </cell>
          <cell r="AL787" t="str">
            <v>Temporary</v>
          </cell>
          <cell r="AM787" t="str">
            <v>TN</v>
          </cell>
          <cell r="AN787" t="str">
            <v>Temp Non-Exempt</v>
          </cell>
          <cell r="AO787" t="str">
            <v>12012508</v>
          </cell>
          <cell r="AP787" t="str">
            <v>Production/Process Operator</v>
          </cell>
          <cell r="AQ787" t="str">
            <v>3</v>
          </cell>
          <cell r="AR787" t="str">
            <v>Active</v>
          </cell>
          <cell r="AS787" t="str">
            <v>BC</v>
          </cell>
          <cell r="AT787">
            <v>0</v>
          </cell>
          <cell r="AU787">
            <v>0</v>
          </cell>
          <cell r="AV787" t="str">
            <v>N</v>
          </cell>
        </row>
        <row r="788">
          <cell r="D788">
            <v>28891</v>
          </cell>
          <cell r="G788">
            <v>0</v>
          </cell>
          <cell r="H788">
            <v>0</v>
          </cell>
          <cell r="AE788" t="str">
            <v>GSC02</v>
          </cell>
          <cell r="AF788" t="str">
            <v>INTL MANUFACTURING</v>
          </cell>
          <cell r="AG788" t="str">
            <v>GSC</v>
          </cell>
          <cell r="AH788" t="str">
            <v>GLOBAL SUPPLY CHAIN</v>
          </cell>
          <cell r="AI788" t="str">
            <v>ID</v>
          </cell>
          <cell r="AJ788" t="str">
            <v>Indonesia</v>
          </cell>
          <cell r="AK788" t="str">
            <v>2</v>
          </cell>
          <cell r="AL788" t="str">
            <v>Temporary</v>
          </cell>
          <cell r="AM788" t="str">
            <v>TN</v>
          </cell>
          <cell r="AN788" t="str">
            <v>Temp Non-Exempt</v>
          </cell>
          <cell r="AO788" t="str">
            <v>12012508</v>
          </cell>
          <cell r="AP788" t="str">
            <v>Production/Process Operator</v>
          </cell>
          <cell r="AQ788" t="str">
            <v>3</v>
          </cell>
          <cell r="AR788" t="str">
            <v>Active</v>
          </cell>
          <cell r="AS788" t="str">
            <v>BC</v>
          </cell>
          <cell r="AT788">
            <v>0</v>
          </cell>
          <cell r="AU788">
            <v>0</v>
          </cell>
          <cell r="AV788" t="str">
            <v>C</v>
          </cell>
        </row>
        <row r="789">
          <cell r="D789">
            <v>31228</v>
          </cell>
          <cell r="G789">
            <v>0</v>
          </cell>
          <cell r="H789">
            <v>0</v>
          </cell>
          <cell r="AE789" t="str">
            <v>GSC02</v>
          </cell>
          <cell r="AF789" t="str">
            <v>INTL MANUFACTURING</v>
          </cell>
          <cell r="AG789" t="str">
            <v>GSC</v>
          </cell>
          <cell r="AH789" t="str">
            <v>GLOBAL SUPPLY CHAIN</v>
          </cell>
          <cell r="AI789" t="str">
            <v>ID</v>
          </cell>
          <cell r="AJ789" t="str">
            <v>Indonesia</v>
          </cell>
          <cell r="AK789" t="str">
            <v>2</v>
          </cell>
          <cell r="AL789" t="str">
            <v>Temporary</v>
          </cell>
          <cell r="AM789" t="str">
            <v>TN</v>
          </cell>
          <cell r="AN789" t="str">
            <v>Temp Non-Exempt</v>
          </cell>
          <cell r="AO789" t="str">
            <v>12012510</v>
          </cell>
          <cell r="AP789" t="str">
            <v>Production/Process Operator (Jr.)</v>
          </cell>
          <cell r="AQ789" t="str">
            <v>3</v>
          </cell>
          <cell r="AR789" t="str">
            <v>Active</v>
          </cell>
          <cell r="AS789" t="str">
            <v>BC</v>
          </cell>
          <cell r="AT789">
            <v>0</v>
          </cell>
          <cell r="AU789">
            <v>0</v>
          </cell>
          <cell r="AV789" t="str">
            <v>N</v>
          </cell>
        </row>
        <row r="790">
          <cell r="D790">
            <v>30113</v>
          </cell>
          <cell r="G790">
            <v>0</v>
          </cell>
          <cell r="H790">
            <v>0</v>
          </cell>
          <cell r="AE790" t="str">
            <v>GSC02</v>
          </cell>
          <cell r="AF790" t="str">
            <v>INTL MANUFACTURING</v>
          </cell>
          <cell r="AG790" t="str">
            <v>GSC</v>
          </cell>
          <cell r="AH790" t="str">
            <v>GLOBAL SUPPLY CHAIN</v>
          </cell>
          <cell r="AI790" t="str">
            <v>ID</v>
          </cell>
          <cell r="AJ790" t="str">
            <v>Indonesia</v>
          </cell>
          <cell r="AK790" t="str">
            <v>2</v>
          </cell>
          <cell r="AL790" t="str">
            <v>Temporary</v>
          </cell>
          <cell r="AM790" t="str">
            <v>TN</v>
          </cell>
          <cell r="AN790" t="str">
            <v>Temp Non-Exempt</v>
          </cell>
          <cell r="AO790" t="str">
            <v>12012508</v>
          </cell>
          <cell r="AP790" t="str">
            <v>Production/Process Operator</v>
          </cell>
          <cell r="AQ790" t="str">
            <v>3</v>
          </cell>
          <cell r="AR790" t="str">
            <v>Active</v>
          </cell>
          <cell r="AS790" t="str">
            <v>BC</v>
          </cell>
          <cell r="AT790">
            <v>0</v>
          </cell>
          <cell r="AU790">
            <v>0</v>
          </cell>
          <cell r="AV790" t="str">
            <v>N</v>
          </cell>
        </row>
        <row r="791">
          <cell r="D791">
            <v>29912</v>
          </cell>
          <cell r="G791">
            <v>0</v>
          </cell>
          <cell r="H791">
            <v>0</v>
          </cell>
          <cell r="AE791" t="str">
            <v>GSC02</v>
          </cell>
          <cell r="AF791" t="str">
            <v>INTL MANUFACTURING</v>
          </cell>
          <cell r="AG791" t="str">
            <v>GSC</v>
          </cell>
          <cell r="AH791" t="str">
            <v>GLOBAL SUPPLY CHAIN</v>
          </cell>
          <cell r="AI791" t="str">
            <v>ID</v>
          </cell>
          <cell r="AJ791" t="str">
            <v>Indonesia</v>
          </cell>
          <cell r="AK791" t="str">
            <v>2</v>
          </cell>
          <cell r="AL791" t="str">
            <v>Temporary</v>
          </cell>
          <cell r="AM791" t="str">
            <v>TN</v>
          </cell>
          <cell r="AN791" t="str">
            <v>Temp Non-Exempt</v>
          </cell>
          <cell r="AO791" t="str">
            <v>12012508</v>
          </cell>
          <cell r="AP791" t="str">
            <v>Production/Process Operator</v>
          </cell>
          <cell r="AQ791" t="str">
            <v>3</v>
          </cell>
          <cell r="AR791" t="str">
            <v>Active</v>
          </cell>
          <cell r="AS791" t="str">
            <v>BC</v>
          </cell>
          <cell r="AT791">
            <v>0</v>
          </cell>
          <cell r="AU791">
            <v>0</v>
          </cell>
          <cell r="AV791" t="str">
            <v>N</v>
          </cell>
        </row>
        <row r="792">
          <cell r="D792">
            <v>31384</v>
          </cell>
          <cell r="G792">
            <v>0</v>
          </cell>
          <cell r="H792">
            <v>0</v>
          </cell>
          <cell r="AE792" t="str">
            <v>GSC02</v>
          </cell>
          <cell r="AF792" t="str">
            <v>INTL MANUFACTURING</v>
          </cell>
          <cell r="AG792" t="str">
            <v>GSC</v>
          </cell>
          <cell r="AH792" t="str">
            <v>GLOBAL SUPPLY CHAIN</v>
          </cell>
          <cell r="AI792" t="str">
            <v>ID</v>
          </cell>
          <cell r="AJ792" t="str">
            <v>Indonesia</v>
          </cell>
          <cell r="AK792" t="str">
            <v>2</v>
          </cell>
          <cell r="AL792" t="str">
            <v>Temporary</v>
          </cell>
          <cell r="AM792" t="str">
            <v>TN</v>
          </cell>
          <cell r="AN792" t="str">
            <v>Temp Non-Exempt</v>
          </cell>
          <cell r="AO792" t="str">
            <v>12012508</v>
          </cell>
          <cell r="AP792" t="str">
            <v>Production/Process Operator</v>
          </cell>
          <cell r="AQ792" t="str">
            <v>3</v>
          </cell>
          <cell r="AR792" t="str">
            <v>Active</v>
          </cell>
          <cell r="AS792" t="str">
            <v>BC</v>
          </cell>
          <cell r="AT792">
            <v>0</v>
          </cell>
          <cell r="AU792">
            <v>0</v>
          </cell>
          <cell r="AV792" t="str">
            <v>N</v>
          </cell>
        </row>
        <row r="793">
          <cell r="D793">
            <v>30707</v>
          </cell>
          <cell r="G793">
            <v>0</v>
          </cell>
          <cell r="H793">
            <v>0</v>
          </cell>
          <cell r="AE793" t="str">
            <v>GSC02</v>
          </cell>
          <cell r="AF793" t="str">
            <v>INTL MANUFACTURING</v>
          </cell>
          <cell r="AG793" t="str">
            <v>GSC</v>
          </cell>
          <cell r="AH793" t="str">
            <v>GLOBAL SUPPLY CHAIN</v>
          </cell>
          <cell r="AI793" t="str">
            <v>ID</v>
          </cell>
          <cell r="AJ793" t="str">
            <v>Indonesia</v>
          </cell>
          <cell r="AK793" t="str">
            <v>2</v>
          </cell>
          <cell r="AL793" t="str">
            <v>Temporary</v>
          </cell>
          <cell r="AM793" t="str">
            <v>TN</v>
          </cell>
          <cell r="AN793" t="str">
            <v>Temp Non-Exempt</v>
          </cell>
          <cell r="AO793" t="str">
            <v>12012508</v>
          </cell>
          <cell r="AP793" t="str">
            <v>Production/Process Operator</v>
          </cell>
          <cell r="AQ793" t="str">
            <v>3</v>
          </cell>
          <cell r="AR793" t="str">
            <v>Active</v>
          </cell>
          <cell r="AS793" t="str">
            <v>BC</v>
          </cell>
          <cell r="AT793">
            <v>0</v>
          </cell>
          <cell r="AU793">
            <v>0</v>
          </cell>
          <cell r="AV793" t="str">
            <v>N</v>
          </cell>
        </row>
        <row r="794">
          <cell r="D794">
            <v>31187</v>
          </cell>
          <cell r="G794">
            <v>0</v>
          </cell>
          <cell r="H794">
            <v>0</v>
          </cell>
          <cell r="AE794" t="str">
            <v>GSC02</v>
          </cell>
          <cell r="AF794" t="str">
            <v>INTL MANUFACTURING</v>
          </cell>
          <cell r="AG794" t="str">
            <v>GSC</v>
          </cell>
          <cell r="AH794" t="str">
            <v>GLOBAL SUPPLY CHAIN</v>
          </cell>
          <cell r="AI794" t="str">
            <v>ID</v>
          </cell>
          <cell r="AJ794" t="str">
            <v>Indonesia</v>
          </cell>
          <cell r="AK794" t="str">
            <v>2</v>
          </cell>
          <cell r="AL794" t="str">
            <v>Temporary</v>
          </cell>
          <cell r="AM794" t="str">
            <v>TN</v>
          </cell>
          <cell r="AN794" t="str">
            <v>Temp Non-Exempt</v>
          </cell>
          <cell r="AO794" t="str">
            <v>12012508</v>
          </cell>
          <cell r="AP794" t="str">
            <v>Production/Process Operator</v>
          </cell>
          <cell r="AQ794" t="str">
            <v>3</v>
          </cell>
          <cell r="AR794" t="str">
            <v>Active</v>
          </cell>
          <cell r="AS794" t="str">
            <v>BC</v>
          </cell>
          <cell r="AT794">
            <v>0</v>
          </cell>
          <cell r="AU794">
            <v>0</v>
          </cell>
          <cell r="AV794" t="str">
            <v>N</v>
          </cell>
        </row>
        <row r="795">
          <cell r="D795">
            <v>30091</v>
          </cell>
          <cell r="G795">
            <v>0</v>
          </cell>
          <cell r="H795">
            <v>0</v>
          </cell>
          <cell r="AE795" t="str">
            <v>GSC02</v>
          </cell>
          <cell r="AF795" t="str">
            <v>INTL MANUFACTURING</v>
          </cell>
          <cell r="AG795" t="str">
            <v>GSC</v>
          </cell>
          <cell r="AH795" t="str">
            <v>GLOBAL SUPPLY CHAIN</v>
          </cell>
          <cell r="AI795" t="str">
            <v>ID</v>
          </cell>
          <cell r="AJ795" t="str">
            <v>Indonesia</v>
          </cell>
          <cell r="AK795" t="str">
            <v>2</v>
          </cell>
          <cell r="AL795" t="str">
            <v>Temporary</v>
          </cell>
          <cell r="AM795" t="str">
            <v>TN</v>
          </cell>
          <cell r="AN795" t="str">
            <v>Temp Non-Exempt</v>
          </cell>
          <cell r="AO795" t="str">
            <v>12012508</v>
          </cell>
          <cell r="AP795" t="str">
            <v>Production/Process Operator</v>
          </cell>
          <cell r="AQ795" t="str">
            <v>3</v>
          </cell>
          <cell r="AR795" t="str">
            <v>Active</v>
          </cell>
          <cell r="AS795" t="str">
            <v>BC</v>
          </cell>
          <cell r="AT795">
            <v>0</v>
          </cell>
          <cell r="AU795">
            <v>0</v>
          </cell>
          <cell r="AV795" t="str">
            <v>N</v>
          </cell>
        </row>
        <row r="796">
          <cell r="D796">
            <v>31277</v>
          </cell>
          <cell r="G796">
            <v>0</v>
          </cell>
          <cell r="H796">
            <v>0</v>
          </cell>
          <cell r="AE796" t="str">
            <v>GSC02</v>
          </cell>
          <cell r="AF796" t="str">
            <v>INTL MANUFACTURING</v>
          </cell>
          <cell r="AG796" t="str">
            <v>GSC</v>
          </cell>
          <cell r="AH796" t="str">
            <v>GLOBAL SUPPLY CHAIN</v>
          </cell>
          <cell r="AI796" t="str">
            <v>ID</v>
          </cell>
          <cell r="AJ796" t="str">
            <v>Indonesia</v>
          </cell>
          <cell r="AK796" t="str">
            <v>2</v>
          </cell>
          <cell r="AL796" t="str">
            <v>Temporary</v>
          </cell>
          <cell r="AM796" t="str">
            <v>TN</v>
          </cell>
          <cell r="AN796" t="str">
            <v>Temp Non-Exempt</v>
          </cell>
          <cell r="AO796" t="str">
            <v>12012508</v>
          </cell>
          <cell r="AP796" t="str">
            <v>Production/Process Operator</v>
          </cell>
          <cell r="AQ796" t="str">
            <v>3</v>
          </cell>
          <cell r="AR796" t="str">
            <v>Active</v>
          </cell>
          <cell r="AS796" t="str">
            <v>BC</v>
          </cell>
          <cell r="AT796">
            <v>0</v>
          </cell>
          <cell r="AU796">
            <v>0</v>
          </cell>
          <cell r="AV796" t="str">
            <v>N</v>
          </cell>
        </row>
        <row r="797">
          <cell r="D797">
            <v>30994</v>
          </cell>
          <cell r="G797">
            <v>0</v>
          </cell>
          <cell r="H797">
            <v>0</v>
          </cell>
          <cell r="AE797" t="str">
            <v>GSC02</v>
          </cell>
          <cell r="AF797" t="str">
            <v>INTL MANUFACTURING</v>
          </cell>
          <cell r="AG797" t="str">
            <v>GSC</v>
          </cell>
          <cell r="AH797" t="str">
            <v>GLOBAL SUPPLY CHAIN</v>
          </cell>
          <cell r="AI797" t="str">
            <v>ID</v>
          </cell>
          <cell r="AJ797" t="str">
            <v>Indonesia</v>
          </cell>
          <cell r="AK797" t="str">
            <v>2</v>
          </cell>
          <cell r="AL797" t="str">
            <v>Temporary</v>
          </cell>
          <cell r="AM797" t="str">
            <v>TN</v>
          </cell>
          <cell r="AN797" t="str">
            <v>Temp Non-Exempt</v>
          </cell>
          <cell r="AO797" t="str">
            <v>12012508</v>
          </cell>
          <cell r="AP797" t="str">
            <v>Production/Process Operator</v>
          </cell>
          <cell r="AQ797" t="str">
            <v>3</v>
          </cell>
          <cell r="AR797" t="str">
            <v>Active</v>
          </cell>
          <cell r="AS797" t="str">
            <v>BC</v>
          </cell>
          <cell r="AT797">
            <v>0</v>
          </cell>
          <cell r="AU797">
            <v>0</v>
          </cell>
          <cell r="AV797" t="str">
            <v>N</v>
          </cell>
        </row>
        <row r="798">
          <cell r="D798">
            <v>30680</v>
          </cell>
          <cell r="G798">
            <v>0</v>
          </cell>
          <cell r="H798">
            <v>0</v>
          </cell>
          <cell r="AE798" t="str">
            <v>GSC02</v>
          </cell>
          <cell r="AF798" t="str">
            <v>INTL MANUFACTURING</v>
          </cell>
          <cell r="AG798" t="str">
            <v>GSC</v>
          </cell>
          <cell r="AH798" t="str">
            <v>GLOBAL SUPPLY CHAIN</v>
          </cell>
          <cell r="AI798" t="str">
            <v>ID</v>
          </cell>
          <cell r="AJ798" t="str">
            <v>Indonesia</v>
          </cell>
          <cell r="AK798" t="str">
            <v>2</v>
          </cell>
          <cell r="AL798" t="str">
            <v>Temporary</v>
          </cell>
          <cell r="AM798" t="str">
            <v>TN</v>
          </cell>
          <cell r="AN798" t="str">
            <v>Temp Non-Exempt</v>
          </cell>
          <cell r="AO798" t="str">
            <v>12012508</v>
          </cell>
          <cell r="AP798" t="str">
            <v>Production/Process Operator</v>
          </cell>
          <cell r="AQ798" t="str">
            <v>3</v>
          </cell>
          <cell r="AR798" t="str">
            <v>Active</v>
          </cell>
          <cell r="AS798" t="str">
            <v>BC</v>
          </cell>
          <cell r="AT798">
            <v>0</v>
          </cell>
          <cell r="AU798">
            <v>0</v>
          </cell>
          <cell r="AV798" t="str">
            <v>N</v>
          </cell>
        </row>
        <row r="799">
          <cell r="D799">
            <v>31997</v>
          </cell>
          <cell r="G799">
            <v>0</v>
          </cell>
          <cell r="H799">
            <v>0</v>
          </cell>
          <cell r="AE799" t="str">
            <v>GSC02</v>
          </cell>
          <cell r="AF799" t="str">
            <v>INTL MANUFACTURING</v>
          </cell>
          <cell r="AG799" t="str">
            <v>GSC</v>
          </cell>
          <cell r="AH799" t="str">
            <v>GLOBAL SUPPLY CHAIN</v>
          </cell>
          <cell r="AI799" t="str">
            <v>ID</v>
          </cell>
          <cell r="AJ799" t="str">
            <v>Indonesia</v>
          </cell>
          <cell r="AK799" t="str">
            <v>2</v>
          </cell>
          <cell r="AL799" t="str">
            <v>Temporary</v>
          </cell>
          <cell r="AM799" t="str">
            <v>TN</v>
          </cell>
          <cell r="AN799" t="str">
            <v>Temp Non-Exempt</v>
          </cell>
          <cell r="AO799" t="str">
            <v>12012508</v>
          </cell>
          <cell r="AP799" t="str">
            <v>Production/Process Operator</v>
          </cell>
          <cell r="AQ799" t="str">
            <v>3</v>
          </cell>
          <cell r="AR799" t="str">
            <v>Active</v>
          </cell>
          <cell r="AS799" t="str">
            <v>BC</v>
          </cell>
          <cell r="AT799">
            <v>0</v>
          </cell>
          <cell r="AU799">
            <v>0</v>
          </cell>
          <cell r="AV799" t="str">
            <v>N</v>
          </cell>
        </row>
        <row r="800">
          <cell r="D800">
            <v>31542</v>
          </cell>
          <cell r="G800">
            <v>0</v>
          </cell>
          <cell r="H800">
            <v>0</v>
          </cell>
          <cell r="AE800" t="str">
            <v>GSC02</v>
          </cell>
          <cell r="AF800" t="str">
            <v>INTL MANUFACTURING</v>
          </cell>
          <cell r="AG800" t="str">
            <v>GSC</v>
          </cell>
          <cell r="AH800" t="str">
            <v>GLOBAL SUPPLY CHAIN</v>
          </cell>
          <cell r="AI800" t="str">
            <v>ID</v>
          </cell>
          <cell r="AJ800" t="str">
            <v>Indonesia</v>
          </cell>
          <cell r="AK800" t="str">
            <v>2</v>
          </cell>
          <cell r="AL800" t="str">
            <v>Temporary</v>
          </cell>
          <cell r="AM800" t="str">
            <v>TN</v>
          </cell>
          <cell r="AN800" t="str">
            <v>Temp Non-Exempt</v>
          </cell>
          <cell r="AO800" t="str">
            <v>12012508</v>
          </cell>
          <cell r="AP800" t="str">
            <v>Production/Process Operator</v>
          </cell>
          <cell r="AQ800" t="str">
            <v>3</v>
          </cell>
          <cell r="AR800" t="str">
            <v>Active</v>
          </cell>
          <cell r="AS800" t="str">
            <v>BC</v>
          </cell>
          <cell r="AT800">
            <v>0</v>
          </cell>
          <cell r="AU800">
            <v>0</v>
          </cell>
          <cell r="AV800" t="str">
            <v>N</v>
          </cell>
        </row>
        <row r="801">
          <cell r="D801">
            <v>31609</v>
          </cell>
          <cell r="G801">
            <v>0</v>
          </cell>
          <cell r="H801">
            <v>0</v>
          </cell>
          <cell r="AE801" t="str">
            <v>GSC02</v>
          </cell>
          <cell r="AF801" t="str">
            <v>INTL MANUFACTURING</v>
          </cell>
          <cell r="AG801" t="str">
            <v>GSC</v>
          </cell>
          <cell r="AH801" t="str">
            <v>GLOBAL SUPPLY CHAIN</v>
          </cell>
          <cell r="AI801" t="str">
            <v>ID</v>
          </cell>
          <cell r="AJ801" t="str">
            <v>Indonesia</v>
          </cell>
          <cell r="AK801" t="str">
            <v>2</v>
          </cell>
          <cell r="AL801" t="str">
            <v>Temporary</v>
          </cell>
          <cell r="AM801" t="str">
            <v>TN</v>
          </cell>
          <cell r="AN801" t="str">
            <v>Temp Non-Exempt</v>
          </cell>
          <cell r="AO801" t="str">
            <v>12012508</v>
          </cell>
          <cell r="AP801" t="str">
            <v>Production/Process Operator</v>
          </cell>
          <cell r="AQ801" t="str">
            <v>3</v>
          </cell>
          <cell r="AR801" t="str">
            <v>Active</v>
          </cell>
          <cell r="AS801" t="str">
            <v>BC</v>
          </cell>
          <cell r="AT801">
            <v>0</v>
          </cell>
          <cell r="AU801">
            <v>0</v>
          </cell>
          <cell r="AV801" t="str">
            <v>N</v>
          </cell>
        </row>
        <row r="802">
          <cell r="D802">
            <v>31198</v>
          </cell>
          <cell r="G802">
            <v>0</v>
          </cell>
          <cell r="H802">
            <v>0</v>
          </cell>
          <cell r="AE802" t="str">
            <v>GSC02</v>
          </cell>
          <cell r="AF802" t="str">
            <v>INTL MANUFACTURING</v>
          </cell>
          <cell r="AG802" t="str">
            <v>GSC</v>
          </cell>
          <cell r="AH802" t="str">
            <v>GLOBAL SUPPLY CHAIN</v>
          </cell>
          <cell r="AI802" t="str">
            <v>ID</v>
          </cell>
          <cell r="AJ802" t="str">
            <v>Indonesia</v>
          </cell>
          <cell r="AK802" t="str">
            <v>2</v>
          </cell>
          <cell r="AL802" t="str">
            <v>Temporary</v>
          </cell>
          <cell r="AM802" t="str">
            <v>TN</v>
          </cell>
          <cell r="AN802" t="str">
            <v>Temp Non-Exempt</v>
          </cell>
          <cell r="AO802" t="str">
            <v>12012510</v>
          </cell>
          <cell r="AP802" t="str">
            <v>Production/Process Operator (Jr.)</v>
          </cell>
          <cell r="AQ802" t="str">
            <v>3</v>
          </cell>
          <cell r="AR802" t="str">
            <v>Active</v>
          </cell>
          <cell r="AS802" t="str">
            <v>BC</v>
          </cell>
          <cell r="AT802">
            <v>0</v>
          </cell>
          <cell r="AU802">
            <v>0</v>
          </cell>
          <cell r="AV802" t="str">
            <v>N</v>
          </cell>
        </row>
        <row r="803">
          <cell r="D803">
            <v>31106</v>
          </cell>
          <cell r="G803">
            <v>0</v>
          </cell>
          <cell r="H803">
            <v>0</v>
          </cell>
          <cell r="AE803" t="str">
            <v>GSC02</v>
          </cell>
          <cell r="AF803" t="str">
            <v>INTL MANUFACTURING</v>
          </cell>
          <cell r="AG803" t="str">
            <v>GSC</v>
          </cell>
          <cell r="AH803" t="str">
            <v>GLOBAL SUPPLY CHAIN</v>
          </cell>
          <cell r="AI803" t="str">
            <v>ID</v>
          </cell>
          <cell r="AJ803" t="str">
            <v>Indonesia</v>
          </cell>
          <cell r="AK803" t="str">
            <v>2</v>
          </cell>
          <cell r="AL803" t="str">
            <v>Temporary</v>
          </cell>
          <cell r="AM803" t="str">
            <v>TN</v>
          </cell>
          <cell r="AN803" t="str">
            <v>Temp Non-Exempt</v>
          </cell>
          <cell r="AO803" t="str">
            <v>12012508</v>
          </cell>
          <cell r="AP803" t="str">
            <v>Production/Process Operator</v>
          </cell>
          <cell r="AQ803" t="str">
            <v>3</v>
          </cell>
          <cell r="AR803" t="str">
            <v>Active</v>
          </cell>
          <cell r="AS803" t="str">
            <v>BC</v>
          </cell>
          <cell r="AT803">
            <v>0</v>
          </cell>
          <cell r="AU803">
            <v>0</v>
          </cell>
          <cell r="AV803" t="str">
            <v>N</v>
          </cell>
        </row>
        <row r="804">
          <cell r="D804">
            <v>31224</v>
          </cell>
          <cell r="G804">
            <v>0</v>
          </cell>
          <cell r="H804">
            <v>0</v>
          </cell>
          <cell r="AE804" t="str">
            <v>GSC02</v>
          </cell>
          <cell r="AF804" t="str">
            <v>INTL MANUFACTURING</v>
          </cell>
          <cell r="AG804" t="str">
            <v>GSC</v>
          </cell>
          <cell r="AH804" t="str">
            <v>GLOBAL SUPPLY CHAIN</v>
          </cell>
          <cell r="AI804" t="str">
            <v>ID</v>
          </cell>
          <cell r="AJ804" t="str">
            <v>Indonesia</v>
          </cell>
          <cell r="AK804" t="str">
            <v>2</v>
          </cell>
          <cell r="AL804" t="str">
            <v>Temporary</v>
          </cell>
          <cell r="AM804" t="str">
            <v>TN</v>
          </cell>
          <cell r="AN804" t="str">
            <v>Temp Non-Exempt</v>
          </cell>
          <cell r="AO804" t="str">
            <v>12012510</v>
          </cell>
          <cell r="AP804" t="str">
            <v>Production/Process Operator (Jr.)</v>
          </cell>
          <cell r="AQ804" t="str">
            <v>3</v>
          </cell>
          <cell r="AR804" t="str">
            <v>Active</v>
          </cell>
          <cell r="AS804" t="str">
            <v>BC</v>
          </cell>
          <cell r="AT804">
            <v>0</v>
          </cell>
          <cell r="AU804">
            <v>0</v>
          </cell>
          <cell r="AV804" t="str">
            <v>N</v>
          </cell>
        </row>
        <row r="805">
          <cell r="D805">
            <v>31987</v>
          </cell>
          <cell r="G805">
            <v>0</v>
          </cell>
          <cell r="H805">
            <v>0</v>
          </cell>
          <cell r="AE805" t="str">
            <v>GSC02</v>
          </cell>
          <cell r="AF805" t="str">
            <v>INTL MANUFACTURING</v>
          </cell>
          <cell r="AG805" t="str">
            <v>GSC</v>
          </cell>
          <cell r="AH805" t="str">
            <v>GLOBAL SUPPLY CHAIN</v>
          </cell>
          <cell r="AI805" t="str">
            <v>ID</v>
          </cell>
          <cell r="AJ805" t="str">
            <v>Indonesia</v>
          </cell>
          <cell r="AK805" t="str">
            <v>2</v>
          </cell>
          <cell r="AL805" t="str">
            <v>Temporary</v>
          </cell>
          <cell r="AM805" t="str">
            <v>TN</v>
          </cell>
          <cell r="AN805" t="str">
            <v>Temp Non-Exempt</v>
          </cell>
          <cell r="AO805" t="str">
            <v>12012508</v>
          </cell>
          <cell r="AP805" t="str">
            <v>Production/Process Operator</v>
          </cell>
          <cell r="AQ805" t="str">
            <v>3</v>
          </cell>
          <cell r="AR805" t="str">
            <v>Active</v>
          </cell>
          <cell r="AS805" t="str">
            <v>BC</v>
          </cell>
          <cell r="AT805">
            <v>0</v>
          </cell>
          <cell r="AU805">
            <v>0</v>
          </cell>
          <cell r="AV805" t="str">
            <v>N</v>
          </cell>
        </row>
        <row r="806">
          <cell r="D806">
            <v>31402</v>
          </cell>
          <cell r="G806">
            <v>0</v>
          </cell>
          <cell r="H806">
            <v>0</v>
          </cell>
          <cell r="AE806" t="str">
            <v>GSC02</v>
          </cell>
          <cell r="AF806" t="str">
            <v>INTL MANUFACTURING</v>
          </cell>
          <cell r="AG806" t="str">
            <v>GSC</v>
          </cell>
          <cell r="AH806" t="str">
            <v>GLOBAL SUPPLY CHAIN</v>
          </cell>
          <cell r="AI806" t="str">
            <v>ID</v>
          </cell>
          <cell r="AJ806" t="str">
            <v>Indonesia</v>
          </cell>
          <cell r="AK806" t="str">
            <v>2</v>
          </cell>
          <cell r="AL806" t="str">
            <v>Temporary</v>
          </cell>
          <cell r="AM806" t="str">
            <v>TN</v>
          </cell>
          <cell r="AN806" t="str">
            <v>Temp Non-Exempt</v>
          </cell>
          <cell r="AO806" t="str">
            <v>12012508</v>
          </cell>
          <cell r="AP806" t="str">
            <v>Production/Process Operator</v>
          </cell>
          <cell r="AQ806" t="str">
            <v>3</v>
          </cell>
          <cell r="AR806" t="str">
            <v>Active</v>
          </cell>
          <cell r="AS806" t="str">
            <v>BC</v>
          </cell>
          <cell r="AT806">
            <v>0</v>
          </cell>
          <cell r="AU806">
            <v>0</v>
          </cell>
          <cell r="AV806" t="str">
            <v>N</v>
          </cell>
        </row>
        <row r="807">
          <cell r="D807">
            <v>31182</v>
          </cell>
          <cell r="G807">
            <v>0</v>
          </cell>
          <cell r="H807">
            <v>0</v>
          </cell>
          <cell r="AE807" t="str">
            <v>GSC02</v>
          </cell>
          <cell r="AF807" t="str">
            <v>INTL MANUFACTURING</v>
          </cell>
          <cell r="AG807" t="str">
            <v>GSC</v>
          </cell>
          <cell r="AH807" t="str">
            <v>GLOBAL SUPPLY CHAIN</v>
          </cell>
          <cell r="AI807" t="str">
            <v>ID</v>
          </cell>
          <cell r="AJ807" t="str">
            <v>Indonesia</v>
          </cell>
          <cell r="AK807" t="str">
            <v>2</v>
          </cell>
          <cell r="AL807" t="str">
            <v>Temporary</v>
          </cell>
          <cell r="AM807" t="str">
            <v>TN</v>
          </cell>
          <cell r="AN807" t="str">
            <v>Temp Non-Exempt</v>
          </cell>
          <cell r="AO807" t="str">
            <v>12012510</v>
          </cell>
          <cell r="AP807" t="str">
            <v>Production/Process Operator (Jr.)</v>
          </cell>
          <cell r="AQ807" t="str">
            <v>3</v>
          </cell>
          <cell r="AR807" t="str">
            <v>Active</v>
          </cell>
          <cell r="AS807" t="str">
            <v>BC</v>
          </cell>
          <cell r="AT807">
            <v>0</v>
          </cell>
          <cell r="AU807">
            <v>0</v>
          </cell>
          <cell r="AV807" t="str">
            <v>N</v>
          </cell>
        </row>
        <row r="808">
          <cell r="D808">
            <v>32092</v>
          </cell>
          <cell r="G808">
            <v>0</v>
          </cell>
          <cell r="H808">
            <v>0</v>
          </cell>
          <cell r="AE808" t="str">
            <v>GSC02</v>
          </cell>
          <cell r="AF808" t="str">
            <v>INTL MANUFACTURING</v>
          </cell>
          <cell r="AG808" t="str">
            <v>GSC</v>
          </cell>
          <cell r="AH808" t="str">
            <v>GLOBAL SUPPLY CHAIN</v>
          </cell>
          <cell r="AI808" t="str">
            <v>ID</v>
          </cell>
          <cell r="AJ808" t="str">
            <v>Indonesia</v>
          </cell>
          <cell r="AK808" t="str">
            <v>2</v>
          </cell>
          <cell r="AL808" t="str">
            <v>Temporary</v>
          </cell>
          <cell r="AM808" t="str">
            <v>TN</v>
          </cell>
          <cell r="AN808" t="str">
            <v>Temp Non-Exempt</v>
          </cell>
          <cell r="AO808" t="str">
            <v>12012508</v>
          </cell>
          <cell r="AP808" t="str">
            <v>Production/Process Operator</v>
          </cell>
          <cell r="AQ808" t="str">
            <v>3</v>
          </cell>
          <cell r="AR808" t="str">
            <v>Active</v>
          </cell>
          <cell r="AS808" t="str">
            <v>BC</v>
          </cell>
          <cell r="AT808">
            <v>0</v>
          </cell>
          <cell r="AU808">
            <v>0</v>
          </cell>
          <cell r="AV808" t="str">
            <v>N</v>
          </cell>
        </row>
        <row r="809">
          <cell r="D809">
            <v>30817</v>
          </cell>
          <cell r="G809">
            <v>0</v>
          </cell>
          <cell r="H809">
            <v>0</v>
          </cell>
          <cell r="AE809" t="str">
            <v>GSC02</v>
          </cell>
          <cell r="AF809" t="str">
            <v>INTL MANUFACTURING</v>
          </cell>
          <cell r="AG809" t="str">
            <v>GSC</v>
          </cell>
          <cell r="AH809" t="str">
            <v>GLOBAL SUPPLY CHAIN</v>
          </cell>
          <cell r="AI809" t="str">
            <v>ID</v>
          </cell>
          <cell r="AJ809" t="str">
            <v>Indonesia</v>
          </cell>
          <cell r="AK809" t="str">
            <v>2</v>
          </cell>
          <cell r="AL809" t="str">
            <v>Temporary</v>
          </cell>
          <cell r="AM809" t="str">
            <v>TN</v>
          </cell>
          <cell r="AN809" t="str">
            <v>Temp Non-Exempt</v>
          </cell>
          <cell r="AO809" t="str">
            <v>12012510</v>
          </cell>
          <cell r="AP809" t="str">
            <v>Production/Process Operator (Jr.)</v>
          </cell>
          <cell r="AQ809" t="str">
            <v>3</v>
          </cell>
          <cell r="AR809" t="str">
            <v>Active</v>
          </cell>
          <cell r="AS809" t="str">
            <v>BC</v>
          </cell>
          <cell r="AT809">
            <v>0</v>
          </cell>
          <cell r="AU809">
            <v>0</v>
          </cell>
          <cell r="AV809" t="str">
            <v>N</v>
          </cell>
        </row>
        <row r="810">
          <cell r="D810">
            <v>31230</v>
          </cell>
          <cell r="G810">
            <v>0</v>
          </cell>
          <cell r="H810">
            <v>0</v>
          </cell>
          <cell r="AE810" t="str">
            <v>GSC02</v>
          </cell>
          <cell r="AF810" t="str">
            <v>INTL MANUFACTURING</v>
          </cell>
          <cell r="AG810" t="str">
            <v>GSC</v>
          </cell>
          <cell r="AH810" t="str">
            <v>GLOBAL SUPPLY CHAIN</v>
          </cell>
          <cell r="AI810" t="str">
            <v>ID</v>
          </cell>
          <cell r="AJ810" t="str">
            <v>Indonesia</v>
          </cell>
          <cell r="AK810" t="str">
            <v>2</v>
          </cell>
          <cell r="AL810" t="str">
            <v>Temporary</v>
          </cell>
          <cell r="AM810" t="str">
            <v>TN</v>
          </cell>
          <cell r="AN810" t="str">
            <v>Temp Non-Exempt</v>
          </cell>
          <cell r="AO810" t="str">
            <v>12012508</v>
          </cell>
          <cell r="AP810" t="str">
            <v>Production/Process Operator</v>
          </cell>
          <cell r="AQ810" t="str">
            <v>3</v>
          </cell>
          <cell r="AR810" t="str">
            <v>Active</v>
          </cell>
          <cell r="AS810" t="str">
            <v>BC</v>
          </cell>
          <cell r="AT810">
            <v>0</v>
          </cell>
          <cell r="AU810">
            <v>0</v>
          </cell>
          <cell r="AV810" t="str">
            <v>N</v>
          </cell>
        </row>
        <row r="811">
          <cell r="D811">
            <v>31871</v>
          </cell>
          <cell r="G811">
            <v>0</v>
          </cell>
          <cell r="H811">
            <v>0</v>
          </cell>
          <cell r="AE811" t="str">
            <v>GSC02</v>
          </cell>
          <cell r="AF811" t="str">
            <v>INTL MANUFACTURING</v>
          </cell>
          <cell r="AG811" t="str">
            <v>GSC</v>
          </cell>
          <cell r="AH811" t="str">
            <v>GLOBAL SUPPLY CHAIN</v>
          </cell>
          <cell r="AI811" t="str">
            <v>ID</v>
          </cell>
          <cell r="AJ811" t="str">
            <v>Indonesia</v>
          </cell>
          <cell r="AK811" t="str">
            <v>2</v>
          </cell>
          <cell r="AL811" t="str">
            <v>Temporary</v>
          </cell>
          <cell r="AM811" t="str">
            <v>TN</v>
          </cell>
          <cell r="AN811" t="str">
            <v>Temp Non-Exempt</v>
          </cell>
          <cell r="AO811" t="str">
            <v>12012508</v>
          </cell>
          <cell r="AP811" t="str">
            <v>Production/Process Operator</v>
          </cell>
          <cell r="AQ811" t="str">
            <v>3</v>
          </cell>
          <cell r="AR811" t="str">
            <v>Active</v>
          </cell>
          <cell r="AS811" t="str">
            <v>BC</v>
          </cell>
          <cell r="AT811">
            <v>0</v>
          </cell>
          <cell r="AU811">
            <v>0</v>
          </cell>
          <cell r="AV811" t="str">
            <v>N</v>
          </cell>
        </row>
        <row r="812">
          <cell r="D812">
            <v>30472</v>
          </cell>
          <cell r="G812">
            <v>0</v>
          </cell>
          <cell r="H812">
            <v>0</v>
          </cell>
          <cell r="AE812" t="str">
            <v>GSC02</v>
          </cell>
          <cell r="AF812" t="str">
            <v>INTL MANUFACTURING</v>
          </cell>
          <cell r="AG812" t="str">
            <v>GSC</v>
          </cell>
          <cell r="AH812" t="str">
            <v>GLOBAL SUPPLY CHAIN</v>
          </cell>
          <cell r="AI812" t="str">
            <v>ID</v>
          </cell>
          <cell r="AJ812" t="str">
            <v>Indonesia</v>
          </cell>
          <cell r="AK812" t="str">
            <v>2</v>
          </cell>
          <cell r="AL812" t="str">
            <v>Temporary</v>
          </cell>
          <cell r="AM812" t="str">
            <v>TN</v>
          </cell>
          <cell r="AN812" t="str">
            <v>Temp Non-Exempt</v>
          </cell>
          <cell r="AO812" t="str">
            <v>12012508</v>
          </cell>
          <cell r="AP812" t="str">
            <v>Production/Process Operator</v>
          </cell>
          <cell r="AQ812" t="str">
            <v>3</v>
          </cell>
          <cell r="AR812" t="str">
            <v>Active</v>
          </cell>
          <cell r="AS812" t="str">
            <v>BC</v>
          </cell>
          <cell r="AT812">
            <v>0</v>
          </cell>
          <cell r="AU812">
            <v>0</v>
          </cell>
          <cell r="AV812" t="str">
            <v>N</v>
          </cell>
        </row>
        <row r="813">
          <cell r="D813">
            <v>30333</v>
          </cell>
          <cell r="G813">
            <v>0</v>
          </cell>
          <cell r="H813">
            <v>0</v>
          </cell>
          <cell r="AE813" t="str">
            <v>GSC02</v>
          </cell>
          <cell r="AF813" t="str">
            <v>INTL MANUFACTURING</v>
          </cell>
          <cell r="AG813" t="str">
            <v>GSC</v>
          </cell>
          <cell r="AH813" t="str">
            <v>GLOBAL SUPPLY CHAIN</v>
          </cell>
          <cell r="AI813" t="str">
            <v>ID</v>
          </cell>
          <cell r="AJ813" t="str">
            <v>Indonesia</v>
          </cell>
          <cell r="AK813" t="str">
            <v>2</v>
          </cell>
          <cell r="AL813" t="str">
            <v>Temporary</v>
          </cell>
          <cell r="AM813" t="str">
            <v>TN</v>
          </cell>
          <cell r="AN813" t="str">
            <v>Temp Non-Exempt</v>
          </cell>
          <cell r="AO813" t="str">
            <v>12012510</v>
          </cell>
          <cell r="AP813" t="str">
            <v>Production/Process Operator (Jr.)</v>
          </cell>
          <cell r="AQ813" t="str">
            <v>3</v>
          </cell>
          <cell r="AR813" t="str">
            <v>Active</v>
          </cell>
          <cell r="AS813" t="str">
            <v>BC</v>
          </cell>
          <cell r="AT813">
            <v>0</v>
          </cell>
          <cell r="AU813">
            <v>0</v>
          </cell>
          <cell r="AV813" t="str">
            <v>N</v>
          </cell>
        </row>
        <row r="814">
          <cell r="D814">
            <v>30526</v>
          </cell>
          <cell r="G814">
            <v>0</v>
          </cell>
          <cell r="H814">
            <v>0</v>
          </cell>
          <cell r="AE814" t="str">
            <v>GSC02</v>
          </cell>
          <cell r="AF814" t="str">
            <v>INTL MANUFACTURING</v>
          </cell>
          <cell r="AG814" t="str">
            <v>GSC</v>
          </cell>
          <cell r="AH814" t="str">
            <v>GLOBAL SUPPLY CHAIN</v>
          </cell>
          <cell r="AI814" t="str">
            <v>ID</v>
          </cell>
          <cell r="AJ814" t="str">
            <v>Indonesia</v>
          </cell>
          <cell r="AK814" t="str">
            <v>2</v>
          </cell>
          <cell r="AL814" t="str">
            <v>Temporary</v>
          </cell>
          <cell r="AM814" t="str">
            <v>TN</v>
          </cell>
          <cell r="AN814" t="str">
            <v>Temp Non-Exempt</v>
          </cell>
          <cell r="AO814" t="str">
            <v>12012510</v>
          </cell>
          <cell r="AP814" t="str">
            <v>Production/Process Operator (Jr.)</v>
          </cell>
          <cell r="AQ814" t="str">
            <v>3</v>
          </cell>
          <cell r="AR814" t="str">
            <v>Active</v>
          </cell>
          <cell r="AS814" t="str">
            <v>BC</v>
          </cell>
          <cell r="AT814">
            <v>0</v>
          </cell>
          <cell r="AU814">
            <v>0</v>
          </cell>
          <cell r="AV814" t="str">
            <v>N</v>
          </cell>
        </row>
        <row r="815">
          <cell r="D815">
            <v>31516</v>
          </cell>
          <cell r="G815">
            <v>0</v>
          </cell>
          <cell r="H815">
            <v>0</v>
          </cell>
          <cell r="AE815" t="str">
            <v>GSC02</v>
          </cell>
          <cell r="AF815" t="str">
            <v>INTL MANUFACTURING</v>
          </cell>
          <cell r="AG815" t="str">
            <v>GSC</v>
          </cell>
          <cell r="AH815" t="str">
            <v>GLOBAL SUPPLY CHAIN</v>
          </cell>
          <cell r="AI815" t="str">
            <v>ID</v>
          </cell>
          <cell r="AJ815" t="str">
            <v>Indonesia</v>
          </cell>
          <cell r="AK815" t="str">
            <v>2</v>
          </cell>
          <cell r="AL815" t="str">
            <v>Temporary</v>
          </cell>
          <cell r="AM815" t="str">
            <v>TN</v>
          </cell>
          <cell r="AN815" t="str">
            <v>Temp Non-Exempt</v>
          </cell>
          <cell r="AO815" t="str">
            <v>12012508</v>
          </cell>
          <cell r="AP815" t="str">
            <v>Production/Process Operator</v>
          </cell>
          <cell r="AQ815" t="str">
            <v>3</v>
          </cell>
          <cell r="AR815" t="str">
            <v>Active</v>
          </cell>
          <cell r="AS815" t="str">
            <v>BC</v>
          </cell>
          <cell r="AT815">
            <v>0</v>
          </cell>
          <cell r="AU815">
            <v>0</v>
          </cell>
          <cell r="AV815" t="str">
            <v>N</v>
          </cell>
        </row>
        <row r="816">
          <cell r="D816">
            <v>30756</v>
          </cell>
          <cell r="G816">
            <v>0</v>
          </cell>
          <cell r="H816">
            <v>0</v>
          </cell>
          <cell r="AE816" t="str">
            <v>GSC02</v>
          </cell>
          <cell r="AF816" t="str">
            <v>INTL MANUFACTURING</v>
          </cell>
          <cell r="AG816" t="str">
            <v>GSC</v>
          </cell>
          <cell r="AH816" t="str">
            <v>GLOBAL SUPPLY CHAIN</v>
          </cell>
          <cell r="AI816" t="str">
            <v>ID</v>
          </cell>
          <cell r="AJ816" t="str">
            <v>Indonesia</v>
          </cell>
          <cell r="AK816" t="str">
            <v>2</v>
          </cell>
          <cell r="AL816" t="str">
            <v>Temporary</v>
          </cell>
          <cell r="AM816" t="str">
            <v>TN</v>
          </cell>
          <cell r="AN816" t="str">
            <v>Temp Non-Exempt</v>
          </cell>
          <cell r="AO816" t="str">
            <v>12012508</v>
          </cell>
          <cell r="AP816" t="str">
            <v>Production/Process Operator</v>
          </cell>
          <cell r="AQ816" t="str">
            <v>3</v>
          </cell>
          <cell r="AR816" t="str">
            <v>Active</v>
          </cell>
          <cell r="AS816" t="str">
            <v>BC</v>
          </cell>
          <cell r="AT816">
            <v>0</v>
          </cell>
          <cell r="AU816">
            <v>0</v>
          </cell>
          <cell r="AV816" t="str">
            <v>N</v>
          </cell>
        </row>
        <row r="817">
          <cell r="D817">
            <v>31480</v>
          </cell>
          <cell r="G817">
            <v>0</v>
          </cell>
          <cell r="H817">
            <v>0</v>
          </cell>
          <cell r="AE817" t="str">
            <v>GSC02</v>
          </cell>
          <cell r="AF817" t="str">
            <v>INTL MANUFACTURING</v>
          </cell>
          <cell r="AG817" t="str">
            <v>GSC</v>
          </cell>
          <cell r="AH817" t="str">
            <v>GLOBAL SUPPLY CHAIN</v>
          </cell>
          <cell r="AI817" t="str">
            <v>ID</v>
          </cell>
          <cell r="AJ817" t="str">
            <v>Indonesia</v>
          </cell>
          <cell r="AK817" t="str">
            <v>2</v>
          </cell>
          <cell r="AL817" t="str">
            <v>Temporary</v>
          </cell>
          <cell r="AM817" t="str">
            <v>TN</v>
          </cell>
          <cell r="AN817" t="str">
            <v>Temp Non-Exempt</v>
          </cell>
          <cell r="AO817" t="str">
            <v>12012508</v>
          </cell>
          <cell r="AP817" t="str">
            <v>Production/Process Operator</v>
          </cell>
          <cell r="AQ817" t="str">
            <v>3</v>
          </cell>
          <cell r="AR817" t="str">
            <v>Active</v>
          </cell>
          <cell r="AS817" t="str">
            <v>BC</v>
          </cell>
          <cell r="AT817">
            <v>0</v>
          </cell>
          <cell r="AU817">
            <v>0</v>
          </cell>
          <cell r="AV817" t="str">
            <v>N</v>
          </cell>
        </row>
        <row r="818">
          <cell r="D818">
            <v>31792</v>
          </cell>
          <cell r="G818">
            <v>0</v>
          </cell>
          <cell r="H818">
            <v>0</v>
          </cell>
          <cell r="AE818" t="str">
            <v>GSC02</v>
          </cell>
          <cell r="AF818" t="str">
            <v>INTL MANUFACTURING</v>
          </cell>
          <cell r="AG818" t="str">
            <v>GSC</v>
          </cell>
          <cell r="AH818" t="str">
            <v>GLOBAL SUPPLY CHAIN</v>
          </cell>
          <cell r="AI818" t="str">
            <v>ID</v>
          </cell>
          <cell r="AJ818" t="str">
            <v>Indonesia</v>
          </cell>
          <cell r="AK818" t="str">
            <v>2</v>
          </cell>
          <cell r="AL818" t="str">
            <v>Temporary</v>
          </cell>
          <cell r="AM818" t="str">
            <v>TN</v>
          </cell>
          <cell r="AN818" t="str">
            <v>Temp Non-Exempt</v>
          </cell>
          <cell r="AO818" t="str">
            <v>12012508</v>
          </cell>
          <cell r="AP818" t="str">
            <v>Production/Process Operator</v>
          </cell>
          <cell r="AQ818" t="str">
            <v>3</v>
          </cell>
          <cell r="AR818" t="str">
            <v>Active</v>
          </cell>
          <cell r="AS818" t="str">
            <v>BC</v>
          </cell>
          <cell r="AT818">
            <v>0</v>
          </cell>
          <cell r="AU818">
            <v>0</v>
          </cell>
          <cell r="AV818" t="str">
            <v>N</v>
          </cell>
        </row>
        <row r="819">
          <cell r="D819">
            <v>29867</v>
          </cell>
          <cell r="G819">
            <v>0</v>
          </cell>
          <cell r="H819">
            <v>0</v>
          </cell>
          <cell r="AE819" t="str">
            <v>GSC02</v>
          </cell>
          <cell r="AF819" t="str">
            <v>INTL MANUFACTURING</v>
          </cell>
          <cell r="AG819" t="str">
            <v>GSC</v>
          </cell>
          <cell r="AH819" t="str">
            <v>GLOBAL SUPPLY CHAIN</v>
          </cell>
          <cell r="AI819" t="str">
            <v>ID</v>
          </cell>
          <cell r="AJ819" t="str">
            <v>Indonesia</v>
          </cell>
          <cell r="AK819" t="str">
            <v>2</v>
          </cell>
          <cell r="AL819" t="str">
            <v>Temporary</v>
          </cell>
          <cell r="AM819" t="str">
            <v>TN</v>
          </cell>
          <cell r="AN819" t="str">
            <v>Temp Non-Exempt</v>
          </cell>
          <cell r="AO819" t="str">
            <v>12012508</v>
          </cell>
          <cell r="AP819" t="str">
            <v>Production/Process Operator</v>
          </cell>
          <cell r="AQ819" t="str">
            <v>3</v>
          </cell>
          <cell r="AR819" t="str">
            <v>Active</v>
          </cell>
          <cell r="AS819" t="str">
            <v>BC</v>
          </cell>
          <cell r="AT819">
            <v>0</v>
          </cell>
          <cell r="AU819">
            <v>0</v>
          </cell>
          <cell r="AV819" t="str">
            <v>N</v>
          </cell>
        </row>
        <row r="820">
          <cell r="D820">
            <v>31692</v>
          </cell>
          <cell r="G820">
            <v>0</v>
          </cell>
          <cell r="H820">
            <v>0</v>
          </cell>
          <cell r="AE820" t="str">
            <v>GSC02</v>
          </cell>
          <cell r="AF820" t="str">
            <v>INTL MANUFACTURING</v>
          </cell>
          <cell r="AG820" t="str">
            <v>GSC</v>
          </cell>
          <cell r="AH820" t="str">
            <v>GLOBAL SUPPLY CHAIN</v>
          </cell>
          <cell r="AI820" t="str">
            <v>ID</v>
          </cell>
          <cell r="AJ820" t="str">
            <v>Indonesia</v>
          </cell>
          <cell r="AK820" t="str">
            <v>2</v>
          </cell>
          <cell r="AL820" t="str">
            <v>Temporary</v>
          </cell>
          <cell r="AM820" t="str">
            <v>TN</v>
          </cell>
          <cell r="AN820" t="str">
            <v>Temp Non-Exempt</v>
          </cell>
          <cell r="AO820" t="str">
            <v>12012510</v>
          </cell>
          <cell r="AP820" t="str">
            <v>Production/Process Operator (Jr.)</v>
          </cell>
          <cell r="AQ820" t="str">
            <v>3</v>
          </cell>
          <cell r="AR820" t="str">
            <v>Active</v>
          </cell>
          <cell r="AS820" t="str">
            <v>BC</v>
          </cell>
          <cell r="AT820">
            <v>0</v>
          </cell>
          <cell r="AU820">
            <v>0</v>
          </cell>
          <cell r="AV820" t="str">
            <v>N</v>
          </cell>
        </row>
        <row r="821">
          <cell r="D821">
            <v>31469</v>
          </cell>
          <cell r="G821">
            <v>0</v>
          </cell>
          <cell r="H821">
            <v>0</v>
          </cell>
          <cell r="AE821" t="str">
            <v>GSC02</v>
          </cell>
          <cell r="AF821" t="str">
            <v>INTL MANUFACTURING</v>
          </cell>
          <cell r="AG821" t="str">
            <v>GSC</v>
          </cell>
          <cell r="AH821" t="str">
            <v>GLOBAL SUPPLY CHAIN</v>
          </cell>
          <cell r="AI821" t="str">
            <v>ID</v>
          </cell>
          <cell r="AJ821" t="str">
            <v>Indonesia</v>
          </cell>
          <cell r="AK821" t="str">
            <v>2</v>
          </cell>
          <cell r="AL821" t="str">
            <v>Temporary</v>
          </cell>
          <cell r="AM821" t="str">
            <v>TN</v>
          </cell>
          <cell r="AN821" t="str">
            <v>Temp Non-Exempt</v>
          </cell>
          <cell r="AO821" t="str">
            <v>12012508</v>
          </cell>
          <cell r="AP821" t="str">
            <v>Production/Process Operator</v>
          </cell>
          <cell r="AQ821" t="str">
            <v>3</v>
          </cell>
          <cell r="AR821" t="str">
            <v>Active</v>
          </cell>
          <cell r="AS821" t="str">
            <v>BC</v>
          </cell>
          <cell r="AT821">
            <v>0</v>
          </cell>
          <cell r="AU821">
            <v>0</v>
          </cell>
          <cell r="AV821" t="str">
            <v>N</v>
          </cell>
        </row>
        <row r="822">
          <cell r="D822">
            <v>30859</v>
          </cell>
          <cell r="G822">
            <v>0</v>
          </cell>
          <cell r="H822">
            <v>0</v>
          </cell>
          <cell r="AE822" t="str">
            <v>GSC02</v>
          </cell>
          <cell r="AF822" t="str">
            <v>INTL MANUFACTURING</v>
          </cell>
          <cell r="AG822" t="str">
            <v>GSC</v>
          </cell>
          <cell r="AH822" t="str">
            <v>GLOBAL SUPPLY CHAIN</v>
          </cell>
          <cell r="AI822" t="str">
            <v>ID</v>
          </cell>
          <cell r="AJ822" t="str">
            <v>Indonesia</v>
          </cell>
          <cell r="AK822" t="str">
            <v>2</v>
          </cell>
          <cell r="AL822" t="str">
            <v>Temporary</v>
          </cell>
          <cell r="AM822" t="str">
            <v>TN</v>
          </cell>
          <cell r="AN822" t="str">
            <v>Temp Non-Exempt</v>
          </cell>
          <cell r="AO822" t="str">
            <v>12012510</v>
          </cell>
          <cell r="AP822" t="str">
            <v>Production/Process Operator (Jr.)</v>
          </cell>
          <cell r="AQ822" t="str">
            <v>3</v>
          </cell>
          <cell r="AR822" t="str">
            <v>Active</v>
          </cell>
          <cell r="AS822" t="str">
            <v>BC</v>
          </cell>
          <cell r="AT822">
            <v>0</v>
          </cell>
          <cell r="AU822">
            <v>0</v>
          </cell>
          <cell r="AV822" t="str">
            <v>N</v>
          </cell>
        </row>
        <row r="823">
          <cell r="D823">
            <v>30379</v>
          </cell>
          <cell r="G823">
            <v>0</v>
          </cell>
          <cell r="H823">
            <v>0</v>
          </cell>
          <cell r="AE823" t="str">
            <v>GSC02</v>
          </cell>
          <cell r="AF823" t="str">
            <v>INTL MANUFACTURING</v>
          </cell>
          <cell r="AG823" t="str">
            <v>GSC</v>
          </cell>
          <cell r="AH823" t="str">
            <v>GLOBAL SUPPLY CHAIN</v>
          </cell>
          <cell r="AI823" t="str">
            <v>ID</v>
          </cell>
          <cell r="AJ823" t="str">
            <v>Indonesia</v>
          </cell>
          <cell r="AK823" t="str">
            <v>2</v>
          </cell>
          <cell r="AL823" t="str">
            <v>Temporary</v>
          </cell>
          <cell r="AM823" t="str">
            <v>TN</v>
          </cell>
          <cell r="AN823" t="str">
            <v>Temp Non-Exempt</v>
          </cell>
          <cell r="AO823" t="str">
            <v>12012508</v>
          </cell>
          <cell r="AP823" t="str">
            <v>Production/Process Operator</v>
          </cell>
          <cell r="AQ823" t="str">
            <v>3</v>
          </cell>
          <cell r="AR823" t="str">
            <v>Active</v>
          </cell>
          <cell r="AS823" t="str">
            <v>BC</v>
          </cell>
          <cell r="AT823">
            <v>0</v>
          </cell>
          <cell r="AU823">
            <v>0</v>
          </cell>
          <cell r="AV823" t="str">
            <v>N</v>
          </cell>
        </row>
        <row r="824">
          <cell r="D824">
            <v>29927</v>
          </cell>
          <cell r="G824">
            <v>0</v>
          </cell>
          <cell r="H824">
            <v>0</v>
          </cell>
          <cell r="AE824" t="str">
            <v>GSC02</v>
          </cell>
          <cell r="AF824" t="str">
            <v>INTL MANUFACTURING</v>
          </cell>
          <cell r="AG824" t="str">
            <v>GSC</v>
          </cell>
          <cell r="AH824" t="str">
            <v>GLOBAL SUPPLY CHAIN</v>
          </cell>
          <cell r="AI824" t="str">
            <v>ID</v>
          </cell>
          <cell r="AJ824" t="str">
            <v>Indonesia</v>
          </cell>
          <cell r="AK824" t="str">
            <v>2</v>
          </cell>
          <cell r="AL824" t="str">
            <v>Temporary</v>
          </cell>
          <cell r="AM824" t="str">
            <v>TN</v>
          </cell>
          <cell r="AN824" t="str">
            <v>Temp Non-Exempt</v>
          </cell>
          <cell r="AO824" t="str">
            <v>12012510</v>
          </cell>
          <cell r="AP824" t="str">
            <v>Production/Process Operator (Jr.)</v>
          </cell>
          <cell r="AQ824" t="str">
            <v>3</v>
          </cell>
          <cell r="AR824" t="str">
            <v>Active</v>
          </cell>
          <cell r="AS824" t="str">
            <v>BC</v>
          </cell>
          <cell r="AT824">
            <v>0</v>
          </cell>
          <cell r="AU824">
            <v>0</v>
          </cell>
          <cell r="AV824" t="str">
            <v>N</v>
          </cell>
        </row>
        <row r="825">
          <cell r="D825">
            <v>32023</v>
          </cell>
          <cell r="G825">
            <v>0</v>
          </cell>
          <cell r="H825">
            <v>0</v>
          </cell>
          <cell r="AE825" t="str">
            <v>GSC02</v>
          </cell>
          <cell r="AF825" t="str">
            <v>INTL MANUFACTURING</v>
          </cell>
          <cell r="AG825" t="str">
            <v>GSC</v>
          </cell>
          <cell r="AH825" t="str">
            <v>GLOBAL SUPPLY CHAIN</v>
          </cell>
          <cell r="AI825" t="str">
            <v>ID</v>
          </cell>
          <cell r="AJ825" t="str">
            <v>Indonesia</v>
          </cell>
          <cell r="AK825" t="str">
            <v>2</v>
          </cell>
          <cell r="AL825" t="str">
            <v>Temporary</v>
          </cell>
          <cell r="AM825" t="str">
            <v>TN</v>
          </cell>
          <cell r="AN825" t="str">
            <v>Temp Non-Exempt</v>
          </cell>
          <cell r="AO825" t="str">
            <v>12012508</v>
          </cell>
          <cell r="AP825" t="str">
            <v>Production/Process Operator</v>
          </cell>
          <cell r="AQ825" t="str">
            <v>3</v>
          </cell>
          <cell r="AR825" t="str">
            <v>Active</v>
          </cell>
          <cell r="AS825" t="str">
            <v>BC</v>
          </cell>
          <cell r="AT825">
            <v>0</v>
          </cell>
          <cell r="AU825">
            <v>0</v>
          </cell>
          <cell r="AV825" t="str">
            <v>N</v>
          </cell>
        </row>
        <row r="826">
          <cell r="D826">
            <v>31149</v>
          </cell>
          <cell r="G826">
            <v>0</v>
          </cell>
          <cell r="H826">
            <v>0</v>
          </cell>
          <cell r="AE826" t="str">
            <v>GSC02</v>
          </cell>
          <cell r="AF826" t="str">
            <v>INTL MANUFACTURING</v>
          </cell>
          <cell r="AG826" t="str">
            <v>GSC</v>
          </cell>
          <cell r="AH826" t="str">
            <v>GLOBAL SUPPLY CHAIN</v>
          </cell>
          <cell r="AI826" t="str">
            <v>ID</v>
          </cell>
          <cell r="AJ826" t="str">
            <v>Indonesia</v>
          </cell>
          <cell r="AK826" t="str">
            <v>2</v>
          </cell>
          <cell r="AL826" t="str">
            <v>Temporary</v>
          </cell>
          <cell r="AM826" t="str">
            <v>TN</v>
          </cell>
          <cell r="AN826" t="str">
            <v>Temp Non-Exempt</v>
          </cell>
          <cell r="AO826" t="str">
            <v>12012508</v>
          </cell>
          <cell r="AP826" t="str">
            <v>Production/Process Operator</v>
          </cell>
          <cell r="AQ826" t="str">
            <v>3</v>
          </cell>
          <cell r="AR826" t="str">
            <v>Active</v>
          </cell>
          <cell r="AS826" t="str">
            <v>BC</v>
          </cell>
          <cell r="AT826">
            <v>0</v>
          </cell>
          <cell r="AU826">
            <v>0</v>
          </cell>
          <cell r="AV826" t="str">
            <v>N</v>
          </cell>
        </row>
        <row r="827">
          <cell r="D827">
            <v>31312</v>
          </cell>
          <cell r="G827">
            <v>0</v>
          </cell>
          <cell r="H827">
            <v>0</v>
          </cell>
          <cell r="AE827" t="str">
            <v>GSC02</v>
          </cell>
          <cell r="AF827" t="str">
            <v>INTL MANUFACTURING</v>
          </cell>
          <cell r="AG827" t="str">
            <v>GSC</v>
          </cell>
          <cell r="AH827" t="str">
            <v>GLOBAL SUPPLY CHAIN</v>
          </cell>
          <cell r="AI827" t="str">
            <v>ID</v>
          </cell>
          <cell r="AJ827" t="str">
            <v>Indonesia</v>
          </cell>
          <cell r="AK827" t="str">
            <v>2</v>
          </cell>
          <cell r="AL827" t="str">
            <v>Temporary</v>
          </cell>
          <cell r="AM827" t="str">
            <v>TN</v>
          </cell>
          <cell r="AN827" t="str">
            <v>Temp Non-Exempt</v>
          </cell>
          <cell r="AO827" t="str">
            <v>12012508</v>
          </cell>
          <cell r="AP827" t="str">
            <v>Production/Process Operator</v>
          </cell>
          <cell r="AQ827" t="str">
            <v>3</v>
          </cell>
          <cell r="AR827" t="str">
            <v>Active</v>
          </cell>
          <cell r="AS827" t="str">
            <v>BC</v>
          </cell>
          <cell r="AT827">
            <v>0</v>
          </cell>
          <cell r="AU827">
            <v>0</v>
          </cell>
          <cell r="AV827" t="str">
            <v>N</v>
          </cell>
        </row>
        <row r="828">
          <cell r="D828">
            <v>30533</v>
          </cell>
          <cell r="G828">
            <v>0</v>
          </cell>
          <cell r="H828">
            <v>0</v>
          </cell>
          <cell r="AE828" t="str">
            <v>GSC02</v>
          </cell>
          <cell r="AF828" t="str">
            <v>INTL MANUFACTURING</v>
          </cell>
          <cell r="AG828" t="str">
            <v>GSC</v>
          </cell>
          <cell r="AH828" t="str">
            <v>GLOBAL SUPPLY CHAIN</v>
          </cell>
          <cell r="AI828" t="str">
            <v>ID</v>
          </cell>
          <cell r="AJ828" t="str">
            <v>Indonesia</v>
          </cell>
          <cell r="AK828" t="str">
            <v>2</v>
          </cell>
          <cell r="AL828" t="str">
            <v>Temporary</v>
          </cell>
          <cell r="AM828" t="str">
            <v>TN</v>
          </cell>
          <cell r="AN828" t="str">
            <v>Temp Non-Exempt</v>
          </cell>
          <cell r="AO828" t="str">
            <v>12012508</v>
          </cell>
          <cell r="AP828" t="str">
            <v>Production/Process Operator</v>
          </cell>
          <cell r="AQ828" t="str">
            <v>3</v>
          </cell>
          <cell r="AR828" t="str">
            <v>Active</v>
          </cell>
          <cell r="AS828" t="str">
            <v>BC</v>
          </cell>
          <cell r="AT828">
            <v>0</v>
          </cell>
          <cell r="AU828">
            <v>0</v>
          </cell>
          <cell r="AV828" t="str">
            <v>N</v>
          </cell>
        </row>
        <row r="829">
          <cell r="D829">
            <v>31430</v>
          </cell>
          <cell r="G829">
            <v>0</v>
          </cell>
          <cell r="H829">
            <v>0</v>
          </cell>
          <cell r="AE829" t="str">
            <v>GSC02</v>
          </cell>
          <cell r="AF829" t="str">
            <v>INTL MANUFACTURING</v>
          </cell>
          <cell r="AG829" t="str">
            <v>GSC</v>
          </cell>
          <cell r="AH829" t="str">
            <v>GLOBAL SUPPLY CHAIN</v>
          </cell>
          <cell r="AI829" t="str">
            <v>ID</v>
          </cell>
          <cell r="AJ829" t="str">
            <v>Indonesia</v>
          </cell>
          <cell r="AK829" t="str">
            <v>2</v>
          </cell>
          <cell r="AL829" t="str">
            <v>Temporary</v>
          </cell>
          <cell r="AM829" t="str">
            <v>TN</v>
          </cell>
          <cell r="AN829" t="str">
            <v>Temp Non-Exempt</v>
          </cell>
          <cell r="AO829" t="str">
            <v>12012508</v>
          </cell>
          <cell r="AP829" t="str">
            <v>Production/Process Operator</v>
          </cell>
          <cell r="AQ829" t="str">
            <v>3</v>
          </cell>
          <cell r="AR829" t="str">
            <v>Active</v>
          </cell>
          <cell r="AS829" t="str">
            <v>BC</v>
          </cell>
          <cell r="AT829">
            <v>0</v>
          </cell>
          <cell r="AU829">
            <v>0</v>
          </cell>
          <cell r="AV829" t="str">
            <v>N</v>
          </cell>
        </row>
        <row r="830">
          <cell r="D830">
            <v>31180</v>
          </cell>
          <cell r="G830">
            <v>0</v>
          </cell>
          <cell r="H830">
            <v>0</v>
          </cell>
          <cell r="AE830" t="str">
            <v>GSC02</v>
          </cell>
          <cell r="AF830" t="str">
            <v>INTL MANUFACTURING</v>
          </cell>
          <cell r="AG830" t="str">
            <v>GSC</v>
          </cell>
          <cell r="AH830" t="str">
            <v>GLOBAL SUPPLY CHAIN</v>
          </cell>
          <cell r="AI830" t="str">
            <v>ID</v>
          </cell>
          <cell r="AJ830" t="str">
            <v>Indonesia</v>
          </cell>
          <cell r="AK830" t="str">
            <v>2</v>
          </cell>
          <cell r="AL830" t="str">
            <v>Temporary</v>
          </cell>
          <cell r="AM830" t="str">
            <v>TN</v>
          </cell>
          <cell r="AN830" t="str">
            <v>Temp Non-Exempt</v>
          </cell>
          <cell r="AO830" t="str">
            <v>12012508</v>
          </cell>
          <cell r="AP830" t="str">
            <v>Production/Process Operator</v>
          </cell>
          <cell r="AQ830" t="str">
            <v>3</v>
          </cell>
          <cell r="AR830" t="str">
            <v>Active</v>
          </cell>
          <cell r="AS830" t="str">
            <v>BC</v>
          </cell>
          <cell r="AT830">
            <v>0</v>
          </cell>
          <cell r="AU830">
            <v>0</v>
          </cell>
          <cell r="AV830" t="str">
            <v>N</v>
          </cell>
        </row>
        <row r="831">
          <cell r="D831">
            <v>31571</v>
          </cell>
          <cell r="G831">
            <v>0</v>
          </cell>
          <cell r="H831">
            <v>0</v>
          </cell>
          <cell r="AE831" t="str">
            <v>GSC02</v>
          </cell>
          <cell r="AF831" t="str">
            <v>INTL MANUFACTURING</v>
          </cell>
          <cell r="AG831" t="str">
            <v>GSC</v>
          </cell>
          <cell r="AH831" t="str">
            <v>GLOBAL SUPPLY CHAIN</v>
          </cell>
          <cell r="AI831" t="str">
            <v>ID</v>
          </cell>
          <cell r="AJ831" t="str">
            <v>Indonesia</v>
          </cell>
          <cell r="AK831" t="str">
            <v>2</v>
          </cell>
          <cell r="AL831" t="str">
            <v>Temporary</v>
          </cell>
          <cell r="AM831" t="str">
            <v>TN</v>
          </cell>
          <cell r="AN831" t="str">
            <v>Temp Non-Exempt</v>
          </cell>
          <cell r="AO831" t="str">
            <v>12012508</v>
          </cell>
          <cell r="AP831" t="str">
            <v>Production/Process Operator</v>
          </cell>
          <cell r="AQ831" t="str">
            <v>3</v>
          </cell>
          <cell r="AR831" t="str">
            <v>Active</v>
          </cell>
          <cell r="AS831" t="str">
            <v>BC</v>
          </cell>
          <cell r="AT831">
            <v>0</v>
          </cell>
          <cell r="AU831">
            <v>0</v>
          </cell>
          <cell r="AV831" t="str">
            <v>N</v>
          </cell>
        </row>
        <row r="832">
          <cell r="D832">
            <v>30002</v>
          </cell>
          <cell r="G832">
            <v>0</v>
          </cell>
          <cell r="H832">
            <v>0</v>
          </cell>
          <cell r="AE832" t="str">
            <v>GSC02</v>
          </cell>
          <cell r="AF832" t="str">
            <v>INTL MANUFACTURING</v>
          </cell>
          <cell r="AG832" t="str">
            <v>GSC</v>
          </cell>
          <cell r="AH832" t="str">
            <v>GLOBAL SUPPLY CHAIN</v>
          </cell>
          <cell r="AI832" t="str">
            <v>ID</v>
          </cell>
          <cell r="AJ832" t="str">
            <v>Indonesia</v>
          </cell>
          <cell r="AK832" t="str">
            <v>2</v>
          </cell>
          <cell r="AL832" t="str">
            <v>Temporary</v>
          </cell>
          <cell r="AM832" t="str">
            <v>TN</v>
          </cell>
          <cell r="AN832" t="str">
            <v>Temp Non-Exempt</v>
          </cell>
          <cell r="AO832" t="str">
            <v>12012508</v>
          </cell>
          <cell r="AP832" t="str">
            <v>Production/Process Operator</v>
          </cell>
          <cell r="AQ832" t="str">
            <v>3</v>
          </cell>
          <cell r="AR832" t="str">
            <v>Active</v>
          </cell>
          <cell r="AS832" t="str">
            <v>BC</v>
          </cell>
          <cell r="AT832">
            <v>0</v>
          </cell>
          <cell r="AU832">
            <v>0</v>
          </cell>
          <cell r="AV832" t="str">
            <v>N</v>
          </cell>
        </row>
        <row r="833">
          <cell r="D833">
            <v>31412</v>
          </cell>
          <cell r="G833">
            <v>0</v>
          </cell>
          <cell r="H833">
            <v>0</v>
          </cell>
          <cell r="AE833" t="str">
            <v>GSC02</v>
          </cell>
          <cell r="AF833" t="str">
            <v>INTL MANUFACTURING</v>
          </cell>
          <cell r="AG833" t="str">
            <v>GSC</v>
          </cell>
          <cell r="AH833" t="str">
            <v>GLOBAL SUPPLY CHAIN</v>
          </cell>
          <cell r="AI833" t="str">
            <v>ID</v>
          </cell>
          <cell r="AJ833" t="str">
            <v>Indonesia</v>
          </cell>
          <cell r="AK833" t="str">
            <v>2</v>
          </cell>
          <cell r="AL833" t="str">
            <v>Temporary</v>
          </cell>
          <cell r="AM833" t="str">
            <v>TN</v>
          </cell>
          <cell r="AN833" t="str">
            <v>Temp Non-Exempt</v>
          </cell>
          <cell r="AO833" t="str">
            <v>12012508</v>
          </cell>
          <cell r="AP833" t="str">
            <v>Production/Process Operator</v>
          </cell>
          <cell r="AQ833" t="str">
            <v>3</v>
          </cell>
          <cell r="AR833" t="str">
            <v>Active</v>
          </cell>
          <cell r="AS833" t="str">
            <v>BC</v>
          </cell>
          <cell r="AT833">
            <v>0</v>
          </cell>
          <cell r="AU833">
            <v>0</v>
          </cell>
          <cell r="AV833" t="str">
            <v>N</v>
          </cell>
        </row>
        <row r="834">
          <cell r="D834">
            <v>31072</v>
          </cell>
          <cell r="G834">
            <v>0</v>
          </cell>
          <cell r="H834">
            <v>0</v>
          </cell>
          <cell r="AE834" t="str">
            <v>GSC02</v>
          </cell>
          <cell r="AF834" t="str">
            <v>INTL MANUFACTURING</v>
          </cell>
          <cell r="AG834" t="str">
            <v>GSC</v>
          </cell>
          <cell r="AH834" t="str">
            <v>GLOBAL SUPPLY CHAIN</v>
          </cell>
          <cell r="AI834" t="str">
            <v>ID</v>
          </cell>
          <cell r="AJ834" t="str">
            <v>Indonesia</v>
          </cell>
          <cell r="AK834" t="str">
            <v>2</v>
          </cell>
          <cell r="AL834" t="str">
            <v>Temporary</v>
          </cell>
          <cell r="AM834" t="str">
            <v>TN</v>
          </cell>
          <cell r="AN834" t="str">
            <v>Temp Non-Exempt</v>
          </cell>
          <cell r="AO834" t="str">
            <v>12012508</v>
          </cell>
          <cell r="AP834" t="str">
            <v>Production/Process Operator</v>
          </cell>
          <cell r="AQ834" t="str">
            <v>3</v>
          </cell>
          <cell r="AR834" t="str">
            <v>Active</v>
          </cell>
          <cell r="AS834" t="str">
            <v>BC</v>
          </cell>
          <cell r="AT834">
            <v>0</v>
          </cell>
          <cell r="AU834">
            <v>0</v>
          </cell>
          <cell r="AV834" t="str">
            <v>N</v>
          </cell>
        </row>
        <row r="835">
          <cell r="D835">
            <v>30353</v>
          </cell>
          <cell r="G835">
            <v>0</v>
          </cell>
          <cell r="H835">
            <v>0</v>
          </cell>
          <cell r="AE835" t="str">
            <v>GSC02</v>
          </cell>
          <cell r="AF835" t="str">
            <v>INTL MANUFACTURING</v>
          </cell>
          <cell r="AG835" t="str">
            <v>GSC</v>
          </cell>
          <cell r="AH835" t="str">
            <v>GLOBAL SUPPLY CHAIN</v>
          </cell>
          <cell r="AI835" t="str">
            <v>ID</v>
          </cell>
          <cell r="AJ835" t="str">
            <v>Indonesia</v>
          </cell>
          <cell r="AK835" t="str">
            <v>2</v>
          </cell>
          <cell r="AL835" t="str">
            <v>Temporary</v>
          </cell>
          <cell r="AM835" t="str">
            <v>TN</v>
          </cell>
          <cell r="AN835" t="str">
            <v>Temp Non-Exempt</v>
          </cell>
          <cell r="AO835" t="str">
            <v>12012508</v>
          </cell>
          <cell r="AP835" t="str">
            <v>Production/Process Operator</v>
          </cell>
          <cell r="AQ835" t="str">
            <v>3</v>
          </cell>
          <cell r="AR835" t="str">
            <v>Active</v>
          </cell>
          <cell r="AS835" t="str">
            <v>BC</v>
          </cell>
          <cell r="AT835">
            <v>0</v>
          </cell>
          <cell r="AU835">
            <v>0</v>
          </cell>
          <cell r="AV835" t="str">
            <v>N</v>
          </cell>
        </row>
        <row r="836">
          <cell r="D836">
            <v>31875</v>
          </cell>
          <cell r="G836">
            <v>0</v>
          </cell>
          <cell r="H836">
            <v>0</v>
          </cell>
          <cell r="AE836" t="str">
            <v>GSC02</v>
          </cell>
          <cell r="AF836" t="str">
            <v>INTL MANUFACTURING</v>
          </cell>
          <cell r="AG836" t="str">
            <v>GSC</v>
          </cell>
          <cell r="AH836" t="str">
            <v>GLOBAL SUPPLY CHAIN</v>
          </cell>
          <cell r="AI836" t="str">
            <v>ID</v>
          </cell>
          <cell r="AJ836" t="str">
            <v>Indonesia</v>
          </cell>
          <cell r="AK836" t="str">
            <v>2</v>
          </cell>
          <cell r="AL836" t="str">
            <v>Temporary</v>
          </cell>
          <cell r="AM836" t="str">
            <v>TN</v>
          </cell>
          <cell r="AN836" t="str">
            <v>Temp Non-Exempt</v>
          </cell>
          <cell r="AO836" t="str">
            <v>12012508</v>
          </cell>
          <cell r="AP836" t="str">
            <v>Production/Process Operator</v>
          </cell>
          <cell r="AQ836" t="str">
            <v>3</v>
          </cell>
          <cell r="AR836" t="str">
            <v>Active</v>
          </cell>
          <cell r="AS836" t="str">
            <v>BC</v>
          </cell>
          <cell r="AT836">
            <v>0</v>
          </cell>
          <cell r="AU836">
            <v>0</v>
          </cell>
          <cell r="AV836" t="str">
            <v>N</v>
          </cell>
        </row>
        <row r="837">
          <cell r="D837">
            <v>31009</v>
          </cell>
          <cell r="G837">
            <v>0</v>
          </cell>
          <cell r="H837">
            <v>0</v>
          </cell>
          <cell r="AE837" t="str">
            <v>GSC02</v>
          </cell>
          <cell r="AF837" t="str">
            <v>INTL MANUFACTURING</v>
          </cell>
          <cell r="AG837" t="str">
            <v>GSC</v>
          </cell>
          <cell r="AH837" t="str">
            <v>GLOBAL SUPPLY CHAIN</v>
          </cell>
          <cell r="AI837" t="str">
            <v>ID</v>
          </cell>
          <cell r="AJ837" t="str">
            <v>Indonesia</v>
          </cell>
          <cell r="AK837" t="str">
            <v>2</v>
          </cell>
          <cell r="AL837" t="str">
            <v>Temporary</v>
          </cell>
          <cell r="AM837" t="str">
            <v>TN</v>
          </cell>
          <cell r="AN837" t="str">
            <v>Temp Non-Exempt</v>
          </cell>
          <cell r="AO837" t="str">
            <v>12012508</v>
          </cell>
          <cell r="AP837" t="str">
            <v>Production/Process Operator</v>
          </cell>
          <cell r="AQ837" t="str">
            <v>3</v>
          </cell>
          <cell r="AR837" t="str">
            <v>Active</v>
          </cell>
          <cell r="AS837" t="str">
            <v>BC</v>
          </cell>
          <cell r="AT837">
            <v>0</v>
          </cell>
          <cell r="AU837">
            <v>0</v>
          </cell>
          <cell r="AV837" t="str">
            <v>N</v>
          </cell>
        </row>
        <row r="838">
          <cell r="D838">
            <v>31973</v>
          </cell>
          <cell r="G838">
            <v>0</v>
          </cell>
          <cell r="H838">
            <v>0</v>
          </cell>
          <cell r="AE838" t="str">
            <v>GSC02</v>
          </cell>
          <cell r="AF838" t="str">
            <v>INTL MANUFACTURING</v>
          </cell>
          <cell r="AG838" t="str">
            <v>GSC</v>
          </cell>
          <cell r="AH838" t="str">
            <v>GLOBAL SUPPLY CHAIN</v>
          </cell>
          <cell r="AI838" t="str">
            <v>ID</v>
          </cell>
          <cell r="AJ838" t="str">
            <v>Indonesia</v>
          </cell>
          <cell r="AK838" t="str">
            <v>2</v>
          </cell>
          <cell r="AL838" t="str">
            <v>Temporary</v>
          </cell>
          <cell r="AM838" t="str">
            <v>TN</v>
          </cell>
          <cell r="AN838" t="str">
            <v>Temp Non-Exempt</v>
          </cell>
          <cell r="AO838" t="str">
            <v>12012508</v>
          </cell>
          <cell r="AP838" t="str">
            <v>Production/Process Operator</v>
          </cell>
          <cell r="AQ838" t="str">
            <v>3</v>
          </cell>
          <cell r="AR838" t="str">
            <v>Active</v>
          </cell>
          <cell r="AS838" t="str">
            <v>BC</v>
          </cell>
          <cell r="AT838">
            <v>0</v>
          </cell>
          <cell r="AU838">
            <v>0</v>
          </cell>
          <cell r="AV838" t="str">
            <v>N</v>
          </cell>
        </row>
        <row r="839">
          <cell r="D839">
            <v>31767</v>
          </cell>
          <cell r="G839">
            <v>0</v>
          </cell>
          <cell r="H839">
            <v>0</v>
          </cell>
          <cell r="AE839" t="str">
            <v>GSC02</v>
          </cell>
          <cell r="AF839" t="str">
            <v>INTL MANUFACTURING</v>
          </cell>
          <cell r="AG839" t="str">
            <v>GSC</v>
          </cell>
          <cell r="AH839" t="str">
            <v>GLOBAL SUPPLY CHAIN</v>
          </cell>
          <cell r="AI839" t="str">
            <v>ID</v>
          </cell>
          <cell r="AJ839" t="str">
            <v>Indonesia</v>
          </cell>
          <cell r="AK839" t="str">
            <v>2</v>
          </cell>
          <cell r="AL839" t="str">
            <v>Temporary</v>
          </cell>
          <cell r="AM839" t="str">
            <v>TN</v>
          </cell>
          <cell r="AN839" t="str">
            <v>Temp Non-Exempt</v>
          </cell>
          <cell r="AO839" t="str">
            <v>12012510</v>
          </cell>
          <cell r="AP839" t="str">
            <v>Production/Process Operator (Jr.)</v>
          </cell>
          <cell r="AQ839" t="str">
            <v>3</v>
          </cell>
          <cell r="AR839" t="str">
            <v>Active</v>
          </cell>
          <cell r="AS839" t="str">
            <v>BC</v>
          </cell>
          <cell r="AT839">
            <v>0</v>
          </cell>
          <cell r="AU839">
            <v>0</v>
          </cell>
          <cell r="AV839" t="str">
            <v>N</v>
          </cell>
        </row>
        <row r="840">
          <cell r="D840">
            <v>29710</v>
          </cell>
          <cell r="G840">
            <v>0</v>
          </cell>
          <cell r="H840">
            <v>0</v>
          </cell>
          <cell r="AE840" t="str">
            <v>GSC02</v>
          </cell>
          <cell r="AF840" t="str">
            <v>INTL MANUFACTURING</v>
          </cell>
          <cell r="AG840" t="str">
            <v>GSC</v>
          </cell>
          <cell r="AH840" t="str">
            <v>GLOBAL SUPPLY CHAIN</v>
          </cell>
          <cell r="AI840" t="str">
            <v>ID</v>
          </cell>
          <cell r="AJ840" t="str">
            <v>Indonesia</v>
          </cell>
          <cell r="AK840" t="str">
            <v>2</v>
          </cell>
          <cell r="AL840" t="str">
            <v>Temporary</v>
          </cell>
          <cell r="AM840" t="str">
            <v>TN</v>
          </cell>
          <cell r="AN840" t="str">
            <v>Temp Non-Exempt</v>
          </cell>
          <cell r="AO840" t="str">
            <v>12012508</v>
          </cell>
          <cell r="AP840" t="str">
            <v>Production/Process Operator</v>
          </cell>
          <cell r="AQ840" t="str">
            <v>3</v>
          </cell>
          <cell r="AR840" t="str">
            <v>Active</v>
          </cell>
          <cell r="AS840" t="str">
            <v>BC</v>
          </cell>
          <cell r="AT840">
            <v>0</v>
          </cell>
          <cell r="AU840">
            <v>0</v>
          </cell>
          <cell r="AV840" t="str">
            <v>N</v>
          </cell>
        </row>
        <row r="841">
          <cell r="D841">
            <v>29688</v>
          </cell>
          <cell r="G841">
            <v>0</v>
          </cell>
          <cell r="H841">
            <v>0</v>
          </cell>
          <cell r="AE841" t="str">
            <v>GSC02</v>
          </cell>
          <cell r="AF841" t="str">
            <v>INTL MANUFACTURING</v>
          </cell>
          <cell r="AG841" t="str">
            <v>GSC</v>
          </cell>
          <cell r="AH841" t="str">
            <v>GLOBAL SUPPLY CHAIN</v>
          </cell>
          <cell r="AI841" t="str">
            <v>ID</v>
          </cell>
          <cell r="AJ841" t="str">
            <v>Indonesia</v>
          </cell>
          <cell r="AK841" t="str">
            <v>2</v>
          </cell>
          <cell r="AL841" t="str">
            <v>Temporary</v>
          </cell>
          <cell r="AM841" t="str">
            <v>TN</v>
          </cell>
          <cell r="AN841" t="str">
            <v>Temp Non-Exempt</v>
          </cell>
          <cell r="AO841" t="str">
            <v>12012508</v>
          </cell>
          <cell r="AP841" t="str">
            <v>Production/Process Operator</v>
          </cell>
          <cell r="AQ841" t="str">
            <v>3</v>
          </cell>
          <cell r="AR841" t="str">
            <v>Active</v>
          </cell>
          <cell r="AS841" t="str">
            <v>BC</v>
          </cell>
          <cell r="AT841">
            <v>0</v>
          </cell>
          <cell r="AU841">
            <v>0</v>
          </cell>
          <cell r="AV841" t="str">
            <v>N</v>
          </cell>
        </row>
        <row r="842">
          <cell r="D842">
            <v>31518</v>
          </cell>
          <cell r="G842">
            <v>0</v>
          </cell>
          <cell r="H842">
            <v>0</v>
          </cell>
          <cell r="AE842" t="str">
            <v>GSC02</v>
          </cell>
          <cell r="AF842" t="str">
            <v>INTL MANUFACTURING</v>
          </cell>
          <cell r="AG842" t="str">
            <v>GSC</v>
          </cell>
          <cell r="AH842" t="str">
            <v>GLOBAL SUPPLY CHAIN</v>
          </cell>
          <cell r="AI842" t="str">
            <v>ID</v>
          </cell>
          <cell r="AJ842" t="str">
            <v>Indonesia</v>
          </cell>
          <cell r="AK842" t="str">
            <v>2</v>
          </cell>
          <cell r="AL842" t="str">
            <v>Temporary</v>
          </cell>
          <cell r="AM842" t="str">
            <v>TN</v>
          </cell>
          <cell r="AN842" t="str">
            <v>Temp Non-Exempt</v>
          </cell>
          <cell r="AO842" t="str">
            <v>12012508</v>
          </cell>
          <cell r="AP842" t="str">
            <v>Production/Process Operator</v>
          </cell>
          <cell r="AQ842" t="str">
            <v>3</v>
          </cell>
          <cell r="AR842" t="str">
            <v>Active</v>
          </cell>
          <cell r="AS842" t="str">
            <v>BC</v>
          </cell>
          <cell r="AT842">
            <v>0</v>
          </cell>
          <cell r="AU842">
            <v>0</v>
          </cell>
          <cell r="AV842" t="str">
            <v>N</v>
          </cell>
        </row>
        <row r="843">
          <cell r="D843">
            <v>31188</v>
          </cell>
          <cell r="G843">
            <v>0</v>
          </cell>
          <cell r="H843">
            <v>0</v>
          </cell>
          <cell r="AE843" t="str">
            <v>GSC02</v>
          </cell>
          <cell r="AF843" t="str">
            <v>INTL MANUFACTURING</v>
          </cell>
          <cell r="AG843" t="str">
            <v>GSC</v>
          </cell>
          <cell r="AH843" t="str">
            <v>GLOBAL SUPPLY CHAIN</v>
          </cell>
          <cell r="AI843" t="str">
            <v>ID</v>
          </cell>
          <cell r="AJ843" t="str">
            <v>Indonesia</v>
          </cell>
          <cell r="AK843" t="str">
            <v>2</v>
          </cell>
          <cell r="AL843" t="str">
            <v>Temporary</v>
          </cell>
          <cell r="AM843" t="str">
            <v>TN</v>
          </cell>
          <cell r="AN843" t="str">
            <v>Temp Non-Exempt</v>
          </cell>
          <cell r="AO843" t="str">
            <v>12012508</v>
          </cell>
          <cell r="AP843" t="str">
            <v>Production/Process Operator</v>
          </cell>
          <cell r="AQ843" t="str">
            <v>3</v>
          </cell>
          <cell r="AR843" t="str">
            <v>Active</v>
          </cell>
          <cell r="AS843" t="str">
            <v>BC</v>
          </cell>
          <cell r="AT843">
            <v>0</v>
          </cell>
          <cell r="AU843">
            <v>0</v>
          </cell>
          <cell r="AV843" t="str">
            <v>N</v>
          </cell>
        </row>
        <row r="844">
          <cell r="D844">
            <v>30849</v>
          </cell>
          <cell r="G844">
            <v>0</v>
          </cell>
          <cell r="H844">
            <v>0</v>
          </cell>
          <cell r="AE844" t="str">
            <v>GSC02</v>
          </cell>
          <cell r="AF844" t="str">
            <v>INTL MANUFACTURING</v>
          </cell>
          <cell r="AG844" t="str">
            <v>GSC</v>
          </cell>
          <cell r="AH844" t="str">
            <v>GLOBAL SUPPLY CHAIN</v>
          </cell>
          <cell r="AI844" t="str">
            <v>ID</v>
          </cell>
          <cell r="AJ844" t="str">
            <v>Indonesia</v>
          </cell>
          <cell r="AK844" t="str">
            <v>2</v>
          </cell>
          <cell r="AL844" t="str">
            <v>Temporary</v>
          </cell>
          <cell r="AM844" t="str">
            <v>TN</v>
          </cell>
          <cell r="AN844" t="str">
            <v>Temp Non-Exempt</v>
          </cell>
          <cell r="AO844" t="str">
            <v>12012508</v>
          </cell>
          <cell r="AP844" t="str">
            <v>Production/Process Operator</v>
          </cell>
          <cell r="AQ844" t="str">
            <v>3</v>
          </cell>
          <cell r="AR844" t="str">
            <v>Active</v>
          </cell>
          <cell r="AS844" t="str">
            <v>BC</v>
          </cell>
          <cell r="AT844">
            <v>0</v>
          </cell>
          <cell r="AU844">
            <v>0</v>
          </cell>
          <cell r="AV844" t="str">
            <v>N</v>
          </cell>
        </row>
        <row r="845">
          <cell r="D845">
            <v>30213</v>
          </cell>
          <cell r="G845">
            <v>0</v>
          </cell>
          <cell r="H845">
            <v>0</v>
          </cell>
          <cell r="AE845" t="str">
            <v>GSC02</v>
          </cell>
          <cell r="AF845" t="str">
            <v>INTL MANUFACTURING</v>
          </cell>
          <cell r="AG845" t="str">
            <v>GSC</v>
          </cell>
          <cell r="AH845" t="str">
            <v>GLOBAL SUPPLY CHAIN</v>
          </cell>
          <cell r="AI845" t="str">
            <v>ID</v>
          </cell>
          <cell r="AJ845" t="str">
            <v>Indonesia</v>
          </cell>
          <cell r="AK845" t="str">
            <v>2</v>
          </cell>
          <cell r="AL845" t="str">
            <v>Temporary</v>
          </cell>
          <cell r="AM845" t="str">
            <v>TN</v>
          </cell>
          <cell r="AN845" t="str">
            <v>Temp Non-Exempt</v>
          </cell>
          <cell r="AO845" t="str">
            <v>12012508</v>
          </cell>
          <cell r="AP845" t="str">
            <v>Production/Process Operator</v>
          </cell>
          <cell r="AQ845" t="str">
            <v>3</v>
          </cell>
          <cell r="AR845" t="str">
            <v>Active</v>
          </cell>
          <cell r="AS845" t="str">
            <v>BC</v>
          </cell>
          <cell r="AT845">
            <v>0</v>
          </cell>
          <cell r="AU845">
            <v>0</v>
          </cell>
          <cell r="AV845" t="str">
            <v>N</v>
          </cell>
        </row>
        <row r="846">
          <cell r="D846">
            <v>32066</v>
          </cell>
          <cell r="G846">
            <v>0</v>
          </cell>
          <cell r="H846">
            <v>0</v>
          </cell>
          <cell r="AE846" t="str">
            <v>GSC02</v>
          </cell>
          <cell r="AF846" t="str">
            <v>INTL MANUFACTURING</v>
          </cell>
          <cell r="AG846" t="str">
            <v>GSC</v>
          </cell>
          <cell r="AH846" t="str">
            <v>GLOBAL SUPPLY CHAIN</v>
          </cell>
          <cell r="AI846" t="str">
            <v>ID</v>
          </cell>
          <cell r="AJ846" t="str">
            <v>Indonesia</v>
          </cell>
          <cell r="AK846" t="str">
            <v>2</v>
          </cell>
          <cell r="AL846" t="str">
            <v>Temporary</v>
          </cell>
          <cell r="AM846" t="str">
            <v>TN</v>
          </cell>
          <cell r="AN846" t="str">
            <v>Temp Non-Exempt</v>
          </cell>
          <cell r="AO846" t="str">
            <v>12012510</v>
          </cell>
          <cell r="AP846" t="str">
            <v>Production/Process Operator (Jr.)</v>
          </cell>
          <cell r="AQ846" t="str">
            <v>3</v>
          </cell>
          <cell r="AR846" t="str">
            <v>Active</v>
          </cell>
          <cell r="AS846" t="str">
            <v>BC</v>
          </cell>
          <cell r="AT846">
            <v>0</v>
          </cell>
          <cell r="AU846">
            <v>0</v>
          </cell>
          <cell r="AV846" t="str">
            <v>N</v>
          </cell>
        </row>
        <row r="847">
          <cell r="D847">
            <v>31079</v>
          </cell>
          <cell r="G847">
            <v>0</v>
          </cell>
          <cell r="H847">
            <v>0</v>
          </cell>
          <cell r="AE847" t="str">
            <v>GSC02</v>
          </cell>
          <cell r="AF847" t="str">
            <v>INTL MANUFACTURING</v>
          </cell>
          <cell r="AG847" t="str">
            <v>GSC</v>
          </cell>
          <cell r="AH847" t="str">
            <v>GLOBAL SUPPLY CHAIN</v>
          </cell>
          <cell r="AI847" t="str">
            <v>ID</v>
          </cell>
          <cell r="AJ847" t="str">
            <v>Indonesia</v>
          </cell>
          <cell r="AK847" t="str">
            <v>2</v>
          </cell>
          <cell r="AL847" t="str">
            <v>Temporary</v>
          </cell>
          <cell r="AM847" t="str">
            <v>TN</v>
          </cell>
          <cell r="AN847" t="str">
            <v>Temp Non-Exempt</v>
          </cell>
          <cell r="AO847" t="str">
            <v>12012510</v>
          </cell>
          <cell r="AP847" t="str">
            <v>Production/Process Operator (Jr.)</v>
          </cell>
          <cell r="AQ847" t="str">
            <v>3</v>
          </cell>
          <cell r="AR847" t="str">
            <v>Active</v>
          </cell>
          <cell r="AS847" t="str">
            <v>BC</v>
          </cell>
          <cell r="AT847">
            <v>0</v>
          </cell>
          <cell r="AU847">
            <v>0</v>
          </cell>
          <cell r="AV847" t="str">
            <v>N</v>
          </cell>
        </row>
        <row r="848">
          <cell r="D848">
            <v>29591</v>
          </cell>
          <cell r="G848">
            <v>0</v>
          </cell>
          <cell r="H848">
            <v>0</v>
          </cell>
          <cell r="AE848" t="str">
            <v>GSC02</v>
          </cell>
          <cell r="AF848" t="str">
            <v>INTL MANUFACTURING</v>
          </cell>
          <cell r="AG848" t="str">
            <v>GSC</v>
          </cell>
          <cell r="AH848" t="str">
            <v>GLOBAL SUPPLY CHAIN</v>
          </cell>
          <cell r="AI848" t="str">
            <v>ID</v>
          </cell>
          <cell r="AJ848" t="str">
            <v>Indonesia</v>
          </cell>
          <cell r="AK848" t="str">
            <v>2</v>
          </cell>
          <cell r="AL848" t="str">
            <v>Temporary</v>
          </cell>
          <cell r="AM848" t="str">
            <v>TN</v>
          </cell>
          <cell r="AN848" t="str">
            <v>Temp Non-Exempt</v>
          </cell>
          <cell r="AO848" t="str">
            <v>12012510</v>
          </cell>
          <cell r="AP848" t="str">
            <v>Production/Process Operator (Jr.)</v>
          </cell>
          <cell r="AQ848" t="str">
            <v>3</v>
          </cell>
          <cell r="AR848" t="str">
            <v>Active</v>
          </cell>
          <cell r="AS848" t="str">
            <v>BC</v>
          </cell>
          <cell r="AT848">
            <v>0</v>
          </cell>
          <cell r="AU848">
            <v>0</v>
          </cell>
          <cell r="AV848" t="str">
            <v>N</v>
          </cell>
        </row>
        <row r="849">
          <cell r="D849">
            <v>30332</v>
          </cell>
          <cell r="G849">
            <v>0</v>
          </cell>
          <cell r="H849">
            <v>0</v>
          </cell>
          <cell r="AE849" t="str">
            <v>GSC02</v>
          </cell>
          <cell r="AF849" t="str">
            <v>INTL MANUFACTURING</v>
          </cell>
          <cell r="AG849" t="str">
            <v>GSC</v>
          </cell>
          <cell r="AH849" t="str">
            <v>GLOBAL SUPPLY CHAIN</v>
          </cell>
          <cell r="AI849" t="str">
            <v>ID</v>
          </cell>
          <cell r="AJ849" t="str">
            <v>Indonesia</v>
          </cell>
          <cell r="AK849" t="str">
            <v>2</v>
          </cell>
          <cell r="AL849" t="str">
            <v>Temporary</v>
          </cell>
          <cell r="AM849" t="str">
            <v>TN</v>
          </cell>
          <cell r="AN849" t="str">
            <v>Temp Non-Exempt</v>
          </cell>
          <cell r="AO849" t="str">
            <v>12012510</v>
          </cell>
          <cell r="AP849" t="str">
            <v>Production/Process Operator (Jr.)</v>
          </cell>
          <cell r="AQ849" t="str">
            <v>3</v>
          </cell>
          <cell r="AR849" t="str">
            <v>Active</v>
          </cell>
          <cell r="AS849" t="str">
            <v>BC</v>
          </cell>
          <cell r="AT849">
            <v>0</v>
          </cell>
          <cell r="AU849">
            <v>0</v>
          </cell>
          <cell r="AV849" t="str">
            <v>N</v>
          </cell>
        </row>
        <row r="850">
          <cell r="D850">
            <v>32093</v>
          </cell>
          <cell r="G850">
            <v>0</v>
          </cell>
          <cell r="H850">
            <v>0</v>
          </cell>
          <cell r="AE850" t="str">
            <v>GSC02</v>
          </cell>
          <cell r="AF850" t="str">
            <v>INTL MANUFACTURING</v>
          </cell>
          <cell r="AG850" t="str">
            <v>GSC</v>
          </cell>
          <cell r="AH850" t="str">
            <v>GLOBAL SUPPLY CHAIN</v>
          </cell>
          <cell r="AI850" t="str">
            <v>ID</v>
          </cell>
          <cell r="AJ850" t="str">
            <v>Indonesia</v>
          </cell>
          <cell r="AK850" t="str">
            <v>2</v>
          </cell>
          <cell r="AL850" t="str">
            <v>Temporary</v>
          </cell>
          <cell r="AM850" t="str">
            <v>TN</v>
          </cell>
          <cell r="AN850" t="str">
            <v>Temp Non-Exempt</v>
          </cell>
          <cell r="AO850" t="str">
            <v>12012508</v>
          </cell>
          <cell r="AP850" t="str">
            <v>Production/Process Operator</v>
          </cell>
          <cell r="AQ850" t="str">
            <v>3</v>
          </cell>
          <cell r="AR850" t="str">
            <v>Active</v>
          </cell>
          <cell r="AS850" t="str">
            <v>BC</v>
          </cell>
          <cell r="AT850">
            <v>0</v>
          </cell>
          <cell r="AU850">
            <v>0</v>
          </cell>
          <cell r="AV850" t="str">
            <v>N</v>
          </cell>
        </row>
        <row r="851">
          <cell r="D851">
            <v>31946</v>
          </cell>
          <cell r="G851">
            <v>0</v>
          </cell>
          <cell r="H851">
            <v>0</v>
          </cell>
          <cell r="AE851" t="str">
            <v>GSC02</v>
          </cell>
          <cell r="AF851" t="str">
            <v>INTL MANUFACTURING</v>
          </cell>
          <cell r="AG851" t="str">
            <v>GSC</v>
          </cell>
          <cell r="AH851" t="str">
            <v>GLOBAL SUPPLY CHAIN</v>
          </cell>
          <cell r="AI851" t="str">
            <v>ID</v>
          </cell>
          <cell r="AJ851" t="str">
            <v>Indonesia</v>
          </cell>
          <cell r="AK851" t="str">
            <v>2</v>
          </cell>
          <cell r="AL851" t="str">
            <v>Temporary</v>
          </cell>
          <cell r="AM851" t="str">
            <v>TN</v>
          </cell>
          <cell r="AN851" t="str">
            <v>Temp Non-Exempt</v>
          </cell>
          <cell r="AO851" t="str">
            <v>12012508</v>
          </cell>
          <cell r="AP851" t="str">
            <v>Production/Process Operator</v>
          </cell>
          <cell r="AQ851" t="str">
            <v>3</v>
          </cell>
          <cell r="AR851" t="str">
            <v>Active</v>
          </cell>
          <cell r="AS851" t="str">
            <v>BC</v>
          </cell>
          <cell r="AT851">
            <v>0</v>
          </cell>
          <cell r="AU851">
            <v>0</v>
          </cell>
          <cell r="AV851" t="str">
            <v>N</v>
          </cell>
        </row>
        <row r="852">
          <cell r="D852">
            <v>30723</v>
          </cell>
          <cell r="G852">
            <v>0</v>
          </cell>
          <cell r="H852">
            <v>0</v>
          </cell>
          <cell r="AE852" t="str">
            <v>GSC02</v>
          </cell>
          <cell r="AF852" t="str">
            <v>INTL MANUFACTURING</v>
          </cell>
          <cell r="AG852" t="str">
            <v>GSC</v>
          </cell>
          <cell r="AH852" t="str">
            <v>GLOBAL SUPPLY CHAIN</v>
          </cell>
          <cell r="AI852" t="str">
            <v>ID</v>
          </cell>
          <cell r="AJ852" t="str">
            <v>Indonesia</v>
          </cell>
          <cell r="AK852" t="str">
            <v>2</v>
          </cell>
          <cell r="AL852" t="str">
            <v>Temporary</v>
          </cell>
          <cell r="AM852" t="str">
            <v>TN</v>
          </cell>
          <cell r="AN852" t="str">
            <v>Temp Non-Exempt</v>
          </cell>
          <cell r="AO852" t="str">
            <v>12012508</v>
          </cell>
          <cell r="AP852" t="str">
            <v>Production/Process Operator</v>
          </cell>
          <cell r="AQ852" t="str">
            <v>3</v>
          </cell>
          <cell r="AR852" t="str">
            <v>Active</v>
          </cell>
          <cell r="AS852" t="str">
            <v>BC</v>
          </cell>
          <cell r="AT852">
            <v>0</v>
          </cell>
          <cell r="AU852">
            <v>0</v>
          </cell>
          <cell r="AV852" t="str">
            <v>N</v>
          </cell>
        </row>
        <row r="853">
          <cell r="D853">
            <v>30202</v>
          </cell>
          <cell r="G853">
            <v>0</v>
          </cell>
          <cell r="H853">
            <v>0</v>
          </cell>
          <cell r="AE853" t="str">
            <v>GSC02</v>
          </cell>
          <cell r="AF853" t="str">
            <v>INTL MANUFACTURING</v>
          </cell>
          <cell r="AG853" t="str">
            <v>GSC</v>
          </cell>
          <cell r="AH853" t="str">
            <v>GLOBAL SUPPLY CHAIN</v>
          </cell>
          <cell r="AI853" t="str">
            <v>ID</v>
          </cell>
          <cell r="AJ853" t="str">
            <v>Indonesia</v>
          </cell>
          <cell r="AK853" t="str">
            <v>2</v>
          </cell>
          <cell r="AL853" t="str">
            <v>Temporary</v>
          </cell>
          <cell r="AM853" t="str">
            <v>TN</v>
          </cell>
          <cell r="AN853" t="str">
            <v>Temp Non-Exempt</v>
          </cell>
          <cell r="AO853" t="str">
            <v>12012510</v>
          </cell>
          <cell r="AP853" t="str">
            <v>Production/Process Operator (Jr.)</v>
          </cell>
          <cell r="AQ853" t="str">
            <v>3</v>
          </cell>
          <cell r="AR853" t="str">
            <v>Active</v>
          </cell>
          <cell r="AS853" t="str">
            <v>BC</v>
          </cell>
          <cell r="AT853">
            <v>0</v>
          </cell>
          <cell r="AU853">
            <v>0</v>
          </cell>
          <cell r="AV853" t="str">
            <v>N</v>
          </cell>
        </row>
        <row r="854">
          <cell r="D854">
            <v>30178</v>
          </cell>
          <cell r="G854">
            <v>0</v>
          </cell>
          <cell r="H854">
            <v>0</v>
          </cell>
          <cell r="AE854" t="str">
            <v>GSC02</v>
          </cell>
          <cell r="AF854" t="str">
            <v>INTL MANUFACTURING</v>
          </cell>
          <cell r="AG854" t="str">
            <v>GSC</v>
          </cell>
          <cell r="AH854" t="str">
            <v>GLOBAL SUPPLY CHAIN</v>
          </cell>
          <cell r="AI854" t="str">
            <v>ID</v>
          </cell>
          <cell r="AJ854" t="str">
            <v>Indonesia</v>
          </cell>
          <cell r="AK854" t="str">
            <v>2</v>
          </cell>
          <cell r="AL854" t="str">
            <v>Temporary</v>
          </cell>
          <cell r="AM854" t="str">
            <v>TN</v>
          </cell>
          <cell r="AN854" t="str">
            <v>Temp Non-Exempt</v>
          </cell>
          <cell r="AO854" t="str">
            <v>12012508</v>
          </cell>
          <cell r="AP854" t="str">
            <v>Production/Process Operator</v>
          </cell>
          <cell r="AQ854" t="str">
            <v>3</v>
          </cell>
          <cell r="AR854" t="str">
            <v>Active</v>
          </cell>
          <cell r="AS854" t="str">
            <v>BC</v>
          </cell>
          <cell r="AT854">
            <v>0</v>
          </cell>
          <cell r="AU854">
            <v>0</v>
          </cell>
          <cell r="AV854" t="str">
            <v>N</v>
          </cell>
        </row>
        <row r="855">
          <cell r="D855">
            <v>31595</v>
          </cell>
          <cell r="G855">
            <v>0</v>
          </cell>
          <cell r="H855">
            <v>0</v>
          </cell>
          <cell r="AE855" t="str">
            <v>GSC02</v>
          </cell>
          <cell r="AF855" t="str">
            <v>INTL MANUFACTURING</v>
          </cell>
          <cell r="AG855" t="str">
            <v>GSC</v>
          </cell>
          <cell r="AH855" t="str">
            <v>GLOBAL SUPPLY CHAIN</v>
          </cell>
          <cell r="AI855" t="str">
            <v>ID</v>
          </cell>
          <cell r="AJ855" t="str">
            <v>Indonesia</v>
          </cell>
          <cell r="AK855" t="str">
            <v>2</v>
          </cell>
          <cell r="AL855" t="str">
            <v>Temporary</v>
          </cell>
          <cell r="AM855" t="str">
            <v>TN</v>
          </cell>
          <cell r="AN855" t="str">
            <v>Temp Non-Exempt</v>
          </cell>
          <cell r="AO855" t="str">
            <v>12012508</v>
          </cell>
          <cell r="AP855" t="str">
            <v>Production/Process Operator</v>
          </cell>
          <cell r="AQ855" t="str">
            <v>3</v>
          </cell>
          <cell r="AR855" t="str">
            <v>Active</v>
          </cell>
          <cell r="AS855" t="str">
            <v>BC</v>
          </cell>
          <cell r="AT855">
            <v>0</v>
          </cell>
          <cell r="AU855">
            <v>0</v>
          </cell>
          <cell r="AV855" t="str">
            <v>N</v>
          </cell>
        </row>
        <row r="856">
          <cell r="D856">
            <v>32091</v>
          </cell>
          <cell r="G856">
            <v>0</v>
          </cell>
          <cell r="H856">
            <v>0</v>
          </cell>
          <cell r="AE856" t="str">
            <v>GSC02</v>
          </cell>
          <cell r="AF856" t="str">
            <v>INTL MANUFACTURING</v>
          </cell>
          <cell r="AG856" t="str">
            <v>GSC</v>
          </cell>
          <cell r="AH856" t="str">
            <v>GLOBAL SUPPLY CHAIN</v>
          </cell>
          <cell r="AI856" t="str">
            <v>ID</v>
          </cell>
          <cell r="AJ856" t="str">
            <v>Indonesia</v>
          </cell>
          <cell r="AK856" t="str">
            <v>2</v>
          </cell>
          <cell r="AL856" t="str">
            <v>Temporary</v>
          </cell>
          <cell r="AM856" t="str">
            <v>TN</v>
          </cell>
          <cell r="AN856" t="str">
            <v>Temp Non-Exempt</v>
          </cell>
          <cell r="AO856" t="str">
            <v>12012508</v>
          </cell>
          <cell r="AP856" t="str">
            <v>Production/Process Operator</v>
          </cell>
          <cell r="AQ856" t="str">
            <v>3</v>
          </cell>
          <cell r="AR856" t="str">
            <v>Active</v>
          </cell>
          <cell r="AS856" t="str">
            <v>BC</v>
          </cell>
          <cell r="AT856">
            <v>0</v>
          </cell>
          <cell r="AU856">
            <v>0</v>
          </cell>
          <cell r="AV856" t="str">
            <v>N</v>
          </cell>
        </row>
        <row r="857">
          <cell r="D857">
            <v>30532</v>
          </cell>
          <cell r="G857">
            <v>0</v>
          </cell>
          <cell r="H857">
            <v>0</v>
          </cell>
          <cell r="AE857">
            <v>0</v>
          </cell>
          <cell r="AF857">
            <v>0</v>
          </cell>
          <cell r="AG857" t="str">
            <v>GSC</v>
          </cell>
          <cell r="AH857" t="str">
            <v>GLOBAL SUPPLY CHAIN</v>
          </cell>
          <cell r="AI857" t="str">
            <v>ID</v>
          </cell>
          <cell r="AJ857" t="str">
            <v>Indonesia</v>
          </cell>
          <cell r="AK857" t="str">
            <v>2</v>
          </cell>
          <cell r="AL857" t="str">
            <v>Temporary</v>
          </cell>
          <cell r="AM857" t="str">
            <v>TN</v>
          </cell>
          <cell r="AN857" t="str">
            <v>Temp Non-Exempt</v>
          </cell>
          <cell r="AO857" t="str">
            <v>12012508</v>
          </cell>
          <cell r="AP857" t="str">
            <v>Production/Process Operator</v>
          </cell>
          <cell r="AQ857" t="str">
            <v>3</v>
          </cell>
          <cell r="AR857" t="str">
            <v>Active</v>
          </cell>
          <cell r="AS857" t="str">
            <v>BC</v>
          </cell>
          <cell r="AT857">
            <v>0</v>
          </cell>
          <cell r="AU857">
            <v>0</v>
          </cell>
          <cell r="AV857" t="str">
            <v>N</v>
          </cell>
        </row>
        <row r="858">
          <cell r="D858">
            <v>30918</v>
          </cell>
          <cell r="G858">
            <v>0</v>
          </cell>
          <cell r="H858">
            <v>0</v>
          </cell>
          <cell r="AE858" t="str">
            <v>GSC02</v>
          </cell>
          <cell r="AF858" t="str">
            <v>INTL MANUFACTURING</v>
          </cell>
          <cell r="AG858" t="str">
            <v>GSC</v>
          </cell>
          <cell r="AH858" t="str">
            <v>GLOBAL SUPPLY CHAIN</v>
          </cell>
          <cell r="AI858" t="str">
            <v>ID</v>
          </cell>
          <cell r="AJ858" t="str">
            <v>Indonesia</v>
          </cell>
          <cell r="AK858" t="str">
            <v>2</v>
          </cell>
          <cell r="AL858" t="str">
            <v>Temporary</v>
          </cell>
          <cell r="AM858" t="str">
            <v>TN</v>
          </cell>
          <cell r="AN858" t="str">
            <v>Temp Non-Exempt</v>
          </cell>
          <cell r="AO858" t="str">
            <v>12012508</v>
          </cell>
          <cell r="AP858" t="str">
            <v>Production/Process Operator</v>
          </cell>
          <cell r="AQ858" t="str">
            <v>3</v>
          </cell>
          <cell r="AR858" t="str">
            <v>Active</v>
          </cell>
          <cell r="AS858" t="str">
            <v>BC</v>
          </cell>
          <cell r="AT858">
            <v>0</v>
          </cell>
          <cell r="AU858">
            <v>0</v>
          </cell>
          <cell r="AV858" t="str">
            <v>N</v>
          </cell>
        </row>
        <row r="859">
          <cell r="D859">
            <v>31834</v>
          </cell>
          <cell r="G859">
            <v>0</v>
          </cell>
          <cell r="H859">
            <v>0</v>
          </cell>
          <cell r="AE859" t="str">
            <v>GSC02</v>
          </cell>
          <cell r="AF859" t="str">
            <v>INTL MANUFACTURING</v>
          </cell>
          <cell r="AG859" t="str">
            <v>GSC</v>
          </cell>
          <cell r="AH859" t="str">
            <v>GLOBAL SUPPLY CHAIN</v>
          </cell>
          <cell r="AI859" t="str">
            <v>ID</v>
          </cell>
          <cell r="AJ859" t="str">
            <v>Indonesia</v>
          </cell>
          <cell r="AK859" t="str">
            <v>2</v>
          </cell>
          <cell r="AL859" t="str">
            <v>Temporary</v>
          </cell>
          <cell r="AM859" t="str">
            <v>TN</v>
          </cell>
          <cell r="AN859" t="str">
            <v>Temp Non-Exempt</v>
          </cell>
          <cell r="AO859" t="str">
            <v>12012508</v>
          </cell>
          <cell r="AP859" t="str">
            <v>Production/Process Operator</v>
          </cell>
          <cell r="AQ859" t="str">
            <v>3</v>
          </cell>
          <cell r="AR859" t="str">
            <v>Active</v>
          </cell>
          <cell r="AS859" t="str">
            <v>BC</v>
          </cell>
          <cell r="AT859">
            <v>0</v>
          </cell>
          <cell r="AU859">
            <v>0</v>
          </cell>
          <cell r="AV859" t="str">
            <v>N</v>
          </cell>
        </row>
        <row r="860">
          <cell r="D860">
            <v>31622</v>
          </cell>
          <cell r="G860">
            <v>0</v>
          </cell>
          <cell r="H860">
            <v>0</v>
          </cell>
          <cell r="AE860" t="str">
            <v>GSC02</v>
          </cell>
          <cell r="AF860" t="str">
            <v>INTL MANUFACTURING</v>
          </cell>
          <cell r="AG860" t="str">
            <v>GSC</v>
          </cell>
          <cell r="AH860" t="str">
            <v>GLOBAL SUPPLY CHAIN</v>
          </cell>
          <cell r="AI860" t="str">
            <v>ID</v>
          </cell>
          <cell r="AJ860" t="str">
            <v>Indonesia</v>
          </cell>
          <cell r="AK860" t="str">
            <v>2</v>
          </cell>
          <cell r="AL860" t="str">
            <v>Temporary</v>
          </cell>
          <cell r="AM860" t="str">
            <v>TN</v>
          </cell>
          <cell r="AN860" t="str">
            <v>Temp Non-Exempt</v>
          </cell>
          <cell r="AO860" t="str">
            <v>12012508</v>
          </cell>
          <cell r="AP860" t="str">
            <v>Production/Process Operator</v>
          </cell>
          <cell r="AQ860" t="str">
            <v>3</v>
          </cell>
          <cell r="AR860" t="str">
            <v>Active</v>
          </cell>
          <cell r="AS860" t="str">
            <v>BC</v>
          </cell>
          <cell r="AT860">
            <v>0</v>
          </cell>
          <cell r="AU860">
            <v>0</v>
          </cell>
          <cell r="AV860" t="str">
            <v>N</v>
          </cell>
        </row>
        <row r="861">
          <cell r="D861">
            <v>31114</v>
          </cell>
          <cell r="G861">
            <v>0</v>
          </cell>
          <cell r="H861">
            <v>0</v>
          </cell>
          <cell r="AE861" t="str">
            <v>GSC02</v>
          </cell>
          <cell r="AF861" t="str">
            <v>INTL MANUFACTURING</v>
          </cell>
          <cell r="AG861" t="str">
            <v>GSC</v>
          </cell>
          <cell r="AH861" t="str">
            <v>GLOBAL SUPPLY CHAIN</v>
          </cell>
          <cell r="AI861" t="str">
            <v>ID</v>
          </cell>
          <cell r="AJ861" t="str">
            <v>Indonesia</v>
          </cell>
          <cell r="AK861" t="str">
            <v>2</v>
          </cell>
          <cell r="AL861" t="str">
            <v>Temporary</v>
          </cell>
          <cell r="AM861" t="str">
            <v>TN</v>
          </cell>
          <cell r="AN861" t="str">
            <v>Temp Non-Exempt</v>
          </cell>
          <cell r="AO861" t="str">
            <v>12012508</v>
          </cell>
          <cell r="AP861" t="str">
            <v>Production/Process Operator</v>
          </cell>
          <cell r="AQ861" t="str">
            <v>3</v>
          </cell>
          <cell r="AR861" t="str">
            <v>Active</v>
          </cell>
          <cell r="AS861" t="str">
            <v>BC</v>
          </cell>
          <cell r="AT861">
            <v>0</v>
          </cell>
          <cell r="AU861">
            <v>0</v>
          </cell>
          <cell r="AV861" t="str">
            <v>N</v>
          </cell>
        </row>
        <row r="862">
          <cell r="D862">
            <v>30929</v>
          </cell>
          <cell r="G862">
            <v>0</v>
          </cell>
          <cell r="H862">
            <v>0</v>
          </cell>
          <cell r="AE862" t="str">
            <v>GSC02</v>
          </cell>
          <cell r="AF862" t="str">
            <v>INTL MANUFACTURING</v>
          </cell>
          <cell r="AG862" t="str">
            <v>GSC</v>
          </cell>
          <cell r="AH862" t="str">
            <v>GLOBAL SUPPLY CHAIN</v>
          </cell>
          <cell r="AI862" t="str">
            <v>ID</v>
          </cell>
          <cell r="AJ862" t="str">
            <v>Indonesia</v>
          </cell>
          <cell r="AK862" t="str">
            <v>2</v>
          </cell>
          <cell r="AL862" t="str">
            <v>Temporary</v>
          </cell>
          <cell r="AM862" t="str">
            <v>TN</v>
          </cell>
          <cell r="AN862" t="str">
            <v>Temp Non-Exempt</v>
          </cell>
          <cell r="AO862" t="str">
            <v>12012510</v>
          </cell>
          <cell r="AP862" t="str">
            <v>Production/Process Operator (Jr.)</v>
          </cell>
          <cell r="AQ862" t="str">
            <v>3</v>
          </cell>
          <cell r="AR862" t="str">
            <v>Active</v>
          </cell>
          <cell r="AS862" t="str">
            <v>BC</v>
          </cell>
          <cell r="AT862">
            <v>0</v>
          </cell>
          <cell r="AU862">
            <v>0</v>
          </cell>
          <cell r="AV862" t="str">
            <v>N</v>
          </cell>
        </row>
        <row r="863">
          <cell r="D863">
            <v>30856</v>
          </cell>
          <cell r="G863">
            <v>0</v>
          </cell>
          <cell r="H863">
            <v>0</v>
          </cell>
          <cell r="AE863" t="str">
            <v>GSC02</v>
          </cell>
          <cell r="AF863" t="str">
            <v>INTL MANUFACTURING</v>
          </cell>
          <cell r="AG863" t="str">
            <v>GSC</v>
          </cell>
          <cell r="AH863" t="str">
            <v>GLOBAL SUPPLY CHAIN</v>
          </cell>
          <cell r="AI863" t="str">
            <v>ID</v>
          </cell>
          <cell r="AJ863" t="str">
            <v>Indonesia</v>
          </cell>
          <cell r="AK863" t="str">
            <v>2</v>
          </cell>
          <cell r="AL863" t="str">
            <v>Temporary</v>
          </cell>
          <cell r="AM863" t="str">
            <v>TN</v>
          </cell>
          <cell r="AN863" t="str">
            <v>Temp Non-Exempt</v>
          </cell>
          <cell r="AO863" t="str">
            <v>12012508</v>
          </cell>
          <cell r="AP863" t="str">
            <v>Production/Process Operator</v>
          </cell>
          <cell r="AQ863" t="str">
            <v>3</v>
          </cell>
          <cell r="AR863" t="str">
            <v>Active</v>
          </cell>
          <cell r="AS863" t="str">
            <v>BC</v>
          </cell>
          <cell r="AT863">
            <v>0</v>
          </cell>
          <cell r="AU863">
            <v>0</v>
          </cell>
          <cell r="AV863" t="str">
            <v>N</v>
          </cell>
        </row>
        <row r="864">
          <cell r="D864">
            <v>29559</v>
          </cell>
          <cell r="G864">
            <v>0</v>
          </cell>
          <cell r="H864">
            <v>0</v>
          </cell>
          <cell r="AE864" t="str">
            <v>GSC02</v>
          </cell>
          <cell r="AF864" t="str">
            <v>INTL MANUFACTURING</v>
          </cell>
          <cell r="AG864" t="str">
            <v>GSC</v>
          </cell>
          <cell r="AH864" t="str">
            <v>GLOBAL SUPPLY CHAIN</v>
          </cell>
          <cell r="AI864" t="str">
            <v>ID</v>
          </cell>
          <cell r="AJ864" t="str">
            <v>Indonesia</v>
          </cell>
          <cell r="AK864" t="str">
            <v>2</v>
          </cell>
          <cell r="AL864" t="str">
            <v>Temporary</v>
          </cell>
          <cell r="AM864" t="str">
            <v>TN</v>
          </cell>
          <cell r="AN864" t="str">
            <v>Temp Non-Exempt</v>
          </cell>
          <cell r="AO864" t="str">
            <v>12012508</v>
          </cell>
          <cell r="AP864" t="str">
            <v>Production/Process Operator</v>
          </cell>
          <cell r="AQ864" t="str">
            <v>3</v>
          </cell>
          <cell r="AR864" t="str">
            <v>Active</v>
          </cell>
          <cell r="AS864" t="str">
            <v>BC</v>
          </cell>
          <cell r="AT864">
            <v>0</v>
          </cell>
          <cell r="AU864">
            <v>0</v>
          </cell>
          <cell r="AV864" t="str">
            <v>N</v>
          </cell>
        </row>
        <row r="865">
          <cell r="D865">
            <v>32138</v>
          </cell>
          <cell r="G865">
            <v>0</v>
          </cell>
          <cell r="H865">
            <v>0</v>
          </cell>
          <cell r="AE865" t="str">
            <v>GSC02</v>
          </cell>
          <cell r="AF865" t="str">
            <v>INTL MANUFACTURING</v>
          </cell>
          <cell r="AG865" t="str">
            <v>GSC</v>
          </cell>
          <cell r="AH865" t="str">
            <v>GLOBAL SUPPLY CHAIN</v>
          </cell>
          <cell r="AI865" t="str">
            <v>ID</v>
          </cell>
          <cell r="AJ865" t="str">
            <v>Indonesia</v>
          </cell>
          <cell r="AK865" t="str">
            <v>2</v>
          </cell>
          <cell r="AL865" t="str">
            <v>Temporary</v>
          </cell>
          <cell r="AM865" t="str">
            <v>TN</v>
          </cell>
          <cell r="AN865" t="str">
            <v>Temp Non-Exempt</v>
          </cell>
          <cell r="AO865" t="str">
            <v>12012508</v>
          </cell>
          <cell r="AP865" t="str">
            <v>Production/Process Operator</v>
          </cell>
          <cell r="AQ865" t="str">
            <v>3</v>
          </cell>
          <cell r="AR865" t="str">
            <v>Active</v>
          </cell>
          <cell r="AS865" t="str">
            <v>BC</v>
          </cell>
          <cell r="AT865">
            <v>0</v>
          </cell>
          <cell r="AU865">
            <v>0</v>
          </cell>
          <cell r="AV865" t="str">
            <v>N</v>
          </cell>
        </row>
        <row r="866">
          <cell r="D866">
            <v>30994</v>
          </cell>
          <cell r="G866">
            <v>0</v>
          </cell>
          <cell r="H866">
            <v>0</v>
          </cell>
          <cell r="AE866" t="str">
            <v>GSC02</v>
          </cell>
          <cell r="AF866" t="str">
            <v>INTL MANUFACTURING</v>
          </cell>
          <cell r="AG866" t="str">
            <v>GSC</v>
          </cell>
          <cell r="AH866" t="str">
            <v>GLOBAL SUPPLY CHAIN</v>
          </cell>
          <cell r="AI866" t="str">
            <v>ID</v>
          </cell>
          <cell r="AJ866" t="str">
            <v>Indonesia</v>
          </cell>
          <cell r="AK866" t="str">
            <v>2</v>
          </cell>
          <cell r="AL866" t="str">
            <v>Temporary</v>
          </cell>
          <cell r="AM866" t="str">
            <v>TN</v>
          </cell>
          <cell r="AN866" t="str">
            <v>Temp Non-Exempt</v>
          </cell>
          <cell r="AO866" t="str">
            <v>12012510</v>
          </cell>
          <cell r="AP866" t="str">
            <v>Production/Process Operator (Jr.)</v>
          </cell>
          <cell r="AQ866" t="str">
            <v>3</v>
          </cell>
          <cell r="AR866" t="str">
            <v>Active</v>
          </cell>
          <cell r="AS866" t="str">
            <v>BC</v>
          </cell>
          <cell r="AT866">
            <v>0</v>
          </cell>
          <cell r="AU866">
            <v>0</v>
          </cell>
          <cell r="AV866" t="str">
            <v>N</v>
          </cell>
        </row>
        <row r="867">
          <cell r="D867">
            <v>31552</v>
          </cell>
          <cell r="G867">
            <v>0</v>
          </cell>
          <cell r="H867">
            <v>0</v>
          </cell>
          <cell r="AE867" t="str">
            <v>GSC02</v>
          </cell>
          <cell r="AF867" t="str">
            <v>INTL MANUFACTURING</v>
          </cell>
          <cell r="AG867" t="str">
            <v>GSC</v>
          </cell>
          <cell r="AH867" t="str">
            <v>GLOBAL SUPPLY CHAIN</v>
          </cell>
          <cell r="AI867" t="str">
            <v>ID</v>
          </cell>
          <cell r="AJ867" t="str">
            <v>Indonesia</v>
          </cell>
          <cell r="AK867" t="str">
            <v>2</v>
          </cell>
          <cell r="AL867" t="str">
            <v>Temporary</v>
          </cell>
          <cell r="AM867" t="str">
            <v>TN</v>
          </cell>
          <cell r="AN867" t="str">
            <v>Temp Non-Exempt</v>
          </cell>
          <cell r="AO867" t="str">
            <v>12012508</v>
          </cell>
          <cell r="AP867" t="str">
            <v>Production/Process Operator</v>
          </cell>
          <cell r="AQ867" t="str">
            <v>3</v>
          </cell>
          <cell r="AR867" t="str">
            <v>Active</v>
          </cell>
          <cell r="AS867" t="str">
            <v>BC</v>
          </cell>
          <cell r="AT867">
            <v>0</v>
          </cell>
          <cell r="AU867">
            <v>0</v>
          </cell>
          <cell r="AV867" t="str">
            <v>N</v>
          </cell>
        </row>
        <row r="868">
          <cell r="D868">
            <v>31754</v>
          </cell>
          <cell r="G868">
            <v>0</v>
          </cell>
          <cell r="H868">
            <v>0</v>
          </cell>
          <cell r="AE868" t="str">
            <v>GSC02</v>
          </cell>
          <cell r="AF868" t="str">
            <v>INTL MANUFACTURING</v>
          </cell>
          <cell r="AG868" t="str">
            <v>GSC</v>
          </cell>
          <cell r="AH868" t="str">
            <v>GLOBAL SUPPLY CHAIN</v>
          </cell>
          <cell r="AI868" t="str">
            <v>ID</v>
          </cell>
          <cell r="AJ868" t="str">
            <v>Indonesia</v>
          </cell>
          <cell r="AK868" t="str">
            <v>2</v>
          </cell>
          <cell r="AL868" t="str">
            <v>Temporary</v>
          </cell>
          <cell r="AM868" t="str">
            <v>TN</v>
          </cell>
          <cell r="AN868" t="str">
            <v>Temp Non-Exempt</v>
          </cell>
          <cell r="AO868" t="str">
            <v>12012508</v>
          </cell>
          <cell r="AP868" t="str">
            <v>Production/Process Operator</v>
          </cell>
          <cell r="AQ868" t="str">
            <v>3</v>
          </cell>
          <cell r="AR868" t="str">
            <v>Active</v>
          </cell>
          <cell r="AS868" t="str">
            <v>BC</v>
          </cell>
          <cell r="AT868">
            <v>0</v>
          </cell>
          <cell r="AU868">
            <v>0</v>
          </cell>
          <cell r="AV868" t="str">
            <v>N</v>
          </cell>
        </row>
        <row r="869">
          <cell r="D869">
            <v>31907</v>
          </cell>
          <cell r="G869">
            <v>0</v>
          </cell>
          <cell r="H869">
            <v>0</v>
          </cell>
          <cell r="AE869" t="str">
            <v>GSC02</v>
          </cell>
          <cell r="AF869" t="str">
            <v>INTL MANUFACTURING</v>
          </cell>
          <cell r="AG869" t="str">
            <v>GSC</v>
          </cell>
          <cell r="AH869" t="str">
            <v>GLOBAL SUPPLY CHAIN</v>
          </cell>
          <cell r="AI869" t="str">
            <v>ID</v>
          </cell>
          <cell r="AJ869" t="str">
            <v>Indonesia</v>
          </cell>
          <cell r="AK869" t="str">
            <v>2</v>
          </cell>
          <cell r="AL869" t="str">
            <v>Temporary</v>
          </cell>
          <cell r="AM869" t="str">
            <v>TN</v>
          </cell>
          <cell r="AN869" t="str">
            <v>Temp Non-Exempt</v>
          </cell>
          <cell r="AO869" t="str">
            <v>12012508</v>
          </cell>
          <cell r="AP869" t="str">
            <v>Production/Process Operator</v>
          </cell>
          <cell r="AQ869" t="str">
            <v>3</v>
          </cell>
          <cell r="AR869" t="str">
            <v>Active</v>
          </cell>
          <cell r="AS869" t="str">
            <v>BC</v>
          </cell>
          <cell r="AT869">
            <v>0</v>
          </cell>
          <cell r="AU869">
            <v>0</v>
          </cell>
          <cell r="AV869" t="str">
            <v>N</v>
          </cell>
        </row>
        <row r="870">
          <cell r="D870">
            <v>31224</v>
          </cell>
          <cell r="G870">
            <v>0</v>
          </cell>
          <cell r="H870">
            <v>0</v>
          </cell>
          <cell r="AE870" t="str">
            <v>GSC02</v>
          </cell>
          <cell r="AF870" t="str">
            <v>INTL MANUFACTURING</v>
          </cell>
          <cell r="AG870" t="str">
            <v>GSC</v>
          </cell>
          <cell r="AH870" t="str">
            <v>GLOBAL SUPPLY CHAIN</v>
          </cell>
          <cell r="AI870" t="str">
            <v>ID</v>
          </cell>
          <cell r="AJ870" t="str">
            <v>Indonesia</v>
          </cell>
          <cell r="AK870" t="str">
            <v>2</v>
          </cell>
          <cell r="AL870" t="str">
            <v>Temporary</v>
          </cell>
          <cell r="AM870" t="str">
            <v>TN</v>
          </cell>
          <cell r="AN870" t="str">
            <v>Temp Non-Exempt</v>
          </cell>
          <cell r="AO870" t="str">
            <v>12012508</v>
          </cell>
          <cell r="AP870" t="str">
            <v>Production/Process Operator</v>
          </cell>
          <cell r="AQ870" t="str">
            <v>3</v>
          </cell>
          <cell r="AR870" t="str">
            <v>Active</v>
          </cell>
          <cell r="AS870" t="str">
            <v>BC</v>
          </cell>
          <cell r="AT870">
            <v>0</v>
          </cell>
          <cell r="AU870">
            <v>0</v>
          </cell>
          <cell r="AV870" t="str">
            <v>N</v>
          </cell>
        </row>
        <row r="871">
          <cell r="D871">
            <v>30478</v>
          </cell>
          <cell r="G871">
            <v>0</v>
          </cell>
          <cell r="H871">
            <v>0</v>
          </cell>
          <cell r="AE871" t="str">
            <v>GSC02</v>
          </cell>
          <cell r="AF871" t="str">
            <v>INTL MANUFACTURING</v>
          </cell>
          <cell r="AG871" t="str">
            <v>GSC</v>
          </cell>
          <cell r="AH871" t="str">
            <v>GLOBAL SUPPLY CHAIN</v>
          </cell>
          <cell r="AI871" t="str">
            <v>ID</v>
          </cell>
          <cell r="AJ871" t="str">
            <v>Indonesia</v>
          </cell>
          <cell r="AK871" t="str">
            <v>2</v>
          </cell>
          <cell r="AL871" t="str">
            <v>Temporary</v>
          </cell>
          <cell r="AM871" t="str">
            <v>TN</v>
          </cell>
          <cell r="AN871" t="str">
            <v>Temp Non-Exempt</v>
          </cell>
          <cell r="AO871" t="str">
            <v>12012508</v>
          </cell>
          <cell r="AP871" t="str">
            <v>Production/Process Operator</v>
          </cell>
          <cell r="AQ871" t="str">
            <v>3</v>
          </cell>
          <cell r="AR871" t="str">
            <v>Active</v>
          </cell>
          <cell r="AS871" t="str">
            <v>BC</v>
          </cell>
          <cell r="AT871">
            <v>0</v>
          </cell>
          <cell r="AU871">
            <v>0</v>
          </cell>
          <cell r="AV871" t="str">
            <v>N</v>
          </cell>
        </row>
        <row r="872">
          <cell r="D872">
            <v>29631</v>
          </cell>
          <cell r="G872">
            <v>0</v>
          </cell>
          <cell r="H872">
            <v>0</v>
          </cell>
          <cell r="AE872" t="str">
            <v>GSC02</v>
          </cell>
          <cell r="AF872" t="str">
            <v>INTL MANUFACTURING</v>
          </cell>
          <cell r="AG872" t="str">
            <v>GSC</v>
          </cell>
          <cell r="AH872" t="str">
            <v>GLOBAL SUPPLY CHAIN</v>
          </cell>
          <cell r="AI872" t="str">
            <v>ID</v>
          </cell>
          <cell r="AJ872" t="str">
            <v>Indonesia</v>
          </cell>
          <cell r="AK872" t="str">
            <v>2</v>
          </cell>
          <cell r="AL872" t="str">
            <v>Temporary</v>
          </cell>
          <cell r="AM872" t="str">
            <v>TN</v>
          </cell>
          <cell r="AN872" t="str">
            <v>Temp Non-Exempt</v>
          </cell>
          <cell r="AO872" t="str">
            <v>12012508</v>
          </cell>
          <cell r="AP872" t="str">
            <v>Production/Process Operator</v>
          </cell>
          <cell r="AQ872" t="str">
            <v>3</v>
          </cell>
          <cell r="AR872" t="str">
            <v>Active</v>
          </cell>
          <cell r="AS872" t="str">
            <v>BC</v>
          </cell>
          <cell r="AT872">
            <v>0</v>
          </cell>
          <cell r="AU872">
            <v>0</v>
          </cell>
          <cell r="AV872" t="str">
            <v>N</v>
          </cell>
        </row>
        <row r="873">
          <cell r="D873">
            <v>30161</v>
          </cell>
          <cell r="G873">
            <v>0</v>
          </cell>
          <cell r="H873">
            <v>0</v>
          </cell>
          <cell r="AE873" t="str">
            <v>GSC02</v>
          </cell>
          <cell r="AF873" t="str">
            <v>INTL MANUFACTURING</v>
          </cell>
          <cell r="AG873" t="str">
            <v>GSC</v>
          </cell>
          <cell r="AH873" t="str">
            <v>GLOBAL SUPPLY CHAIN</v>
          </cell>
          <cell r="AI873" t="str">
            <v>ID</v>
          </cell>
          <cell r="AJ873" t="str">
            <v>Indonesia</v>
          </cell>
          <cell r="AK873" t="str">
            <v>2</v>
          </cell>
          <cell r="AL873" t="str">
            <v>Temporary</v>
          </cell>
          <cell r="AM873" t="str">
            <v>TN</v>
          </cell>
          <cell r="AN873" t="str">
            <v>Temp Non-Exempt</v>
          </cell>
          <cell r="AO873" t="str">
            <v>12012510</v>
          </cell>
          <cell r="AP873" t="str">
            <v>Production/Process Operator (Jr.)</v>
          </cell>
          <cell r="AQ873" t="str">
            <v>3</v>
          </cell>
          <cell r="AR873" t="str">
            <v>Active</v>
          </cell>
          <cell r="AS873" t="str">
            <v>BC</v>
          </cell>
          <cell r="AT873">
            <v>0</v>
          </cell>
          <cell r="AU873">
            <v>0</v>
          </cell>
          <cell r="AV873" t="str">
            <v>N</v>
          </cell>
        </row>
        <row r="874">
          <cell r="D874">
            <v>30896</v>
          </cell>
          <cell r="G874">
            <v>0</v>
          </cell>
          <cell r="H874">
            <v>0</v>
          </cell>
          <cell r="AE874" t="str">
            <v>GSC02</v>
          </cell>
          <cell r="AF874" t="str">
            <v>INTL MANUFACTURING</v>
          </cell>
          <cell r="AG874" t="str">
            <v>GSC</v>
          </cell>
          <cell r="AH874" t="str">
            <v>GLOBAL SUPPLY CHAIN</v>
          </cell>
          <cell r="AI874" t="str">
            <v>ID</v>
          </cell>
          <cell r="AJ874" t="str">
            <v>Indonesia</v>
          </cell>
          <cell r="AK874" t="str">
            <v>2</v>
          </cell>
          <cell r="AL874" t="str">
            <v>Temporary</v>
          </cell>
          <cell r="AM874" t="str">
            <v>TN</v>
          </cell>
          <cell r="AN874" t="str">
            <v>Temp Non-Exempt</v>
          </cell>
          <cell r="AO874" t="str">
            <v>12012510</v>
          </cell>
          <cell r="AP874" t="str">
            <v>Production/Process Operator (Jr.)</v>
          </cell>
          <cell r="AQ874" t="str">
            <v>3</v>
          </cell>
          <cell r="AR874" t="str">
            <v>Active</v>
          </cell>
          <cell r="AS874" t="str">
            <v>BC</v>
          </cell>
          <cell r="AT874">
            <v>0</v>
          </cell>
          <cell r="AU874">
            <v>0</v>
          </cell>
          <cell r="AV874" t="str">
            <v>N</v>
          </cell>
        </row>
        <row r="875">
          <cell r="D875">
            <v>32046</v>
          </cell>
          <cell r="G875">
            <v>0</v>
          </cell>
          <cell r="H875">
            <v>0</v>
          </cell>
          <cell r="AE875" t="str">
            <v>GSC02</v>
          </cell>
          <cell r="AF875" t="str">
            <v>INTL MANUFACTURING</v>
          </cell>
          <cell r="AG875" t="str">
            <v>GSC</v>
          </cell>
          <cell r="AH875" t="str">
            <v>GLOBAL SUPPLY CHAIN</v>
          </cell>
          <cell r="AI875" t="str">
            <v>ID</v>
          </cell>
          <cell r="AJ875" t="str">
            <v>Indonesia</v>
          </cell>
          <cell r="AK875" t="str">
            <v>2</v>
          </cell>
          <cell r="AL875" t="str">
            <v>Temporary</v>
          </cell>
          <cell r="AM875" t="str">
            <v>TN</v>
          </cell>
          <cell r="AN875" t="str">
            <v>Temp Non-Exempt</v>
          </cell>
          <cell r="AO875" t="str">
            <v>12012508</v>
          </cell>
          <cell r="AP875" t="str">
            <v>Production/Process Operator</v>
          </cell>
          <cell r="AQ875" t="str">
            <v>3</v>
          </cell>
          <cell r="AR875" t="str">
            <v>Active</v>
          </cell>
          <cell r="AS875" t="str">
            <v>BC</v>
          </cell>
          <cell r="AT875">
            <v>0</v>
          </cell>
          <cell r="AU875">
            <v>0</v>
          </cell>
          <cell r="AV875" t="str">
            <v>N</v>
          </cell>
        </row>
        <row r="876">
          <cell r="D876">
            <v>31541</v>
          </cell>
          <cell r="G876">
            <v>0</v>
          </cell>
          <cell r="H876">
            <v>0</v>
          </cell>
          <cell r="AE876" t="str">
            <v>GSC02</v>
          </cell>
          <cell r="AF876" t="str">
            <v>INTL MANUFACTURING</v>
          </cell>
          <cell r="AG876" t="str">
            <v>GSC</v>
          </cell>
          <cell r="AH876" t="str">
            <v>GLOBAL SUPPLY CHAIN</v>
          </cell>
          <cell r="AI876" t="str">
            <v>ID</v>
          </cell>
          <cell r="AJ876" t="str">
            <v>Indonesia</v>
          </cell>
          <cell r="AK876" t="str">
            <v>2</v>
          </cell>
          <cell r="AL876" t="str">
            <v>Temporary</v>
          </cell>
          <cell r="AM876" t="str">
            <v>TN</v>
          </cell>
          <cell r="AN876" t="str">
            <v>Temp Non-Exempt</v>
          </cell>
          <cell r="AO876" t="str">
            <v>12012508</v>
          </cell>
          <cell r="AP876" t="str">
            <v>Production/Process Operator</v>
          </cell>
          <cell r="AQ876" t="str">
            <v>3</v>
          </cell>
          <cell r="AR876" t="str">
            <v>Active</v>
          </cell>
          <cell r="AS876" t="str">
            <v>BC</v>
          </cell>
          <cell r="AT876">
            <v>0</v>
          </cell>
          <cell r="AU876">
            <v>0</v>
          </cell>
          <cell r="AV876" t="str">
            <v>N</v>
          </cell>
        </row>
        <row r="877">
          <cell r="D877">
            <v>30590</v>
          </cell>
          <cell r="G877">
            <v>0</v>
          </cell>
          <cell r="H877">
            <v>0</v>
          </cell>
          <cell r="AE877" t="str">
            <v>GSC02</v>
          </cell>
          <cell r="AF877" t="str">
            <v>INTL MANUFACTURING</v>
          </cell>
          <cell r="AG877" t="str">
            <v>GSC</v>
          </cell>
          <cell r="AH877" t="str">
            <v>GLOBAL SUPPLY CHAIN</v>
          </cell>
          <cell r="AI877" t="str">
            <v>ID</v>
          </cell>
          <cell r="AJ877" t="str">
            <v>Indonesia</v>
          </cell>
          <cell r="AK877" t="str">
            <v>2</v>
          </cell>
          <cell r="AL877" t="str">
            <v>Temporary</v>
          </cell>
          <cell r="AM877" t="str">
            <v>TN</v>
          </cell>
          <cell r="AN877" t="str">
            <v>Temp Non-Exempt</v>
          </cell>
          <cell r="AO877" t="str">
            <v>12012510</v>
          </cell>
          <cell r="AP877" t="str">
            <v>Production/Process Operator (Jr.)</v>
          </cell>
          <cell r="AQ877" t="str">
            <v>3</v>
          </cell>
          <cell r="AR877" t="str">
            <v>Active</v>
          </cell>
          <cell r="AS877" t="str">
            <v>BC</v>
          </cell>
          <cell r="AT877">
            <v>0</v>
          </cell>
          <cell r="AU877">
            <v>0</v>
          </cell>
          <cell r="AV877" t="str">
            <v>N</v>
          </cell>
        </row>
        <row r="878">
          <cell r="D878">
            <v>30897</v>
          </cell>
          <cell r="G878">
            <v>0</v>
          </cell>
          <cell r="H878">
            <v>0</v>
          </cell>
          <cell r="AE878" t="str">
            <v>GSC02</v>
          </cell>
          <cell r="AF878" t="str">
            <v>INTL MANUFACTURING</v>
          </cell>
          <cell r="AG878" t="str">
            <v>GSC</v>
          </cell>
          <cell r="AH878" t="str">
            <v>GLOBAL SUPPLY CHAIN</v>
          </cell>
          <cell r="AI878" t="str">
            <v>ID</v>
          </cell>
          <cell r="AJ878" t="str">
            <v>Indonesia</v>
          </cell>
          <cell r="AK878" t="str">
            <v>2</v>
          </cell>
          <cell r="AL878" t="str">
            <v>Temporary</v>
          </cell>
          <cell r="AM878" t="str">
            <v>TN</v>
          </cell>
          <cell r="AN878" t="str">
            <v>Temp Non-Exempt</v>
          </cell>
          <cell r="AO878" t="str">
            <v>12012508</v>
          </cell>
          <cell r="AP878" t="str">
            <v>Production/Process Operator</v>
          </cell>
          <cell r="AQ878" t="str">
            <v>3</v>
          </cell>
          <cell r="AR878" t="str">
            <v>Active</v>
          </cell>
          <cell r="AS878" t="str">
            <v>BC</v>
          </cell>
          <cell r="AT878">
            <v>0</v>
          </cell>
          <cell r="AU878">
            <v>0</v>
          </cell>
          <cell r="AV878" t="str">
            <v>N</v>
          </cell>
        </row>
        <row r="879">
          <cell r="D879">
            <v>31815</v>
          </cell>
          <cell r="G879">
            <v>0</v>
          </cell>
          <cell r="H879">
            <v>0</v>
          </cell>
          <cell r="AE879" t="str">
            <v>GSC02</v>
          </cell>
          <cell r="AF879" t="str">
            <v>INTL MANUFACTURING</v>
          </cell>
          <cell r="AG879" t="str">
            <v>GSC</v>
          </cell>
          <cell r="AH879" t="str">
            <v>GLOBAL SUPPLY CHAIN</v>
          </cell>
          <cell r="AI879" t="str">
            <v>ID</v>
          </cell>
          <cell r="AJ879" t="str">
            <v>Indonesia</v>
          </cell>
          <cell r="AK879" t="str">
            <v>2</v>
          </cell>
          <cell r="AL879" t="str">
            <v>Temporary</v>
          </cell>
          <cell r="AM879" t="str">
            <v>TN</v>
          </cell>
          <cell r="AN879" t="str">
            <v>Temp Non-Exempt</v>
          </cell>
          <cell r="AO879" t="str">
            <v>12012508</v>
          </cell>
          <cell r="AP879" t="str">
            <v>Production/Process Operator</v>
          </cell>
          <cell r="AQ879" t="str">
            <v>3</v>
          </cell>
          <cell r="AR879" t="str">
            <v>Active</v>
          </cell>
          <cell r="AS879" t="str">
            <v>BC</v>
          </cell>
          <cell r="AT879">
            <v>0</v>
          </cell>
          <cell r="AU879">
            <v>0</v>
          </cell>
          <cell r="AV879" t="str">
            <v>N</v>
          </cell>
        </row>
        <row r="880">
          <cell r="D880">
            <v>31067</v>
          </cell>
          <cell r="G880">
            <v>0</v>
          </cell>
          <cell r="H880">
            <v>0</v>
          </cell>
          <cell r="AE880" t="str">
            <v>GSC02</v>
          </cell>
          <cell r="AF880" t="str">
            <v>INTL MANUFACTURING</v>
          </cell>
          <cell r="AG880" t="str">
            <v>GSC</v>
          </cell>
          <cell r="AH880" t="str">
            <v>GLOBAL SUPPLY CHAIN</v>
          </cell>
          <cell r="AI880" t="str">
            <v>ID</v>
          </cell>
          <cell r="AJ880" t="str">
            <v>Indonesia</v>
          </cell>
          <cell r="AK880" t="str">
            <v>2</v>
          </cell>
          <cell r="AL880" t="str">
            <v>Temporary</v>
          </cell>
          <cell r="AM880" t="str">
            <v>TN</v>
          </cell>
          <cell r="AN880" t="str">
            <v>Temp Non-Exempt</v>
          </cell>
          <cell r="AO880" t="str">
            <v>12012508</v>
          </cell>
          <cell r="AP880" t="str">
            <v>Production/Process Operator</v>
          </cell>
          <cell r="AQ880" t="str">
            <v>3</v>
          </cell>
          <cell r="AR880" t="str">
            <v>Active</v>
          </cell>
          <cell r="AS880" t="str">
            <v>BC</v>
          </cell>
          <cell r="AT880">
            <v>0</v>
          </cell>
          <cell r="AU880">
            <v>0</v>
          </cell>
          <cell r="AV880" t="str">
            <v>N</v>
          </cell>
        </row>
        <row r="881">
          <cell r="D881">
            <v>31488</v>
          </cell>
          <cell r="G881">
            <v>0</v>
          </cell>
          <cell r="H881">
            <v>0</v>
          </cell>
          <cell r="AE881" t="str">
            <v>GSC02</v>
          </cell>
          <cell r="AF881" t="str">
            <v>INTL MANUFACTURING</v>
          </cell>
          <cell r="AG881" t="str">
            <v>GSC</v>
          </cell>
          <cell r="AH881" t="str">
            <v>GLOBAL SUPPLY CHAIN</v>
          </cell>
          <cell r="AI881" t="str">
            <v>ID</v>
          </cell>
          <cell r="AJ881" t="str">
            <v>Indonesia</v>
          </cell>
          <cell r="AK881" t="str">
            <v>2</v>
          </cell>
          <cell r="AL881" t="str">
            <v>Temporary</v>
          </cell>
          <cell r="AM881" t="str">
            <v>TN</v>
          </cell>
          <cell r="AN881" t="str">
            <v>Temp Non-Exempt</v>
          </cell>
          <cell r="AO881" t="str">
            <v>12012508</v>
          </cell>
          <cell r="AP881" t="str">
            <v>Production/Process Operator</v>
          </cell>
          <cell r="AQ881" t="str">
            <v>3</v>
          </cell>
          <cell r="AR881" t="str">
            <v>Active</v>
          </cell>
          <cell r="AS881" t="str">
            <v>BC</v>
          </cell>
          <cell r="AT881">
            <v>0</v>
          </cell>
          <cell r="AU881">
            <v>0</v>
          </cell>
          <cell r="AV881" t="str">
            <v>N</v>
          </cell>
        </row>
        <row r="882">
          <cell r="D882">
            <v>32121</v>
          </cell>
          <cell r="G882">
            <v>0</v>
          </cell>
          <cell r="H882">
            <v>0</v>
          </cell>
          <cell r="AE882" t="str">
            <v>GSC02</v>
          </cell>
          <cell r="AF882" t="str">
            <v>INTL MANUFACTURING</v>
          </cell>
          <cell r="AG882" t="str">
            <v>GSC</v>
          </cell>
          <cell r="AH882" t="str">
            <v>GLOBAL SUPPLY CHAIN</v>
          </cell>
          <cell r="AI882" t="str">
            <v>ID</v>
          </cell>
          <cell r="AJ882" t="str">
            <v>Indonesia</v>
          </cell>
          <cell r="AK882" t="str">
            <v>2</v>
          </cell>
          <cell r="AL882" t="str">
            <v>Temporary</v>
          </cell>
          <cell r="AM882" t="str">
            <v>TN</v>
          </cell>
          <cell r="AN882" t="str">
            <v>Temp Non-Exempt</v>
          </cell>
          <cell r="AO882" t="str">
            <v>12012508</v>
          </cell>
          <cell r="AP882" t="str">
            <v>Production/Process Operator</v>
          </cell>
          <cell r="AQ882" t="str">
            <v>3</v>
          </cell>
          <cell r="AR882" t="str">
            <v>Active</v>
          </cell>
          <cell r="AS882" t="str">
            <v>BC</v>
          </cell>
          <cell r="AT882">
            <v>0</v>
          </cell>
          <cell r="AU882">
            <v>0</v>
          </cell>
          <cell r="AV882" t="str">
            <v>N</v>
          </cell>
        </row>
        <row r="883">
          <cell r="D883">
            <v>30986</v>
          </cell>
          <cell r="G883">
            <v>0</v>
          </cell>
          <cell r="H883">
            <v>0</v>
          </cell>
          <cell r="AE883" t="str">
            <v>GSC02</v>
          </cell>
          <cell r="AF883" t="str">
            <v>INTL MANUFACTURING</v>
          </cell>
          <cell r="AG883" t="str">
            <v>GSC</v>
          </cell>
          <cell r="AH883" t="str">
            <v>GLOBAL SUPPLY CHAIN</v>
          </cell>
          <cell r="AI883" t="str">
            <v>ID</v>
          </cell>
          <cell r="AJ883" t="str">
            <v>Indonesia</v>
          </cell>
          <cell r="AK883" t="str">
            <v>2</v>
          </cell>
          <cell r="AL883" t="str">
            <v>Temporary</v>
          </cell>
          <cell r="AM883" t="str">
            <v>TN</v>
          </cell>
          <cell r="AN883" t="str">
            <v>Temp Non-Exempt</v>
          </cell>
          <cell r="AO883" t="str">
            <v>12012510</v>
          </cell>
          <cell r="AP883" t="str">
            <v>Production/Process Operator (Jr.)</v>
          </cell>
          <cell r="AQ883" t="str">
            <v>3</v>
          </cell>
          <cell r="AR883" t="str">
            <v>Active</v>
          </cell>
          <cell r="AS883" t="str">
            <v>BC</v>
          </cell>
          <cell r="AT883">
            <v>0</v>
          </cell>
          <cell r="AU883">
            <v>0</v>
          </cell>
          <cell r="AV883" t="str">
            <v>N</v>
          </cell>
        </row>
        <row r="884">
          <cell r="D884">
            <v>30834</v>
          </cell>
          <cell r="G884">
            <v>0</v>
          </cell>
          <cell r="H884">
            <v>0</v>
          </cell>
          <cell r="AE884" t="str">
            <v>GSC02</v>
          </cell>
          <cell r="AF884" t="str">
            <v>INTL MANUFACTURING</v>
          </cell>
          <cell r="AG884" t="str">
            <v>GSC</v>
          </cell>
          <cell r="AH884" t="str">
            <v>GLOBAL SUPPLY CHAIN</v>
          </cell>
          <cell r="AI884" t="str">
            <v>ID</v>
          </cell>
          <cell r="AJ884" t="str">
            <v>Indonesia</v>
          </cell>
          <cell r="AK884" t="str">
            <v>2</v>
          </cell>
          <cell r="AL884" t="str">
            <v>Temporary</v>
          </cell>
          <cell r="AM884" t="str">
            <v>TN</v>
          </cell>
          <cell r="AN884" t="str">
            <v>Temp Non-Exempt</v>
          </cell>
          <cell r="AO884" t="str">
            <v>12012508</v>
          </cell>
          <cell r="AP884" t="str">
            <v>Production/Process Operator</v>
          </cell>
          <cell r="AQ884" t="str">
            <v>3</v>
          </cell>
          <cell r="AR884" t="str">
            <v>Active</v>
          </cell>
          <cell r="AS884" t="str">
            <v>BC</v>
          </cell>
          <cell r="AT884">
            <v>0</v>
          </cell>
          <cell r="AU884">
            <v>0</v>
          </cell>
          <cell r="AV884" t="str">
            <v>N</v>
          </cell>
        </row>
        <row r="885">
          <cell r="D885">
            <v>31806</v>
          </cell>
          <cell r="G885">
            <v>0</v>
          </cell>
          <cell r="H885">
            <v>0</v>
          </cell>
          <cell r="AE885" t="str">
            <v>GSC02</v>
          </cell>
          <cell r="AF885" t="str">
            <v>INTL MANUFACTURING</v>
          </cell>
          <cell r="AG885" t="str">
            <v>GSC</v>
          </cell>
          <cell r="AH885" t="str">
            <v>GLOBAL SUPPLY CHAIN</v>
          </cell>
          <cell r="AI885" t="str">
            <v>ID</v>
          </cell>
          <cell r="AJ885" t="str">
            <v>Indonesia</v>
          </cell>
          <cell r="AK885" t="str">
            <v>2</v>
          </cell>
          <cell r="AL885" t="str">
            <v>Temporary</v>
          </cell>
          <cell r="AM885" t="str">
            <v>TN</v>
          </cell>
          <cell r="AN885" t="str">
            <v>Temp Non-Exempt</v>
          </cell>
          <cell r="AO885" t="str">
            <v>12012508</v>
          </cell>
          <cell r="AP885" t="str">
            <v>Production/Process Operator</v>
          </cell>
          <cell r="AQ885" t="str">
            <v>3</v>
          </cell>
          <cell r="AR885" t="str">
            <v>Active</v>
          </cell>
          <cell r="AS885" t="str">
            <v>BC</v>
          </cell>
          <cell r="AT885">
            <v>0</v>
          </cell>
          <cell r="AU885">
            <v>0</v>
          </cell>
          <cell r="AV885" t="str">
            <v>N</v>
          </cell>
        </row>
        <row r="886">
          <cell r="D886">
            <v>31707</v>
          </cell>
          <cell r="G886">
            <v>0</v>
          </cell>
          <cell r="H886">
            <v>0</v>
          </cell>
          <cell r="AE886" t="str">
            <v>GSC02</v>
          </cell>
          <cell r="AF886" t="str">
            <v>INTL MANUFACTURING</v>
          </cell>
          <cell r="AG886" t="str">
            <v>GSC</v>
          </cell>
          <cell r="AH886" t="str">
            <v>GLOBAL SUPPLY CHAIN</v>
          </cell>
          <cell r="AI886" t="str">
            <v>ID</v>
          </cell>
          <cell r="AJ886" t="str">
            <v>Indonesia</v>
          </cell>
          <cell r="AK886" t="str">
            <v>2</v>
          </cell>
          <cell r="AL886" t="str">
            <v>Temporary</v>
          </cell>
          <cell r="AM886" t="str">
            <v>TN</v>
          </cell>
          <cell r="AN886" t="str">
            <v>Temp Non-Exempt</v>
          </cell>
          <cell r="AO886" t="str">
            <v>12012510</v>
          </cell>
          <cell r="AP886" t="str">
            <v>Production/Process Operator (Jr.)</v>
          </cell>
          <cell r="AQ886" t="str">
            <v>3</v>
          </cell>
          <cell r="AR886" t="str">
            <v>Active</v>
          </cell>
          <cell r="AS886" t="str">
            <v>BC</v>
          </cell>
          <cell r="AT886">
            <v>0</v>
          </cell>
          <cell r="AU886">
            <v>0</v>
          </cell>
          <cell r="AV886" t="str">
            <v>N</v>
          </cell>
        </row>
        <row r="887">
          <cell r="D887">
            <v>31573</v>
          </cell>
          <cell r="G887">
            <v>0</v>
          </cell>
          <cell r="H887">
            <v>0</v>
          </cell>
          <cell r="AE887" t="str">
            <v>GSC02</v>
          </cell>
          <cell r="AF887" t="str">
            <v>INTL MANUFACTURING</v>
          </cell>
          <cell r="AG887" t="str">
            <v>GSC</v>
          </cell>
          <cell r="AH887" t="str">
            <v>GLOBAL SUPPLY CHAIN</v>
          </cell>
          <cell r="AI887" t="str">
            <v>ID</v>
          </cell>
          <cell r="AJ887" t="str">
            <v>Indonesia</v>
          </cell>
          <cell r="AK887" t="str">
            <v>2</v>
          </cell>
          <cell r="AL887" t="str">
            <v>Temporary</v>
          </cell>
          <cell r="AM887" t="str">
            <v>TN</v>
          </cell>
          <cell r="AN887" t="str">
            <v>Temp Non-Exempt</v>
          </cell>
          <cell r="AO887" t="str">
            <v>12012508</v>
          </cell>
          <cell r="AP887" t="str">
            <v>Production/Process Operator</v>
          </cell>
          <cell r="AQ887" t="str">
            <v>3</v>
          </cell>
          <cell r="AR887" t="str">
            <v>Active</v>
          </cell>
          <cell r="AS887" t="str">
            <v>BC</v>
          </cell>
          <cell r="AT887">
            <v>0</v>
          </cell>
          <cell r="AU887">
            <v>0</v>
          </cell>
          <cell r="AV887" t="str">
            <v>N</v>
          </cell>
        </row>
        <row r="888">
          <cell r="D888">
            <v>29535</v>
          </cell>
          <cell r="G888">
            <v>0</v>
          </cell>
          <cell r="H888">
            <v>0</v>
          </cell>
          <cell r="AE888" t="str">
            <v>GSC02</v>
          </cell>
          <cell r="AF888" t="str">
            <v>INTL MANUFACTURING</v>
          </cell>
          <cell r="AG888" t="str">
            <v>GSC</v>
          </cell>
          <cell r="AH888" t="str">
            <v>GLOBAL SUPPLY CHAIN</v>
          </cell>
          <cell r="AI888" t="str">
            <v>ID</v>
          </cell>
          <cell r="AJ888" t="str">
            <v>Indonesia</v>
          </cell>
          <cell r="AK888" t="str">
            <v>2</v>
          </cell>
          <cell r="AL888" t="str">
            <v>Temporary</v>
          </cell>
          <cell r="AM888" t="str">
            <v>TN</v>
          </cell>
          <cell r="AN888" t="str">
            <v>Temp Non-Exempt</v>
          </cell>
          <cell r="AO888" t="str">
            <v>12012508</v>
          </cell>
          <cell r="AP888" t="str">
            <v>Production/Process Operator</v>
          </cell>
          <cell r="AQ888" t="str">
            <v>3</v>
          </cell>
          <cell r="AR888" t="str">
            <v>Active</v>
          </cell>
          <cell r="AS888" t="str">
            <v>BC</v>
          </cell>
          <cell r="AT888">
            <v>0</v>
          </cell>
          <cell r="AU888">
            <v>0</v>
          </cell>
          <cell r="AV888" t="str">
            <v>N</v>
          </cell>
        </row>
        <row r="889">
          <cell r="D889">
            <v>31764</v>
          </cell>
          <cell r="G889">
            <v>0</v>
          </cell>
          <cell r="H889">
            <v>0</v>
          </cell>
          <cell r="AE889" t="str">
            <v>GSC02</v>
          </cell>
          <cell r="AF889" t="str">
            <v>INTL MANUFACTURING</v>
          </cell>
          <cell r="AG889" t="str">
            <v>GSC</v>
          </cell>
          <cell r="AH889" t="str">
            <v>GLOBAL SUPPLY CHAIN</v>
          </cell>
          <cell r="AI889" t="str">
            <v>ID</v>
          </cell>
          <cell r="AJ889" t="str">
            <v>Indonesia</v>
          </cell>
          <cell r="AK889" t="str">
            <v>2</v>
          </cell>
          <cell r="AL889" t="str">
            <v>Temporary</v>
          </cell>
          <cell r="AM889" t="str">
            <v>TN</v>
          </cell>
          <cell r="AN889" t="str">
            <v>Temp Non-Exempt</v>
          </cell>
          <cell r="AO889" t="str">
            <v>12012508</v>
          </cell>
          <cell r="AP889" t="str">
            <v>Production/Process Operator</v>
          </cell>
          <cell r="AQ889" t="str">
            <v>3</v>
          </cell>
          <cell r="AR889" t="str">
            <v>Active</v>
          </cell>
          <cell r="AS889" t="str">
            <v>BC</v>
          </cell>
          <cell r="AT889">
            <v>0</v>
          </cell>
          <cell r="AU889">
            <v>0</v>
          </cell>
          <cell r="AV889" t="str">
            <v>N</v>
          </cell>
        </row>
        <row r="890">
          <cell r="D890">
            <v>30461</v>
          </cell>
          <cell r="G890">
            <v>0</v>
          </cell>
          <cell r="H890">
            <v>0</v>
          </cell>
          <cell r="AE890" t="str">
            <v>GSC02</v>
          </cell>
          <cell r="AF890" t="str">
            <v>INTL MANUFACTURING</v>
          </cell>
          <cell r="AG890" t="str">
            <v>GSC</v>
          </cell>
          <cell r="AH890" t="str">
            <v>GLOBAL SUPPLY CHAIN</v>
          </cell>
          <cell r="AI890" t="str">
            <v>ID</v>
          </cell>
          <cell r="AJ890" t="str">
            <v>Indonesia</v>
          </cell>
          <cell r="AK890" t="str">
            <v>2</v>
          </cell>
          <cell r="AL890" t="str">
            <v>Temporary</v>
          </cell>
          <cell r="AM890" t="str">
            <v>TN</v>
          </cell>
          <cell r="AN890" t="str">
            <v>Temp Non-Exempt</v>
          </cell>
          <cell r="AO890" t="str">
            <v>12012508</v>
          </cell>
          <cell r="AP890" t="str">
            <v>Production/Process Operator</v>
          </cell>
          <cell r="AQ890" t="str">
            <v>3</v>
          </cell>
          <cell r="AR890" t="str">
            <v>Active</v>
          </cell>
          <cell r="AS890" t="str">
            <v>BC</v>
          </cell>
          <cell r="AT890">
            <v>0</v>
          </cell>
          <cell r="AU890">
            <v>0</v>
          </cell>
          <cell r="AV890" t="str">
            <v>N</v>
          </cell>
        </row>
        <row r="891">
          <cell r="D891">
            <v>29628</v>
          </cell>
          <cell r="G891">
            <v>0</v>
          </cell>
          <cell r="H891">
            <v>0</v>
          </cell>
          <cell r="AE891" t="str">
            <v>GSC02</v>
          </cell>
          <cell r="AF891" t="str">
            <v>INTL MANUFACTURING</v>
          </cell>
          <cell r="AG891" t="str">
            <v>GSC</v>
          </cell>
          <cell r="AH891" t="str">
            <v>GLOBAL SUPPLY CHAIN</v>
          </cell>
          <cell r="AI891" t="str">
            <v>ID</v>
          </cell>
          <cell r="AJ891" t="str">
            <v>Indonesia</v>
          </cell>
          <cell r="AK891" t="str">
            <v>2</v>
          </cell>
          <cell r="AL891" t="str">
            <v>Temporary</v>
          </cell>
          <cell r="AM891" t="str">
            <v>TN</v>
          </cell>
          <cell r="AN891" t="str">
            <v>Temp Non-Exempt</v>
          </cell>
          <cell r="AO891" t="str">
            <v>12012508</v>
          </cell>
          <cell r="AP891" t="str">
            <v>Production/Process Operator</v>
          </cell>
          <cell r="AQ891" t="str">
            <v>3</v>
          </cell>
          <cell r="AR891" t="str">
            <v>Active</v>
          </cell>
          <cell r="AS891" t="str">
            <v>BC</v>
          </cell>
          <cell r="AT891">
            <v>0</v>
          </cell>
          <cell r="AU891">
            <v>0</v>
          </cell>
          <cell r="AV891" t="str">
            <v>N</v>
          </cell>
        </row>
        <row r="892">
          <cell r="D892">
            <v>31008</v>
          </cell>
          <cell r="G892">
            <v>0</v>
          </cell>
          <cell r="H892">
            <v>0</v>
          </cell>
          <cell r="AE892" t="str">
            <v>GSC02</v>
          </cell>
          <cell r="AF892" t="str">
            <v>INTL MANUFACTURING</v>
          </cell>
          <cell r="AG892" t="str">
            <v>GSC</v>
          </cell>
          <cell r="AH892" t="str">
            <v>GLOBAL SUPPLY CHAIN</v>
          </cell>
          <cell r="AI892" t="str">
            <v>ID</v>
          </cell>
          <cell r="AJ892" t="str">
            <v>Indonesia</v>
          </cell>
          <cell r="AK892" t="str">
            <v>2</v>
          </cell>
          <cell r="AL892" t="str">
            <v>Temporary</v>
          </cell>
          <cell r="AM892" t="str">
            <v>TN</v>
          </cell>
          <cell r="AN892" t="str">
            <v>Temp Non-Exempt</v>
          </cell>
          <cell r="AO892" t="str">
            <v>12012508</v>
          </cell>
          <cell r="AP892" t="str">
            <v>Production/Process Operator</v>
          </cell>
          <cell r="AQ892" t="str">
            <v>3</v>
          </cell>
          <cell r="AR892" t="str">
            <v>Active</v>
          </cell>
          <cell r="AS892" t="str">
            <v>BC</v>
          </cell>
          <cell r="AT892">
            <v>0</v>
          </cell>
          <cell r="AU892">
            <v>0</v>
          </cell>
          <cell r="AV892" t="str">
            <v>N</v>
          </cell>
        </row>
        <row r="893">
          <cell r="D893">
            <v>31508</v>
          </cell>
          <cell r="G893">
            <v>0</v>
          </cell>
          <cell r="H893">
            <v>0</v>
          </cell>
          <cell r="AE893" t="str">
            <v>GSC02</v>
          </cell>
          <cell r="AF893" t="str">
            <v>INTL MANUFACTURING</v>
          </cell>
          <cell r="AG893" t="str">
            <v>GSC</v>
          </cell>
          <cell r="AH893" t="str">
            <v>GLOBAL SUPPLY CHAIN</v>
          </cell>
          <cell r="AI893" t="str">
            <v>ID</v>
          </cell>
          <cell r="AJ893" t="str">
            <v>Indonesia</v>
          </cell>
          <cell r="AK893" t="str">
            <v>2</v>
          </cell>
          <cell r="AL893" t="str">
            <v>Temporary</v>
          </cell>
          <cell r="AM893" t="str">
            <v>TN</v>
          </cell>
          <cell r="AN893" t="str">
            <v>Temp Non-Exempt</v>
          </cell>
          <cell r="AO893" t="str">
            <v>12012508</v>
          </cell>
          <cell r="AP893" t="str">
            <v>Production/Process Operator</v>
          </cell>
          <cell r="AQ893" t="str">
            <v>3</v>
          </cell>
          <cell r="AR893" t="str">
            <v>Active</v>
          </cell>
          <cell r="AS893" t="str">
            <v>BC</v>
          </cell>
          <cell r="AT893">
            <v>0</v>
          </cell>
          <cell r="AU893">
            <v>0</v>
          </cell>
          <cell r="AV893" t="str">
            <v>N</v>
          </cell>
        </row>
        <row r="894">
          <cell r="D894">
            <v>30576</v>
          </cell>
          <cell r="G894">
            <v>0</v>
          </cell>
          <cell r="H894">
            <v>0</v>
          </cell>
          <cell r="AE894" t="str">
            <v>GSC02</v>
          </cell>
          <cell r="AF894" t="str">
            <v>INTL MANUFACTURING</v>
          </cell>
          <cell r="AG894" t="str">
            <v>GSC</v>
          </cell>
          <cell r="AH894" t="str">
            <v>GLOBAL SUPPLY CHAIN</v>
          </cell>
          <cell r="AI894" t="str">
            <v>ID</v>
          </cell>
          <cell r="AJ894" t="str">
            <v>Indonesia</v>
          </cell>
          <cell r="AK894" t="str">
            <v>2</v>
          </cell>
          <cell r="AL894" t="str">
            <v>Temporary</v>
          </cell>
          <cell r="AM894" t="str">
            <v>TN</v>
          </cell>
          <cell r="AN894" t="str">
            <v>Temp Non-Exempt</v>
          </cell>
          <cell r="AO894" t="str">
            <v>12012508</v>
          </cell>
          <cell r="AP894" t="str">
            <v>Production/Process Operator</v>
          </cell>
          <cell r="AQ894" t="str">
            <v>3</v>
          </cell>
          <cell r="AR894" t="str">
            <v>Active</v>
          </cell>
          <cell r="AS894" t="str">
            <v>BC</v>
          </cell>
          <cell r="AT894">
            <v>0</v>
          </cell>
          <cell r="AU894">
            <v>0</v>
          </cell>
          <cell r="AV894" t="str">
            <v>N</v>
          </cell>
        </row>
        <row r="895">
          <cell r="D895">
            <v>29908</v>
          </cell>
          <cell r="G895">
            <v>0</v>
          </cell>
          <cell r="H895">
            <v>0</v>
          </cell>
          <cell r="AE895" t="str">
            <v>GSC02</v>
          </cell>
          <cell r="AF895" t="str">
            <v>INTL MANUFACTURING</v>
          </cell>
          <cell r="AG895" t="str">
            <v>GSC</v>
          </cell>
          <cell r="AH895" t="str">
            <v>GLOBAL SUPPLY CHAIN</v>
          </cell>
          <cell r="AI895" t="str">
            <v>ID</v>
          </cell>
          <cell r="AJ895" t="str">
            <v>Indonesia</v>
          </cell>
          <cell r="AK895" t="str">
            <v>2</v>
          </cell>
          <cell r="AL895" t="str">
            <v>Temporary</v>
          </cell>
          <cell r="AM895" t="str">
            <v>TN</v>
          </cell>
          <cell r="AN895" t="str">
            <v>Temp Non-Exempt</v>
          </cell>
          <cell r="AO895" t="str">
            <v>12012508</v>
          </cell>
          <cell r="AP895" t="str">
            <v>Production/Process Operator</v>
          </cell>
          <cell r="AQ895" t="str">
            <v>3</v>
          </cell>
          <cell r="AR895" t="str">
            <v>Active</v>
          </cell>
          <cell r="AS895" t="str">
            <v>BC</v>
          </cell>
          <cell r="AT895">
            <v>0</v>
          </cell>
          <cell r="AU895">
            <v>0</v>
          </cell>
          <cell r="AV895" t="str">
            <v>N</v>
          </cell>
        </row>
        <row r="896">
          <cell r="D896">
            <v>31731</v>
          </cell>
          <cell r="G896">
            <v>0</v>
          </cell>
          <cell r="H896">
            <v>0</v>
          </cell>
          <cell r="AE896" t="str">
            <v>GSC02</v>
          </cell>
          <cell r="AF896" t="str">
            <v>INTL MANUFACTURING</v>
          </cell>
          <cell r="AG896" t="str">
            <v>GSC</v>
          </cell>
          <cell r="AH896" t="str">
            <v>GLOBAL SUPPLY CHAIN</v>
          </cell>
          <cell r="AI896" t="str">
            <v>ID</v>
          </cell>
          <cell r="AJ896" t="str">
            <v>Indonesia</v>
          </cell>
          <cell r="AK896" t="str">
            <v>2</v>
          </cell>
          <cell r="AL896" t="str">
            <v>Temporary</v>
          </cell>
          <cell r="AM896" t="str">
            <v>TN</v>
          </cell>
          <cell r="AN896" t="str">
            <v>Temp Non-Exempt</v>
          </cell>
          <cell r="AO896" t="str">
            <v>12012508</v>
          </cell>
          <cell r="AP896" t="str">
            <v>Production/Process Operator</v>
          </cell>
          <cell r="AQ896" t="str">
            <v>3</v>
          </cell>
          <cell r="AR896" t="str">
            <v>Active</v>
          </cell>
          <cell r="AS896" t="str">
            <v>BC</v>
          </cell>
          <cell r="AT896">
            <v>0</v>
          </cell>
          <cell r="AU896">
            <v>0</v>
          </cell>
          <cell r="AV896" t="str">
            <v>N</v>
          </cell>
        </row>
        <row r="897">
          <cell r="D897">
            <v>30379</v>
          </cell>
          <cell r="G897">
            <v>0</v>
          </cell>
          <cell r="H897">
            <v>0</v>
          </cell>
          <cell r="AE897" t="str">
            <v>GSC02</v>
          </cell>
          <cell r="AF897" t="str">
            <v>INTL MANUFACTURING</v>
          </cell>
          <cell r="AG897" t="str">
            <v>GSC</v>
          </cell>
          <cell r="AH897" t="str">
            <v>GLOBAL SUPPLY CHAIN</v>
          </cell>
          <cell r="AI897" t="str">
            <v>ID</v>
          </cell>
          <cell r="AJ897" t="str">
            <v>Indonesia</v>
          </cell>
          <cell r="AK897" t="str">
            <v>2</v>
          </cell>
          <cell r="AL897" t="str">
            <v>Temporary</v>
          </cell>
          <cell r="AM897" t="str">
            <v>TN</v>
          </cell>
          <cell r="AN897" t="str">
            <v>Temp Non-Exempt</v>
          </cell>
          <cell r="AO897" t="str">
            <v>12012141</v>
          </cell>
          <cell r="AP897" t="str">
            <v>Quality Control Technician (Jr.)</v>
          </cell>
          <cell r="AQ897" t="str">
            <v>3</v>
          </cell>
          <cell r="AR897" t="str">
            <v>Active</v>
          </cell>
          <cell r="AS897" t="str">
            <v>BC</v>
          </cell>
          <cell r="AT897">
            <v>0</v>
          </cell>
          <cell r="AU897">
            <v>0</v>
          </cell>
          <cell r="AV897" t="str">
            <v>C</v>
          </cell>
        </row>
        <row r="898">
          <cell r="D898">
            <v>31315</v>
          </cell>
          <cell r="G898">
            <v>0</v>
          </cell>
          <cell r="H898">
            <v>0</v>
          </cell>
          <cell r="AE898" t="str">
            <v>GSC02</v>
          </cell>
          <cell r="AF898" t="str">
            <v>INTL MANUFACTURING</v>
          </cell>
          <cell r="AG898" t="str">
            <v>GSC</v>
          </cell>
          <cell r="AH898" t="str">
            <v>GLOBAL SUPPLY CHAIN</v>
          </cell>
          <cell r="AI898" t="str">
            <v>ID</v>
          </cell>
          <cell r="AJ898" t="str">
            <v>Indonesia</v>
          </cell>
          <cell r="AK898" t="str">
            <v>2</v>
          </cell>
          <cell r="AL898" t="str">
            <v>Temporary</v>
          </cell>
          <cell r="AM898" t="str">
            <v>TN</v>
          </cell>
          <cell r="AN898" t="str">
            <v>Temp Non-Exempt</v>
          </cell>
          <cell r="AO898" t="str">
            <v>12012508</v>
          </cell>
          <cell r="AP898" t="str">
            <v>Production/Process Operator</v>
          </cell>
          <cell r="AQ898" t="str">
            <v>3</v>
          </cell>
          <cell r="AR898" t="str">
            <v>Active</v>
          </cell>
          <cell r="AS898" t="str">
            <v>BC</v>
          </cell>
          <cell r="AT898">
            <v>0</v>
          </cell>
          <cell r="AU898">
            <v>0</v>
          </cell>
          <cell r="AV898" t="str">
            <v>N</v>
          </cell>
        </row>
        <row r="899">
          <cell r="D899">
            <v>31169</v>
          </cell>
          <cell r="G899">
            <v>0</v>
          </cell>
          <cell r="H899">
            <v>0</v>
          </cell>
          <cell r="AE899" t="str">
            <v>GSC02</v>
          </cell>
          <cell r="AF899" t="str">
            <v>INTL MANUFACTURING</v>
          </cell>
          <cell r="AG899" t="str">
            <v>GSC</v>
          </cell>
          <cell r="AH899" t="str">
            <v>GLOBAL SUPPLY CHAIN</v>
          </cell>
          <cell r="AI899" t="str">
            <v>ID</v>
          </cell>
          <cell r="AJ899" t="str">
            <v>Indonesia</v>
          </cell>
          <cell r="AK899" t="str">
            <v>2</v>
          </cell>
          <cell r="AL899" t="str">
            <v>Temporary</v>
          </cell>
          <cell r="AM899" t="str">
            <v>TN</v>
          </cell>
          <cell r="AN899" t="str">
            <v>Temp Non-Exempt</v>
          </cell>
          <cell r="AO899" t="str">
            <v>12012508</v>
          </cell>
          <cell r="AP899" t="str">
            <v>Production/Process Operator</v>
          </cell>
          <cell r="AQ899" t="str">
            <v>3</v>
          </cell>
          <cell r="AR899" t="str">
            <v>Active</v>
          </cell>
          <cell r="AS899" t="str">
            <v>BC</v>
          </cell>
          <cell r="AT899">
            <v>0</v>
          </cell>
          <cell r="AU899">
            <v>0</v>
          </cell>
          <cell r="AV899" t="str">
            <v>N</v>
          </cell>
        </row>
        <row r="900">
          <cell r="D900">
            <v>31702</v>
          </cell>
          <cell r="G900">
            <v>0</v>
          </cell>
          <cell r="H900">
            <v>0</v>
          </cell>
          <cell r="AE900" t="str">
            <v>GSC02</v>
          </cell>
          <cell r="AF900" t="str">
            <v>INTL MANUFACTURING</v>
          </cell>
          <cell r="AG900" t="str">
            <v>GSC</v>
          </cell>
          <cell r="AH900" t="str">
            <v>GLOBAL SUPPLY CHAIN</v>
          </cell>
          <cell r="AI900" t="str">
            <v>ID</v>
          </cell>
          <cell r="AJ900" t="str">
            <v>Indonesia</v>
          </cell>
          <cell r="AK900" t="str">
            <v>2</v>
          </cell>
          <cell r="AL900" t="str">
            <v>Temporary</v>
          </cell>
          <cell r="AM900" t="str">
            <v>TN</v>
          </cell>
          <cell r="AN900" t="str">
            <v>Temp Non-Exempt</v>
          </cell>
          <cell r="AO900" t="str">
            <v>12012508</v>
          </cell>
          <cell r="AP900" t="str">
            <v>Production/Process Operator</v>
          </cell>
          <cell r="AQ900" t="str">
            <v>3</v>
          </cell>
          <cell r="AR900" t="str">
            <v>Active</v>
          </cell>
          <cell r="AS900" t="str">
            <v>BC</v>
          </cell>
          <cell r="AT900">
            <v>0</v>
          </cell>
          <cell r="AU900">
            <v>0</v>
          </cell>
          <cell r="AV900" t="str">
            <v>N</v>
          </cell>
        </row>
        <row r="901">
          <cell r="D901">
            <v>31825</v>
          </cell>
          <cell r="G901">
            <v>0</v>
          </cell>
          <cell r="H901">
            <v>0</v>
          </cell>
          <cell r="AE901" t="str">
            <v>GSC02</v>
          </cell>
          <cell r="AF901" t="str">
            <v>INTL MANUFACTURING</v>
          </cell>
          <cell r="AG901" t="str">
            <v>GSC</v>
          </cell>
          <cell r="AH901" t="str">
            <v>GLOBAL SUPPLY CHAIN</v>
          </cell>
          <cell r="AI901" t="str">
            <v>ID</v>
          </cell>
          <cell r="AJ901" t="str">
            <v>Indonesia</v>
          </cell>
          <cell r="AK901" t="str">
            <v>2</v>
          </cell>
          <cell r="AL901" t="str">
            <v>Temporary</v>
          </cell>
          <cell r="AM901" t="str">
            <v>TN</v>
          </cell>
          <cell r="AN901" t="str">
            <v>Temp Non-Exempt</v>
          </cell>
          <cell r="AO901" t="str">
            <v>12012508</v>
          </cell>
          <cell r="AP901" t="str">
            <v>Production/Process Operator</v>
          </cell>
          <cell r="AQ901" t="str">
            <v>3</v>
          </cell>
          <cell r="AR901" t="str">
            <v>Active</v>
          </cell>
          <cell r="AS901" t="str">
            <v>BC</v>
          </cell>
          <cell r="AT901">
            <v>0</v>
          </cell>
          <cell r="AU901">
            <v>0</v>
          </cell>
          <cell r="AV901" t="str">
            <v>N</v>
          </cell>
        </row>
        <row r="902">
          <cell r="D902">
            <v>30879</v>
          </cell>
          <cell r="G902">
            <v>0</v>
          </cell>
          <cell r="H902">
            <v>0</v>
          </cell>
          <cell r="AE902" t="str">
            <v>GSC02</v>
          </cell>
          <cell r="AF902" t="str">
            <v>INTL MANUFACTURING</v>
          </cell>
          <cell r="AG902" t="str">
            <v>GSC</v>
          </cell>
          <cell r="AH902" t="str">
            <v>GLOBAL SUPPLY CHAIN</v>
          </cell>
          <cell r="AI902" t="str">
            <v>ID</v>
          </cell>
          <cell r="AJ902" t="str">
            <v>Indonesia</v>
          </cell>
          <cell r="AK902" t="str">
            <v>2</v>
          </cell>
          <cell r="AL902" t="str">
            <v>Temporary</v>
          </cell>
          <cell r="AM902" t="str">
            <v>TN</v>
          </cell>
          <cell r="AN902" t="str">
            <v>Temp Non-Exempt</v>
          </cell>
          <cell r="AO902" t="str">
            <v>12012508</v>
          </cell>
          <cell r="AP902" t="str">
            <v>Production/Process Operator</v>
          </cell>
          <cell r="AQ902" t="str">
            <v>3</v>
          </cell>
          <cell r="AR902" t="str">
            <v>Active</v>
          </cell>
          <cell r="AS902" t="str">
            <v>BC</v>
          </cell>
          <cell r="AT902">
            <v>0</v>
          </cell>
          <cell r="AU902">
            <v>0</v>
          </cell>
          <cell r="AV902" t="str">
            <v>N</v>
          </cell>
        </row>
        <row r="903">
          <cell r="D903">
            <v>29266</v>
          </cell>
          <cell r="G903">
            <v>0</v>
          </cell>
          <cell r="H903">
            <v>0</v>
          </cell>
          <cell r="AE903" t="str">
            <v>GSC02</v>
          </cell>
          <cell r="AF903" t="str">
            <v>INTL MANUFACTURING</v>
          </cell>
          <cell r="AG903" t="str">
            <v>GSC</v>
          </cell>
          <cell r="AH903" t="str">
            <v>GLOBAL SUPPLY CHAIN</v>
          </cell>
          <cell r="AI903" t="str">
            <v>ID</v>
          </cell>
          <cell r="AJ903" t="str">
            <v>Indonesia</v>
          </cell>
          <cell r="AK903" t="str">
            <v>2</v>
          </cell>
          <cell r="AL903" t="str">
            <v>Temporary</v>
          </cell>
          <cell r="AM903" t="str">
            <v>TN</v>
          </cell>
          <cell r="AN903" t="str">
            <v>Temp Non-Exempt</v>
          </cell>
          <cell r="AO903" t="str">
            <v>12012508</v>
          </cell>
          <cell r="AP903" t="str">
            <v>Production/Process Operator</v>
          </cell>
          <cell r="AQ903" t="str">
            <v>3</v>
          </cell>
          <cell r="AR903" t="str">
            <v>Active</v>
          </cell>
          <cell r="AS903" t="str">
            <v>BC</v>
          </cell>
          <cell r="AT903">
            <v>0</v>
          </cell>
          <cell r="AU903">
            <v>0</v>
          </cell>
          <cell r="AV903" t="str">
            <v>N</v>
          </cell>
        </row>
        <row r="904">
          <cell r="D904">
            <v>25389</v>
          </cell>
          <cell r="G904">
            <v>0</v>
          </cell>
          <cell r="H904">
            <v>0</v>
          </cell>
          <cell r="AE904" t="str">
            <v>GSC02</v>
          </cell>
          <cell r="AF904" t="str">
            <v>INTL MANUFACTURING</v>
          </cell>
          <cell r="AG904" t="str">
            <v>GSC</v>
          </cell>
          <cell r="AH904" t="str">
            <v>GLOBAL SUPPLY CHAIN</v>
          </cell>
          <cell r="AI904" t="str">
            <v>ID</v>
          </cell>
          <cell r="AJ904" t="str">
            <v>Indonesia</v>
          </cell>
          <cell r="AK904" t="str">
            <v>2</v>
          </cell>
          <cell r="AL904" t="str">
            <v>Temporary</v>
          </cell>
          <cell r="AM904" t="str">
            <v>TN</v>
          </cell>
          <cell r="AN904" t="str">
            <v>Temp Non-Exempt</v>
          </cell>
          <cell r="AO904" t="str">
            <v>12012508</v>
          </cell>
          <cell r="AP904" t="str">
            <v>Production/Process Operator</v>
          </cell>
          <cell r="AQ904" t="str">
            <v>3</v>
          </cell>
          <cell r="AR904" t="str">
            <v>Active</v>
          </cell>
          <cell r="AS904" t="str">
            <v>BC</v>
          </cell>
          <cell r="AT904">
            <v>0</v>
          </cell>
          <cell r="AU904">
            <v>0</v>
          </cell>
          <cell r="AV904" t="str">
            <v>N</v>
          </cell>
        </row>
        <row r="905">
          <cell r="D905">
            <v>30895</v>
          </cell>
          <cell r="G905">
            <v>0</v>
          </cell>
          <cell r="H905">
            <v>0</v>
          </cell>
          <cell r="AE905" t="str">
            <v>GSC02</v>
          </cell>
          <cell r="AF905" t="str">
            <v>INTL MANUFACTURING</v>
          </cell>
          <cell r="AG905" t="str">
            <v>GSC</v>
          </cell>
          <cell r="AH905" t="str">
            <v>GLOBAL SUPPLY CHAIN</v>
          </cell>
          <cell r="AI905" t="str">
            <v>ID</v>
          </cell>
          <cell r="AJ905" t="str">
            <v>Indonesia</v>
          </cell>
          <cell r="AK905" t="str">
            <v>2</v>
          </cell>
          <cell r="AL905" t="str">
            <v>Temporary</v>
          </cell>
          <cell r="AM905" t="str">
            <v>TN</v>
          </cell>
          <cell r="AN905" t="str">
            <v>Temp Non-Exempt</v>
          </cell>
          <cell r="AO905" t="str">
            <v>12012510</v>
          </cell>
          <cell r="AP905" t="str">
            <v>Production/Process Operator (Jr.)</v>
          </cell>
          <cell r="AQ905" t="str">
            <v>3</v>
          </cell>
          <cell r="AR905" t="str">
            <v>Active</v>
          </cell>
          <cell r="AS905" t="str">
            <v>BC</v>
          </cell>
          <cell r="AT905">
            <v>0</v>
          </cell>
          <cell r="AU905">
            <v>0</v>
          </cell>
          <cell r="AV905" t="str">
            <v>N</v>
          </cell>
        </row>
        <row r="906">
          <cell r="D906">
            <v>29022</v>
          </cell>
          <cell r="G906">
            <v>0</v>
          </cell>
          <cell r="H906">
            <v>0</v>
          </cell>
          <cell r="AE906" t="str">
            <v>GSC02</v>
          </cell>
          <cell r="AF906" t="str">
            <v>INTL MANUFACTURING</v>
          </cell>
          <cell r="AG906" t="str">
            <v>GSC</v>
          </cell>
          <cell r="AH906" t="str">
            <v>GLOBAL SUPPLY CHAIN</v>
          </cell>
          <cell r="AI906" t="str">
            <v>ID</v>
          </cell>
          <cell r="AJ906" t="str">
            <v>Indonesia</v>
          </cell>
          <cell r="AK906" t="str">
            <v>2</v>
          </cell>
          <cell r="AL906" t="str">
            <v>Temporary</v>
          </cell>
          <cell r="AM906" t="str">
            <v>TN</v>
          </cell>
          <cell r="AN906" t="str">
            <v>Temp Non-Exempt</v>
          </cell>
          <cell r="AO906" t="str">
            <v>12012510</v>
          </cell>
          <cell r="AP906" t="str">
            <v>Production/Process Operator (Jr.)</v>
          </cell>
          <cell r="AQ906" t="str">
            <v>3</v>
          </cell>
          <cell r="AR906" t="str">
            <v>Active</v>
          </cell>
          <cell r="AS906" t="str">
            <v>BC</v>
          </cell>
          <cell r="AT906">
            <v>0</v>
          </cell>
          <cell r="AU906">
            <v>0</v>
          </cell>
          <cell r="AV906" t="str">
            <v>C</v>
          </cell>
        </row>
        <row r="907">
          <cell r="D907">
            <v>31446</v>
          </cell>
          <cell r="G907">
            <v>0</v>
          </cell>
          <cell r="H907">
            <v>0</v>
          </cell>
          <cell r="AE907" t="str">
            <v>GSC02</v>
          </cell>
          <cell r="AF907" t="str">
            <v>INTL MANUFACTURING</v>
          </cell>
          <cell r="AG907" t="str">
            <v>GSC</v>
          </cell>
          <cell r="AH907" t="str">
            <v>GLOBAL SUPPLY CHAIN</v>
          </cell>
          <cell r="AI907" t="str">
            <v>ID</v>
          </cell>
          <cell r="AJ907" t="str">
            <v>Indonesia</v>
          </cell>
          <cell r="AK907" t="str">
            <v>2</v>
          </cell>
          <cell r="AL907" t="str">
            <v>Temporary</v>
          </cell>
          <cell r="AM907" t="str">
            <v>TN</v>
          </cell>
          <cell r="AN907" t="str">
            <v>Temp Non-Exempt</v>
          </cell>
          <cell r="AO907" t="str">
            <v>12012510</v>
          </cell>
          <cell r="AP907" t="str">
            <v>Production/Process Operator (Jr.)</v>
          </cell>
          <cell r="AQ907" t="str">
            <v>3</v>
          </cell>
          <cell r="AR907" t="str">
            <v>Active</v>
          </cell>
          <cell r="AS907" t="str">
            <v>BC</v>
          </cell>
          <cell r="AT907">
            <v>0</v>
          </cell>
          <cell r="AU907">
            <v>0</v>
          </cell>
          <cell r="AV907" t="str">
            <v>C</v>
          </cell>
        </row>
        <row r="908">
          <cell r="D908">
            <v>31466</v>
          </cell>
          <cell r="G908">
            <v>0</v>
          </cell>
          <cell r="H908">
            <v>0</v>
          </cell>
          <cell r="AE908" t="str">
            <v>GSC02</v>
          </cell>
          <cell r="AF908" t="str">
            <v>INTL MANUFACTURING</v>
          </cell>
          <cell r="AG908" t="str">
            <v>GSC</v>
          </cell>
          <cell r="AH908" t="str">
            <v>GLOBAL SUPPLY CHAIN</v>
          </cell>
          <cell r="AI908" t="str">
            <v>ID</v>
          </cell>
          <cell r="AJ908" t="str">
            <v>Indonesia</v>
          </cell>
          <cell r="AK908" t="str">
            <v>2</v>
          </cell>
          <cell r="AL908" t="str">
            <v>Temporary</v>
          </cell>
          <cell r="AM908" t="str">
            <v>TN</v>
          </cell>
          <cell r="AN908" t="str">
            <v>Temp Non-Exempt</v>
          </cell>
          <cell r="AO908" t="str">
            <v>12012508</v>
          </cell>
          <cell r="AP908" t="str">
            <v>Production/Process Operator</v>
          </cell>
          <cell r="AQ908" t="str">
            <v>3</v>
          </cell>
          <cell r="AR908" t="str">
            <v>Active</v>
          </cell>
          <cell r="AS908" t="str">
            <v>BC</v>
          </cell>
          <cell r="AT908">
            <v>0</v>
          </cell>
          <cell r="AU908">
            <v>0</v>
          </cell>
          <cell r="AV908" t="str">
            <v>N</v>
          </cell>
        </row>
        <row r="909">
          <cell r="D909">
            <v>29588</v>
          </cell>
          <cell r="G909">
            <v>0</v>
          </cell>
          <cell r="H909">
            <v>0</v>
          </cell>
          <cell r="AE909" t="str">
            <v>GSC02</v>
          </cell>
          <cell r="AF909" t="str">
            <v>INTL MANUFACTURING</v>
          </cell>
          <cell r="AG909" t="str">
            <v>GSC</v>
          </cell>
          <cell r="AH909" t="str">
            <v>GLOBAL SUPPLY CHAIN</v>
          </cell>
          <cell r="AI909" t="str">
            <v>ID</v>
          </cell>
          <cell r="AJ909" t="str">
            <v>Indonesia</v>
          </cell>
          <cell r="AK909" t="str">
            <v>2</v>
          </cell>
          <cell r="AL909" t="str">
            <v>Temporary</v>
          </cell>
          <cell r="AM909" t="str">
            <v>TN</v>
          </cell>
          <cell r="AN909" t="str">
            <v>Temp Non-Exempt</v>
          </cell>
          <cell r="AO909" t="str">
            <v>12012508</v>
          </cell>
          <cell r="AP909" t="str">
            <v>Production/Process Operator</v>
          </cell>
          <cell r="AQ909" t="str">
            <v>3</v>
          </cell>
          <cell r="AR909" t="str">
            <v>Active</v>
          </cell>
          <cell r="AS909" t="str">
            <v>BC</v>
          </cell>
          <cell r="AT909">
            <v>0</v>
          </cell>
          <cell r="AU909">
            <v>0</v>
          </cell>
          <cell r="AV909" t="str">
            <v>N</v>
          </cell>
        </row>
        <row r="910">
          <cell r="D910">
            <v>28957</v>
          </cell>
          <cell r="G910">
            <v>0</v>
          </cell>
          <cell r="H910">
            <v>0</v>
          </cell>
          <cell r="AE910" t="str">
            <v>GSC02</v>
          </cell>
          <cell r="AF910" t="str">
            <v>INTL MANUFACTURING</v>
          </cell>
          <cell r="AG910" t="str">
            <v>GSC</v>
          </cell>
          <cell r="AH910" t="str">
            <v>GLOBAL SUPPLY CHAIN</v>
          </cell>
          <cell r="AI910" t="str">
            <v>ID</v>
          </cell>
          <cell r="AJ910" t="str">
            <v>Indonesia</v>
          </cell>
          <cell r="AK910" t="str">
            <v>2</v>
          </cell>
          <cell r="AL910" t="str">
            <v>Temporary</v>
          </cell>
          <cell r="AM910" t="str">
            <v>TN</v>
          </cell>
          <cell r="AN910" t="str">
            <v>Temp Non-Exempt</v>
          </cell>
          <cell r="AO910" t="str">
            <v>12012508</v>
          </cell>
          <cell r="AP910" t="str">
            <v>Production/Process Operator</v>
          </cell>
          <cell r="AQ910" t="str">
            <v>3</v>
          </cell>
          <cell r="AR910" t="str">
            <v>Active</v>
          </cell>
          <cell r="AS910" t="str">
            <v>BC</v>
          </cell>
          <cell r="AT910">
            <v>0</v>
          </cell>
          <cell r="AU910">
            <v>0</v>
          </cell>
          <cell r="AV910" t="str">
            <v>N</v>
          </cell>
        </row>
        <row r="911">
          <cell r="D911">
            <v>30897</v>
          </cell>
          <cell r="G911">
            <v>0</v>
          </cell>
          <cell r="H911">
            <v>0</v>
          </cell>
          <cell r="AE911" t="str">
            <v>GSC02</v>
          </cell>
          <cell r="AF911" t="str">
            <v>INTL MANUFACTURING</v>
          </cell>
          <cell r="AG911" t="str">
            <v>GSC</v>
          </cell>
          <cell r="AH911" t="str">
            <v>GLOBAL SUPPLY CHAIN</v>
          </cell>
          <cell r="AI911" t="str">
            <v>ID</v>
          </cell>
          <cell r="AJ911" t="str">
            <v>Indonesia</v>
          </cell>
          <cell r="AK911" t="str">
            <v>2</v>
          </cell>
          <cell r="AL911" t="str">
            <v>Temporary</v>
          </cell>
          <cell r="AM911" t="str">
            <v>TN</v>
          </cell>
          <cell r="AN911" t="str">
            <v>Temp Non-Exempt</v>
          </cell>
          <cell r="AO911" t="str">
            <v>12012508</v>
          </cell>
          <cell r="AP911" t="str">
            <v>Production/Process Operator</v>
          </cell>
          <cell r="AQ911" t="str">
            <v>3</v>
          </cell>
          <cell r="AR911" t="str">
            <v>Active</v>
          </cell>
          <cell r="AS911" t="str">
            <v>BC</v>
          </cell>
          <cell r="AT911">
            <v>0</v>
          </cell>
          <cell r="AU911">
            <v>0</v>
          </cell>
          <cell r="AV911" t="str">
            <v>N</v>
          </cell>
        </row>
        <row r="912">
          <cell r="D912">
            <v>30220</v>
          </cell>
          <cell r="G912">
            <v>0</v>
          </cell>
          <cell r="H912">
            <v>0</v>
          </cell>
          <cell r="AE912" t="str">
            <v>GSC02</v>
          </cell>
          <cell r="AF912" t="str">
            <v>INTL MANUFACTURING</v>
          </cell>
          <cell r="AG912" t="str">
            <v>GSC</v>
          </cell>
          <cell r="AH912" t="str">
            <v>GLOBAL SUPPLY CHAIN</v>
          </cell>
          <cell r="AI912" t="str">
            <v>ID</v>
          </cell>
          <cell r="AJ912" t="str">
            <v>Indonesia</v>
          </cell>
          <cell r="AK912" t="str">
            <v>2</v>
          </cell>
          <cell r="AL912" t="str">
            <v>Temporary</v>
          </cell>
          <cell r="AM912" t="str">
            <v>TN</v>
          </cell>
          <cell r="AN912" t="str">
            <v>Temp Non-Exempt</v>
          </cell>
          <cell r="AO912" t="str">
            <v>12012508</v>
          </cell>
          <cell r="AP912" t="str">
            <v>Production/Process Operator</v>
          </cell>
          <cell r="AQ912" t="str">
            <v>3</v>
          </cell>
          <cell r="AR912" t="str">
            <v>Active</v>
          </cell>
          <cell r="AS912" t="str">
            <v>BC</v>
          </cell>
          <cell r="AT912">
            <v>0</v>
          </cell>
          <cell r="AU912">
            <v>0</v>
          </cell>
          <cell r="AV912" t="str">
            <v>N</v>
          </cell>
        </row>
        <row r="913">
          <cell r="D913">
            <v>31240</v>
          </cell>
          <cell r="G913">
            <v>0</v>
          </cell>
          <cell r="H913">
            <v>0</v>
          </cell>
          <cell r="AE913" t="str">
            <v>GSC02</v>
          </cell>
          <cell r="AF913" t="str">
            <v>INTL MANUFACTURING</v>
          </cell>
          <cell r="AG913" t="str">
            <v>GSC</v>
          </cell>
          <cell r="AH913" t="str">
            <v>GLOBAL SUPPLY CHAIN</v>
          </cell>
          <cell r="AI913" t="str">
            <v>ID</v>
          </cell>
          <cell r="AJ913" t="str">
            <v>Indonesia</v>
          </cell>
          <cell r="AK913" t="str">
            <v>2</v>
          </cell>
          <cell r="AL913" t="str">
            <v>Temporary</v>
          </cell>
          <cell r="AM913" t="str">
            <v>TN</v>
          </cell>
          <cell r="AN913" t="str">
            <v>Temp Non-Exempt</v>
          </cell>
          <cell r="AO913" t="str">
            <v>12012508</v>
          </cell>
          <cell r="AP913" t="str">
            <v>Production/Process Operator</v>
          </cell>
          <cell r="AQ913" t="str">
            <v>3</v>
          </cell>
          <cell r="AR913" t="str">
            <v>Active</v>
          </cell>
          <cell r="AS913" t="str">
            <v>BC</v>
          </cell>
          <cell r="AT913">
            <v>0</v>
          </cell>
          <cell r="AU913">
            <v>0</v>
          </cell>
          <cell r="AV913" t="str">
            <v>N</v>
          </cell>
        </row>
        <row r="914">
          <cell r="D914">
            <v>30138</v>
          </cell>
          <cell r="G914">
            <v>0</v>
          </cell>
          <cell r="H914">
            <v>0</v>
          </cell>
          <cell r="AE914" t="str">
            <v>GSC02</v>
          </cell>
          <cell r="AF914" t="str">
            <v>INTL MANUFACTURING</v>
          </cell>
          <cell r="AG914" t="str">
            <v>GSC</v>
          </cell>
          <cell r="AH914" t="str">
            <v>GLOBAL SUPPLY CHAIN</v>
          </cell>
          <cell r="AI914" t="str">
            <v>ID</v>
          </cell>
          <cell r="AJ914" t="str">
            <v>Indonesia</v>
          </cell>
          <cell r="AK914" t="str">
            <v>2</v>
          </cell>
          <cell r="AL914" t="str">
            <v>Temporary</v>
          </cell>
          <cell r="AM914" t="str">
            <v>TN</v>
          </cell>
          <cell r="AN914" t="str">
            <v>Temp Non-Exempt</v>
          </cell>
          <cell r="AO914" t="str">
            <v>12012510</v>
          </cell>
          <cell r="AP914" t="str">
            <v>Production/Process Operator (Jr.)</v>
          </cell>
          <cell r="AQ914" t="str">
            <v>3</v>
          </cell>
          <cell r="AR914" t="str">
            <v>Active</v>
          </cell>
          <cell r="AS914" t="str">
            <v>BC</v>
          </cell>
          <cell r="AT914">
            <v>0</v>
          </cell>
          <cell r="AU914">
            <v>0</v>
          </cell>
          <cell r="AV914" t="str">
            <v>N</v>
          </cell>
        </row>
        <row r="915">
          <cell r="D915">
            <v>30562</v>
          </cell>
          <cell r="G915">
            <v>0</v>
          </cell>
          <cell r="H915">
            <v>0</v>
          </cell>
          <cell r="AE915" t="str">
            <v>GSC02</v>
          </cell>
          <cell r="AF915" t="str">
            <v>INTL MANUFACTURING</v>
          </cell>
          <cell r="AG915" t="str">
            <v>GSC</v>
          </cell>
          <cell r="AH915" t="str">
            <v>GLOBAL SUPPLY CHAIN</v>
          </cell>
          <cell r="AI915" t="str">
            <v>ID</v>
          </cell>
          <cell r="AJ915" t="str">
            <v>Indonesia</v>
          </cell>
          <cell r="AK915" t="str">
            <v>2</v>
          </cell>
          <cell r="AL915" t="str">
            <v>Temporary</v>
          </cell>
          <cell r="AM915" t="str">
            <v>TN</v>
          </cell>
          <cell r="AN915" t="str">
            <v>Temp Non-Exempt</v>
          </cell>
          <cell r="AO915" t="str">
            <v>12012508</v>
          </cell>
          <cell r="AP915" t="str">
            <v>Production/Process Operator</v>
          </cell>
          <cell r="AQ915" t="str">
            <v>3</v>
          </cell>
          <cell r="AR915" t="str">
            <v>Active</v>
          </cell>
          <cell r="AS915" t="str">
            <v>BC</v>
          </cell>
          <cell r="AT915">
            <v>0</v>
          </cell>
          <cell r="AU915">
            <v>0</v>
          </cell>
          <cell r="AV915" t="str">
            <v>N</v>
          </cell>
        </row>
        <row r="916">
          <cell r="D916">
            <v>31162</v>
          </cell>
          <cell r="G916">
            <v>0</v>
          </cell>
          <cell r="H916">
            <v>0</v>
          </cell>
          <cell r="AE916" t="str">
            <v>GSC02</v>
          </cell>
          <cell r="AF916" t="str">
            <v>INTL MANUFACTURING</v>
          </cell>
          <cell r="AG916" t="str">
            <v>GSC</v>
          </cell>
          <cell r="AH916" t="str">
            <v>GLOBAL SUPPLY CHAIN</v>
          </cell>
          <cell r="AI916" t="str">
            <v>ID</v>
          </cell>
          <cell r="AJ916" t="str">
            <v>Indonesia</v>
          </cell>
          <cell r="AK916" t="str">
            <v>2</v>
          </cell>
          <cell r="AL916" t="str">
            <v>Temporary</v>
          </cell>
          <cell r="AM916" t="str">
            <v>TN</v>
          </cell>
          <cell r="AN916" t="str">
            <v>Temp Non-Exempt</v>
          </cell>
          <cell r="AO916" t="str">
            <v>12012508</v>
          </cell>
          <cell r="AP916" t="str">
            <v>Production/Process Operator</v>
          </cell>
          <cell r="AQ916" t="str">
            <v>3</v>
          </cell>
          <cell r="AR916" t="str">
            <v>Active</v>
          </cell>
          <cell r="AS916" t="str">
            <v>BC</v>
          </cell>
          <cell r="AT916">
            <v>0</v>
          </cell>
          <cell r="AU916">
            <v>0</v>
          </cell>
          <cell r="AV916" t="str">
            <v>N</v>
          </cell>
        </row>
        <row r="917">
          <cell r="D917">
            <v>30055</v>
          </cell>
          <cell r="G917">
            <v>0</v>
          </cell>
          <cell r="H917">
            <v>0</v>
          </cell>
          <cell r="AE917" t="str">
            <v>GSC02</v>
          </cell>
          <cell r="AF917" t="str">
            <v>INTL MANUFACTURING</v>
          </cell>
          <cell r="AG917" t="str">
            <v>GSC</v>
          </cell>
          <cell r="AH917" t="str">
            <v>GLOBAL SUPPLY CHAIN</v>
          </cell>
          <cell r="AI917" t="str">
            <v>ID</v>
          </cell>
          <cell r="AJ917" t="str">
            <v>Indonesia</v>
          </cell>
          <cell r="AK917" t="str">
            <v>2</v>
          </cell>
          <cell r="AL917" t="str">
            <v>Temporary</v>
          </cell>
          <cell r="AM917" t="str">
            <v>TN</v>
          </cell>
          <cell r="AN917" t="str">
            <v>Temp Non-Exempt</v>
          </cell>
          <cell r="AO917" t="str">
            <v>12012508</v>
          </cell>
          <cell r="AP917" t="str">
            <v>Production/Process Operator</v>
          </cell>
          <cell r="AQ917" t="str">
            <v>3</v>
          </cell>
          <cell r="AR917" t="str">
            <v>Active</v>
          </cell>
          <cell r="AS917" t="str">
            <v>BC</v>
          </cell>
          <cell r="AT917">
            <v>0</v>
          </cell>
          <cell r="AU917">
            <v>0</v>
          </cell>
          <cell r="AV917" t="str">
            <v>N</v>
          </cell>
        </row>
        <row r="918">
          <cell r="D918">
            <v>31578</v>
          </cell>
          <cell r="G918">
            <v>0</v>
          </cell>
          <cell r="H918">
            <v>0</v>
          </cell>
          <cell r="AE918" t="str">
            <v>GSC02</v>
          </cell>
          <cell r="AF918" t="str">
            <v>INTL MANUFACTURING</v>
          </cell>
          <cell r="AG918" t="str">
            <v>GSC</v>
          </cell>
          <cell r="AH918" t="str">
            <v>GLOBAL SUPPLY CHAIN</v>
          </cell>
          <cell r="AI918" t="str">
            <v>ID</v>
          </cell>
          <cell r="AJ918" t="str">
            <v>Indonesia</v>
          </cell>
          <cell r="AK918" t="str">
            <v>2</v>
          </cell>
          <cell r="AL918" t="str">
            <v>Temporary</v>
          </cell>
          <cell r="AM918" t="str">
            <v>TN</v>
          </cell>
          <cell r="AN918" t="str">
            <v>Temp Non-Exempt</v>
          </cell>
          <cell r="AO918" t="str">
            <v>12012508</v>
          </cell>
          <cell r="AP918" t="str">
            <v>Production/Process Operator</v>
          </cell>
          <cell r="AQ918" t="str">
            <v>3</v>
          </cell>
          <cell r="AR918" t="str">
            <v>Active</v>
          </cell>
          <cell r="AS918" t="str">
            <v>BC</v>
          </cell>
          <cell r="AT918">
            <v>0</v>
          </cell>
          <cell r="AU918">
            <v>0</v>
          </cell>
          <cell r="AV918" t="str">
            <v>N</v>
          </cell>
        </row>
        <row r="919">
          <cell r="D919">
            <v>29924</v>
          </cell>
          <cell r="G919">
            <v>0</v>
          </cell>
          <cell r="H919">
            <v>0</v>
          </cell>
          <cell r="AE919" t="str">
            <v>GSC02</v>
          </cell>
          <cell r="AF919" t="str">
            <v>INTL MANUFACTURING</v>
          </cell>
          <cell r="AG919" t="str">
            <v>GSC</v>
          </cell>
          <cell r="AH919" t="str">
            <v>GLOBAL SUPPLY CHAIN</v>
          </cell>
          <cell r="AI919" t="str">
            <v>ID</v>
          </cell>
          <cell r="AJ919" t="str">
            <v>Indonesia</v>
          </cell>
          <cell r="AK919" t="str">
            <v>2</v>
          </cell>
          <cell r="AL919" t="str">
            <v>Temporary</v>
          </cell>
          <cell r="AM919" t="str">
            <v>TN</v>
          </cell>
          <cell r="AN919" t="str">
            <v>Temp Non-Exempt</v>
          </cell>
          <cell r="AO919" t="str">
            <v>12012508</v>
          </cell>
          <cell r="AP919" t="str">
            <v>Production/Process Operator</v>
          </cell>
          <cell r="AQ919" t="str">
            <v>3</v>
          </cell>
          <cell r="AR919" t="str">
            <v>Active</v>
          </cell>
          <cell r="AS919" t="str">
            <v>BC</v>
          </cell>
          <cell r="AT919">
            <v>0</v>
          </cell>
          <cell r="AU919">
            <v>0</v>
          </cell>
          <cell r="AV919" t="str">
            <v>N</v>
          </cell>
        </row>
        <row r="920">
          <cell r="D920">
            <v>31471</v>
          </cell>
          <cell r="G920">
            <v>0</v>
          </cell>
          <cell r="H920">
            <v>0</v>
          </cell>
          <cell r="AE920" t="str">
            <v>GSC02</v>
          </cell>
          <cell r="AF920" t="str">
            <v>INTL MANUFACTURING</v>
          </cell>
          <cell r="AG920" t="str">
            <v>GSC</v>
          </cell>
          <cell r="AH920" t="str">
            <v>GLOBAL SUPPLY CHAIN</v>
          </cell>
          <cell r="AI920" t="str">
            <v>ID</v>
          </cell>
          <cell r="AJ920" t="str">
            <v>Indonesia</v>
          </cell>
          <cell r="AK920" t="str">
            <v>2</v>
          </cell>
          <cell r="AL920" t="str">
            <v>Temporary</v>
          </cell>
          <cell r="AM920" t="str">
            <v>TN</v>
          </cell>
          <cell r="AN920" t="str">
            <v>Temp Non-Exempt</v>
          </cell>
          <cell r="AO920" t="str">
            <v>12012508</v>
          </cell>
          <cell r="AP920" t="str">
            <v>Production/Process Operator</v>
          </cell>
          <cell r="AQ920" t="str">
            <v>3</v>
          </cell>
          <cell r="AR920" t="str">
            <v>Active</v>
          </cell>
          <cell r="AS920" t="str">
            <v>BC</v>
          </cell>
          <cell r="AT920">
            <v>0</v>
          </cell>
          <cell r="AU920">
            <v>0</v>
          </cell>
          <cell r="AV920" t="str">
            <v>N</v>
          </cell>
        </row>
        <row r="921">
          <cell r="D921">
            <v>30191</v>
          </cell>
          <cell r="G921">
            <v>0</v>
          </cell>
          <cell r="H921">
            <v>0</v>
          </cell>
          <cell r="AE921" t="str">
            <v>GSC02</v>
          </cell>
          <cell r="AF921" t="str">
            <v>INTL MANUFACTURING</v>
          </cell>
          <cell r="AG921" t="str">
            <v>GSC</v>
          </cell>
          <cell r="AH921" t="str">
            <v>GLOBAL SUPPLY CHAIN</v>
          </cell>
          <cell r="AI921" t="str">
            <v>ID</v>
          </cell>
          <cell r="AJ921" t="str">
            <v>Indonesia</v>
          </cell>
          <cell r="AK921" t="str">
            <v>2</v>
          </cell>
          <cell r="AL921" t="str">
            <v>Temporary</v>
          </cell>
          <cell r="AM921" t="str">
            <v>TN</v>
          </cell>
          <cell r="AN921" t="str">
            <v>Temp Non-Exempt</v>
          </cell>
          <cell r="AO921" t="str">
            <v>12012508</v>
          </cell>
          <cell r="AP921" t="str">
            <v>Production/Process Operator</v>
          </cell>
          <cell r="AQ921" t="str">
            <v>3</v>
          </cell>
          <cell r="AR921" t="str">
            <v>Active</v>
          </cell>
          <cell r="AS921" t="str">
            <v>BC</v>
          </cell>
          <cell r="AT921">
            <v>0</v>
          </cell>
          <cell r="AU921">
            <v>0</v>
          </cell>
          <cell r="AV921" t="str">
            <v>N</v>
          </cell>
        </row>
        <row r="922">
          <cell r="D922">
            <v>30295</v>
          </cell>
          <cell r="G922">
            <v>0</v>
          </cell>
          <cell r="H922">
            <v>0</v>
          </cell>
          <cell r="AE922" t="str">
            <v>GSC02</v>
          </cell>
          <cell r="AF922" t="str">
            <v>INTL MANUFACTURING</v>
          </cell>
          <cell r="AG922" t="str">
            <v>GSC</v>
          </cell>
          <cell r="AH922" t="str">
            <v>GLOBAL SUPPLY CHAIN</v>
          </cell>
          <cell r="AI922" t="str">
            <v>ID</v>
          </cell>
          <cell r="AJ922" t="str">
            <v>Indonesia</v>
          </cell>
          <cell r="AK922" t="str">
            <v>2</v>
          </cell>
          <cell r="AL922" t="str">
            <v>Temporary</v>
          </cell>
          <cell r="AM922" t="str">
            <v>TN</v>
          </cell>
          <cell r="AN922" t="str">
            <v>Temp Non-Exempt</v>
          </cell>
          <cell r="AO922" t="str">
            <v>12012508</v>
          </cell>
          <cell r="AP922" t="str">
            <v>Production/Process Operator</v>
          </cell>
          <cell r="AQ922" t="str">
            <v>3</v>
          </cell>
          <cell r="AR922" t="str">
            <v>Active</v>
          </cell>
          <cell r="AS922" t="str">
            <v>BC</v>
          </cell>
          <cell r="AT922">
            <v>0</v>
          </cell>
          <cell r="AU922">
            <v>0</v>
          </cell>
          <cell r="AV922" t="str">
            <v>N</v>
          </cell>
        </row>
        <row r="923">
          <cell r="D923">
            <v>31633</v>
          </cell>
          <cell r="G923">
            <v>0</v>
          </cell>
          <cell r="H923">
            <v>0</v>
          </cell>
          <cell r="AE923" t="str">
            <v>GSC02</v>
          </cell>
          <cell r="AF923" t="str">
            <v>INTL MANUFACTURING</v>
          </cell>
          <cell r="AG923" t="str">
            <v>GSC</v>
          </cell>
          <cell r="AH923" t="str">
            <v>GLOBAL SUPPLY CHAIN</v>
          </cell>
          <cell r="AI923" t="str">
            <v>ID</v>
          </cell>
          <cell r="AJ923" t="str">
            <v>Indonesia</v>
          </cell>
          <cell r="AK923" t="str">
            <v>2</v>
          </cell>
          <cell r="AL923" t="str">
            <v>Temporary</v>
          </cell>
          <cell r="AM923" t="str">
            <v>TN</v>
          </cell>
          <cell r="AN923" t="str">
            <v>Temp Non-Exempt</v>
          </cell>
          <cell r="AO923" t="str">
            <v>12012508</v>
          </cell>
          <cell r="AP923" t="str">
            <v>Production/Process Operator</v>
          </cell>
          <cell r="AQ923" t="str">
            <v>3</v>
          </cell>
          <cell r="AR923" t="str">
            <v>Active</v>
          </cell>
          <cell r="AS923" t="str">
            <v>BC</v>
          </cell>
          <cell r="AT923">
            <v>0</v>
          </cell>
          <cell r="AU923">
            <v>0</v>
          </cell>
          <cell r="AV923" t="str">
            <v>N</v>
          </cell>
        </row>
        <row r="924">
          <cell r="D924">
            <v>30205</v>
          </cell>
          <cell r="G924">
            <v>0</v>
          </cell>
          <cell r="H924">
            <v>0</v>
          </cell>
          <cell r="AE924" t="str">
            <v>GSC02</v>
          </cell>
          <cell r="AF924" t="str">
            <v>INTL MANUFACTURING</v>
          </cell>
          <cell r="AG924" t="str">
            <v>GSC</v>
          </cell>
          <cell r="AH924" t="str">
            <v>GLOBAL SUPPLY CHAIN</v>
          </cell>
          <cell r="AI924" t="str">
            <v>ID</v>
          </cell>
          <cell r="AJ924" t="str">
            <v>Indonesia</v>
          </cell>
          <cell r="AK924" t="str">
            <v>2</v>
          </cell>
          <cell r="AL924" t="str">
            <v>Temporary</v>
          </cell>
          <cell r="AM924" t="str">
            <v>TN</v>
          </cell>
          <cell r="AN924" t="str">
            <v>Temp Non-Exempt</v>
          </cell>
          <cell r="AO924" t="str">
            <v>12012508</v>
          </cell>
          <cell r="AP924" t="str">
            <v>Production/Process Operator</v>
          </cell>
          <cell r="AQ924" t="str">
            <v>3</v>
          </cell>
          <cell r="AR924" t="str">
            <v>Active</v>
          </cell>
          <cell r="AS924" t="str">
            <v>BC</v>
          </cell>
          <cell r="AT924">
            <v>0</v>
          </cell>
          <cell r="AU924">
            <v>0</v>
          </cell>
          <cell r="AV924" t="str">
            <v>N</v>
          </cell>
        </row>
        <row r="925">
          <cell r="D925">
            <v>30848</v>
          </cell>
          <cell r="G925">
            <v>0</v>
          </cell>
          <cell r="H925">
            <v>0</v>
          </cell>
          <cell r="AE925" t="str">
            <v>GSC02</v>
          </cell>
          <cell r="AF925" t="str">
            <v>INTL MANUFACTURING</v>
          </cell>
          <cell r="AG925" t="str">
            <v>GSC</v>
          </cell>
          <cell r="AH925" t="str">
            <v>GLOBAL SUPPLY CHAIN</v>
          </cell>
          <cell r="AI925" t="str">
            <v>ID</v>
          </cell>
          <cell r="AJ925" t="str">
            <v>Indonesia</v>
          </cell>
          <cell r="AK925" t="str">
            <v>2</v>
          </cell>
          <cell r="AL925" t="str">
            <v>Temporary</v>
          </cell>
          <cell r="AM925" t="str">
            <v>TN</v>
          </cell>
          <cell r="AN925" t="str">
            <v>Temp Non-Exempt</v>
          </cell>
          <cell r="AO925" t="str">
            <v>12012508</v>
          </cell>
          <cell r="AP925" t="str">
            <v>Production/Process Operator</v>
          </cell>
          <cell r="AQ925" t="str">
            <v>3</v>
          </cell>
          <cell r="AR925" t="str">
            <v>Active</v>
          </cell>
          <cell r="AS925" t="str">
            <v>BC</v>
          </cell>
          <cell r="AT925">
            <v>0</v>
          </cell>
          <cell r="AU925">
            <v>0</v>
          </cell>
          <cell r="AV925" t="str">
            <v>N</v>
          </cell>
        </row>
        <row r="926">
          <cell r="D926">
            <v>30005</v>
          </cell>
          <cell r="G926">
            <v>0</v>
          </cell>
          <cell r="H926">
            <v>0</v>
          </cell>
          <cell r="AE926" t="str">
            <v>GSC02</v>
          </cell>
          <cell r="AF926" t="str">
            <v>INTL MANUFACTURING</v>
          </cell>
          <cell r="AG926" t="str">
            <v>GSC</v>
          </cell>
          <cell r="AH926" t="str">
            <v>GLOBAL SUPPLY CHAIN</v>
          </cell>
          <cell r="AI926" t="str">
            <v>ID</v>
          </cell>
          <cell r="AJ926" t="str">
            <v>Indonesia</v>
          </cell>
          <cell r="AK926" t="str">
            <v>2</v>
          </cell>
          <cell r="AL926" t="str">
            <v>Temporary</v>
          </cell>
          <cell r="AM926" t="str">
            <v>TN</v>
          </cell>
          <cell r="AN926" t="str">
            <v>Temp Non-Exempt</v>
          </cell>
          <cell r="AO926" t="str">
            <v>12012508</v>
          </cell>
          <cell r="AP926" t="str">
            <v>Production/Process Operator</v>
          </cell>
          <cell r="AQ926" t="str">
            <v>3</v>
          </cell>
          <cell r="AR926" t="str">
            <v>Active</v>
          </cell>
          <cell r="AS926" t="str">
            <v>BC</v>
          </cell>
          <cell r="AT926">
            <v>0</v>
          </cell>
          <cell r="AU926">
            <v>0</v>
          </cell>
          <cell r="AV926" t="str">
            <v>N</v>
          </cell>
        </row>
        <row r="927">
          <cell r="D927">
            <v>31305</v>
          </cell>
          <cell r="G927">
            <v>0</v>
          </cell>
          <cell r="H927">
            <v>0</v>
          </cell>
          <cell r="AE927" t="str">
            <v>GSC02</v>
          </cell>
          <cell r="AF927" t="str">
            <v>INTL MANUFACTURING</v>
          </cell>
          <cell r="AG927" t="str">
            <v>GSC</v>
          </cell>
          <cell r="AH927" t="str">
            <v>GLOBAL SUPPLY CHAIN</v>
          </cell>
          <cell r="AI927" t="str">
            <v>ID</v>
          </cell>
          <cell r="AJ927" t="str">
            <v>Indonesia</v>
          </cell>
          <cell r="AK927" t="str">
            <v>2</v>
          </cell>
          <cell r="AL927" t="str">
            <v>Temporary</v>
          </cell>
          <cell r="AM927" t="str">
            <v>TN</v>
          </cell>
          <cell r="AN927" t="str">
            <v>Temp Non-Exempt</v>
          </cell>
          <cell r="AO927" t="str">
            <v>12012508</v>
          </cell>
          <cell r="AP927" t="str">
            <v>Production/Process Operator</v>
          </cell>
          <cell r="AQ927" t="str">
            <v>3</v>
          </cell>
          <cell r="AR927" t="str">
            <v>Active</v>
          </cell>
          <cell r="AS927" t="str">
            <v>BC</v>
          </cell>
          <cell r="AT927">
            <v>0</v>
          </cell>
          <cell r="AU927">
            <v>0</v>
          </cell>
          <cell r="AV927" t="str">
            <v>N</v>
          </cell>
        </row>
        <row r="928">
          <cell r="D928">
            <v>31682</v>
          </cell>
          <cell r="G928">
            <v>0</v>
          </cell>
          <cell r="H928">
            <v>0</v>
          </cell>
          <cell r="AE928" t="str">
            <v>GSC02</v>
          </cell>
          <cell r="AF928" t="str">
            <v>INTL MANUFACTURING</v>
          </cell>
          <cell r="AG928" t="str">
            <v>GSC</v>
          </cell>
          <cell r="AH928" t="str">
            <v>GLOBAL SUPPLY CHAIN</v>
          </cell>
          <cell r="AI928" t="str">
            <v>ID</v>
          </cell>
          <cell r="AJ928" t="str">
            <v>Indonesia</v>
          </cell>
          <cell r="AK928" t="str">
            <v>2</v>
          </cell>
          <cell r="AL928" t="str">
            <v>Temporary</v>
          </cell>
          <cell r="AM928" t="str">
            <v>TN</v>
          </cell>
          <cell r="AN928" t="str">
            <v>Temp Non-Exempt</v>
          </cell>
          <cell r="AO928" t="str">
            <v>12012508</v>
          </cell>
          <cell r="AP928" t="str">
            <v>Production/Process Operator</v>
          </cell>
          <cell r="AQ928" t="str">
            <v>3</v>
          </cell>
          <cell r="AR928" t="str">
            <v>Active</v>
          </cell>
          <cell r="AS928" t="str">
            <v>BC</v>
          </cell>
          <cell r="AT928">
            <v>0</v>
          </cell>
          <cell r="AU928">
            <v>0</v>
          </cell>
          <cell r="AV928" t="str">
            <v>N</v>
          </cell>
        </row>
        <row r="929">
          <cell r="D929">
            <v>31853</v>
          </cell>
          <cell r="G929">
            <v>0</v>
          </cell>
          <cell r="H929">
            <v>0</v>
          </cell>
          <cell r="AE929" t="str">
            <v>GSC02</v>
          </cell>
          <cell r="AF929" t="str">
            <v>INTL MANUFACTURING</v>
          </cell>
          <cell r="AG929" t="str">
            <v>GSC</v>
          </cell>
          <cell r="AH929" t="str">
            <v>GLOBAL SUPPLY CHAIN</v>
          </cell>
          <cell r="AI929" t="str">
            <v>ID</v>
          </cell>
          <cell r="AJ929" t="str">
            <v>Indonesia</v>
          </cell>
          <cell r="AK929" t="str">
            <v>2</v>
          </cell>
          <cell r="AL929" t="str">
            <v>Temporary</v>
          </cell>
          <cell r="AM929" t="str">
            <v>TN</v>
          </cell>
          <cell r="AN929" t="str">
            <v>Temp Non-Exempt</v>
          </cell>
          <cell r="AO929" t="str">
            <v>12012508</v>
          </cell>
          <cell r="AP929" t="str">
            <v>Production/Process Operator</v>
          </cell>
          <cell r="AQ929" t="str">
            <v>3</v>
          </cell>
          <cell r="AR929" t="str">
            <v>Active</v>
          </cell>
          <cell r="AS929" t="str">
            <v>BC</v>
          </cell>
          <cell r="AT929">
            <v>0</v>
          </cell>
          <cell r="AU929">
            <v>0</v>
          </cell>
          <cell r="AV929" t="str">
            <v>N</v>
          </cell>
        </row>
        <row r="930">
          <cell r="D930">
            <v>31976</v>
          </cell>
          <cell r="G930">
            <v>0</v>
          </cell>
          <cell r="H930">
            <v>0</v>
          </cell>
          <cell r="AE930" t="str">
            <v>GSC02</v>
          </cell>
          <cell r="AF930" t="str">
            <v>INTL MANUFACTURING</v>
          </cell>
          <cell r="AG930" t="str">
            <v>GSC</v>
          </cell>
          <cell r="AH930" t="str">
            <v>GLOBAL SUPPLY CHAIN</v>
          </cell>
          <cell r="AI930" t="str">
            <v>ID</v>
          </cell>
          <cell r="AJ930" t="str">
            <v>Indonesia</v>
          </cell>
          <cell r="AK930" t="str">
            <v>2</v>
          </cell>
          <cell r="AL930" t="str">
            <v>Temporary</v>
          </cell>
          <cell r="AM930" t="str">
            <v>TN</v>
          </cell>
          <cell r="AN930" t="str">
            <v>Temp Non-Exempt</v>
          </cell>
          <cell r="AO930" t="str">
            <v>12012508</v>
          </cell>
          <cell r="AP930" t="str">
            <v>Production/Process Operator</v>
          </cell>
          <cell r="AQ930" t="str">
            <v>3</v>
          </cell>
          <cell r="AR930" t="str">
            <v>Active</v>
          </cell>
          <cell r="AS930" t="str">
            <v>BC</v>
          </cell>
          <cell r="AT930">
            <v>0</v>
          </cell>
          <cell r="AU930">
            <v>0</v>
          </cell>
          <cell r="AV930" t="str">
            <v>N</v>
          </cell>
        </row>
        <row r="931">
          <cell r="D931">
            <v>29318</v>
          </cell>
          <cell r="G931">
            <v>0</v>
          </cell>
          <cell r="H931">
            <v>0</v>
          </cell>
          <cell r="AE931" t="str">
            <v>GSC02</v>
          </cell>
          <cell r="AF931" t="str">
            <v>INTL MANUFACTURING</v>
          </cell>
          <cell r="AG931" t="str">
            <v>GSC</v>
          </cell>
          <cell r="AH931" t="str">
            <v>GLOBAL SUPPLY CHAIN</v>
          </cell>
          <cell r="AI931" t="str">
            <v>ID</v>
          </cell>
          <cell r="AJ931" t="str">
            <v>Indonesia</v>
          </cell>
          <cell r="AK931" t="str">
            <v>2</v>
          </cell>
          <cell r="AL931" t="str">
            <v>Temporary</v>
          </cell>
          <cell r="AM931" t="str">
            <v>TN</v>
          </cell>
          <cell r="AN931" t="str">
            <v>Temp Non-Exempt</v>
          </cell>
          <cell r="AO931" t="str">
            <v>12012508</v>
          </cell>
          <cell r="AP931" t="str">
            <v>Production/Process Operator</v>
          </cell>
          <cell r="AQ931" t="str">
            <v>3</v>
          </cell>
          <cell r="AR931" t="str">
            <v>Active</v>
          </cell>
          <cell r="AS931" t="str">
            <v>BC</v>
          </cell>
          <cell r="AT931">
            <v>0</v>
          </cell>
          <cell r="AU931">
            <v>0</v>
          </cell>
          <cell r="AV931" t="str">
            <v>N</v>
          </cell>
        </row>
        <row r="932">
          <cell r="D932">
            <v>31310</v>
          </cell>
          <cell r="G932">
            <v>0</v>
          </cell>
          <cell r="H932">
            <v>0</v>
          </cell>
          <cell r="AE932" t="str">
            <v>GSC02</v>
          </cell>
          <cell r="AF932" t="str">
            <v>INTL MANUFACTURING</v>
          </cell>
          <cell r="AG932" t="str">
            <v>GSC</v>
          </cell>
          <cell r="AH932" t="str">
            <v>GLOBAL SUPPLY CHAIN</v>
          </cell>
          <cell r="AI932" t="str">
            <v>ID</v>
          </cell>
          <cell r="AJ932" t="str">
            <v>Indonesia</v>
          </cell>
          <cell r="AK932" t="str">
            <v>2</v>
          </cell>
          <cell r="AL932" t="str">
            <v>Temporary</v>
          </cell>
          <cell r="AM932" t="str">
            <v>TN</v>
          </cell>
          <cell r="AN932" t="str">
            <v>Temp Non-Exempt</v>
          </cell>
          <cell r="AO932" t="str">
            <v>12012508</v>
          </cell>
          <cell r="AP932" t="str">
            <v>Production/Process Operator</v>
          </cell>
          <cell r="AQ932" t="str">
            <v>3</v>
          </cell>
          <cell r="AR932" t="str">
            <v>Active</v>
          </cell>
          <cell r="AS932" t="str">
            <v>BC</v>
          </cell>
          <cell r="AT932">
            <v>0</v>
          </cell>
          <cell r="AU932">
            <v>0</v>
          </cell>
          <cell r="AV932" t="str">
            <v>N</v>
          </cell>
        </row>
        <row r="933">
          <cell r="D933">
            <v>29749</v>
          </cell>
          <cell r="G933">
            <v>0</v>
          </cell>
          <cell r="H933">
            <v>0</v>
          </cell>
          <cell r="AE933" t="str">
            <v>GSC02</v>
          </cell>
          <cell r="AF933" t="str">
            <v>INTL MANUFACTURING</v>
          </cell>
          <cell r="AG933" t="str">
            <v>GSC</v>
          </cell>
          <cell r="AH933" t="str">
            <v>GLOBAL SUPPLY CHAIN</v>
          </cell>
          <cell r="AI933" t="str">
            <v>ID</v>
          </cell>
          <cell r="AJ933" t="str">
            <v>Indonesia</v>
          </cell>
          <cell r="AK933" t="str">
            <v>2</v>
          </cell>
          <cell r="AL933" t="str">
            <v>Temporary</v>
          </cell>
          <cell r="AM933" t="str">
            <v>TN</v>
          </cell>
          <cell r="AN933" t="str">
            <v>Temp Non-Exempt</v>
          </cell>
          <cell r="AO933" t="str">
            <v>12012508</v>
          </cell>
          <cell r="AP933" t="str">
            <v>Production/Process Operator</v>
          </cell>
          <cell r="AQ933" t="str">
            <v>3</v>
          </cell>
          <cell r="AR933" t="str">
            <v>Active</v>
          </cell>
          <cell r="AS933" t="str">
            <v>BC</v>
          </cell>
          <cell r="AT933">
            <v>0</v>
          </cell>
          <cell r="AU933">
            <v>0</v>
          </cell>
          <cell r="AV933" t="str">
            <v>N</v>
          </cell>
        </row>
        <row r="934">
          <cell r="D934">
            <v>19894</v>
          </cell>
          <cell r="E934">
            <v>36251</v>
          </cell>
          <cell r="G934">
            <v>0</v>
          </cell>
          <cell r="H934">
            <v>0</v>
          </cell>
          <cell r="AE934" t="str">
            <v>GSC02</v>
          </cell>
          <cell r="AF934" t="str">
            <v>INTL MANUFACTURING</v>
          </cell>
          <cell r="AG934" t="str">
            <v>GSC</v>
          </cell>
          <cell r="AH934" t="str">
            <v>GLOBAL SUPPLY CHAIN</v>
          </cell>
          <cell r="AI934" t="str">
            <v>ID</v>
          </cell>
          <cell r="AJ934" t="str">
            <v>Indonesia</v>
          </cell>
          <cell r="AK934" t="str">
            <v>3</v>
          </cell>
          <cell r="AL934" t="str">
            <v>Expatriate</v>
          </cell>
          <cell r="AM934" t="str">
            <v>3A</v>
          </cell>
          <cell r="AN934" t="str">
            <v>Expat in non CLA</v>
          </cell>
          <cell r="AO934" t="str">
            <v>12013604</v>
          </cell>
          <cell r="AP934" t="str">
            <v>Project Manager</v>
          </cell>
          <cell r="AQ934" t="str">
            <v>3</v>
          </cell>
          <cell r="AR934" t="str">
            <v>Active</v>
          </cell>
          <cell r="AS934" t="str">
            <v>WC</v>
          </cell>
          <cell r="AT934">
            <v>0</v>
          </cell>
          <cell r="AU934" t="str">
            <v>No</v>
          </cell>
          <cell r="AV934" t="str">
            <v>M</v>
          </cell>
        </row>
        <row r="935">
          <cell r="D935">
            <v>21218</v>
          </cell>
          <cell r="E935">
            <v>37712</v>
          </cell>
          <cell r="G935">
            <v>0</v>
          </cell>
          <cell r="H935">
            <v>0</v>
          </cell>
          <cell r="AE935" t="str">
            <v>GSC02</v>
          </cell>
          <cell r="AF935" t="str">
            <v>INTL MANUFACTURING</v>
          </cell>
          <cell r="AG935" t="str">
            <v>GSC</v>
          </cell>
          <cell r="AH935" t="str">
            <v>GLOBAL SUPPLY CHAIN</v>
          </cell>
          <cell r="AI935" t="str">
            <v>ID</v>
          </cell>
          <cell r="AJ935" t="str">
            <v>Indonesia</v>
          </cell>
          <cell r="AK935" t="str">
            <v>3</v>
          </cell>
          <cell r="AL935" t="str">
            <v>Expatriate</v>
          </cell>
          <cell r="AM935" t="str">
            <v>3A</v>
          </cell>
          <cell r="AN935" t="str">
            <v>Expat in non CLA</v>
          </cell>
          <cell r="AO935" t="str">
            <v>12013609</v>
          </cell>
          <cell r="AP935" t="str">
            <v>Manager Business Development</v>
          </cell>
          <cell r="AQ935" t="str">
            <v>3</v>
          </cell>
          <cell r="AR935" t="str">
            <v>Active</v>
          </cell>
          <cell r="AS935" t="str">
            <v>WC</v>
          </cell>
          <cell r="AT935">
            <v>0</v>
          </cell>
          <cell r="AU935" t="str">
            <v>No</v>
          </cell>
          <cell r="AV935" t="str">
            <v>M</v>
          </cell>
        </row>
        <row r="936">
          <cell r="D936">
            <v>22186</v>
          </cell>
          <cell r="E936">
            <v>37899</v>
          </cell>
          <cell r="G936">
            <v>0</v>
          </cell>
          <cell r="H936">
            <v>0</v>
          </cell>
          <cell r="AE936" t="str">
            <v>GSC02</v>
          </cell>
          <cell r="AF936" t="str">
            <v>INTL MANUFACTURING</v>
          </cell>
          <cell r="AG936" t="str">
            <v>GSC</v>
          </cell>
          <cell r="AH936" t="str">
            <v>GLOBAL SUPPLY CHAIN</v>
          </cell>
          <cell r="AI936" t="str">
            <v>ID</v>
          </cell>
          <cell r="AJ936" t="str">
            <v>Indonesia</v>
          </cell>
          <cell r="AK936" t="str">
            <v>3</v>
          </cell>
          <cell r="AL936" t="str">
            <v>Expatriate</v>
          </cell>
          <cell r="AM936" t="str">
            <v>3A</v>
          </cell>
          <cell r="AN936" t="str">
            <v>Expat in non CLA</v>
          </cell>
          <cell r="AO936" t="str">
            <v>12012179</v>
          </cell>
          <cell r="AP936" t="str">
            <v>Manager - General Accounting</v>
          </cell>
          <cell r="AQ936" t="str">
            <v>3</v>
          </cell>
          <cell r="AR936" t="str">
            <v>Active</v>
          </cell>
          <cell r="AS936" t="str">
            <v>WC</v>
          </cell>
          <cell r="AT936">
            <v>0</v>
          </cell>
          <cell r="AU936" t="str">
            <v>No</v>
          </cell>
          <cell r="AV936" t="str">
            <v>M</v>
          </cell>
        </row>
        <row r="937">
          <cell r="D937">
            <v>19901</v>
          </cell>
          <cell r="E937">
            <v>36831</v>
          </cell>
          <cell r="G937">
            <v>0</v>
          </cell>
          <cell r="H937">
            <v>0</v>
          </cell>
          <cell r="AE937" t="str">
            <v>GSC02</v>
          </cell>
          <cell r="AF937" t="str">
            <v>INTL MANUFACTURING</v>
          </cell>
          <cell r="AG937" t="str">
            <v>GSC</v>
          </cell>
          <cell r="AH937" t="str">
            <v>GLOBAL SUPPLY CHAIN</v>
          </cell>
          <cell r="AI937" t="str">
            <v>ID</v>
          </cell>
          <cell r="AJ937" t="str">
            <v>Indonesia</v>
          </cell>
          <cell r="AK937" t="str">
            <v>3</v>
          </cell>
          <cell r="AL937" t="str">
            <v>Expatriate</v>
          </cell>
          <cell r="AM937" t="str">
            <v>3A</v>
          </cell>
          <cell r="AN937" t="str">
            <v>Expat in non CLA</v>
          </cell>
          <cell r="AO937" t="str">
            <v>12012685</v>
          </cell>
          <cell r="AP937" t="str">
            <v>Group Head of Manufacturing</v>
          </cell>
          <cell r="AQ937" t="str">
            <v>3</v>
          </cell>
          <cell r="AR937" t="str">
            <v>Active</v>
          </cell>
          <cell r="AS937" t="str">
            <v>WC</v>
          </cell>
          <cell r="AT937">
            <v>0</v>
          </cell>
          <cell r="AU937" t="str">
            <v>No</v>
          </cell>
          <cell r="AV937" t="str">
            <v>M</v>
          </cell>
        </row>
        <row r="938">
          <cell r="D938">
            <v>23312</v>
          </cell>
          <cell r="E938">
            <v>35169</v>
          </cell>
          <cell r="G938">
            <v>13093450</v>
          </cell>
          <cell r="H938" t="str">
            <v>IDR</v>
          </cell>
          <cell r="AE938" t="str">
            <v>GSC02</v>
          </cell>
          <cell r="AF938" t="str">
            <v>INTL MANUFACTURING</v>
          </cell>
          <cell r="AG938" t="str">
            <v>GSC</v>
          </cell>
          <cell r="AH938" t="str">
            <v>GLOBAL SUPPLY CHAIN</v>
          </cell>
          <cell r="AI938" t="str">
            <v>ID</v>
          </cell>
          <cell r="AJ938" t="str">
            <v>Indonesia</v>
          </cell>
          <cell r="AK938" t="str">
            <v>1</v>
          </cell>
          <cell r="AL938" t="str">
            <v>Standard</v>
          </cell>
          <cell r="AM938" t="str">
            <v>ME</v>
          </cell>
          <cell r="AN938" t="str">
            <v>Monthly Exempt</v>
          </cell>
          <cell r="AO938" t="str">
            <v>12012475</v>
          </cell>
          <cell r="AP938" t="str">
            <v>Manager Maintenance</v>
          </cell>
          <cell r="AQ938" t="str">
            <v>3</v>
          </cell>
          <cell r="AR938" t="str">
            <v>Active</v>
          </cell>
          <cell r="AS938" t="str">
            <v>WC</v>
          </cell>
          <cell r="AT938">
            <v>0</v>
          </cell>
          <cell r="AU938" t="str">
            <v>No</v>
          </cell>
          <cell r="AV938" t="str">
            <v>M</v>
          </cell>
        </row>
        <row r="939">
          <cell r="D939">
            <v>21944</v>
          </cell>
          <cell r="E939">
            <v>35171</v>
          </cell>
          <cell r="G939">
            <v>9543748</v>
          </cell>
          <cell r="H939" t="str">
            <v>IDR</v>
          </cell>
          <cell r="AE939" t="str">
            <v>GSC02</v>
          </cell>
          <cell r="AF939" t="str">
            <v>INTL MANUFACTURING</v>
          </cell>
          <cell r="AG939" t="str">
            <v>GSC</v>
          </cell>
          <cell r="AH939" t="str">
            <v>GLOBAL SUPPLY CHAIN</v>
          </cell>
          <cell r="AI939" t="str">
            <v>ID</v>
          </cell>
          <cell r="AJ939" t="str">
            <v>Indonesia</v>
          </cell>
          <cell r="AK939" t="str">
            <v>1</v>
          </cell>
          <cell r="AL939" t="str">
            <v>Standard</v>
          </cell>
          <cell r="AM939" t="str">
            <v>ME</v>
          </cell>
          <cell r="AN939" t="str">
            <v>Monthly Exempt</v>
          </cell>
          <cell r="AO939" t="str">
            <v>12012479</v>
          </cell>
          <cell r="AP939" t="str">
            <v>Maintenance Unit Supervisor (Sr.)</v>
          </cell>
          <cell r="AQ939" t="str">
            <v>3</v>
          </cell>
          <cell r="AR939" t="str">
            <v>Active</v>
          </cell>
          <cell r="AS939" t="str">
            <v>WC</v>
          </cell>
          <cell r="AT939">
            <v>0</v>
          </cell>
          <cell r="AU939" t="str">
            <v>No</v>
          </cell>
          <cell r="AV939" t="str">
            <v>M</v>
          </cell>
        </row>
        <row r="940">
          <cell r="D940">
            <v>26782</v>
          </cell>
          <cell r="E940">
            <v>35233</v>
          </cell>
          <cell r="G940">
            <v>7180366</v>
          </cell>
          <cell r="H940" t="str">
            <v>IDR</v>
          </cell>
          <cell r="AE940" t="str">
            <v>GSC02</v>
          </cell>
          <cell r="AF940" t="str">
            <v>INTL MANUFACTURING</v>
          </cell>
          <cell r="AG940" t="str">
            <v>GSC</v>
          </cell>
          <cell r="AH940" t="str">
            <v>GLOBAL SUPPLY CHAIN</v>
          </cell>
          <cell r="AI940" t="str">
            <v>ID</v>
          </cell>
          <cell r="AJ940" t="str">
            <v>Indonesia</v>
          </cell>
          <cell r="AK940" t="str">
            <v>1</v>
          </cell>
          <cell r="AL940" t="str">
            <v>Standard</v>
          </cell>
          <cell r="AM940" t="str">
            <v>ME</v>
          </cell>
          <cell r="AN940" t="str">
            <v>Monthly Exempt</v>
          </cell>
          <cell r="AO940" t="str">
            <v>12012503</v>
          </cell>
          <cell r="AP940" t="str">
            <v>Shift Leader (Sr.)</v>
          </cell>
          <cell r="AQ940" t="str">
            <v>3</v>
          </cell>
          <cell r="AR940" t="str">
            <v>Active</v>
          </cell>
          <cell r="AS940" t="str">
            <v>WC</v>
          </cell>
          <cell r="AT940">
            <v>0</v>
          </cell>
          <cell r="AU940" t="str">
            <v>No</v>
          </cell>
          <cell r="AV940" t="str">
            <v>M</v>
          </cell>
        </row>
        <row r="941">
          <cell r="D941">
            <v>20146</v>
          </cell>
          <cell r="E941">
            <v>35205</v>
          </cell>
          <cell r="G941">
            <v>13374880</v>
          </cell>
          <cell r="H941" t="str">
            <v>IDR</v>
          </cell>
          <cell r="AE941" t="str">
            <v>GSC02</v>
          </cell>
          <cell r="AF941" t="str">
            <v>INTL MANUFACTURING</v>
          </cell>
          <cell r="AG941" t="str">
            <v>GSC</v>
          </cell>
          <cell r="AH941" t="str">
            <v>GLOBAL SUPPLY CHAIN</v>
          </cell>
          <cell r="AI941" t="str">
            <v>ID</v>
          </cell>
          <cell r="AJ941" t="str">
            <v>Indonesia</v>
          </cell>
          <cell r="AK941" t="str">
            <v>1</v>
          </cell>
          <cell r="AL941" t="str">
            <v>Standard</v>
          </cell>
          <cell r="AM941" t="str">
            <v>ME</v>
          </cell>
          <cell r="AN941" t="str">
            <v>Monthly Exempt</v>
          </cell>
          <cell r="AO941" t="str">
            <v>12012499</v>
          </cell>
          <cell r="AP941" t="str">
            <v>Manager Production</v>
          </cell>
          <cell r="AQ941" t="str">
            <v>3</v>
          </cell>
          <cell r="AR941" t="str">
            <v>Active</v>
          </cell>
          <cell r="AS941" t="str">
            <v>WC</v>
          </cell>
          <cell r="AT941">
            <v>0</v>
          </cell>
          <cell r="AU941" t="str">
            <v>No</v>
          </cell>
          <cell r="AV941" t="str">
            <v>M</v>
          </cell>
        </row>
        <row r="942">
          <cell r="D942">
            <v>23537</v>
          </cell>
          <cell r="E942">
            <v>35233</v>
          </cell>
          <cell r="G942">
            <v>4617600</v>
          </cell>
          <cell r="H942" t="str">
            <v>IDR</v>
          </cell>
          <cell r="AE942" t="str">
            <v>GSC02</v>
          </cell>
          <cell r="AF942" t="str">
            <v>INTL MANUFACTURING</v>
          </cell>
          <cell r="AG942" t="str">
            <v>GSC</v>
          </cell>
          <cell r="AH942" t="str">
            <v>GLOBAL SUPPLY CHAIN</v>
          </cell>
          <cell r="AI942" t="str">
            <v>ID</v>
          </cell>
          <cell r="AJ942" t="str">
            <v>Indonesia</v>
          </cell>
          <cell r="AK942" t="str">
            <v>1</v>
          </cell>
          <cell r="AL942" t="str">
            <v>Standard</v>
          </cell>
          <cell r="AM942" t="str">
            <v>ME</v>
          </cell>
          <cell r="AN942" t="str">
            <v>Monthly Exempt</v>
          </cell>
          <cell r="AO942" t="str">
            <v>12012479</v>
          </cell>
          <cell r="AP942" t="str">
            <v>Maintenance Unit Supervisor (Sr.)</v>
          </cell>
          <cell r="AQ942" t="str">
            <v>3</v>
          </cell>
          <cell r="AR942" t="str">
            <v>Active</v>
          </cell>
          <cell r="AS942" t="str">
            <v>WC</v>
          </cell>
          <cell r="AT942">
            <v>0</v>
          </cell>
          <cell r="AU942" t="str">
            <v>No</v>
          </cell>
          <cell r="AV942" t="str">
            <v>M</v>
          </cell>
        </row>
        <row r="943">
          <cell r="D943">
            <v>24948</v>
          </cell>
          <cell r="E943">
            <v>35238</v>
          </cell>
          <cell r="G943">
            <v>7056567</v>
          </cell>
          <cell r="H943" t="str">
            <v>IDR</v>
          </cell>
          <cell r="AE943" t="str">
            <v>GSC02</v>
          </cell>
          <cell r="AF943" t="str">
            <v>INTL MANUFACTURING</v>
          </cell>
          <cell r="AG943" t="str">
            <v>GSC</v>
          </cell>
          <cell r="AH943" t="str">
            <v>GLOBAL SUPPLY CHAIN</v>
          </cell>
          <cell r="AI943" t="str">
            <v>ID</v>
          </cell>
          <cell r="AJ943" t="str">
            <v>Indonesia</v>
          </cell>
          <cell r="AK943" t="str">
            <v>1</v>
          </cell>
          <cell r="AL943" t="str">
            <v>Standard</v>
          </cell>
          <cell r="AM943" t="str">
            <v>ME</v>
          </cell>
          <cell r="AN943" t="str">
            <v>Monthly Exempt</v>
          </cell>
          <cell r="AO943" t="str">
            <v>12012503</v>
          </cell>
          <cell r="AP943" t="str">
            <v>Shift Leader (Sr.)</v>
          </cell>
          <cell r="AQ943" t="str">
            <v>3</v>
          </cell>
          <cell r="AR943" t="str">
            <v>Active</v>
          </cell>
          <cell r="AS943" t="str">
            <v>WC</v>
          </cell>
          <cell r="AT943">
            <v>0</v>
          </cell>
          <cell r="AU943" t="str">
            <v>No</v>
          </cell>
          <cell r="AV943" t="str">
            <v>M</v>
          </cell>
        </row>
        <row r="944">
          <cell r="D944">
            <v>27980</v>
          </cell>
          <cell r="E944">
            <v>35278</v>
          </cell>
          <cell r="G944">
            <v>7056567</v>
          </cell>
          <cell r="H944" t="str">
            <v>IDR</v>
          </cell>
          <cell r="AE944" t="str">
            <v>GSC02</v>
          </cell>
          <cell r="AF944" t="str">
            <v>INTL MANUFACTURING</v>
          </cell>
          <cell r="AG944" t="str">
            <v>GSC</v>
          </cell>
          <cell r="AH944" t="str">
            <v>GLOBAL SUPPLY CHAIN</v>
          </cell>
          <cell r="AI944" t="str">
            <v>ID</v>
          </cell>
          <cell r="AJ944" t="str">
            <v>Indonesia</v>
          </cell>
          <cell r="AK944" t="str">
            <v>1</v>
          </cell>
          <cell r="AL944" t="str">
            <v>Standard</v>
          </cell>
          <cell r="AM944" t="str">
            <v>ME</v>
          </cell>
          <cell r="AN944" t="str">
            <v>Monthly Exempt</v>
          </cell>
          <cell r="AO944" t="str">
            <v>12012503</v>
          </cell>
          <cell r="AP944" t="str">
            <v>Shift Leader (Sr.)</v>
          </cell>
          <cell r="AQ944" t="str">
            <v>3</v>
          </cell>
          <cell r="AR944" t="str">
            <v>Active</v>
          </cell>
          <cell r="AS944" t="str">
            <v>WC</v>
          </cell>
          <cell r="AT944">
            <v>0</v>
          </cell>
          <cell r="AU944" t="str">
            <v>No</v>
          </cell>
          <cell r="AV944" t="str">
            <v>S</v>
          </cell>
        </row>
        <row r="945">
          <cell r="D945">
            <v>24943</v>
          </cell>
          <cell r="E945">
            <v>35282</v>
          </cell>
          <cell r="G945">
            <v>5982689</v>
          </cell>
          <cell r="H945" t="str">
            <v>IDR</v>
          </cell>
          <cell r="AE945" t="str">
            <v>GSC02</v>
          </cell>
          <cell r="AF945" t="str">
            <v>INTL MANUFACTURING</v>
          </cell>
          <cell r="AG945" t="str">
            <v>GSC</v>
          </cell>
          <cell r="AH945" t="str">
            <v>GLOBAL SUPPLY CHAIN</v>
          </cell>
          <cell r="AI945" t="str">
            <v>ID</v>
          </cell>
          <cell r="AJ945" t="str">
            <v>Indonesia</v>
          </cell>
          <cell r="AK945" t="str">
            <v>1</v>
          </cell>
          <cell r="AL945" t="str">
            <v>Standard</v>
          </cell>
          <cell r="AM945" t="str">
            <v>ME</v>
          </cell>
          <cell r="AN945" t="str">
            <v>Monthly Exempt</v>
          </cell>
          <cell r="AO945" t="str">
            <v>12012398</v>
          </cell>
          <cell r="AP945" t="str">
            <v>Warehouse Supervisor</v>
          </cell>
          <cell r="AQ945" t="str">
            <v>3</v>
          </cell>
          <cell r="AR945" t="str">
            <v>Active</v>
          </cell>
          <cell r="AS945" t="str">
            <v>WC</v>
          </cell>
          <cell r="AT945">
            <v>0</v>
          </cell>
          <cell r="AU945" t="str">
            <v>No</v>
          </cell>
          <cell r="AV945" t="str">
            <v>M</v>
          </cell>
        </row>
        <row r="946">
          <cell r="D946">
            <v>26768</v>
          </cell>
          <cell r="E946">
            <v>35296</v>
          </cell>
          <cell r="G946">
            <v>4053230</v>
          </cell>
          <cell r="H946" t="str">
            <v>IDR</v>
          </cell>
          <cell r="AE946" t="str">
            <v>GSC02</v>
          </cell>
          <cell r="AF946" t="str">
            <v>INTL MANUFACTURING</v>
          </cell>
          <cell r="AG946" t="str">
            <v>GSC</v>
          </cell>
          <cell r="AH946" t="str">
            <v>GLOBAL SUPPLY CHAIN</v>
          </cell>
          <cell r="AI946" t="str">
            <v>ID</v>
          </cell>
          <cell r="AJ946" t="str">
            <v>Indonesia</v>
          </cell>
          <cell r="AK946" t="str">
            <v>1</v>
          </cell>
          <cell r="AL946" t="str">
            <v>Standard</v>
          </cell>
          <cell r="AM946" t="str">
            <v>ME</v>
          </cell>
          <cell r="AN946" t="str">
            <v>Monthly Exempt</v>
          </cell>
          <cell r="AO946" t="str">
            <v>12012130</v>
          </cell>
          <cell r="AP946" t="str">
            <v>Laboratory Technician</v>
          </cell>
          <cell r="AQ946" t="str">
            <v>3</v>
          </cell>
          <cell r="AR946" t="str">
            <v>Active</v>
          </cell>
          <cell r="AS946" t="str">
            <v>WC</v>
          </cell>
          <cell r="AT946">
            <v>0</v>
          </cell>
          <cell r="AU946" t="str">
            <v>No</v>
          </cell>
          <cell r="AV946" t="str">
            <v>M</v>
          </cell>
        </row>
        <row r="947">
          <cell r="D947">
            <v>28230</v>
          </cell>
          <cell r="E947">
            <v>35303</v>
          </cell>
          <cell r="G947">
            <v>3781849</v>
          </cell>
          <cell r="H947" t="str">
            <v>IDR</v>
          </cell>
          <cell r="AE947" t="str">
            <v>GSC02</v>
          </cell>
          <cell r="AF947" t="str">
            <v>INTL MANUFACTURING</v>
          </cell>
          <cell r="AG947" t="str">
            <v>GSC</v>
          </cell>
          <cell r="AH947" t="str">
            <v>GLOBAL SUPPLY CHAIN</v>
          </cell>
          <cell r="AI947" t="str">
            <v>ID</v>
          </cell>
          <cell r="AJ947" t="str">
            <v>Indonesia</v>
          </cell>
          <cell r="AK947" t="str">
            <v>1</v>
          </cell>
          <cell r="AL947" t="str">
            <v>Standard</v>
          </cell>
          <cell r="AM947" t="str">
            <v>ME</v>
          </cell>
          <cell r="AN947" t="str">
            <v>Monthly Exempt</v>
          </cell>
          <cell r="AO947" t="str">
            <v>12012463</v>
          </cell>
          <cell r="AP947" t="str">
            <v>Administrative Assistant</v>
          </cell>
          <cell r="AQ947" t="str">
            <v>3</v>
          </cell>
          <cell r="AR947" t="str">
            <v>Active</v>
          </cell>
          <cell r="AS947" t="str">
            <v>WC</v>
          </cell>
          <cell r="AT947">
            <v>0</v>
          </cell>
          <cell r="AU947" t="str">
            <v>No</v>
          </cell>
          <cell r="AV947" t="str">
            <v>S</v>
          </cell>
        </row>
        <row r="948">
          <cell r="D948">
            <v>28412</v>
          </cell>
          <cell r="E948">
            <v>35306</v>
          </cell>
          <cell r="G948">
            <v>4621300</v>
          </cell>
          <cell r="H948" t="str">
            <v>IDR</v>
          </cell>
          <cell r="AE948" t="str">
            <v>GSC02</v>
          </cell>
          <cell r="AF948" t="str">
            <v>INTL MANUFACTURING</v>
          </cell>
          <cell r="AG948" t="str">
            <v>GSC</v>
          </cell>
          <cell r="AH948" t="str">
            <v>GLOBAL SUPPLY CHAIN</v>
          </cell>
          <cell r="AI948" t="str">
            <v>ID</v>
          </cell>
          <cell r="AJ948" t="str">
            <v>Indonesia</v>
          </cell>
          <cell r="AK948" t="str">
            <v>1</v>
          </cell>
          <cell r="AL948" t="str">
            <v>Standard</v>
          </cell>
          <cell r="AM948" t="str">
            <v>ME</v>
          </cell>
          <cell r="AN948" t="str">
            <v>Monthly Exempt</v>
          </cell>
          <cell r="AO948" t="str">
            <v>12012503</v>
          </cell>
          <cell r="AP948" t="str">
            <v>Shift Leader (Sr.)</v>
          </cell>
          <cell r="AQ948" t="str">
            <v>3</v>
          </cell>
          <cell r="AR948" t="str">
            <v>Active</v>
          </cell>
          <cell r="AS948" t="str">
            <v>WC</v>
          </cell>
          <cell r="AT948">
            <v>0</v>
          </cell>
          <cell r="AU948" t="str">
            <v>No</v>
          </cell>
          <cell r="AV948" t="str">
            <v>M</v>
          </cell>
        </row>
        <row r="949">
          <cell r="D949">
            <v>27395</v>
          </cell>
          <cell r="E949">
            <v>35310</v>
          </cell>
          <cell r="G949">
            <v>3683162</v>
          </cell>
          <cell r="H949" t="str">
            <v>IDR</v>
          </cell>
          <cell r="AE949" t="str">
            <v>GSC02</v>
          </cell>
          <cell r="AF949" t="str">
            <v>INTL MANUFACTURING</v>
          </cell>
          <cell r="AG949" t="str">
            <v>GSC</v>
          </cell>
          <cell r="AH949" t="str">
            <v>GLOBAL SUPPLY CHAIN</v>
          </cell>
          <cell r="AI949" t="str">
            <v>ID</v>
          </cell>
          <cell r="AJ949" t="str">
            <v>Indonesia</v>
          </cell>
          <cell r="AK949" t="str">
            <v>1</v>
          </cell>
          <cell r="AL949" t="str">
            <v>Standard</v>
          </cell>
          <cell r="AM949" t="str">
            <v>ME</v>
          </cell>
          <cell r="AN949" t="str">
            <v>Monthly Exempt</v>
          </cell>
          <cell r="AO949" t="str">
            <v>12012463</v>
          </cell>
          <cell r="AP949" t="str">
            <v>Administrative Assistant</v>
          </cell>
          <cell r="AQ949" t="str">
            <v>3</v>
          </cell>
          <cell r="AR949" t="str">
            <v>Active</v>
          </cell>
          <cell r="AS949" t="str">
            <v>WC</v>
          </cell>
          <cell r="AT949">
            <v>0</v>
          </cell>
          <cell r="AU949" t="str">
            <v>No</v>
          </cell>
          <cell r="AV949" t="str">
            <v>M</v>
          </cell>
        </row>
        <row r="950">
          <cell r="D950">
            <v>25213</v>
          </cell>
          <cell r="E950">
            <v>35362</v>
          </cell>
          <cell r="G950">
            <v>3884346</v>
          </cell>
          <cell r="H950" t="str">
            <v>IDR</v>
          </cell>
          <cell r="AE950" t="str">
            <v>GSC02</v>
          </cell>
          <cell r="AF950" t="str">
            <v>INTL MANUFACTURING</v>
          </cell>
          <cell r="AG950" t="str">
            <v>GSC</v>
          </cell>
          <cell r="AH950" t="str">
            <v>GLOBAL SUPPLY CHAIN</v>
          </cell>
          <cell r="AI950" t="str">
            <v>ID</v>
          </cell>
          <cell r="AJ950" t="str">
            <v>Indonesia</v>
          </cell>
          <cell r="AK950" t="str">
            <v>1</v>
          </cell>
          <cell r="AL950" t="str">
            <v>Standard</v>
          </cell>
          <cell r="AM950" t="str">
            <v>ME</v>
          </cell>
          <cell r="AN950" t="str">
            <v>Monthly Exempt</v>
          </cell>
          <cell r="AO950" t="str">
            <v>12012130</v>
          </cell>
          <cell r="AP950" t="str">
            <v>Laboratory Technician</v>
          </cell>
          <cell r="AQ950" t="str">
            <v>3</v>
          </cell>
          <cell r="AR950" t="str">
            <v>Active</v>
          </cell>
          <cell r="AS950" t="str">
            <v>WC</v>
          </cell>
          <cell r="AT950">
            <v>0</v>
          </cell>
          <cell r="AU950" t="str">
            <v>No</v>
          </cell>
          <cell r="AV950" t="str">
            <v>M</v>
          </cell>
        </row>
        <row r="951">
          <cell r="D951">
            <v>25278</v>
          </cell>
          <cell r="E951">
            <v>35328</v>
          </cell>
          <cell r="G951">
            <v>6392615</v>
          </cell>
          <cell r="H951" t="str">
            <v>IDR</v>
          </cell>
          <cell r="AE951" t="str">
            <v>GSC02</v>
          </cell>
          <cell r="AF951" t="str">
            <v>INTL MANUFACTURING</v>
          </cell>
          <cell r="AG951" t="str">
            <v>GSC</v>
          </cell>
          <cell r="AH951" t="str">
            <v>GLOBAL SUPPLY CHAIN</v>
          </cell>
          <cell r="AI951" t="str">
            <v>ID</v>
          </cell>
          <cell r="AJ951" t="str">
            <v>Indonesia</v>
          </cell>
          <cell r="AK951" t="str">
            <v>1</v>
          </cell>
          <cell r="AL951" t="str">
            <v>Standard</v>
          </cell>
          <cell r="AM951" t="str">
            <v>ME</v>
          </cell>
          <cell r="AN951" t="str">
            <v>Monthly Exempt</v>
          </cell>
          <cell r="AO951" t="str">
            <v>12013606</v>
          </cell>
          <cell r="AP951" t="str">
            <v>Sourcing Analyst</v>
          </cell>
          <cell r="AQ951" t="str">
            <v>3</v>
          </cell>
          <cell r="AR951" t="str">
            <v>Active</v>
          </cell>
          <cell r="AS951" t="str">
            <v>WC</v>
          </cell>
          <cell r="AT951">
            <v>0</v>
          </cell>
          <cell r="AU951" t="str">
            <v>No</v>
          </cell>
          <cell r="AV951" t="str">
            <v>M</v>
          </cell>
        </row>
        <row r="952">
          <cell r="D952">
            <v>26637</v>
          </cell>
          <cell r="E952">
            <v>35373</v>
          </cell>
          <cell r="G952">
            <v>4127609</v>
          </cell>
          <cell r="H952" t="str">
            <v>IDR</v>
          </cell>
          <cell r="AE952" t="str">
            <v>GSC02</v>
          </cell>
          <cell r="AF952" t="str">
            <v>INTL MANUFACTURING</v>
          </cell>
          <cell r="AG952" t="str">
            <v>GSC</v>
          </cell>
          <cell r="AH952" t="str">
            <v>GLOBAL SUPPLY CHAIN</v>
          </cell>
          <cell r="AI952" t="str">
            <v>ID</v>
          </cell>
          <cell r="AJ952" t="str">
            <v>Indonesia</v>
          </cell>
          <cell r="AK952" t="str">
            <v>1</v>
          </cell>
          <cell r="AL952" t="str">
            <v>Standard</v>
          </cell>
          <cell r="AM952" t="str">
            <v>ME</v>
          </cell>
          <cell r="AN952" t="str">
            <v>Monthly Exempt</v>
          </cell>
          <cell r="AO952" t="str">
            <v>12012130</v>
          </cell>
          <cell r="AP952" t="str">
            <v>Laboratory Technician</v>
          </cell>
          <cell r="AQ952" t="str">
            <v>3</v>
          </cell>
          <cell r="AR952" t="str">
            <v>Active</v>
          </cell>
          <cell r="AS952" t="str">
            <v>WC</v>
          </cell>
          <cell r="AT952">
            <v>0</v>
          </cell>
          <cell r="AU952" t="str">
            <v>No</v>
          </cell>
          <cell r="AV952" t="str">
            <v>M</v>
          </cell>
        </row>
        <row r="953">
          <cell r="D953">
            <v>25145</v>
          </cell>
          <cell r="E953">
            <v>35612</v>
          </cell>
          <cell r="G953">
            <v>3951900</v>
          </cell>
          <cell r="H953" t="str">
            <v>IDR</v>
          </cell>
          <cell r="AE953" t="str">
            <v>GSC02</v>
          </cell>
          <cell r="AF953" t="str">
            <v>INTL MANUFACTURING</v>
          </cell>
          <cell r="AG953" t="str">
            <v>GSC</v>
          </cell>
          <cell r="AH953" t="str">
            <v>GLOBAL SUPPLY CHAIN</v>
          </cell>
          <cell r="AI953" t="str">
            <v>ID</v>
          </cell>
          <cell r="AJ953" t="str">
            <v>Indonesia</v>
          </cell>
          <cell r="AK953" t="str">
            <v>1</v>
          </cell>
          <cell r="AL953" t="str">
            <v>Standard</v>
          </cell>
          <cell r="AM953" t="str">
            <v>ME</v>
          </cell>
          <cell r="AN953" t="str">
            <v>Monthly Exempt</v>
          </cell>
          <cell r="AO953" t="str">
            <v>12012130</v>
          </cell>
          <cell r="AP953" t="str">
            <v>Laboratory Technician</v>
          </cell>
          <cell r="AQ953" t="str">
            <v>3</v>
          </cell>
          <cell r="AR953" t="str">
            <v>Active</v>
          </cell>
          <cell r="AS953" t="str">
            <v>WC</v>
          </cell>
          <cell r="AT953">
            <v>0</v>
          </cell>
          <cell r="AU953" t="str">
            <v>No</v>
          </cell>
          <cell r="AV953" t="str">
            <v>M</v>
          </cell>
        </row>
        <row r="954">
          <cell r="D954">
            <v>28325</v>
          </cell>
          <cell r="E954">
            <v>36074</v>
          </cell>
          <cell r="G954">
            <v>3121408</v>
          </cell>
          <cell r="H954" t="str">
            <v>IDR</v>
          </cell>
          <cell r="AE954" t="str">
            <v>GSC02</v>
          </cell>
          <cell r="AF954" t="str">
            <v>INTL MANUFACTURING</v>
          </cell>
          <cell r="AG954" t="str">
            <v>GSC</v>
          </cell>
          <cell r="AH954" t="str">
            <v>GLOBAL SUPPLY CHAIN</v>
          </cell>
          <cell r="AI954" t="str">
            <v>ID</v>
          </cell>
          <cell r="AJ954" t="str">
            <v>Indonesia</v>
          </cell>
          <cell r="AK954" t="str">
            <v>1</v>
          </cell>
          <cell r="AL954" t="str">
            <v>Standard</v>
          </cell>
          <cell r="AM954" t="str">
            <v>ME</v>
          </cell>
          <cell r="AN954" t="str">
            <v>Monthly Exempt</v>
          </cell>
          <cell r="AO954" t="str">
            <v>12012398</v>
          </cell>
          <cell r="AP954" t="str">
            <v>Warehouse Supervisor</v>
          </cell>
          <cell r="AQ954" t="str">
            <v>3</v>
          </cell>
          <cell r="AR954" t="str">
            <v>Active</v>
          </cell>
          <cell r="AS954" t="str">
            <v>WC</v>
          </cell>
          <cell r="AT954">
            <v>0</v>
          </cell>
          <cell r="AU954" t="str">
            <v>No</v>
          </cell>
          <cell r="AV954" t="str">
            <v>M</v>
          </cell>
        </row>
        <row r="955">
          <cell r="D955">
            <v>26042</v>
          </cell>
          <cell r="E955">
            <v>36101</v>
          </cell>
          <cell r="G955">
            <v>0</v>
          </cell>
          <cell r="H955">
            <v>0</v>
          </cell>
          <cell r="AE955" t="str">
            <v>GSC02</v>
          </cell>
          <cell r="AF955" t="str">
            <v>INTL MANUFACTURING</v>
          </cell>
          <cell r="AG955" t="str">
            <v>GSC</v>
          </cell>
          <cell r="AH955" t="str">
            <v>GLOBAL SUPPLY CHAIN</v>
          </cell>
          <cell r="AI955" t="str">
            <v>ID</v>
          </cell>
          <cell r="AJ955" t="str">
            <v>Indonesia</v>
          </cell>
          <cell r="AK955" t="str">
            <v>1</v>
          </cell>
          <cell r="AL955" t="str">
            <v>Standard</v>
          </cell>
          <cell r="AM955" t="str">
            <v>ME</v>
          </cell>
          <cell r="AN955" t="str">
            <v>Monthly Exempt</v>
          </cell>
          <cell r="AO955" t="str">
            <v>12012130</v>
          </cell>
          <cell r="AP955" t="str">
            <v>Laboratory Technician</v>
          </cell>
          <cell r="AQ955" t="str">
            <v>3</v>
          </cell>
          <cell r="AR955" t="str">
            <v>Active</v>
          </cell>
          <cell r="AS955" t="str">
            <v>WC</v>
          </cell>
          <cell r="AT955">
            <v>0</v>
          </cell>
          <cell r="AU955" t="str">
            <v>No</v>
          </cell>
          <cell r="AV955" t="str">
            <v>S</v>
          </cell>
        </row>
        <row r="956">
          <cell r="D956">
            <v>26526</v>
          </cell>
          <cell r="E956">
            <v>36241</v>
          </cell>
          <cell r="G956">
            <v>3377692</v>
          </cell>
          <cell r="H956" t="str">
            <v>IDR</v>
          </cell>
          <cell r="AE956" t="str">
            <v>GSC02</v>
          </cell>
          <cell r="AF956" t="str">
            <v>INTL MANUFACTURING</v>
          </cell>
          <cell r="AG956" t="str">
            <v>GSC</v>
          </cell>
          <cell r="AH956" t="str">
            <v>GLOBAL SUPPLY CHAIN</v>
          </cell>
          <cell r="AI956" t="str">
            <v>ID</v>
          </cell>
          <cell r="AJ956" t="str">
            <v>Indonesia</v>
          </cell>
          <cell r="AK956" t="str">
            <v>1</v>
          </cell>
          <cell r="AL956" t="str">
            <v>Standard</v>
          </cell>
          <cell r="AM956" t="str">
            <v>ME</v>
          </cell>
          <cell r="AN956" t="str">
            <v>Monthly Exempt</v>
          </cell>
          <cell r="AO956" t="str">
            <v>12012130</v>
          </cell>
          <cell r="AP956" t="str">
            <v>Laboratory Technician</v>
          </cell>
          <cell r="AQ956" t="str">
            <v>3</v>
          </cell>
          <cell r="AR956" t="str">
            <v>Active</v>
          </cell>
          <cell r="AS956" t="str">
            <v>WC</v>
          </cell>
          <cell r="AT956">
            <v>0</v>
          </cell>
          <cell r="AU956" t="str">
            <v>No</v>
          </cell>
          <cell r="AV956" t="str">
            <v>M</v>
          </cell>
        </row>
        <row r="957">
          <cell r="D957">
            <v>28590</v>
          </cell>
          <cell r="E957">
            <v>36286</v>
          </cell>
          <cell r="G957">
            <v>3176169</v>
          </cell>
          <cell r="H957" t="str">
            <v>IDR</v>
          </cell>
          <cell r="AE957" t="str">
            <v>GSC02</v>
          </cell>
          <cell r="AF957" t="str">
            <v>INTL MANUFACTURING</v>
          </cell>
          <cell r="AG957" t="str">
            <v>GSC</v>
          </cell>
          <cell r="AH957" t="str">
            <v>GLOBAL SUPPLY CHAIN</v>
          </cell>
          <cell r="AI957" t="str">
            <v>ID</v>
          </cell>
          <cell r="AJ957" t="str">
            <v>Indonesia</v>
          </cell>
          <cell r="AK957" t="str">
            <v>1</v>
          </cell>
          <cell r="AL957" t="str">
            <v>Standard</v>
          </cell>
          <cell r="AM957" t="str">
            <v>ME</v>
          </cell>
          <cell r="AN957" t="str">
            <v>Monthly Exempt</v>
          </cell>
          <cell r="AO957" t="str">
            <v>12012463</v>
          </cell>
          <cell r="AP957" t="str">
            <v>Administrative Assistant</v>
          </cell>
          <cell r="AQ957" t="str">
            <v>3</v>
          </cell>
          <cell r="AR957" t="str">
            <v>Active</v>
          </cell>
          <cell r="AS957" t="str">
            <v>WC</v>
          </cell>
          <cell r="AT957">
            <v>0</v>
          </cell>
          <cell r="AU957" t="str">
            <v>No</v>
          </cell>
          <cell r="AV957" t="str">
            <v>S</v>
          </cell>
        </row>
        <row r="958">
          <cell r="D958">
            <v>26069</v>
          </cell>
          <cell r="E958">
            <v>36283</v>
          </cell>
          <cell r="G958">
            <v>7911176</v>
          </cell>
          <cell r="H958" t="str">
            <v>IDR</v>
          </cell>
          <cell r="AE958" t="str">
            <v>GSC02</v>
          </cell>
          <cell r="AF958" t="str">
            <v>INTL MANUFACTURING</v>
          </cell>
          <cell r="AG958" t="str">
            <v>GSC</v>
          </cell>
          <cell r="AH958" t="str">
            <v>GLOBAL SUPPLY CHAIN</v>
          </cell>
          <cell r="AI958" t="str">
            <v>ID</v>
          </cell>
          <cell r="AJ958" t="str">
            <v>Indonesia</v>
          </cell>
          <cell r="AK958" t="str">
            <v>1</v>
          </cell>
          <cell r="AL958" t="str">
            <v>Standard</v>
          </cell>
          <cell r="AM958" t="str">
            <v>ME</v>
          </cell>
          <cell r="AN958" t="str">
            <v>Monthly Exempt</v>
          </cell>
          <cell r="AO958" t="str">
            <v>12012381</v>
          </cell>
          <cell r="AP958" t="str">
            <v>Supervisor Procurement</v>
          </cell>
          <cell r="AQ958" t="str">
            <v>3</v>
          </cell>
          <cell r="AR958" t="str">
            <v>Active</v>
          </cell>
          <cell r="AS958" t="str">
            <v>WC</v>
          </cell>
          <cell r="AT958">
            <v>0</v>
          </cell>
          <cell r="AU958" t="str">
            <v>No</v>
          </cell>
          <cell r="AV958" t="str">
            <v>S</v>
          </cell>
        </row>
        <row r="959">
          <cell r="D959">
            <v>26752</v>
          </cell>
          <cell r="E959">
            <v>36460</v>
          </cell>
          <cell r="G959">
            <v>12596263</v>
          </cell>
          <cell r="H959" t="str">
            <v>IDR</v>
          </cell>
          <cell r="AE959" t="str">
            <v>GSC02</v>
          </cell>
          <cell r="AF959" t="str">
            <v>INTL MANUFACTURING</v>
          </cell>
          <cell r="AG959" t="str">
            <v>GSC</v>
          </cell>
          <cell r="AH959" t="str">
            <v>GLOBAL SUPPLY CHAIN</v>
          </cell>
          <cell r="AI959" t="str">
            <v>ID</v>
          </cell>
          <cell r="AJ959" t="str">
            <v>Indonesia</v>
          </cell>
          <cell r="AK959" t="str">
            <v>1</v>
          </cell>
          <cell r="AL959" t="str">
            <v>Standard</v>
          </cell>
          <cell r="AM959" t="str">
            <v>ME</v>
          </cell>
          <cell r="AN959" t="str">
            <v>Monthly Exempt</v>
          </cell>
          <cell r="AO959" t="str">
            <v>12013512</v>
          </cell>
          <cell r="AP959" t="str">
            <v>Manager, Quality Assurance</v>
          </cell>
          <cell r="AQ959" t="str">
            <v>3</v>
          </cell>
          <cell r="AR959" t="str">
            <v>Active</v>
          </cell>
          <cell r="AS959" t="str">
            <v>WC</v>
          </cell>
          <cell r="AT959">
            <v>0</v>
          </cell>
          <cell r="AU959" t="str">
            <v>No</v>
          </cell>
          <cell r="AV959" t="str">
            <v>M</v>
          </cell>
        </row>
        <row r="960">
          <cell r="D960">
            <v>28465</v>
          </cell>
          <cell r="E960">
            <v>37536</v>
          </cell>
          <cell r="G960">
            <v>3228919</v>
          </cell>
          <cell r="H960" t="str">
            <v>IDR</v>
          </cell>
          <cell r="AE960" t="str">
            <v>GSC02</v>
          </cell>
          <cell r="AF960" t="str">
            <v>INTL MANUFACTURING</v>
          </cell>
          <cell r="AG960" t="str">
            <v>GSC</v>
          </cell>
          <cell r="AH960" t="str">
            <v>GLOBAL SUPPLY CHAIN</v>
          </cell>
          <cell r="AI960" t="str">
            <v>ID</v>
          </cell>
          <cell r="AJ960" t="str">
            <v>Indonesia</v>
          </cell>
          <cell r="AK960" t="str">
            <v>1</v>
          </cell>
          <cell r="AL960" t="str">
            <v>Standard</v>
          </cell>
          <cell r="AM960" t="str">
            <v>ME</v>
          </cell>
          <cell r="AN960" t="str">
            <v>Monthly Exempt</v>
          </cell>
          <cell r="AO960" t="str">
            <v>12012130</v>
          </cell>
          <cell r="AP960" t="str">
            <v>Laboratory Technician</v>
          </cell>
          <cell r="AQ960" t="str">
            <v>3</v>
          </cell>
          <cell r="AR960" t="str">
            <v>Active</v>
          </cell>
          <cell r="AS960" t="str">
            <v>WC</v>
          </cell>
          <cell r="AT960">
            <v>0</v>
          </cell>
          <cell r="AU960" t="str">
            <v>No</v>
          </cell>
          <cell r="AV960" t="str">
            <v>S</v>
          </cell>
        </row>
        <row r="961">
          <cell r="D961">
            <v>29539</v>
          </cell>
          <cell r="E961">
            <v>38811</v>
          </cell>
          <cell r="G961">
            <v>7300000</v>
          </cell>
          <cell r="H961" t="str">
            <v>IDR</v>
          </cell>
          <cell r="AE961" t="str">
            <v>GSC02</v>
          </cell>
          <cell r="AF961" t="str">
            <v>INTL MANUFACTURING</v>
          </cell>
          <cell r="AG961" t="str">
            <v>GSC</v>
          </cell>
          <cell r="AH961" t="str">
            <v>GLOBAL SUPPLY CHAIN</v>
          </cell>
          <cell r="AI961" t="str">
            <v>ID</v>
          </cell>
          <cell r="AJ961" t="str">
            <v>Indonesia</v>
          </cell>
          <cell r="AK961" t="str">
            <v>1</v>
          </cell>
          <cell r="AL961" t="str">
            <v>Standard</v>
          </cell>
          <cell r="AM961" t="str">
            <v>ME</v>
          </cell>
          <cell r="AN961" t="str">
            <v>Monthly Exempt</v>
          </cell>
          <cell r="AO961" t="str">
            <v>12013579</v>
          </cell>
          <cell r="AP961" t="str">
            <v>MOD Specialist</v>
          </cell>
          <cell r="AQ961" t="str">
            <v>3</v>
          </cell>
          <cell r="AR961" t="str">
            <v>Active</v>
          </cell>
          <cell r="AS961" t="str">
            <v>WC</v>
          </cell>
          <cell r="AT961">
            <v>0</v>
          </cell>
          <cell r="AU961" t="str">
            <v>No</v>
          </cell>
          <cell r="AV961" t="str">
            <v>S</v>
          </cell>
        </row>
        <row r="962">
          <cell r="D962">
            <v>28081</v>
          </cell>
          <cell r="E962">
            <v>36726</v>
          </cell>
          <cell r="G962">
            <v>3882144</v>
          </cell>
          <cell r="H962" t="str">
            <v>IDR</v>
          </cell>
          <cell r="AE962" t="str">
            <v>GSC02</v>
          </cell>
          <cell r="AF962" t="str">
            <v>INTL MANUFACTURING</v>
          </cell>
          <cell r="AG962" t="str">
            <v>GSC</v>
          </cell>
          <cell r="AH962" t="str">
            <v>GLOBAL SUPPLY CHAIN</v>
          </cell>
          <cell r="AI962" t="str">
            <v>ID</v>
          </cell>
          <cell r="AJ962" t="str">
            <v>Indonesia</v>
          </cell>
          <cell r="AK962" t="str">
            <v>1</v>
          </cell>
          <cell r="AL962" t="str">
            <v>Standard</v>
          </cell>
          <cell r="AM962" t="str">
            <v>ME</v>
          </cell>
          <cell r="AN962" t="str">
            <v>Monthly Exempt</v>
          </cell>
          <cell r="AO962" t="str">
            <v>12012463</v>
          </cell>
          <cell r="AP962" t="str">
            <v>Administrative Assistant</v>
          </cell>
          <cell r="AQ962" t="str">
            <v>3</v>
          </cell>
          <cell r="AR962" t="str">
            <v>Active</v>
          </cell>
          <cell r="AS962" t="str">
            <v>WC</v>
          </cell>
          <cell r="AT962">
            <v>0</v>
          </cell>
          <cell r="AU962" t="str">
            <v>No</v>
          </cell>
          <cell r="AV962" t="str">
            <v>S</v>
          </cell>
        </row>
        <row r="963">
          <cell r="D963">
            <v>23812</v>
          </cell>
          <cell r="E963">
            <v>36899</v>
          </cell>
          <cell r="G963">
            <v>8378192</v>
          </cell>
          <cell r="H963" t="str">
            <v>IDR</v>
          </cell>
          <cell r="AE963" t="str">
            <v>GSC02</v>
          </cell>
          <cell r="AF963" t="str">
            <v>INTL MANUFACTURING</v>
          </cell>
          <cell r="AG963" t="str">
            <v>GSC</v>
          </cell>
          <cell r="AH963" t="str">
            <v>GLOBAL SUPPLY CHAIN</v>
          </cell>
          <cell r="AI963" t="str">
            <v>ID</v>
          </cell>
          <cell r="AJ963" t="str">
            <v>Indonesia</v>
          </cell>
          <cell r="AK963" t="str">
            <v>1</v>
          </cell>
          <cell r="AL963" t="str">
            <v>Standard</v>
          </cell>
          <cell r="AM963" t="str">
            <v>ME</v>
          </cell>
          <cell r="AN963" t="str">
            <v>Monthly Exempt</v>
          </cell>
          <cell r="AO963" t="str">
            <v>12012381</v>
          </cell>
          <cell r="AP963" t="str">
            <v>Supervisor Procurement</v>
          </cell>
          <cell r="AQ963" t="str">
            <v>3</v>
          </cell>
          <cell r="AR963" t="str">
            <v>Active</v>
          </cell>
          <cell r="AS963" t="str">
            <v>WC</v>
          </cell>
          <cell r="AT963">
            <v>0</v>
          </cell>
          <cell r="AU963" t="str">
            <v>No</v>
          </cell>
          <cell r="AV963" t="str">
            <v>M</v>
          </cell>
        </row>
        <row r="964">
          <cell r="D964">
            <v>26766</v>
          </cell>
          <cell r="E964">
            <v>37073</v>
          </cell>
          <cell r="G964">
            <v>12266654</v>
          </cell>
          <cell r="H964" t="str">
            <v>IDR</v>
          </cell>
          <cell r="AE964" t="str">
            <v>GSC02</v>
          </cell>
          <cell r="AF964" t="str">
            <v>INTL MANUFACTURING</v>
          </cell>
          <cell r="AG964" t="str">
            <v>GSC</v>
          </cell>
          <cell r="AH964" t="str">
            <v>GLOBAL SUPPLY CHAIN</v>
          </cell>
          <cell r="AI964" t="str">
            <v>ID</v>
          </cell>
          <cell r="AJ964" t="str">
            <v>Indonesia</v>
          </cell>
          <cell r="AK964" t="str">
            <v>1</v>
          </cell>
          <cell r="AL964" t="str">
            <v>Standard</v>
          </cell>
          <cell r="AM964" t="str">
            <v>ME</v>
          </cell>
          <cell r="AN964" t="str">
            <v>Monthly Exempt</v>
          </cell>
          <cell r="AO964" t="str">
            <v>12012499</v>
          </cell>
          <cell r="AP964" t="str">
            <v>Manager Production</v>
          </cell>
          <cell r="AQ964" t="str">
            <v>3</v>
          </cell>
          <cell r="AR964" t="str">
            <v>Active</v>
          </cell>
          <cell r="AS964" t="str">
            <v>WC</v>
          </cell>
          <cell r="AT964">
            <v>0</v>
          </cell>
          <cell r="AU964" t="str">
            <v>No</v>
          </cell>
          <cell r="AV964" t="str">
            <v>M</v>
          </cell>
        </row>
        <row r="965">
          <cell r="D965">
            <v>26758</v>
          </cell>
          <cell r="E965">
            <v>37245</v>
          </cell>
          <cell r="G965">
            <v>8440455</v>
          </cell>
          <cell r="H965" t="str">
            <v>IDR</v>
          </cell>
          <cell r="AE965" t="str">
            <v>GSC02</v>
          </cell>
          <cell r="AF965" t="str">
            <v>INTL MANUFACTURING</v>
          </cell>
          <cell r="AG965" t="str">
            <v>GSC</v>
          </cell>
          <cell r="AH965" t="str">
            <v>GLOBAL SUPPLY CHAIN</v>
          </cell>
          <cell r="AI965" t="str">
            <v>ID</v>
          </cell>
          <cell r="AJ965" t="str">
            <v>Indonesia</v>
          </cell>
          <cell r="AK965" t="str">
            <v>1</v>
          </cell>
          <cell r="AL965" t="str">
            <v>Standard</v>
          </cell>
          <cell r="AM965" t="str">
            <v>ME</v>
          </cell>
          <cell r="AN965" t="str">
            <v>Monthly Exempt</v>
          </cell>
          <cell r="AO965" t="str">
            <v>12012479</v>
          </cell>
          <cell r="AP965" t="str">
            <v>Maintenance Unit Supervisor (Sr.)</v>
          </cell>
          <cell r="AQ965" t="str">
            <v>3</v>
          </cell>
          <cell r="AR965" t="str">
            <v>Active</v>
          </cell>
          <cell r="AS965" t="str">
            <v>WC</v>
          </cell>
          <cell r="AT965">
            <v>0</v>
          </cell>
          <cell r="AU965" t="str">
            <v>No</v>
          </cell>
          <cell r="AV965" t="str">
            <v>M</v>
          </cell>
        </row>
        <row r="966">
          <cell r="D966">
            <v>26469</v>
          </cell>
          <cell r="E966">
            <v>37459</v>
          </cell>
          <cell r="G966">
            <v>9280000</v>
          </cell>
          <cell r="H966" t="str">
            <v>IDR</v>
          </cell>
          <cell r="AE966" t="str">
            <v>GSC02</v>
          </cell>
          <cell r="AF966" t="str">
            <v>INTL MANUFACTURING</v>
          </cell>
          <cell r="AG966" t="str">
            <v>GSC</v>
          </cell>
          <cell r="AH966" t="str">
            <v>GLOBAL SUPPLY CHAIN</v>
          </cell>
          <cell r="AI966" t="str">
            <v>ID</v>
          </cell>
          <cell r="AJ966" t="str">
            <v>Indonesia</v>
          </cell>
          <cell r="AK966" t="str">
            <v>1</v>
          </cell>
          <cell r="AL966" t="str">
            <v>Standard</v>
          </cell>
          <cell r="AM966" t="str">
            <v>ME</v>
          </cell>
          <cell r="AN966" t="str">
            <v>Monthly Exempt</v>
          </cell>
          <cell r="AO966" t="str">
            <v>12012170</v>
          </cell>
          <cell r="AP966" t="str">
            <v>Employee Safety/Health Manager</v>
          </cell>
          <cell r="AQ966" t="str">
            <v>3</v>
          </cell>
          <cell r="AR966" t="str">
            <v>Active</v>
          </cell>
          <cell r="AS966" t="str">
            <v>WC</v>
          </cell>
          <cell r="AT966">
            <v>0</v>
          </cell>
          <cell r="AU966" t="str">
            <v>No</v>
          </cell>
          <cell r="AV966" t="str">
            <v>M</v>
          </cell>
        </row>
        <row r="967">
          <cell r="D967">
            <v>28020</v>
          </cell>
          <cell r="E967">
            <v>37288</v>
          </cell>
          <cell r="G967">
            <v>4899094</v>
          </cell>
          <cell r="H967" t="str">
            <v>IDR</v>
          </cell>
          <cell r="AE967" t="str">
            <v>GSC02</v>
          </cell>
          <cell r="AF967" t="str">
            <v>INTL MANUFACTURING</v>
          </cell>
          <cell r="AG967" t="str">
            <v>GSC</v>
          </cell>
          <cell r="AH967" t="str">
            <v>GLOBAL SUPPLY CHAIN</v>
          </cell>
          <cell r="AI967" t="str">
            <v>ID</v>
          </cell>
          <cell r="AJ967" t="str">
            <v>Indonesia</v>
          </cell>
          <cell r="AK967" t="str">
            <v>1</v>
          </cell>
          <cell r="AL967" t="str">
            <v>Standard</v>
          </cell>
          <cell r="AM967" t="str">
            <v>ME</v>
          </cell>
          <cell r="AN967" t="str">
            <v>Monthly Exempt</v>
          </cell>
          <cell r="AO967" t="str">
            <v>12012130</v>
          </cell>
          <cell r="AP967" t="str">
            <v>Laboratory Technician</v>
          </cell>
          <cell r="AQ967" t="str">
            <v>3</v>
          </cell>
          <cell r="AR967" t="str">
            <v>Active</v>
          </cell>
          <cell r="AS967" t="str">
            <v>WC</v>
          </cell>
          <cell r="AT967">
            <v>0</v>
          </cell>
          <cell r="AU967" t="str">
            <v>No</v>
          </cell>
          <cell r="AV967" t="str">
            <v>M</v>
          </cell>
        </row>
        <row r="968">
          <cell r="D968">
            <v>26481</v>
          </cell>
          <cell r="E968">
            <v>37288</v>
          </cell>
          <cell r="G968">
            <v>1244238</v>
          </cell>
          <cell r="H968" t="str">
            <v>IDR</v>
          </cell>
          <cell r="AE968" t="str">
            <v>GSC02</v>
          </cell>
          <cell r="AF968" t="str">
            <v>INTL MANUFACTURING</v>
          </cell>
          <cell r="AG968" t="str">
            <v>GSC</v>
          </cell>
          <cell r="AH968" t="str">
            <v>GLOBAL SUPPLY CHAIN</v>
          </cell>
          <cell r="AI968" t="str">
            <v>ID</v>
          </cell>
          <cell r="AJ968" t="str">
            <v>Indonesia</v>
          </cell>
          <cell r="AK968" t="str">
            <v>1</v>
          </cell>
          <cell r="AL968" t="str">
            <v>Standard</v>
          </cell>
          <cell r="AM968" t="str">
            <v>ME</v>
          </cell>
          <cell r="AN968" t="str">
            <v>Monthly Exempt</v>
          </cell>
          <cell r="AO968" t="str">
            <v>12012255</v>
          </cell>
          <cell r="AP968" t="str">
            <v>Human Resources Generalist (Jr.)</v>
          </cell>
          <cell r="AQ968" t="str">
            <v>3</v>
          </cell>
          <cell r="AR968" t="str">
            <v>Active</v>
          </cell>
          <cell r="AS968" t="str">
            <v>WC</v>
          </cell>
          <cell r="AT968">
            <v>0</v>
          </cell>
          <cell r="AU968" t="str">
            <v>No</v>
          </cell>
          <cell r="AV968" t="str">
            <v>M</v>
          </cell>
        </row>
        <row r="969">
          <cell r="D969">
            <v>25860</v>
          </cell>
          <cell r="E969">
            <v>37316</v>
          </cell>
          <cell r="G969">
            <v>3200842</v>
          </cell>
          <cell r="H969" t="str">
            <v>IDR</v>
          </cell>
          <cell r="AE969" t="str">
            <v>GSC02</v>
          </cell>
          <cell r="AF969" t="str">
            <v>INTL MANUFACTURING</v>
          </cell>
          <cell r="AG969" t="str">
            <v>GSC</v>
          </cell>
          <cell r="AH969" t="str">
            <v>GLOBAL SUPPLY CHAIN</v>
          </cell>
          <cell r="AI969" t="str">
            <v>ID</v>
          </cell>
          <cell r="AJ969" t="str">
            <v>Indonesia</v>
          </cell>
          <cell r="AK969" t="str">
            <v>1</v>
          </cell>
          <cell r="AL969" t="str">
            <v>Standard</v>
          </cell>
          <cell r="AM969" t="str">
            <v>ME</v>
          </cell>
          <cell r="AN969" t="str">
            <v>Monthly Exempt</v>
          </cell>
          <cell r="AO969" t="str">
            <v>12012130</v>
          </cell>
          <cell r="AP969" t="str">
            <v>Laboratory Technician</v>
          </cell>
          <cell r="AQ969" t="str">
            <v>3</v>
          </cell>
          <cell r="AR969" t="str">
            <v>Active</v>
          </cell>
          <cell r="AS969" t="str">
            <v>WC</v>
          </cell>
          <cell r="AT969">
            <v>0</v>
          </cell>
          <cell r="AU969" t="str">
            <v>No</v>
          </cell>
          <cell r="AV969" t="str">
            <v>M</v>
          </cell>
        </row>
        <row r="970">
          <cell r="D970">
            <v>28327</v>
          </cell>
          <cell r="E970">
            <v>37916</v>
          </cell>
          <cell r="G970">
            <v>4719422</v>
          </cell>
          <cell r="H970" t="str">
            <v>IDR</v>
          </cell>
          <cell r="AE970" t="str">
            <v>GSC02</v>
          </cell>
          <cell r="AF970" t="str">
            <v>INTL MANUFACTURING</v>
          </cell>
          <cell r="AG970" t="str">
            <v>GSC</v>
          </cell>
          <cell r="AH970" t="str">
            <v>GLOBAL SUPPLY CHAIN</v>
          </cell>
          <cell r="AI970" t="str">
            <v>ID</v>
          </cell>
          <cell r="AJ970" t="str">
            <v>Indonesia</v>
          </cell>
          <cell r="AK970" t="str">
            <v>1</v>
          </cell>
          <cell r="AL970" t="str">
            <v>Standard</v>
          </cell>
          <cell r="AM970" t="str">
            <v>ME</v>
          </cell>
          <cell r="AN970" t="str">
            <v>Monthly Exempt</v>
          </cell>
          <cell r="AO970" t="str">
            <v>12013606</v>
          </cell>
          <cell r="AP970" t="str">
            <v>Sourcing Analyst</v>
          </cell>
          <cell r="AQ970" t="str">
            <v>3</v>
          </cell>
          <cell r="AR970" t="str">
            <v>Active</v>
          </cell>
          <cell r="AS970" t="str">
            <v>WC</v>
          </cell>
          <cell r="AT970">
            <v>0</v>
          </cell>
          <cell r="AU970" t="str">
            <v>No</v>
          </cell>
          <cell r="AV970" t="str">
            <v>S</v>
          </cell>
        </row>
        <row r="971">
          <cell r="D971">
            <v>24748</v>
          </cell>
          <cell r="E971">
            <v>37258</v>
          </cell>
          <cell r="G971">
            <v>3863018</v>
          </cell>
          <cell r="H971" t="str">
            <v>IDR</v>
          </cell>
          <cell r="AE971" t="str">
            <v>GSC02</v>
          </cell>
          <cell r="AF971" t="str">
            <v>INTL MANUFACTURING</v>
          </cell>
          <cell r="AG971" t="str">
            <v>GSC</v>
          </cell>
          <cell r="AH971" t="str">
            <v>GLOBAL SUPPLY CHAIN</v>
          </cell>
          <cell r="AI971" t="str">
            <v>ID</v>
          </cell>
          <cell r="AJ971" t="str">
            <v>Indonesia</v>
          </cell>
          <cell r="AK971" t="str">
            <v>1</v>
          </cell>
          <cell r="AL971" t="str">
            <v>Standard</v>
          </cell>
          <cell r="AM971" t="str">
            <v>ME</v>
          </cell>
          <cell r="AN971" t="str">
            <v>Monthly Exempt</v>
          </cell>
          <cell r="AO971" t="str">
            <v>12012122</v>
          </cell>
          <cell r="AP971" t="str">
            <v>Design Drafter</v>
          </cell>
          <cell r="AQ971" t="str">
            <v>3</v>
          </cell>
          <cell r="AR971" t="str">
            <v>Active</v>
          </cell>
          <cell r="AS971" t="str">
            <v>WC</v>
          </cell>
          <cell r="AT971">
            <v>0</v>
          </cell>
          <cell r="AU971" t="str">
            <v>No</v>
          </cell>
          <cell r="AV971" t="str">
            <v>M</v>
          </cell>
        </row>
        <row r="972">
          <cell r="D972">
            <v>27658</v>
          </cell>
          <cell r="E972">
            <v>37354</v>
          </cell>
          <cell r="G972">
            <v>8100489</v>
          </cell>
          <cell r="H972" t="str">
            <v>IDR</v>
          </cell>
          <cell r="AE972" t="str">
            <v>GSC02</v>
          </cell>
          <cell r="AF972" t="str">
            <v>INTL MANUFACTURING</v>
          </cell>
          <cell r="AG972" t="str">
            <v>GSC</v>
          </cell>
          <cell r="AH972" t="str">
            <v>GLOBAL SUPPLY CHAIN</v>
          </cell>
          <cell r="AI972" t="str">
            <v>ID</v>
          </cell>
          <cell r="AJ972" t="str">
            <v>Indonesia</v>
          </cell>
          <cell r="AK972" t="str">
            <v>1</v>
          </cell>
          <cell r="AL972" t="str">
            <v>Standard</v>
          </cell>
          <cell r="AM972" t="str">
            <v>ME</v>
          </cell>
          <cell r="AN972" t="str">
            <v>Monthly Exempt</v>
          </cell>
          <cell r="AO972" t="str">
            <v>12013607</v>
          </cell>
          <cell r="AP972" t="str">
            <v>Packaging Development</v>
          </cell>
          <cell r="AQ972" t="str">
            <v>3</v>
          </cell>
          <cell r="AR972" t="str">
            <v>Active</v>
          </cell>
          <cell r="AS972" t="str">
            <v>WC</v>
          </cell>
          <cell r="AT972">
            <v>0</v>
          </cell>
          <cell r="AU972" t="str">
            <v>No</v>
          </cell>
          <cell r="AV972" t="str">
            <v>S</v>
          </cell>
        </row>
        <row r="973">
          <cell r="D973">
            <v>25010</v>
          </cell>
          <cell r="E973">
            <v>37354</v>
          </cell>
          <cell r="G973">
            <v>22500000</v>
          </cell>
          <cell r="H973" t="str">
            <v>IDR</v>
          </cell>
          <cell r="AE973" t="str">
            <v>GSC02</v>
          </cell>
          <cell r="AF973" t="str">
            <v>INTL MANUFACTURING</v>
          </cell>
          <cell r="AG973" t="str">
            <v>GSC</v>
          </cell>
          <cell r="AH973" t="str">
            <v>GLOBAL SUPPLY CHAIN</v>
          </cell>
          <cell r="AI973" t="str">
            <v>ID</v>
          </cell>
          <cell r="AJ973" t="str">
            <v>Indonesia</v>
          </cell>
          <cell r="AK973" t="str">
            <v>1</v>
          </cell>
          <cell r="AL973" t="str">
            <v>Standard</v>
          </cell>
          <cell r="AM973" t="str">
            <v>ME</v>
          </cell>
          <cell r="AN973" t="str">
            <v>Monthly Exempt</v>
          </cell>
          <cell r="AO973" t="str">
            <v>12012391</v>
          </cell>
          <cell r="AP973" t="str">
            <v>Manager, Logistics Operations</v>
          </cell>
          <cell r="AQ973" t="str">
            <v>3</v>
          </cell>
          <cell r="AR973" t="str">
            <v>Active</v>
          </cell>
          <cell r="AS973" t="str">
            <v>WC</v>
          </cell>
          <cell r="AT973">
            <v>0</v>
          </cell>
          <cell r="AU973" t="str">
            <v>No</v>
          </cell>
          <cell r="AV973" t="str">
            <v>S</v>
          </cell>
        </row>
        <row r="974">
          <cell r="D974">
            <v>25644</v>
          </cell>
          <cell r="E974">
            <v>37389</v>
          </cell>
          <cell r="G974">
            <v>8418200</v>
          </cell>
          <cell r="H974" t="str">
            <v>IDR</v>
          </cell>
          <cell r="AE974" t="str">
            <v>GSC02</v>
          </cell>
          <cell r="AF974" t="str">
            <v>INTL MANUFACTURING</v>
          </cell>
          <cell r="AG974" t="str">
            <v>GSC</v>
          </cell>
          <cell r="AH974" t="str">
            <v>GLOBAL SUPPLY CHAIN</v>
          </cell>
          <cell r="AI974" t="str">
            <v>ID</v>
          </cell>
          <cell r="AJ974" t="str">
            <v>Indonesia</v>
          </cell>
          <cell r="AK974" t="str">
            <v>1</v>
          </cell>
          <cell r="AL974" t="str">
            <v>Standard</v>
          </cell>
          <cell r="AM974" t="str">
            <v>ME</v>
          </cell>
          <cell r="AN974" t="str">
            <v>Monthly Exempt</v>
          </cell>
          <cell r="AO974" t="str">
            <v>12012479</v>
          </cell>
          <cell r="AP974" t="str">
            <v>Maintenance Unit Supervisor (Sr.)</v>
          </cell>
          <cell r="AQ974" t="str">
            <v>3</v>
          </cell>
          <cell r="AR974" t="str">
            <v>Active</v>
          </cell>
          <cell r="AS974" t="str">
            <v>WC</v>
          </cell>
          <cell r="AT974">
            <v>0</v>
          </cell>
          <cell r="AU974" t="str">
            <v>No</v>
          </cell>
          <cell r="AV974" t="str">
            <v>M</v>
          </cell>
        </row>
        <row r="975">
          <cell r="D975">
            <v>27325</v>
          </cell>
          <cell r="E975">
            <v>37389</v>
          </cell>
          <cell r="G975">
            <v>8834134</v>
          </cell>
          <cell r="H975" t="str">
            <v>IDR</v>
          </cell>
          <cell r="AE975" t="str">
            <v>GSC02</v>
          </cell>
          <cell r="AF975" t="str">
            <v>INTL MANUFACTURING</v>
          </cell>
          <cell r="AG975" t="str">
            <v>GSC</v>
          </cell>
          <cell r="AH975" t="str">
            <v>GLOBAL SUPPLY CHAIN</v>
          </cell>
          <cell r="AI975" t="str">
            <v>ID</v>
          </cell>
          <cell r="AJ975" t="str">
            <v>Indonesia</v>
          </cell>
          <cell r="AK975" t="str">
            <v>1</v>
          </cell>
          <cell r="AL975" t="str">
            <v>Standard</v>
          </cell>
          <cell r="AM975" t="str">
            <v>ME</v>
          </cell>
          <cell r="AN975" t="str">
            <v>Monthly Exempt</v>
          </cell>
          <cell r="AO975" t="str">
            <v>12012395</v>
          </cell>
          <cell r="AP975" t="str">
            <v>Manager Warehouse</v>
          </cell>
          <cell r="AQ975" t="str">
            <v>3</v>
          </cell>
          <cell r="AR975" t="str">
            <v>Active</v>
          </cell>
          <cell r="AS975" t="str">
            <v>WC</v>
          </cell>
          <cell r="AT975">
            <v>0</v>
          </cell>
          <cell r="AU975" t="str">
            <v>No</v>
          </cell>
          <cell r="AV975" t="str">
            <v>M</v>
          </cell>
        </row>
        <row r="976">
          <cell r="D976">
            <v>29619</v>
          </cell>
          <cell r="E976">
            <v>37392</v>
          </cell>
          <cell r="G976">
            <v>1978242</v>
          </cell>
          <cell r="H976" t="str">
            <v>IDR</v>
          </cell>
          <cell r="AE976" t="str">
            <v>GSC02</v>
          </cell>
          <cell r="AF976" t="str">
            <v>INTL MANUFACTURING</v>
          </cell>
          <cell r="AG976" t="str">
            <v>GSC</v>
          </cell>
          <cell r="AH976" t="str">
            <v>GLOBAL SUPPLY CHAIN</v>
          </cell>
          <cell r="AI976" t="str">
            <v>ID</v>
          </cell>
          <cell r="AJ976" t="str">
            <v>Indonesia</v>
          </cell>
          <cell r="AK976" t="str">
            <v>1</v>
          </cell>
          <cell r="AL976" t="str">
            <v>Standard</v>
          </cell>
          <cell r="AM976" t="str">
            <v>ME</v>
          </cell>
          <cell r="AN976" t="str">
            <v>Monthly Exempt</v>
          </cell>
          <cell r="AO976" t="str">
            <v>12012469</v>
          </cell>
          <cell r="AP976" t="str">
            <v>Receptionist/Switchboard Operator</v>
          </cell>
          <cell r="AQ976" t="str">
            <v>3</v>
          </cell>
          <cell r="AR976" t="str">
            <v>Active</v>
          </cell>
          <cell r="AS976" t="str">
            <v>WC</v>
          </cell>
          <cell r="AT976">
            <v>0</v>
          </cell>
          <cell r="AU976" t="str">
            <v>No</v>
          </cell>
          <cell r="AV976" t="str">
            <v>S</v>
          </cell>
        </row>
        <row r="977">
          <cell r="D977">
            <v>27699</v>
          </cell>
          <cell r="E977">
            <v>37438</v>
          </cell>
          <cell r="G977">
            <v>19905864</v>
          </cell>
          <cell r="H977" t="str">
            <v>IDR</v>
          </cell>
          <cell r="AE977" t="str">
            <v>GSC02</v>
          </cell>
          <cell r="AF977" t="str">
            <v>INTL MANUFACTURING</v>
          </cell>
          <cell r="AG977" t="str">
            <v>GSC</v>
          </cell>
          <cell r="AH977" t="str">
            <v>GLOBAL SUPPLY CHAIN</v>
          </cell>
          <cell r="AI977" t="str">
            <v>ID</v>
          </cell>
          <cell r="AJ977" t="str">
            <v>Indonesia</v>
          </cell>
          <cell r="AK977" t="str">
            <v>1</v>
          </cell>
          <cell r="AL977" t="str">
            <v>Standard</v>
          </cell>
          <cell r="AM977" t="str">
            <v>ME</v>
          </cell>
          <cell r="AN977" t="str">
            <v>Monthly Exempt</v>
          </cell>
          <cell r="AO977" t="str">
            <v>12012493</v>
          </cell>
          <cell r="AP977" t="str">
            <v>Plant Manager (Large)</v>
          </cell>
          <cell r="AQ977" t="str">
            <v>3</v>
          </cell>
          <cell r="AR977" t="str">
            <v>Active</v>
          </cell>
          <cell r="AS977" t="str">
            <v>WC</v>
          </cell>
          <cell r="AT977">
            <v>0</v>
          </cell>
          <cell r="AU977" t="str">
            <v>No</v>
          </cell>
          <cell r="AV977" t="str">
            <v>S</v>
          </cell>
        </row>
        <row r="978">
          <cell r="D978">
            <v>25127</v>
          </cell>
          <cell r="E978">
            <v>37487</v>
          </cell>
          <cell r="G978">
            <v>0</v>
          </cell>
          <cell r="H978">
            <v>0</v>
          </cell>
          <cell r="AE978" t="str">
            <v>GSC02</v>
          </cell>
          <cell r="AF978" t="str">
            <v>INTL MANUFACTURING</v>
          </cell>
          <cell r="AG978" t="str">
            <v>GSC</v>
          </cell>
          <cell r="AH978" t="str">
            <v>GLOBAL SUPPLY CHAIN</v>
          </cell>
          <cell r="AI978" t="str">
            <v>ID</v>
          </cell>
          <cell r="AJ978" t="str">
            <v>Indonesia</v>
          </cell>
          <cell r="AK978" t="str">
            <v>1</v>
          </cell>
          <cell r="AL978" t="str">
            <v>Standard</v>
          </cell>
          <cell r="AM978" t="str">
            <v>ME</v>
          </cell>
          <cell r="AN978" t="str">
            <v>Monthly Exempt</v>
          </cell>
          <cell r="AO978" t="str">
            <v>12012252</v>
          </cell>
          <cell r="AP978" t="str">
            <v>Manager Human Resource Site/Plant</v>
          </cell>
          <cell r="AQ978" t="str">
            <v>3</v>
          </cell>
          <cell r="AR978" t="str">
            <v>Active</v>
          </cell>
          <cell r="AS978" t="str">
            <v>WC</v>
          </cell>
          <cell r="AT978">
            <v>0</v>
          </cell>
          <cell r="AU978" t="str">
            <v>No</v>
          </cell>
          <cell r="AV978" t="str">
            <v>M</v>
          </cell>
        </row>
        <row r="979">
          <cell r="D979">
            <v>25353</v>
          </cell>
          <cell r="E979">
            <v>37508</v>
          </cell>
          <cell r="G979">
            <v>6896091</v>
          </cell>
          <cell r="H979" t="str">
            <v>IDR</v>
          </cell>
          <cell r="AE979" t="str">
            <v>GSC02</v>
          </cell>
          <cell r="AF979" t="str">
            <v>INTL MANUFACTURING</v>
          </cell>
          <cell r="AG979" t="str">
            <v>GSC</v>
          </cell>
          <cell r="AH979" t="str">
            <v>GLOBAL SUPPLY CHAIN</v>
          </cell>
          <cell r="AI979" t="str">
            <v>ID</v>
          </cell>
          <cell r="AJ979" t="str">
            <v>Indonesia</v>
          </cell>
          <cell r="AK979" t="str">
            <v>1</v>
          </cell>
          <cell r="AL979" t="str">
            <v>Standard</v>
          </cell>
          <cell r="AM979" t="str">
            <v>ME</v>
          </cell>
          <cell r="AN979" t="str">
            <v>Monthly Exempt</v>
          </cell>
          <cell r="AO979" t="str">
            <v>12012158</v>
          </cell>
          <cell r="AP979" t="str">
            <v>Engineering Supervisor</v>
          </cell>
          <cell r="AQ979" t="str">
            <v>3</v>
          </cell>
          <cell r="AR979" t="str">
            <v>Active</v>
          </cell>
          <cell r="AS979" t="str">
            <v>WC</v>
          </cell>
          <cell r="AT979">
            <v>0</v>
          </cell>
          <cell r="AU979" t="str">
            <v>No</v>
          </cell>
          <cell r="AV979" t="str">
            <v>S</v>
          </cell>
        </row>
        <row r="980">
          <cell r="D980">
            <v>26836</v>
          </cell>
          <cell r="E980">
            <v>37578</v>
          </cell>
          <cell r="G980">
            <v>8552550</v>
          </cell>
          <cell r="H980" t="str">
            <v>IDR</v>
          </cell>
          <cell r="AE980" t="str">
            <v>GSC02</v>
          </cell>
          <cell r="AF980" t="str">
            <v>INTL MANUFACTURING</v>
          </cell>
          <cell r="AG980" t="str">
            <v>GSC</v>
          </cell>
          <cell r="AH980" t="str">
            <v>GLOBAL SUPPLY CHAIN</v>
          </cell>
          <cell r="AI980" t="str">
            <v>ID</v>
          </cell>
          <cell r="AJ980" t="str">
            <v>Indonesia</v>
          </cell>
          <cell r="AK980" t="str">
            <v>1</v>
          </cell>
          <cell r="AL980" t="str">
            <v>Standard</v>
          </cell>
          <cell r="AM980" t="str">
            <v>ME</v>
          </cell>
          <cell r="AN980" t="str">
            <v>Monthly Exempt</v>
          </cell>
          <cell r="AO980" t="str">
            <v>12012502</v>
          </cell>
          <cell r="AP980" t="str">
            <v>Supervisor Production</v>
          </cell>
          <cell r="AQ980" t="str">
            <v>3</v>
          </cell>
          <cell r="AR980" t="str">
            <v>Active</v>
          </cell>
          <cell r="AS980" t="str">
            <v>WC</v>
          </cell>
          <cell r="AT980">
            <v>0</v>
          </cell>
          <cell r="AU980" t="str">
            <v>No</v>
          </cell>
          <cell r="AV980" t="str">
            <v>M</v>
          </cell>
        </row>
        <row r="981">
          <cell r="D981">
            <v>29305</v>
          </cell>
          <cell r="E981">
            <v>37781</v>
          </cell>
          <cell r="G981">
            <v>3297086</v>
          </cell>
          <cell r="H981" t="str">
            <v>IDR</v>
          </cell>
          <cell r="AE981" t="str">
            <v>GSC02</v>
          </cell>
          <cell r="AF981" t="str">
            <v>INTL MANUFACTURING</v>
          </cell>
          <cell r="AG981" t="str">
            <v>GSC</v>
          </cell>
          <cell r="AH981" t="str">
            <v>GLOBAL SUPPLY CHAIN</v>
          </cell>
          <cell r="AI981" t="str">
            <v>ID</v>
          </cell>
          <cell r="AJ981" t="str">
            <v>Indonesia</v>
          </cell>
          <cell r="AK981" t="str">
            <v>1</v>
          </cell>
          <cell r="AL981" t="str">
            <v>Standard</v>
          </cell>
          <cell r="AM981" t="str">
            <v>ME</v>
          </cell>
          <cell r="AN981" t="str">
            <v>Monthly Exempt</v>
          </cell>
          <cell r="AO981" t="str">
            <v>12012130</v>
          </cell>
          <cell r="AP981" t="str">
            <v>Laboratory Technician</v>
          </cell>
          <cell r="AQ981" t="str">
            <v>3</v>
          </cell>
          <cell r="AR981" t="str">
            <v>Active</v>
          </cell>
          <cell r="AS981" t="str">
            <v>WC</v>
          </cell>
          <cell r="AT981">
            <v>0</v>
          </cell>
          <cell r="AU981" t="str">
            <v>No</v>
          </cell>
          <cell r="AV981" t="str">
            <v>S</v>
          </cell>
        </row>
        <row r="982">
          <cell r="D982">
            <v>29379</v>
          </cell>
          <cell r="E982">
            <v>37803</v>
          </cell>
          <cell r="G982">
            <v>3066161</v>
          </cell>
          <cell r="H982" t="str">
            <v>IDR</v>
          </cell>
          <cell r="AE982" t="str">
            <v>GSC02</v>
          </cell>
          <cell r="AF982" t="str">
            <v>INTL MANUFACTURING</v>
          </cell>
          <cell r="AG982" t="str">
            <v>GSC</v>
          </cell>
          <cell r="AH982" t="str">
            <v>GLOBAL SUPPLY CHAIN</v>
          </cell>
          <cell r="AI982" t="str">
            <v>ID</v>
          </cell>
          <cell r="AJ982" t="str">
            <v>Indonesia</v>
          </cell>
          <cell r="AK982" t="str">
            <v>1</v>
          </cell>
          <cell r="AL982" t="str">
            <v>Standard</v>
          </cell>
          <cell r="AM982" t="str">
            <v>ME</v>
          </cell>
          <cell r="AN982" t="str">
            <v>Monthly Exempt</v>
          </cell>
          <cell r="AO982" t="str">
            <v>12012398</v>
          </cell>
          <cell r="AP982" t="str">
            <v>Warehouse Supervisor</v>
          </cell>
          <cell r="AQ982" t="str">
            <v>3</v>
          </cell>
          <cell r="AR982" t="str">
            <v>Active</v>
          </cell>
          <cell r="AS982" t="str">
            <v>WC</v>
          </cell>
          <cell r="AT982">
            <v>0</v>
          </cell>
          <cell r="AU982" t="str">
            <v>No</v>
          </cell>
          <cell r="AV982" t="str">
            <v>S</v>
          </cell>
        </row>
        <row r="983">
          <cell r="D983">
            <v>27223</v>
          </cell>
          <cell r="E983">
            <v>37690</v>
          </cell>
          <cell r="G983">
            <v>0</v>
          </cell>
          <cell r="H983">
            <v>0</v>
          </cell>
          <cell r="AE983" t="str">
            <v>GSC02</v>
          </cell>
          <cell r="AF983" t="str">
            <v>INTL MANUFACTURING</v>
          </cell>
          <cell r="AG983" t="str">
            <v>GSC</v>
          </cell>
          <cell r="AH983" t="str">
            <v>GLOBAL SUPPLY CHAIN</v>
          </cell>
          <cell r="AI983" t="str">
            <v>ID</v>
          </cell>
          <cell r="AJ983" t="str">
            <v>Indonesia</v>
          </cell>
          <cell r="AK983" t="str">
            <v>1</v>
          </cell>
          <cell r="AL983" t="str">
            <v>Standard</v>
          </cell>
          <cell r="AM983" t="str">
            <v>ME</v>
          </cell>
          <cell r="AN983" t="str">
            <v>Monthly Exempt</v>
          </cell>
          <cell r="AO983" t="str">
            <v>12013606</v>
          </cell>
          <cell r="AP983" t="str">
            <v>Sourcing Analyst</v>
          </cell>
          <cell r="AQ983" t="str">
            <v>3</v>
          </cell>
          <cell r="AR983" t="str">
            <v>Active</v>
          </cell>
          <cell r="AS983" t="str">
            <v>WC</v>
          </cell>
          <cell r="AT983">
            <v>0</v>
          </cell>
          <cell r="AU983" t="str">
            <v>No</v>
          </cell>
          <cell r="AV983" t="str">
            <v>S</v>
          </cell>
        </row>
        <row r="984">
          <cell r="D984">
            <v>28975</v>
          </cell>
          <cell r="E984">
            <v>38063</v>
          </cell>
          <cell r="G984">
            <v>6463672</v>
          </cell>
          <cell r="H984" t="str">
            <v>IDR</v>
          </cell>
          <cell r="AE984" t="str">
            <v>GSC02</v>
          </cell>
          <cell r="AF984" t="str">
            <v>INTL MANUFACTURING</v>
          </cell>
          <cell r="AG984" t="str">
            <v>GSC</v>
          </cell>
          <cell r="AH984" t="str">
            <v>GLOBAL SUPPLY CHAIN</v>
          </cell>
          <cell r="AI984" t="str">
            <v>ID</v>
          </cell>
          <cell r="AJ984" t="str">
            <v>Indonesia</v>
          </cell>
          <cell r="AK984" t="str">
            <v>1</v>
          </cell>
          <cell r="AL984" t="str">
            <v>Standard</v>
          </cell>
          <cell r="AM984" t="str">
            <v>ME</v>
          </cell>
          <cell r="AN984" t="str">
            <v>Monthly Exempt</v>
          </cell>
          <cell r="AO984" t="str">
            <v>12012479</v>
          </cell>
          <cell r="AP984" t="str">
            <v>Maintenance Unit Supervisor (Sr.)</v>
          </cell>
          <cell r="AQ984" t="str">
            <v>3</v>
          </cell>
          <cell r="AR984" t="str">
            <v>Active</v>
          </cell>
          <cell r="AS984" t="str">
            <v>WC</v>
          </cell>
          <cell r="AT984">
            <v>0</v>
          </cell>
          <cell r="AU984" t="str">
            <v>No</v>
          </cell>
          <cell r="AV984" t="str">
            <v>S</v>
          </cell>
        </row>
        <row r="985">
          <cell r="D985">
            <v>26558</v>
          </cell>
          <cell r="E985">
            <v>37712</v>
          </cell>
          <cell r="G985">
            <v>9983886</v>
          </cell>
          <cell r="H985" t="str">
            <v>IDR</v>
          </cell>
          <cell r="AE985" t="str">
            <v>GSC02</v>
          </cell>
          <cell r="AF985" t="str">
            <v>INTL MANUFACTURING</v>
          </cell>
          <cell r="AG985" t="str">
            <v>GSC</v>
          </cell>
          <cell r="AH985" t="str">
            <v>GLOBAL SUPPLY CHAIN</v>
          </cell>
          <cell r="AI985" t="str">
            <v>ID</v>
          </cell>
          <cell r="AJ985" t="str">
            <v>Indonesia</v>
          </cell>
          <cell r="AK985" t="str">
            <v>1</v>
          </cell>
          <cell r="AL985" t="str">
            <v>Standard</v>
          </cell>
          <cell r="AM985" t="str">
            <v>ME</v>
          </cell>
          <cell r="AN985" t="str">
            <v>Monthly Exempt</v>
          </cell>
          <cell r="AO985" t="str">
            <v>12013605</v>
          </cell>
          <cell r="AP985" t="str">
            <v>Manager Planning &amp; Replenishment</v>
          </cell>
          <cell r="AQ985" t="str">
            <v>3</v>
          </cell>
          <cell r="AR985" t="str">
            <v>Active</v>
          </cell>
          <cell r="AS985" t="str">
            <v>WC</v>
          </cell>
          <cell r="AT985">
            <v>0</v>
          </cell>
          <cell r="AU985" t="str">
            <v>No</v>
          </cell>
          <cell r="AV985" t="str">
            <v>S</v>
          </cell>
        </row>
        <row r="986">
          <cell r="D986">
            <v>26626</v>
          </cell>
          <cell r="E986">
            <v>37712</v>
          </cell>
          <cell r="G986">
            <v>5537087</v>
          </cell>
          <cell r="H986" t="str">
            <v>IDR</v>
          </cell>
          <cell r="AE986" t="str">
            <v>GSC02</v>
          </cell>
          <cell r="AF986" t="str">
            <v>INTL MANUFACTURING</v>
          </cell>
          <cell r="AG986" t="str">
            <v>GSC</v>
          </cell>
          <cell r="AH986" t="str">
            <v>GLOBAL SUPPLY CHAIN</v>
          </cell>
          <cell r="AI986" t="str">
            <v>ID</v>
          </cell>
          <cell r="AJ986" t="str">
            <v>Indonesia</v>
          </cell>
          <cell r="AK986" t="str">
            <v>1</v>
          </cell>
          <cell r="AL986" t="str">
            <v>Standard</v>
          </cell>
          <cell r="AM986" t="str">
            <v>ME</v>
          </cell>
          <cell r="AN986" t="str">
            <v>Monthly Exempt</v>
          </cell>
          <cell r="AO986" t="str">
            <v>12013606</v>
          </cell>
          <cell r="AP986" t="str">
            <v>Sourcing Analyst</v>
          </cell>
          <cell r="AQ986" t="str">
            <v>3</v>
          </cell>
          <cell r="AR986" t="str">
            <v>Active</v>
          </cell>
          <cell r="AS986" t="str">
            <v>WC</v>
          </cell>
          <cell r="AT986">
            <v>0</v>
          </cell>
          <cell r="AU986" t="str">
            <v>No</v>
          </cell>
          <cell r="AV986" t="str">
            <v>M</v>
          </cell>
        </row>
        <row r="987">
          <cell r="D987">
            <v>26285</v>
          </cell>
          <cell r="E987">
            <v>37746</v>
          </cell>
          <cell r="G987">
            <v>8552550</v>
          </cell>
          <cell r="H987" t="str">
            <v>IDR</v>
          </cell>
          <cell r="AE987" t="str">
            <v>GSC02</v>
          </cell>
          <cell r="AF987" t="str">
            <v>INTL MANUFACTURING</v>
          </cell>
          <cell r="AG987" t="str">
            <v>GSC</v>
          </cell>
          <cell r="AH987" t="str">
            <v>GLOBAL SUPPLY CHAIN</v>
          </cell>
          <cell r="AI987" t="str">
            <v>ID</v>
          </cell>
          <cell r="AJ987" t="str">
            <v>Indonesia</v>
          </cell>
          <cell r="AK987" t="str">
            <v>1</v>
          </cell>
          <cell r="AL987" t="str">
            <v>Standard</v>
          </cell>
          <cell r="AM987" t="str">
            <v>ME</v>
          </cell>
          <cell r="AN987" t="str">
            <v>Monthly Exempt</v>
          </cell>
          <cell r="AO987" t="str">
            <v>12012502</v>
          </cell>
          <cell r="AP987" t="str">
            <v>Supervisor Production</v>
          </cell>
          <cell r="AQ987" t="str">
            <v>3</v>
          </cell>
          <cell r="AR987" t="str">
            <v>Active</v>
          </cell>
          <cell r="AS987" t="str">
            <v>WC</v>
          </cell>
          <cell r="AT987">
            <v>0</v>
          </cell>
          <cell r="AU987" t="str">
            <v>No</v>
          </cell>
          <cell r="AV987" t="str">
            <v>S</v>
          </cell>
        </row>
        <row r="988">
          <cell r="D988">
            <v>28177</v>
          </cell>
          <cell r="E988">
            <v>37761</v>
          </cell>
          <cell r="G988">
            <v>8301042</v>
          </cell>
          <cell r="H988" t="str">
            <v>IDR</v>
          </cell>
          <cell r="AE988" t="str">
            <v>GSC02</v>
          </cell>
          <cell r="AF988" t="str">
            <v>INTL MANUFACTURING</v>
          </cell>
          <cell r="AG988" t="str">
            <v>GSC</v>
          </cell>
          <cell r="AH988" t="str">
            <v>GLOBAL SUPPLY CHAIN</v>
          </cell>
          <cell r="AI988" t="str">
            <v>ID</v>
          </cell>
          <cell r="AJ988" t="str">
            <v>Indonesia</v>
          </cell>
          <cell r="AK988" t="str">
            <v>1</v>
          </cell>
          <cell r="AL988" t="str">
            <v>Standard</v>
          </cell>
          <cell r="AM988" t="str">
            <v>ME</v>
          </cell>
          <cell r="AN988" t="str">
            <v>Monthly Exempt</v>
          </cell>
          <cell r="AO988" t="str">
            <v>12012502</v>
          </cell>
          <cell r="AP988" t="str">
            <v>Supervisor Production</v>
          </cell>
          <cell r="AQ988" t="str">
            <v>3</v>
          </cell>
          <cell r="AR988" t="str">
            <v>Active</v>
          </cell>
          <cell r="AS988" t="str">
            <v>WC</v>
          </cell>
          <cell r="AT988">
            <v>0</v>
          </cell>
          <cell r="AU988" t="str">
            <v>No</v>
          </cell>
          <cell r="AV988" t="str">
            <v>S</v>
          </cell>
        </row>
        <row r="989">
          <cell r="D989">
            <v>26535</v>
          </cell>
          <cell r="E989">
            <v>37774</v>
          </cell>
          <cell r="G989">
            <v>6027877</v>
          </cell>
          <cell r="H989" t="str">
            <v>IDR</v>
          </cell>
          <cell r="AE989" t="str">
            <v>GSC02</v>
          </cell>
          <cell r="AF989" t="str">
            <v>INTL MANUFACTURING</v>
          </cell>
          <cell r="AG989" t="str">
            <v>GSC</v>
          </cell>
          <cell r="AH989" t="str">
            <v>GLOBAL SUPPLY CHAIN</v>
          </cell>
          <cell r="AI989" t="str">
            <v>ID</v>
          </cell>
          <cell r="AJ989" t="str">
            <v>Indonesia</v>
          </cell>
          <cell r="AK989" t="str">
            <v>1</v>
          </cell>
          <cell r="AL989" t="str">
            <v>Standard</v>
          </cell>
          <cell r="AM989" t="str">
            <v>ME</v>
          </cell>
          <cell r="AN989" t="str">
            <v>Monthly Exempt</v>
          </cell>
          <cell r="AO989" t="str">
            <v>12012397</v>
          </cell>
          <cell r="AP989" t="str">
            <v>Production Planner</v>
          </cell>
          <cell r="AQ989" t="str">
            <v>3</v>
          </cell>
          <cell r="AR989" t="str">
            <v>Active</v>
          </cell>
          <cell r="AS989" t="str">
            <v>WC</v>
          </cell>
          <cell r="AT989">
            <v>0</v>
          </cell>
          <cell r="AU989" t="str">
            <v>No</v>
          </cell>
          <cell r="AV989" t="str">
            <v>M</v>
          </cell>
        </row>
        <row r="990">
          <cell r="D990">
            <v>29255</v>
          </cell>
          <cell r="E990">
            <v>37865</v>
          </cell>
          <cell r="G990">
            <v>0</v>
          </cell>
          <cell r="H990">
            <v>0</v>
          </cell>
          <cell r="AE990" t="str">
            <v>GSC02</v>
          </cell>
          <cell r="AF990" t="str">
            <v>INTL MANUFACTURING</v>
          </cell>
          <cell r="AG990" t="str">
            <v>GSC</v>
          </cell>
          <cell r="AH990" t="str">
            <v>GLOBAL SUPPLY CHAIN</v>
          </cell>
          <cell r="AI990" t="str">
            <v>ID</v>
          </cell>
          <cell r="AJ990" t="str">
            <v>Indonesia</v>
          </cell>
          <cell r="AK990" t="str">
            <v>1</v>
          </cell>
          <cell r="AL990" t="str">
            <v>Standard</v>
          </cell>
          <cell r="AM990" t="str">
            <v>ME</v>
          </cell>
          <cell r="AN990" t="str">
            <v>Monthly Exempt</v>
          </cell>
          <cell r="AO990" t="str">
            <v>12012503</v>
          </cell>
          <cell r="AP990" t="str">
            <v>Shift Leader (Sr.)</v>
          </cell>
          <cell r="AQ990" t="str">
            <v>3</v>
          </cell>
          <cell r="AR990" t="str">
            <v>Active</v>
          </cell>
          <cell r="AS990" t="str">
            <v>WC</v>
          </cell>
          <cell r="AT990">
            <v>0</v>
          </cell>
          <cell r="AU990" t="str">
            <v>No</v>
          </cell>
          <cell r="AV990" t="str">
            <v>S</v>
          </cell>
        </row>
        <row r="991">
          <cell r="D991">
            <v>27458</v>
          </cell>
          <cell r="E991">
            <v>37880</v>
          </cell>
          <cell r="G991">
            <v>0</v>
          </cell>
          <cell r="H991">
            <v>0</v>
          </cell>
          <cell r="AE991" t="str">
            <v>GSC02</v>
          </cell>
          <cell r="AF991" t="str">
            <v>INTL MANUFACTURING</v>
          </cell>
          <cell r="AG991" t="str">
            <v>GSC</v>
          </cell>
          <cell r="AH991" t="str">
            <v>GLOBAL SUPPLY CHAIN</v>
          </cell>
          <cell r="AI991" t="str">
            <v>ID</v>
          </cell>
          <cell r="AJ991" t="str">
            <v>Indonesia</v>
          </cell>
          <cell r="AK991" t="str">
            <v>1</v>
          </cell>
          <cell r="AL991" t="str">
            <v>Standard</v>
          </cell>
          <cell r="AM991" t="str">
            <v>ME</v>
          </cell>
          <cell r="AN991" t="str">
            <v>Monthly Exempt</v>
          </cell>
          <cell r="AO991" t="str">
            <v>12012502</v>
          </cell>
          <cell r="AP991" t="str">
            <v>Supervisor Production</v>
          </cell>
          <cell r="AQ991" t="str">
            <v>3</v>
          </cell>
          <cell r="AR991" t="str">
            <v>Active</v>
          </cell>
          <cell r="AS991" t="str">
            <v>WC</v>
          </cell>
          <cell r="AT991">
            <v>0</v>
          </cell>
          <cell r="AU991" t="str">
            <v>No</v>
          </cell>
          <cell r="AV991" t="str">
            <v>M</v>
          </cell>
        </row>
        <row r="992">
          <cell r="D992">
            <v>25725</v>
          </cell>
          <cell r="E992">
            <v>37918</v>
          </cell>
          <cell r="G992">
            <v>8761130</v>
          </cell>
          <cell r="H992" t="str">
            <v>IDR</v>
          </cell>
          <cell r="AE992" t="str">
            <v>GSC02</v>
          </cell>
          <cell r="AF992" t="str">
            <v>INTL MANUFACTURING</v>
          </cell>
          <cell r="AG992" t="str">
            <v>GSC</v>
          </cell>
          <cell r="AH992" t="str">
            <v>GLOBAL SUPPLY CHAIN</v>
          </cell>
          <cell r="AI992" t="str">
            <v>ID</v>
          </cell>
          <cell r="AJ992" t="str">
            <v>Indonesia</v>
          </cell>
          <cell r="AK992" t="str">
            <v>1</v>
          </cell>
          <cell r="AL992" t="str">
            <v>Standard</v>
          </cell>
          <cell r="AM992" t="str">
            <v>ME</v>
          </cell>
          <cell r="AN992" t="str">
            <v>Monthly Exempt</v>
          </cell>
          <cell r="AO992" t="str">
            <v>12012501</v>
          </cell>
          <cell r="AP992" t="str">
            <v>Supervisor Production (Sr.)</v>
          </cell>
          <cell r="AQ992" t="str">
            <v>3</v>
          </cell>
          <cell r="AR992" t="str">
            <v>Active</v>
          </cell>
          <cell r="AS992" t="str">
            <v>WC</v>
          </cell>
          <cell r="AT992">
            <v>0</v>
          </cell>
          <cell r="AU992" t="str">
            <v>No</v>
          </cell>
          <cell r="AV992" t="str">
            <v>M</v>
          </cell>
        </row>
        <row r="993">
          <cell r="D993">
            <v>27088</v>
          </cell>
          <cell r="E993">
            <v>37921</v>
          </cell>
          <cell r="G993">
            <v>5138755</v>
          </cell>
          <cell r="H993" t="str">
            <v>IDR</v>
          </cell>
          <cell r="AE993" t="str">
            <v>GSC02</v>
          </cell>
          <cell r="AF993" t="str">
            <v>INTL MANUFACTURING</v>
          </cell>
          <cell r="AG993" t="str">
            <v>GSC</v>
          </cell>
          <cell r="AH993" t="str">
            <v>GLOBAL SUPPLY CHAIN</v>
          </cell>
          <cell r="AI993" t="str">
            <v>ID</v>
          </cell>
          <cell r="AJ993" t="str">
            <v>Indonesia</v>
          </cell>
          <cell r="AK993" t="str">
            <v>1</v>
          </cell>
          <cell r="AL993" t="str">
            <v>Standard</v>
          </cell>
          <cell r="AM993" t="str">
            <v>ME</v>
          </cell>
          <cell r="AN993" t="str">
            <v>Monthly Exempt</v>
          </cell>
          <cell r="AO993" t="str">
            <v>12012183</v>
          </cell>
          <cell r="AP993" t="str">
            <v>Accountant</v>
          </cell>
          <cell r="AQ993" t="str">
            <v>3</v>
          </cell>
          <cell r="AR993" t="str">
            <v>Active</v>
          </cell>
          <cell r="AS993" t="str">
            <v>WC</v>
          </cell>
          <cell r="AT993">
            <v>0</v>
          </cell>
          <cell r="AU993" t="str">
            <v>No</v>
          </cell>
          <cell r="AV993" t="str">
            <v>M</v>
          </cell>
        </row>
        <row r="994">
          <cell r="D994">
            <v>26697</v>
          </cell>
          <cell r="E994">
            <v>37926</v>
          </cell>
          <cell r="G994">
            <v>3982759</v>
          </cell>
          <cell r="H994" t="str">
            <v>IDR</v>
          </cell>
          <cell r="AE994" t="str">
            <v>GSC02</v>
          </cell>
          <cell r="AF994" t="str">
            <v>INTL MANUFACTURING</v>
          </cell>
          <cell r="AG994" t="str">
            <v>GSC</v>
          </cell>
          <cell r="AH994" t="str">
            <v>GLOBAL SUPPLY CHAIN</v>
          </cell>
          <cell r="AI994" t="str">
            <v>ID</v>
          </cell>
          <cell r="AJ994" t="str">
            <v>Indonesia</v>
          </cell>
          <cell r="AK994" t="str">
            <v>1</v>
          </cell>
          <cell r="AL994" t="str">
            <v>Standard</v>
          </cell>
          <cell r="AM994" t="str">
            <v>ME</v>
          </cell>
          <cell r="AN994" t="str">
            <v>Monthly Exempt</v>
          </cell>
          <cell r="AO994" t="str">
            <v>12012130</v>
          </cell>
          <cell r="AP994" t="str">
            <v>Laboratory Technician</v>
          </cell>
          <cell r="AQ994" t="str">
            <v>3</v>
          </cell>
          <cell r="AR994" t="str">
            <v>Active</v>
          </cell>
          <cell r="AS994" t="str">
            <v>WC</v>
          </cell>
          <cell r="AT994">
            <v>0</v>
          </cell>
          <cell r="AU994" t="str">
            <v>No</v>
          </cell>
          <cell r="AV994" t="str">
            <v>S</v>
          </cell>
        </row>
        <row r="995">
          <cell r="D995">
            <v>26885</v>
          </cell>
          <cell r="E995">
            <v>37928</v>
          </cell>
          <cell r="G995">
            <v>5975117</v>
          </cell>
          <cell r="H995" t="str">
            <v>IDR</v>
          </cell>
          <cell r="AE995" t="str">
            <v>GSC02</v>
          </cell>
          <cell r="AF995" t="str">
            <v>INTL MANUFACTURING</v>
          </cell>
          <cell r="AG995" t="str">
            <v>GSC</v>
          </cell>
          <cell r="AH995" t="str">
            <v>GLOBAL SUPPLY CHAIN</v>
          </cell>
          <cell r="AI995" t="str">
            <v>ID</v>
          </cell>
          <cell r="AJ995" t="str">
            <v>Indonesia</v>
          </cell>
          <cell r="AK995" t="str">
            <v>1</v>
          </cell>
          <cell r="AL995" t="str">
            <v>Standard</v>
          </cell>
          <cell r="AM995" t="str">
            <v>ME</v>
          </cell>
          <cell r="AN995" t="str">
            <v>Monthly Exempt</v>
          </cell>
          <cell r="AO995" t="str">
            <v>12013515</v>
          </cell>
          <cell r="AP995" t="str">
            <v>Quality Assurance Specialist</v>
          </cell>
          <cell r="AQ995" t="str">
            <v>3</v>
          </cell>
          <cell r="AR995" t="str">
            <v>Active</v>
          </cell>
          <cell r="AS995" t="str">
            <v>WC</v>
          </cell>
          <cell r="AT995">
            <v>0</v>
          </cell>
          <cell r="AU995" t="str">
            <v>No</v>
          </cell>
          <cell r="AV995" t="str">
            <v>M</v>
          </cell>
        </row>
        <row r="996">
          <cell r="D996">
            <v>28680</v>
          </cell>
          <cell r="E996">
            <v>37958</v>
          </cell>
          <cell r="G996">
            <v>8555904</v>
          </cell>
          <cell r="H996" t="str">
            <v>IDR</v>
          </cell>
          <cell r="AE996" t="str">
            <v>GSC02</v>
          </cell>
          <cell r="AF996" t="str">
            <v>INTL MANUFACTURING</v>
          </cell>
          <cell r="AG996" t="str">
            <v>GSC</v>
          </cell>
          <cell r="AH996" t="str">
            <v>GLOBAL SUPPLY CHAIN</v>
          </cell>
          <cell r="AI996" t="str">
            <v>ID</v>
          </cell>
          <cell r="AJ996" t="str">
            <v>Indonesia</v>
          </cell>
          <cell r="AK996" t="str">
            <v>1</v>
          </cell>
          <cell r="AL996" t="str">
            <v>Standard</v>
          </cell>
          <cell r="AM996" t="str">
            <v>ME</v>
          </cell>
          <cell r="AN996" t="str">
            <v>Monthly Exempt</v>
          </cell>
          <cell r="AO996" t="str">
            <v>12012479</v>
          </cell>
          <cell r="AP996" t="str">
            <v>Maintenance Unit Supervisor (Sr.)</v>
          </cell>
          <cell r="AQ996" t="str">
            <v>3</v>
          </cell>
          <cell r="AR996" t="str">
            <v>Active</v>
          </cell>
          <cell r="AS996" t="str">
            <v>WC</v>
          </cell>
          <cell r="AT996">
            <v>0</v>
          </cell>
          <cell r="AU996" t="str">
            <v>No</v>
          </cell>
          <cell r="AV996" t="str">
            <v>S</v>
          </cell>
        </row>
        <row r="997">
          <cell r="D997">
            <v>29033</v>
          </cell>
          <cell r="E997">
            <v>38257</v>
          </cell>
          <cell r="G997">
            <v>2985386</v>
          </cell>
          <cell r="H997" t="str">
            <v>IDR</v>
          </cell>
          <cell r="AE997" t="str">
            <v>GSC02</v>
          </cell>
          <cell r="AF997" t="str">
            <v>INTL MANUFACTURING</v>
          </cell>
          <cell r="AG997" t="str">
            <v>GSC</v>
          </cell>
          <cell r="AH997" t="str">
            <v>GLOBAL SUPPLY CHAIN</v>
          </cell>
          <cell r="AI997" t="str">
            <v>ID</v>
          </cell>
          <cell r="AJ997" t="str">
            <v>Indonesia</v>
          </cell>
          <cell r="AK997" t="str">
            <v>1</v>
          </cell>
          <cell r="AL997" t="str">
            <v>Standard</v>
          </cell>
          <cell r="AM997" t="str">
            <v>ME</v>
          </cell>
          <cell r="AN997" t="str">
            <v>Monthly Exempt</v>
          </cell>
          <cell r="AO997" t="str">
            <v>12012130</v>
          </cell>
          <cell r="AP997" t="str">
            <v>Laboratory Technician</v>
          </cell>
          <cell r="AQ997" t="str">
            <v>3</v>
          </cell>
          <cell r="AR997" t="str">
            <v>Active</v>
          </cell>
          <cell r="AS997" t="str">
            <v>WC</v>
          </cell>
          <cell r="AT997">
            <v>0</v>
          </cell>
          <cell r="AU997" t="str">
            <v>No</v>
          </cell>
          <cell r="AV997" t="str">
            <v>S</v>
          </cell>
        </row>
        <row r="998">
          <cell r="D998">
            <v>27408</v>
          </cell>
          <cell r="E998">
            <v>38292</v>
          </cell>
          <cell r="G998">
            <v>1334394</v>
          </cell>
          <cell r="H998" t="str">
            <v>IDR</v>
          </cell>
          <cell r="AE998" t="str">
            <v>GSC02</v>
          </cell>
          <cell r="AF998" t="str">
            <v>INTL MANUFACTURING</v>
          </cell>
          <cell r="AG998" t="str">
            <v>GSC</v>
          </cell>
          <cell r="AH998" t="str">
            <v>GLOBAL SUPPLY CHAIN</v>
          </cell>
          <cell r="AI998" t="str">
            <v>ID</v>
          </cell>
          <cell r="AJ998" t="str">
            <v>Indonesia</v>
          </cell>
          <cell r="AK998" t="str">
            <v>1</v>
          </cell>
          <cell r="AL998" t="str">
            <v>Standard</v>
          </cell>
          <cell r="AM998" t="str">
            <v>ME</v>
          </cell>
          <cell r="AN998" t="str">
            <v>Monthly Exempt</v>
          </cell>
          <cell r="AO998" t="str">
            <v>12012479</v>
          </cell>
          <cell r="AP998" t="str">
            <v>Maintenance Unit Supervisor (Sr.)</v>
          </cell>
          <cell r="AQ998" t="str">
            <v>3</v>
          </cell>
          <cell r="AR998" t="str">
            <v>Active</v>
          </cell>
          <cell r="AS998" t="str">
            <v>WC</v>
          </cell>
          <cell r="AT998">
            <v>0</v>
          </cell>
          <cell r="AU998" t="str">
            <v>No</v>
          </cell>
          <cell r="AV998" t="str">
            <v>M</v>
          </cell>
        </row>
        <row r="999">
          <cell r="D999">
            <v>27939</v>
          </cell>
          <cell r="E999">
            <v>38313</v>
          </cell>
          <cell r="G999">
            <v>1340819</v>
          </cell>
          <cell r="H999" t="str">
            <v>IDR</v>
          </cell>
          <cell r="AE999" t="str">
            <v>GSC02</v>
          </cell>
          <cell r="AF999" t="str">
            <v>INTL MANUFACTURING</v>
          </cell>
          <cell r="AG999" t="str">
            <v>GSC</v>
          </cell>
          <cell r="AH999" t="str">
            <v>GLOBAL SUPPLY CHAIN</v>
          </cell>
          <cell r="AI999" t="str">
            <v>ID</v>
          </cell>
          <cell r="AJ999" t="str">
            <v>Indonesia</v>
          </cell>
          <cell r="AK999" t="str">
            <v>1</v>
          </cell>
          <cell r="AL999" t="str">
            <v>Standard</v>
          </cell>
          <cell r="AM999" t="str">
            <v>ME</v>
          </cell>
          <cell r="AN999" t="str">
            <v>Monthly Exempt</v>
          </cell>
          <cell r="AO999" t="str">
            <v>12012183</v>
          </cell>
          <cell r="AP999" t="str">
            <v>Accountant</v>
          </cell>
          <cell r="AQ999" t="str">
            <v>3</v>
          </cell>
          <cell r="AR999" t="str">
            <v>Active</v>
          </cell>
          <cell r="AS999" t="str">
            <v>WC</v>
          </cell>
          <cell r="AT999">
            <v>0</v>
          </cell>
          <cell r="AU999" t="str">
            <v>No</v>
          </cell>
          <cell r="AV999" t="str">
            <v>M</v>
          </cell>
        </row>
        <row r="1000">
          <cell r="D1000">
            <v>26236</v>
          </cell>
          <cell r="E1000">
            <v>37988</v>
          </cell>
          <cell r="G1000">
            <v>1376192</v>
          </cell>
          <cell r="H1000" t="str">
            <v>IDR</v>
          </cell>
          <cell r="AE1000" t="str">
            <v>GSC02</v>
          </cell>
          <cell r="AF1000" t="str">
            <v>INTL MANUFACTURING</v>
          </cell>
          <cell r="AG1000" t="str">
            <v>GSC</v>
          </cell>
          <cell r="AH1000" t="str">
            <v>GLOBAL SUPPLY CHAIN</v>
          </cell>
          <cell r="AI1000" t="str">
            <v>ID</v>
          </cell>
          <cell r="AJ1000" t="str">
            <v>Indonesia</v>
          </cell>
          <cell r="AK1000" t="str">
            <v>1</v>
          </cell>
          <cell r="AL1000" t="str">
            <v>Standard</v>
          </cell>
          <cell r="AM1000" t="str">
            <v>ME</v>
          </cell>
          <cell r="AN1000" t="str">
            <v>Monthly Exempt</v>
          </cell>
          <cell r="AO1000" t="str">
            <v>12012474</v>
          </cell>
          <cell r="AP1000" t="str">
            <v>Mgr. - Plant/Site Eng. and/or Maint.</v>
          </cell>
          <cell r="AQ1000" t="str">
            <v>3</v>
          </cell>
          <cell r="AR1000" t="str">
            <v>Active</v>
          </cell>
          <cell r="AS1000" t="str">
            <v>WC</v>
          </cell>
          <cell r="AT1000">
            <v>0</v>
          </cell>
          <cell r="AU1000" t="str">
            <v>No</v>
          </cell>
          <cell r="AV1000" t="str">
            <v>M</v>
          </cell>
        </row>
        <row r="1001">
          <cell r="D1001">
            <v>27540</v>
          </cell>
          <cell r="E1001">
            <v>37991</v>
          </cell>
          <cell r="G1001">
            <v>6701625</v>
          </cell>
          <cell r="H1001" t="str">
            <v>IDR</v>
          </cell>
          <cell r="AE1001" t="str">
            <v>GSC02</v>
          </cell>
          <cell r="AF1001" t="str">
            <v>INTL MANUFACTURING</v>
          </cell>
          <cell r="AG1001" t="str">
            <v>GSC</v>
          </cell>
          <cell r="AH1001" t="str">
            <v>GLOBAL SUPPLY CHAIN</v>
          </cell>
          <cell r="AI1001" t="str">
            <v>ID</v>
          </cell>
          <cell r="AJ1001" t="str">
            <v>Indonesia</v>
          </cell>
          <cell r="AK1001" t="str">
            <v>1</v>
          </cell>
          <cell r="AL1001" t="str">
            <v>Standard</v>
          </cell>
          <cell r="AM1001" t="str">
            <v>ME</v>
          </cell>
          <cell r="AN1001" t="str">
            <v>Monthly Exempt</v>
          </cell>
          <cell r="AO1001" t="str">
            <v>12012502</v>
          </cell>
          <cell r="AP1001" t="str">
            <v>Supervisor Production</v>
          </cell>
          <cell r="AQ1001" t="str">
            <v>3</v>
          </cell>
          <cell r="AR1001" t="str">
            <v>Active</v>
          </cell>
          <cell r="AS1001" t="str">
            <v>WC</v>
          </cell>
          <cell r="AT1001">
            <v>0</v>
          </cell>
          <cell r="AU1001" t="str">
            <v>No</v>
          </cell>
          <cell r="AV1001" t="str">
            <v>S</v>
          </cell>
        </row>
        <row r="1002">
          <cell r="D1002">
            <v>27679</v>
          </cell>
          <cell r="E1002">
            <v>38047</v>
          </cell>
          <cell r="G1002">
            <v>4692240</v>
          </cell>
          <cell r="H1002" t="str">
            <v>IDR</v>
          </cell>
          <cell r="AE1002" t="str">
            <v>GSC02</v>
          </cell>
          <cell r="AF1002" t="str">
            <v>INTL MANUFACTURING</v>
          </cell>
          <cell r="AG1002" t="str">
            <v>GSC</v>
          </cell>
          <cell r="AH1002" t="str">
            <v>GLOBAL SUPPLY CHAIN</v>
          </cell>
          <cell r="AI1002" t="str">
            <v>ID</v>
          </cell>
          <cell r="AJ1002" t="str">
            <v>Indonesia</v>
          </cell>
          <cell r="AK1002" t="str">
            <v>1</v>
          </cell>
          <cell r="AL1002" t="str">
            <v>Standard</v>
          </cell>
          <cell r="AM1002" t="str">
            <v>ME</v>
          </cell>
          <cell r="AN1002" t="str">
            <v>Monthly Exempt</v>
          </cell>
          <cell r="AO1002" t="str">
            <v>12012398</v>
          </cell>
          <cell r="AP1002" t="str">
            <v>Warehouse Supervisor</v>
          </cell>
          <cell r="AQ1002" t="str">
            <v>3</v>
          </cell>
          <cell r="AR1002" t="str">
            <v>Active</v>
          </cell>
          <cell r="AS1002" t="str">
            <v>WC</v>
          </cell>
          <cell r="AT1002">
            <v>0</v>
          </cell>
          <cell r="AU1002" t="str">
            <v>No</v>
          </cell>
          <cell r="AV1002" t="str">
            <v>S</v>
          </cell>
        </row>
        <row r="1003">
          <cell r="D1003">
            <v>26226</v>
          </cell>
          <cell r="E1003">
            <v>38054</v>
          </cell>
          <cell r="G1003">
            <v>1376192</v>
          </cell>
          <cell r="H1003" t="str">
            <v>IDR</v>
          </cell>
          <cell r="AE1003" t="str">
            <v>GSC02</v>
          </cell>
          <cell r="AF1003" t="str">
            <v>INTL MANUFACTURING</v>
          </cell>
          <cell r="AG1003" t="str">
            <v>GSC</v>
          </cell>
          <cell r="AH1003" t="str">
            <v>GLOBAL SUPPLY CHAIN</v>
          </cell>
          <cell r="AI1003" t="str">
            <v>ID</v>
          </cell>
          <cell r="AJ1003" t="str">
            <v>Indonesia</v>
          </cell>
          <cell r="AK1003" t="str">
            <v>1</v>
          </cell>
          <cell r="AL1003" t="str">
            <v>Standard</v>
          </cell>
          <cell r="AM1003" t="str">
            <v>ME</v>
          </cell>
          <cell r="AN1003" t="str">
            <v>Monthly Exempt</v>
          </cell>
          <cell r="AO1003" t="str">
            <v>12012130</v>
          </cell>
          <cell r="AP1003" t="str">
            <v>Laboratory Technician</v>
          </cell>
          <cell r="AQ1003" t="str">
            <v>3</v>
          </cell>
          <cell r="AR1003" t="str">
            <v>Active</v>
          </cell>
          <cell r="AS1003" t="str">
            <v>WC</v>
          </cell>
          <cell r="AT1003">
            <v>0</v>
          </cell>
          <cell r="AU1003" t="str">
            <v>No</v>
          </cell>
          <cell r="AV1003" t="str">
            <v>S</v>
          </cell>
        </row>
        <row r="1004">
          <cell r="D1004">
            <v>26528</v>
          </cell>
          <cell r="E1004">
            <v>38082</v>
          </cell>
          <cell r="G1004">
            <v>6948211</v>
          </cell>
          <cell r="H1004" t="str">
            <v>IDR</v>
          </cell>
          <cell r="AE1004" t="str">
            <v>GSC02</v>
          </cell>
          <cell r="AF1004" t="str">
            <v>INTL MANUFACTURING</v>
          </cell>
          <cell r="AG1004" t="str">
            <v>GSC</v>
          </cell>
          <cell r="AH1004" t="str">
            <v>GLOBAL SUPPLY CHAIN</v>
          </cell>
          <cell r="AI1004" t="str">
            <v>ID</v>
          </cell>
          <cell r="AJ1004" t="str">
            <v>Indonesia</v>
          </cell>
          <cell r="AK1004" t="str">
            <v>1</v>
          </cell>
          <cell r="AL1004" t="str">
            <v>Standard</v>
          </cell>
          <cell r="AM1004" t="str">
            <v>ME</v>
          </cell>
          <cell r="AN1004" t="str">
            <v>Monthly Exempt</v>
          </cell>
          <cell r="AO1004" t="str">
            <v>12012479</v>
          </cell>
          <cell r="AP1004" t="str">
            <v>Maintenance Unit Supervisor (Sr.)</v>
          </cell>
          <cell r="AQ1004" t="str">
            <v>3</v>
          </cell>
          <cell r="AR1004" t="str">
            <v>Active</v>
          </cell>
          <cell r="AS1004" t="str">
            <v>WC</v>
          </cell>
          <cell r="AT1004">
            <v>0</v>
          </cell>
          <cell r="AU1004" t="str">
            <v>No</v>
          </cell>
          <cell r="AV1004" t="str">
            <v>S</v>
          </cell>
        </row>
        <row r="1005">
          <cell r="D1005">
            <v>29705</v>
          </cell>
          <cell r="E1005">
            <v>38119</v>
          </cell>
          <cell r="G1005">
            <v>3025575</v>
          </cell>
          <cell r="H1005" t="str">
            <v>IDR</v>
          </cell>
          <cell r="AE1005" t="str">
            <v>GSC02</v>
          </cell>
          <cell r="AF1005" t="str">
            <v>INTL MANUFACTURING</v>
          </cell>
          <cell r="AG1005" t="str">
            <v>GSC</v>
          </cell>
          <cell r="AH1005" t="str">
            <v>GLOBAL SUPPLY CHAIN</v>
          </cell>
          <cell r="AI1005" t="str">
            <v>ID</v>
          </cell>
          <cell r="AJ1005" t="str">
            <v>Indonesia</v>
          </cell>
          <cell r="AK1005" t="str">
            <v>1</v>
          </cell>
          <cell r="AL1005" t="str">
            <v>Standard</v>
          </cell>
          <cell r="AM1005" t="str">
            <v>ME</v>
          </cell>
          <cell r="AN1005" t="str">
            <v>Monthly Exempt</v>
          </cell>
          <cell r="AO1005" t="str">
            <v>12012463</v>
          </cell>
          <cell r="AP1005" t="str">
            <v>Administrative Assistant</v>
          </cell>
          <cell r="AQ1005" t="str">
            <v>3</v>
          </cell>
          <cell r="AR1005" t="str">
            <v>Active</v>
          </cell>
          <cell r="AS1005" t="str">
            <v>WC</v>
          </cell>
          <cell r="AT1005">
            <v>0</v>
          </cell>
          <cell r="AU1005" t="str">
            <v>No</v>
          </cell>
          <cell r="AV1005" t="str">
            <v>S</v>
          </cell>
        </row>
        <row r="1006">
          <cell r="D1006">
            <v>28757</v>
          </cell>
          <cell r="E1006">
            <v>38124</v>
          </cell>
          <cell r="G1006">
            <v>4895853</v>
          </cell>
          <cell r="H1006" t="str">
            <v>IDR</v>
          </cell>
          <cell r="AE1006" t="str">
            <v>GSC02</v>
          </cell>
          <cell r="AF1006" t="str">
            <v>INTL MANUFACTURING</v>
          </cell>
          <cell r="AG1006" t="str">
            <v>GSC</v>
          </cell>
          <cell r="AH1006" t="str">
            <v>GLOBAL SUPPLY CHAIN</v>
          </cell>
          <cell r="AI1006" t="str">
            <v>ID</v>
          </cell>
          <cell r="AJ1006" t="str">
            <v>Indonesia</v>
          </cell>
          <cell r="AK1006" t="str">
            <v>1</v>
          </cell>
          <cell r="AL1006" t="str">
            <v>Standard</v>
          </cell>
          <cell r="AM1006" t="str">
            <v>ME</v>
          </cell>
          <cell r="AN1006" t="str">
            <v>Monthly Exempt</v>
          </cell>
          <cell r="AO1006" t="str">
            <v>12013515</v>
          </cell>
          <cell r="AP1006" t="str">
            <v>Quality Assurance Specialist</v>
          </cell>
          <cell r="AQ1006" t="str">
            <v>3</v>
          </cell>
          <cell r="AR1006" t="str">
            <v>Active</v>
          </cell>
          <cell r="AS1006" t="str">
            <v>WC</v>
          </cell>
          <cell r="AT1006">
            <v>0</v>
          </cell>
          <cell r="AU1006" t="str">
            <v>No</v>
          </cell>
          <cell r="AV1006" t="str">
            <v>S</v>
          </cell>
        </row>
        <row r="1007">
          <cell r="D1007">
            <v>28703</v>
          </cell>
          <cell r="E1007">
            <v>38124</v>
          </cell>
          <cell r="G1007">
            <v>6760000</v>
          </cell>
          <cell r="H1007" t="str">
            <v>IDR</v>
          </cell>
          <cell r="AE1007" t="str">
            <v>GSC02</v>
          </cell>
          <cell r="AF1007" t="str">
            <v>INTL MANUFACTURING</v>
          </cell>
          <cell r="AG1007" t="str">
            <v>GSC</v>
          </cell>
          <cell r="AH1007" t="str">
            <v>GLOBAL SUPPLY CHAIN</v>
          </cell>
          <cell r="AI1007" t="str">
            <v>ID</v>
          </cell>
          <cell r="AJ1007" t="str">
            <v>Indonesia</v>
          </cell>
          <cell r="AK1007" t="str">
            <v>1</v>
          </cell>
          <cell r="AL1007" t="str">
            <v>Standard</v>
          </cell>
          <cell r="AM1007" t="str">
            <v>ME</v>
          </cell>
          <cell r="AN1007" t="str">
            <v>Monthly Exempt</v>
          </cell>
          <cell r="AO1007" t="str">
            <v>12013521</v>
          </cell>
          <cell r="AP1007" t="str">
            <v>Quality Assurance Analyst</v>
          </cell>
          <cell r="AQ1007" t="str">
            <v>3</v>
          </cell>
          <cell r="AR1007" t="str">
            <v>Active</v>
          </cell>
          <cell r="AS1007" t="str">
            <v>WC</v>
          </cell>
          <cell r="AT1007">
            <v>0</v>
          </cell>
          <cell r="AU1007" t="str">
            <v>No</v>
          </cell>
          <cell r="AV1007" t="str">
            <v>S</v>
          </cell>
        </row>
        <row r="1008">
          <cell r="D1008">
            <v>22779</v>
          </cell>
          <cell r="E1008">
            <v>38187</v>
          </cell>
          <cell r="G1008">
            <v>5044500</v>
          </cell>
          <cell r="H1008" t="str">
            <v>IDR</v>
          </cell>
          <cell r="AE1008" t="str">
            <v>GSC02</v>
          </cell>
          <cell r="AF1008" t="str">
            <v>INTL MANUFACTURING</v>
          </cell>
          <cell r="AG1008" t="str">
            <v>GSC</v>
          </cell>
          <cell r="AH1008" t="str">
            <v>GLOBAL SUPPLY CHAIN</v>
          </cell>
          <cell r="AI1008" t="str">
            <v>ID</v>
          </cell>
          <cell r="AJ1008" t="str">
            <v>Indonesia</v>
          </cell>
          <cell r="AK1008" t="str">
            <v>1</v>
          </cell>
          <cell r="AL1008" t="str">
            <v>Standard</v>
          </cell>
          <cell r="AM1008" t="str">
            <v>ME</v>
          </cell>
          <cell r="AN1008" t="str">
            <v>Monthly Exempt</v>
          </cell>
          <cell r="AO1008" t="str">
            <v>12012204</v>
          </cell>
          <cell r="AP1008" t="str">
            <v>Financial Analyst</v>
          </cell>
          <cell r="AQ1008" t="str">
            <v>3</v>
          </cell>
          <cell r="AR1008" t="str">
            <v>Active</v>
          </cell>
          <cell r="AS1008" t="str">
            <v>WC</v>
          </cell>
          <cell r="AT1008">
            <v>0</v>
          </cell>
          <cell r="AU1008" t="str">
            <v>No</v>
          </cell>
          <cell r="AV1008" t="str">
            <v>M</v>
          </cell>
        </row>
        <row r="1009">
          <cell r="D1009">
            <v>25166</v>
          </cell>
          <cell r="E1009">
            <v>38264</v>
          </cell>
          <cell r="G1009">
            <v>17325210</v>
          </cell>
          <cell r="H1009" t="str">
            <v>IDR</v>
          </cell>
          <cell r="AE1009" t="str">
            <v>GSC02</v>
          </cell>
          <cell r="AF1009" t="str">
            <v>INTL MANUFACTURING</v>
          </cell>
          <cell r="AG1009" t="str">
            <v>GSC</v>
          </cell>
          <cell r="AH1009" t="str">
            <v>GLOBAL SUPPLY CHAIN</v>
          </cell>
          <cell r="AI1009" t="str">
            <v>ID</v>
          </cell>
          <cell r="AJ1009" t="str">
            <v>Indonesia</v>
          </cell>
          <cell r="AK1009" t="str">
            <v>1</v>
          </cell>
          <cell r="AL1009" t="str">
            <v>Standard</v>
          </cell>
          <cell r="AM1009" t="str">
            <v>ME</v>
          </cell>
          <cell r="AN1009" t="str">
            <v>Monthly Exempt</v>
          </cell>
          <cell r="AO1009" t="str">
            <v>12012177</v>
          </cell>
          <cell r="AP1009" t="str">
            <v>Manager - Cost Accounting</v>
          </cell>
          <cell r="AQ1009" t="str">
            <v>3</v>
          </cell>
          <cell r="AR1009" t="str">
            <v>Active</v>
          </cell>
          <cell r="AS1009" t="str">
            <v>WC</v>
          </cell>
          <cell r="AT1009">
            <v>0</v>
          </cell>
          <cell r="AU1009" t="str">
            <v>No</v>
          </cell>
          <cell r="AV1009" t="str">
            <v>S</v>
          </cell>
        </row>
        <row r="1010">
          <cell r="D1010">
            <v>27018</v>
          </cell>
          <cell r="E1010">
            <v>37977</v>
          </cell>
          <cell r="G1010">
            <v>1995000</v>
          </cell>
          <cell r="H1010" t="str">
            <v>IDR</v>
          </cell>
          <cell r="AE1010" t="str">
            <v>GSC02</v>
          </cell>
          <cell r="AF1010" t="str">
            <v>INTL MANUFACTURING</v>
          </cell>
          <cell r="AG1010" t="str">
            <v>GSC</v>
          </cell>
          <cell r="AH1010" t="str">
            <v>GLOBAL SUPPLY CHAIN</v>
          </cell>
          <cell r="AI1010" t="str">
            <v>ID</v>
          </cell>
          <cell r="AJ1010" t="str">
            <v>Indonesia</v>
          </cell>
          <cell r="AK1010" t="str">
            <v>1</v>
          </cell>
          <cell r="AL1010" t="str">
            <v>Standard</v>
          </cell>
          <cell r="AM1010" t="str">
            <v>ME</v>
          </cell>
          <cell r="AN1010" t="str">
            <v>Monthly Exempt</v>
          </cell>
          <cell r="AO1010" t="str">
            <v>12012130</v>
          </cell>
          <cell r="AP1010" t="str">
            <v>Laboratory Technician</v>
          </cell>
          <cell r="AQ1010" t="str">
            <v>3</v>
          </cell>
          <cell r="AR1010" t="str">
            <v>Active</v>
          </cell>
          <cell r="AS1010" t="str">
            <v>WC</v>
          </cell>
          <cell r="AT1010">
            <v>0</v>
          </cell>
          <cell r="AU1010" t="str">
            <v>No</v>
          </cell>
          <cell r="AV1010" t="str">
            <v>M</v>
          </cell>
        </row>
        <row r="1011">
          <cell r="D1011">
            <v>27439</v>
          </cell>
          <cell r="E1011">
            <v>38483</v>
          </cell>
          <cell r="G1011">
            <v>1219930</v>
          </cell>
          <cell r="H1011" t="str">
            <v>IDR</v>
          </cell>
          <cell r="AE1011" t="str">
            <v>GSC02</v>
          </cell>
          <cell r="AF1011" t="str">
            <v>INTL MANUFACTURING</v>
          </cell>
          <cell r="AG1011" t="str">
            <v>GSC</v>
          </cell>
          <cell r="AH1011" t="str">
            <v>GLOBAL SUPPLY CHAIN</v>
          </cell>
          <cell r="AI1011" t="str">
            <v>ID</v>
          </cell>
          <cell r="AJ1011" t="str">
            <v>Indonesia</v>
          </cell>
          <cell r="AK1011" t="str">
            <v>1</v>
          </cell>
          <cell r="AL1011" t="str">
            <v>Standard</v>
          </cell>
          <cell r="AM1011" t="str">
            <v>ME</v>
          </cell>
          <cell r="AN1011" t="str">
            <v>Monthly Exempt</v>
          </cell>
          <cell r="AO1011" t="str">
            <v>12012383</v>
          </cell>
          <cell r="AP1011" t="str">
            <v>Buyer</v>
          </cell>
          <cell r="AQ1011" t="str">
            <v>3</v>
          </cell>
          <cell r="AR1011" t="str">
            <v>Active</v>
          </cell>
          <cell r="AS1011" t="str">
            <v>WC</v>
          </cell>
          <cell r="AT1011">
            <v>0</v>
          </cell>
          <cell r="AU1011" t="str">
            <v>No</v>
          </cell>
          <cell r="AV1011" t="str">
            <v>S</v>
          </cell>
        </row>
        <row r="1012">
          <cell r="D1012">
            <v>30389</v>
          </cell>
          <cell r="E1012">
            <v>38412</v>
          </cell>
          <cell r="G1012">
            <v>3800000</v>
          </cell>
          <cell r="H1012" t="str">
            <v>IDR</v>
          </cell>
          <cell r="AE1012" t="str">
            <v>GSC02</v>
          </cell>
          <cell r="AF1012" t="str">
            <v>INTL MANUFACTURING</v>
          </cell>
          <cell r="AG1012" t="str">
            <v>GSC</v>
          </cell>
          <cell r="AH1012" t="str">
            <v>GLOBAL SUPPLY CHAIN</v>
          </cell>
          <cell r="AI1012" t="str">
            <v>ID</v>
          </cell>
          <cell r="AJ1012" t="str">
            <v>Indonesia</v>
          </cell>
          <cell r="AK1012" t="str">
            <v>1</v>
          </cell>
          <cell r="AL1012" t="str">
            <v>Standard</v>
          </cell>
          <cell r="AM1012" t="str">
            <v>ME</v>
          </cell>
          <cell r="AN1012" t="str">
            <v>Monthly Exempt</v>
          </cell>
          <cell r="AO1012" t="str">
            <v>12012463</v>
          </cell>
          <cell r="AP1012" t="str">
            <v>Administrative Assistant</v>
          </cell>
          <cell r="AQ1012" t="str">
            <v>3</v>
          </cell>
          <cell r="AR1012" t="str">
            <v>Active</v>
          </cell>
          <cell r="AS1012" t="str">
            <v>WC</v>
          </cell>
          <cell r="AT1012">
            <v>0</v>
          </cell>
          <cell r="AU1012" t="str">
            <v>No</v>
          </cell>
          <cell r="AV1012" t="str">
            <v>N</v>
          </cell>
        </row>
        <row r="1013">
          <cell r="D1013">
            <v>24407</v>
          </cell>
          <cell r="E1013">
            <v>38481</v>
          </cell>
          <cell r="G1013">
            <v>11700000</v>
          </cell>
          <cell r="H1013" t="str">
            <v>IDR</v>
          </cell>
          <cell r="AE1013" t="str">
            <v>GSC02</v>
          </cell>
          <cell r="AF1013" t="str">
            <v>INTL MANUFACTURING</v>
          </cell>
          <cell r="AG1013" t="str">
            <v>GSC</v>
          </cell>
          <cell r="AH1013" t="str">
            <v>GLOBAL SUPPLY CHAIN</v>
          </cell>
          <cell r="AI1013" t="str">
            <v>ID</v>
          </cell>
          <cell r="AJ1013" t="str">
            <v>Indonesia</v>
          </cell>
          <cell r="AK1013" t="str">
            <v>1</v>
          </cell>
          <cell r="AL1013" t="str">
            <v>Standard</v>
          </cell>
          <cell r="AM1013" t="str">
            <v>ME</v>
          </cell>
          <cell r="AN1013" t="str">
            <v>Monthly Exempt</v>
          </cell>
          <cell r="AO1013" t="str">
            <v>12012177</v>
          </cell>
          <cell r="AP1013" t="str">
            <v>Manager - Cost Accounting</v>
          </cell>
          <cell r="AQ1013" t="str">
            <v>3</v>
          </cell>
          <cell r="AR1013" t="str">
            <v>Active</v>
          </cell>
          <cell r="AS1013" t="str">
            <v>WC</v>
          </cell>
          <cell r="AT1013">
            <v>0</v>
          </cell>
          <cell r="AU1013" t="str">
            <v>No</v>
          </cell>
          <cell r="AV1013" t="str">
            <v>M</v>
          </cell>
        </row>
        <row r="1014">
          <cell r="D1014">
            <v>30108</v>
          </cell>
          <cell r="E1014">
            <v>38551</v>
          </cell>
          <cell r="G1014">
            <v>3695000</v>
          </cell>
          <cell r="H1014" t="str">
            <v>IDR</v>
          </cell>
          <cell r="AE1014" t="str">
            <v>GSC02</v>
          </cell>
          <cell r="AF1014" t="str">
            <v>INTL MANUFACTURING</v>
          </cell>
          <cell r="AG1014" t="str">
            <v>GSC</v>
          </cell>
          <cell r="AH1014" t="str">
            <v>GLOBAL SUPPLY CHAIN</v>
          </cell>
          <cell r="AI1014" t="str">
            <v>ID</v>
          </cell>
          <cell r="AJ1014" t="str">
            <v>Indonesia</v>
          </cell>
          <cell r="AK1014" t="str">
            <v>1</v>
          </cell>
          <cell r="AL1014" t="str">
            <v>Standard</v>
          </cell>
          <cell r="AM1014" t="str">
            <v>ME</v>
          </cell>
          <cell r="AN1014" t="str">
            <v>Monthly Exempt</v>
          </cell>
          <cell r="AO1014" t="str">
            <v>12012479</v>
          </cell>
          <cell r="AP1014" t="str">
            <v>Maintenance Unit Supervisor (Sr.)</v>
          </cell>
          <cell r="AQ1014" t="str">
            <v>3</v>
          </cell>
          <cell r="AR1014" t="str">
            <v>Active</v>
          </cell>
          <cell r="AS1014" t="str">
            <v>WC</v>
          </cell>
          <cell r="AT1014">
            <v>0</v>
          </cell>
          <cell r="AU1014" t="str">
            <v>No</v>
          </cell>
          <cell r="AV1014" t="str">
            <v>N</v>
          </cell>
        </row>
        <row r="1015">
          <cell r="D1015">
            <v>28713</v>
          </cell>
          <cell r="E1015">
            <v>38665</v>
          </cell>
          <cell r="G1015">
            <v>5450000</v>
          </cell>
          <cell r="H1015" t="str">
            <v>IDR</v>
          </cell>
          <cell r="AE1015" t="str">
            <v>GSC02</v>
          </cell>
          <cell r="AF1015" t="str">
            <v>INTL MANUFACTURING</v>
          </cell>
          <cell r="AG1015" t="str">
            <v>GSC</v>
          </cell>
          <cell r="AH1015" t="str">
            <v>GLOBAL SUPPLY CHAIN</v>
          </cell>
          <cell r="AI1015" t="str">
            <v>ID</v>
          </cell>
          <cell r="AJ1015" t="str">
            <v>Indonesia</v>
          </cell>
          <cell r="AK1015" t="str">
            <v>1</v>
          </cell>
          <cell r="AL1015" t="str">
            <v>Standard</v>
          </cell>
          <cell r="AM1015" t="str">
            <v>ME</v>
          </cell>
          <cell r="AN1015" t="str">
            <v>Monthly Exempt</v>
          </cell>
          <cell r="AO1015" t="str">
            <v>12012502</v>
          </cell>
          <cell r="AP1015" t="str">
            <v>Supervisor Production</v>
          </cell>
          <cell r="AQ1015" t="str">
            <v>3</v>
          </cell>
          <cell r="AR1015" t="str">
            <v>Active</v>
          </cell>
          <cell r="AS1015" t="str">
            <v>WC</v>
          </cell>
          <cell r="AT1015">
            <v>0</v>
          </cell>
          <cell r="AU1015" t="str">
            <v>No</v>
          </cell>
          <cell r="AV1015" t="str">
            <v>M</v>
          </cell>
        </row>
        <row r="1016">
          <cell r="D1016">
            <v>27215</v>
          </cell>
          <cell r="G1016">
            <v>0</v>
          </cell>
          <cell r="H1016">
            <v>0</v>
          </cell>
          <cell r="AE1016" t="str">
            <v>GSC06</v>
          </cell>
          <cell r="AF1016" t="str">
            <v>PROCUREMENT</v>
          </cell>
          <cell r="AG1016" t="str">
            <v>GSC</v>
          </cell>
          <cell r="AH1016" t="str">
            <v>GLOBAL SUPPLY CHAIN</v>
          </cell>
          <cell r="AI1016" t="str">
            <v>ID</v>
          </cell>
          <cell r="AJ1016" t="str">
            <v>Indonesia</v>
          </cell>
          <cell r="AK1016" t="str">
            <v>1</v>
          </cell>
          <cell r="AL1016" t="str">
            <v>Standard</v>
          </cell>
          <cell r="AM1016" t="str">
            <v>ME</v>
          </cell>
          <cell r="AN1016" t="str">
            <v>Monthly Exempt</v>
          </cell>
          <cell r="AO1016" t="str">
            <v>12012383</v>
          </cell>
          <cell r="AP1016" t="str">
            <v>Buyer</v>
          </cell>
          <cell r="AQ1016" t="str">
            <v>3</v>
          </cell>
          <cell r="AR1016" t="str">
            <v>Active</v>
          </cell>
          <cell r="AS1016" t="str">
            <v>WC</v>
          </cell>
          <cell r="AT1016">
            <v>0</v>
          </cell>
          <cell r="AU1016" t="str">
            <v>No</v>
          </cell>
          <cell r="AV1016" t="str">
            <v>S</v>
          </cell>
        </row>
        <row r="1017">
          <cell r="D1017">
            <v>26112</v>
          </cell>
          <cell r="E1017">
            <v>38061</v>
          </cell>
          <cell r="G1017">
            <v>0</v>
          </cell>
          <cell r="H1017">
            <v>0</v>
          </cell>
          <cell r="AE1017" t="str">
            <v>GSC02</v>
          </cell>
          <cell r="AF1017" t="str">
            <v>INTL MANUFACTURING</v>
          </cell>
          <cell r="AG1017" t="str">
            <v>GSC</v>
          </cell>
          <cell r="AH1017" t="str">
            <v>GLOBAL SUPPLY CHAIN</v>
          </cell>
          <cell r="AI1017" t="str">
            <v>ID</v>
          </cell>
          <cell r="AJ1017" t="str">
            <v>Indonesia</v>
          </cell>
          <cell r="AK1017" t="str">
            <v>1</v>
          </cell>
          <cell r="AL1017" t="str">
            <v>Standard</v>
          </cell>
          <cell r="AM1017" t="str">
            <v>ME</v>
          </cell>
          <cell r="AN1017" t="str">
            <v>Monthly Exempt</v>
          </cell>
          <cell r="AO1017" t="str">
            <v>12012204</v>
          </cell>
          <cell r="AP1017" t="str">
            <v>Financial Analyst</v>
          </cell>
          <cell r="AQ1017" t="str">
            <v>3</v>
          </cell>
          <cell r="AR1017" t="str">
            <v>Active</v>
          </cell>
          <cell r="AS1017" t="str">
            <v>WC</v>
          </cell>
          <cell r="AT1017">
            <v>0</v>
          </cell>
          <cell r="AU1017" t="str">
            <v>No</v>
          </cell>
          <cell r="AV1017" t="str">
            <v>M</v>
          </cell>
        </row>
        <row r="1018">
          <cell r="D1018">
            <v>26882</v>
          </cell>
          <cell r="E1018">
            <v>38631</v>
          </cell>
          <cell r="G1018">
            <v>0</v>
          </cell>
          <cell r="H1018">
            <v>0</v>
          </cell>
          <cell r="AE1018" t="str">
            <v>GSC02</v>
          </cell>
          <cell r="AF1018" t="str">
            <v>INTL MANUFACTURING</v>
          </cell>
          <cell r="AG1018" t="str">
            <v>GSC</v>
          </cell>
          <cell r="AH1018" t="str">
            <v>GLOBAL SUPPLY CHAIN</v>
          </cell>
          <cell r="AI1018" t="str">
            <v>ID</v>
          </cell>
          <cell r="AJ1018" t="str">
            <v>Indonesia</v>
          </cell>
          <cell r="AK1018" t="str">
            <v>1</v>
          </cell>
          <cell r="AL1018" t="str">
            <v>Standard</v>
          </cell>
          <cell r="AM1018" t="str">
            <v>ME</v>
          </cell>
          <cell r="AN1018" t="str">
            <v>Monthly Exempt</v>
          </cell>
          <cell r="AO1018" t="str">
            <v>12013579</v>
          </cell>
          <cell r="AP1018" t="str">
            <v>MOD Specialist</v>
          </cell>
          <cell r="AQ1018" t="str">
            <v>3</v>
          </cell>
          <cell r="AR1018" t="str">
            <v>Active</v>
          </cell>
          <cell r="AS1018" t="str">
            <v>WC</v>
          </cell>
          <cell r="AT1018">
            <v>0</v>
          </cell>
          <cell r="AU1018" t="str">
            <v>No</v>
          </cell>
          <cell r="AV1018" t="str">
            <v>N</v>
          </cell>
        </row>
        <row r="1019">
          <cell r="D1019">
            <v>24972</v>
          </cell>
          <cell r="E1019">
            <v>38496</v>
          </cell>
          <cell r="G1019">
            <v>3400000</v>
          </cell>
          <cell r="H1019" t="str">
            <v>IDR</v>
          </cell>
          <cell r="AE1019" t="str">
            <v>GSC02</v>
          </cell>
          <cell r="AF1019" t="str">
            <v>INTL MANUFACTURING</v>
          </cell>
          <cell r="AG1019" t="str">
            <v>GSC</v>
          </cell>
          <cell r="AH1019" t="str">
            <v>GLOBAL SUPPLY CHAIN</v>
          </cell>
          <cell r="AI1019" t="str">
            <v>ID</v>
          </cell>
          <cell r="AJ1019" t="str">
            <v>Indonesia</v>
          </cell>
          <cell r="AK1019" t="str">
            <v>2</v>
          </cell>
          <cell r="AL1019" t="str">
            <v>Temporary</v>
          </cell>
          <cell r="AM1019" t="str">
            <v>TE</v>
          </cell>
          <cell r="AN1019" t="str">
            <v>Temp Exempt</v>
          </cell>
          <cell r="AO1019" t="str">
            <v>12012183</v>
          </cell>
          <cell r="AP1019" t="str">
            <v>Accountant</v>
          </cell>
          <cell r="AQ1019" t="str">
            <v>3</v>
          </cell>
          <cell r="AR1019" t="str">
            <v>Active</v>
          </cell>
          <cell r="AS1019" t="str">
            <v>WC</v>
          </cell>
          <cell r="AT1019">
            <v>0</v>
          </cell>
          <cell r="AU1019" t="str">
            <v>No</v>
          </cell>
          <cell r="AV1019" t="str">
            <v>N</v>
          </cell>
        </row>
        <row r="1020">
          <cell r="D1020">
            <v>28463</v>
          </cell>
          <cell r="E1020">
            <v>38285</v>
          </cell>
          <cell r="G1020">
            <v>0</v>
          </cell>
          <cell r="H1020">
            <v>0</v>
          </cell>
          <cell r="AE1020" t="str">
            <v>GSC02</v>
          </cell>
          <cell r="AF1020" t="str">
            <v>INTL MANUFACTURING</v>
          </cell>
          <cell r="AG1020" t="str">
            <v>GSC</v>
          </cell>
          <cell r="AH1020" t="str">
            <v>GLOBAL SUPPLY CHAIN</v>
          </cell>
          <cell r="AI1020" t="str">
            <v>ID</v>
          </cell>
          <cell r="AJ1020" t="str">
            <v>Indonesia</v>
          </cell>
          <cell r="AK1020" t="str">
            <v>2</v>
          </cell>
          <cell r="AL1020" t="str">
            <v>Temporary</v>
          </cell>
          <cell r="AM1020" t="str">
            <v>TE</v>
          </cell>
          <cell r="AN1020" t="str">
            <v>Temp Exempt</v>
          </cell>
          <cell r="AO1020" t="str">
            <v>12013521</v>
          </cell>
          <cell r="AP1020" t="str">
            <v>Quality Assurance Analyst</v>
          </cell>
          <cell r="AQ1020" t="str">
            <v>3</v>
          </cell>
          <cell r="AR1020" t="str">
            <v>Active</v>
          </cell>
          <cell r="AS1020" t="str">
            <v>WC</v>
          </cell>
          <cell r="AT1020">
            <v>0</v>
          </cell>
          <cell r="AU1020" t="str">
            <v>No</v>
          </cell>
          <cell r="AV1020" t="str">
            <v>N</v>
          </cell>
        </row>
        <row r="1021">
          <cell r="D1021">
            <v>27576</v>
          </cell>
          <cell r="E1021">
            <v>38565</v>
          </cell>
          <cell r="G1021">
            <v>0</v>
          </cell>
          <cell r="H1021">
            <v>0</v>
          </cell>
          <cell r="AE1021" t="str">
            <v>GSC02</v>
          </cell>
          <cell r="AF1021" t="str">
            <v>INTL MANUFACTURING</v>
          </cell>
          <cell r="AG1021" t="str">
            <v>GSC</v>
          </cell>
          <cell r="AH1021" t="str">
            <v>GLOBAL SUPPLY CHAIN</v>
          </cell>
          <cell r="AI1021" t="str">
            <v>ID</v>
          </cell>
          <cell r="AJ1021" t="str">
            <v>Indonesia</v>
          </cell>
          <cell r="AK1021" t="str">
            <v>2</v>
          </cell>
          <cell r="AL1021" t="str">
            <v>Temporary</v>
          </cell>
          <cell r="AM1021" t="str">
            <v>TE</v>
          </cell>
          <cell r="AN1021" t="str">
            <v>Temp Exempt</v>
          </cell>
          <cell r="AO1021" t="str">
            <v>12012502</v>
          </cell>
          <cell r="AP1021" t="str">
            <v>Supervisor Production</v>
          </cell>
          <cell r="AQ1021" t="str">
            <v>3</v>
          </cell>
          <cell r="AR1021" t="str">
            <v>Active</v>
          </cell>
          <cell r="AS1021" t="str">
            <v>WC</v>
          </cell>
          <cell r="AT1021">
            <v>0</v>
          </cell>
          <cell r="AU1021" t="str">
            <v>No</v>
          </cell>
          <cell r="AV1021" t="str">
            <v>N</v>
          </cell>
        </row>
        <row r="1022">
          <cell r="D1022">
            <v>26787</v>
          </cell>
          <cell r="E1022">
            <v>38544</v>
          </cell>
          <cell r="G1022">
            <v>0</v>
          </cell>
          <cell r="H1022">
            <v>0</v>
          </cell>
          <cell r="AE1022" t="str">
            <v>GSC02</v>
          </cell>
          <cell r="AF1022" t="str">
            <v>INTL MANUFACTURING</v>
          </cell>
          <cell r="AG1022" t="str">
            <v>GSC</v>
          </cell>
          <cell r="AH1022" t="str">
            <v>GLOBAL SUPPLY CHAIN</v>
          </cell>
          <cell r="AI1022" t="str">
            <v>ID</v>
          </cell>
          <cell r="AJ1022" t="str">
            <v>Indonesia</v>
          </cell>
          <cell r="AK1022" t="str">
            <v>2</v>
          </cell>
          <cell r="AL1022" t="str">
            <v>Temporary</v>
          </cell>
          <cell r="AM1022" t="str">
            <v>TE</v>
          </cell>
          <cell r="AN1022" t="str">
            <v>Temp Exempt</v>
          </cell>
          <cell r="AO1022" t="str">
            <v>12012258</v>
          </cell>
          <cell r="AP1022" t="str">
            <v>Human Resources Assistant</v>
          </cell>
          <cell r="AQ1022" t="str">
            <v>3</v>
          </cell>
          <cell r="AR1022" t="str">
            <v>Active</v>
          </cell>
          <cell r="AS1022" t="str">
            <v>WC</v>
          </cell>
          <cell r="AT1022">
            <v>0</v>
          </cell>
          <cell r="AU1022" t="str">
            <v>No</v>
          </cell>
          <cell r="AV1022" t="str">
            <v>N</v>
          </cell>
        </row>
        <row r="1023">
          <cell r="D1023">
            <v>29764</v>
          </cell>
          <cell r="E1023">
            <v>38713</v>
          </cell>
          <cell r="G1023">
            <v>0</v>
          </cell>
          <cell r="H1023">
            <v>0</v>
          </cell>
          <cell r="AE1023" t="str">
            <v>GSC02</v>
          </cell>
          <cell r="AF1023" t="str">
            <v>INTL MANUFACTURING</v>
          </cell>
          <cell r="AG1023" t="str">
            <v>GSC</v>
          </cell>
          <cell r="AH1023" t="str">
            <v>GLOBAL SUPPLY CHAIN</v>
          </cell>
          <cell r="AI1023" t="str">
            <v>ID</v>
          </cell>
          <cell r="AJ1023" t="str">
            <v>Indonesia</v>
          </cell>
          <cell r="AK1023" t="str">
            <v>2</v>
          </cell>
          <cell r="AL1023" t="str">
            <v>Temporary</v>
          </cell>
          <cell r="AM1023" t="str">
            <v>TE</v>
          </cell>
          <cell r="AN1023" t="str">
            <v>Temp Exempt</v>
          </cell>
          <cell r="AO1023" t="str">
            <v>12012183</v>
          </cell>
          <cell r="AP1023" t="str">
            <v>Accountant</v>
          </cell>
          <cell r="AQ1023" t="str">
            <v>3</v>
          </cell>
          <cell r="AR1023" t="str">
            <v>Active</v>
          </cell>
          <cell r="AS1023" t="str">
            <v>WC</v>
          </cell>
          <cell r="AT1023">
            <v>0</v>
          </cell>
          <cell r="AU1023" t="str">
            <v>No</v>
          </cell>
          <cell r="AV1023" t="str">
            <v>N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IVE EMP SHARP"/>
    </sheetNames>
    <sheetDataSet>
      <sheetData sheetId="0">
        <row r="3">
          <cell r="A3" t="str">
            <v>KF Indonesia - Nabisco</v>
          </cell>
        </row>
        <row r="4">
          <cell r="A4" t="str">
            <v>Personnel Number</v>
          </cell>
          <cell r="B4" t="str">
            <v>Perno</v>
          </cell>
          <cell r="C4" t="str">
            <v>PID</v>
          </cell>
          <cell r="D4" t="str">
            <v>Birth date</v>
          </cell>
          <cell r="E4" t="str">
            <v>Altria Entry Date (AQ)</v>
          </cell>
          <cell r="F4" t="str">
            <v>PS Grade</v>
          </cell>
          <cell r="G4" t="str">
            <v>Monthly Salary</v>
          </cell>
          <cell r="H4" t="str">
            <v>Curr</v>
          </cell>
          <cell r="I4" t="str">
            <v>Annual Salary</v>
          </cell>
          <cell r="J4" t="str">
            <v>Curr</v>
          </cell>
          <cell r="K4" t="str">
            <v>Gender Key</v>
          </cell>
          <cell r="L4" t="str">
            <v>Birthplace</v>
          </cell>
          <cell r="M4" t="str">
            <v>Marital Status Key</v>
          </cell>
          <cell r="N4" t="str">
            <v>CoCd</v>
          </cell>
          <cell r="O4" t="str">
            <v>Company Code</v>
          </cell>
          <cell r="P4" t="str">
            <v>Cost Ctr</v>
          </cell>
          <cell r="Q4" t="str">
            <v>Cost Ctr</v>
          </cell>
          <cell r="R4" t="str">
            <v>PA</v>
          </cell>
          <cell r="S4" t="str">
            <v>Personnel Area</v>
          </cell>
          <cell r="T4" t="str">
            <v>PSA</v>
          </cell>
          <cell r="U4" t="str">
            <v>Personnel Subarea</v>
          </cell>
          <cell r="V4" t="str">
            <v>Blue Collar / White Collar</v>
          </cell>
          <cell r="W4" t="str">
            <v>Position</v>
          </cell>
          <cell r="X4" t="str">
            <v>Position</v>
          </cell>
          <cell r="Y4" t="str">
            <v>Function</v>
          </cell>
          <cell r="Z4" t="str">
            <v>Function</v>
          </cell>
          <cell r="AA4" t="str">
            <v>Org Unit</v>
          </cell>
          <cell r="AB4" t="str">
            <v>Organizational Unit</v>
          </cell>
          <cell r="AC4" t="str">
            <v>Headcount Group</v>
          </cell>
          <cell r="AD4" t="str">
            <v>Headcount Group</v>
          </cell>
          <cell r="AE4" t="str">
            <v>Global Sub-Organization</v>
          </cell>
          <cell r="AF4" t="str">
            <v>Global Sub-Organization</v>
          </cell>
          <cell r="AG4" t="str">
            <v>Global Organization</v>
          </cell>
          <cell r="AH4" t="str">
            <v>Global Organization</v>
          </cell>
          <cell r="AI4" t="str">
            <v>Work Country</v>
          </cell>
          <cell r="AJ4" t="str">
            <v>Work Country</v>
          </cell>
          <cell r="AK4" t="str">
            <v>EEGrp</v>
          </cell>
          <cell r="AL4" t="str">
            <v>Employee Group</v>
          </cell>
          <cell r="AM4" t="str">
            <v>EESGrp</v>
          </cell>
          <cell r="AN4" t="str">
            <v>Employee Subgroup</v>
          </cell>
          <cell r="AO4" t="str">
            <v>Job</v>
          </cell>
          <cell r="AP4" t="str">
            <v>Job</v>
          </cell>
          <cell r="AQ4" t="str">
            <v>Status</v>
          </cell>
          <cell r="AR4" t="str">
            <v>Status</v>
          </cell>
          <cell r="AS4" t="str">
            <v>Blue/White Collar</v>
          </cell>
          <cell r="AT4" t="str">
            <v>Part-Time</v>
          </cell>
          <cell r="AU4" t="str">
            <v>Checkbox for Part-Time Employe</v>
          </cell>
          <cell r="AV4" t="str">
            <v>Marital Status</v>
          </cell>
        </row>
        <row r="5">
          <cell r="A5" t="str">
            <v>LITA RAHMA PUSPITASARI</v>
          </cell>
          <cell r="B5">
            <v>12276154</v>
          </cell>
          <cell r="C5" t="str">
            <v>Y05N11151</v>
          </cell>
          <cell r="D5">
            <v>28909</v>
          </cell>
          <cell r="E5">
            <v>38610</v>
          </cell>
          <cell r="F5" t="str">
            <v>06</v>
          </cell>
          <cell r="G5">
            <v>4360000</v>
          </cell>
          <cell r="H5" t="str">
            <v>IDR</v>
          </cell>
          <cell r="I5">
            <v>56680000</v>
          </cell>
          <cell r="J5" t="str">
            <v>IDR</v>
          </cell>
          <cell r="K5" t="str">
            <v>Female</v>
          </cell>
          <cell r="L5" t="str">
            <v>Jakarta</v>
          </cell>
          <cell r="M5" t="str">
            <v>Single</v>
          </cell>
          <cell r="N5" t="str">
            <v>ID04</v>
          </cell>
          <cell r="O5" t="str">
            <v>KF Indonesia - Nabisco</v>
          </cell>
          <cell r="P5" t="str">
            <v>3111</v>
          </cell>
          <cell r="Q5" t="str">
            <v>Safety/Security</v>
          </cell>
          <cell r="R5" t="str">
            <v>OPI4</v>
          </cell>
          <cell r="S5" t="str">
            <v>KF/Indo - Operations &amp; Log</v>
          </cell>
          <cell r="T5" t="str">
            <v>0002</v>
          </cell>
          <cell r="U5" t="str">
            <v>Cikarang</v>
          </cell>
          <cell r="V5">
            <v>56680000</v>
          </cell>
          <cell r="W5" t="str">
            <v>21096864</v>
          </cell>
          <cell r="X5" t="str">
            <v>Safety, Security &amp; Environment Assistant</v>
          </cell>
          <cell r="Y5" t="str">
            <v>12000013</v>
          </cell>
          <cell r="Z5" t="str">
            <v>Operations</v>
          </cell>
          <cell r="AA5" t="str">
            <v>20340459</v>
          </cell>
          <cell r="AB5" t="str">
            <v>Cikarang - Safety</v>
          </cell>
          <cell r="AC5" t="str">
            <v>GSC0061</v>
          </cell>
          <cell r="AD5" t="str">
            <v>GSC INTL MFG INDONESIA</v>
          </cell>
          <cell r="AE5" t="str">
            <v>GSC02</v>
          </cell>
          <cell r="AF5" t="str">
            <v>INTL MANUFACTURING</v>
          </cell>
          <cell r="AG5" t="str">
            <v>GSC</v>
          </cell>
          <cell r="AH5" t="str">
            <v>GLOBAL SUPPLY CHAIN</v>
          </cell>
          <cell r="AI5" t="str">
            <v>ID</v>
          </cell>
          <cell r="AJ5" t="str">
            <v>Indonesia</v>
          </cell>
          <cell r="AK5" t="str">
            <v>1</v>
          </cell>
          <cell r="AL5" t="str">
            <v>Standard</v>
          </cell>
          <cell r="AM5" t="str">
            <v>ME</v>
          </cell>
          <cell r="AN5" t="str">
            <v>Monthly Exempt</v>
          </cell>
          <cell r="AO5" t="str">
            <v>12012169</v>
          </cell>
          <cell r="AP5" t="str">
            <v>Environmental Professional (Jr.)</v>
          </cell>
          <cell r="AQ5" t="str">
            <v>3</v>
          </cell>
          <cell r="AR5" t="str">
            <v>Active</v>
          </cell>
          <cell r="AS5" t="str">
            <v>WC</v>
          </cell>
          <cell r="AT5">
            <v>56680000</v>
          </cell>
          <cell r="AU5" t="str">
            <v>No</v>
          </cell>
          <cell r="AV5" t="str">
            <v>S</v>
          </cell>
        </row>
        <row r="6">
          <cell r="A6" t="str">
            <v>SUTARDJI</v>
          </cell>
          <cell r="B6">
            <v>172191</v>
          </cell>
          <cell r="C6">
            <v>930003</v>
          </cell>
          <cell r="D6">
            <v>23262</v>
          </cell>
          <cell r="E6">
            <v>34029</v>
          </cell>
          <cell r="F6" t="str">
            <v>GRD4</v>
          </cell>
          <cell r="G6">
            <v>1768241</v>
          </cell>
          <cell r="H6" t="str">
            <v>IDR</v>
          </cell>
          <cell r="I6">
            <v>22987133</v>
          </cell>
          <cell r="J6" t="str">
            <v>IDR</v>
          </cell>
          <cell r="K6" t="str">
            <v>Male</v>
          </cell>
          <cell r="L6">
            <v>22987120</v>
          </cell>
          <cell r="M6" t="str">
            <v>Marr</v>
          </cell>
          <cell r="N6" t="str">
            <v>ID04</v>
          </cell>
          <cell r="O6" t="str">
            <v>KF Indonesia - Nabisco</v>
          </cell>
          <cell r="P6" t="str">
            <v>3104</v>
          </cell>
          <cell r="Q6" t="str">
            <v>Operation HR</v>
          </cell>
          <cell r="R6" t="str">
            <v>OPI4</v>
          </cell>
          <cell r="S6" t="str">
            <v>KF/Indo - Operations &amp; Log</v>
          </cell>
          <cell r="T6" t="str">
            <v>0002</v>
          </cell>
          <cell r="U6" t="str">
            <v>Cikarang</v>
          </cell>
          <cell r="V6" t="str">
            <v>Blue Collar</v>
          </cell>
          <cell r="W6" t="str">
            <v>20340582</v>
          </cell>
          <cell r="X6" t="str">
            <v>Driver</v>
          </cell>
          <cell r="Y6" t="str">
            <v>12000014</v>
          </cell>
          <cell r="Z6" t="str">
            <v>Support Services</v>
          </cell>
          <cell r="AA6" t="str">
            <v>20340460</v>
          </cell>
          <cell r="AB6" t="str">
            <v>Cikarang-Human Resources</v>
          </cell>
          <cell r="AC6" t="str">
            <v>GSC0061</v>
          </cell>
          <cell r="AD6" t="str">
            <v>GSC INTL MFG INDONESIA</v>
          </cell>
          <cell r="AE6" t="str">
            <v>GSC02</v>
          </cell>
          <cell r="AF6" t="str">
            <v>INTL MANUFACTURING</v>
          </cell>
          <cell r="AG6" t="str">
            <v>GSC</v>
          </cell>
          <cell r="AH6" t="str">
            <v>GLOBAL SUPPLY CHAIN</v>
          </cell>
          <cell r="AI6" t="str">
            <v>ID</v>
          </cell>
          <cell r="AJ6" t="str">
            <v>Indonesia</v>
          </cell>
          <cell r="AK6" t="str">
            <v>1</v>
          </cell>
          <cell r="AL6" t="str">
            <v>Standard</v>
          </cell>
          <cell r="AM6" t="str">
            <v>N2</v>
          </cell>
          <cell r="AN6" t="str">
            <v>Non-Exempt Non-CBA</v>
          </cell>
          <cell r="AO6" t="str">
            <v>12012468</v>
          </cell>
          <cell r="AP6" t="str">
            <v>Driver/Messenger</v>
          </cell>
          <cell r="AQ6" t="str">
            <v>3</v>
          </cell>
          <cell r="AR6" t="str">
            <v>Active</v>
          </cell>
          <cell r="AS6" t="str">
            <v>BC</v>
          </cell>
          <cell r="AT6">
            <v>22987120</v>
          </cell>
          <cell r="AU6" t="str">
            <v>No</v>
          </cell>
          <cell r="AV6" t="str">
            <v>M</v>
          </cell>
        </row>
        <row r="7">
          <cell r="A7" t="str">
            <v>SUJILAN</v>
          </cell>
          <cell r="B7">
            <v>172304</v>
          </cell>
          <cell r="C7">
            <v>960033</v>
          </cell>
          <cell r="D7">
            <v>26889</v>
          </cell>
          <cell r="E7">
            <v>35233</v>
          </cell>
          <cell r="F7" t="str">
            <v>GRD6</v>
          </cell>
          <cell r="G7">
            <v>2594679</v>
          </cell>
          <cell r="H7" t="str">
            <v>IDR</v>
          </cell>
          <cell r="I7">
            <v>33730827</v>
          </cell>
          <cell r="J7" t="str">
            <v>IDR</v>
          </cell>
          <cell r="K7" t="str">
            <v>Male</v>
          </cell>
          <cell r="L7" t="str">
            <v>Kulonprogo</v>
          </cell>
          <cell r="M7" t="str">
            <v>Marr</v>
          </cell>
          <cell r="N7" t="str">
            <v>ID04</v>
          </cell>
          <cell r="O7" t="str">
            <v>KF Indonesia - Nabisco</v>
          </cell>
          <cell r="P7" t="str">
            <v>3101</v>
          </cell>
          <cell r="Q7" t="str">
            <v>Operation Factory</v>
          </cell>
          <cell r="R7" t="str">
            <v>OPI4</v>
          </cell>
          <cell r="S7" t="str">
            <v>KF/Indo - Operations &amp; Log</v>
          </cell>
          <cell r="T7" t="str">
            <v>0002</v>
          </cell>
          <cell r="U7" t="str">
            <v>Cikarang</v>
          </cell>
          <cell r="V7" t="str">
            <v>Blue Collar</v>
          </cell>
          <cell r="W7" t="str">
            <v>20340721</v>
          </cell>
          <cell r="X7" t="str">
            <v>Chief Operator</v>
          </cell>
          <cell r="Y7" t="str">
            <v>12000013</v>
          </cell>
          <cell r="Z7" t="str">
            <v>Operations</v>
          </cell>
          <cell r="AA7" t="str">
            <v>20340456</v>
          </cell>
          <cell r="AB7" t="str">
            <v>Cikarang - Production</v>
          </cell>
          <cell r="AC7" t="str">
            <v>GSC0061</v>
          </cell>
          <cell r="AD7" t="str">
            <v>GSC INTL MFG INDONESIA</v>
          </cell>
          <cell r="AE7" t="str">
            <v>GSC02</v>
          </cell>
          <cell r="AF7" t="str">
            <v>INTL MANUFACTURING</v>
          </cell>
          <cell r="AG7" t="str">
            <v>GSC</v>
          </cell>
          <cell r="AH7" t="str">
            <v>GLOBAL SUPPLY CHAIN</v>
          </cell>
          <cell r="AI7" t="str">
            <v>ID</v>
          </cell>
          <cell r="AJ7" t="str">
            <v>Indonesia</v>
          </cell>
          <cell r="AK7" t="str">
            <v>1</v>
          </cell>
          <cell r="AL7" t="str">
            <v>Standard</v>
          </cell>
          <cell r="AM7" t="str">
            <v>N2</v>
          </cell>
          <cell r="AN7" t="str">
            <v>Non-Exempt Non-CBA</v>
          </cell>
          <cell r="AO7" t="str">
            <v>12012504</v>
          </cell>
          <cell r="AP7" t="str">
            <v>Shift Leader</v>
          </cell>
          <cell r="AQ7" t="str">
            <v>3</v>
          </cell>
          <cell r="AR7" t="str">
            <v>Active</v>
          </cell>
          <cell r="AS7" t="str">
            <v>BC</v>
          </cell>
          <cell r="AT7">
            <v>33730816</v>
          </cell>
          <cell r="AU7" t="str">
            <v>No</v>
          </cell>
          <cell r="AV7" t="str">
            <v>M</v>
          </cell>
        </row>
        <row r="8">
          <cell r="A8" t="str">
            <v>JAMALUDIN</v>
          </cell>
          <cell r="B8">
            <v>172327</v>
          </cell>
          <cell r="C8">
            <v>960048</v>
          </cell>
          <cell r="D8">
            <v>26637</v>
          </cell>
          <cell r="E8">
            <v>35233</v>
          </cell>
          <cell r="F8" t="str">
            <v>GRD4</v>
          </cell>
          <cell r="G8">
            <v>1859217</v>
          </cell>
          <cell r="H8" t="str">
            <v>IDR</v>
          </cell>
          <cell r="I8">
            <v>24169821</v>
          </cell>
          <cell r="J8" t="str">
            <v>IDR</v>
          </cell>
          <cell r="K8" t="str">
            <v>Male</v>
          </cell>
          <cell r="L8" t="str">
            <v>Bekasi</v>
          </cell>
          <cell r="M8" t="str">
            <v>Marr</v>
          </cell>
          <cell r="N8" t="str">
            <v>ID04</v>
          </cell>
          <cell r="O8" t="str">
            <v>KF Indonesia - Nabisco</v>
          </cell>
          <cell r="P8" t="str">
            <v>3101</v>
          </cell>
          <cell r="Q8" t="str">
            <v>Operation Factory</v>
          </cell>
          <cell r="R8" t="str">
            <v>OPI4</v>
          </cell>
          <cell r="S8" t="str">
            <v>KF/Indo - Operations &amp; Log</v>
          </cell>
          <cell r="T8" t="str">
            <v>0002</v>
          </cell>
          <cell r="U8" t="str">
            <v>Cikarang</v>
          </cell>
          <cell r="V8" t="str">
            <v>Blue Collar</v>
          </cell>
          <cell r="W8" t="str">
            <v>20340744</v>
          </cell>
          <cell r="X8" t="str">
            <v>Operator</v>
          </cell>
          <cell r="Y8" t="str">
            <v>12000013</v>
          </cell>
          <cell r="Z8" t="str">
            <v>Operations</v>
          </cell>
          <cell r="AA8" t="str">
            <v>20340456</v>
          </cell>
          <cell r="AB8" t="str">
            <v>Cikarang - Production</v>
          </cell>
          <cell r="AC8" t="str">
            <v>GSC0061</v>
          </cell>
          <cell r="AD8" t="str">
            <v>GSC INTL MFG INDONESIA</v>
          </cell>
          <cell r="AE8" t="str">
            <v>GSC02</v>
          </cell>
          <cell r="AF8" t="str">
            <v>INTL MANUFACTURING</v>
          </cell>
          <cell r="AG8" t="str">
            <v>GSC</v>
          </cell>
          <cell r="AH8" t="str">
            <v>GLOBAL SUPPLY CHAIN</v>
          </cell>
          <cell r="AI8" t="str">
            <v>ID</v>
          </cell>
          <cell r="AJ8" t="str">
            <v>Indonesia</v>
          </cell>
          <cell r="AK8" t="str">
            <v>1</v>
          </cell>
          <cell r="AL8" t="str">
            <v>Standard</v>
          </cell>
          <cell r="AM8" t="str">
            <v>N2</v>
          </cell>
          <cell r="AN8" t="str">
            <v>Non-Exempt Non-CBA</v>
          </cell>
          <cell r="AO8" t="str">
            <v>12012508</v>
          </cell>
          <cell r="AP8" t="str">
            <v>Production/Process Operator</v>
          </cell>
          <cell r="AQ8" t="str">
            <v>3</v>
          </cell>
          <cell r="AR8" t="str">
            <v>Active</v>
          </cell>
          <cell r="AS8" t="str">
            <v>BC</v>
          </cell>
          <cell r="AT8">
            <v>24169808</v>
          </cell>
          <cell r="AU8" t="str">
            <v>No</v>
          </cell>
          <cell r="AV8" t="str">
            <v>M</v>
          </cell>
        </row>
        <row r="9">
          <cell r="A9" t="str">
            <v>AGUS SULARKO</v>
          </cell>
          <cell r="B9">
            <v>172313</v>
          </cell>
          <cell r="C9">
            <v>960049</v>
          </cell>
          <cell r="D9">
            <v>23931</v>
          </cell>
          <cell r="E9">
            <v>35233</v>
          </cell>
          <cell r="F9" t="str">
            <v>GRD6</v>
          </cell>
          <cell r="G9">
            <v>2163809</v>
          </cell>
          <cell r="H9" t="str">
            <v>IDR</v>
          </cell>
          <cell r="I9">
            <v>28129517</v>
          </cell>
          <cell r="J9" t="str">
            <v>IDR</v>
          </cell>
          <cell r="K9" t="str">
            <v>Male</v>
          </cell>
          <cell r="L9" t="str">
            <v>Ciamis</v>
          </cell>
          <cell r="M9" t="str">
            <v>Marr</v>
          </cell>
          <cell r="N9" t="str">
            <v>ID04</v>
          </cell>
          <cell r="O9" t="str">
            <v>KF Indonesia - Nabisco</v>
          </cell>
          <cell r="P9" t="str">
            <v>3101</v>
          </cell>
          <cell r="Q9" t="str">
            <v>Operation Factory</v>
          </cell>
          <cell r="R9" t="str">
            <v>OPI4</v>
          </cell>
          <cell r="S9" t="str">
            <v>KF/Indo - Operations &amp; Log</v>
          </cell>
          <cell r="T9" t="str">
            <v>0002</v>
          </cell>
          <cell r="U9" t="str">
            <v>Cikarang</v>
          </cell>
          <cell r="V9" t="str">
            <v>Blue Collar</v>
          </cell>
          <cell r="W9" t="str">
            <v>20340730</v>
          </cell>
          <cell r="X9" t="str">
            <v>Chief Operator</v>
          </cell>
          <cell r="Y9" t="str">
            <v>12000013</v>
          </cell>
          <cell r="Z9" t="str">
            <v>Operations</v>
          </cell>
          <cell r="AA9" t="str">
            <v>20340456</v>
          </cell>
          <cell r="AB9" t="str">
            <v>Cikarang - Production</v>
          </cell>
          <cell r="AC9" t="str">
            <v>GSC0061</v>
          </cell>
          <cell r="AD9" t="str">
            <v>GSC INTL MFG INDONESIA</v>
          </cell>
          <cell r="AE9" t="str">
            <v>GSC02</v>
          </cell>
          <cell r="AF9" t="str">
            <v>INTL MANUFACTURING</v>
          </cell>
          <cell r="AG9" t="str">
            <v>GSC</v>
          </cell>
          <cell r="AH9" t="str">
            <v>GLOBAL SUPPLY CHAIN</v>
          </cell>
          <cell r="AI9" t="str">
            <v>ID</v>
          </cell>
          <cell r="AJ9" t="str">
            <v>Indonesia</v>
          </cell>
          <cell r="AK9" t="str">
            <v>1</v>
          </cell>
          <cell r="AL9" t="str">
            <v>Standard</v>
          </cell>
          <cell r="AM9" t="str">
            <v>N2</v>
          </cell>
          <cell r="AN9" t="str">
            <v>Non-Exempt Non-CBA</v>
          </cell>
          <cell r="AO9" t="str">
            <v>12012504</v>
          </cell>
          <cell r="AP9" t="str">
            <v>Shift Leader</v>
          </cell>
          <cell r="AQ9" t="str">
            <v>3</v>
          </cell>
          <cell r="AR9" t="str">
            <v>Active</v>
          </cell>
          <cell r="AS9" t="str">
            <v>BC</v>
          </cell>
          <cell r="AT9">
            <v>28129504</v>
          </cell>
          <cell r="AU9" t="str">
            <v>No</v>
          </cell>
          <cell r="AV9" t="str">
            <v>M</v>
          </cell>
        </row>
        <row r="10">
          <cell r="A10" t="str">
            <v>IMPRIANDI PURBA</v>
          </cell>
          <cell r="B10">
            <v>172328</v>
          </cell>
          <cell r="C10">
            <v>960050</v>
          </cell>
          <cell r="D10">
            <v>27014</v>
          </cell>
          <cell r="E10">
            <v>35233</v>
          </cell>
          <cell r="F10" t="str">
            <v>GRD4</v>
          </cell>
          <cell r="G10">
            <v>1779778</v>
          </cell>
          <cell r="H10" t="str">
            <v>IDR</v>
          </cell>
          <cell r="I10">
            <v>23137114</v>
          </cell>
          <cell r="J10" t="str">
            <v>IDR</v>
          </cell>
          <cell r="K10" t="str">
            <v>Male</v>
          </cell>
          <cell r="L10" t="str">
            <v>Pematang Siantar</v>
          </cell>
          <cell r="M10" t="str">
            <v>Marr</v>
          </cell>
          <cell r="N10" t="str">
            <v>ID04</v>
          </cell>
          <cell r="O10" t="str">
            <v>KF Indonesia - Nabisco</v>
          </cell>
          <cell r="P10" t="str">
            <v>3101</v>
          </cell>
          <cell r="Q10" t="str">
            <v>Operation Factory</v>
          </cell>
          <cell r="R10" t="str">
            <v>OPI4</v>
          </cell>
          <cell r="S10" t="str">
            <v>KF/Indo - Operations &amp; Log</v>
          </cell>
          <cell r="T10" t="str">
            <v>0002</v>
          </cell>
          <cell r="U10" t="str">
            <v>Cikarang</v>
          </cell>
          <cell r="V10" t="str">
            <v>Blue Collar</v>
          </cell>
          <cell r="W10" t="str">
            <v>20340745</v>
          </cell>
          <cell r="X10" t="str">
            <v>Operator</v>
          </cell>
          <cell r="Y10" t="str">
            <v>12000013</v>
          </cell>
          <cell r="Z10" t="str">
            <v>Operations</v>
          </cell>
          <cell r="AA10" t="str">
            <v>20340456</v>
          </cell>
          <cell r="AB10" t="str">
            <v>Cikarang - Production</v>
          </cell>
          <cell r="AC10" t="str">
            <v>GSC0061</v>
          </cell>
          <cell r="AD10" t="str">
            <v>GSC INTL MFG INDONESIA</v>
          </cell>
          <cell r="AE10" t="str">
            <v>GSC02</v>
          </cell>
          <cell r="AF10" t="str">
            <v>INTL MANUFACTURING</v>
          </cell>
          <cell r="AG10" t="str">
            <v>GSC</v>
          </cell>
          <cell r="AH10" t="str">
            <v>GLOBAL SUPPLY CHAIN</v>
          </cell>
          <cell r="AI10" t="str">
            <v>ID</v>
          </cell>
          <cell r="AJ10" t="str">
            <v>Indonesia</v>
          </cell>
          <cell r="AK10" t="str">
            <v>1</v>
          </cell>
          <cell r="AL10" t="str">
            <v>Standard</v>
          </cell>
          <cell r="AM10" t="str">
            <v>N2</v>
          </cell>
          <cell r="AN10" t="str">
            <v>Non-Exempt Non-CBA</v>
          </cell>
          <cell r="AO10" t="str">
            <v>12012508</v>
          </cell>
          <cell r="AP10" t="str">
            <v>Production/Process Operator</v>
          </cell>
          <cell r="AQ10" t="str">
            <v>3</v>
          </cell>
          <cell r="AR10" t="str">
            <v>Active</v>
          </cell>
          <cell r="AS10" t="str">
            <v>BC</v>
          </cell>
          <cell r="AT10">
            <v>23137104</v>
          </cell>
          <cell r="AU10" t="str">
            <v>No</v>
          </cell>
          <cell r="AV10" t="str">
            <v>M</v>
          </cell>
        </row>
        <row r="11">
          <cell r="A11" t="str">
            <v>MURDYANTO</v>
          </cell>
          <cell r="B11">
            <v>172283</v>
          </cell>
          <cell r="C11">
            <v>960052</v>
          </cell>
          <cell r="D11">
            <v>27540</v>
          </cell>
          <cell r="E11">
            <v>35233</v>
          </cell>
          <cell r="F11" t="str">
            <v>GRD6</v>
          </cell>
          <cell r="G11">
            <v>2269496</v>
          </cell>
          <cell r="H11" t="str">
            <v>IDR</v>
          </cell>
          <cell r="I11">
            <v>29503448</v>
          </cell>
          <cell r="J11" t="str">
            <v>IDR</v>
          </cell>
          <cell r="K11" t="str">
            <v>Male</v>
          </cell>
          <cell r="L11" t="str">
            <v>Pacitan</v>
          </cell>
          <cell r="M11" t="str">
            <v>Marr</v>
          </cell>
          <cell r="N11" t="str">
            <v>ID04</v>
          </cell>
          <cell r="O11" t="str">
            <v>KF Indonesia - Nabisco</v>
          </cell>
          <cell r="P11" t="str">
            <v>3101</v>
          </cell>
          <cell r="Q11" t="str">
            <v>Operation Factory</v>
          </cell>
          <cell r="R11" t="str">
            <v>OPI4</v>
          </cell>
          <cell r="S11" t="str">
            <v>KF/Indo - Operations &amp; Log</v>
          </cell>
          <cell r="T11" t="str">
            <v>0002</v>
          </cell>
          <cell r="U11" t="str">
            <v>Cikarang</v>
          </cell>
          <cell r="V11" t="str">
            <v>Blue Collar</v>
          </cell>
          <cell r="W11" t="str">
            <v>20340700</v>
          </cell>
          <cell r="X11" t="str">
            <v>Chief Operator</v>
          </cell>
          <cell r="Y11" t="str">
            <v>12000013</v>
          </cell>
          <cell r="Z11" t="str">
            <v>Operations</v>
          </cell>
          <cell r="AA11" t="str">
            <v>20340456</v>
          </cell>
          <cell r="AB11" t="str">
            <v>Cikarang - Production</v>
          </cell>
          <cell r="AC11" t="str">
            <v>GSC0061</v>
          </cell>
          <cell r="AD11" t="str">
            <v>GSC INTL MFG INDONESIA</v>
          </cell>
          <cell r="AE11" t="str">
            <v>GSC02</v>
          </cell>
          <cell r="AF11" t="str">
            <v>INTL MANUFACTURING</v>
          </cell>
          <cell r="AG11" t="str">
            <v>GSC</v>
          </cell>
          <cell r="AH11" t="str">
            <v>GLOBAL SUPPLY CHAIN</v>
          </cell>
          <cell r="AI11" t="str">
            <v>ID</v>
          </cell>
          <cell r="AJ11" t="str">
            <v>Indonesia</v>
          </cell>
          <cell r="AK11" t="str">
            <v>1</v>
          </cell>
          <cell r="AL11" t="str">
            <v>Standard</v>
          </cell>
          <cell r="AM11" t="str">
            <v>N2</v>
          </cell>
          <cell r="AN11" t="str">
            <v>Non-Exempt Non-CBA</v>
          </cell>
          <cell r="AO11" t="str">
            <v>12012504</v>
          </cell>
          <cell r="AP11" t="str">
            <v>Shift Leader</v>
          </cell>
          <cell r="AQ11" t="str">
            <v>3</v>
          </cell>
          <cell r="AR11" t="str">
            <v>Active</v>
          </cell>
          <cell r="AS11" t="str">
            <v>BC</v>
          </cell>
          <cell r="AT11">
            <v>29503440</v>
          </cell>
          <cell r="AU11" t="str">
            <v>No</v>
          </cell>
          <cell r="AV11" t="str">
            <v>M</v>
          </cell>
        </row>
        <row r="12">
          <cell r="A12" t="str">
            <v>OYOK JANA</v>
          </cell>
          <cell r="B12">
            <v>172312</v>
          </cell>
          <cell r="C12">
            <v>960058</v>
          </cell>
          <cell r="D12">
            <v>28456</v>
          </cell>
          <cell r="E12">
            <v>35261</v>
          </cell>
          <cell r="F12" t="str">
            <v>GRD6</v>
          </cell>
          <cell r="G12">
            <v>2087078</v>
          </cell>
          <cell r="H12" t="str">
            <v>IDR</v>
          </cell>
          <cell r="I12">
            <v>27132014</v>
          </cell>
          <cell r="J12" t="str">
            <v>IDR</v>
          </cell>
          <cell r="K12" t="str">
            <v>Male</v>
          </cell>
          <cell r="L12" t="str">
            <v>Subang</v>
          </cell>
          <cell r="M12" t="str">
            <v>Marr</v>
          </cell>
          <cell r="N12" t="str">
            <v>ID04</v>
          </cell>
          <cell r="O12" t="str">
            <v>KF Indonesia - Nabisco</v>
          </cell>
          <cell r="P12" t="str">
            <v>3101</v>
          </cell>
          <cell r="Q12" t="str">
            <v>Operation Factory</v>
          </cell>
          <cell r="R12" t="str">
            <v>OPI4</v>
          </cell>
          <cell r="S12" t="str">
            <v>KF/Indo - Operations &amp; Log</v>
          </cell>
          <cell r="T12" t="str">
            <v>0002</v>
          </cell>
          <cell r="U12" t="str">
            <v>Cikarang</v>
          </cell>
          <cell r="V12" t="str">
            <v>Blue Collar</v>
          </cell>
          <cell r="W12" t="str">
            <v>20340729</v>
          </cell>
          <cell r="X12" t="str">
            <v>Chief Operator</v>
          </cell>
          <cell r="Y12" t="str">
            <v>12000013</v>
          </cell>
          <cell r="Z12" t="str">
            <v>Operations</v>
          </cell>
          <cell r="AA12" t="str">
            <v>20340456</v>
          </cell>
          <cell r="AB12" t="str">
            <v>Cikarang - Production</v>
          </cell>
          <cell r="AC12" t="str">
            <v>GSC0061</v>
          </cell>
          <cell r="AD12" t="str">
            <v>GSC INTL MFG INDONESIA</v>
          </cell>
          <cell r="AE12" t="str">
            <v>GSC02</v>
          </cell>
          <cell r="AF12" t="str">
            <v>INTL MANUFACTURING</v>
          </cell>
          <cell r="AG12" t="str">
            <v>GSC</v>
          </cell>
          <cell r="AH12" t="str">
            <v>GLOBAL SUPPLY CHAIN</v>
          </cell>
          <cell r="AI12" t="str">
            <v>ID</v>
          </cell>
          <cell r="AJ12" t="str">
            <v>Indonesia</v>
          </cell>
          <cell r="AK12" t="str">
            <v>1</v>
          </cell>
          <cell r="AL12" t="str">
            <v>Standard</v>
          </cell>
          <cell r="AM12" t="str">
            <v>N2</v>
          </cell>
          <cell r="AN12" t="str">
            <v>Non-Exempt Non-CBA</v>
          </cell>
          <cell r="AO12" t="str">
            <v>12012504</v>
          </cell>
          <cell r="AP12" t="str">
            <v>Shift Leader</v>
          </cell>
          <cell r="AQ12" t="str">
            <v>3</v>
          </cell>
          <cell r="AR12" t="str">
            <v>Active</v>
          </cell>
          <cell r="AS12" t="str">
            <v>BC</v>
          </cell>
          <cell r="AT12">
            <v>27132000</v>
          </cell>
          <cell r="AU12" t="str">
            <v>No</v>
          </cell>
          <cell r="AV12" t="str">
            <v>M</v>
          </cell>
        </row>
        <row r="13">
          <cell r="A13" t="str">
            <v>YUSUF IRAWANDI</v>
          </cell>
          <cell r="B13">
            <v>172360</v>
          </cell>
          <cell r="C13">
            <v>960060</v>
          </cell>
          <cell r="D13">
            <v>26820</v>
          </cell>
          <cell r="E13">
            <v>35261</v>
          </cell>
          <cell r="F13" t="str">
            <v>GRD6</v>
          </cell>
          <cell r="G13">
            <v>2101792</v>
          </cell>
          <cell r="H13" t="str">
            <v>IDR</v>
          </cell>
          <cell r="I13">
            <v>27323296</v>
          </cell>
          <cell r="J13" t="str">
            <v>IDR</v>
          </cell>
          <cell r="K13" t="str">
            <v>Male</v>
          </cell>
          <cell r="L13" t="str">
            <v>Jakarta</v>
          </cell>
          <cell r="M13" t="str">
            <v>Marr</v>
          </cell>
          <cell r="N13" t="str">
            <v>ID04</v>
          </cell>
          <cell r="O13" t="str">
            <v>KF Indonesia - Nabisco</v>
          </cell>
          <cell r="P13" t="str">
            <v>3101</v>
          </cell>
          <cell r="Q13" t="str">
            <v>Operation Factory</v>
          </cell>
          <cell r="R13" t="str">
            <v>OPI4</v>
          </cell>
          <cell r="S13" t="str">
            <v>KF/Indo - Operations &amp; Log</v>
          </cell>
          <cell r="T13" t="str">
            <v>0002</v>
          </cell>
          <cell r="U13" t="str">
            <v>Cikarang</v>
          </cell>
          <cell r="V13" t="str">
            <v>Blue Collar</v>
          </cell>
          <cell r="W13" t="str">
            <v>20340777</v>
          </cell>
          <cell r="X13" t="str">
            <v>Chief Operator</v>
          </cell>
          <cell r="Y13" t="str">
            <v>12000013</v>
          </cell>
          <cell r="Z13" t="str">
            <v>Operations</v>
          </cell>
          <cell r="AA13" t="str">
            <v>20340456</v>
          </cell>
          <cell r="AB13" t="str">
            <v>Cikarang - Production</v>
          </cell>
          <cell r="AC13" t="str">
            <v>GSC0061</v>
          </cell>
          <cell r="AD13" t="str">
            <v>GSC INTL MFG INDONESIA</v>
          </cell>
          <cell r="AE13" t="str">
            <v>GSC02</v>
          </cell>
          <cell r="AF13" t="str">
            <v>INTL MANUFACTURING</v>
          </cell>
          <cell r="AG13" t="str">
            <v>GSC</v>
          </cell>
          <cell r="AH13" t="str">
            <v>GLOBAL SUPPLY CHAIN</v>
          </cell>
          <cell r="AI13" t="str">
            <v>ID</v>
          </cell>
          <cell r="AJ13" t="str">
            <v>Indonesia</v>
          </cell>
          <cell r="AK13" t="str">
            <v>1</v>
          </cell>
          <cell r="AL13" t="str">
            <v>Standard</v>
          </cell>
          <cell r="AM13" t="str">
            <v>N2</v>
          </cell>
          <cell r="AN13" t="str">
            <v>Non-Exempt Non-CBA</v>
          </cell>
          <cell r="AO13" t="str">
            <v>12012504</v>
          </cell>
          <cell r="AP13" t="str">
            <v>Shift Leader</v>
          </cell>
          <cell r="AQ13" t="str">
            <v>3</v>
          </cell>
          <cell r="AR13" t="str">
            <v>Active</v>
          </cell>
          <cell r="AS13" t="str">
            <v>BC</v>
          </cell>
          <cell r="AT13">
            <v>27323296</v>
          </cell>
          <cell r="AU13" t="str">
            <v>No</v>
          </cell>
          <cell r="AV13" t="str">
            <v>M</v>
          </cell>
        </row>
        <row r="14">
          <cell r="A14" t="str">
            <v>EKA BUDI SUDJIANTO</v>
          </cell>
          <cell r="B14">
            <v>172522</v>
          </cell>
          <cell r="C14">
            <v>960061</v>
          </cell>
          <cell r="D14">
            <v>26063</v>
          </cell>
          <cell r="E14">
            <v>35292</v>
          </cell>
          <cell r="F14" t="str">
            <v>GRD6</v>
          </cell>
          <cell r="G14">
            <v>2183253</v>
          </cell>
          <cell r="H14" t="str">
            <v>IDR</v>
          </cell>
          <cell r="I14">
            <v>28382289</v>
          </cell>
          <cell r="J14" t="str">
            <v>IDR</v>
          </cell>
          <cell r="K14" t="str">
            <v>Male</v>
          </cell>
          <cell r="L14">
            <v>28382288</v>
          </cell>
          <cell r="M14" t="str">
            <v>Marr</v>
          </cell>
          <cell r="N14" t="str">
            <v>ID04</v>
          </cell>
          <cell r="O14" t="str">
            <v>KF Indonesia - Nabisco</v>
          </cell>
          <cell r="P14" t="str">
            <v>3101</v>
          </cell>
          <cell r="Q14" t="str">
            <v>Operation Factory</v>
          </cell>
          <cell r="R14" t="str">
            <v>OPI4</v>
          </cell>
          <cell r="S14" t="str">
            <v>KF/Indo - Operations &amp; Log</v>
          </cell>
          <cell r="T14" t="str">
            <v>0002</v>
          </cell>
          <cell r="U14" t="str">
            <v>Cikarang</v>
          </cell>
          <cell r="V14" t="str">
            <v>Blue Collar</v>
          </cell>
          <cell r="W14" t="str">
            <v>20340964</v>
          </cell>
          <cell r="X14" t="str">
            <v>Shift Leader Electrician</v>
          </cell>
          <cell r="Y14" t="str">
            <v>12000013</v>
          </cell>
          <cell r="Z14" t="str">
            <v>Operations</v>
          </cell>
          <cell r="AA14" t="str">
            <v>20340457</v>
          </cell>
          <cell r="AB14" t="str">
            <v>Cikarang - Engineering</v>
          </cell>
          <cell r="AC14" t="str">
            <v>GSC0061</v>
          </cell>
          <cell r="AD14" t="str">
            <v>GSC INTL MFG INDONESIA</v>
          </cell>
          <cell r="AE14" t="str">
            <v>GSC02</v>
          </cell>
          <cell r="AF14" t="str">
            <v>INTL MANUFACTURING</v>
          </cell>
          <cell r="AG14" t="str">
            <v>GSC</v>
          </cell>
          <cell r="AH14" t="str">
            <v>GLOBAL SUPPLY CHAIN</v>
          </cell>
          <cell r="AI14" t="str">
            <v>ID</v>
          </cell>
          <cell r="AJ14" t="str">
            <v>Indonesia</v>
          </cell>
          <cell r="AK14" t="str">
            <v>1</v>
          </cell>
          <cell r="AL14" t="str">
            <v>Standard</v>
          </cell>
          <cell r="AM14" t="str">
            <v>N2</v>
          </cell>
          <cell r="AN14" t="str">
            <v>Non-Exempt Non-CBA</v>
          </cell>
          <cell r="AO14" t="str">
            <v>12012140</v>
          </cell>
          <cell r="AP14" t="str">
            <v>Electronics Technician (Sr.)</v>
          </cell>
          <cell r="AQ14" t="str">
            <v>3</v>
          </cell>
          <cell r="AR14" t="str">
            <v>Active</v>
          </cell>
          <cell r="AS14" t="str">
            <v>BC</v>
          </cell>
          <cell r="AT14">
            <v>28382288</v>
          </cell>
          <cell r="AU14" t="str">
            <v>No</v>
          </cell>
          <cell r="AV14" t="str">
            <v>M</v>
          </cell>
        </row>
        <row r="15">
          <cell r="A15" t="str">
            <v>AGUS JOKO. S</v>
          </cell>
          <cell r="B15">
            <v>172537</v>
          </cell>
          <cell r="C15">
            <v>960062</v>
          </cell>
          <cell r="D15">
            <v>23975</v>
          </cell>
          <cell r="E15">
            <v>35292</v>
          </cell>
          <cell r="F15" t="str">
            <v>GRD6</v>
          </cell>
          <cell r="G15">
            <v>2536457</v>
          </cell>
          <cell r="H15" t="str">
            <v>IDR</v>
          </cell>
          <cell r="I15">
            <v>32973941</v>
          </cell>
          <cell r="J15" t="str">
            <v>IDR</v>
          </cell>
          <cell r="K15" t="str">
            <v>Male</v>
          </cell>
          <cell r="L15">
            <v>32973936</v>
          </cell>
          <cell r="M15" t="str">
            <v>Marr</v>
          </cell>
          <cell r="N15" t="str">
            <v>ID04</v>
          </cell>
          <cell r="O15" t="str">
            <v>KF Indonesia - Nabisco</v>
          </cell>
          <cell r="P15" t="str">
            <v>3101</v>
          </cell>
          <cell r="Q15" t="str">
            <v>Operation Factory</v>
          </cell>
          <cell r="R15" t="str">
            <v>OPI4</v>
          </cell>
          <cell r="S15" t="str">
            <v>KF/Indo - Operations &amp; Log</v>
          </cell>
          <cell r="T15" t="str">
            <v>0002</v>
          </cell>
          <cell r="U15" t="str">
            <v>Cikarang</v>
          </cell>
          <cell r="V15" t="str">
            <v>Blue Collar</v>
          </cell>
          <cell r="W15" t="str">
            <v>20340979</v>
          </cell>
          <cell r="X15" t="str">
            <v>Electrician</v>
          </cell>
          <cell r="Y15" t="str">
            <v>12000013</v>
          </cell>
          <cell r="Z15" t="str">
            <v>Operations</v>
          </cell>
          <cell r="AA15" t="str">
            <v>20340457</v>
          </cell>
          <cell r="AB15" t="str">
            <v>Cikarang - Engineering</v>
          </cell>
          <cell r="AC15" t="str">
            <v>GSC0061</v>
          </cell>
          <cell r="AD15" t="str">
            <v>GSC INTL MFG INDONESIA</v>
          </cell>
          <cell r="AE15" t="str">
            <v>GSC02</v>
          </cell>
          <cell r="AF15" t="str">
            <v>INTL MANUFACTURING</v>
          </cell>
          <cell r="AG15" t="str">
            <v>GSC</v>
          </cell>
          <cell r="AH15" t="str">
            <v>GLOBAL SUPPLY CHAIN</v>
          </cell>
          <cell r="AI15" t="str">
            <v>ID</v>
          </cell>
          <cell r="AJ15" t="str">
            <v>Indonesia</v>
          </cell>
          <cell r="AK15" t="str">
            <v>1</v>
          </cell>
          <cell r="AL15" t="str">
            <v>Standard</v>
          </cell>
          <cell r="AM15" t="str">
            <v>N2</v>
          </cell>
          <cell r="AN15" t="str">
            <v>Non-Exempt Non-CBA</v>
          </cell>
          <cell r="AO15" t="str">
            <v>12012482</v>
          </cell>
          <cell r="AP15" t="str">
            <v>Electrician</v>
          </cell>
          <cell r="AQ15" t="str">
            <v>3</v>
          </cell>
          <cell r="AR15" t="str">
            <v>Active</v>
          </cell>
          <cell r="AS15" t="str">
            <v>BC</v>
          </cell>
          <cell r="AT15">
            <v>32973936</v>
          </cell>
          <cell r="AU15" t="str">
            <v>No</v>
          </cell>
          <cell r="AV15" t="str">
            <v>M</v>
          </cell>
        </row>
        <row r="16">
          <cell r="A16" t="str">
            <v>AHYAR</v>
          </cell>
          <cell r="B16">
            <v>172269</v>
          </cell>
          <cell r="C16">
            <v>960064</v>
          </cell>
          <cell r="D16">
            <v>26856</v>
          </cell>
          <cell r="E16">
            <v>35247</v>
          </cell>
          <cell r="F16" t="str">
            <v>GRD5</v>
          </cell>
          <cell r="G16">
            <v>2005437</v>
          </cell>
          <cell r="H16" t="str">
            <v>IDR</v>
          </cell>
          <cell r="I16">
            <v>26070681</v>
          </cell>
          <cell r="J16" t="str">
            <v>IDR</v>
          </cell>
          <cell r="K16" t="str">
            <v>Male</v>
          </cell>
          <cell r="L16" t="str">
            <v>Subang</v>
          </cell>
          <cell r="M16" t="str">
            <v>Marr</v>
          </cell>
          <cell r="N16" t="str">
            <v>ID04</v>
          </cell>
          <cell r="O16" t="str">
            <v>KF Indonesia - Nabisco</v>
          </cell>
          <cell r="P16" t="str">
            <v>3101</v>
          </cell>
          <cell r="Q16" t="str">
            <v>Operation Factory</v>
          </cell>
          <cell r="R16" t="str">
            <v>OPI4</v>
          </cell>
          <cell r="S16" t="str">
            <v>KF/Indo - Operations &amp; Log</v>
          </cell>
          <cell r="T16" t="str">
            <v>0002</v>
          </cell>
          <cell r="U16" t="str">
            <v>Cikarang</v>
          </cell>
          <cell r="V16" t="str">
            <v>Blue Collar</v>
          </cell>
          <cell r="W16" t="str">
            <v>20340695</v>
          </cell>
          <cell r="X16" t="str">
            <v>Stockeeper</v>
          </cell>
          <cell r="Y16" t="str">
            <v>12000013</v>
          </cell>
          <cell r="Z16" t="str">
            <v>Operations</v>
          </cell>
          <cell r="AA16" t="str">
            <v>20340452</v>
          </cell>
          <cell r="AB16" t="str">
            <v>Cikarang-Warehouse</v>
          </cell>
          <cell r="AC16" t="str">
            <v>GSC0061</v>
          </cell>
          <cell r="AD16" t="str">
            <v>GSC INTL MFG INDONESIA</v>
          </cell>
          <cell r="AE16" t="str">
            <v>GSC02</v>
          </cell>
          <cell r="AF16" t="str">
            <v>INTL MANUFACTURING</v>
          </cell>
          <cell r="AG16" t="str">
            <v>GSC</v>
          </cell>
          <cell r="AH16" t="str">
            <v>GLOBAL SUPPLY CHAIN</v>
          </cell>
          <cell r="AI16" t="str">
            <v>ID</v>
          </cell>
          <cell r="AJ16" t="str">
            <v>Indonesia</v>
          </cell>
          <cell r="AK16" t="str">
            <v>1</v>
          </cell>
          <cell r="AL16" t="str">
            <v>Standard</v>
          </cell>
          <cell r="AM16" t="str">
            <v>N2</v>
          </cell>
          <cell r="AN16" t="str">
            <v>Non-Exempt Non-CBA</v>
          </cell>
          <cell r="AO16" t="str">
            <v>12012401</v>
          </cell>
          <cell r="AP16" t="str">
            <v>Materials Handler (Sr.)</v>
          </cell>
          <cell r="AQ16" t="str">
            <v>3</v>
          </cell>
          <cell r="AR16" t="str">
            <v>Active</v>
          </cell>
          <cell r="AS16" t="str">
            <v>BC</v>
          </cell>
          <cell r="AT16">
            <v>26070672</v>
          </cell>
          <cell r="AU16" t="str">
            <v>No</v>
          </cell>
          <cell r="AV16" t="str">
            <v>M</v>
          </cell>
        </row>
        <row r="17">
          <cell r="A17" t="str">
            <v>WAHYUDI</v>
          </cell>
          <cell r="B17">
            <v>172362</v>
          </cell>
          <cell r="C17">
            <v>960068</v>
          </cell>
          <cell r="D17">
            <v>26699</v>
          </cell>
          <cell r="E17">
            <v>35278</v>
          </cell>
          <cell r="F17" t="str">
            <v>GRD6</v>
          </cell>
          <cell r="G17">
            <v>2269496</v>
          </cell>
          <cell r="H17" t="str">
            <v>IDR</v>
          </cell>
          <cell r="I17">
            <v>29503448</v>
          </cell>
          <cell r="J17" t="str">
            <v>IDR</v>
          </cell>
          <cell r="K17" t="str">
            <v>Male</v>
          </cell>
          <cell r="L17" t="str">
            <v>Sleman</v>
          </cell>
          <cell r="M17" t="str">
            <v>Marr</v>
          </cell>
          <cell r="N17" t="str">
            <v>ID04</v>
          </cell>
          <cell r="O17" t="str">
            <v>KF Indonesia - Nabisco</v>
          </cell>
          <cell r="P17" t="str">
            <v>3101</v>
          </cell>
          <cell r="Q17" t="str">
            <v>Operation Factory</v>
          </cell>
          <cell r="R17" t="str">
            <v>OPI4</v>
          </cell>
          <cell r="S17" t="str">
            <v>KF/Indo - Operations &amp; Log</v>
          </cell>
          <cell r="T17" t="str">
            <v>0002</v>
          </cell>
          <cell r="U17" t="str">
            <v>Cikarang</v>
          </cell>
          <cell r="V17" t="str">
            <v>Blue Collar</v>
          </cell>
          <cell r="W17" t="str">
            <v>20340779</v>
          </cell>
          <cell r="X17" t="str">
            <v>Chief Operator</v>
          </cell>
          <cell r="Y17" t="str">
            <v>12000013</v>
          </cell>
          <cell r="Z17" t="str">
            <v>Operations</v>
          </cell>
          <cell r="AA17" t="str">
            <v>20340456</v>
          </cell>
          <cell r="AB17" t="str">
            <v>Cikarang - Production</v>
          </cell>
          <cell r="AC17" t="str">
            <v>GSC0061</v>
          </cell>
          <cell r="AD17" t="str">
            <v>GSC INTL MFG INDONESIA</v>
          </cell>
          <cell r="AE17" t="str">
            <v>GSC02</v>
          </cell>
          <cell r="AF17" t="str">
            <v>INTL MANUFACTURING</v>
          </cell>
          <cell r="AG17" t="str">
            <v>GSC</v>
          </cell>
          <cell r="AH17" t="str">
            <v>GLOBAL SUPPLY CHAIN</v>
          </cell>
          <cell r="AI17" t="str">
            <v>ID</v>
          </cell>
          <cell r="AJ17" t="str">
            <v>Indonesia</v>
          </cell>
          <cell r="AK17" t="str">
            <v>1</v>
          </cell>
          <cell r="AL17" t="str">
            <v>Standard</v>
          </cell>
          <cell r="AM17" t="str">
            <v>N2</v>
          </cell>
          <cell r="AN17" t="str">
            <v>Non-Exempt Non-CBA</v>
          </cell>
          <cell r="AO17" t="str">
            <v>12012504</v>
          </cell>
          <cell r="AP17" t="str">
            <v>Shift Leader</v>
          </cell>
          <cell r="AQ17" t="str">
            <v>3</v>
          </cell>
          <cell r="AR17" t="str">
            <v>Active</v>
          </cell>
          <cell r="AS17" t="str">
            <v>BC</v>
          </cell>
          <cell r="AT17">
            <v>29503440</v>
          </cell>
          <cell r="AU17" t="str">
            <v>No</v>
          </cell>
          <cell r="AV17" t="str">
            <v>M</v>
          </cell>
        </row>
        <row r="18">
          <cell r="A18" t="str">
            <v>SOLEMAN</v>
          </cell>
          <cell r="B18">
            <v>172524</v>
          </cell>
          <cell r="C18">
            <v>960069</v>
          </cell>
          <cell r="D18">
            <v>23118</v>
          </cell>
          <cell r="E18">
            <v>35278</v>
          </cell>
          <cell r="F18" t="str">
            <v>GRD4</v>
          </cell>
          <cell r="G18">
            <v>2183581</v>
          </cell>
          <cell r="H18" t="str">
            <v>IDR</v>
          </cell>
          <cell r="I18">
            <v>28386553</v>
          </cell>
          <cell r="J18" t="str">
            <v>IDR</v>
          </cell>
          <cell r="K18" t="str">
            <v>Male</v>
          </cell>
          <cell r="L18" t="str">
            <v>Malang</v>
          </cell>
          <cell r="M18" t="str">
            <v>Marr</v>
          </cell>
          <cell r="N18" t="str">
            <v>ID04</v>
          </cell>
          <cell r="O18" t="str">
            <v>KF Indonesia - Nabisco</v>
          </cell>
          <cell r="P18" t="str">
            <v>3101</v>
          </cell>
          <cell r="Q18" t="str">
            <v>Operation Factory</v>
          </cell>
          <cell r="R18" t="str">
            <v>OPI4</v>
          </cell>
          <cell r="S18" t="str">
            <v>KF/Indo - Operations &amp; Log</v>
          </cell>
          <cell r="T18" t="str">
            <v>0002</v>
          </cell>
          <cell r="U18" t="str">
            <v>Cikarang</v>
          </cell>
          <cell r="V18" t="str">
            <v>Blue Collar</v>
          </cell>
          <cell r="W18" t="str">
            <v>20340966</v>
          </cell>
          <cell r="X18" t="str">
            <v>Mechanic</v>
          </cell>
          <cell r="Y18" t="str">
            <v>12000013</v>
          </cell>
          <cell r="Z18" t="str">
            <v>Operations</v>
          </cell>
          <cell r="AA18" t="str">
            <v>20340457</v>
          </cell>
          <cell r="AB18" t="str">
            <v>Cikarang - Engineering</v>
          </cell>
          <cell r="AC18" t="str">
            <v>GSC0061</v>
          </cell>
          <cell r="AD18" t="str">
            <v>GSC INTL MFG INDONESIA</v>
          </cell>
          <cell r="AE18" t="str">
            <v>GSC02</v>
          </cell>
          <cell r="AF18" t="str">
            <v>INTL MANUFACTURING</v>
          </cell>
          <cell r="AG18" t="str">
            <v>GSC</v>
          </cell>
          <cell r="AH18" t="str">
            <v>GLOBAL SUPPLY CHAIN</v>
          </cell>
          <cell r="AI18" t="str">
            <v>ID</v>
          </cell>
          <cell r="AJ18" t="str">
            <v>Indonesia</v>
          </cell>
          <cell r="AK18" t="str">
            <v>1</v>
          </cell>
          <cell r="AL18" t="str">
            <v>Standard</v>
          </cell>
          <cell r="AM18" t="str">
            <v>N2</v>
          </cell>
          <cell r="AN18" t="str">
            <v>Non-Exempt Non-CBA</v>
          </cell>
          <cell r="AO18" t="str">
            <v>12012138</v>
          </cell>
          <cell r="AP18" t="str">
            <v>Mechanical Technician</v>
          </cell>
          <cell r="AQ18" t="str">
            <v>3</v>
          </cell>
          <cell r="AR18" t="str">
            <v>Active</v>
          </cell>
          <cell r="AS18" t="str">
            <v>BC</v>
          </cell>
          <cell r="AT18">
            <v>28386544</v>
          </cell>
          <cell r="AU18" t="str">
            <v>No</v>
          </cell>
          <cell r="AV18" t="str">
            <v>M</v>
          </cell>
        </row>
        <row r="19">
          <cell r="A19" t="str">
            <v>AIDIN IBRAHIM</v>
          </cell>
          <cell r="B19">
            <v>172311</v>
          </cell>
          <cell r="C19">
            <v>960070</v>
          </cell>
          <cell r="D19">
            <v>27563</v>
          </cell>
          <cell r="E19">
            <v>35278</v>
          </cell>
          <cell r="F19" t="str">
            <v>GRD4</v>
          </cell>
          <cell r="G19">
            <v>2030000</v>
          </cell>
          <cell r="H19" t="str">
            <v>IDR</v>
          </cell>
          <cell r="I19">
            <v>26390000</v>
          </cell>
          <cell r="J19" t="str">
            <v>IDR</v>
          </cell>
          <cell r="K19" t="str">
            <v>Male</v>
          </cell>
          <cell r="L19" t="str">
            <v>Bima</v>
          </cell>
          <cell r="M19" t="str">
            <v>Marr</v>
          </cell>
          <cell r="N19" t="str">
            <v>ID04</v>
          </cell>
          <cell r="O19" t="str">
            <v>KF Indonesia - Nabisco</v>
          </cell>
          <cell r="P19" t="str">
            <v>3101</v>
          </cell>
          <cell r="Q19" t="str">
            <v>Operation Factory</v>
          </cell>
          <cell r="R19" t="str">
            <v>OPI4</v>
          </cell>
          <cell r="S19" t="str">
            <v>KF/Indo - Operations &amp; Log</v>
          </cell>
          <cell r="T19" t="str">
            <v>0002</v>
          </cell>
          <cell r="U19" t="str">
            <v>Cikarang</v>
          </cell>
          <cell r="V19" t="str">
            <v>Blue Collar</v>
          </cell>
          <cell r="W19" t="str">
            <v>20340728</v>
          </cell>
          <cell r="X19" t="str">
            <v>Oven Operator</v>
          </cell>
          <cell r="Y19" t="str">
            <v>12000013</v>
          </cell>
          <cell r="Z19" t="str">
            <v>Operations</v>
          </cell>
          <cell r="AA19" t="str">
            <v>20340456</v>
          </cell>
          <cell r="AB19" t="str">
            <v>Cikarang - Production</v>
          </cell>
          <cell r="AC19" t="str">
            <v>GSC0061</v>
          </cell>
          <cell r="AD19" t="str">
            <v>GSC INTL MFG INDONESIA</v>
          </cell>
          <cell r="AE19" t="str">
            <v>GSC02</v>
          </cell>
          <cell r="AF19" t="str">
            <v>INTL MANUFACTURING</v>
          </cell>
          <cell r="AG19" t="str">
            <v>GSC</v>
          </cell>
          <cell r="AH19" t="str">
            <v>GLOBAL SUPPLY CHAIN</v>
          </cell>
          <cell r="AI19" t="str">
            <v>ID</v>
          </cell>
          <cell r="AJ19" t="str">
            <v>Indonesia</v>
          </cell>
          <cell r="AK19" t="str">
            <v>1</v>
          </cell>
          <cell r="AL19" t="str">
            <v>Standard</v>
          </cell>
          <cell r="AM19" t="str">
            <v>N2</v>
          </cell>
          <cell r="AN19" t="str">
            <v>Non-Exempt Non-CBA</v>
          </cell>
          <cell r="AO19" t="str">
            <v>12012508</v>
          </cell>
          <cell r="AP19" t="str">
            <v>Production/Process Operator</v>
          </cell>
          <cell r="AQ19" t="str">
            <v>3</v>
          </cell>
          <cell r="AR19" t="str">
            <v>Active</v>
          </cell>
          <cell r="AS19" t="str">
            <v>BC</v>
          </cell>
          <cell r="AT19">
            <v>26390000</v>
          </cell>
          <cell r="AU19" t="str">
            <v>No</v>
          </cell>
          <cell r="AV19" t="str">
            <v>M</v>
          </cell>
        </row>
        <row r="20">
          <cell r="A20" t="str">
            <v>ABDULLAH</v>
          </cell>
          <cell r="B20">
            <v>172406</v>
          </cell>
          <cell r="C20">
            <v>960078</v>
          </cell>
          <cell r="D20">
            <v>27375</v>
          </cell>
          <cell r="E20">
            <v>35289</v>
          </cell>
          <cell r="F20" t="str">
            <v>GRD4</v>
          </cell>
          <cell r="G20">
            <v>1734745</v>
          </cell>
          <cell r="H20" t="str">
            <v>IDR</v>
          </cell>
          <cell r="I20">
            <v>22551685</v>
          </cell>
          <cell r="J20" t="str">
            <v>IDR</v>
          </cell>
          <cell r="K20" t="str">
            <v>Male</v>
          </cell>
          <cell r="L20" t="str">
            <v>Depok</v>
          </cell>
          <cell r="M20" t="str">
            <v>Marr</v>
          </cell>
          <cell r="N20" t="str">
            <v>ID04</v>
          </cell>
          <cell r="O20" t="str">
            <v>KF Indonesia - Nabisco</v>
          </cell>
          <cell r="P20" t="str">
            <v>3101</v>
          </cell>
          <cell r="Q20" t="str">
            <v>Operation Factory</v>
          </cell>
          <cell r="R20" t="str">
            <v>OPI4</v>
          </cell>
          <cell r="S20" t="str">
            <v>KF/Indo - Operations &amp; Log</v>
          </cell>
          <cell r="T20" t="str">
            <v>0002</v>
          </cell>
          <cell r="U20" t="str">
            <v>Cikarang</v>
          </cell>
          <cell r="V20" t="str">
            <v>Blue Collar</v>
          </cell>
          <cell r="W20" t="str">
            <v>20340823</v>
          </cell>
          <cell r="X20" t="str">
            <v>Operator</v>
          </cell>
          <cell r="Y20" t="str">
            <v>12000013</v>
          </cell>
          <cell r="Z20" t="str">
            <v>Operations</v>
          </cell>
          <cell r="AA20" t="str">
            <v>20340456</v>
          </cell>
          <cell r="AB20" t="str">
            <v>Cikarang - Production</v>
          </cell>
          <cell r="AC20" t="str">
            <v>GSC0061</v>
          </cell>
          <cell r="AD20" t="str">
            <v>GSC INTL MFG INDONESIA</v>
          </cell>
          <cell r="AE20" t="str">
            <v>GSC02</v>
          </cell>
          <cell r="AF20" t="str">
            <v>INTL MANUFACTURING</v>
          </cell>
          <cell r="AG20" t="str">
            <v>GSC</v>
          </cell>
          <cell r="AH20" t="str">
            <v>GLOBAL SUPPLY CHAIN</v>
          </cell>
          <cell r="AI20" t="str">
            <v>ID</v>
          </cell>
          <cell r="AJ20" t="str">
            <v>Indonesia</v>
          </cell>
          <cell r="AK20" t="str">
            <v>1</v>
          </cell>
          <cell r="AL20" t="str">
            <v>Standard</v>
          </cell>
          <cell r="AM20" t="str">
            <v>N2</v>
          </cell>
          <cell r="AN20" t="str">
            <v>Non-Exempt Non-CBA</v>
          </cell>
          <cell r="AO20" t="str">
            <v>12012508</v>
          </cell>
          <cell r="AP20" t="str">
            <v>Production/Process Operator</v>
          </cell>
          <cell r="AQ20" t="str">
            <v>3</v>
          </cell>
          <cell r="AR20" t="str">
            <v>Active</v>
          </cell>
          <cell r="AS20" t="str">
            <v>BC</v>
          </cell>
          <cell r="AT20">
            <v>22551680</v>
          </cell>
          <cell r="AU20" t="str">
            <v>No</v>
          </cell>
          <cell r="AV20" t="str">
            <v>M</v>
          </cell>
        </row>
        <row r="21">
          <cell r="A21" t="str">
            <v>ASEP SAEPUL MALIK B.ATO</v>
          </cell>
          <cell r="B21">
            <v>172359</v>
          </cell>
          <cell r="C21">
            <v>960080</v>
          </cell>
          <cell r="D21">
            <v>28315</v>
          </cell>
          <cell r="E21">
            <v>35292</v>
          </cell>
          <cell r="F21" t="str">
            <v>GRD6</v>
          </cell>
          <cell r="I21">
            <v>0</v>
          </cell>
          <cell r="K21" t="str">
            <v>Male</v>
          </cell>
          <cell r="L21" t="str">
            <v>Bekasi</v>
          </cell>
          <cell r="M21" t="str">
            <v>Single</v>
          </cell>
          <cell r="N21" t="str">
            <v>ID04</v>
          </cell>
          <cell r="O21" t="str">
            <v>KF Indonesia - Nabisco</v>
          </cell>
          <cell r="P21" t="str">
            <v>3101</v>
          </cell>
          <cell r="Q21" t="str">
            <v>Operation Factory</v>
          </cell>
          <cell r="R21" t="str">
            <v>OPI4</v>
          </cell>
          <cell r="S21" t="str">
            <v>KF/Indo - Operations &amp; Log</v>
          </cell>
          <cell r="T21" t="str">
            <v>0002</v>
          </cell>
          <cell r="U21" t="str">
            <v>Cikarang</v>
          </cell>
          <cell r="V21" t="str">
            <v>Blue Collar</v>
          </cell>
          <cell r="W21" t="str">
            <v>20340776</v>
          </cell>
          <cell r="X21" t="str">
            <v>Chief Operator</v>
          </cell>
          <cell r="Y21" t="str">
            <v>12000013</v>
          </cell>
          <cell r="Z21" t="str">
            <v>Operations</v>
          </cell>
          <cell r="AA21" t="str">
            <v>20340456</v>
          </cell>
          <cell r="AB21" t="str">
            <v>Cikarang - Production</v>
          </cell>
          <cell r="AC21" t="str">
            <v>GSC0061</v>
          </cell>
          <cell r="AD21" t="str">
            <v>GSC INTL MFG INDONESIA</v>
          </cell>
          <cell r="AE21" t="str">
            <v>GSC02</v>
          </cell>
          <cell r="AF21" t="str">
            <v>INTL MANUFACTURING</v>
          </cell>
          <cell r="AG21" t="str">
            <v>GSC</v>
          </cell>
          <cell r="AH21" t="str">
            <v>GLOBAL SUPPLY CHAIN</v>
          </cell>
          <cell r="AI21" t="str">
            <v>ID</v>
          </cell>
          <cell r="AJ21" t="str">
            <v>Indonesia</v>
          </cell>
          <cell r="AK21" t="str">
            <v>1</v>
          </cell>
          <cell r="AL21" t="str">
            <v>Standard</v>
          </cell>
          <cell r="AM21" t="str">
            <v>N2</v>
          </cell>
          <cell r="AN21" t="str">
            <v>Non-Exempt Non-CBA</v>
          </cell>
          <cell r="AO21" t="str">
            <v>12012504</v>
          </cell>
          <cell r="AP21" t="str">
            <v>Shift Leader</v>
          </cell>
          <cell r="AQ21" t="str">
            <v>3</v>
          </cell>
          <cell r="AR21" t="str">
            <v>Active</v>
          </cell>
          <cell r="AS21" t="str">
            <v>BC</v>
          </cell>
          <cell r="AT21">
            <v>0</v>
          </cell>
          <cell r="AU21" t="str">
            <v>No</v>
          </cell>
          <cell r="AV21" t="str">
            <v>S</v>
          </cell>
        </row>
        <row r="22">
          <cell r="A22" t="str">
            <v>RAHMADI</v>
          </cell>
          <cell r="B22">
            <v>172405</v>
          </cell>
          <cell r="C22">
            <v>960084</v>
          </cell>
          <cell r="D22">
            <v>27322</v>
          </cell>
          <cell r="E22">
            <v>35292</v>
          </cell>
          <cell r="F22" t="str">
            <v>GRD3</v>
          </cell>
          <cell r="G22">
            <v>1482830</v>
          </cell>
          <cell r="H22" t="str">
            <v>IDR</v>
          </cell>
          <cell r="I22">
            <v>19276790</v>
          </cell>
          <cell r="J22" t="str">
            <v>IDR</v>
          </cell>
          <cell r="K22" t="str">
            <v>Male</v>
          </cell>
          <cell r="L22" t="str">
            <v>Gn. Kidul</v>
          </cell>
          <cell r="M22" t="str">
            <v>Marr</v>
          </cell>
          <cell r="N22" t="str">
            <v>ID04</v>
          </cell>
          <cell r="O22" t="str">
            <v>KF Indonesia - Nabisco</v>
          </cell>
          <cell r="P22" t="str">
            <v>3101</v>
          </cell>
          <cell r="Q22" t="str">
            <v>Operation Factory</v>
          </cell>
          <cell r="R22" t="str">
            <v>OPI4</v>
          </cell>
          <cell r="S22" t="str">
            <v>KF/Indo - Operations &amp; Log</v>
          </cell>
          <cell r="T22" t="str">
            <v>0002</v>
          </cell>
          <cell r="U22" t="str">
            <v>Cikarang</v>
          </cell>
          <cell r="V22" t="str">
            <v>Blue Collar</v>
          </cell>
          <cell r="W22" t="str">
            <v>20340822</v>
          </cell>
          <cell r="X22" t="str">
            <v>Operator</v>
          </cell>
          <cell r="Y22" t="str">
            <v>12000013</v>
          </cell>
          <cell r="Z22" t="str">
            <v>Operations</v>
          </cell>
          <cell r="AA22" t="str">
            <v>20340456</v>
          </cell>
          <cell r="AB22" t="str">
            <v>Cikarang - Production</v>
          </cell>
          <cell r="AC22" t="str">
            <v>GSC0061</v>
          </cell>
          <cell r="AD22" t="str">
            <v>GSC INTL MFG INDONESIA</v>
          </cell>
          <cell r="AE22" t="str">
            <v>GSC02</v>
          </cell>
          <cell r="AF22" t="str">
            <v>INTL MANUFACTURING</v>
          </cell>
          <cell r="AG22" t="str">
            <v>GSC</v>
          </cell>
          <cell r="AH22" t="str">
            <v>GLOBAL SUPPLY CHAIN</v>
          </cell>
          <cell r="AI22" t="str">
            <v>ID</v>
          </cell>
          <cell r="AJ22" t="str">
            <v>Indonesia</v>
          </cell>
          <cell r="AK22" t="str">
            <v>1</v>
          </cell>
          <cell r="AL22" t="str">
            <v>Standard</v>
          </cell>
          <cell r="AM22" t="str">
            <v>N2</v>
          </cell>
          <cell r="AN22" t="str">
            <v>Non-Exempt Non-CBA</v>
          </cell>
          <cell r="AO22" t="str">
            <v>12012508</v>
          </cell>
          <cell r="AP22" t="str">
            <v>Production/Process Operator</v>
          </cell>
          <cell r="AQ22" t="str">
            <v>3</v>
          </cell>
          <cell r="AR22" t="str">
            <v>Active</v>
          </cell>
          <cell r="AS22" t="str">
            <v>BC</v>
          </cell>
          <cell r="AT22">
            <v>19276784</v>
          </cell>
          <cell r="AU22" t="str">
            <v>No</v>
          </cell>
          <cell r="AV22" t="str">
            <v>M</v>
          </cell>
        </row>
        <row r="23">
          <cell r="A23" t="str">
            <v>SUMARTIN</v>
          </cell>
          <cell r="B23">
            <v>172506</v>
          </cell>
          <cell r="C23">
            <v>960087</v>
          </cell>
          <cell r="D23">
            <v>27870</v>
          </cell>
          <cell r="E23">
            <v>35292</v>
          </cell>
          <cell r="F23" t="str">
            <v>GRD2</v>
          </cell>
          <cell r="G23">
            <v>1315501</v>
          </cell>
          <cell r="H23" t="str">
            <v>IDR</v>
          </cell>
          <cell r="I23">
            <v>17101513</v>
          </cell>
          <cell r="J23" t="str">
            <v>IDR</v>
          </cell>
          <cell r="K23" t="str">
            <v>Female</v>
          </cell>
          <cell r="L23" t="str">
            <v>Pacitan</v>
          </cell>
          <cell r="M23" t="str">
            <v>Single</v>
          </cell>
          <cell r="N23" t="str">
            <v>ID04</v>
          </cell>
          <cell r="O23" t="str">
            <v>KF Indonesia - Nabisco</v>
          </cell>
          <cell r="P23" t="str">
            <v>3101</v>
          </cell>
          <cell r="Q23" t="str">
            <v>Operation Factory</v>
          </cell>
          <cell r="R23" t="str">
            <v>OPI4</v>
          </cell>
          <cell r="S23" t="str">
            <v>KF/Indo - Operations &amp; Log</v>
          </cell>
          <cell r="T23" t="str">
            <v>0002</v>
          </cell>
          <cell r="U23" t="str">
            <v>Cikarang</v>
          </cell>
          <cell r="V23" t="str">
            <v>Blue Collar</v>
          </cell>
          <cell r="W23" t="str">
            <v>20340948</v>
          </cell>
          <cell r="X23" t="str">
            <v>Helper</v>
          </cell>
          <cell r="Y23" t="str">
            <v>12000013</v>
          </cell>
          <cell r="Z23" t="str">
            <v>Operations</v>
          </cell>
          <cell r="AA23" t="str">
            <v>20340456</v>
          </cell>
          <cell r="AB23" t="str">
            <v>Cikarang - Production</v>
          </cell>
          <cell r="AC23" t="str">
            <v>GSC0061</v>
          </cell>
          <cell r="AD23" t="str">
            <v>GSC INTL MFG INDONESIA</v>
          </cell>
          <cell r="AE23" t="str">
            <v>GSC02</v>
          </cell>
          <cell r="AF23" t="str">
            <v>INTL MANUFACTURING</v>
          </cell>
          <cell r="AG23" t="str">
            <v>GSC</v>
          </cell>
          <cell r="AH23" t="str">
            <v>GLOBAL SUPPLY CHAIN</v>
          </cell>
          <cell r="AI23" t="str">
            <v>ID</v>
          </cell>
          <cell r="AJ23" t="str">
            <v>Indonesia</v>
          </cell>
          <cell r="AK23" t="str">
            <v>1</v>
          </cell>
          <cell r="AL23" t="str">
            <v>Standard</v>
          </cell>
          <cell r="AM23" t="str">
            <v>N2</v>
          </cell>
          <cell r="AN23" t="str">
            <v>Non-Exempt Non-CBA</v>
          </cell>
          <cell r="AO23" t="str">
            <v>12012510</v>
          </cell>
          <cell r="AP23" t="str">
            <v>Production/Process Operator (Jr.)</v>
          </cell>
          <cell r="AQ23" t="str">
            <v>3</v>
          </cell>
          <cell r="AR23" t="str">
            <v>Active</v>
          </cell>
          <cell r="AS23" t="str">
            <v>BC</v>
          </cell>
          <cell r="AT23">
            <v>17101504</v>
          </cell>
          <cell r="AU23" t="str">
            <v>No</v>
          </cell>
          <cell r="AV23" t="str">
            <v>S</v>
          </cell>
        </row>
        <row r="24">
          <cell r="A24" t="str">
            <v>MISKUN</v>
          </cell>
          <cell r="B24">
            <v>172404</v>
          </cell>
          <cell r="C24">
            <v>960089</v>
          </cell>
          <cell r="D24">
            <v>26094</v>
          </cell>
          <cell r="E24">
            <v>35292</v>
          </cell>
          <cell r="F24" t="str">
            <v>GRD4</v>
          </cell>
          <cell r="G24">
            <v>1718937</v>
          </cell>
          <cell r="H24" t="str">
            <v>IDR</v>
          </cell>
          <cell r="I24">
            <v>22346181</v>
          </cell>
          <cell r="J24" t="str">
            <v>IDR</v>
          </cell>
          <cell r="K24" t="str">
            <v>Male</v>
          </cell>
          <cell r="L24" t="str">
            <v>Magetan</v>
          </cell>
          <cell r="M24" t="str">
            <v>Marr</v>
          </cell>
          <cell r="N24" t="str">
            <v>ID04</v>
          </cell>
          <cell r="O24" t="str">
            <v>KF Indonesia - Nabisco</v>
          </cell>
          <cell r="P24" t="str">
            <v>3101</v>
          </cell>
          <cell r="Q24" t="str">
            <v>Operation Factory</v>
          </cell>
          <cell r="R24" t="str">
            <v>OPI4</v>
          </cell>
          <cell r="S24" t="str">
            <v>KF/Indo - Operations &amp; Log</v>
          </cell>
          <cell r="T24" t="str">
            <v>0002</v>
          </cell>
          <cell r="U24" t="str">
            <v>Cikarang</v>
          </cell>
          <cell r="V24" t="str">
            <v>Blue Collar</v>
          </cell>
          <cell r="W24" t="str">
            <v>20340821</v>
          </cell>
          <cell r="X24" t="str">
            <v>Operator</v>
          </cell>
          <cell r="Y24" t="str">
            <v>12000013</v>
          </cell>
          <cell r="Z24" t="str">
            <v>Operations</v>
          </cell>
          <cell r="AA24" t="str">
            <v>20340456</v>
          </cell>
          <cell r="AB24" t="str">
            <v>Cikarang - Production</v>
          </cell>
          <cell r="AC24" t="str">
            <v>GSC0061</v>
          </cell>
          <cell r="AD24" t="str">
            <v>GSC INTL MFG INDONESIA</v>
          </cell>
          <cell r="AE24" t="str">
            <v>GSC02</v>
          </cell>
          <cell r="AF24" t="str">
            <v>INTL MANUFACTURING</v>
          </cell>
          <cell r="AG24" t="str">
            <v>GSC</v>
          </cell>
          <cell r="AH24" t="str">
            <v>GLOBAL SUPPLY CHAIN</v>
          </cell>
          <cell r="AI24" t="str">
            <v>ID</v>
          </cell>
          <cell r="AJ24" t="str">
            <v>Indonesia</v>
          </cell>
          <cell r="AK24" t="str">
            <v>1</v>
          </cell>
          <cell r="AL24" t="str">
            <v>Standard</v>
          </cell>
          <cell r="AM24" t="str">
            <v>N2</v>
          </cell>
          <cell r="AN24" t="str">
            <v>Non-Exempt Non-CBA</v>
          </cell>
          <cell r="AO24" t="str">
            <v>12012508</v>
          </cell>
          <cell r="AP24" t="str">
            <v>Production/Process Operator</v>
          </cell>
          <cell r="AQ24" t="str">
            <v>3</v>
          </cell>
          <cell r="AR24" t="str">
            <v>Active</v>
          </cell>
          <cell r="AS24" t="str">
            <v>BC</v>
          </cell>
          <cell r="AT24">
            <v>22346176</v>
          </cell>
          <cell r="AU24" t="str">
            <v>No</v>
          </cell>
          <cell r="AV24" t="str">
            <v>M</v>
          </cell>
        </row>
        <row r="25">
          <cell r="A25" t="str">
            <v>NURYANTO</v>
          </cell>
          <cell r="B25">
            <v>172329</v>
          </cell>
          <cell r="C25">
            <v>960094</v>
          </cell>
          <cell r="D25">
            <v>27031</v>
          </cell>
          <cell r="E25">
            <v>35303</v>
          </cell>
          <cell r="F25" t="str">
            <v>GRD4</v>
          </cell>
          <cell r="G25">
            <v>1660179</v>
          </cell>
          <cell r="H25" t="str">
            <v>IDR</v>
          </cell>
          <cell r="I25">
            <v>21582327</v>
          </cell>
          <cell r="J25" t="str">
            <v>IDR</v>
          </cell>
          <cell r="K25" t="str">
            <v>Male</v>
          </cell>
          <cell r="L25">
            <v>21582320</v>
          </cell>
          <cell r="M25" t="str">
            <v>Marr</v>
          </cell>
          <cell r="N25" t="str">
            <v>ID04</v>
          </cell>
          <cell r="O25" t="str">
            <v>KF Indonesia - Nabisco</v>
          </cell>
          <cell r="P25" t="str">
            <v>3101</v>
          </cell>
          <cell r="Q25" t="str">
            <v>Operation Factory</v>
          </cell>
          <cell r="R25" t="str">
            <v>OPI4</v>
          </cell>
          <cell r="S25" t="str">
            <v>KF/Indo - Operations &amp; Log</v>
          </cell>
          <cell r="T25" t="str">
            <v>0002</v>
          </cell>
          <cell r="U25" t="str">
            <v>Cikarang</v>
          </cell>
          <cell r="V25" t="str">
            <v>Blue Collar</v>
          </cell>
          <cell r="W25" t="str">
            <v>20340746</v>
          </cell>
          <cell r="X25" t="str">
            <v>Operator</v>
          </cell>
          <cell r="Y25" t="str">
            <v>12000013</v>
          </cell>
          <cell r="Z25" t="str">
            <v>Operations</v>
          </cell>
          <cell r="AA25" t="str">
            <v>20340456</v>
          </cell>
          <cell r="AB25" t="str">
            <v>Cikarang - Production</v>
          </cell>
          <cell r="AC25" t="str">
            <v>GSC0061</v>
          </cell>
          <cell r="AD25" t="str">
            <v>GSC INTL MFG INDONESIA</v>
          </cell>
          <cell r="AE25" t="str">
            <v>GSC02</v>
          </cell>
          <cell r="AF25" t="str">
            <v>INTL MANUFACTURING</v>
          </cell>
          <cell r="AG25" t="str">
            <v>GSC</v>
          </cell>
          <cell r="AH25" t="str">
            <v>GLOBAL SUPPLY CHAIN</v>
          </cell>
          <cell r="AI25" t="str">
            <v>ID</v>
          </cell>
          <cell r="AJ25" t="str">
            <v>Indonesia</v>
          </cell>
          <cell r="AK25" t="str">
            <v>1</v>
          </cell>
          <cell r="AL25" t="str">
            <v>Standard</v>
          </cell>
          <cell r="AM25" t="str">
            <v>N2</v>
          </cell>
          <cell r="AN25" t="str">
            <v>Non-Exempt Non-CBA</v>
          </cell>
          <cell r="AO25" t="str">
            <v>12012508</v>
          </cell>
          <cell r="AP25" t="str">
            <v>Production/Process Operator</v>
          </cell>
          <cell r="AQ25" t="str">
            <v>3</v>
          </cell>
          <cell r="AR25" t="str">
            <v>Active</v>
          </cell>
          <cell r="AS25" t="str">
            <v>BC</v>
          </cell>
          <cell r="AT25">
            <v>21582320</v>
          </cell>
          <cell r="AU25" t="str">
            <v>No</v>
          </cell>
          <cell r="AV25" t="str">
            <v>M</v>
          </cell>
        </row>
        <row r="26">
          <cell r="A26" t="str">
            <v>CORNELIA SYARIF</v>
          </cell>
          <cell r="B26">
            <v>172504</v>
          </cell>
          <cell r="C26">
            <v>960101</v>
          </cell>
          <cell r="D26">
            <v>27193</v>
          </cell>
          <cell r="E26">
            <v>35364</v>
          </cell>
          <cell r="F26" t="str">
            <v>GRD2</v>
          </cell>
          <cell r="G26">
            <v>1331155</v>
          </cell>
          <cell r="H26" t="str">
            <v>IDR</v>
          </cell>
          <cell r="I26">
            <v>17305015</v>
          </cell>
          <cell r="J26" t="str">
            <v>IDR</v>
          </cell>
          <cell r="K26" t="str">
            <v>Female</v>
          </cell>
          <cell r="L26" t="str">
            <v>Padang</v>
          </cell>
          <cell r="M26" t="str">
            <v>Single</v>
          </cell>
          <cell r="N26" t="str">
            <v>ID04</v>
          </cell>
          <cell r="O26" t="str">
            <v>KF Indonesia - Nabisco</v>
          </cell>
          <cell r="P26" t="str">
            <v>3101</v>
          </cell>
          <cell r="Q26" t="str">
            <v>Operation Factory</v>
          </cell>
          <cell r="R26" t="str">
            <v>OPI4</v>
          </cell>
          <cell r="S26" t="str">
            <v>KF/Indo - Operations &amp; Log</v>
          </cell>
          <cell r="T26" t="str">
            <v>0002</v>
          </cell>
          <cell r="U26" t="str">
            <v>Cikarang</v>
          </cell>
          <cell r="V26" t="str">
            <v>Blue Collar</v>
          </cell>
          <cell r="W26" t="str">
            <v>20340946</v>
          </cell>
          <cell r="X26" t="str">
            <v>Helper</v>
          </cell>
          <cell r="Y26" t="str">
            <v>12000013</v>
          </cell>
          <cell r="Z26" t="str">
            <v>Operations</v>
          </cell>
          <cell r="AA26" t="str">
            <v>20340456</v>
          </cell>
          <cell r="AB26" t="str">
            <v>Cikarang - Production</v>
          </cell>
          <cell r="AC26" t="str">
            <v>GSC0061</v>
          </cell>
          <cell r="AD26" t="str">
            <v>GSC INTL MFG INDONESIA</v>
          </cell>
          <cell r="AE26" t="str">
            <v>GSC02</v>
          </cell>
          <cell r="AF26" t="str">
            <v>INTL MANUFACTURING</v>
          </cell>
          <cell r="AG26" t="str">
            <v>GSC</v>
          </cell>
          <cell r="AH26" t="str">
            <v>GLOBAL SUPPLY CHAIN</v>
          </cell>
          <cell r="AI26" t="str">
            <v>ID</v>
          </cell>
          <cell r="AJ26" t="str">
            <v>Indonesia</v>
          </cell>
          <cell r="AK26" t="str">
            <v>1</v>
          </cell>
          <cell r="AL26" t="str">
            <v>Standard</v>
          </cell>
          <cell r="AM26" t="str">
            <v>N2</v>
          </cell>
          <cell r="AN26" t="str">
            <v>Non-Exempt Non-CBA</v>
          </cell>
          <cell r="AO26" t="str">
            <v>12012510</v>
          </cell>
          <cell r="AP26" t="str">
            <v>Production/Process Operator (Jr.)</v>
          </cell>
          <cell r="AQ26" t="str">
            <v>3</v>
          </cell>
          <cell r="AR26" t="str">
            <v>Active</v>
          </cell>
          <cell r="AS26" t="str">
            <v>BC</v>
          </cell>
          <cell r="AT26">
            <v>17305008</v>
          </cell>
          <cell r="AU26" t="str">
            <v>No</v>
          </cell>
          <cell r="AV26" t="str">
            <v>S</v>
          </cell>
        </row>
        <row r="27">
          <cell r="A27" t="str">
            <v>NUNUNG SUSANTI</v>
          </cell>
          <cell r="B27">
            <v>172337</v>
          </cell>
          <cell r="C27">
            <v>960114</v>
          </cell>
          <cell r="D27">
            <v>27213</v>
          </cell>
          <cell r="E27">
            <v>35310</v>
          </cell>
          <cell r="F27" t="str">
            <v>GRD2</v>
          </cell>
          <cell r="G27">
            <v>1261307</v>
          </cell>
          <cell r="H27" t="str">
            <v>IDR</v>
          </cell>
          <cell r="I27">
            <v>16396991</v>
          </cell>
          <cell r="J27" t="str">
            <v>IDR</v>
          </cell>
          <cell r="K27" t="str">
            <v>Female</v>
          </cell>
          <cell r="L27" t="str">
            <v>Sambikarto</v>
          </cell>
          <cell r="M27" t="str">
            <v>Single</v>
          </cell>
          <cell r="N27" t="str">
            <v>ID04</v>
          </cell>
          <cell r="O27" t="str">
            <v>KF Indonesia - Nabisco</v>
          </cell>
          <cell r="P27" t="str">
            <v>3101</v>
          </cell>
          <cell r="Q27" t="str">
            <v>Operation Factory</v>
          </cell>
          <cell r="R27" t="str">
            <v>OPI4</v>
          </cell>
          <cell r="S27" t="str">
            <v>KF/Indo - Operations &amp; Log</v>
          </cell>
          <cell r="T27" t="str">
            <v>0002</v>
          </cell>
          <cell r="U27" t="str">
            <v>Cikarang</v>
          </cell>
          <cell r="V27" t="str">
            <v>Blue Collar</v>
          </cell>
          <cell r="W27" t="str">
            <v>20340754</v>
          </cell>
          <cell r="X27" t="str">
            <v>Helper</v>
          </cell>
          <cell r="Y27" t="str">
            <v>12000013</v>
          </cell>
          <cell r="Z27" t="str">
            <v>Operations</v>
          </cell>
          <cell r="AA27" t="str">
            <v>20340456</v>
          </cell>
          <cell r="AB27" t="str">
            <v>Cikarang - Production</v>
          </cell>
          <cell r="AC27" t="str">
            <v>GSC0061</v>
          </cell>
          <cell r="AD27" t="str">
            <v>GSC INTL MFG INDONESIA</v>
          </cell>
          <cell r="AE27" t="str">
            <v>GSC02</v>
          </cell>
          <cell r="AF27" t="str">
            <v>INTL MANUFACTURING</v>
          </cell>
          <cell r="AG27" t="str">
            <v>GSC</v>
          </cell>
          <cell r="AH27" t="str">
            <v>GLOBAL SUPPLY CHAIN</v>
          </cell>
          <cell r="AI27" t="str">
            <v>ID</v>
          </cell>
          <cell r="AJ27" t="str">
            <v>Indonesia</v>
          </cell>
          <cell r="AK27" t="str">
            <v>1</v>
          </cell>
          <cell r="AL27" t="str">
            <v>Standard</v>
          </cell>
          <cell r="AM27" t="str">
            <v>N2</v>
          </cell>
          <cell r="AN27" t="str">
            <v>Non-Exempt Non-CBA</v>
          </cell>
          <cell r="AO27" t="str">
            <v>12012510</v>
          </cell>
          <cell r="AP27" t="str">
            <v>Production/Process Operator (Jr.)</v>
          </cell>
          <cell r="AQ27" t="str">
            <v>3</v>
          </cell>
          <cell r="AR27" t="str">
            <v>Active</v>
          </cell>
          <cell r="AS27" t="str">
            <v>BC</v>
          </cell>
          <cell r="AT27">
            <v>16396984</v>
          </cell>
          <cell r="AU27" t="str">
            <v>No</v>
          </cell>
          <cell r="AV27" t="str">
            <v>S</v>
          </cell>
        </row>
        <row r="28">
          <cell r="A28" t="str">
            <v>SUNIALTI</v>
          </cell>
          <cell r="B28">
            <v>172502</v>
          </cell>
          <cell r="C28">
            <v>960122</v>
          </cell>
          <cell r="D28">
            <v>27395</v>
          </cell>
          <cell r="E28">
            <v>35310</v>
          </cell>
          <cell r="F28" t="str">
            <v>GRD2</v>
          </cell>
          <cell r="G28">
            <v>1261307</v>
          </cell>
          <cell r="H28" t="str">
            <v>IDR</v>
          </cell>
          <cell r="I28">
            <v>16396991</v>
          </cell>
          <cell r="J28" t="str">
            <v>IDR</v>
          </cell>
          <cell r="K28" t="str">
            <v>Female</v>
          </cell>
          <cell r="L28" t="str">
            <v>Padang</v>
          </cell>
          <cell r="M28" t="str">
            <v>Single</v>
          </cell>
          <cell r="N28" t="str">
            <v>ID04</v>
          </cell>
          <cell r="O28" t="str">
            <v>KF Indonesia - Nabisco</v>
          </cell>
          <cell r="P28" t="str">
            <v>3101</v>
          </cell>
          <cell r="Q28" t="str">
            <v>Operation Factory</v>
          </cell>
          <cell r="R28" t="str">
            <v>OPI4</v>
          </cell>
          <cell r="S28" t="str">
            <v>KF/Indo - Operations &amp; Log</v>
          </cell>
          <cell r="T28" t="str">
            <v>0002</v>
          </cell>
          <cell r="U28" t="str">
            <v>Cikarang</v>
          </cell>
          <cell r="V28" t="str">
            <v>Blue Collar</v>
          </cell>
          <cell r="W28" t="str">
            <v>20340944</v>
          </cell>
          <cell r="X28" t="str">
            <v>Helper</v>
          </cell>
          <cell r="Y28" t="str">
            <v>12000013</v>
          </cell>
          <cell r="Z28" t="str">
            <v>Operations</v>
          </cell>
          <cell r="AA28" t="str">
            <v>20340456</v>
          </cell>
          <cell r="AB28" t="str">
            <v>Cikarang - Production</v>
          </cell>
          <cell r="AC28" t="str">
            <v>GSC0061</v>
          </cell>
          <cell r="AD28" t="str">
            <v>GSC INTL MFG INDONESIA</v>
          </cell>
          <cell r="AE28" t="str">
            <v>GSC02</v>
          </cell>
          <cell r="AF28" t="str">
            <v>INTL MANUFACTURING</v>
          </cell>
          <cell r="AG28" t="str">
            <v>GSC</v>
          </cell>
          <cell r="AH28" t="str">
            <v>GLOBAL SUPPLY CHAIN</v>
          </cell>
          <cell r="AI28" t="str">
            <v>ID</v>
          </cell>
          <cell r="AJ28" t="str">
            <v>Indonesia</v>
          </cell>
          <cell r="AK28" t="str">
            <v>1</v>
          </cell>
          <cell r="AL28" t="str">
            <v>Standard</v>
          </cell>
          <cell r="AM28" t="str">
            <v>N2</v>
          </cell>
          <cell r="AN28" t="str">
            <v>Non-Exempt Non-CBA</v>
          </cell>
          <cell r="AO28" t="str">
            <v>12012510</v>
          </cell>
          <cell r="AP28" t="str">
            <v>Production/Process Operator (Jr.)</v>
          </cell>
          <cell r="AQ28" t="str">
            <v>3</v>
          </cell>
          <cell r="AR28" t="str">
            <v>Active</v>
          </cell>
          <cell r="AS28" t="str">
            <v>BC</v>
          </cell>
          <cell r="AT28">
            <v>16396984</v>
          </cell>
          <cell r="AU28" t="str">
            <v>No</v>
          </cell>
          <cell r="AV28" t="str">
            <v>S</v>
          </cell>
        </row>
        <row r="29">
          <cell r="A29" t="str">
            <v>SUDARMIATI</v>
          </cell>
          <cell r="B29">
            <v>172501</v>
          </cell>
          <cell r="C29">
            <v>960126</v>
          </cell>
          <cell r="D29">
            <v>27592</v>
          </cell>
          <cell r="E29">
            <v>35312</v>
          </cell>
          <cell r="F29" t="str">
            <v>GRD2</v>
          </cell>
          <cell r="G29">
            <v>1271746</v>
          </cell>
          <cell r="H29" t="str">
            <v>IDR</v>
          </cell>
          <cell r="I29">
            <v>16532698</v>
          </cell>
          <cell r="J29" t="str">
            <v>IDR</v>
          </cell>
          <cell r="K29" t="str">
            <v>Female</v>
          </cell>
          <cell r="L29" t="str">
            <v>Nganjuk</v>
          </cell>
          <cell r="M29" t="str">
            <v>Single</v>
          </cell>
          <cell r="N29" t="str">
            <v>ID04</v>
          </cell>
          <cell r="O29" t="str">
            <v>KF Indonesia - Nabisco</v>
          </cell>
          <cell r="P29" t="str">
            <v>3101</v>
          </cell>
          <cell r="Q29" t="str">
            <v>Operation Factory</v>
          </cell>
          <cell r="R29" t="str">
            <v>OPI4</v>
          </cell>
          <cell r="S29" t="str">
            <v>KF/Indo - Operations &amp; Log</v>
          </cell>
          <cell r="T29" t="str">
            <v>0002</v>
          </cell>
          <cell r="U29" t="str">
            <v>Cikarang</v>
          </cell>
          <cell r="V29" t="str">
            <v>Blue Collar</v>
          </cell>
          <cell r="W29" t="str">
            <v>20340943</v>
          </cell>
          <cell r="X29" t="str">
            <v>Helper</v>
          </cell>
          <cell r="Y29" t="str">
            <v>12000013</v>
          </cell>
          <cell r="Z29" t="str">
            <v>Operations</v>
          </cell>
          <cell r="AA29" t="str">
            <v>20340456</v>
          </cell>
          <cell r="AB29" t="str">
            <v>Cikarang - Production</v>
          </cell>
          <cell r="AC29" t="str">
            <v>GSC0061</v>
          </cell>
          <cell r="AD29" t="str">
            <v>GSC INTL MFG INDONESIA</v>
          </cell>
          <cell r="AE29" t="str">
            <v>GSC02</v>
          </cell>
          <cell r="AF29" t="str">
            <v>INTL MANUFACTURING</v>
          </cell>
          <cell r="AG29" t="str">
            <v>GSC</v>
          </cell>
          <cell r="AH29" t="str">
            <v>GLOBAL SUPPLY CHAIN</v>
          </cell>
          <cell r="AI29" t="str">
            <v>ID</v>
          </cell>
          <cell r="AJ29" t="str">
            <v>Indonesia</v>
          </cell>
          <cell r="AK29" t="str">
            <v>1</v>
          </cell>
          <cell r="AL29" t="str">
            <v>Standard</v>
          </cell>
          <cell r="AM29" t="str">
            <v>N2</v>
          </cell>
          <cell r="AN29" t="str">
            <v>Non-Exempt Non-CBA</v>
          </cell>
          <cell r="AO29" t="str">
            <v>12012510</v>
          </cell>
          <cell r="AP29" t="str">
            <v>Production/Process Operator (Jr.)</v>
          </cell>
          <cell r="AQ29" t="str">
            <v>3</v>
          </cell>
          <cell r="AR29" t="str">
            <v>Active</v>
          </cell>
          <cell r="AS29" t="str">
            <v>BC</v>
          </cell>
          <cell r="AT29">
            <v>16532696</v>
          </cell>
          <cell r="AU29" t="str">
            <v>No</v>
          </cell>
          <cell r="AV29" t="str">
            <v>S</v>
          </cell>
        </row>
        <row r="30">
          <cell r="A30" t="str">
            <v>HUSNIYANTI</v>
          </cell>
          <cell r="B30">
            <v>172500</v>
          </cell>
          <cell r="C30">
            <v>960127</v>
          </cell>
          <cell r="D30">
            <v>27345</v>
          </cell>
          <cell r="E30">
            <v>35312</v>
          </cell>
          <cell r="F30" t="str">
            <v>GRD2</v>
          </cell>
          <cell r="G30">
            <v>1261307</v>
          </cell>
          <cell r="H30" t="str">
            <v>IDR</v>
          </cell>
          <cell r="I30">
            <v>16396991</v>
          </cell>
          <cell r="J30" t="str">
            <v>IDR</v>
          </cell>
          <cell r="K30" t="str">
            <v>Female</v>
          </cell>
          <cell r="L30" t="str">
            <v>Palembang</v>
          </cell>
          <cell r="M30" t="str">
            <v>Single</v>
          </cell>
          <cell r="N30" t="str">
            <v>ID04</v>
          </cell>
          <cell r="O30" t="str">
            <v>KF Indonesia - Nabisco</v>
          </cell>
          <cell r="P30" t="str">
            <v>3101</v>
          </cell>
          <cell r="Q30" t="str">
            <v>Operation Factory</v>
          </cell>
          <cell r="R30" t="str">
            <v>OPI4</v>
          </cell>
          <cell r="S30" t="str">
            <v>KF/Indo - Operations &amp; Log</v>
          </cell>
          <cell r="T30" t="str">
            <v>0002</v>
          </cell>
          <cell r="U30" t="str">
            <v>Cikarang</v>
          </cell>
          <cell r="V30" t="str">
            <v>Blue Collar</v>
          </cell>
          <cell r="W30" t="str">
            <v>20340942</v>
          </cell>
          <cell r="X30" t="str">
            <v>Helper</v>
          </cell>
          <cell r="Y30" t="str">
            <v>12000013</v>
          </cell>
          <cell r="Z30" t="str">
            <v>Operations</v>
          </cell>
          <cell r="AA30" t="str">
            <v>20340456</v>
          </cell>
          <cell r="AB30" t="str">
            <v>Cikarang - Production</v>
          </cell>
          <cell r="AC30" t="str">
            <v>GSC0061</v>
          </cell>
          <cell r="AD30" t="str">
            <v>GSC INTL MFG INDONESIA</v>
          </cell>
          <cell r="AE30" t="str">
            <v>GSC02</v>
          </cell>
          <cell r="AF30" t="str">
            <v>INTL MANUFACTURING</v>
          </cell>
          <cell r="AG30" t="str">
            <v>GSC</v>
          </cell>
          <cell r="AH30" t="str">
            <v>GLOBAL SUPPLY CHAIN</v>
          </cell>
          <cell r="AI30" t="str">
            <v>ID</v>
          </cell>
          <cell r="AJ30" t="str">
            <v>Indonesia</v>
          </cell>
          <cell r="AK30" t="str">
            <v>1</v>
          </cell>
          <cell r="AL30" t="str">
            <v>Standard</v>
          </cell>
          <cell r="AM30" t="str">
            <v>N2</v>
          </cell>
          <cell r="AN30" t="str">
            <v>Non-Exempt Non-CBA</v>
          </cell>
          <cell r="AO30" t="str">
            <v>12012510</v>
          </cell>
          <cell r="AP30" t="str">
            <v>Production/Process Operator (Jr.)</v>
          </cell>
          <cell r="AQ30" t="str">
            <v>3</v>
          </cell>
          <cell r="AR30" t="str">
            <v>Active</v>
          </cell>
          <cell r="AS30" t="str">
            <v>BC</v>
          </cell>
          <cell r="AT30">
            <v>16396984</v>
          </cell>
          <cell r="AU30" t="str">
            <v>No</v>
          </cell>
          <cell r="AV30" t="str">
            <v>S</v>
          </cell>
        </row>
        <row r="31">
          <cell r="A31" t="str">
            <v>DWI WINARNI</v>
          </cell>
          <cell r="B31">
            <v>172499</v>
          </cell>
          <cell r="C31">
            <v>960128</v>
          </cell>
          <cell r="D31">
            <v>27882</v>
          </cell>
          <cell r="E31">
            <v>35310</v>
          </cell>
          <cell r="F31" t="str">
            <v>GRD2</v>
          </cell>
          <cell r="G31">
            <v>1261307</v>
          </cell>
          <cell r="H31" t="str">
            <v>IDR</v>
          </cell>
          <cell r="I31">
            <v>16396991</v>
          </cell>
          <cell r="J31" t="str">
            <v>IDR</v>
          </cell>
          <cell r="K31" t="str">
            <v>Female</v>
          </cell>
          <cell r="L31" t="str">
            <v>Purworejo</v>
          </cell>
          <cell r="M31" t="str">
            <v>Single</v>
          </cell>
          <cell r="N31" t="str">
            <v>ID04</v>
          </cell>
          <cell r="O31" t="str">
            <v>KF Indonesia - Nabisco</v>
          </cell>
          <cell r="P31" t="str">
            <v>3101</v>
          </cell>
          <cell r="Q31" t="str">
            <v>Operation Factory</v>
          </cell>
          <cell r="R31" t="str">
            <v>OPI4</v>
          </cell>
          <cell r="S31" t="str">
            <v>KF/Indo - Operations &amp; Log</v>
          </cell>
          <cell r="T31" t="str">
            <v>0002</v>
          </cell>
          <cell r="U31" t="str">
            <v>Cikarang</v>
          </cell>
          <cell r="V31" t="str">
            <v>Blue Collar</v>
          </cell>
          <cell r="W31" t="str">
            <v>20340941</v>
          </cell>
          <cell r="X31" t="str">
            <v>Helper</v>
          </cell>
          <cell r="Y31" t="str">
            <v>12000013</v>
          </cell>
          <cell r="Z31" t="str">
            <v>Operations</v>
          </cell>
          <cell r="AA31" t="str">
            <v>20340456</v>
          </cell>
          <cell r="AB31" t="str">
            <v>Cikarang - Production</v>
          </cell>
          <cell r="AC31" t="str">
            <v>GSC0061</v>
          </cell>
          <cell r="AD31" t="str">
            <v>GSC INTL MFG INDONESIA</v>
          </cell>
          <cell r="AE31" t="str">
            <v>GSC02</v>
          </cell>
          <cell r="AF31" t="str">
            <v>INTL MANUFACTURING</v>
          </cell>
          <cell r="AG31" t="str">
            <v>GSC</v>
          </cell>
          <cell r="AH31" t="str">
            <v>GLOBAL SUPPLY CHAIN</v>
          </cell>
          <cell r="AI31" t="str">
            <v>ID</v>
          </cell>
          <cell r="AJ31" t="str">
            <v>Indonesia</v>
          </cell>
          <cell r="AK31" t="str">
            <v>1</v>
          </cell>
          <cell r="AL31" t="str">
            <v>Standard</v>
          </cell>
          <cell r="AM31" t="str">
            <v>N2</v>
          </cell>
          <cell r="AN31" t="str">
            <v>Non-Exempt Non-CBA</v>
          </cell>
          <cell r="AO31" t="str">
            <v>12012510</v>
          </cell>
          <cell r="AP31" t="str">
            <v>Production/Process Operator (Jr.)</v>
          </cell>
          <cell r="AQ31" t="str">
            <v>3</v>
          </cell>
          <cell r="AR31" t="str">
            <v>Active</v>
          </cell>
          <cell r="AS31" t="str">
            <v>BC</v>
          </cell>
          <cell r="AT31">
            <v>16396984</v>
          </cell>
          <cell r="AU31" t="str">
            <v>No</v>
          </cell>
          <cell r="AV31" t="str">
            <v>S</v>
          </cell>
        </row>
        <row r="32">
          <cell r="A32" t="str">
            <v>TUMPAL M SITANGGANG</v>
          </cell>
          <cell r="B32">
            <v>172282</v>
          </cell>
          <cell r="C32">
            <v>960140</v>
          </cell>
          <cell r="D32">
            <v>26175</v>
          </cell>
          <cell r="E32">
            <v>35299</v>
          </cell>
          <cell r="F32" t="str">
            <v>GRD6</v>
          </cell>
          <cell r="I32">
            <v>0</v>
          </cell>
          <cell r="K32" t="str">
            <v>Male</v>
          </cell>
          <cell r="L32" t="str">
            <v>Medan</v>
          </cell>
          <cell r="M32" t="str">
            <v>Marr</v>
          </cell>
          <cell r="N32" t="str">
            <v>ID04</v>
          </cell>
          <cell r="O32" t="str">
            <v>KF Indonesia - Nabisco</v>
          </cell>
          <cell r="P32" t="str">
            <v>3101</v>
          </cell>
          <cell r="Q32" t="str">
            <v>Operation Factory</v>
          </cell>
          <cell r="R32" t="str">
            <v>OPI4</v>
          </cell>
          <cell r="S32" t="str">
            <v>KF/Indo - Operations &amp; Log</v>
          </cell>
          <cell r="T32" t="str">
            <v>0002</v>
          </cell>
          <cell r="U32" t="str">
            <v>Cikarang</v>
          </cell>
          <cell r="V32" t="str">
            <v>Blue Collar</v>
          </cell>
          <cell r="W32" t="str">
            <v>20340699</v>
          </cell>
          <cell r="X32" t="str">
            <v>Chief Operator</v>
          </cell>
          <cell r="Y32" t="str">
            <v>12000013</v>
          </cell>
          <cell r="Z32" t="str">
            <v>Operations</v>
          </cell>
          <cell r="AA32" t="str">
            <v>20340456</v>
          </cell>
          <cell r="AB32" t="str">
            <v>Cikarang - Production</v>
          </cell>
          <cell r="AC32" t="str">
            <v>GSC0061</v>
          </cell>
          <cell r="AD32" t="str">
            <v>GSC INTL MFG INDONESIA</v>
          </cell>
          <cell r="AE32" t="str">
            <v>GSC02</v>
          </cell>
          <cell r="AF32" t="str">
            <v>INTL MANUFACTURING</v>
          </cell>
          <cell r="AG32" t="str">
            <v>GSC</v>
          </cell>
          <cell r="AH32" t="str">
            <v>GLOBAL SUPPLY CHAIN</v>
          </cell>
          <cell r="AI32" t="str">
            <v>ID</v>
          </cell>
          <cell r="AJ32" t="str">
            <v>Indonesia</v>
          </cell>
          <cell r="AK32" t="str">
            <v>1</v>
          </cell>
          <cell r="AL32" t="str">
            <v>Standard</v>
          </cell>
          <cell r="AM32" t="str">
            <v>N2</v>
          </cell>
          <cell r="AN32" t="str">
            <v>Non-Exempt Non-CBA</v>
          </cell>
          <cell r="AO32" t="str">
            <v>12012504</v>
          </cell>
          <cell r="AP32" t="str">
            <v>Shift Leader</v>
          </cell>
          <cell r="AQ32" t="str">
            <v>3</v>
          </cell>
          <cell r="AR32" t="str">
            <v>Active</v>
          </cell>
          <cell r="AS32" t="str">
            <v>BC</v>
          </cell>
          <cell r="AT32">
            <v>0</v>
          </cell>
          <cell r="AU32" t="str">
            <v>No</v>
          </cell>
          <cell r="AV32" t="str">
            <v>M</v>
          </cell>
        </row>
        <row r="33">
          <cell r="A33" t="str">
            <v>YAZAL</v>
          </cell>
          <cell r="B33">
            <v>172402</v>
          </cell>
          <cell r="C33">
            <v>960142</v>
          </cell>
          <cell r="D33">
            <v>25569</v>
          </cell>
          <cell r="E33">
            <v>35234</v>
          </cell>
          <cell r="F33" t="str">
            <v>GRD4</v>
          </cell>
          <cell r="G33">
            <v>1639037</v>
          </cell>
          <cell r="H33" t="str">
            <v>IDR</v>
          </cell>
          <cell r="I33">
            <v>21307481</v>
          </cell>
          <cell r="J33" t="str">
            <v>IDR</v>
          </cell>
          <cell r="K33" t="str">
            <v>Male</v>
          </cell>
          <cell r="L33">
            <v>21307472</v>
          </cell>
          <cell r="M33" t="str">
            <v>Marr</v>
          </cell>
          <cell r="N33" t="str">
            <v>ID04</v>
          </cell>
          <cell r="O33" t="str">
            <v>KF Indonesia - Nabisco</v>
          </cell>
          <cell r="P33" t="str">
            <v>3101</v>
          </cell>
          <cell r="Q33" t="str">
            <v>Operation Factory</v>
          </cell>
          <cell r="R33" t="str">
            <v>OPI4</v>
          </cell>
          <cell r="S33" t="str">
            <v>KF/Indo - Operations &amp; Log</v>
          </cell>
          <cell r="T33" t="str">
            <v>0002</v>
          </cell>
          <cell r="U33" t="str">
            <v>Cikarang</v>
          </cell>
          <cell r="V33" t="str">
            <v>Blue Collar</v>
          </cell>
          <cell r="W33" t="str">
            <v>20340819</v>
          </cell>
          <cell r="X33" t="str">
            <v>Operator</v>
          </cell>
          <cell r="Y33" t="str">
            <v>12000013</v>
          </cell>
          <cell r="Z33" t="str">
            <v>Operations</v>
          </cell>
          <cell r="AA33" t="str">
            <v>20340456</v>
          </cell>
          <cell r="AB33" t="str">
            <v>Cikarang - Production</v>
          </cell>
          <cell r="AC33" t="str">
            <v>GSC0061</v>
          </cell>
          <cell r="AD33" t="str">
            <v>GSC INTL MFG INDONESIA</v>
          </cell>
          <cell r="AE33" t="str">
            <v>GSC02</v>
          </cell>
          <cell r="AF33" t="str">
            <v>INTL MANUFACTURING</v>
          </cell>
          <cell r="AG33" t="str">
            <v>GSC</v>
          </cell>
          <cell r="AH33" t="str">
            <v>GLOBAL SUPPLY CHAIN</v>
          </cell>
          <cell r="AI33" t="str">
            <v>ID</v>
          </cell>
          <cell r="AJ33" t="str">
            <v>Indonesia</v>
          </cell>
          <cell r="AK33" t="str">
            <v>1</v>
          </cell>
          <cell r="AL33" t="str">
            <v>Standard</v>
          </cell>
          <cell r="AM33" t="str">
            <v>N2</v>
          </cell>
          <cell r="AN33" t="str">
            <v>Non-Exempt Non-CBA</v>
          </cell>
          <cell r="AO33" t="str">
            <v>12012508</v>
          </cell>
          <cell r="AP33" t="str">
            <v>Production/Process Operator</v>
          </cell>
          <cell r="AQ33" t="str">
            <v>3</v>
          </cell>
          <cell r="AR33" t="str">
            <v>Active</v>
          </cell>
          <cell r="AS33" t="str">
            <v>BC</v>
          </cell>
          <cell r="AT33">
            <v>21307472</v>
          </cell>
          <cell r="AU33" t="str">
            <v>No</v>
          </cell>
          <cell r="AV33" t="str">
            <v>M</v>
          </cell>
        </row>
        <row r="34">
          <cell r="A34" t="str">
            <v>HANDAYANI</v>
          </cell>
          <cell r="B34">
            <v>172497</v>
          </cell>
          <cell r="C34">
            <v>960153</v>
          </cell>
          <cell r="D34">
            <v>26812</v>
          </cell>
          <cell r="E34">
            <v>35310</v>
          </cell>
          <cell r="F34" t="str">
            <v>GRD2</v>
          </cell>
          <cell r="G34">
            <v>1260720</v>
          </cell>
          <cell r="H34" t="str">
            <v>IDR</v>
          </cell>
          <cell r="I34">
            <v>16389360</v>
          </cell>
          <cell r="J34" t="str">
            <v>IDR</v>
          </cell>
          <cell r="K34" t="str">
            <v>Female</v>
          </cell>
          <cell r="L34" t="str">
            <v>Jakarta</v>
          </cell>
          <cell r="M34" t="str">
            <v>Single</v>
          </cell>
          <cell r="N34" t="str">
            <v>ID04</v>
          </cell>
          <cell r="O34" t="str">
            <v>KF Indonesia - Nabisco</v>
          </cell>
          <cell r="P34" t="str">
            <v>3101</v>
          </cell>
          <cell r="Q34" t="str">
            <v>Operation Factory</v>
          </cell>
          <cell r="R34" t="str">
            <v>OPI4</v>
          </cell>
          <cell r="S34" t="str">
            <v>KF/Indo - Operations &amp; Log</v>
          </cell>
          <cell r="T34" t="str">
            <v>0002</v>
          </cell>
          <cell r="U34" t="str">
            <v>Cikarang</v>
          </cell>
          <cell r="V34" t="str">
            <v>Blue Collar</v>
          </cell>
          <cell r="W34" t="str">
            <v>20340939</v>
          </cell>
          <cell r="X34" t="str">
            <v>Helper</v>
          </cell>
          <cell r="Y34" t="str">
            <v>12000013</v>
          </cell>
          <cell r="Z34" t="str">
            <v>Operations</v>
          </cell>
          <cell r="AA34" t="str">
            <v>20340456</v>
          </cell>
          <cell r="AB34" t="str">
            <v>Cikarang - Production</v>
          </cell>
          <cell r="AC34" t="str">
            <v>GSC0061</v>
          </cell>
          <cell r="AD34" t="str">
            <v>GSC INTL MFG INDONESIA</v>
          </cell>
          <cell r="AE34" t="str">
            <v>GSC02</v>
          </cell>
          <cell r="AF34" t="str">
            <v>INTL MANUFACTURING</v>
          </cell>
          <cell r="AG34" t="str">
            <v>GSC</v>
          </cell>
          <cell r="AH34" t="str">
            <v>GLOBAL SUPPLY CHAIN</v>
          </cell>
          <cell r="AI34" t="str">
            <v>ID</v>
          </cell>
          <cell r="AJ34" t="str">
            <v>Indonesia</v>
          </cell>
          <cell r="AK34" t="str">
            <v>1</v>
          </cell>
          <cell r="AL34" t="str">
            <v>Standard</v>
          </cell>
          <cell r="AM34" t="str">
            <v>N2</v>
          </cell>
          <cell r="AN34" t="str">
            <v>Non-Exempt Non-CBA</v>
          </cell>
          <cell r="AO34" t="str">
            <v>12012510</v>
          </cell>
          <cell r="AP34" t="str">
            <v>Production/Process Operator (Jr.)</v>
          </cell>
          <cell r="AQ34" t="str">
            <v>3</v>
          </cell>
          <cell r="AR34" t="str">
            <v>Active</v>
          </cell>
          <cell r="AS34" t="str">
            <v>BC</v>
          </cell>
          <cell r="AT34">
            <v>16389360</v>
          </cell>
          <cell r="AU34" t="str">
            <v>No</v>
          </cell>
          <cell r="AV34" t="str">
            <v>S</v>
          </cell>
        </row>
        <row r="35">
          <cell r="A35" t="str">
            <v>SUKATRI</v>
          </cell>
          <cell r="B35">
            <v>172496</v>
          </cell>
          <cell r="C35">
            <v>960154</v>
          </cell>
          <cell r="D35">
            <v>25089</v>
          </cell>
          <cell r="E35">
            <v>35310</v>
          </cell>
          <cell r="F35" t="str">
            <v>GRD2</v>
          </cell>
          <cell r="G35">
            <v>1283436</v>
          </cell>
          <cell r="H35" t="str">
            <v>IDR</v>
          </cell>
          <cell r="I35">
            <v>16684668</v>
          </cell>
          <cell r="J35" t="str">
            <v>IDR</v>
          </cell>
          <cell r="K35" t="str">
            <v>Female</v>
          </cell>
          <cell r="L35" t="str">
            <v>Kulon Progo</v>
          </cell>
          <cell r="M35" t="str">
            <v>Single</v>
          </cell>
          <cell r="N35" t="str">
            <v>ID04</v>
          </cell>
          <cell r="O35" t="str">
            <v>KF Indonesia - Nabisco</v>
          </cell>
          <cell r="P35" t="str">
            <v>3101</v>
          </cell>
          <cell r="Q35" t="str">
            <v>Operation Factory</v>
          </cell>
          <cell r="R35" t="str">
            <v>OPI4</v>
          </cell>
          <cell r="S35" t="str">
            <v>KF/Indo - Operations &amp; Log</v>
          </cell>
          <cell r="T35" t="str">
            <v>0002</v>
          </cell>
          <cell r="U35" t="str">
            <v>Cikarang</v>
          </cell>
          <cell r="V35" t="str">
            <v>Blue Collar</v>
          </cell>
          <cell r="W35" t="str">
            <v>20340938</v>
          </cell>
          <cell r="X35" t="str">
            <v>Helper</v>
          </cell>
          <cell r="Y35" t="str">
            <v>12000013</v>
          </cell>
          <cell r="Z35" t="str">
            <v>Operations</v>
          </cell>
          <cell r="AA35" t="str">
            <v>20340456</v>
          </cell>
          <cell r="AB35" t="str">
            <v>Cikarang - Production</v>
          </cell>
          <cell r="AC35" t="str">
            <v>GSC0061</v>
          </cell>
          <cell r="AD35" t="str">
            <v>GSC INTL MFG INDONESIA</v>
          </cell>
          <cell r="AE35" t="str">
            <v>GSC02</v>
          </cell>
          <cell r="AF35" t="str">
            <v>INTL MANUFACTURING</v>
          </cell>
          <cell r="AG35" t="str">
            <v>GSC</v>
          </cell>
          <cell r="AH35" t="str">
            <v>GLOBAL SUPPLY CHAIN</v>
          </cell>
          <cell r="AI35" t="str">
            <v>ID</v>
          </cell>
          <cell r="AJ35" t="str">
            <v>Indonesia</v>
          </cell>
          <cell r="AK35" t="str">
            <v>1</v>
          </cell>
          <cell r="AL35" t="str">
            <v>Standard</v>
          </cell>
          <cell r="AM35" t="str">
            <v>N2</v>
          </cell>
          <cell r="AN35" t="str">
            <v>Non-Exempt Non-CBA</v>
          </cell>
          <cell r="AO35" t="str">
            <v>12012510</v>
          </cell>
          <cell r="AP35" t="str">
            <v>Production/Process Operator (Jr.)</v>
          </cell>
          <cell r="AQ35" t="str">
            <v>3</v>
          </cell>
          <cell r="AR35" t="str">
            <v>Active</v>
          </cell>
          <cell r="AS35" t="str">
            <v>BC</v>
          </cell>
          <cell r="AT35">
            <v>16684664</v>
          </cell>
          <cell r="AU35" t="str">
            <v>No</v>
          </cell>
          <cell r="AV35" t="str">
            <v>S</v>
          </cell>
        </row>
        <row r="36">
          <cell r="A36" t="str">
            <v>AHMAD KARTOPATI</v>
          </cell>
          <cell r="B36">
            <v>172270</v>
          </cell>
          <cell r="C36">
            <v>960156</v>
          </cell>
          <cell r="D36">
            <v>27779</v>
          </cell>
          <cell r="E36">
            <v>35297</v>
          </cell>
          <cell r="F36" t="str">
            <v>GRD4</v>
          </cell>
          <cell r="G36">
            <v>1632048</v>
          </cell>
          <cell r="H36" t="str">
            <v>IDR</v>
          </cell>
          <cell r="I36">
            <v>21216624</v>
          </cell>
          <cell r="J36" t="str">
            <v>IDR</v>
          </cell>
          <cell r="K36" t="str">
            <v>Male</v>
          </cell>
          <cell r="L36" t="str">
            <v>Jakarta</v>
          </cell>
          <cell r="M36" t="str">
            <v>Marr</v>
          </cell>
          <cell r="N36" t="str">
            <v>ID04</v>
          </cell>
          <cell r="O36" t="str">
            <v>KF Indonesia - Nabisco</v>
          </cell>
          <cell r="P36" t="str">
            <v>3101</v>
          </cell>
          <cell r="Q36" t="str">
            <v>Operation Factory</v>
          </cell>
          <cell r="R36" t="str">
            <v>OPI4</v>
          </cell>
          <cell r="S36" t="str">
            <v>KF/Indo - Operations &amp; Log</v>
          </cell>
          <cell r="T36" t="str">
            <v>0002</v>
          </cell>
          <cell r="U36" t="str">
            <v>Cikarang</v>
          </cell>
          <cell r="V36" t="str">
            <v>Blue Collar</v>
          </cell>
          <cell r="W36" t="str">
            <v>20340696</v>
          </cell>
          <cell r="X36" t="str">
            <v>Stockeeper Spare Part</v>
          </cell>
          <cell r="Y36" t="str">
            <v>12000013</v>
          </cell>
          <cell r="Z36" t="str">
            <v>Operations</v>
          </cell>
          <cell r="AA36" t="str">
            <v>20340452</v>
          </cell>
          <cell r="AB36" t="str">
            <v>Cikarang-Warehouse</v>
          </cell>
          <cell r="AC36" t="str">
            <v>GSC0061</v>
          </cell>
          <cell r="AD36" t="str">
            <v>GSC INTL MFG INDONESIA</v>
          </cell>
          <cell r="AE36" t="str">
            <v>GSC02</v>
          </cell>
          <cell r="AF36" t="str">
            <v>INTL MANUFACTURING</v>
          </cell>
          <cell r="AG36" t="str">
            <v>GSC</v>
          </cell>
          <cell r="AH36" t="str">
            <v>GLOBAL SUPPLY CHAIN</v>
          </cell>
          <cell r="AI36" t="str">
            <v>ID</v>
          </cell>
          <cell r="AJ36" t="str">
            <v>Indonesia</v>
          </cell>
          <cell r="AK36" t="str">
            <v>1</v>
          </cell>
          <cell r="AL36" t="str">
            <v>Standard</v>
          </cell>
          <cell r="AM36" t="str">
            <v>N2</v>
          </cell>
          <cell r="AN36" t="str">
            <v>Non-Exempt Non-CBA</v>
          </cell>
          <cell r="AO36" t="str">
            <v>12012401</v>
          </cell>
          <cell r="AP36" t="str">
            <v>Materials Handler (Sr.)</v>
          </cell>
          <cell r="AQ36" t="str">
            <v>3</v>
          </cell>
          <cell r="AR36" t="str">
            <v>Active</v>
          </cell>
          <cell r="AS36" t="str">
            <v>BC</v>
          </cell>
          <cell r="AT36">
            <v>21216624</v>
          </cell>
          <cell r="AU36" t="str">
            <v>No</v>
          </cell>
          <cell r="AV36" t="str">
            <v>M</v>
          </cell>
        </row>
        <row r="37">
          <cell r="A37" t="str">
            <v>ANDI JUANDI</v>
          </cell>
          <cell r="B37">
            <v>172530</v>
          </cell>
          <cell r="C37">
            <v>960157</v>
          </cell>
          <cell r="D37">
            <v>23926</v>
          </cell>
          <cell r="E37">
            <v>35303</v>
          </cell>
          <cell r="F37" t="str">
            <v>GRD4</v>
          </cell>
          <cell r="G37">
            <v>1797919</v>
          </cell>
          <cell r="H37" t="str">
            <v>IDR</v>
          </cell>
          <cell r="I37">
            <v>23372947</v>
          </cell>
          <cell r="J37" t="str">
            <v>IDR</v>
          </cell>
          <cell r="K37" t="str">
            <v>Male</v>
          </cell>
          <cell r="L37">
            <v>23372944</v>
          </cell>
          <cell r="M37" t="str">
            <v>Marr</v>
          </cell>
          <cell r="N37" t="str">
            <v>ID04</v>
          </cell>
          <cell r="O37" t="str">
            <v>KF Indonesia - Nabisco</v>
          </cell>
          <cell r="P37" t="str">
            <v>3101</v>
          </cell>
          <cell r="Q37" t="str">
            <v>Operation Factory</v>
          </cell>
          <cell r="R37" t="str">
            <v>OPI4</v>
          </cell>
          <cell r="S37" t="str">
            <v>KF/Indo - Operations &amp; Log</v>
          </cell>
          <cell r="T37" t="str">
            <v>0002</v>
          </cell>
          <cell r="U37" t="str">
            <v>Cikarang</v>
          </cell>
          <cell r="V37" t="str">
            <v>Blue Collar</v>
          </cell>
          <cell r="W37" t="str">
            <v>20340972</v>
          </cell>
          <cell r="X37" t="str">
            <v>Electrician</v>
          </cell>
          <cell r="Y37" t="str">
            <v>12000013</v>
          </cell>
          <cell r="Z37" t="str">
            <v>Operations</v>
          </cell>
          <cell r="AA37" t="str">
            <v>20340457</v>
          </cell>
          <cell r="AB37" t="str">
            <v>Cikarang - Engineering</v>
          </cell>
          <cell r="AC37" t="str">
            <v>GSC0061</v>
          </cell>
          <cell r="AD37" t="str">
            <v>GSC INTL MFG INDONESIA</v>
          </cell>
          <cell r="AE37" t="str">
            <v>GSC02</v>
          </cell>
          <cell r="AF37" t="str">
            <v>INTL MANUFACTURING</v>
          </cell>
          <cell r="AG37" t="str">
            <v>GSC</v>
          </cell>
          <cell r="AH37" t="str">
            <v>GLOBAL SUPPLY CHAIN</v>
          </cell>
          <cell r="AI37" t="str">
            <v>ID</v>
          </cell>
          <cell r="AJ37" t="str">
            <v>Indonesia</v>
          </cell>
          <cell r="AK37" t="str">
            <v>1</v>
          </cell>
          <cell r="AL37" t="str">
            <v>Standard</v>
          </cell>
          <cell r="AM37" t="str">
            <v>N2</v>
          </cell>
          <cell r="AN37" t="str">
            <v>Non-Exempt Non-CBA</v>
          </cell>
          <cell r="AO37" t="str">
            <v>12012482</v>
          </cell>
          <cell r="AP37" t="str">
            <v>Electrician</v>
          </cell>
          <cell r="AQ37" t="str">
            <v>3</v>
          </cell>
          <cell r="AR37" t="str">
            <v>Active</v>
          </cell>
          <cell r="AS37" t="str">
            <v>BC</v>
          </cell>
          <cell r="AT37">
            <v>23372944</v>
          </cell>
          <cell r="AU37" t="str">
            <v>No</v>
          </cell>
          <cell r="AV37" t="str">
            <v>M</v>
          </cell>
        </row>
        <row r="38">
          <cell r="A38" t="str">
            <v>PETRUS JOKO PURWANTO</v>
          </cell>
          <cell r="B38">
            <v>172525</v>
          </cell>
          <cell r="C38">
            <v>960158</v>
          </cell>
          <cell r="D38">
            <v>25973</v>
          </cell>
          <cell r="E38">
            <v>35303</v>
          </cell>
          <cell r="F38" t="str">
            <v>GRD4</v>
          </cell>
          <cell r="G38">
            <v>758346</v>
          </cell>
          <cell r="H38" t="str">
            <v>IDR</v>
          </cell>
          <cell r="I38">
            <v>9858498</v>
          </cell>
          <cell r="J38" t="str">
            <v>IDR</v>
          </cell>
          <cell r="K38" t="str">
            <v>Male</v>
          </cell>
          <cell r="L38">
            <v>9858496</v>
          </cell>
          <cell r="M38" t="str">
            <v>Marr</v>
          </cell>
          <cell r="N38" t="str">
            <v>ID04</v>
          </cell>
          <cell r="O38" t="str">
            <v>KF Indonesia - Nabisco</v>
          </cell>
          <cell r="P38" t="str">
            <v>3101</v>
          </cell>
          <cell r="Q38" t="str">
            <v>Operation Factory</v>
          </cell>
          <cell r="R38" t="str">
            <v>OPI4</v>
          </cell>
          <cell r="S38" t="str">
            <v>KF/Indo - Operations &amp; Log</v>
          </cell>
          <cell r="T38" t="str">
            <v>0002</v>
          </cell>
          <cell r="U38" t="str">
            <v>Cikarang</v>
          </cell>
          <cell r="V38" t="str">
            <v>Blue Collar</v>
          </cell>
          <cell r="W38" t="str">
            <v>20340967</v>
          </cell>
          <cell r="X38" t="str">
            <v>Mechanic</v>
          </cell>
          <cell r="Y38" t="str">
            <v>12000013</v>
          </cell>
          <cell r="Z38" t="str">
            <v>Operations</v>
          </cell>
          <cell r="AA38" t="str">
            <v>20340457</v>
          </cell>
          <cell r="AB38" t="str">
            <v>Cikarang - Engineering</v>
          </cell>
          <cell r="AC38" t="str">
            <v>GSC0061</v>
          </cell>
          <cell r="AD38" t="str">
            <v>GSC INTL MFG INDONESIA</v>
          </cell>
          <cell r="AE38" t="str">
            <v>GSC02</v>
          </cell>
          <cell r="AF38" t="str">
            <v>INTL MANUFACTURING</v>
          </cell>
          <cell r="AG38" t="str">
            <v>GSC</v>
          </cell>
          <cell r="AH38" t="str">
            <v>GLOBAL SUPPLY CHAIN</v>
          </cell>
          <cell r="AI38" t="str">
            <v>ID</v>
          </cell>
          <cell r="AJ38" t="str">
            <v>Indonesia</v>
          </cell>
          <cell r="AK38" t="str">
            <v>1</v>
          </cell>
          <cell r="AL38" t="str">
            <v>Standard</v>
          </cell>
          <cell r="AM38" t="str">
            <v>N2</v>
          </cell>
          <cell r="AN38" t="str">
            <v>Non-Exempt Non-CBA</v>
          </cell>
          <cell r="AO38" t="str">
            <v>12012138</v>
          </cell>
          <cell r="AP38" t="str">
            <v>Mechanical Technician</v>
          </cell>
          <cell r="AQ38" t="str">
            <v>3</v>
          </cell>
          <cell r="AR38" t="str">
            <v>Active</v>
          </cell>
          <cell r="AS38" t="str">
            <v>BC</v>
          </cell>
          <cell r="AT38">
            <v>9858496</v>
          </cell>
          <cell r="AU38" t="str">
            <v>No</v>
          </cell>
          <cell r="AV38" t="str">
            <v>M</v>
          </cell>
        </row>
        <row r="39">
          <cell r="A39" t="str">
            <v>ENCEP GUNAWAN</v>
          </cell>
          <cell r="B39">
            <v>172330</v>
          </cell>
          <cell r="C39">
            <v>960178</v>
          </cell>
          <cell r="D39">
            <v>27219</v>
          </cell>
          <cell r="E39">
            <v>35339</v>
          </cell>
          <cell r="F39" t="str">
            <v>GRD3</v>
          </cell>
          <cell r="G39">
            <v>1425120</v>
          </cell>
          <cell r="H39" t="str">
            <v>IDR</v>
          </cell>
          <cell r="I39">
            <v>18526560</v>
          </cell>
          <cell r="J39" t="str">
            <v>IDR</v>
          </cell>
          <cell r="K39" t="str">
            <v>Male</v>
          </cell>
          <cell r="L39" t="str">
            <v>Bekasi</v>
          </cell>
          <cell r="M39" t="str">
            <v>Marr</v>
          </cell>
          <cell r="N39" t="str">
            <v>ID04</v>
          </cell>
          <cell r="O39" t="str">
            <v>KF Indonesia - Nabisco</v>
          </cell>
          <cell r="P39" t="str">
            <v>3101</v>
          </cell>
          <cell r="Q39" t="str">
            <v>Operation Factory</v>
          </cell>
          <cell r="R39" t="str">
            <v>OPI4</v>
          </cell>
          <cell r="S39" t="str">
            <v>KF/Indo - Operations &amp; Log</v>
          </cell>
          <cell r="T39" t="str">
            <v>0002</v>
          </cell>
          <cell r="U39" t="str">
            <v>Cikarang</v>
          </cell>
          <cell r="V39" t="str">
            <v>Blue Collar</v>
          </cell>
          <cell r="W39" t="str">
            <v>20340747</v>
          </cell>
          <cell r="X39" t="str">
            <v>Operator</v>
          </cell>
          <cell r="Y39" t="str">
            <v>12000013</v>
          </cell>
          <cell r="Z39" t="str">
            <v>Operations</v>
          </cell>
          <cell r="AA39" t="str">
            <v>20340456</v>
          </cell>
          <cell r="AB39" t="str">
            <v>Cikarang - Production</v>
          </cell>
          <cell r="AC39" t="str">
            <v>GSC0061</v>
          </cell>
          <cell r="AD39" t="str">
            <v>GSC INTL MFG INDONESIA</v>
          </cell>
          <cell r="AE39" t="str">
            <v>GSC02</v>
          </cell>
          <cell r="AF39" t="str">
            <v>INTL MANUFACTURING</v>
          </cell>
          <cell r="AG39" t="str">
            <v>GSC</v>
          </cell>
          <cell r="AH39" t="str">
            <v>GLOBAL SUPPLY CHAIN</v>
          </cell>
          <cell r="AI39" t="str">
            <v>ID</v>
          </cell>
          <cell r="AJ39" t="str">
            <v>Indonesia</v>
          </cell>
          <cell r="AK39" t="str">
            <v>1</v>
          </cell>
          <cell r="AL39" t="str">
            <v>Standard</v>
          </cell>
          <cell r="AM39" t="str">
            <v>N2</v>
          </cell>
          <cell r="AN39" t="str">
            <v>Non-Exempt Non-CBA</v>
          </cell>
          <cell r="AO39" t="str">
            <v>12012508</v>
          </cell>
          <cell r="AP39" t="str">
            <v>Production/Process Operator</v>
          </cell>
          <cell r="AQ39" t="str">
            <v>3</v>
          </cell>
          <cell r="AR39" t="str">
            <v>Active</v>
          </cell>
          <cell r="AS39" t="str">
            <v>BC</v>
          </cell>
          <cell r="AT39">
            <v>18526560</v>
          </cell>
          <cell r="AU39" t="str">
            <v>No</v>
          </cell>
          <cell r="AV39" t="str">
            <v>M</v>
          </cell>
        </row>
        <row r="40">
          <cell r="A40" t="str">
            <v>KOKOM ROKAMAH</v>
          </cell>
          <cell r="B40">
            <v>172341</v>
          </cell>
          <cell r="C40">
            <v>960179</v>
          </cell>
          <cell r="D40">
            <v>26752</v>
          </cell>
          <cell r="E40">
            <v>35339</v>
          </cell>
          <cell r="F40" t="str">
            <v>GRD2</v>
          </cell>
          <cell r="G40">
            <v>1237275</v>
          </cell>
          <cell r="H40" t="str">
            <v>IDR</v>
          </cell>
          <cell r="I40">
            <v>16084575</v>
          </cell>
          <cell r="J40" t="str">
            <v>IDR</v>
          </cell>
          <cell r="K40" t="str">
            <v>Female</v>
          </cell>
          <cell r="L40" t="str">
            <v>Majalengka</v>
          </cell>
          <cell r="M40" t="str">
            <v>Single</v>
          </cell>
          <cell r="N40" t="str">
            <v>ID04</v>
          </cell>
          <cell r="O40" t="str">
            <v>KF Indonesia - Nabisco</v>
          </cell>
          <cell r="P40" t="str">
            <v>3101</v>
          </cell>
          <cell r="Q40" t="str">
            <v>Operation Factory</v>
          </cell>
          <cell r="R40" t="str">
            <v>OPI4</v>
          </cell>
          <cell r="S40" t="str">
            <v>KF/Indo - Operations &amp; Log</v>
          </cell>
          <cell r="T40" t="str">
            <v>0002</v>
          </cell>
          <cell r="U40" t="str">
            <v>Cikarang</v>
          </cell>
          <cell r="V40" t="str">
            <v>Blue Collar</v>
          </cell>
          <cell r="W40" t="str">
            <v>20340758</v>
          </cell>
          <cell r="X40" t="str">
            <v>Helper</v>
          </cell>
          <cell r="Y40" t="str">
            <v>12000013</v>
          </cell>
          <cell r="Z40" t="str">
            <v>Operations</v>
          </cell>
          <cell r="AA40" t="str">
            <v>20340456</v>
          </cell>
          <cell r="AB40" t="str">
            <v>Cikarang - Production</v>
          </cell>
          <cell r="AC40" t="str">
            <v>GSC0061</v>
          </cell>
          <cell r="AD40" t="str">
            <v>GSC INTL MFG INDONESIA</v>
          </cell>
          <cell r="AE40" t="str">
            <v>GSC02</v>
          </cell>
          <cell r="AF40" t="str">
            <v>INTL MANUFACTURING</v>
          </cell>
          <cell r="AG40" t="str">
            <v>GSC</v>
          </cell>
          <cell r="AH40" t="str">
            <v>GLOBAL SUPPLY CHAIN</v>
          </cell>
          <cell r="AI40" t="str">
            <v>ID</v>
          </cell>
          <cell r="AJ40" t="str">
            <v>Indonesia</v>
          </cell>
          <cell r="AK40" t="str">
            <v>1</v>
          </cell>
          <cell r="AL40" t="str">
            <v>Standard</v>
          </cell>
          <cell r="AM40" t="str">
            <v>N2</v>
          </cell>
          <cell r="AN40" t="str">
            <v>Non-Exempt Non-CBA</v>
          </cell>
          <cell r="AO40" t="str">
            <v>12012510</v>
          </cell>
          <cell r="AP40" t="str">
            <v>Production/Process Operator (Jr.)</v>
          </cell>
          <cell r="AQ40" t="str">
            <v>3</v>
          </cell>
          <cell r="AR40" t="str">
            <v>Active</v>
          </cell>
          <cell r="AS40" t="str">
            <v>BC</v>
          </cell>
          <cell r="AT40">
            <v>16084568</v>
          </cell>
          <cell r="AU40" t="str">
            <v>No</v>
          </cell>
          <cell r="AV40" t="str">
            <v>S</v>
          </cell>
        </row>
        <row r="41">
          <cell r="A41" t="str">
            <v>RULLY RAHMAWANDI</v>
          </cell>
          <cell r="B41">
            <v>172331</v>
          </cell>
          <cell r="C41">
            <v>960181</v>
          </cell>
          <cell r="D41">
            <v>27959</v>
          </cell>
          <cell r="E41">
            <v>35339</v>
          </cell>
          <cell r="F41" t="str">
            <v>GRD3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 t="str">
            <v>Male</v>
          </cell>
          <cell r="L41" t="str">
            <v>Sukabumi</v>
          </cell>
          <cell r="M41" t="str">
            <v>Marr</v>
          </cell>
          <cell r="N41" t="str">
            <v>ID04</v>
          </cell>
          <cell r="O41" t="str">
            <v>KF Indonesia - Nabisco</v>
          </cell>
          <cell r="P41" t="str">
            <v>3101</v>
          </cell>
          <cell r="Q41" t="str">
            <v>Operation Factory</v>
          </cell>
          <cell r="R41" t="str">
            <v>OPI4</v>
          </cell>
          <cell r="S41" t="str">
            <v>KF/Indo - Operations &amp; Log</v>
          </cell>
          <cell r="T41" t="str">
            <v>0002</v>
          </cell>
          <cell r="U41" t="str">
            <v>Cikarang</v>
          </cell>
          <cell r="V41" t="str">
            <v>Blue Collar</v>
          </cell>
          <cell r="W41" t="str">
            <v>20340748</v>
          </cell>
          <cell r="X41" t="str">
            <v>Operator</v>
          </cell>
          <cell r="Y41" t="str">
            <v>12000013</v>
          </cell>
          <cell r="Z41" t="str">
            <v>Operations</v>
          </cell>
          <cell r="AA41" t="str">
            <v>20340456</v>
          </cell>
          <cell r="AB41" t="str">
            <v>Cikarang - Production</v>
          </cell>
          <cell r="AC41" t="str">
            <v>GSC0061</v>
          </cell>
          <cell r="AD41" t="str">
            <v>GSC INTL MFG INDONESIA</v>
          </cell>
          <cell r="AE41" t="str">
            <v>GSC02</v>
          </cell>
          <cell r="AF41" t="str">
            <v>INTL MANUFACTURING</v>
          </cell>
          <cell r="AG41" t="str">
            <v>GSC</v>
          </cell>
          <cell r="AH41" t="str">
            <v>GLOBAL SUPPLY CHAIN</v>
          </cell>
          <cell r="AI41" t="str">
            <v>ID</v>
          </cell>
          <cell r="AJ41" t="str">
            <v>Indonesia</v>
          </cell>
          <cell r="AK41" t="str">
            <v>1</v>
          </cell>
          <cell r="AL41" t="str">
            <v>Standard</v>
          </cell>
          <cell r="AM41" t="str">
            <v>N2</v>
          </cell>
          <cell r="AN41" t="str">
            <v>Non-Exempt Non-CBA</v>
          </cell>
          <cell r="AO41" t="str">
            <v>12012508</v>
          </cell>
          <cell r="AP41" t="str">
            <v>Production/Process Operator</v>
          </cell>
          <cell r="AQ41" t="str">
            <v>3</v>
          </cell>
          <cell r="AR41" t="str">
            <v>Active</v>
          </cell>
          <cell r="AS41" t="str">
            <v>BC</v>
          </cell>
          <cell r="AT41">
            <v>0</v>
          </cell>
          <cell r="AU41" t="str">
            <v>No</v>
          </cell>
          <cell r="AV41" t="str">
            <v>M</v>
          </cell>
        </row>
        <row r="42">
          <cell r="A42" t="str">
            <v>WIWIT</v>
          </cell>
          <cell r="B42">
            <v>172494</v>
          </cell>
          <cell r="C42">
            <v>960185</v>
          </cell>
          <cell r="D42">
            <v>27619</v>
          </cell>
          <cell r="E42">
            <v>35366</v>
          </cell>
          <cell r="F42" t="str">
            <v>GRD2</v>
          </cell>
          <cell r="G42">
            <v>1261307</v>
          </cell>
          <cell r="H42" t="str">
            <v>IDR</v>
          </cell>
          <cell r="I42">
            <v>16396991</v>
          </cell>
          <cell r="J42" t="str">
            <v>IDR</v>
          </cell>
          <cell r="K42" t="str">
            <v>Female</v>
          </cell>
          <cell r="L42" t="str">
            <v>Jakarta</v>
          </cell>
          <cell r="M42" t="str">
            <v>Single</v>
          </cell>
          <cell r="N42" t="str">
            <v>ID04</v>
          </cell>
          <cell r="O42" t="str">
            <v>KF Indonesia - Nabisco</v>
          </cell>
          <cell r="P42" t="str">
            <v>3101</v>
          </cell>
          <cell r="Q42" t="str">
            <v>Operation Factory</v>
          </cell>
          <cell r="R42" t="str">
            <v>OPI4</v>
          </cell>
          <cell r="S42" t="str">
            <v>KF/Indo - Operations &amp; Log</v>
          </cell>
          <cell r="T42" t="str">
            <v>0002</v>
          </cell>
          <cell r="U42" t="str">
            <v>Cikarang</v>
          </cell>
          <cell r="V42" t="str">
            <v>Blue Collar</v>
          </cell>
          <cell r="W42" t="str">
            <v>20340936</v>
          </cell>
          <cell r="X42" t="str">
            <v>Helper</v>
          </cell>
          <cell r="Y42" t="str">
            <v>12000013</v>
          </cell>
          <cell r="Z42" t="str">
            <v>Operations</v>
          </cell>
          <cell r="AA42" t="str">
            <v>20340456</v>
          </cell>
          <cell r="AB42" t="str">
            <v>Cikarang - Production</v>
          </cell>
          <cell r="AC42" t="str">
            <v>GSC0061</v>
          </cell>
          <cell r="AD42" t="str">
            <v>GSC INTL MFG INDONESIA</v>
          </cell>
          <cell r="AE42" t="str">
            <v>GSC02</v>
          </cell>
          <cell r="AF42" t="str">
            <v>INTL MANUFACTURING</v>
          </cell>
          <cell r="AG42" t="str">
            <v>GSC</v>
          </cell>
          <cell r="AH42" t="str">
            <v>GLOBAL SUPPLY CHAIN</v>
          </cell>
          <cell r="AI42" t="str">
            <v>ID</v>
          </cell>
          <cell r="AJ42" t="str">
            <v>Indonesia</v>
          </cell>
          <cell r="AK42" t="str">
            <v>1</v>
          </cell>
          <cell r="AL42" t="str">
            <v>Standard</v>
          </cell>
          <cell r="AM42" t="str">
            <v>N2</v>
          </cell>
          <cell r="AN42" t="str">
            <v>Non-Exempt Non-CBA</v>
          </cell>
          <cell r="AO42" t="str">
            <v>12012510</v>
          </cell>
          <cell r="AP42" t="str">
            <v>Production/Process Operator (Jr.)</v>
          </cell>
          <cell r="AQ42" t="str">
            <v>3</v>
          </cell>
          <cell r="AR42" t="str">
            <v>Active</v>
          </cell>
          <cell r="AS42" t="str">
            <v>BC</v>
          </cell>
          <cell r="AT42">
            <v>16396984</v>
          </cell>
          <cell r="AU42" t="str">
            <v>No</v>
          </cell>
          <cell r="AV42" t="str">
            <v>S</v>
          </cell>
        </row>
        <row r="43">
          <cell r="A43" t="str">
            <v>ROSADAH</v>
          </cell>
          <cell r="B43">
            <v>172493</v>
          </cell>
          <cell r="C43">
            <v>960186</v>
          </cell>
          <cell r="D43">
            <v>27529</v>
          </cell>
          <cell r="E43">
            <v>35366</v>
          </cell>
          <cell r="F43" t="str">
            <v>GRD2</v>
          </cell>
          <cell r="G43">
            <v>1261307</v>
          </cell>
          <cell r="H43" t="str">
            <v>IDR</v>
          </cell>
          <cell r="I43">
            <v>16396991</v>
          </cell>
          <cell r="J43" t="str">
            <v>IDR</v>
          </cell>
          <cell r="K43" t="str">
            <v>Female</v>
          </cell>
          <cell r="L43" t="str">
            <v>Jakarta</v>
          </cell>
          <cell r="M43" t="str">
            <v>Single</v>
          </cell>
          <cell r="N43" t="str">
            <v>ID04</v>
          </cell>
          <cell r="O43" t="str">
            <v>KF Indonesia - Nabisco</v>
          </cell>
          <cell r="P43" t="str">
            <v>3101</v>
          </cell>
          <cell r="Q43" t="str">
            <v>Operation Factory</v>
          </cell>
          <cell r="R43" t="str">
            <v>OPI4</v>
          </cell>
          <cell r="S43" t="str">
            <v>KF/Indo - Operations &amp; Log</v>
          </cell>
          <cell r="T43" t="str">
            <v>0002</v>
          </cell>
          <cell r="U43" t="str">
            <v>Cikarang</v>
          </cell>
          <cell r="V43" t="str">
            <v>Blue Collar</v>
          </cell>
          <cell r="W43" t="str">
            <v>20340935</v>
          </cell>
          <cell r="X43" t="str">
            <v>Helper</v>
          </cell>
          <cell r="Y43" t="str">
            <v>12000013</v>
          </cell>
          <cell r="Z43" t="str">
            <v>Operations</v>
          </cell>
          <cell r="AA43" t="str">
            <v>20340456</v>
          </cell>
          <cell r="AB43" t="str">
            <v>Cikarang - Production</v>
          </cell>
          <cell r="AC43" t="str">
            <v>GSC0061</v>
          </cell>
          <cell r="AD43" t="str">
            <v>GSC INTL MFG INDONESIA</v>
          </cell>
          <cell r="AE43" t="str">
            <v>GSC02</v>
          </cell>
          <cell r="AF43" t="str">
            <v>INTL MANUFACTURING</v>
          </cell>
          <cell r="AG43" t="str">
            <v>GSC</v>
          </cell>
          <cell r="AH43" t="str">
            <v>GLOBAL SUPPLY CHAIN</v>
          </cell>
          <cell r="AI43" t="str">
            <v>ID</v>
          </cell>
          <cell r="AJ43" t="str">
            <v>Indonesia</v>
          </cell>
          <cell r="AK43" t="str">
            <v>1</v>
          </cell>
          <cell r="AL43" t="str">
            <v>Standard</v>
          </cell>
          <cell r="AM43" t="str">
            <v>N2</v>
          </cell>
          <cell r="AN43" t="str">
            <v>Non-Exempt Non-CBA</v>
          </cell>
          <cell r="AO43" t="str">
            <v>12012510</v>
          </cell>
          <cell r="AP43" t="str">
            <v>Production/Process Operator (Jr.)</v>
          </cell>
          <cell r="AQ43" t="str">
            <v>3</v>
          </cell>
          <cell r="AR43" t="str">
            <v>Active</v>
          </cell>
          <cell r="AS43" t="str">
            <v>BC</v>
          </cell>
          <cell r="AT43">
            <v>16396984</v>
          </cell>
          <cell r="AU43" t="str">
            <v>No</v>
          </cell>
          <cell r="AV43" t="str">
            <v>S</v>
          </cell>
        </row>
        <row r="44">
          <cell r="A44" t="str">
            <v>SUTARYA BIN SAIT</v>
          </cell>
          <cell r="B44">
            <v>172298</v>
          </cell>
          <cell r="C44">
            <v>960189</v>
          </cell>
          <cell r="D44">
            <v>26674</v>
          </cell>
          <cell r="E44">
            <v>35299</v>
          </cell>
          <cell r="F44" t="str">
            <v>GRD4</v>
          </cell>
          <cell r="G44">
            <v>1473976</v>
          </cell>
          <cell r="H44" t="str">
            <v>IDR</v>
          </cell>
          <cell r="I44">
            <v>19161688</v>
          </cell>
          <cell r="J44" t="str">
            <v>IDR</v>
          </cell>
          <cell r="K44" t="str">
            <v>Male</v>
          </cell>
          <cell r="L44" t="str">
            <v>Bekasi</v>
          </cell>
          <cell r="M44" t="str">
            <v>Marr</v>
          </cell>
          <cell r="N44" t="str">
            <v>ID04</v>
          </cell>
          <cell r="O44" t="str">
            <v>KF Indonesia - Nabisco</v>
          </cell>
          <cell r="P44" t="str">
            <v>3101</v>
          </cell>
          <cell r="Q44" t="str">
            <v>Operation Factory</v>
          </cell>
          <cell r="R44" t="str">
            <v>OPI4</v>
          </cell>
          <cell r="S44" t="str">
            <v>KF/Indo - Operations &amp; Log</v>
          </cell>
          <cell r="T44" t="str">
            <v>0002</v>
          </cell>
          <cell r="U44" t="str">
            <v>Cikarang</v>
          </cell>
          <cell r="V44" t="str">
            <v>Blue Collar</v>
          </cell>
          <cell r="W44" t="str">
            <v>20340715</v>
          </cell>
          <cell r="X44" t="str">
            <v>Operator</v>
          </cell>
          <cell r="Y44" t="str">
            <v>12000013</v>
          </cell>
          <cell r="Z44" t="str">
            <v>Operations</v>
          </cell>
          <cell r="AA44" t="str">
            <v>20340456</v>
          </cell>
          <cell r="AB44" t="str">
            <v>Cikarang - Production</v>
          </cell>
          <cell r="AC44" t="str">
            <v>GSC0061</v>
          </cell>
          <cell r="AD44" t="str">
            <v>GSC INTL MFG INDONESIA</v>
          </cell>
          <cell r="AE44" t="str">
            <v>GSC02</v>
          </cell>
          <cell r="AF44" t="str">
            <v>INTL MANUFACTURING</v>
          </cell>
          <cell r="AG44" t="str">
            <v>GSC</v>
          </cell>
          <cell r="AH44" t="str">
            <v>GLOBAL SUPPLY CHAIN</v>
          </cell>
          <cell r="AI44" t="str">
            <v>ID</v>
          </cell>
          <cell r="AJ44" t="str">
            <v>Indonesia</v>
          </cell>
          <cell r="AK44" t="str">
            <v>1</v>
          </cell>
          <cell r="AL44" t="str">
            <v>Standard</v>
          </cell>
          <cell r="AM44" t="str">
            <v>N2</v>
          </cell>
          <cell r="AN44" t="str">
            <v>Non-Exempt Non-CBA</v>
          </cell>
          <cell r="AO44" t="str">
            <v>12012508</v>
          </cell>
          <cell r="AP44" t="str">
            <v>Production/Process Operator</v>
          </cell>
          <cell r="AQ44" t="str">
            <v>3</v>
          </cell>
          <cell r="AR44" t="str">
            <v>Active</v>
          </cell>
          <cell r="AS44" t="str">
            <v>BC</v>
          </cell>
          <cell r="AT44">
            <v>19161680</v>
          </cell>
          <cell r="AU44" t="str">
            <v>No</v>
          </cell>
          <cell r="AV44" t="str">
            <v>M</v>
          </cell>
        </row>
        <row r="45">
          <cell r="A45" t="str">
            <v>ABDULLOH</v>
          </cell>
          <cell r="B45">
            <v>172299</v>
          </cell>
          <cell r="C45">
            <v>960190</v>
          </cell>
          <cell r="D45">
            <v>26351</v>
          </cell>
          <cell r="E45">
            <v>35362</v>
          </cell>
          <cell r="F45" t="str">
            <v>GRD3</v>
          </cell>
          <cell r="G45">
            <v>1417227</v>
          </cell>
          <cell r="H45" t="str">
            <v>IDR</v>
          </cell>
          <cell r="I45">
            <v>18423951</v>
          </cell>
          <cell r="J45" t="str">
            <v>IDR</v>
          </cell>
          <cell r="K45" t="str">
            <v>Male</v>
          </cell>
          <cell r="L45" t="str">
            <v>Karawang</v>
          </cell>
          <cell r="M45" t="str">
            <v>Marr</v>
          </cell>
          <cell r="N45" t="str">
            <v>ID04</v>
          </cell>
          <cell r="O45" t="str">
            <v>KF Indonesia - Nabisco</v>
          </cell>
          <cell r="P45" t="str">
            <v>3101</v>
          </cell>
          <cell r="Q45" t="str">
            <v>Operation Factory</v>
          </cell>
          <cell r="R45" t="str">
            <v>OPI4</v>
          </cell>
          <cell r="S45" t="str">
            <v>KF/Indo - Operations &amp; Log</v>
          </cell>
          <cell r="T45" t="str">
            <v>0002</v>
          </cell>
          <cell r="U45" t="str">
            <v>Cikarang</v>
          </cell>
          <cell r="V45" t="str">
            <v>Blue Collar</v>
          </cell>
          <cell r="W45" t="str">
            <v>20340716</v>
          </cell>
          <cell r="X45" t="str">
            <v>Operator</v>
          </cell>
          <cell r="Y45" t="str">
            <v>12000013</v>
          </cell>
          <cell r="Z45" t="str">
            <v>Operations</v>
          </cell>
          <cell r="AA45" t="str">
            <v>20340456</v>
          </cell>
          <cell r="AB45" t="str">
            <v>Cikarang - Production</v>
          </cell>
          <cell r="AC45" t="str">
            <v>GSC0061</v>
          </cell>
          <cell r="AD45" t="str">
            <v>GSC INTL MFG INDONESIA</v>
          </cell>
          <cell r="AE45" t="str">
            <v>GSC02</v>
          </cell>
          <cell r="AF45" t="str">
            <v>INTL MANUFACTURING</v>
          </cell>
          <cell r="AG45" t="str">
            <v>GSC</v>
          </cell>
          <cell r="AH45" t="str">
            <v>GLOBAL SUPPLY CHAIN</v>
          </cell>
          <cell r="AI45" t="str">
            <v>ID</v>
          </cell>
          <cell r="AJ45" t="str">
            <v>Indonesia</v>
          </cell>
          <cell r="AK45" t="str">
            <v>1</v>
          </cell>
          <cell r="AL45" t="str">
            <v>Standard</v>
          </cell>
          <cell r="AM45" t="str">
            <v>N2</v>
          </cell>
          <cell r="AN45" t="str">
            <v>Non-Exempt Non-CBA</v>
          </cell>
          <cell r="AO45" t="str">
            <v>12012508</v>
          </cell>
          <cell r="AP45" t="str">
            <v>Production/Process Operator</v>
          </cell>
          <cell r="AQ45" t="str">
            <v>3</v>
          </cell>
          <cell r="AR45" t="str">
            <v>Active</v>
          </cell>
          <cell r="AS45" t="str">
            <v>BC</v>
          </cell>
          <cell r="AT45">
            <v>18423936</v>
          </cell>
          <cell r="AU45" t="str">
            <v>No</v>
          </cell>
          <cell r="AV45" t="str">
            <v>M</v>
          </cell>
        </row>
        <row r="46">
          <cell r="A46" t="str">
            <v>TURINI</v>
          </cell>
          <cell r="B46">
            <v>172342</v>
          </cell>
          <cell r="C46">
            <v>960191</v>
          </cell>
          <cell r="D46">
            <v>26746</v>
          </cell>
          <cell r="E46">
            <v>35362</v>
          </cell>
          <cell r="F46" t="str">
            <v>GRD2</v>
          </cell>
          <cell r="G46">
            <v>1298530</v>
          </cell>
          <cell r="H46" t="str">
            <v>IDR</v>
          </cell>
          <cell r="I46">
            <v>16880890</v>
          </cell>
          <cell r="J46" t="str">
            <v>IDR</v>
          </cell>
          <cell r="K46" t="str">
            <v>Female</v>
          </cell>
          <cell r="L46" t="str">
            <v>Baturaja</v>
          </cell>
          <cell r="M46" t="str">
            <v>Single</v>
          </cell>
          <cell r="N46" t="str">
            <v>ID04</v>
          </cell>
          <cell r="O46" t="str">
            <v>KF Indonesia - Nabisco</v>
          </cell>
          <cell r="P46" t="str">
            <v>3101</v>
          </cell>
          <cell r="Q46" t="str">
            <v>Operation Factory</v>
          </cell>
          <cell r="R46" t="str">
            <v>OPI4</v>
          </cell>
          <cell r="S46" t="str">
            <v>KF/Indo - Operations &amp; Log</v>
          </cell>
          <cell r="T46" t="str">
            <v>0002</v>
          </cell>
          <cell r="U46" t="str">
            <v>Cikarang</v>
          </cell>
          <cell r="V46" t="str">
            <v>Blue Collar</v>
          </cell>
          <cell r="W46" t="str">
            <v>20340759</v>
          </cell>
          <cell r="X46" t="str">
            <v>Helper</v>
          </cell>
          <cell r="Y46" t="str">
            <v>12000013</v>
          </cell>
          <cell r="Z46" t="str">
            <v>Operations</v>
          </cell>
          <cell r="AA46" t="str">
            <v>20340456</v>
          </cell>
          <cell r="AB46" t="str">
            <v>Cikarang - Production</v>
          </cell>
          <cell r="AC46" t="str">
            <v>GSC0061</v>
          </cell>
          <cell r="AD46" t="str">
            <v>GSC INTL MFG INDONESIA</v>
          </cell>
          <cell r="AE46" t="str">
            <v>GSC02</v>
          </cell>
          <cell r="AF46" t="str">
            <v>INTL MANUFACTURING</v>
          </cell>
          <cell r="AG46" t="str">
            <v>GSC</v>
          </cell>
          <cell r="AH46" t="str">
            <v>GLOBAL SUPPLY CHAIN</v>
          </cell>
          <cell r="AI46" t="str">
            <v>ID</v>
          </cell>
          <cell r="AJ46" t="str">
            <v>Indonesia</v>
          </cell>
          <cell r="AK46" t="str">
            <v>1</v>
          </cell>
          <cell r="AL46" t="str">
            <v>Standard</v>
          </cell>
          <cell r="AM46" t="str">
            <v>N2</v>
          </cell>
          <cell r="AN46" t="str">
            <v>Non-Exempt Non-CBA</v>
          </cell>
          <cell r="AO46" t="str">
            <v>12012510</v>
          </cell>
          <cell r="AP46" t="str">
            <v>Production/Process Operator (Jr.)</v>
          </cell>
          <cell r="AQ46" t="str">
            <v>3</v>
          </cell>
          <cell r="AR46" t="str">
            <v>Active</v>
          </cell>
          <cell r="AS46" t="str">
            <v>BC</v>
          </cell>
          <cell r="AT46">
            <v>16880880</v>
          </cell>
          <cell r="AU46" t="str">
            <v>No</v>
          </cell>
          <cell r="AV46" t="str">
            <v>S</v>
          </cell>
        </row>
        <row r="47">
          <cell r="A47" t="str">
            <v>VERA NOVITA</v>
          </cell>
          <cell r="B47">
            <v>172492</v>
          </cell>
          <cell r="C47">
            <v>960202</v>
          </cell>
          <cell r="D47">
            <v>26994</v>
          </cell>
          <cell r="E47">
            <v>35362</v>
          </cell>
          <cell r="F47" t="str">
            <v>GRD2</v>
          </cell>
          <cell r="G47">
            <v>1217733</v>
          </cell>
          <cell r="H47" t="str">
            <v>IDR</v>
          </cell>
          <cell r="I47">
            <v>15830529</v>
          </cell>
          <cell r="J47" t="str">
            <v>IDR</v>
          </cell>
          <cell r="K47" t="str">
            <v>Female</v>
          </cell>
          <cell r="L47" t="str">
            <v>Sumatera Barat</v>
          </cell>
          <cell r="M47" t="str">
            <v>Single</v>
          </cell>
          <cell r="N47" t="str">
            <v>ID04</v>
          </cell>
          <cell r="O47" t="str">
            <v>KF Indonesia - Nabisco</v>
          </cell>
          <cell r="P47" t="str">
            <v>3101</v>
          </cell>
          <cell r="Q47" t="str">
            <v>Operation Factory</v>
          </cell>
          <cell r="R47" t="str">
            <v>OPI4</v>
          </cell>
          <cell r="S47" t="str">
            <v>KF/Indo - Operations &amp; Log</v>
          </cell>
          <cell r="T47" t="str">
            <v>0002</v>
          </cell>
          <cell r="U47" t="str">
            <v>Cikarang</v>
          </cell>
          <cell r="V47" t="str">
            <v>Blue Collar</v>
          </cell>
          <cell r="W47" t="str">
            <v>20340934</v>
          </cell>
          <cell r="X47" t="str">
            <v>Helper</v>
          </cell>
          <cell r="Y47" t="str">
            <v>12000013</v>
          </cell>
          <cell r="Z47" t="str">
            <v>Operations</v>
          </cell>
          <cell r="AA47" t="str">
            <v>20340456</v>
          </cell>
          <cell r="AB47" t="str">
            <v>Cikarang - Production</v>
          </cell>
          <cell r="AC47" t="str">
            <v>GSC0061</v>
          </cell>
          <cell r="AD47" t="str">
            <v>GSC INTL MFG INDONESIA</v>
          </cell>
          <cell r="AE47" t="str">
            <v>GSC02</v>
          </cell>
          <cell r="AF47" t="str">
            <v>INTL MANUFACTURING</v>
          </cell>
          <cell r="AG47" t="str">
            <v>GSC</v>
          </cell>
          <cell r="AH47" t="str">
            <v>GLOBAL SUPPLY CHAIN</v>
          </cell>
          <cell r="AI47" t="str">
            <v>ID</v>
          </cell>
          <cell r="AJ47" t="str">
            <v>Indonesia</v>
          </cell>
          <cell r="AK47" t="str">
            <v>1</v>
          </cell>
          <cell r="AL47" t="str">
            <v>Standard</v>
          </cell>
          <cell r="AM47" t="str">
            <v>N2</v>
          </cell>
          <cell r="AN47" t="str">
            <v>Non-Exempt Non-CBA</v>
          </cell>
          <cell r="AO47" t="str">
            <v>12012510</v>
          </cell>
          <cell r="AP47" t="str">
            <v>Production/Process Operator (Jr.)</v>
          </cell>
          <cell r="AQ47" t="str">
            <v>3</v>
          </cell>
          <cell r="AR47" t="str">
            <v>Active</v>
          </cell>
          <cell r="AS47" t="str">
            <v>BC</v>
          </cell>
          <cell r="AT47">
            <v>15830528</v>
          </cell>
          <cell r="AU47" t="str">
            <v>No</v>
          </cell>
          <cell r="AV47" t="str">
            <v>S</v>
          </cell>
        </row>
        <row r="48">
          <cell r="A48" t="str">
            <v>TRI KUNTARI</v>
          </cell>
          <cell r="B48">
            <v>172491</v>
          </cell>
          <cell r="C48">
            <v>960208</v>
          </cell>
          <cell r="D48">
            <v>28192</v>
          </cell>
          <cell r="E48">
            <v>35362</v>
          </cell>
          <cell r="F48" t="str">
            <v>GRD2</v>
          </cell>
          <cell r="G48">
            <v>1261307</v>
          </cell>
          <cell r="H48" t="str">
            <v>IDR</v>
          </cell>
          <cell r="I48">
            <v>16396991</v>
          </cell>
          <cell r="J48" t="str">
            <v>IDR</v>
          </cell>
          <cell r="K48" t="str">
            <v>Female</v>
          </cell>
          <cell r="L48" t="str">
            <v>Banjarnegara</v>
          </cell>
          <cell r="M48" t="str">
            <v>Single</v>
          </cell>
          <cell r="N48" t="str">
            <v>ID04</v>
          </cell>
          <cell r="O48" t="str">
            <v>KF Indonesia - Nabisco</v>
          </cell>
          <cell r="P48" t="str">
            <v>3101</v>
          </cell>
          <cell r="Q48" t="str">
            <v>Operation Factory</v>
          </cell>
          <cell r="R48" t="str">
            <v>OPI4</v>
          </cell>
          <cell r="S48" t="str">
            <v>KF/Indo - Operations &amp; Log</v>
          </cell>
          <cell r="T48" t="str">
            <v>0002</v>
          </cell>
          <cell r="U48" t="str">
            <v>Cikarang</v>
          </cell>
          <cell r="V48" t="str">
            <v>Blue Collar</v>
          </cell>
          <cell r="W48" t="str">
            <v>20340933</v>
          </cell>
          <cell r="X48" t="str">
            <v>Helper</v>
          </cell>
          <cell r="Y48" t="str">
            <v>12000013</v>
          </cell>
          <cell r="Z48" t="str">
            <v>Operations</v>
          </cell>
          <cell r="AA48" t="str">
            <v>20340456</v>
          </cell>
          <cell r="AB48" t="str">
            <v>Cikarang - Production</v>
          </cell>
          <cell r="AC48" t="str">
            <v>GSC0061</v>
          </cell>
          <cell r="AD48" t="str">
            <v>GSC INTL MFG INDONESIA</v>
          </cell>
          <cell r="AE48" t="str">
            <v>GSC02</v>
          </cell>
          <cell r="AF48" t="str">
            <v>INTL MANUFACTURING</v>
          </cell>
          <cell r="AG48" t="str">
            <v>GSC</v>
          </cell>
          <cell r="AH48" t="str">
            <v>GLOBAL SUPPLY CHAIN</v>
          </cell>
          <cell r="AI48" t="str">
            <v>ID</v>
          </cell>
          <cell r="AJ48" t="str">
            <v>Indonesia</v>
          </cell>
          <cell r="AK48" t="str">
            <v>1</v>
          </cell>
          <cell r="AL48" t="str">
            <v>Standard</v>
          </cell>
          <cell r="AM48" t="str">
            <v>N2</v>
          </cell>
          <cell r="AN48" t="str">
            <v>Non-Exempt Non-CBA</v>
          </cell>
          <cell r="AO48" t="str">
            <v>12012510</v>
          </cell>
          <cell r="AP48" t="str">
            <v>Production/Process Operator (Jr.)</v>
          </cell>
          <cell r="AQ48" t="str">
            <v>3</v>
          </cell>
          <cell r="AR48" t="str">
            <v>Active</v>
          </cell>
          <cell r="AS48" t="str">
            <v>BC</v>
          </cell>
          <cell r="AT48">
            <v>16396984</v>
          </cell>
          <cell r="AU48" t="str">
            <v>No</v>
          </cell>
          <cell r="AV48" t="str">
            <v>S</v>
          </cell>
        </row>
        <row r="49">
          <cell r="A49" t="str">
            <v>KATINO</v>
          </cell>
          <cell r="B49">
            <v>172400</v>
          </cell>
          <cell r="C49">
            <v>960212</v>
          </cell>
          <cell r="D49">
            <v>27151</v>
          </cell>
          <cell r="E49">
            <v>35356</v>
          </cell>
          <cell r="F49" t="str">
            <v>GRD4</v>
          </cell>
          <cell r="G49">
            <v>2094948</v>
          </cell>
          <cell r="H49" t="str">
            <v>IDR</v>
          </cell>
          <cell r="I49">
            <v>27234324</v>
          </cell>
          <cell r="J49" t="str">
            <v>IDR</v>
          </cell>
          <cell r="K49" t="str">
            <v>Male</v>
          </cell>
          <cell r="L49" t="str">
            <v>Wonogiri</v>
          </cell>
          <cell r="M49" t="str">
            <v>Marr</v>
          </cell>
          <cell r="N49" t="str">
            <v>ID04</v>
          </cell>
          <cell r="O49" t="str">
            <v>KF Indonesia - Nabisco</v>
          </cell>
          <cell r="P49" t="str">
            <v>3101</v>
          </cell>
          <cell r="Q49" t="str">
            <v>Operation Factory</v>
          </cell>
          <cell r="R49" t="str">
            <v>OPI4</v>
          </cell>
          <cell r="S49" t="str">
            <v>KF/Indo - Operations &amp; Log</v>
          </cell>
          <cell r="T49" t="str">
            <v>0002</v>
          </cell>
          <cell r="U49" t="str">
            <v>Cikarang</v>
          </cell>
          <cell r="V49" t="str">
            <v>Blue Collar</v>
          </cell>
          <cell r="W49" t="str">
            <v>20340817</v>
          </cell>
          <cell r="X49" t="str">
            <v>Operator</v>
          </cell>
          <cell r="Y49" t="str">
            <v>12000013</v>
          </cell>
          <cell r="Z49" t="str">
            <v>Operations</v>
          </cell>
          <cell r="AA49" t="str">
            <v>20340456</v>
          </cell>
          <cell r="AB49" t="str">
            <v>Cikarang - Production</v>
          </cell>
          <cell r="AC49" t="str">
            <v>GSC0061</v>
          </cell>
          <cell r="AD49" t="str">
            <v>GSC INTL MFG INDONESIA</v>
          </cell>
          <cell r="AE49" t="str">
            <v>GSC02</v>
          </cell>
          <cell r="AF49" t="str">
            <v>INTL MANUFACTURING</v>
          </cell>
          <cell r="AG49" t="str">
            <v>GSC</v>
          </cell>
          <cell r="AH49" t="str">
            <v>GLOBAL SUPPLY CHAIN</v>
          </cell>
          <cell r="AI49" t="str">
            <v>ID</v>
          </cell>
          <cell r="AJ49" t="str">
            <v>Indonesia</v>
          </cell>
          <cell r="AK49" t="str">
            <v>1</v>
          </cell>
          <cell r="AL49" t="str">
            <v>Standard</v>
          </cell>
          <cell r="AM49" t="str">
            <v>N2</v>
          </cell>
          <cell r="AN49" t="str">
            <v>Non-Exempt Non-CBA</v>
          </cell>
          <cell r="AO49" t="str">
            <v>12012508</v>
          </cell>
          <cell r="AP49" t="str">
            <v>Production/Process Operator</v>
          </cell>
          <cell r="AQ49" t="str">
            <v>3</v>
          </cell>
          <cell r="AR49" t="str">
            <v>Active</v>
          </cell>
          <cell r="AS49" t="str">
            <v>BC</v>
          </cell>
          <cell r="AT49">
            <v>27234320</v>
          </cell>
          <cell r="AU49" t="str">
            <v>No</v>
          </cell>
          <cell r="AV49" t="str">
            <v>M</v>
          </cell>
        </row>
        <row r="50">
          <cell r="A50" t="str">
            <v>LANTORO</v>
          </cell>
          <cell r="B50">
            <v>172399</v>
          </cell>
          <cell r="C50">
            <v>960213</v>
          </cell>
          <cell r="D50">
            <v>25471</v>
          </cell>
          <cell r="E50">
            <v>35354</v>
          </cell>
          <cell r="F50" t="str">
            <v>GRD4</v>
          </cell>
          <cell r="G50">
            <v>1697311</v>
          </cell>
          <cell r="H50" t="str">
            <v>IDR</v>
          </cell>
          <cell r="I50">
            <v>22065043</v>
          </cell>
          <cell r="J50" t="str">
            <v>IDR</v>
          </cell>
          <cell r="K50" t="str">
            <v>Male</v>
          </cell>
          <cell r="L50" t="str">
            <v>Klaten</v>
          </cell>
          <cell r="M50" t="str">
            <v>Marr</v>
          </cell>
          <cell r="N50" t="str">
            <v>ID04</v>
          </cell>
          <cell r="O50" t="str">
            <v>KF Indonesia - Nabisco</v>
          </cell>
          <cell r="P50" t="str">
            <v>3101</v>
          </cell>
          <cell r="Q50" t="str">
            <v>Operation Factory</v>
          </cell>
          <cell r="R50" t="str">
            <v>OPI4</v>
          </cell>
          <cell r="S50" t="str">
            <v>KF/Indo - Operations &amp; Log</v>
          </cell>
          <cell r="T50" t="str">
            <v>0002</v>
          </cell>
          <cell r="U50" t="str">
            <v>Cikarang</v>
          </cell>
          <cell r="V50" t="str">
            <v>Blue Collar</v>
          </cell>
          <cell r="W50" t="str">
            <v>20340816</v>
          </cell>
          <cell r="X50" t="str">
            <v>Operator</v>
          </cell>
          <cell r="Y50" t="str">
            <v>12000013</v>
          </cell>
          <cell r="Z50" t="str">
            <v>Operations</v>
          </cell>
          <cell r="AA50" t="str">
            <v>20340456</v>
          </cell>
          <cell r="AB50" t="str">
            <v>Cikarang - Production</v>
          </cell>
          <cell r="AC50" t="str">
            <v>GSC0061</v>
          </cell>
          <cell r="AD50" t="str">
            <v>GSC INTL MFG INDONESIA</v>
          </cell>
          <cell r="AE50" t="str">
            <v>GSC02</v>
          </cell>
          <cell r="AF50" t="str">
            <v>INTL MANUFACTURING</v>
          </cell>
          <cell r="AG50" t="str">
            <v>GSC</v>
          </cell>
          <cell r="AH50" t="str">
            <v>GLOBAL SUPPLY CHAIN</v>
          </cell>
          <cell r="AI50" t="str">
            <v>ID</v>
          </cell>
          <cell r="AJ50" t="str">
            <v>Indonesia</v>
          </cell>
          <cell r="AK50" t="str">
            <v>1</v>
          </cell>
          <cell r="AL50" t="str">
            <v>Standard</v>
          </cell>
          <cell r="AM50" t="str">
            <v>N2</v>
          </cell>
          <cell r="AN50" t="str">
            <v>Non-Exempt Non-CBA</v>
          </cell>
          <cell r="AO50" t="str">
            <v>12012508</v>
          </cell>
          <cell r="AP50" t="str">
            <v>Production/Process Operator</v>
          </cell>
          <cell r="AQ50" t="str">
            <v>3</v>
          </cell>
          <cell r="AR50" t="str">
            <v>Active</v>
          </cell>
          <cell r="AS50" t="str">
            <v>BC</v>
          </cell>
          <cell r="AT50">
            <v>22065040</v>
          </cell>
          <cell r="AU50" t="str">
            <v>No</v>
          </cell>
          <cell r="AV50" t="str">
            <v>M</v>
          </cell>
        </row>
        <row r="51">
          <cell r="A51" t="str">
            <v>SISWANTO</v>
          </cell>
          <cell r="B51">
            <v>172361</v>
          </cell>
          <cell r="C51">
            <v>960214</v>
          </cell>
          <cell r="D51">
            <v>27671</v>
          </cell>
          <cell r="E51">
            <v>35354</v>
          </cell>
          <cell r="F51" t="str">
            <v>GRD6</v>
          </cell>
          <cell r="G51">
            <v>2087078</v>
          </cell>
          <cell r="H51" t="str">
            <v>IDR</v>
          </cell>
          <cell r="I51">
            <v>27132014</v>
          </cell>
          <cell r="J51" t="str">
            <v>IDR</v>
          </cell>
          <cell r="K51" t="str">
            <v>Male</v>
          </cell>
          <cell r="L51" t="str">
            <v>Gunung Kidul</v>
          </cell>
          <cell r="M51" t="str">
            <v>Single</v>
          </cell>
          <cell r="N51" t="str">
            <v>ID04</v>
          </cell>
          <cell r="O51" t="str">
            <v>KF Indonesia - Nabisco</v>
          </cell>
          <cell r="P51" t="str">
            <v>3101</v>
          </cell>
          <cell r="Q51" t="str">
            <v>Operation Factory</v>
          </cell>
          <cell r="R51" t="str">
            <v>OPI4</v>
          </cell>
          <cell r="S51" t="str">
            <v>KF/Indo - Operations &amp; Log</v>
          </cell>
          <cell r="T51" t="str">
            <v>0002</v>
          </cell>
          <cell r="U51" t="str">
            <v>Cikarang</v>
          </cell>
          <cell r="V51" t="str">
            <v>Blue Collar</v>
          </cell>
          <cell r="W51" t="str">
            <v>20340778</v>
          </cell>
          <cell r="X51" t="str">
            <v>Chief Operator</v>
          </cell>
          <cell r="Y51" t="str">
            <v>12000013</v>
          </cell>
          <cell r="Z51" t="str">
            <v>Operations</v>
          </cell>
          <cell r="AA51" t="str">
            <v>20340456</v>
          </cell>
          <cell r="AB51" t="str">
            <v>Cikarang - Production</v>
          </cell>
          <cell r="AC51" t="str">
            <v>GSC0061</v>
          </cell>
          <cell r="AD51" t="str">
            <v>GSC INTL MFG INDONESIA</v>
          </cell>
          <cell r="AE51" t="str">
            <v>GSC02</v>
          </cell>
          <cell r="AF51" t="str">
            <v>INTL MANUFACTURING</v>
          </cell>
          <cell r="AG51" t="str">
            <v>GSC</v>
          </cell>
          <cell r="AH51" t="str">
            <v>GLOBAL SUPPLY CHAIN</v>
          </cell>
          <cell r="AI51" t="str">
            <v>ID</v>
          </cell>
          <cell r="AJ51" t="str">
            <v>Indonesia</v>
          </cell>
          <cell r="AK51" t="str">
            <v>1</v>
          </cell>
          <cell r="AL51" t="str">
            <v>Standard</v>
          </cell>
          <cell r="AM51" t="str">
            <v>N2</v>
          </cell>
          <cell r="AN51" t="str">
            <v>Non-Exempt Non-CBA</v>
          </cell>
          <cell r="AO51" t="str">
            <v>12012504</v>
          </cell>
          <cell r="AP51" t="str">
            <v>Shift Leader</v>
          </cell>
          <cell r="AQ51" t="str">
            <v>3</v>
          </cell>
          <cell r="AR51" t="str">
            <v>Active</v>
          </cell>
          <cell r="AS51" t="str">
            <v>BC</v>
          </cell>
          <cell r="AT51">
            <v>27132000</v>
          </cell>
          <cell r="AU51" t="str">
            <v>No</v>
          </cell>
          <cell r="AV51" t="str">
            <v>S</v>
          </cell>
        </row>
        <row r="52">
          <cell r="A52" t="str">
            <v>NURMILI RIDWAN</v>
          </cell>
          <cell r="B52">
            <v>172343</v>
          </cell>
          <cell r="C52">
            <v>960221</v>
          </cell>
          <cell r="D52">
            <v>27839</v>
          </cell>
          <cell r="E52">
            <v>35370</v>
          </cell>
          <cell r="F52" t="str">
            <v>GRD2</v>
          </cell>
          <cell r="G52">
            <v>1314413</v>
          </cell>
          <cell r="H52" t="str">
            <v>IDR</v>
          </cell>
          <cell r="I52">
            <v>17087369</v>
          </cell>
          <cell r="J52" t="str">
            <v>IDR</v>
          </cell>
          <cell r="K52" t="str">
            <v>Female</v>
          </cell>
          <cell r="L52" t="str">
            <v>Bima</v>
          </cell>
          <cell r="M52" t="str">
            <v>Single</v>
          </cell>
          <cell r="N52" t="str">
            <v>ID04</v>
          </cell>
          <cell r="O52" t="str">
            <v>KF Indonesia - Nabisco</v>
          </cell>
          <cell r="P52" t="str">
            <v>3101</v>
          </cell>
          <cell r="Q52" t="str">
            <v>Operation Factory</v>
          </cell>
          <cell r="R52" t="str">
            <v>OPI4</v>
          </cell>
          <cell r="S52" t="str">
            <v>KF/Indo - Operations &amp; Log</v>
          </cell>
          <cell r="T52" t="str">
            <v>0002</v>
          </cell>
          <cell r="U52" t="str">
            <v>Cikarang</v>
          </cell>
          <cell r="V52" t="str">
            <v>Blue Collar</v>
          </cell>
          <cell r="W52" t="str">
            <v>20340760</v>
          </cell>
          <cell r="X52" t="str">
            <v>Helper</v>
          </cell>
          <cell r="Y52" t="str">
            <v>12000013</v>
          </cell>
          <cell r="Z52" t="str">
            <v>Operations</v>
          </cell>
          <cell r="AA52" t="str">
            <v>20340456</v>
          </cell>
          <cell r="AB52" t="str">
            <v>Cikarang - Production</v>
          </cell>
          <cell r="AC52" t="str">
            <v>GSC0061</v>
          </cell>
          <cell r="AD52" t="str">
            <v>GSC INTL MFG INDONESIA</v>
          </cell>
          <cell r="AE52" t="str">
            <v>GSC02</v>
          </cell>
          <cell r="AF52" t="str">
            <v>INTL MANUFACTURING</v>
          </cell>
          <cell r="AG52" t="str">
            <v>GSC</v>
          </cell>
          <cell r="AH52" t="str">
            <v>GLOBAL SUPPLY CHAIN</v>
          </cell>
          <cell r="AI52" t="str">
            <v>ID</v>
          </cell>
          <cell r="AJ52" t="str">
            <v>Indonesia</v>
          </cell>
          <cell r="AK52" t="str">
            <v>1</v>
          </cell>
          <cell r="AL52" t="str">
            <v>Standard</v>
          </cell>
          <cell r="AM52" t="str">
            <v>N2</v>
          </cell>
          <cell r="AN52" t="str">
            <v>Non-Exempt Non-CBA</v>
          </cell>
          <cell r="AO52" t="str">
            <v>12012510</v>
          </cell>
          <cell r="AP52" t="str">
            <v>Production/Process Operator (Jr.)</v>
          </cell>
          <cell r="AQ52" t="str">
            <v>3</v>
          </cell>
          <cell r="AR52" t="str">
            <v>Active</v>
          </cell>
          <cell r="AS52" t="str">
            <v>BC</v>
          </cell>
          <cell r="AT52">
            <v>17087360</v>
          </cell>
          <cell r="AU52" t="str">
            <v>No</v>
          </cell>
          <cell r="AV52" t="str">
            <v>S</v>
          </cell>
        </row>
        <row r="53">
          <cell r="A53" t="str">
            <v>EKO YULIYANTO</v>
          </cell>
          <cell r="B53">
            <v>172398</v>
          </cell>
          <cell r="C53">
            <v>960222</v>
          </cell>
          <cell r="D53">
            <v>28682</v>
          </cell>
          <cell r="E53">
            <v>35354</v>
          </cell>
          <cell r="F53" t="str">
            <v>GRD3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 t="str">
            <v>Male</v>
          </cell>
          <cell r="L53" t="str">
            <v>Lampung Selatang</v>
          </cell>
          <cell r="M53" t="str">
            <v>Single</v>
          </cell>
          <cell r="N53" t="str">
            <v>ID04</v>
          </cell>
          <cell r="O53" t="str">
            <v>KF Indonesia - Nabisco</v>
          </cell>
          <cell r="P53" t="str">
            <v>3101</v>
          </cell>
          <cell r="Q53" t="str">
            <v>Operation Factory</v>
          </cell>
          <cell r="R53" t="str">
            <v>OPI4</v>
          </cell>
          <cell r="S53" t="str">
            <v>KF/Indo - Operations &amp; Log</v>
          </cell>
          <cell r="T53" t="str">
            <v>0002</v>
          </cell>
          <cell r="U53" t="str">
            <v>Cikarang</v>
          </cell>
          <cell r="V53" t="str">
            <v>Blue Collar</v>
          </cell>
          <cell r="W53" t="str">
            <v>20340815</v>
          </cell>
          <cell r="X53" t="str">
            <v>Operator</v>
          </cell>
          <cell r="Y53" t="str">
            <v>12000013</v>
          </cell>
          <cell r="Z53" t="str">
            <v>Operations</v>
          </cell>
          <cell r="AA53" t="str">
            <v>20340456</v>
          </cell>
          <cell r="AB53" t="str">
            <v>Cikarang - Production</v>
          </cell>
          <cell r="AC53" t="str">
            <v>GSC0061</v>
          </cell>
          <cell r="AD53" t="str">
            <v>GSC INTL MFG INDONESIA</v>
          </cell>
          <cell r="AE53" t="str">
            <v>GSC02</v>
          </cell>
          <cell r="AF53" t="str">
            <v>INTL MANUFACTURING</v>
          </cell>
          <cell r="AG53" t="str">
            <v>GSC</v>
          </cell>
          <cell r="AH53" t="str">
            <v>GLOBAL SUPPLY CHAIN</v>
          </cell>
          <cell r="AI53" t="str">
            <v>ID</v>
          </cell>
          <cell r="AJ53" t="str">
            <v>Indonesia</v>
          </cell>
          <cell r="AK53" t="str">
            <v>1</v>
          </cell>
          <cell r="AL53" t="str">
            <v>Standard</v>
          </cell>
          <cell r="AM53" t="str">
            <v>N2</v>
          </cell>
          <cell r="AN53" t="str">
            <v>Non-Exempt Non-CBA</v>
          </cell>
          <cell r="AO53" t="str">
            <v>12012508</v>
          </cell>
          <cell r="AP53" t="str">
            <v>Production/Process Operator</v>
          </cell>
          <cell r="AQ53" t="str">
            <v>3</v>
          </cell>
          <cell r="AR53" t="str">
            <v>Active</v>
          </cell>
          <cell r="AS53" t="str">
            <v>BC</v>
          </cell>
          <cell r="AT53">
            <v>0</v>
          </cell>
          <cell r="AU53" t="str">
            <v>No</v>
          </cell>
          <cell r="AV53" t="str">
            <v>S</v>
          </cell>
        </row>
        <row r="54">
          <cell r="A54" t="str">
            <v>LADI LUSPA</v>
          </cell>
          <cell r="B54">
            <v>172271</v>
          </cell>
          <cell r="C54">
            <v>960228</v>
          </cell>
          <cell r="D54">
            <v>24869</v>
          </cell>
          <cell r="E54">
            <v>35382</v>
          </cell>
          <cell r="F54" t="str">
            <v>06</v>
          </cell>
          <cell r="G54">
            <v>4637520</v>
          </cell>
          <cell r="H54" t="str">
            <v>IDR</v>
          </cell>
          <cell r="I54">
            <v>60287760</v>
          </cell>
          <cell r="J54" t="str">
            <v>IDR</v>
          </cell>
          <cell r="K54" t="str">
            <v>Male</v>
          </cell>
          <cell r="L54" t="str">
            <v>Palembang</v>
          </cell>
          <cell r="M54" t="str">
            <v>Marr</v>
          </cell>
          <cell r="N54" t="str">
            <v>ID04</v>
          </cell>
          <cell r="O54" t="str">
            <v>KF Indonesia - Nabisco</v>
          </cell>
          <cell r="P54" t="str">
            <v>3101</v>
          </cell>
          <cell r="Q54" t="str">
            <v>Operation Factory</v>
          </cell>
          <cell r="R54" t="str">
            <v>OPI4</v>
          </cell>
          <cell r="S54" t="str">
            <v>KF/Indo - Operations &amp; Log</v>
          </cell>
          <cell r="T54" t="str">
            <v>0002</v>
          </cell>
          <cell r="U54" t="str">
            <v>Cikarang</v>
          </cell>
          <cell r="V54" t="str">
            <v>Blue Collar</v>
          </cell>
          <cell r="W54" t="str">
            <v>20340697</v>
          </cell>
          <cell r="X54" t="str">
            <v>Stockeeper</v>
          </cell>
          <cell r="Y54" t="str">
            <v>12000013</v>
          </cell>
          <cell r="Z54" t="str">
            <v>Operations</v>
          </cell>
          <cell r="AA54" t="str">
            <v>20340452</v>
          </cell>
          <cell r="AB54" t="str">
            <v>Cikarang-Warehouse</v>
          </cell>
          <cell r="AC54" t="str">
            <v>GSC0061</v>
          </cell>
          <cell r="AD54" t="str">
            <v>GSC INTL MFG INDONESIA</v>
          </cell>
          <cell r="AE54" t="str">
            <v>GSC02</v>
          </cell>
          <cell r="AF54" t="str">
            <v>INTL MANUFACTURING</v>
          </cell>
          <cell r="AG54" t="str">
            <v>GSC</v>
          </cell>
          <cell r="AH54" t="str">
            <v>GLOBAL SUPPLY CHAIN</v>
          </cell>
          <cell r="AI54" t="str">
            <v>ID</v>
          </cell>
          <cell r="AJ54" t="str">
            <v>Indonesia</v>
          </cell>
          <cell r="AK54" t="str">
            <v>1</v>
          </cell>
          <cell r="AL54" t="str">
            <v>Standard</v>
          </cell>
          <cell r="AM54" t="str">
            <v>N2</v>
          </cell>
          <cell r="AN54" t="str">
            <v>Non-Exempt Non-CBA</v>
          </cell>
          <cell r="AO54" t="str">
            <v>12012401</v>
          </cell>
          <cell r="AP54" t="str">
            <v>Materials Handler (Sr.)</v>
          </cell>
          <cell r="AQ54" t="str">
            <v>3</v>
          </cell>
          <cell r="AR54" t="str">
            <v>Active</v>
          </cell>
          <cell r="AS54" t="str">
            <v>BC</v>
          </cell>
          <cell r="AT54">
            <v>60287744</v>
          </cell>
          <cell r="AU54" t="str">
            <v>No</v>
          </cell>
          <cell r="AV54" t="str">
            <v>M</v>
          </cell>
        </row>
        <row r="55">
          <cell r="A55" t="str">
            <v>BUDIYANA</v>
          </cell>
          <cell r="B55">
            <v>172301</v>
          </cell>
          <cell r="C55">
            <v>960230</v>
          </cell>
          <cell r="D55">
            <v>27871</v>
          </cell>
          <cell r="E55">
            <v>35339</v>
          </cell>
          <cell r="F55" t="str">
            <v>GRD3</v>
          </cell>
          <cell r="G55">
            <v>1430991</v>
          </cell>
          <cell r="H55" t="str">
            <v>IDR</v>
          </cell>
          <cell r="I55">
            <v>18602883</v>
          </cell>
          <cell r="J55" t="str">
            <v>IDR</v>
          </cell>
          <cell r="K55" t="str">
            <v>Male</v>
          </cell>
          <cell r="L55" t="str">
            <v>Purworejo</v>
          </cell>
          <cell r="M55" t="str">
            <v>Marr</v>
          </cell>
          <cell r="N55" t="str">
            <v>ID04</v>
          </cell>
          <cell r="O55" t="str">
            <v>KF Indonesia - Nabisco</v>
          </cell>
          <cell r="P55" t="str">
            <v>3101</v>
          </cell>
          <cell r="Q55" t="str">
            <v>Operation Factory</v>
          </cell>
          <cell r="R55" t="str">
            <v>OPI4</v>
          </cell>
          <cell r="S55" t="str">
            <v>KF/Indo - Operations &amp; Log</v>
          </cell>
          <cell r="T55" t="str">
            <v>0002</v>
          </cell>
          <cell r="U55" t="str">
            <v>Cikarang</v>
          </cell>
          <cell r="V55" t="str">
            <v>Blue Collar</v>
          </cell>
          <cell r="W55" t="str">
            <v>20340718</v>
          </cell>
          <cell r="X55" t="str">
            <v>Operator</v>
          </cell>
          <cell r="Y55" t="str">
            <v>12000013</v>
          </cell>
          <cell r="Z55" t="str">
            <v>Operations</v>
          </cell>
          <cell r="AA55" t="str">
            <v>20340456</v>
          </cell>
          <cell r="AB55" t="str">
            <v>Cikarang - Production</v>
          </cell>
          <cell r="AC55" t="str">
            <v>GSC0061</v>
          </cell>
          <cell r="AD55" t="str">
            <v>GSC INTL MFG INDONESIA</v>
          </cell>
          <cell r="AE55" t="str">
            <v>GSC02</v>
          </cell>
          <cell r="AF55" t="str">
            <v>INTL MANUFACTURING</v>
          </cell>
          <cell r="AG55" t="str">
            <v>GSC</v>
          </cell>
          <cell r="AH55" t="str">
            <v>GLOBAL SUPPLY CHAIN</v>
          </cell>
          <cell r="AI55" t="str">
            <v>ID</v>
          </cell>
          <cell r="AJ55" t="str">
            <v>Indonesia</v>
          </cell>
          <cell r="AK55" t="str">
            <v>1</v>
          </cell>
          <cell r="AL55" t="str">
            <v>Standard</v>
          </cell>
          <cell r="AM55" t="str">
            <v>N2</v>
          </cell>
          <cell r="AN55" t="str">
            <v>Non-Exempt Non-CBA</v>
          </cell>
          <cell r="AO55" t="str">
            <v>12012508</v>
          </cell>
          <cell r="AP55" t="str">
            <v>Production/Process Operator</v>
          </cell>
          <cell r="AQ55" t="str">
            <v>3</v>
          </cell>
          <cell r="AR55" t="str">
            <v>Active</v>
          </cell>
          <cell r="AS55" t="str">
            <v>BC</v>
          </cell>
          <cell r="AT55">
            <v>18602880</v>
          </cell>
          <cell r="AU55" t="str">
            <v>No</v>
          </cell>
          <cell r="AV55" t="str">
            <v>M</v>
          </cell>
        </row>
        <row r="56">
          <cell r="A56" t="str">
            <v>RUSTAM EFFENDI</v>
          </cell>
          <cell r="B56">
            <v>172262</v>
          </cell>
          <cell r="C56">
            <v>960231</v>
          </cell>
          <cell r="D56">
            <v>27192</v>
          </cell>
          <cell r="E56">
            <v>35356</v>
          </cell>
          <cell r="F56" t="str">
            <v>GRD3</v>
          </cell>
          <cell r="G56">
            <v>1450775</v>
          </cell>
          <cell r="H56" t="str">
            <v>IDR</v>
          </cell>
          <cell r="I56">
            <v>18860075</v>
          </cell>
          <cell r="J56" t="str">
            <v>IDR</v>
          </cell>
          <cell r="K56" t="str">
            <v>Male</v>
          </cell>
          <cell r="L56" t="str">
            <v>Kota Gading</v>
          </cell>
          <cell r="M56" t="str">
            <v>Marr</v>
          </cell>
          <cell r="N56" t="str">
            <v>ID04</v>
          </cell>
          <cell r="O56" t="str">
            <v>KF Indonesia - Nabisco</v>
          </cell>
          <cell r="P56" t="str">
            <v>3101</v>
          </cell>
          <cell r="Q56" t="str">
            <v>Operation Factory</v>
          </cell>
          <cell r="R56" t="str">
            <v>OPI4</v>
          </cell>
          <cell r="S56" t="str">
            <v>KF/Indo - Operations &amp; Log</v>
          </cell>
          <cell r="T56" t="str">
            <v>0002</v>
          </cell>
          <cell r="U56" t="str">
            <v>Cikarang</v>
          </cell>
          <cell r="V56" t="str">
            <v>Blue Collar</v>
          </cell>
          <cell r="W56" t="str">
            <v>20340688</v>
          </cell>
          <cell r="X56" t="str">
            <v>Stockeeper</v>
          </cell>
          <cell r="Y56" t="str">
            <v>12000013</v>
          </cell>
          <cell r="Z56" t="str">
            <v>Operations</v>
          </cell>
          <cell r="AA56" t="str">
            <v>20340452</v>
          </cell>
          <cell r="AB56" t="str">
            <v>Cikarang-Warehouse</v>
          </cell>
          <cell r="AC56" t="str">
            <v>GSC0061</v>
          </cell>
          <cell r="AD56" t="str">
            <v>GSC INTL MFG INDONESIA</v>
          </cell>
          <cell r="AE56" t="str">
            <v>GSC02</v>
          </cell>
          <cell r="AF56" t="str">
            <v>INTL MANUFACTURING</v>
          </cell>
          <cell r="AG56" t="str">
            <v>GSC</v>
          </cell>
          <cell r="AH56" t="str">
            <v>GLOBAL SUPPLY CHAIN</v>
          </cell>
          <cell r="AI56" t="str">
            <v>ID</v>
          </cell>
          <cell r="AJ56" t="str">
            <v>Indonesia</v>
          </cell>
          <cell r="AK56" t="str">
            <v>1</v>
          </cell>
          <cell r="AL56" t="str">
            <v>Standard</v>
          </cell>
          <cell r="AM56" t="str">
            <v>N2</v>
          </cell>
          <cell r="AN56" t="str">
            <v>Non-Exempt Non-CBA</v>
          </cell>
          <cell r="AO56" t="str">
            <v>12012401</v>
          </cell>
          <cell r="AP56" t="str">
            <v>Materials Handler (Sr.)</v>
          </cell>
          <cell r="AQ56" t="str">
            <v>3</v>
          </cell>
          <cell r="AR56" t="str">
            <v>Active</v>
          </cell>
          <cell r="AS56" t="str">
            <v>BC</v>
          </cell>
          <cell r="AT56">
            <v>18860064</v>
          </cell>
          <cell r="AU56" t="str">
            <v>No</v>
          </cell>
          <cell r="AV56" t="str">
            <v>M</v>
          </cell>
        </row>
        <row r="57">
          <cell r="A57" t="str">
            <v>MUHAMAD ANWAS BIN H HANAPI</v>
          </cell>
          <cell r="B57">
            <v>172308</v>
          </cell>
          <cell r="C57">
            <v>960236</v>
          </cell>
          <cell r="D57">
            <v>27623</v>
          </cell>
          <cell r="E57">
            <v>35366</v>
          </cell>
          <cell r="F57" t="str">
            <v>GRD4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 t="str">
            <v>Male</v>
          </cell>
          <cell r="L57" t="str">
            <v>Purwakarta</v>
          </cell>
          <cell r="M57" t="str">
            <v>Marr</v>
          </cell>
          <cell r="N57" t="str">
            <v>ID04</v>
          </cell>
          <cell r="O57" t="str">
            <v>KF Indonesia - Nabisco</v>
          </cell>
          <cell r="P57" t="str">
            <v>3101</v>
          </cell>
          <cell r="Q57" t="str">
            <v>Operation Factory</v>
          </cell>
          <cell r="R57" t="str">
            <v>OPI4</v>
          </cell>
          <cell r="S57" t="str">
            <v>KF/Indo - Operations &amp; Log</v>
          </cell>
          <cell r="T57" t="str">
            <v>0002</v>
          </cell>
          <cell r="U57" t="str">
            <v>Cikarang</v>
          </cell>
          <cell r="V57" t="str">
            <v>Blue Collar</v>
          </cell>
          <cell r="W57" t="str">
            <v>20340725</v>
          </cell>
          <cell r="X57" t="str">
            <v>Operator</v>
          </cell>
          <cell r="Y57" t="str">
            <v>12000013</v>
          </cell>
          <cell r="Z57" t="str">
            <v>Operations</v>
          </cell>
          <cell r="AA57" t="str">
            <v>20340456</v>
          </cell>
          <cell r="AB57" t="str">
            <v>Cikarang - Production</v>
          </cell>
          <cell r="AC57" t="str">
            <v>GSC0061</v>
          </cell>
          <cell r="AD57" t="str">
            <v>GSC INTL MFG INDONESIA</v>
          </cell>
          <cell r="AE57" t="str">
            <v>GSC02</v>
          </cell>
          <cell r="AF57" t="str">
            <v>INTL MANUFACTURING</v>
          </cell>
          <cell r="AG57" t="str">
            <v>GSC</v>
          </cell>
          <cell r="AH57" t="str">
            <v>GLOBAL SUPPLY CHAIN</v>
          </cell>
          <cell r="AI57" t="str">
            <v>ID</v>
          </cell>
          <cell r="AJ57" t="str">
            <v>Indonesia</v>
          </cell>
          <cell r="AK57" t="str">
            <v>1</v>
          </cell>
          <cell r="AL57" t="str">
            <v>Standard</v>
          </cell>
          <cell r="AM57" t="str">
            <v>N2</v>
          </cell>
          <cell r="AN57" t="str">
            <v>Non-Exempt Non-CBA</v>
          </cell>
          <cell r="AO57" t="str">
            <v>12012508</v>
          </cell>
          <cell r="AP57" t="str">
            <v>Production/Process Operator</v>
          </cell>
          <cell r="AQ57" t="str">
            <v>3</v>
          </cell>
          <cell r="AR57" t="str">
            <v>Active</v>
          </cell>
          <cell r="AS57" t="str">
            <v>BC</v>
          </cell>
          <cell r="AT57">
            <v>0</v>
          </cell>
          <cell r="AU57" t="str">
            <v>No</v>
          </cell>
          <cell r="AV57" t="str">
            <v>M</v>
          </cell>
        </row>
        <row r="58">
          <cell r="A58" t="str">
            <v>DWI SURYANTI</v>
          </cell>
          <cell r="B58">
            <v>172490</v>
          </cell>
          <cell r="C58">
            <v>960243</v>
          </cell>
          <cell r="D58">
            <v>27429</v>
          </cell>
          <cell r="E58">
            <v>35339</v>
          </cell>
          <cell r="F58" t="str">
            <v>GRD2</v>
          </cell>
          <cell r="G58">
            <v>1276141</v>
          </cell>
          <cell r="H58" t="str">
            <v>IDR</v>
          </cell>
          <cell r="I58">
            <v>16589833</v>
          </cell>
          <cell r="J58" t="str">
            <v>IDR</v>
          </cell>
          <cell r="K58" t="str">
            <v>Female</v>
          </cell>
          <cell r="L58" t="str">
            <v>Jakarta</v>
          </cell>
          <cell r="M58" t="str">
            <v>Single</v>
          </cell>
          <cell r="N58" t="str">
            <v>ID04</v>
          </cell>
          <cell r="O58" t="str">
            <v>KF Indonesia - Nabisco</v>
          </cell>
          <cell r="P58" t="str">
            <v>3101</v>
          </cell>
          <cell r="Q58" t="str">
            <v>Operation Factory</v>
          </cell>
          <cell r="R58" t="str">
            <v>OPI4</v>
          </cell>
          <cell r="S58" t="str">
            <v>KF/Indo - Operations &amp; Log</v>
          </cell>
          <cell r="T58" t="str">
            <v>0002</v>
          </cell>
          <cell r="U58" t="str">
            <v>Cikarang</v>
          </cell>
          <cell r="V58" t="str">
            <v>Blue Collar</v>
          </cell>
          <cell r="W58" t="str">
            <v>20340932</v>
          </cell>
          <cell r="X58" t="str">
            <v>Helper</v>
          </cell>
          <cell r="Y58" t="str">
            <v>12000013</v>
          </cell>
          <cell r="Z58" t="str">
            <v>Operations</v>
          </cell>
          <cell r="AA58" t="str">
            <v>20340456</v>
          </cell>
          <cell r="AB58" t="str">
            <v>Cikarang - Production</v>
          </cell>
          <cell r="AC58" t="str">
            <v>GSC0061</v>
          </cell>
          <cell r="AD58" t="str">
            <v>GSC INTL MFG INDONESIA</v>
          </cell>
          <cell r="AE58" t="str">
            <v>GSC02</v>
          </cell>
          <cell r="AF58" t="str">
            <v>INTL MANUFACTURING</v>
          </cell>
          <cell r="AG58" t="str">
            <v>GSC</v>
          </cell>
          <cell r="AH58" t="str">
            <v>GLOBAL SUPPLY CHAIN</v>
          </cell>
          <cell r="AI58" t="str">
            <v>ID</v>
          </cell>
          <cell r="AJ58" t="str">
            <v>Indonesia</v>
          </cell>
          <cell r="AK58" t="str">
            <v>1</v>
          </cell>
          <cell r="AL58" t="str">
            <v>Standard</v>
          </cell>
          <cell r="AM58" t="str">
            <v>N2</v>
          </cell>
          <cell r="AN58" t="str">
            <v>Non-Exempt Non-CBA</v>
          </cell>
          <cell r="AO58" t="str">
            <v>12012510</v>
          </cell>
          <cell r="AP58" t="str">
            <v>Production/Process Operator (Jr.)</v>
          </cell>
          <cell r="AQ58" t="str">
            <v>3</v>
          </cell>
          <cell r="AR58" t="str">
            <v>Active</v>
          </cell>
          <cell r="AS58" t="str">
            <v>BC</v>
          </cell>
          <cell r="AT58">
            <v>16589832</v>
          </cell>
          <cell r="AU58" t="str">
            <v>No</v>
          </cell>
          <cell r="AV58" t="str">
            <v>S</v>
          </cell>
        </row>
        <row r="59">
          <cell r="A59" t="str">
            <v>ADE SURYADI</v>
          </cell>
          <cell r="B59">
            <v>172265</v>
          </cell>
          <cell r="C59">
            <v>960246</v>
          </cell>
          <cell r="D59">
            <v>26460</v>
          </cell>
          <cell r="E59">
            <v>35339</v>
          </cell>
          <cell r="F59" t="str">
            <v>GRD2</v>
          </cell>
          <cell r="G59">
            <v>1247660</v>
          </cell>
          <cell r="H59" t="str">
            <v>IDR</v>
          </cell>
          <cell r="I59">
            <v>16219580</v>
          </cell>
          <cell r="J59" t="str">
            <v>IDR</v>
          </cell>
          <cell r="K59" t="str">
            <v>Male</v>
          </cell>
          <cell r="L59" t="str">
            <v>Jakarta</v>
          </cell>
          <cell r="M59" t="str">
            <v>Marr</v>
          </cell>
          <cell r="N59" t="str">
            <v>ID04</v>
          </cell>
          <cell r="O59" t="str">
            <v>KF Indonesia - Nabisco</v>
          </cell>
          <cell r="P59" t="str">
            <v>3101</v>
          </cell>
          <cell r="Q59" t="str">
            <v>Operation Factory</v>
          </cell>
          <cell r="R59" t="str">
            <v>OPI4</v>
          </cell>
          <cell r="S59" t="str">
            <v>KF/Indo - Operations &amp; Log</v>
          </cell>
          <cell r="T59" t="str">
            <v>0002</v>
          </cell>
          <cell r="U59" t="str">
            <v>Cikarang</v>
          </cell>
          <cell r="V59" t="str">
            <v>Blue Collar</v>
          </cell>
          <cell r="W59" t="str">
            <v>20340691</v>
          </cell>
          <cell r="X59" t="str">
            <v>Helper Warehouse</v>
          </cell>
          <cell r="Y59" t="str">
            <v>12000013</v>
          </cell>
          <cell r="Z59" t="str">
            <v>Operations</v>
          </cell>
          <cell r="AA59" t="str">
            <v>20340452</v>
          </cell>
          <cell r="AB59" t="str">
            <v>Cikarang-Warehouse</v>
          </cell>
          <cell r="AC59" t="str">
            <v>GSC0061</v>
          </cell>
          <cell r="AD59" t="str">
            <v>GSC INTL MFG INDONESIA</v>
          </cell>
          <cell r="AE59" t="str">
            <v>GSC02</v>
          </cell>
          <cell r="AF59" t="str">
            <v>INTL MANUFACTURING</v>
          </cell>
          <cell r="AG59" t="str">
            <v>GSC</v>
          </cell>
          <cell r="AH59" t="str">
            <v>GLOBAL SUPPLY CHAIN</v>
          </cell>
          <cell r="AI59" t="str">
            <v>ID</v>
          </cell>
          <cell r="AJ59" t="str">
            <v>Indonesia</v>
          </cell>
          <cell r="AK59" t="str">
            <v>1</v>
          </cell>
          <cell r="AL59" t="str">
            <v>Standard</v>
          </cell>
          <cell r="AM59" t="str">
            <v>N2</v>
          </cell>
          <cell r="AN59" t="str">
            <v>Non-Exempt Non-CBA</v>
          </cell>
          <cell r="AO59" t="str">
            <v>12012490</v>
          </cell>
          <cell r="AP59" t="str">
            <v>Materials Handler</v>
          </cell>
          <cell r="AQ59" t="str">
            <v>3</v>
          </cell>
          <cell r="AR59" t="str">
            <v>Active</v>
          </cell>
          <cell r="AS59" t="str">
            <v>BC</v>
          </cell>
          <cell r="AT59">
            <v>16219576</v>
          </cell>
          <cell r="AU59" t="str">
            <v>No</v>
          </cell>
          <cell r="AV59" t="str">
            <v>M</v>
          </cell>
        </row>
        <row r="60">
          <cell r="A60" t="str">
            <v>DEDDY ACHMAD</v>
          </cell>
          <cell r="B60">
            <v>172314</v>
          </cell>
          <cell r="C60">
            <v>960248</v>
          </cell>
          <cell r="D60">
            <v>24629</v>
          </cell>
          <cell r="E60">
            <v>35370</v>
          </cell>
          <cell r="F60" t="str">
            <v>GRD6</v>
          </cell>
          <cell r="G60">
            <v>2270867</v>
          </cell>
          <cell r="H60" t="str">
            <v>IDR</v>
          </cell>
          <cell r="I60">
            <v>29521271</v>
          </cell>
          <cell r="J60" t="str">
            <v>IDR</v>
          </cell>
          <cell r="K60" t="str">
            <v>Male</v>
          </cell>
          <cell r="L60" t="str">
            <v>Pandeglang</v>
          </cell>
          <cell r="M60" t="str">
            <v>Marr</v>
          </cell>
          <cell r="N60" t="str">
            <v>ID04</v>
          </cell>
          <cell r="O60" t="str">
            <v>KF Indonesia - Nabisco</v>
          </cell>
          <cell r="P60" t="str">
            <v>3101</v>
          </cell>
          <cell r="Q60" t="str">
            <v>Operation Factory</v>
          </cell>
          <cell r="R60" t="str">
            <v>OPI4</v>
          </cell>
          <cell r="S60" t="str">
            <v>KF/Indo - Operations &amp; Log</v>
          </cell>
          <cell r="T60" t="str">
            <v>0002</v>
          </cell>
          <cell r="U60" t="str">
            <v>Cikarang</v>
          </cell>
          <cell r="V60" t="str">
            <v>Blue Collar</v>
          </cell>
          <cell r="W60" t="str">
            <v>20340731</v>
          </cell>
          <cell r="X60" t="str">
            <v>Chief Operator</v>
          </cell>
          <cell r="Y60" t="str">
            <v>12000013</v>
          </cell>
          <cell r="Z60" t="str">
            <v>Operations</v>
          </cell>
          <cell r="AA60" t="str">
            <v>20340456</v>
          </cell>
          <cell r="AB60" t="str">
            <v>Cikarang - Production</v>
          </cell>
          <cell r="AC60" t="str">
            <v>GSC0061</v>
          </cell>
          <cell r="AD60" t="str">
            <v>GSC INTL MFG INDONESIA</v>
          </cell>
          <cell r="AE60" t="str">
            <v>GSC02</v>
          </cell>
          <cell r="AF60" t="str">
            <v>INTL MANUFACTURING</v>
          </cell>
          <cell r="AG60" t="str">
            <v>GSC</v>
          </cell>
          <cell r="AH60" t="str">
            <v>GLOBAL SUPPLY CHAIN</v>
          </cell>
          <cell r="AI60" t="str">
            <v>ID</v>
          </cell>
          <cell r="AJ60" t="str">
            <v>Indonesia</v>
          </cell>
          <cell r="AK60" t="str">
            <v>1</v>
          </cell>
          <cell r="AL60" t="str">
            <v>Standard</v>
          </cell>
          <cell r="AM60" t="str">
            <v>N2</v>
          </cell>
          <cell r="AN60" t="str">
            <v>Non-Exempt Non-CBA</v>
          </cell>
          <cell r="AO60" t="str">
            <v>12012504</v>
          </cell>
          <cell r="AP60" t="str">
            <v>Shift Leader</v>
          </cell>
          <cell r="AQ60" t="str">
            <v>3</v>
          </cell>
          <cell r="AR60" t="str">
            <v>Active</v>
          </cell>
          <cell r="AS60" t="str">
            <v>BC</v>
          </cell>
          <cell r="AT60">
            <v>29521264</v>
          </cell>
          <cell r="AU60" t="str">
            <v>No</v>
          </cell>
          <cell r="AV60" t="str">
            <v>M</v>
          </cell>
        </row>
        <row r="61">
          <cell r="A61" t="str">
            <v>SLAMET</v>
          </cell>
          <cell r="B61">
            <v>172332</v>
          </cell>
          <cell r="C61">
            <v>960249</v>
          </cell>
          <cell r="D61">
            <v>26893</v>
          </cell>
          <cell r="E61">
            <v>35375</v>
          </cell>
          <cell r="F61" t="str">
            <v>GRD4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 t="str">
            <v>Male</v>
          </cell>
          <cell r="L61" t="str">
            <v>Banyuwangi</v>
          </cell>
          <cell r="M61" t="str">
            <v>Marr</v>
          </cell>
          <cell r="N61" t="str">
            <v>ID04</v>
          </cell>
          <cell r="O61" t="str">
            <v>KF Indonesia - Nabisco</v>
          </cell>
          <cell r="P61" t="str">
            <v>3101</v>
          </cell>
          <cell r="Q61" t="str">
            <v>Operation Factory</v>
          </cell>
          <cell r="R61" t="str">
            <v>OPI4</v>
          </cell>
          <cell r="S61" t="str">
            <v>KF/Indo - Operations &amp; Log</v>
          </cell>
          <cell r="T61" t="str">
            <v>0002</v>
          </cell>
          <cell r="U61" t="str">
            <v>Cikarang</v>
          </cell>
          <cell r="V61" t="str">
            <v>Blue Collar</v>
          </cell>
          <cell r="W61" t="str">
            <v>20340749</v>
          </cell>
          <cell r="X61" t="str">
            <v>Operator</v>
          </cell>
          <cell r="Y61" t="str">
            <v>12000013</v>
          </cell>
          <cell r="Z61" t="str">
            <v>Operations</v>
          </cell>
          <cell r="AA61" t="str">
            <v>20340456</v>
          </cell>
          <cell r="AB61" t="str">
            <v>Cikarang - Production</v>
          </cell>
          <cell r="AC61" t="str">
            <v>GSC0061</v>
          </cell>
          <cell r="AD61" t="str">
            <v>GSC INTL MFG INDONESIA</v>
          </cell>
          <cell r="AE61" t="str">
            <v>GSC02</v>
          </cell>
          <cell r="AF61" t="str">
            <v>INTL MANUFACTURING</v>
          </cell>
          <cell r="AG61" t="str">
            <v>GSC</v>
          </cell>
          <cell r="AH61" t="str">
            <v>GLOBAL SUPPLY CHAIN</v>
          </cell>
          <cell r="AI61" t="str">
            <v>ID</v>
          </cell>
          <cell r="AJ61" t="str">
            <v>Indonesia</v>
          </cell>
          <cell r="AK61" t="str">
            <v>1</v>
          </cell>
          <cell r="AL61" t="str">
            <v>Standard</v>
          </cell>
          <cell r="AM61" t="str">
            <v>N2</v>
          </cell>
          <cell r="AN61" t="str">
            <v>Non-Exempt Non-CBA</v>
          </cell>
          <cell r="AO61" t="str">
            <v>12012508</v>
          </cell>
          <cell r="AP61" t="str">
            <v>Production/Process Operator</v>
          </cell>
          <cell r="AQ61" t="str">
            <v>3</v>
          </cell>
          <cell r="AR61" t="str">
            <v>Active</v>
          </cell>
          <cell r="AS61" t="str">
            <v>BC</v>
          </cell>
          <cell r="AT61">
            <v>0</v>
          </cell>
          <cell r="AU61" t="str">
            <v>No</v>
          </cell>
          <cell r="AV61" t="str">
            <v>M</v>
          </cell>
        </row>
        <row r="62">
          <cell r="A62" t="str">
            <v>MARTOYO</v>
          </cell>
          <cell r="B62">
            <v>172302</v>
          </cell>
          <cell r="C62">
            <v>960250</v>
          </cell>
          <cell r="D62">
            <v>24582</v>
          </cell>
          <cell r="E62">
            <v>35381</v>
          </cell>
          <cell r="F62" t="str">
            <v>GRD4</v>
          </cell>
          <cell r="G62">
            <v>1498792</v>
          </cell>
          <cell r="H62" t="str">
            <v>IDR</v>
          </cell>
          <cell r="I62">
            <v>19484296</v>
          </cell>
          <cell r="J62" t="str">
            <v>IDR</v>
          </cell>
          <cell r="K62" t="str">
            <v>Male</v>
          </cell>
          <cell r="L62" t="str">
            <v>Magelang</v>
          </cell>
          <cell r="M62" t="str">
            <v>Marr</v>
          </cell>
          <cell r="N62" t="str">
            <v>ID04</v>
          </cell>
          <cell r="O62" t="str">
            <v>KF Indonesia - Nabisco</v>
          </cell>
          <cell r="P62" t="str">
            <v>3101</v>
          </cell>
          <cell r="Q62" t="str">
            <v>Operation Factory</v>
          </cell>
          <cell r="R62" t="str">
            <v>OPI4</v>
          </cell>
          <cell r="S62" t="str">
            <v>KF/Indo - Operations &amp; Log</v>
          </cell>
          <cell r="T62" t="str">
            <v>0002</v>
          </cell>
          <cell r="U62" t="str">
            <v>Cikarang</v>
          </cell>
          <cell r="V62" t="str">
            <v>Blue Collar</v>
          </cell>
          <cell r="W62" t="str">
            <v>20340719</v>
          </cell>
          <cell r="X62" t="str">
            <v>Operator</v>
          </cell>
          <cell r="Y62" t="str">
            <v>12000013</v>
          </cell>
          <cell r="Z62" t="str">
            <v>Operations</v>
          </cell>
          <cell r="AA62" t="str">
            <v>20340456</v>
          </cell>
          <cell r="AB62" t="str">
            <v>Cikarang - Production</v>
          </cell>
          <cell r="AC62" t="str">
            <v>GSC0061</v>
          </cell>
          <cell r="AD62" t="str">
            <v>GSC INTL MFG INDONESIA</v>
          </cell>
          <cell r="AE62" t="str">
            <v>GSC02</v>
          </cell>
          <cell r="AF62" t="str">
            <v>INTL MANUFACTURING</v>
          </cell>
          <cell r="AG62" t="str">
            <v>GSC</v>
          </cell>
          <cell r="AH62" t="str">
            <v>GLOBAL SUPPLY CHAIN</v>
          </cell>
          <cell r="AI62" t="str">
            <v>ID</v>
          </cell>
          <cell r="AJ62" t="str">
            <v>Indonesia</v>
          </cell>
          <cell r="AK62" t="str">
            <v>1</v>
          </cell>
          <cell r="AL62" t="str">
            <v>Standard</v>
          </cell>
          <cell r="AM62" t="str">
            <v>N2</v>
          </cell>
          <cell r="AN62" t="str">
            <v>Non-Exempt Non-CBA</v>
          </cell>
          <cell r="AO62" t="str">
            <v>12012508</v>
          </cell>
          <cell r="AP62" t="str">
            <v>Production/Process Operator</v>
          </cell>
          <cell r="AQ62" t="str">
            <v>3</v>
          </cell>
          <cell r="AR62" t="str">
            <v>Active</v>
          </cell>
          <cell r="AS62" t="str">
            <v>BC</v>
          </cell>
          <cell r="AT62">
            <v>19484288</v>
          </cell>
          <cell r="AU62" t="str">
            <v>No</v>
          </cell>
          <cell r="AV62" t="str">
            <v>M</v>
          </cell>
        </row>
        <row r="63">
          <cell r="A63" t="str">
            <v>SLAMET SUROTO</v>
          </cell>
          <cell r="B63">
            <v>172358</v>
          </cell>
          <cell r="C63">
            <v>960252</v>
          </cell>
          <cell r="D63">
            <v>25656</v>
          </cell>
          <cell r="E63">
            <v>35347</v>
          </cell>
          <cell r="F63" t="str">
            <v>GRD6</v>
          </cell>
          <cell r="G63">
            <v>2108636</v>
          </cell>
          <cell r="H63" t="str">
            <v>IDR</v>
          </cell>
          <cell r="I63">
            <v>27412268</v>
          </cell>
          <cell r="J63" t="str">
            <v>IDR</v>
          </cell>
          <cell r="K63" t="str">
            <v>Male</v>
          </cell>
          <cell r="L63" t="str">
            <v>Jakarta</v>
          </cell>
          <cell r="M63" t="str">
            <v>Marr</v>
          </cell>
          <cell r="N63" t="str">
            <v>ID04</v>
          </cell>
          <cell r="O63" t="str">
            <v>KF Indonesia - Nabisco</v>
          </cell>
          <cell r="P63" t="str">
            <v>3101</v>
          </cell>
          <cell r="Q63" t="str">
            <v>Operation Factory</v>
          </cell>
          <cell r="R63" t="str">
            <v>OPI4</v>
          </cell>
          <cell r="S63" t="str">
            <v>KF/Indo - Operations &amp; Log</v>
          </cell>
          <cell r="T63" t="str">
            <v>0002</v>
          </cell>
          <cell r="U63" t="str">
            <v>Cikarang</v>
          </cell>
          <cell r="V63" t="str">
            <v>Blue Collar</v>
          </cell>
          <cell r="W63" t="str">
            <v>20340775</v>
          </cell>
          <cell r="X63" t="str">
            <v>Chief Operator</v>
          </cell>
          <cell r="Y63" t="str">
            <v>12000013</v>
          </cell>
          <cell r="Z63" t="str">
            <v>Operations</v>
          </cell>
          <cell r="AA63" t="str">
            <v>20340456</v>
          </cell>
          <cell r="AB63" t="str">
            <v>Cikarang - Production</v>
          </cell>
          <cell r="AC63" t="str">
            <v>GSC0061</v>
          </cell>
          <cell r="AD63" t="str">
            <v>GSC INTL MFG INDONESIA</v>
          </cell>
          <cell r="AE63" t="str">
            <v>GSC02</v>
          </cell>
          <cell r="AF63" t="str">
            <v>INTL MANUFACTURING</v>
          </cell>
          <cell r="AG63" t="str">
            <v>GSC</v>
          </cell>
          <cell r="AH63" t="str">
            <v>GLOBAL SUPPLY CHAIN</v>
          </cell>
          <cell r="AI63" t="str">
            <v>ID</v>
          </cell>
          <cell r="AJ63" t="str">
            <v>Indonesia</v>
          </cell>
          <cell r="AK63" t="str">
            <v>1</v>
          </cell>
          <cell r="AL63" t="str">
            <v>Standard</v>
          </cell>
          <cell r="AM63" t="str">
            <v>N2</v>
          </cell>
          <cell r="AN63" t="str">
            <v>Non-Exempt Non-CBA</v>
          </cell>
          <cell r="AO63" t="str">
            <v>12012504</v>
          </cell>
          <cell r="AP63" t="str">
            <v>Shift Leader</v>
          </cell>
          <cell r="AQ63" t="str">
            <v>3</v>
          </cell>
          <cell r="AR63" t="str">
            <v>Active</v>
          </cell>
          <cell r="AS63" t="str">
            <v>BC</v>
          </cell>
          <cell r="AT63">
            <v>27412256</v>
          </cell>
          <cell r="AU63" t="str">
            <v>No</v>
          </cell>
          <cell r="AV63" t="str">
            <v>M</v>
          </cell>
        </row>
        <row r="64">
          <cell r="A64" t="str">
            <v>SUSI RAHMAWATI</v>
          </cell>
          <cell r="B64">
            <v>172489</v>
          </cell>
          <cell r="C64">
            <v>960253</v>
          </cell>
          <cell r="D64">
            <v>28255</v>
          </cell>
          <cell r="E64">
            <v>35327</v>
          </cell>
          <cell r="F64" t="str">
            <v>GRD2</v>
          </cell>
          <cell r="G64">
            <v>1261307</v>
          </cell>
          <cell r="H64" t="str">
            <v>IDR</v>
          </cell>
          <cell r="I64">
            <v>16396991</v>
          </cell>
          <cell r="J64" t="str">
            <v>IDR</v>
          </cell>
          <cell r="K64" t="str">
            <v>Female</v>
          </cell>
          <cell r="L64" t="str">
            <v>Ponorogo</v>
          </cell>
          <cell r="M64" t="str">
            <v>Single</v>
          </cell>
          <cell r="N64" t="str">
            <v>ID04</v>
          </cell>
          <cell r="O64" t="str">
            <v>KF Indonesia - Nabisco</v>
          </cell>
          <cell r="P64" t="str">
            <v>3101</v>
          </cell>
          <cell r="Q64" t="str">
            <v>Operation Factory</v>
          </cell>
          <cell r="R64" t="str">
            <v>OPI4</v>
          </cell>
          <cell r="S64" t="str">
            <v>KF/Indo - Operations &amp; Log</v>
          </cell>
          <cell r="T64" t="str">
            <v>0002</v>
          </cell>
          <cell r="U64" t="str">
            <v>Cikarang</v>
          </cell>
          <cell r="V64" t="str">
            <v>Blue Collar</v>
          </cell>
          <cell r="W64" t="str">
            <v>20340931</v>
          </cell>
          <cell r="X64" t="str">
            <v>Helper</v>
          </cell>
          <cell r="Y64" t="str">
            <v>12000013</v>
          </cell>
          <cell r="Z64" t="str">
            <v>Operations</v>
          </cell>
          <cell r="AA64" t="str">
            <v>20340456</v>
          </cell>
          <cell r="AB64" t="str">
            <v>Cikarang - Production</v>
          </cell>
          <cell r="AC64" t="str">
            <v>GSC0061</v>
          </cell>
          <cell r="AD64" t="str">
            <v>GSC INTL MFG INDONESIA</v>
          </cell>
          <cell r="AE64" t="str">
            <v>GSC02</v>
          </cell>
          <cell r="AF64" t="str">
            <v>INTL MANUFACTURING</v>
          </cell>
          <cell r="AG64" t="str">
            <v>GSC</v>
          </cell>
          <cell r="AH64" t="str">
            <v>GLOBAL SUPPLY CHAIN</v>
          </cell>
          <cell r="AI64" t="str">
            <v>ID</v>
          </cell>
          <cell r="AJ64" t="str">
            <v>Indonesia</v>
          </cell>
          <cell r="AK64" t="str">
            <v>1</v>
          </cell>
          <cell r="AL64" t="str">
            <v>Standard</v>
          </cell>
          <cell r="AM64" t="str">
            <v>N2</v>
          </cell>
          <cell r="AN64" t="str">
            <v>Non-Exempt Non-CBA</v>
          </cell>
          <cell r="AO64" t="str">
            <v>12012510</v>
          </cell>
          <cell r="AP64" t="str">
            <v>Production/Process Operator (Jr.)</v>
          </cell>
          <cell r="AQ64" t="str">
            <v>3</v>
          </cell>
          <cell r="AR64" t="str">
            <v>Active</v>
          </cell>
          <cell r="AS64" t="str">
            <v>BC</v>
          </cell>
          <cell r="AT64">
            <v>16396984</v>
          </cell>
          <cell r="AU64" t="str">
            <v>No</v>
          </cell>
          <cell r="AV64" t="str">
            <v>S</v>
          </cell>
        </row>
        <row r="65">
          <cell r="A65" t="str">
            <v>HERNIH KANDRIANA</v>
          </cell>
          <cell r="B65">
            <v>172488</v>
          </cell>
          <cell r="C65">
            <v>960254</v>
          </cell>
          <cell r="D65">
            <v>28308</v>
          </cell>
          <cell r="E65">
            <v>35342</v>
          </cell>
          <cell r="F65" t="str">
            <v>GRD2</v>
          </cell>
          <cell r="G65">
            <v>1276141</v>
          </cell>
          <cell r="H65" t="str">
            <v>IDR</v>
          </cell>
          <cell r="I65">
            <v>16589833</v>
          </cell>
          <cell r="J65" t="str">
            <v>IDR</v>
          </cell>
          <cell r="K65" t="str">
            <v>Female</v>
          </cell>
          <cell r="L65" t="str">
            <v>Bekasi</v>
          </cell>
          <cell r="M65" t="str">
            <v>Single</v>
          </cell>
          <cell r="N65" t="str">
            <v>ID04</v>
          </cell>
          <cell r="O65" t="str">
            <v>KF Indonesia - Nabisco</v>
          </cell>
          <cell r="P65" t="str">
            <v>3101</v>
          </cell>
          <cell r="Q65" t="str">
            <v>Operation Factory</v>
          </cell>
          <cell r="R65" t="str">
            <v>OPI4</v>
          </cell>
          <cell r="S65" t="str">
            <v>KF/Indo - Operations &amp; Log</v>
          </cell>
          <cell r="T65" t="str">
            <v>0002</v>
          </cell>
          <cell r="U65" t="str">
            <v>Cikarang</v>
          </cell>
          <cell r="V65" t="str">
            <v>Blue Collar</v>
          </cell>
          <cell r="W65" t="str">
            <v>20340930</v>
          </cell>
          <cell r="X65" t="str">
            <v>Helper</v>
          </cell>
          <cell r="Y65" t="str">
            <v>12000013</v>
          </cell>
          <cell r="Z65" t="str">
            <v>Operations</v>
          </cell>
          <cell r="AA65" t="str">
            <v>20340456</v>
          </cell>
          <cell r="AB65" t="str">
            <v>Cikarang - Production</v>
          </cell>
          <cell r="AC65" t="str">
            <v>GSC0061</v>
          </cell>
          <cell r="AD65" t="str">
            <v>GSC INTL MFG INDONESIA</v>
          </cell>
          <cell r="AE65" t="str">
            <v>GSC02</v>
          </cell>
          <cell r="AF65" t="str">
            <v>INTL MANUFACTURING</v>
          </cell>
          <cell r="AG65" t="str">
            <v>GSC</v>
          </cell>
          <cell r="AH65" t="str">
            <v>GLOBAL SUPPLY CHAIN</v>
          </cell>
          <cell r="AI65" t="str">
            <v>ID</v>
          </cell>
          <cell r="AJ65" t="str">
            <v>Indonesia</v>
          </cell>
          <cell r="AK65" t="str">
            <v>1</v>
          </cell>
          <cell r="AL65" t="str">
            <v>Standard</v>
          </cell>
          <cell r="AM65" t="str">
            <v>N2</v>
          </cell>
          <cell r="AN65" t="str">
            <v>Non-Exempt Non-CBA</v>
          </cell>
          <cell r="AO65" t="str">
            <v>12012510</v>
          </cell>
          <cell r="AP65" t="str">
            <v>Production/Process Operator (Jr.)</v>
          </cell>
          <cell r="AQ65" t="str">
            <v>3</v>
          </cell>
          <cell r="AR65" t="str">
            <v>Active</v>
          </cell>
          <cell r="AS65" t="str">
            <v>BC</v>
          </cell>
          <cell r="AT65">
            <v>16589832</v>
          </cell>
          <cell r="AU65" t="str">
            <v>No</v>
          </cell>
          <cell r="AV65" t="str">
            <v>S</v>
          </cell>
        </row>
        <row r="66">
          <cell r="A66" t="str">
            <v>MUHAMAD SAEMURI AZIIS</v>
          </cell>
          <cell r="B66">
            <v>172397</v>
          </cell>
          <cell r="C66">
            <v>960257</v>
          </cell>
          <cell r="D66">
            <v>27100</v>
          </cell>
          <cell r="E66">
            <v>35339</v>
          </cell>
          <cell r="F66" t="str">
            <v>GRD4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str">
            <v>Male</v>
          </cell>
          <cell r="L66" t="str">
            <v>Boyolali</v>
          </cell>
          <cell r="M66" t="str">
            <v>Marr</v>
          </cell>
          <cell r="N66" t="str">
            <v>ID04</v>
          </cell>
          <cell r="O66" t="str">
            <v>KF Indonesia - Nabisco</v>
          </cell>
          <cell r="P66" t="str">
            <v>3101</v>
          </cell>
          <cell r="Q66" t="str">
            <v>Operation Factory</v>
          </cell>
          <cell r="R66" t="str">
            <v>OPI4</v>
          </cell>
          <cell r="S66" t="str">
            <v>KF/Indo - Operations &amp; Log</v>
          </cell>
          <cell r="T66" t="str">
            <v>0002</v>
          </cell>
          <cell r="U66" t="str">
            <v>Cikarang</v>
          </cell>
          <cell r="V66" t="str">
            <v>Blue Collar</v>
          </cell>
          <cell r="W66" t="str">
            <v>20340814</v>
          </cell>
          <cell r="X66" t="str">
            <v>Operator</v>
          </cell>
          <cell r="Y66" t="str">
            <v>12000013</v>
          </cell>
          <cell r="Z66" t="str">
            <v>Operations</v>
          </cell>
          <cell r="AA66" t="str">
            <v>20340456</v>
          </cell>
          <cell r="AB66" t="str">
            <v>Cikarang - Production</v>
          </cell>
          <cell r="AC66" t="str">
            <v>GSC0061</v>
          </cell>
          <cell r="AD66" t="str">
            <v>GSC INTL MFG INDONESIA</v>
          </cell>
          <cell r="AE66" t="str">
            <v>GSC02</v>
          </cell>
          <cell r="AF66" t="str">
            <v>INTL MANUFACTURING</v>
          </cell>
          <cell r="AG66" t="str">
            <v>GSC</v>
          </cell>
          <cell r="AH66" t="str">
            <v>GLOBAL SUPPLY CHAIN</v>
          </cell>
          <cell r="AI66" t="str">
            <v>ID</v>
          </cell>
          <cell r="AJ66" t="str">
            <v>Indonesia</v>
          </cell>
          <cell r="AK66" t="str">
            <v>1</v>
          </cell>
          <cell r="AL66" t="str">
            <v>Standard</v>
          </cell>
          <cell r="AM66" t="str">
            <v>N2</v>
          </cell>
          <cell r="AN66" t="str">
            <v>Non-Exempt Non-CBA</v>
          </cell>
          <cell r="AO66" t="str">
            <v>12012508</v>
          </cell>
          <cell r="AP66" t="str">
            <v>Production/Process Operator</v>
          </cell>
          <cell r="AQ66" t="str">
            <v>3</v>
          </cell>
          <cell r="AR66" t="str">
            <v>Active</v>
          </cell>
          <cell r="AS66" t="str">
            <v>BC</v>
          </cell>
          <cell r="AT66">
            <v>0</v>
          </cell>
          <cell r="AU66" t="str">
            <v>No</v>
          </cell>
          <cell r="AV66" t="str">
            <v>M</v>
          </cell>
        </row>
        <row r="67">
          <cell r="A67" t="str">
            <v>SUGINO</v>
          </cell>
          <cell r="B67">
            <v>172396</v>
          </cell>
          <cell r="C67">
            <v>960259</v>
          </cell>
          <cell r="D67">
            <v>27713</v>
          </cell>
          <cell r="E67">
            <v>35339</v>
          </cell>
          <cell r="F67" t="str">
            <v>GRD4</v>
          </cell>
          <cell r="G67">
            <v>1995000</v>
          </cell>
          <cell r="H67" t="str">
            <v>IDR</v>
          </cell>
          <cell r="I67">
            <v>25935000</v>
          </cell>
          <cell r="J67" t="str">
            <v>IDR</v>
          </cell>
          <cell r="K67" t="str">
            <v>Male</v>
          </cell>
          <cell r="L67" t="str">
            <v>Klaten</v>
          </cell>
          <cell r="M67" t="str">
            <v>Marr</v>
          </cell>
          <cell r="N67" t="str">
            <v>ID04</v>
          </cell>
          <cell r="O67" t="str">
            <v>KF Indonesia - Nabisco</v>
          </cell>
          <cell r="P67" t="str">
            <v>3101</v>
          </cell>
          <cell r="Q67" t="str">
            <v>Operation Factory</v>
          </cell>
          <cell r="R67" t="str">
            <v>OPI4</v>
          </cell>
          <cell r="S67" t="str">
            <v>KF/Indo - Operations &amp; Log</v>
          </cell>
          <cell r="T67" t="str">
            <v>0002</v>
          </cell>
          <cell r="U67" t="str">
            <v>Cikarang</v>
          </cell>
          <cell r="V67" t="str">
            <v>Blue Collar</v>
          </cell>
          <cell r="W67" t="str">
            <v>20340813</v>
          </cell>
          <cell r="X67" t="str">
            <v>Operator</v>
          </cell>
          <cell r="Y67" t="str">
            <v>12000013</v>
          </cell>
          <cell r="Z67" t="str">
            <v>Operations</v>
          </cell>
          <cell r="AA67" t="str">
            <v>20340456</v>
          </cell>
          <cell r="AB67" t="str">
            <v>Cikarang - Production</v>
          </cell>
          <cell r="AC67" t="str">
            <v>GSC0061</v>
          </cell>
          <cell r="AD67" t="str">
            <v>GSC INTL MFG INDONESIA</v>
          </cell>
          <cell r="AE67" t="str">
            <v>GSC02</v>
          </cell>
          <cell r="AF67" t="str">
            <v>INTL MANUFACTURING</v>
          </cell>
          <cell r="AG67" t="str">
            <v>GSC</v>
          </cell>
          <cell r="AH67" t="str">
            <v>GLOBAL SUPPLY CHAIN</v>
          </cell>
          <cell r="AI67" t="str">
            <v>ID</v>
          </cell>
          <cell r="AJ67" t="str">
            <v>Indonesia</v>
          </cell>
          <cell r="AK67" t="str">
            <v>1</v>
          </cell>
          <cell r="AL67" t="str">
            <v>Standard</v>
          </cell>
          <cell r="AM67" t="str">
            <v>N2</v>
          </cell>
          <cell r="AN67" t="str">
            <v>Non-Exempt Non-CBA</v>
          </cell>
          <cell r="AO67" t="str">
            <v>12012508</v>
          </cell>
          <cell r="AP67" t="str">
            <v>Production/Process Operator</v>
          </cell>
          <cell r="AQ67" t="str">
            <v>3</v>
          </cell>
          <cell r="AR67" t="str">
            <v>Active</v>
          </cell>
          <cell r="AS67" t="str">
            <v>BC</v>
          </cell>
          <cell r="AT67">
            <v>25934992</v>
          </cell>
          <cell r="AU67" t="str">
            <v>No</v>
          </cell>
          <cell r="AV67" t="str">
            <v>M</v>
          </cell>
        </row>
        <row r="68">
          <cell r="A68" t="str">
            <v>NYAI MULYANAH</v>
          </cell>
          <cell r="B68">
            <v>172487</v>
          </cell>
          <cell r="C68">
            <v>960260</v>
          </cell>
          <cell r="D68">
            <v>28311</v>
          </cell>
          <cell r="E68">
            <v>35340</v>
          </cell>
          <cell r="F68" t="str">
            <v>GRD2</v>
          </cell>
          <cell r="G68">
            <v>1263750</v>
          </cell>
          <cell r="H68" t="str">
            <v>IDR</v>
          </cell>
          <cell r="I68">
            <v>16428750</v>
          </cell>
          <cell r="J68" t="str">
            <v>IDR</v>
          </cell>
          <cell r="K68" t="str">
            <v>Female</v>
          </cell>
          <cell r="L68" t="str">
            <v>Bekasi</v>
          </cell>
          <cell r="M68" t="str">
            <v>Single</v>
          </cell>
          <cell r="N68" t="str">
            <v>ID04</v>
          </cell>
          <cell r="O68" t="str">
            <v>KF Indonesia - Nabisco</v>
          </cell>
          <cell r="P68" t="str">
            <v>3101</v>
          </cell>
          <cell r="Q68" t="str">
            <v>Operation Factory</v>
          </cell>
          <cell r="R68" t="str">
            <v>OPI4</v>
          </cell>
          <cell r="S68" t="str">
            <v>KF/Indo - Operations &amp; Log</v>
          </cell>
          <cell r="T68" t="str">
            <v>0002</v>
          </cell>
          <cell r="U68" t="str">
            <v>Cikarang</v>
          </cell>
          <cell r="V68" t="str">
            <v>Blue Collar</v>
          </cell>
          <cell r="W68" t="str">
            <v>20340929</v>
          </cell>
          <cell r="X68" t="str">
            <v>Helper</v>
          </cell>
          <cell r="Y68" t="str">
            <v>12000013</v>
          </cell>
          <cell r="Z68" t="str">
            <v>Operations</v>
          </cell>
          <cell r="AA68" t="str">
            <v>20340456</v>
          </cell>
          <cell r="AB68" t="str">
            <v>Cikarang - Production</v>
          </cell>
          <cell r="AC68" t="str">
            <v>GSC0061</v>
          </cell>
          <cell r="AD68" t="str">
            <v>GSC INTL MFG INDONESIA</v>
          </cell>
          <cell r="AE68" t="str">
            <v>GSC02</v>
          </cell>
          <cell r="AF68" t="str">
            <v>INTL MANUFACTURING</v>
          </cell>
          <cell r="AG68" t="str">
            <v>GSC</v>
          </cell>
          <cell r="AH68" t="str">
            <v>GLOBAL SUPPLY CHAIN</v>
          </cell>
          <cell r="AI68" t="str">
            <v>ID</v>
          </cell>
          <cell r="AJ68" t="str">
            <v>Indonesia</v>
          </cell>
          <cell r="AK68" t="str">
            <v>1</v>
          </cell>
          <cell r="AL68" t="str">
            <v>Standard</v>
          </cell>
          <cell r="AM68" t="str">
            <v>N2</v>
          </cell>
          <cell r="AN68" t="str">
            <v>Non-Exempt Non-CBA</v>
          </cell>
          <cell r="AO68" t="str">
            <v>12012510</v>
          </cell>
          <cell r="AP68" t="str">
            <v>Production/Process Operator (Jr.)</v>
          </cell>
          <cell r="AQ68" t="str">
            <v>3</v>
          </cell>
          <cell r="AR68" t="str">
            <v>Active</v>
          </cell>
          <cell r="AS68" t="str">
            <v>BC</v>
          </cell>
          <cell r="AT68">
            <v>16428744</v>
          </cell>
          <cell r="AU68" t="str">
            <v>No</v>
          </cell>
          <cell r="AV68" t="str">
            <v>S</v>
          </cell>
        </row>
        <row r="69">
          <cell r="A69" t="str">
            <v>SOFIAN HADI</v>
          </cell>
          <cell r="B69">
            <v>172395</v>
          </cell>
          <cell r="C69">
            <v>960261</v>
          </cell>
          <cell r="D69">
            <v>26299</v>
          </cell>
          <cell r="E69">
            <v>35340</v>
          </cell>
          <cell r="F69" t="str">
            <v>GRD3</v>
          </cell>
          <cell r="G69">
            <v>1995000</v>
          </cell>
          <cell r="H69" t="str">
            <v>IDR</v>
          </cell>
          <cell r="I69">
            <v>25935000</v>
          </cell>
          <cell r="J69" t="str">
            <v>IDR</v>
          </cell>
          <cell r="K69" t="str">
            <v>Male</v>
          </cell>
          <cell r="L69" t="str">
            <v>Bima</v>
          </cell>
          <cell r="M69" t="str">
            <v>Marr</v>
          </cell>
          <cell r="N69" t="str">
            <v>ID04</v>
          </cell>
          <cell r="O69" t="str">
            <v>KF Indonesia - Nabisco</v>
          </cell>
          <cell r="P69" t="str">
            <v>3101</v>
          </cell>
          <cell r="Q69" t="str">
            <v>Operation Factory</v>
          </cell>
          <cell r="R69" t="str">
            <v>OPI4</v>
          </cell>
          <cell r="S69" t="str">
            <v>KF/Indo - Operations &amp; Log</v>
          </cell>
          <cell r="T69" t="str">
            <v>0002</v>
          </cell>
          <cell r="U69" t="str">
            <v>Cikarang</v>
          </cell>
          <cell r="V69" t="str">
            <v>Blue Collar</v>
          </cell>
          <cell r="W69" t="str">
            <v>20340812</v>
          </cell>
          <cell r="X69" t="str">
            <v>Operator</v>
          </cell>
          <cell r="Y69" t="str">
            <v>12000013</v>
          </cell>
          <cell r="Z69" t="str">
            <v>Operations</v>
          </cell>
          <cell r="AA69" t="str">
            <v>20340456</v>
          </cell>
          <cell r="AB69" t="str">
            <v>Cikarang - Production</v>
          </cell>
          <cell r="AC69" t="str">
            <v>GSC0061</v>
          </cell>
          <cell r="AD69" t="str">
            <v>GSC INTL MFG INDONESIA</v>
          </cell>
          <cell r="AE69" t="str">
            <v>GSC02</v>
          </cell>
          <cell r="AF69" t="str">
            <v>INTL MANUFACTURING</v>
          </cell>
          <cell r="AG69" t="str">
            <v>GSC</v>
          </cell>
          <cell r="AH69" t="str">
            <v>GLOBAL SUPPLY CHAIN</v>
          </cell>
          <cell r="AI69" t="str">
            <v>ID</v>
          </cell>
          <cell r="AJ69" t="str">
            <v>Indonesia</v>
          </cell>
          <cell r="AK69" t="str">
            <v>1</v>
          </cell>
          <cell r="AL69" t="str">
            <v>Standard</v>
          </cell>
          <cell r="AM69" t="str">
            <v>N2</v>
          </cell>
          <cell r="AN69" t="str">
            <v>Non-Exempt Non-CBA</v>
          </cell>
          <cell r="AO69" t="str">
            <v>12012508</v>
          </cell>
          <cell r="AP69" t="str">
            <v>Production/Process Operator</v>
          </cell>
          <cell r="AQ69" t="str">
            <v>3</v>
          </cell>
          <cell r="AR69" t="str">
            <v>Active</v>
          </cell>
          <cell r="AS69" t="str">
            <v>BC</v>
          </cell>
          <cell r="AT69">
            <v>25934992</v>
          </cell>
          <cell r="AU69" t="str">
            <v>No</v>
          </cell>
          <cell r="AV69" t="str">
            <v>M</v>
          </cell>
        </row>
        <row r="70">
          <cell r="A70" t="str">
            <v>AGUS SUTOMO</v>
          </cell>
          <cell r="B70">
            <v>172394</v>
          </cell>
          <cell r="C70">
            <v>960263</v>
          </cell>
          <cell r="D70">
            <v>25264</v>
          </cell>
          <cell r="E70">
            <v>35339</v>
          </cell>
          <cell r="F70" t="str">
            <v>GRD4</v>
          </cell>
          <cell r="G70">
            <v>1639561</v>
          </cell>
          <cell r="H70" t="str">
            <v>IDR</v>
          </cell>
          <cell r="I70">
            <v>21314293</v>
          </cell>
          <cell r="J70" t="str">
            <v>IDR</v>
          </cell>
          <cell r="K70" t="str">
            <v>Male</v>
          </cell>
          <cell r="L70" t="str">
            <v>Jakarta</v>
          </cell>
          <cell r="M70" t="str">
            <v>Marr</v>
          </cell>
          <cell r="N70" t="str">
            <v>ID04</v>
          </cell>
          <cell r="O70" t="str">
            <v>KF Indonesia - Nabisco</v>
          </cell>
          <cell r="P70" t="str">
            <v>3101</v>
          </cell>
          <cell r="Q70" t="str">
            <v>Operation Factory</v>
          </cell>
          <cell r="R70" t="str">
            <v>OPI4</v>
          </cell>
          <cell r="S70" t="str">
            <v>KF/Indo - Operations &amp; Log</v>
          </cell>
          <cell r="T70" t="str">
            <v>0002</v>
          </cell>
          <cell r="U70" t="str">
            <v>Cikarang</v>
          </cell>
          <cell r="V70" t="str">
            <v>Blue Collar</v>
          </cell>
          <cell r="W70" t="str">
            <v>20340811</v>
          </cell>
          <cell r="X70" t="str">
            <v>Operator</v>
          </cell>
          <cell r="Y70" t="str">
            <v>12000013</v>
          </cell>
          <cell r="Z70" t="str">
            <v>Operations</v>
          </cell>
          <cell r="AA70" t="str">
            <v>20340456</v>
          </cell>
          <cell r="AB70" t="str">
            <v>Cikarang - Production</v>
          </cell>
          <cell r="AC70" t="str">
            <v>GSC0061</v>
          </cell>
          <cell r="AD70" t="str">
            <v>GSC INTL MFG INDONESIA</v>
          </cell>
          <cell r="AE70" t="str">
            <v>GSC02</v>
          </cell>
          <cell r="AF70" t="str">
            <v>INTL MANUFACTURING</v>
          </cell>
          <cell r="AG70" t="str">
            <v>GSC</v>
          </cell>
          <cell r="AH70" t="str">
            <v>GLOBAL SUPPLY CHAIN</v>
          </cell>
          <cell r="AI70" t="str">
            <v>ID</v>
          </cell>
          <cell r="AJ70" t="str">
            <v>Indonesia</v>
          </cell>
          <cell r="AK70" t="str">
            <v>1</v>
          </cell>
          <cell r="AL70" t="str">
            <v>Standard</v>
          </cell>
          <cell r="AM70" t="str">
            <v>N2</v>
          </cell>
          <cell r="AN70" t="str">
            <v>Non-Exempt Non-CBA</v>
          </cell>
          <cell r="AO70" t="str">
            <v>12012508</v>
          </cell>
          <cell r="AP70" t="str">
            <v>Production/Process Operator</v>
          </cell>
          <cell r="AQ70" t="str">
            <v>3</v>
          </cell>
          <cell r="AR70" t="str">
            <v>Active</v>
          </cell>
          <cell r="AS70" t="str">
            <v>BC</v>
          </cell>
          <cell r="AT70">
            <v>21314288</v>
          </cell>
          <cell r="AU70" t="str">
            <v>No</v>
          </cell>
          <cell r="AV70" t="str">
            <v>M</v>
          </cell>
        </row>
        <row r="71">
          <cell r="A71" t="str">
            <v>NILAWATI</v>
          </cell>
          <cell r="B71">
            <v>172486</v>
          </cell>
          <cell r="C71">
            <v>960267</v>
          </cell>
          <cell r="D71">
            <v>26886</v>
          </cell>
          <cell r="E71">
            <v>35366</v>
          </cell>
          <cell r="F71" t="str">
            <v>GRD2</v>
          </cell>
          <cell r="G71">
            <v>1261307</v>
          </cell>
          <cell r="H71" t="str">
            <v>IDR</v>
          </cell>
          <cell r="I71">
            <v>16396991</v>
          </cell>
          <cell r="J71" t="str">
            <v>IDR</v>
          </cell>
          <cell r="K71" t="str">
            <v>Female</v>
          </cell>
          <cell r="L71" t="str">
            <v>Lampung</v>
          </cell>
          <cell r="M71" t="str">
            <v>Single</v>
          </cell>
          <cell r="N71" t="str">
            <v>ID04</v>
          </cell>
          <cell r="O71" t="str">
            <v>KF Indonesia - Nabisco</v>
          </cell>
          <cell r="P71" t="str">
            <v>3101</v>
          </cell>
          <cell r="Q71" t="str">
            <v>Operation Factory</v>
          </cell>
          <cell r="R71" t="str">
            <v>OPI4</v>
          </cell>
          <cell r="S71" t="str">
            <v>KF/Indo - Operations &amp; Log</v>
          </cell>
          <cell r="T71" t="str">
            <v>0002</v>
          </cell>
          <cell r="U71" t="str">
            <v>Cikarang</v>
          </cell>
          <cell r="V71" t="str">
            <v>Blue Collar</v>
          </cell>
          <cell r="W71" t="str">
            <v>20340928</v>
          </cell>
          <cell r="X71" t="str">
            <v>Helper</v>
          </cell>
          <cell r="Y71" t="str">
            <v>12000013</v>
          </cell>
          <cell r="Z71" t="str">
            <v>Operations</v>
          </cell>
          <cell r="AA71" t="str">
            <v>20340456</v>
          </cell>
          <cell r="AB71" t="str">
            <v>Cikarang - Production</v>
          </cell>
          <cell r="AC71" t="str">
            <v>GSC0061</v>
          </cell>
          <cell r="AD71" t="str">
            <v>GSC INTL MFG INDONESIA</v>
          </cell>
          <cell r="AE71" t="str">
            <v>GSC02</v>
          </cell>
          <cell r="AF71" t="str">
            <v>INTL MANUFACTURING</v>
          </cell>
          <cell r="AG71" t="str">
            <v>GSC</v>
          </cell>
          <cell r="AH71" t="str">
            <v>GLOBAL SUPPLY CHAIN</v>
          </cell>
          <cell r="AI71" t="str">
            <v>ID</v>
          </cell>
          <cell r="AJ71" t="str">
            <v>Indonesia</v>
          </cell>
          <cell r="AK71" t="str">
            <v>1</v>
          </cell>
          <cell r="AL71" t="str">
            <v>Standard</v>
          </cell>
          <cell r="AM71" t="str">
            <v>N2</v>
          </cell>
          <cell r="AN71" t="str">
            <v>Non-Exempt Non-CBA</v>
          </cell>
          <cell r="AO71" t="str">
            <v>12012510</v>
          </cell>
          <cell r="AP71" t="str">
            <v>Production/Process Operator (Jr.)</v>
          </cell>
          <cell r="AQ71" t="str">
            <v>3</v>
          </cell>
          <cell r="AR71" t="str">
            <v>Active</v>
          </cell>
          <cell r="AS71" t="str">
            <v>BC</v>
          </cell>
          <cell r="AT71">
            <v>16396984</v>
          </cell>
          <cell r="AU71" t="str">
            <v>No</v>
          </cell>
          <cell r="AV71" t="str">
            <v>S</v>
          </cell>
        </row>
        <row r="72">
          <cell r="A72" t="str">
            <v>LINDA OCTAVIA</v>
          </cell>
          <cell r="B72">
            <v>172485</v>
          </cell>
          <cell r="C72">
            <v>960270</v>
          </cell>
          <cell r="D72">
            <v>28056</v>
          </cell>
          <cell r="E72">
            <v>35366</v>
          </cell>
          <cell r="F72" t="str">
            <v>GRD2</v>
          </cell>
          <cell r="G72">
            <v>1309337</v>
          </cell>
          <cell r="H72" t="str">
            <v>IDR</v>
          </cell>
          <cell r="I72">
            <v>17021381</v>
          </cell>
          <cell r="J72" t="str">
            <v>IDR</v>
          </cell>
          <cell r="K72" t="str">
            <v>Female</v>
          </cell>
          <cell r="L72" t="str">
            <v>Jakarta</v>
          </cell>
          <cell r="M72" t="str">
            <v>Single</v>
          </cell>
          <cell r="N72" t="str">
            <v>ID04</v>
          </cell>
          <cell r="O72" t="str">
            <v>KF Indonesia - Nabisco</v>
          </cell>
          <cell r="P72" t="str">
            <v>3101</v>
          </cell>
          <cell r="Q72" t="str">
            <v>Operation Factory</v>
          </cell>
          <cell r="R72" t="str">
            <v>OPI4</v>
          </cell>
          <cell r="S72" t="str">
            <v>KF/Indo - Operations &amp; Log</v>
          </cell>
          <cell r="T72" t="str">
            <v>0002</v>
          </cell>
          <cell r="U72" t="str">
            <v>Cikarang</v>
          </cell>
          <cell r="V72" t="str">
            <v>Blue Collar</v>
          </cell>
          <cell r="W72" t="str">
            <v>20340927</v>
          </cell>
          <cell r="X72" t="str">
            <v>Helper</v>
          </cell>
          <cell r="Y72" t="str">
            <v>12000013</v>
          </cell>
          <cell r="Z72" t="str">
            <v>Operations</v>
          </cell>
          <cell r="AA72" t="str">
            <v>20340456</v>
          </cell>
          <cell r="AB72" t="str">
            <v>Cikarang - Production</v>
          </cell>
          <cell r="AC72" t="str">
            <v>GSC0061</v>
          </cell>
          <cell r="AD72" t="str">
            <v>GSC INTL MFG INDONESIA</v>
          </cell>
          <cell r="AE72" t="str">
            <v>GSC02</v>
          </cell>
          <cell r="AF72" t="str">
            <v>INTL MANUFACTURING</v>
          </cell>
          <cell r="AG72" t="str">
            <v>GSC</v>
          </cell>
          <cell r="AH72" t="str">
            <v>GLOBAL SUPPLY CHAIN</v>
          </cell>
          <cell r="AI72" t="str">
            <v>ID</v>
          </cell>
          <cell r="AJ72" t="str">
            <v>Indonesia</v>
          </cell>
          <cell r="AK72" t="str">
            <v>1</v>
          </cell>
          <cell r="AL72" t="str">
            <v>Standard</v>
          </cell>
          <cell r="AM72" t="str">
            <v>N2</v>
          </cell>
          <cell r="AN72" t="str">
            <v>Non-Exempt Non-CBA</v>
          </cell>
          <cell r="AO72" t="str">
            <v>12012510</v>
          </cell>
          <cell r="AP72" t="str">
            <v>Production/Process Operator (Jr.)</v>
          </cell>
          <cell r="AQ72" t="str">
            <v>3</v>
          </cell>
          <cell r="AR72" t="str">
            <v>Active</v>
          </cell>
          <cell r="AS72" t="str">
            <v>BC</v>
          </cell>
          <cell r="AT72">
            <v>17021376</v>
          </cell>
          <cell r="AU72" t="str">
            <v>No</v>
          </cell>
          <cell r="AV72" t="str">
            <v>S</v>
          </cell>
        </row>
        <row r="73">
          <cell r="A73" t="str">
            <v>SULASNO</v>
          </cell>
          <cell r="B73">
            <v>172393</v>
          </cell>
          <cell r="C73">
            <v>960280</v>
          </cell>
          <cell r="D73">
            <v>27091</v>
          </cell>
          <cell r="E73">
            <v>35366</v>
          </cell>
          <cell r="F73" t="str">
            <v>GRD3</v>
          </cell>
          <cell r="G73">
            <v>1417227</v>
          </cell>
          <cell r="H73" t="str">
            <v>IDR</v>
          </cell>
          <cell r="I73">
            <v>18423951</v>
          </cell>
          <cell r="J73" t="str">
            <v>IDR</v>
          </cell>
          <cell r="K73" t="str">
            <v>Male</v>
          </cell>
          <cell r="L73" t="str">
            <v>Lampung</v>
          </cell>
          <cell r="M73" t="str">
            <v>Marr</v>
          </cell>
          <cell r="N73" t="str">
            <v>ID04</v>
          </cell>
          <cell r="O73" t="str">
            <v>KF Indonesia - Nabisco</v>
          </cell>
          <cell r="P73" t="str">
            <v>3101</v>
          </cell>
          <cell r="Q73" t="str">
            <v>Operation Factory</v>
          </cell>
          <cell r="R73" t="str">
            <v>OPI4</v>
          </cell>
          <cell r="S73" t="str">
            <v>KF/Indo - Operations &amp; Log</v>
          </cell>
          <cell r="T73" t="str">
            <v>0002</v>
          </cell>
          <cell r="U73" t="str">
            <v>Cikarang</v>
          </cell>
          <cell r="V73" t="str">
            <v>Blue Collar</v>
          </cell>
          <cell r="W73" t="str">
            <v>20340810</v>
          </cell>
          <cell r="X73" t="str">
            <v>Operator</v>
          </cell>
          <cell r="Y73" t="str">
            <v>12000013</v>
          </cell>
          <cell r="Z73" t="str">
            <v>Operations</v>
          </cell>
          <cell r="AA73" t="str">
            <v>20340456</v>
          </cell>
          <cell r="AB73" t="str">
            <v>Cikarang - Production</v>
          </cell>
          <cell r="AC73" t="str">
            <v>GSC0061</v>
          </cell>
          <cell r="AD73" t="str">
            <v>GSC INTL MFG INDONESIA</v>
          </cell>
          <cell r="AE73" t="str">
            <v>GSC02</v>
          </cell>
          <cell r="AF73" t="str">
            <v>INTL MANUFACTURING</v>
          </cell>
          <cell r="AG73" t="str">
            <v>GSC</v>
          </cell>
          <cell r="AH73" t="str">
            <v>GLOBAL SUPPLY CHAIN</v>
          </cell>
          <cell r="AI73" t="str">
            <v>ID</v>
          </cell>
          <cell r="AJ73" t="str">
            <v>Indonesia</v>
          </cell>
          <cell r="AK73" t="str">
            <v>1</v>
          </cell>
          <cell r="AL73" t="str">
            <v>Standard</v>
          </cell>
          <cell r="AM73" t="str">
            <v>N2</v>
          </cell>
          <cell r="AN73" t="str">
            <v>Non-Exempt Non-CBA</v>
          </cell>
          <cell r="AO73" t="str">
            <v>12012508</v>
          </cell>
          <cell r="AP73" t="str">
            <v>Production/Process Operator</v>
          </cell>
          <cell r="AQ73" t="str">
            <v>3</v>
          </cell>
          <cell r="AR73" t="str">
            <v>Active</v>
          </cell>
          <cell r="AS73" t="str">
            <v>BC</v>
          </cell>
          <cell r="AT73">
            <v>18423936</v>
          </cell>
          <cell r="AU73" t="str">
            <v>No</v>
          </cell>
          <cell r="AV73" t="str">
            <v>M</v>
          </cell>
        </row>
        <row r="74">
          <cell r="A74" t="str">
            <v>AGUS BACHTIAR</v>
          </cell>
          <cell r="B74">
            <v>172392</v>
          </cell>
          <cell r="C74">
            <v>960281</v>
          </cell>
          <cell r="D74">
            <v>27983</v>
          </cell>
          <cell r="E74">
            <v>35366</v>
          </cell>
          <cell r="F74" t="str">
            <v>GRD3</v>
          </cell>
          <cell r="G74">
            <v>1417227</v>
          </cell>
          <cell r="H74" t="str">
            <v>IDR</v>
          </cell>
          <cell r="I74">
            <v>18423951</v>
          </cell>
          <cell r="J74" t="str">
            <v>IDR</v>
          </cell>
          <cell r="K74" t="str">
            <v>Male</v>
          </cell>
          <cell r="L74" t="str">
            <v>Garut</v>
          </cell>
          <cell r="M74" t="str">
            <v>Single</v>
          </cell>
          <cell r="N74" t="str">
            <v>ID04</v>
          </cell>
          <cell r="O74" t="str">
            <v>KF Indonesia - Nabisco</v>
          </cell>
          <cell r="P74" t="str">
            <v>3101</v>
          </cell>
          <cell r="Q74" t="str">
            <v>Operation Factory</v>
          </cell>
          <cell r="R74" t="str">
            <v>OPI4</v>
          </cell>
          <cell r="S74" t="str">
            <v>KF/Indo - Operations &amp; Log</v>
          </cell>
          <cell r="T74" t="str">
            <v>0002</v>
          </cell>
          <cell r="U74" t="str">
            <v>Cikarang</v>
          </cell>
          <cell r="V74" t="str">
            <v>Blue Collar</v>
          </cell>
          <cell r="W74" t="str">
            <v>20340809</v>
          </cell>
          <cell r="X74" t="str">
            <v>Operator</v>
          </cell>
          <cell r="Y74" t="str">
            <v>12000013</v>
          </cell>
          <cell r="Z74" t="str">
            <v>Operations</v>
          </cell>
          <cell r="AA74" t="str">
            <v>20340456</v>
          </cell>
          <cell r="AB74" t="str">
            <v>Cikarang - Production</v>
          </cell>
          <cell r="AC74" t="str">
            <v>GSC0061</v>
          </cell>
          <cell r="AD74" t="str">
            <v>GSC INTL MFG INDONESIA</v>
          </cell>
          <cell r="AE74" t="str">
            <v>GSC02</v>
          </cell>
          <cell r="AF74" t="str">
            <v>INTL MANUFACTURING</v>
          </cell>
          <cell r="AG74" t="str">
            <v>GSC</v>
          </cell>
          <cell r="AH74" t="str">
            <v>GLOBAL SUPPLY CHAIN</v>
          </cell>
          <cell r="AI74" t="str">
            <v>ID</v>
          </cell>
          <cell r="AJ74" t="str">
            <v>Indonesia</v>
          </cell>
          <cell r="AK74" t="str">
            <v>1</v>
          </cell>
          <cell r="AL74" t="str">
            <v>Standard</v>
          </cell>
          <cell r="AM74" t="str">
            <v>N2</v>
          </cell>
          <cell r="AN74" t="str">
            <v>Non-Exempt Non-CBA</v>
          </cell>
          <cell r="AO74" t="str">
            <v>12012508</v>
          </cell>
          <cell r="AP74" t="str">
            <v>Production/Process Operator</v>
          </cell>
          <cell r="AQ74" t="str">
            <v>3</v>
          </cell>
          <cell r="AR74" t="str">
            <v>Active</v>
          </cell>
          <cell r="AS74" t="str">
            <v>BC</v>
          </cell>
          <cell r="AT74">
            <v>18423936</v>
          </cell>
          <cell r="AU74" t="str">
            <v>No</v>
          </cell>
          <cell r="AV74" t="str">
            <v>S</v>
          </cell>
        </row>
        <row r="75">
          <cell r="A75" t="str">
            <v>HESTI WIDYANINGRUM</v>
          </cell>
          <cell r="B75">
            <v>172484</v>
          </cell>
          <cell r="C75">
            <v>960283</v>
          </cell>
          <cell r="D75">
            <v>28906</v>
          </cell>
          <cell r="E75">
            <v>35366</v>
          </cell>
          <cell r="F75" t="str">
            <v>GRD2</v>
          </cell>
          <cell r="G75">
            <v>1283632</v>
          </cell>
          <cell r="H75" t="str">
            <v>IDR</v>
          </cell>
          <cell r="I75">
            <v>16687216</v>
          </cell>
          <cell r="J75" t="str">
            <v>IDR</v>
          </cell>
          <cell r="K75" t="str">
            <v>Female</v>
          </cell>
          <cell r="L75" t="str">
            <v>Batang, Jawa Tengah</v>
          </cell>
          <cell r="M75" t="str">
            <v>Single</v>
          </cell>
          <cell r="N75" t="str">
            <v>ID04</v>
          </cell>
          <cell r="O75" t="str">
            <v>KF Indonesia - Nabisco</v>
          </cell>
          <cell r="P75" t="str">
            <v>3101</v>
          </cell>
          <cell r="Q75" t="str">
            <v>Operation Factory</v>
          </cell>
          <cell r="R75" t="str">
            <v>OPI4</v>
          </cell>
          <cell r="S75" t="str">
            <v>KF/Indo - Operations &amp; Log</v>
          </cell>
          <cell r="T75" t="str">
            <v>0002</v>
          </cell>
          <cell r="U75" t="str">
            <v>Cikarang</v>
          </cell>
          <cell r="V75" t="str">
            <v>Blue Collar</v>
          </cell>
          <cell r="W75" t="str">
            <v>20340926</v>
          </cell>
          <cell r="X75" t="str">
            <v>Helper</v>
          </cell>
          <cell r="Y75" t="str">
            <v>12000013</v>
          </cell>
          <cell r="Z75" t="str">
            <v>Operations</v>
          </cell>
          <cell r="AA75" t="str">
            <v>20340456</v>
          </cell>
          <cell r="AB75" t="str">
            <v>Cikarang - Production</v>
          </cell>
          <cell r="AC75" t="str">
            <v>GSC0061</v>
          </cell>
          <cell r="AD75" t="str">
            <v>GSC INTL MFG INDONESIA</v>
          </cell>
          <cell r="AE75" t="str">
            <v>GSC02</v>
          </cell>
          <cell r="AF75" t="str">
            <v>INTL MANUFACTURING</v>
          </cell>
          <cell r="AG75" t="str">
            <v>GSC</v>
          </cell>
          <cell r="AH75" t="str">
            <v>GLOBAL SUPPLY CHAIN</v>
          </cell>
          <cell r="AI75" t="str">
            <v>ID</v>
          </cell>
          <cell r="AJ75" t="str">
            <v>Indonesia</v>
          </cell>
          <cell r="AK75" t="str">
            <v>1</v>
          </cell>
          <cell r="AL75" t="str">
            <v>Standard</v>
          </cell>
          <cell r="AM75" t="str">
            <v>N2</v>
          </cell>
          <cell r="AN75" t="str">
            <v>Non-Exempt Non-CBA</v>
          </cell>
          <cell r="AO75" t="str">
            <v>12012510</v>
          </cell>
          <cell r="AP75" t="str">
            <v>Production/Process Operator (Jr.)</v>
          </cell>
          <cell r="AQ75" t="str">
            <v>3</v>
          </cell>
          <cell r="AR75" t="str">
            <v>Active</v>
          </cell>
          <cell r="AS75" t="str">
            <v>BC</v>
          </cell>
          <cell r="AT75">
            <v>16687216</v>
          </cell>
          <cell r="AU75" t="str">
            <v>No</v>
          </cell>
          <cell r="AV75" t="str">
            <v>S</v>
          </cell>
        </row>
        <row r="76">
          <cell r="A76" t="str">
            <v>YUNI NORITA SARI</v>
          </cell>
          <cell r="B76">
            <v>172483</v>
          </cell>
          <cell r="C76">
            <v>960286</v>
          </cell>
          <cell r="D76">
            <v>27924</v>
          </cell>
          <cell r="E76">
            <v>35375</v>
          </cell>
          <cell r="F76" t="str">
            <v>GRD2</v>
          </cell>
          <cell r="G76">
            <v>1261307</v>
          </cell>
          <cell r="H76" t="str">
            <v>IDR</v>
          </cell>
          <cell r="I76">
            <v>16396991</v>
          </cell>
          <cell r="J76" t="str">
            <v>IDR</v>
          </cell>
          <cell r="K76" t="str">
            <v>Female</v>
          </cell>
          <cell r="L76" t="str">
            <v>Grobogan</v>
          </cell>
          <cell r="M76" t="str">
            <v>Single</v>
          </cell>
          <cell r="N76" t="str">
            <v>ID04</v>
          </cell>
          <cell r="O76" t="str">
            <v>KF Indonesia - Nabisco</v>
          </cell>
          <cell r="P76" t="str">
            <v>3101</v>
          </cell>
          <cell r="Q76" t="str">
            <v>Operation Factory</v>
          </cell>
          <cell r="R76" t="str">
            <v>OPI4</v>
          </cell>
          <cell r="S76" t="str">
            <v>KF/Indo - Operations &amp; Log</v>
          </cell>
          <cell r="T76" t="str">
            <v>0002</v>
          </cell>
          <cell r="U76" t="str">
            <v>Cikarang</v>
          </cell>
          <cell r="V76" t="str">
            <v>Blue Collar</v>
          </cell>
          <cell r="W76" t="str">
            <v>20340925</v>
          </cell>
          <cell r="X76" t="str">
            <v>Helper</v>
          </cell>
          <cell r="Y76" t="str">
            <v>12000013</v>
          </cell>
          <cell r="Z76" t="str">
            <v>Operations</v>
          </cell>
          <cell r="AA76" t="str">
            <v>20340456</v>
          </cell>
          <cell r="AB76" t="str">
            <v>Cikarang - Production</v>
          </cell>
          <cell r="AC76" t="str">
            <v>GSC0061</v>
          </cell>
          <cell r="AD76" t="str">
            <v>GSC INTL MFG INDONESIA</v>
          </cell>
          <cell r="AE76" t="str">
            <v>GSC02</v>
          </cell>
          <cell r="AF76" t="str">
            <v>INTL MANUFACTURING</v>
          </cell>
          <cell r="AG76" t="str">
            <v>GSC</v>
          </cell>
          <cell r="AH76" t="str">
            <v>GLOBAL SUPPLY CHAIN</v>
          </cell>
          <cell r="AI76" t="str">
            <v>ID</v>
          </cell>
          <cell r="AJ76" t="str">
            <v>Indonesia</v>
          </cell>
          <cell r="AK76" t="str">
            <v>1</v>
          </cell>
          <cell r="AL76" t="str">
            <v>Standard</v>
          </cell>
          <cell r="AM76" t="str">
            <v>N2</v>
          </cell>
          <cell r="AN76" t="str">
            <v>Non-Exempt Non-CBA</v>
          </cell>
          <cell r="AO76" t="str">
            <v>12012510</v>
          </cell>
          <cell r="AP76" t="str">
            <v>Production/Process Operator (Jr.)</v>
          </cell>
          <cell r="AQ76" t="str">
            <v>3</v>
          </cell>
          <cell r="AR76" t="str">
            <v>Active</v>
          </cell>
          <cell r="AS76" t="str">
            <v>BC</v>
          </cell>
          <cell r="AT76">
            <v>16396984</v>
          </cell>
          <cell r="AU76" t="str">
            <v>No</v>
          </cell>
          <cell r="AV76" t="str">
            <v>S</v>
          </cell>
        </row>
        <row r="77">
          <cell r="A77" t="str">
            <v>JOKO SANTOSA</v>
          </cell>
          <cell r="B77">
            <v>172309</v>
          </cell>
          <cell r="C77">
            <v>960289</v>
          </cell>
          <cell r="D77">
            <v>26758</v>
          </cell>
          <cell r="E77">
            <v>35346</v>
          </cell>
          <cell r="F77" t="str">
            <v>GRD4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 t="str">
            <v>Male</v>
          </cell>
          <cell r="L77" t="str">
            <v>Pacitan</v>
          </cell>
          <cell r="M77" t="str">
            <v>Marr</v>
          </cell>
          <cell r="N77" t="str">
            <v>ID04</v>
          </cell>
          <cell r="O77" t="str">
            <v>KF Indonesia - Nabisco</v>
          </cell>
          <cell r="P77" t="str">
            <v>3101</v>
          </cell>
          <cell r="Q77" t="str">
            <v>Operation Factory</v>
          </cell>
          <cell r="R77" t="str">
            <v>OPI4</v>
          </cell>
          <cell r="S77" t="str">
            <v>KF/Indo - Operations &amp; Log</v>
          </cell>
          <cell r="T77" t="str">
            <v>0002</v>
          </cell>
          <cell r="U77" t="str">
            <v>Cikarang</v>
          </cell>
          <cell r="V77" t="str">
            <v>Blue Collar</v>
          </cell>
          <cell r="W77" t="str">
            <v>20340726</v>
          </cell>
          <cell r="X77" t="str">
            <v>Operator</v>
          </cell>
          <cell r="Y77" t="str">
            <v>12000013</v>
          </cell>
          <cell r="Z77" t="str">
            <v>Operations</v>
          </cell>
          <cell r="AA77" t="str">
            <v>20340456</v>
          </cell>
          <cell r="AB77" t="str">
            <v>Cikarang - Production</v>
          </cell>
          <cell r="AC77" t="str">
            <v>GSC0061</v>
          </cell>
          <cell r="AD77" t="str">
            <v>GSC INTL MFG INDONESIA</v>
          </cell>
          <cell r="AE77" t="str">
            <v>GSC02</v>
          </cell>
          <cell r="AF77" t="str">
            <v>INTL MANUFACTURING</v>
          </cell>
          <cell r="AG77" t="str">
            <v>GSC</v>
          </cell>
          <cell r="AH77" t="str">
            <v>GLOBAL SUPPLY CHAIN</v>
          </cell>
          <cell r="AI77" t="str">
            <v>ID</v>
          </cell>
          <cell r="AJ77" t="str">
            <v>Indonesia</v>
          </cell>
          <cell r="AK77" t="str">
            <v>1</v>
          </cell>
          <cell r="AL77" t="str">
            <v>Standard</v>
          </cell>
          <cell r="AM77" t="str">
            <v>N2</v>
          </cell>
          <cell r="AN77" t="str">
            <v>Non-Exempt Non-CBA</v>
          </cell>
          <cell r="AO77" t="str">
            <v>12012508</v>
          </cell>
          <cell r="AP77" t="str">
            <v>Production/Process Operator</v>
          </cell>
          <cell r="AQ77" t="str">
            <v>3</v>
          </cell>
          <cell r="AR77" t="str">
            <v>Active</v>
          </cell>
          <cell r="AS77" t="str">
            <v>BC</v>
          </cell>
          <cell r="AT77">
            <v>0</v>
          </cell>
          <cell r="AU77" t="str">
            <v>No</v>
          </cell>
          <cell r="AV77" t="str">
            <v>M</v>
          </cell>
        </row>
        <row r="78">
          <cell r="A78" t="str">
            <v>WAGIRAH</v>
          </cell>
          <cell r="B78">
            <v>172482</v>
          </cell>
          <cell r="C78">
            <v>960291</v>
          </cell>
          <cell r="D78">
            <v>26401</v>
          </cell>
          <cell r="E78">
            <v>35366</v>
          </cell>
          <cell r="F78" t="str">
            <v>GRD2</v>
          </cell>
          <cell r="G78">
            <v>1261307</v>
          </cell>
          <cell r="H78" t="str">
            <v>IDR</v>
          </cell>
          <cell r="I78">
            <v>16396991</v>
          </cell>
          <cell r="J78" t="str">
            <v>IDR</v>
          </cell>
          <cell r="K78" t="str">
            <v>Female</v>
          </cell>
          <cell r="L78" t="str">
            <v>Sleman</v>
          </cell>
          <cell r="M78" t="str">
            <v>Single</v>
          </cell>
          <cell r="N78" t="str">
            <v>ID04</v>
          </cell>
          <cell r="O78" t="str">
            <v>KF Indonesia - Nabisco</v>
          </cell>
          <cell r="P78" t="str">
            <v>3101</v>
          </cell>
          <cell r="Q78" t="str">
            <v>Operation Factory</v>
          </cell>
          <cell r="R78" t="str">
            <v>OPI4</v>
          </cell>
          <cell r="S78" t="str">
            <v>KF/Indo - Operations &amp; Log</v>
          </cell>
          <cell r="T78" t="str">
            <v>0002</v>
          </cell>
          <cell r="U78" t="str">
            <v>Cikarang</v>
          </cell>
          <cell r="V78" t="str">
            <v>Blue Collar</v>
          </cell>
          <cell r="W78" t="str">
            <v>20340924</v>
          </cell>
          <cell r="X78" t="str">
            <v>Helper</v>
          </cell>
          <cell r="Y78" t="str">
            <v>12000013</v>
          </cell>
          <cell r="Z78" t="str">
            <v>Operations</v>
          </cell>
          <cell r="AA78" t="str">
            <v>20340456</v>
          </cell>
          <cell r="AB78" t="str">
            <v>Cikarang - Production</v>
          </cell>
          <cell r="AC78" t="str">
            <v>GSC0061</v>
          </cell>
          <cell r="AD78" t="str">
            <v>GSC INTL MFG INDONESIA</v>
          </cell>
          <cell r="AE78" t="str">
            <v>GSC02</v>
          </cell>
          <cell r="AF78" t="str">
            <v>INTL MANUFACTURING</v>
          </cell>
          <cell r="AG78" t="str">
            <v>GSC</v>
          </cell>
          <cell r="AH78" t="str">
            <v>GLOBAL SUPPLY CHAIN</v>
          </cell>
          <cell r="AI78" t="str">
            <v>ID</v>
          </cell>
          <cell r="AJ78" t="str">
            <v>Indonesia</v>
          </cell>
          <cell r="AK78" t="str">
            <v>1</v>
          </cell>
          <cell r="AL78" t="str">
            <v>Standard</v>
          </cell>
          <cell r="AM78" t="str">
            <v>N2</v>
          </cell>
          <cell r="AN78" t="str">
            <v>Non-Exempt Non-CBA</v>
          </cell>
          <cell r="AO78" t="str">
            <v>12012510</v>
          </cell>
          <cell r="AP78" t="str">
            <v>Production/Process Operator (Jr.)</v>
          </cell>
          <cell r="AQ78" t="str">
            <v>3</v>
          </cell>
          <cell r="AR78" t="str">
            <v>Active</v>
          </cell>
          <cell r="AS78" t="str">
            <v>BC</v>
          </cell>
          <cell r="AT78">
            <v>16396984</v>
          </cell>
          <cell r="AU78" t="str">
            <v>No</v>
          </cell>
          <cell r="AV78" t="str">
            <v>S</v>
          </cell>
        </row>
        <row r="79">
          <cell r="A79" t="str">
            <v>TRIYONO</v>
          </cell>
          <cell r="B79">
            <v>172326</v>
          </cell>
          <cell r="C79">
            <v>960292</v>
          </cell>
          <cell r="D79">
            <v>27865</v>
          </cell>
          <cell r="E79">
            <v>35397</v>
          </cell>
          <cell r="F79" t="str">
            <v>GRD3</v>
          </cell>
          <cell r="G79">
            <v>1378208</v>
          </cell>
          <cell r="H79" t="str">
            <v>IDR</v>
          </cell>
          <cell r="I79">
            <v>17916704</v>
          </cell>
          <cell r="J79" t="str">
            <v>IDR</v>
          </cell>
          <cell r="K79" t="str">
            <v>Male</v>
          </cell>
          <cell r="L79" t="str">
            <v>Wonogiri</v>
          </cell>
          <cell r="M79" t="str">
            <v>Marr</v>
          </cell>
          <cell r="N79" t="str">
            <v>ID04</v>
          </cell>
          <cell r="O79" t="str">
            <v>KF Indonesia - Nabisco</v>
          </cell>
          <cell r="P79" t="str">
            <v>3101</v>
          </cell>
          <cell r="Q79" t="str">
            <v>Operation Factory</v>
          </cell>
          <cell r="R79" t="str">
            <v>OPI4</v>
          </cell>
          <cell r="S79" t="str">
            <v>KF/Indo - Operations &amp; Log</v>
          </cell>
          <cell r="T79" t="str">
            <v>0002</v>
          </cell>
          <cell r="U79" t="str">
            <v>Cikarang</v>
          </cell>
          <cell r="V79" t="str">
            <v>Blue Collar</v>
          </cell>
          <cell r="W79" t="str">
            <v>20340743</v>
          </cell>
          <cell r="X79" t="str">
            <v>Operator</v>
          </cell>
          <cell r="Y79" t="str">
            <v>12000013</v>
          </cell>
          <cell r="Z79" t="str">
            <v>Operations</v>
          </cell>
          <cell r="AA79" t="str">
            <v>20340456</v>
          </cell>
          <cell r="AB79" t="str">
            <v>Cikarang - Production</v>
          </cell>
          <cell r="AC79" t="str">
            <v>GSC0061</v>
          </cell>
          <cell r="AD79" t="str">
            <v>GSC INTL MFG INDONESIA</v>
          </cell>
          <cell r="AE79" t="str">
            <v>GSC02</v>
          </cell>
          <cell r="AF79" t="str">
            <v>INTL MANUFACTURING</v>
          </cell>
          <cell r="AG79" t="str">
            <v>GSC</v>
          </cell>
          <cell r="AH79" t="str">
            <v>GLOBAL SUPPLY CHAIN</v>
          </cell>
          <cell r="AI79" t="str">
            <v>ID</v>
          </cell>
          <cell r="AJ79" t="str">
            <v>Indonesia</v>
          </cell>
          <cell r="AK79" t="str">
            <v>1</v>
          </cell>
          <cell r="AL79" t="str">
            <v>Standard</v>
          </cell>
          <cell r="AM79" t="str">
            <v>N2</v>
          </cell>
          <cell r="AN79" t="str">
            <v>Non-Exempt Non-CBA</v>
          </cell>
          <cell r="AO79" t="str">
            <v>12012508</v>
          </cell>
          <cell r="AP79" t="str">
            <v>Production/Process Operator</v>
          </cell>
          <cell r="AQ79" t="str">
            <v>3</v>
          </cell>
          <cell r="AR79" t="str">
            <v>Active</v>
          </cell>
          <cell r="AS79" t="str">
            <v>BC</v>
          </cell>
          <cell r="AT79">
            <v>17916704</v>
          </cell>
          <cell r="AU79" t="str">
            <v>No</v>
          </cell>
          <cell r="AV79" t="str">
            <v>M</v>
          </cell>
        </row>
        <row r="80">
          <cell r="A80" t="str">
            <v>IMAH WARSIMAH BT RASDIN</v>
          </cell>
          <cell r="B80">
            <v>172346</v>
          </cell>
          <cell r="C80">
            <v>970333</v>
          </cell>
          <cell r="D80">
            <v>27139</v>
          </cell>
          <cell r="E80">
            <v>35492</v>
          </cell>
          <cell r="F80" t="str">
            <v>GRD2</v>
          </cell>
          <cell r="G80">
            <v>1261307</v>
          </cell>
          <cell r="H80" t="str">
            <v>IDR</v>
          </cell>
          <cell r="I80">
            <v>16396991</v>
          </cell>
          <cell r="J80" t="str">
            <v>IDR</v>
          </cell>
          <cell r="K80" t="str">
            <v>Female</v>
          </cell>
          <cell r="L80" t="str">
            <v>Brebes</v>
          </cell>
          <cell r="M80" t="str">
            <v>Single</v>
          </cell>
          <cell r="N80" t="str">
            <v>ID04</v>
          </cell>
          <cell r="O80" t="str">
            <v>KF Indonesia - Nabisco</v>
          </cell>
          <cell r="P80" t="str">
            <v>3101</v>
          </cell>
          <cell r="Q80" t="str">
            <v>Operation Factory</v>
          </cell>
          <cell r="R80" t="str">
            <v>OPI4</v>
          </cell>
          <cell r="S80" t="str">
            <v>KF/Indo - Operations &amp; Log</v>
          </cell>
          <cell r="T80" t="str">
            <v>0002</v>
          </cell>
          <cell r="U80" t="str">
            <v>Cikarang</v>
          </cell>
          <cell r="V80" t="str">
            <v>Blue Collar</v>
          </cell>
          <cell r="W80" t="str">
            <v>20340763</v>
          </cell>
          <cell r="X80" t="str">
            <v>Helper</v>
          </cell>
          <cell r="Y80" t="str">
            <v>12000013</v>
          </cell>
          <cell r="Z80" t="str">
            <v>Operations</v>
          </cell>
          <cell r="AA80" t="str">
            <v>20340456</v>
          </cell>
          <cell r="AB80" t="str">
            <v>Cikarang - Production</v>
          </cell>
          <cell r="AC80" t="str">
            <v>GSC0061</v>
          </cell>
          <cell r="AD80" t="str">
            <v>GSC INTL MFG INDONESIA</v>
          </cell>
          <cell r="AE80" t="str">
            <v>GSC02</v>
          </cell>
          <cell r="AF80" t="str">
            <v>INTL MANUFACTURING</v>
          </cell>
          <cell r="AG80" t="str">
            <v>GSC</v>
          </cell>
          <cell r="AH80" t="str">
            <v>GLOBAL SUPPLY CHAIN</v>
          </cell>
          <cell r="AI80" t="str">
            <v>ID</v>
          </cell>
          <cell r="AJ80" t="str">
            <v>Indonesia</v>
          </cell>
          <cell r="AK80" t="str">
            <v>1</v>
          </cell>
          <cell r="AL80" t="str">
            <v>Standard</v>
          </cell>
          <cell r="AM80" t="str">
            <v>N2</v>
          </cell>
          <cell r="AN80" t="str">
            <v>Non-Exempt Non-CBA</v>
          </cell>
          <cell r="AO80" t="str">
            <v>12012510</v>
          </cell>
          <cell r="AP80" t="str">
            <v>Production/Process Operator (Jr.)</v>
          </cell>
          <cell r="AQ80" t="str">
            <v>3</v>
          </cell>
          <cell r="AR80" t="str">
            <v>Active</v>
          </cell>
          <cell r="AS80" t="str">
            <v>BC</v>
          </cell>
          <cell r="AT80">
            <v>16396984</v>
          </cell>
          <cell r="AU80" t="str">
            <v>No</v>
          </cell>
          <cell r="AV80" t="str">
            <v>S</v>
          </cell>
        </row>
        <row r="81">
          <cell r="A81" t="str">
            <v>SYAMSUL HIDAYAT</v>
          </cell>
          <cell r="B81">
            <v>172391</v>
          </cell>
          <cell r="C81">
            <v>970334</v>
          </cell>
          <cell r="D81">
            <v>28208</v>
          </cell>
          <cell r="E81">
            <v>35492</v>
          </cell>
          <cell r="F81" t="str">
            <v>GRD3</v>
          </cell>
          <cell r="G81">
            <v>1400336</v>
          </cell>
          <cell r="H81" t="str">
            <v>IDR</v>
          </cell>
          <cell r="I81">
            <v>18204368</v>
          </cell>
          <cell r="J81" t="str">
            <v>IDR</v>
          </cell>
          <cell r="K81" t="str">
            <v>Male</v>
          </cell>
          <cell r="L81" t="str">
            <v>Padang</v>
          </cell>
          <cell r="M81" t="str">
            <v>Single</v>
          </cell>
          <cell r="N81" t="str">
            <v>ID04</v>
          </cell>
          <cell r="O81" t="str">
            <v>KF Indonesia - Nabisco</v>
          </cell>
          <cell r="P81" t="str">
            <v>3101</v>
          </cell>
          <cell r="Q81" t="str">
            <v>Operation Factory</v>
          </cell>
          <cell r="R81" t="str">
            <v>OPI4</v>
          </cell>
          <cell r="S81" t="str">
            <v>KF/Indo - Operations &amp; Log</v>
          </cell>
          <cell r="T81" t="str">
            <v>0002</v>
          </cell>
          <cell r="U81" t="str">
            <v>Cikarang</v>
          </cell>
          <cell r="V81" t="str">
            <v>Blue Collar</v>
          </cell>
          <cell r="W81" t="str">
            <v>20340808</v>
          </cell>
          <cell r="X81" t="str">
            <v>Operator</v>
          </cell>
          <cell r="Y81" t="str">
            <v>12000013</v>
          </cell>
          <cell r="Z81" t="str">
            <v>Operations</v>
          </cell>
          <cell r="AA81" t="str">
            <v>20340456</v>
          </cell>
          <cell r="AB81" t="str">
            <v>Cikarang - Production</v>
          </cell>
          <cell r="AC81" t="str">
            <v>GSC0061</v>
          </cell>
          <cell r="AD81" t="str">
            <v>GSC INTL MFG INDONESIA</v>
          </cell>
          <cell r="AE81" t="str">
            <v>GSC02</v>
          </cell>
          <cell r="AF81" t="str">
            <v>INTL MANUFACTURING</v>
          </cell>
          <cell r="AG81" t="str">
            <v>GSC</v>
          </cell>
          <cell r="AH81" t="str">
            <v>GLOBAL SUPPLY CHAIN</v>
          </cell>
          <cell r="AI81" t="str">
            <v>ID</v>
          </cell>
          <cell r="AJ81" t="str">
            <v>Indonesia</v>
          </cell>
          <cell r="AK81" t="str">
            <v>1</v>
          </cell>
          <cell r="AL81" t="str">
            <v>Standard</v>
          </cell>
          <cell r="AM81" t="str">
            <v>N2</v>
          </cell>
          <cell r="AN81" t="str">
            <v>Non-Exempt Non-CBA</v>
          </cell>
          <cell r="AO81" t="str">
            <v>12012508</v>
          </cell>
          <cell r="AP81" t="str">
            <v>Production/Process Operator</v>
          </cell>
          <cell r="AQ81" t="str">
            <v>3</v>
          </cell>
          <cell r="AR81" t="str">
            <v>Active</v>
          </cell>
          <cell r="AS81" t="str">
            <v>BC</v>
          </cell>
          <cell r="AT81">
            <v>18204368</v>
          </cell>
          <cell r="AU81" t="str">
            <v>No</v>
          </cell>
          <cell r="AV81" t="str">
            <v>S</v>
          </cell>
        </row>
        <row r="82">
          <cell r="A82" t="str">
            <v>WISNU ADI NUGROHO</v>
          </cell>
          <cell r="B82">
            <v>172390</v>
          </cell>
          <cell r="C82">
            <v>970335</v>
          </cell>
          <cell r="D82">
            <v>28617</v>
          </cell>
          <cell r="E82">
            <v>35492</v>
          </cell>
          <cell r="F82" t="str">
            <v>GRD3</v>
          </cell>
          <cell r="G82">
            <v>1424473</v>
          </cell>
          <cell r="H82" t="str">
            <v>IDR</v>
          </cell>
          <cell r="I82">
            <v>18518149</v>
          </cell>
          <cell r="J82" t="str">
            <v>IDR</v>
          </cell>
          <cell r="K82" t="str">
            <v>Male</v>
          </cell>
          <cell r="L82" t="str">
            <v>Bekasi</v>
          </cell>
          <cell r="M82" t="str">
            <v>Single</v>
          </cell>
          <cell r="N82" t="str">
            <v>ID04</v>
          </cell>
          <cell r="O82" t="str">
            <v>KF Indonesia - Nabisco</v>
          </cell>
          <cell r="P82" t="str">
            <v>3101</v>
          </cell>
          <cell r="Q82" t="str">
            <v>Operation Factory</v>
          </cell>
          <cell r="R82" t="str">
            <v>OPI4</v>
          </cell>
          <cell r="S82" t="str">
            <v>KF/Indo - Operations &amp; Log</v>
          </cell>
          <cell r="T82" t="str">
            <v>0002</v>
          </cell>
          <cell r="U82" t="str">
            <v>Cikarang</v>
          </cell>
          <cell r="V82" t="str">
            <v>Blue Collar</v>
          </cell>
          <cell r="W82" t="str">
            <v>20340807</v>
          </cell>
          <cell r="X82" t="str">
            <v>Operator</v>
          </cell>
          <cell r="Y82" t="str">
            <v>12000013</v>
          </cell>
          <cell r="Z82" t="str">
            <v>Operations</v>
          </cell>
          <cell r="AA82" t="str">
            <v>20340456</v>
          </cell>
          <cell r="AB82" t="str">
            <v>Cikarang - Production</v>
          </cell>
          <cell r="AC82" t="str">
            <v>GSC0061</v>
          </cell>
          <cell r="AD82" t="str">
            <v>GSC INTL MFG INDONESIA</v>
          </cell>
          <cell r="AE82" t="str">
            <v>GSC02</v>
          </cell>
          <cell r="AF82" t="str">
            <v>INTL MANUFACTURING</v>
          </cell>
          <cell r="AG82" t="str">
            <v>GSC</v>
          </cell>
          <cell r="AH82" t="str">
            <v>GLOBAL SUPPLY CHAIN</v>
          </cell>
          <cell r="AI82" t="str">
            <v>ID</v>
          </cell>
          <cell r="AJ82" t="str">
            <v>Indonesia</v>
          </cell>
          <cell r="AK82" t="str">
            <v>1</v>
          </cell>
          <cell r="AL82" t="str">
            <v>Standard</v>
          </cell>
          <cell r="AM82" t="str">
            <v>N2</v>
          </cell>
          <cell r="AN82" t="str">
            <v>Non-Exempt Non-CBA</v>
          </cell>
          <cell r="AO82" t="str">
            <v>12012508</v>
          </cell>
          <cell r="AP82" t="str">
            <v>Production/Process Operator</v>
          </cell>
          <cell r="AQ82" t="str">
            <v>3</v>
          </cell>
          <cell r="AR82" t="str">
            <v>Active</v>
          </cell>
          <cell r="AS82" t="str">
            <v>BC</v>
          </cell>
          <cell r="AT82">
            <v>18518144</v>
          </cell>
          <cell r="AU82" t="str">
            <v>No</v>
          </cell>
          <cell r="AV82" t="str">
            <v>S</v>
          </cell>
        </row>
        <row r="83">
          <cell r="A83" t="str">
            <v>HENI SUHENI</v>
          </cell>
          <cell r="B83">
            <v>172481</v>
          </cell>
          <cell r="C83">
            <v>970336</v>
          </cell>
          <cell r="D83">
            <v>28455</v>
          </cell>
          <cell r="E83">
            <v>35506</v>
          </cell>
          <cell r="F83" t="str">
            <v>GRD2</v>
          </cell>
          <cell r="G83">
            <v>1309337</v>
          </cell>
          <cell r="H83" t="str">
            <v>IDR</v>
          </cell>
          <cell r="I83">
            <v>17021381</v>
          </cell>
          <cell r="J83" t="str">
            <v>IDR</v>
          </cell>
          <cell r="K83" t="str">
            <v>Female</v>
          </cell>
          <cell r="L83" t="str">
            <v>Sukabumi</v>
          </cell>
          <cell r="M83" t="str">
            <v>Single</v>
          </cell>
          <cell r="N83" t="str">
            <v>ID04</v>
          </cell>
          <cell r="O83" t="str">
            <v>KF Indonesia - Nabisco</v>
          </cell>
          <cell r="P83" t="str">
            <v>3101</v>
          </cell>
          <cell r="Q83" t="str">
            <v>Operation Factory</v>
          </cell>
          <cell r="R83" t="str">
            <v>OPI4</v>
          </cell>
          <cell r="S83" t="str">
            <v>KF/Indo - Operations &amp; Log</v>
          </cell>
          <cell r="T83" t="str">
            <v>0002</v>
          </cell>
          <cell r="U83" t="str">
            <v>Cikarang</v>
          </cell>
          <cell r="V83" t="str">
            <v>Blue Collar</v>
          </cell>
          <cell r="W83" t="str">
            <v>20340923</v>
          </cell>
          <cell r="X83" t="str">
            <v>Helper</v>
          </cell>
          <cell r="Y83" t="str">
            <v>12000013</v>
          </cell>
          <cell r="Z83" t="str">
            <v>Operations</v>
          </cell>
          <cell r="AA83" t="str">
            <v>20340456</v>
          </cell>
          <cell r="AB83" t="str">
            <v>Cikarang - Production</v>
          </cell>
          <cell r="AC83" t="str">
            <v>GSC0061</v>
          </cell>
          <cell r="AD83" t="str">
            <v>GSC INTL MFG INDONESIA</v>
          </cell>
          <cell r="AE83" t="str">
            <v>GSC02</v>
          </cell>
          <cell r="AF83" t="str">
            <v>INTL MANUFACTURING</v>
          </cell>
          <cell r="AG83" t="str">
            <v>GSC</v>
          </cell>
          <cell r="AH83" t="str">
            <v>GLOBAL SUPPLY CHAIN</v>
          </cell>
          <cell r="AI83" t="str">
            <v>ID</v>
          </cell>
          <cell r="AJ83" t="str">
            <v>Indonesia</v>
          </cell>
          <cell r="AK83" t="str">
            <v>1</v>
          </cell>
          <cell r="AL83" t="str">
            <v>Standard</v>
          </cell>
          <cell r="AM83" t="str">
            <v>N2</v>
          </cell>
          <cell r="AN83" t="str">
            <v>Non-Exempt Non-CBA</v>
          </cell>
          <cell r="AO83" t="str">
            <v>12012510</v>
          </cell>
          <cell r="AP83" t="str">
            <v>Production/Process Operator (Jr.)</v>
          </cell>
          <cell r="AQ83" t="str">
            <v>3</v>
          </cell>
          <cell r="AR83" t="str">
            <v>Active</v>
          </cell>
          <cell r="AS83" t="str">
            <v>BC</v>
          </cell>
          <cell r="AT83">
            <v>17021376</v>
          </cell>
          <cell r="AU83" t="str">
            <v>No</v>
          </cell>
          <cell r="AV83" t="str">
            <v>S</v>
          </cell>
        </row>
        <row r="84">
          <cell r="A84" t="str">
            <v>ENI MUMFAIDAH</v>
          </cell>
          <cell r="B84">
            <v>172480</v>
          </cell>
          <cell r="C84">
            <v>970337</v>
          </cell>
          <cell r="D84">
            <v>28550</v>
          </cell>
          <cell r="E84">
            <v>35507</v>
          </cell>
          <cell r="F84" t="str">
            <v>GRD2</v>
          </cell>
          <cell r="G84">
            <v>1261307</v>
          </cell>
          <cell r="H84" t="str">
            <v>IDR</v>
          </cell>
          <cell r="I84">
            <v>16396991</v>
          </cell>
          <cell r="J84" t="str">
            <v>IDR</v>
          </cell>
          <cell r="K84" t="str">
            <v>Female</v>
          </cell>
          <cell r="L84" t="str">
            <v>Banjarnegara</v>
          </cell>
          <cell r="M84" t="str">
            <v>Single</v>
          </cell>
          <cell r="N84" t="str">
            <v>ID04</v>
          </cell>
          <cell r="O84" t="str">
            <v>KF Indonesia - Nabisco</v>
          </cell>
          <cell r="P84" t="str">
            <v>3101</v>
          </cell>
          <cell r="Q84" t="str">
            <v>Operation Factory</v>
          </cell>
          <cell r="R84" t="str">
            <v>OPI4</v>
          </cell>
          <cell r="S84" t="str">
            <v>KF/Indo - Operations &amp; Log</v>
          </cell>
          <cell r="T84" t="str">
            <v>0002</v>
          </cell>
          <cell r="U84" t="str">
            <v>Cikarang</v>
          </cell>
          <cell r="V84" t="str">
            <v>Blue Collar</v>
          </cell>
          <cell r="W84" t="str">
            <v>20340922</v>
          </cell>
          <cell r="X84" t="str">
            <v>Helper</v>
          </cell>
          <cell r="Y84" t="str">
            <v>12000013</v>
          </cell>
          <cell r="Z84" t="str">
            <v>Operations</v>
          </cell>
          <cell r="AA84" t="str">
            <v>20340456</v>
          </cell>
          <cell r="AB84" t="str">
            <v>Cikarang - Production</v>
          </cell>
          <cell r="AC84" t="str">
            <v>GSC0061</v>
          </cell>
          <cell r="AD84" t="str">
            <v>GSC INTL MFG INDONESIA</v>
          </cell>
          <cell r="AE84" t="str">
            <v>GSC02</v>
          </cell>
          <cell r="AF84" t="str">
            <v>INTL MANUFACTURING</v>
          </cell>
          <cell r="AG84" t="str">
            <v>GSC</v>
          </cell>
          <cell r="AH84" t="str">
            <v>GLOBAL SUPPLY CHAIN</v>
          </cell>
          <cell r="AI84" t="str">
            <v>ID</v>
          </cell>
          <cell r="AJ84" t="str">
            <v>Indonesia</v>
          </cell>
          <cell r="AK84" t="str">
            <v>1</v>
          </cell>
          <cell r="AL84" t="str">
            <v>Standard</v>
          </cell>
          <cell r="AM84" t="str">
            <v>N2</v>
          </cell>
          <cell r="AN84" t="str">
            <v>Non-Exempt Non-CBA</v>
          </cell>
          <cell r="AO84" t="str">
            <v>12012510</v>
          </cell>
          <cell r="AP84" t="str">
            <v>Production/Process Operator (Jr.)</v>
          </cell>
          <cell r="AQ84" t="str">
            <v>3</v>
          </cell>
          <cell r="AR84" t="str">
            <v>Active</v>
          </cell>
          <cell r="AS84" t="str">
            <v>BC</v>
          </cell>
          <cell r="AT84">
            <v>16396984</v>
          </cell>
          <cell r="AU84" t="str">
            <v>No</v>
          </cell>
          <cell r="AV84" t="str">
            <v>S</v>
          </cell>
        </row>
        <row r="85">
          <cell r="A85" t="str">
            <v>SUWANDI</v>
          </cell>
          <cell r="B85">
            <v>172378</v>
          </cell>
          <cell r="C85">
            <v>970342</v>
          </cell>
          <cell r="D85">
            <v>28531</v>
          </cell>
          <cell r="E85">
            <v>35643</v>
          </cell>
          <cell r="F85" t="str">
            <v>GRD3</v>
          </cell>
          <cell r="G85">
            <v>1311388</v>
          </cell>
          <cell r="H85" t="str">
            <v>IDR</v>
          </cell>
          <cell r="I85">
            <v>17048044</v>
          </cell>
          <cell r="J85" t="str">
            <v>IDR</v>
          </cell>
          <cell r="K85" t="str">
            <v>Male</v>
          </cell>
          <cell r="L85" t="str">
            <v>Oku</v>
          </cell>
          <cell r="M85" t="str">
            <v>Single</v>
          </cell>
          <cell r="N85" t="str">
            <v>ID04</v>
          </cell>
          <cell r="O85" t="str">
            <v>KF Indonesia - Nabisco</v>
          </cell>
          <cell r="P85" t="str">
            <v>3101</v>
          </cell>
          <cell r="Q85" t="str">
            <v>Operation Factory</v>
          </cell>
          <cell r="R85" t="str">
            <v>OPI4</v>
          </cell>
          <cell r="S85" t="str">
            <v>KF/Indo - Operations &amp; Log</v>
          </cell>
          <cell r="T85" t="str">
            <v>0002</v>
          </cell>
          <cell r="U85" t="str">
            <v>Cikarang</v>
          </cell>
          <cell r="V85" t="str">
            <v>Blue Collar</v>
          </cell>
          <cell r="W85" t="str">
            <v>20340795</v>
          </cell>
          <cell r="X85" t="str">
            <v>Operator</v>
          </cell>
          <cell r="Y85" t="str">
            <v>12000013</v>
          </cell>
          <cell r="Z85" t="str">
            <v>Operations</v>
          </cell>
          <cell r="AA85" t="str">
            <v>20340456</v>
          </cell>
          <cell r="AB85" t="str">
            <v>Cikarang - Production</v>
          </cell>
          <cell r="AC85" t="str">
            <v>GSC0061</v>
          </cell>
          <cell r="AD85" t="str">
            <v>GSC INTL MFG INDONESIA</v>
          </cell>
          <cell r="AE85" t="str">
            <v>GSC02</v>
          </cell>
          <cell r="AF85" t="str">
            <v>INTL MANUFACTURING</v>
          </cell>
          <cell r="AG85" t="str">
            <v>GSC</v>
          </cell>
          <cell r="AH85" t="str">
            <v>GLOBAL SUPPLY CHAIN</v>
          </cell>
          <cell r="AI85" t="str">
            <v>ID</v>
          </cell>
          <cell r="AJ85" t="str">
            <v>Indonesia</v>
          </cell>
          <cell r="AK85" t="str">
            <v>1</v>
          </cell>
          <cell r="AL85" t="str">
            <v>Standard</v>
          </cell>
          <cell r="AM85" t="str">
            <v>N2</v>
          </cell>
          <cell r="AN85" t="str">
            <v>Non-Exempt Non-CBA</v>
          </cell>
          <cell r="AO85" t="str">
            <v>12012508</v>
          </cell>
          <cell r="AP85" t="str">
            <v>Production/Process Operator</v>
          </cell>
          <cell r="AQ85" t="str">
            <v>3</v>
          </cell>
          <cell r="AR85" t="str">
            <v>Active</v>
          </cell>
          <cell r="AS85" t="str">
            <v>BC</v>
          </cell>
          <cell r="AT85">
            <v>17048032</v>
          </cell>
          <cell r="AU85" t="str">
            <v>No</v>
          </cell>
          <cell r="AV85" t="str">
            <v>S</v>
          </cell>
        </row>
        <row r="86">
          <cell r="A86" t="str">
            <v>DIAN FAJRIANI</v>
          </cell>
          <cell r="B86">
            <v>172479</v>
          </cell>
          <cell r="C86">
            <v>970343</v>
          </cell>
          <cell r="D86">
            <v>29092</v>
          </cell>
          <cell r="E86">
            <v>35661</v>
          </cell>
          <cell r="F86" t="str">
            <v>GRD2</v>
          </cell>
          <cell r="G86">
            <v>1190142</v>
          </cell>
          <cell r="H86" t="str">
            <v>IDR</v>
          </cell>
          <cell r="I86">
            <v>15471846</v>
          </cell>
          <cell r="J86" t="str">
            <v>IDR</v>
          </cell>
          <cell r="K86" t="str">
            <v>Female</v>
          </cell>
          <cell r="L86" t="str">
            <v>Cilacap</v>
          </cell>
          <cell r="M86" t="str">
            <v>Single</v>
          </cell>
          <cell r="N86" t="str">
            <v>ID04</v>
          </cell>
          <cell r="O86" t="str">
            <v>KF Indonesia - Nabisco</v>
          </cell>
          <cell r="P86" t="str">
            <v>3101</v>
          </cell>
          <cell r="Q86" t="str">
            <v>Operation Factory</v>
          </cell>
          <cell r="R86" t="str">
            <v>OPI4</v>
          </cell>
          <cell r="S86" t="str">
            <v>KF/Indo - Operations &amp; Log</v>
          </cell>
          <cell r="T86" t="str">
            <v>0002</v>
          </cell>
          <cell r="U86" t="str">
            <v>Cikarang</v>
          </cell>
          <cell r="V86" t="str">
            <v>Blue Collar</v>
          </cell>
          <cell r="W86" t="str">
            <v>20340921</v>
          </cell>
          <cell r="X86" t="str">
            <v>Helper</v>
          </cell>
          <cell r="Y86" t="str">
            <v>12000013</v>
          </cell>
          <cell r="Z86" t="str">
            <v>Operations</v>
          </cell>
          <cell r="AA86" t="str">
            <v>20340456</v>
          </cell>
          <cell r="AB86" t="str">
            <v>Cikarang - Production</v>
          </cell>
          <cell r="AC86" t="str">
            <v>GSC0061</v>
          </cell>
          <cell r="AD86" t="str">
            <v>GSC INTL MFG INDONESIA</v>
          </cell>
          <cell r="AE86" t="str">
            <v>GSC02</v>
          </cell>
          <cell r="AF86" t="str">
            <v>INTL MANUFACTURING</v>
          </cell>
          <cell r="AG86" t="str">
            <v>GSC</v>
          </cell>
          <cell r="AH86" t="str">
            <v>GLOBAL SUPPLY CHAIN</v>
          </cell>
          <cell r="AI86" t="str">
            <v>ID</v>
          </cell>
          <cell r="AJ86" t="str">
            <v>Indonesia</v>
          </cell>
          <cell r="AK86" t="str">
            <v>1</v>
          </cell>
          <cell r="AL86" t="str">
            <v>Standard</v>
          </cell>
          <cell r="AM86" t="str">
            <v>N2</v>
          </cell>
          <cell r="AN86" t="str">
            <v>Non-Exempt Non-CBA</v>
          </cell>
          <cell r="AO86" t="str">
            <v>12012510</v>
          </cell>
          <cell r="AP86" t="str">
            <v>Production/Process Operator (Jr.)</v>
          </cell>
          <cell r="AQ86" t="str">
            <v>3</v>
          </cell>
          <cell r="AR86" t="str">
            <v>Active</v>
          </cell>
          <cell r="AS86" t="str">
            <v>BC</v>
          </cell>
          <cell r="AT86">
            <v>15471840</v>
          </cell>
          <cell r="AU86" t="str">
            <v>No</v>
          </cell>
          <cell r="AV86" t="str">
            <v>S</v>
          </cell>
        </row>
        <row r="87">
          <cell r="A87" t="str">
            <v>SUPRAPTO</v>
          </cell>
          <cell r="B87">
            <v>172389</v>
          </cell>
          <cell r="C87">
            <v>970347</v>
          </cell>
          <cell r="D87">
            <v>27225</v>
          </cell>
          <cell r="E87">
            <v>35662</v>
          </cell>
          <cell r="F87" t="str">
            <v>GRD3</v>
          </cell>
          <cell r="G87">
            <v>1376192</v>
          </cell>
          <cell r="H87" t="str">
            <v>IDR</v>
          </cell>
          <cell r="I87">
            <v>17890496</v>
          </cell>
          <cell r="J87" t="str">
            <v>IDR</v>
          </cell>
          <cell r="K87" t="str">
            <v>Male</v>
          </cell>
          <cell r="L87" t="str">
            <v>Purworejo</v>
          </cell>
          <cell r="M87" t="str">
            <v>Single</v>
          </cell>
          <cell r="N87" t="str">
            <v>ID04</v>
          </cell>
          <cell r="O87" t="str">
            <v>KF Indonesia - Nabisco</v>
          </cell>
          <cell r="P87" t="str">
            <v>3101</v>
          </cell>
          <cell r="Q87" t="str">
            <v>Operation Factory</v>
          </cell>
          <cell r="R87" t="str">
            <v>OPI4</v>
          </cell>
          <cell r="S87" t="str">
            <v>KF/Indo - Operations &amp; Log</v>
          </cell>
          <cell r="T87" t="str">
            <v>0002</v>
          </cell>
          <cell r="U87" t="str">
            <v>Cikarang</v>
          </cell>
          <cell r="V87" t="str">
            <v>Blue Collar</v>
          </cell>
          <cell r="W87" t="str">
            <v>20340806</v>
          </cell>
          <cell r="X87" t="str">
            <v>Operator</v>
          </cell>
          <cell r="Y87" t="str">
            <v>12000013</v>
          </cell>
          <cell r="Z87" t="str">
            <v>Operations</v>
          </cell>
          <cell r="AA87" t="str">
            <v>20340456</v>
          </cell>
          <cell r="AB87" t="str">
            <v>Cikarang - Production</v>
          </cell>
          <cell r="AC87" t="str">
            <v>GSC0061</v>
          </cell>
          <cell r="AD87" t="str">
            <v>GSC INTL MFG INDONESIA</v>
          </cell>
          <cell r="AE87" t="str">
            <v>GSC02</v>
          </cell>
          <cell r="AF87" t="str">
            <v>INTL MANUFACTURING</v>
          </cell>
          <cell r="AG87" t="str">
            <v>GSC</v>
          </cell>
          <cell r="AH87" t="str">
            <v>GLOBAL SUPPLY CHAIN</v>
          </cell>
          <cell r="AI87" t="str">
            <v>ID</v>
          </cell>
          <cell r="AJ87" t="str">
            <v>Indonesia</v>
          </cell>
          <cell r="AK87" t="str">
            <v>1</v>
          </cell>
          <cell r="AL87" t="str">
            <v>Standard</v>
          </cell>
          <cell r="AM87" t="str">
            <v>N2</v>
          </cell>
          <cell r="AN87" t="str">
            <v>Non-Exempt Non-CBA</v>
          </cell>
          <cell r="AO87" t="str">
            <v>12012508</v>
          </cell>
          <cell r="AP87" t="str">
            <v>Production/Process Operator</v>
          </cell>
          <cell r="AQ87" t="str">
            <v>3</v>
          </cell>
          <cell r="AR87" t="str">
            <v>Active</v>
          </cell>
          <cell r="AS87" t="str">
            <v>BC</v>
          </cell>
          <cell r="AT87">
            <v>17890496</v>
          </cell>
          <cell r="AU87" t="str">
            <v>No</v>
          </cell>
          <cell r="AV87" t="str">
            <v>S</v>
          </cell>
        </row>
        <row r="88">
          <cell r="A88" t="str">
            <v>WACHID</v>
          </cell>
          <cell r="B88">
            <v>172388</v>
          </cell>
          <cell r="C88">
            <v>970350</v>
          </cell>
          <cell r="D88">
            <v>28736</v>
          </cell>
          <cell r="E88">
            <v>35674</v>
          </cell>
          <cell r="F88" t="str">
            <v>GRD3</v>
          </cell>
          <cell r="G88">
            <v>1417012</v>
          </cell>
          <cell r="H88" t="str">
            <v>IDR</v>
          </cell>
          <cell r="I88">
            <v>18421156</v>
          </cell>
          <cell r="J88" t="str">
            <v>IDR</v>
          </cell>
          <cell r="K88" t="str">
            <v>Male</v>
          </cell>
          <cell r="L88" t="str">
            <v>Grobogan</v>
          </cell>
          <cell r="M88" t="str">
            <v>Marr</v>
          </cell>
          <cell r="N88" t="str">
            <v>ID04</v>
          </cell>
          <cell r="O88" t="str">
            <v>KF Indonesia - Nabisco</v>
          </cell>
          <cell r="P88" t="str">
            <v>3101</v>
          </cell>
          <cell r="Q88" t="str">
            <v>Operation Factory</v>
          </cell>
          <cell r="R88" t="str">
            <v>OPI4</v>
          </cell>
          <cell r="S88" t="str">
            <v>KF/Indo - Operations &amp; Log</v>
          </cell>
          <cell r="T88" t="str">
            <v>0002</v>
          </cell>
          <cell r="U88" t="str">
            <v>Cikarang</v>
          </cell>
          <cell r="V88" t="str">
            <v>Blue Collar</v>
          </cell>
          <cell r="W88" t="str">
            <v>20340805</v>
          </cell>
          <cell r="X88" t="str">
            <v>Operator</v>
          </cell>
          <cell r="Y88" t="str">
            <v>12000013</v>
          </cell>
          <cell r="Z88" t="str">
            <v>Operations</v>
          </cell>
          <cell r="AA88" t="str">
            <v>20340456</v>
          </cell>
          <cell r="AB88" t="str">
            <v>Cikarang - Production</v>
          </cell>
          <cell r="AC88" t="str">
            <v>GSC0061</v>
          </cell>
          <cell r="AD88" t="str">
            <v>GSC INTL MFG INDONESIA</v>
          </cell>
          <cell r="AE88" t="str">
            <v>GSC02</v>
          </cell>
          <cell r="AF88" t="str">
            <v>INTL MANUFACTURING</v>
          </cell>
          <cell r="AG88" t="str">
            <v>GSC</v>
          </cell>
          <cell r="AH88" t="str">
            <v>GLOBAL SUPPLY CHAIN</v>
          </cell>
          <cell r="AI88" t="str">
            <v>ID</v>
          </cell>
          <cell r="AJ88" t="str">
            <v>Indonesia</v>
          </cell>
          <cell r="AK88" t="str">
            <v>1</v>
          </cell>
          <cell r="AL88" t="str">
            <v>Standard</v>
          </cell>
          <cell r="AM88" t="str">
            <v>N2</v>
          </cell>
          <cell r="AN88" t="str">
            <v>Non-Exempt Non-CBA</v>
          </cell>
          <cell r="AO88" t="str">
            <v>12012508</v>
          </cell>
          <cell r="AP88" t="str">
            <v>Production/Process Operator</v>
          </cell>
          <cell r="AQ88" t="str">
            <v>3</v>
          </cell>
          <cell r="AR88" t="str">
            <v>Active</v>
          </cell>
          <cell r="AS88" t="str">
            <v>BC</v>
          </cell>
          <cell r="AT88">
            <v>18421152</v>
          </cell>
          <cell r="AU88" t="str">
            <v>No</v>
          </cell>
          <cell r="AV88" t="str">
            <v>M</v>
          </cell>
        </row>
        <row r="89">
          <cell r="A89" t="str">
            <v>SIWIARTI</v>
          </cell>
          <cell r="B89">
            <v>172477</v>
          </cell>
          <cell r="C89">
            <v>970356</v>
          </cell>
          <cell r="D89">
            <v>26533</v>
          </cell>
          <cell r="E89">
            <v>35667</v>
          </cell>
          <cell r="F89" t="str">
            <v>GRD2</v>
          </cell>
          <cell r="G89">
            <v>1290066</v>
          </cell>
          <cell r="H89" t="str">
            <v>IDR</v>
          </cell>
          <cell r="I89">
            <v>16770858</v>
          </cell>
          <cell r="J89" t="str">
            <v>IDR</v>
          </cell>
          <cell r="K89" t="str">
            <v>Female</v>
          </cell>
          <cell r="L89" t="str">
            <v>Sleman</v>
          </cell>
          <cell r="M89" t="str">
            <v>Single</v>
          </cell>
          <cell r="N89" t="str">
            <v>ID04</v>
          </cell>
          <cell r="O89" t="str">
            <v>KF Indonesia - Nabisco</v>
          </cell>
          <cell r="P89" t="str">
            <v>3101</v>
          </cell>
          <cell r="Q89" t="str">
            <v>Operation Factory</v>
          </cell>
          <cell r="R89" t="str">
            <v>OPI4</v>
          </cell>
          <cell r="S89" t="str">
            <v>KF/Indo - Operations &amp; Log</v>
          </cell>
          <cell r="T89" t="str">
            <v>0002</v>
          </cell>
          <cell r="U89" t="str">
            <v>Cikarang</v>
          </cell>
          <cell r="V89" t="str">
            <v>Blue Collar</v>
          </cell>
          <cell r="W89" t="str">
            <v>20340919</v>
          </cell>
          <cell r="X89" t="str">
            <v>Helper</v>
          </cell>
          <cell r="Y89" t="str">
            <v>12000013</v>
          </cell>
          <cell r="Z89" t="str">
            <v>Operations</v>
          </cell>
          <cell r="AA89" t="str">
            <v>20340456</v>
          </cell>
          <cell r="AB89" t="str">
            <v>Cikarang - Production</v>
          </cell>
          <cell r="AC89" t="str">
            <v>GSC0061</v>
          </cell>
          <cell r="AD89" t="str">
            <v>GSC INTL MFG INDONESIA</v>
          </cell>
          <cell r="AE89" t="str">
            <v>GSC02</v>
          </cell>
          <cell r="AF89" t="str">
            <v>INTL MANUFACTURING</v>
          </cell>
          <cell r="AG89" t="str">
            <v>GSC</v>
          </cell>
          <cell r="AH89" t="str">
            <v>GLOBAL SUPPLY CHAIN</v>
          </cell>
          <cell r="AI89" t="str">
            <v>ID</v>
          </cell>
          <cell r="AJ89" t="str">
            <v>Indonesia</v>
          </cell>
          <cell r="AK89" t="str">
            <v>1</v>
          </cell>
          <cell r="AL89" t="str">
            <v>Standard</v>
          </cell>
          <cell r="AM89" t="str">
            <v>N2</v>
          </cell>
          <cell r="AN89" t="str">
            <v>Non-Exempt Non-CBA</v>
          </cell>
          <cell r="AO89" t="str">
            <v>12012510</v>
          </cell>
          <cell r="AP89" t="str">
            <v>Production/Process Operator (Jr.)</v>
          </cell>
          <cell r="AQ89" t="str">
            <v>3</v>
          </cell>
          <cell r="AR89" t="str">
            <v>Active</v>
          </cell>
          <cell r="AS89" t="str">
            <v>BC</v>
          </cell>
          <cell r="AT89">
            <v>16770856</v>
          </cell>
          <cell r="AU89" t="str">
            <v>No</v>
          </cell>
          <cell r="AV89" t="str">
            <v>S</v>
          </cell>
        </row>
        <row r="90">
          <cell r="A90" t="str">
            <v>SITI PATONAH</v>
          </cell>
          <cell r="B90">
            <v>172476</v>
          </cell>
          <cell r="C90">
            <v>970357</v>
          </cell>
          <cell r="D90">
            <v>28535</v>
          </cell>
          <cell r="E90">
            <v>35667</v>
          </cell>
          <cell r="F90" t="str">
            <v>GRD2</v>
          </cell>
          <cell r="G90">
            <v>1210858</v>
          </cell>
          <cell r="H90" t="str">
            <v>IDR</v>
          </cell>
          <cell r="I90">
            <v>15741154</v>
          </cell>
          <cell r="J90" t="str">
            <v>IDR</v>
          </cell>
          <cell r="K90" t="str">
            <v>Female</v>
          </cell>
          <cell r="L90" t="str">
            <v>Banjar Negara</v>
          </cell>
          <cell r="M90" t="str">
            <v>Single</v>
          </cell>
          <cell r="N90" t="str">
            <v>ID04</v>
          </cell>
          <cell r="O90" t="str">
            <v>KF Indonesia - Nabisco</v>
          </cell>
          <cell r="P90" t="str">
            <v>3101</v>
          </cell>
          <cell r="Q90" t="str">
            <v>Operation Factory</v>
          </cell>
          <cell r="R90" t="str">
            <v>OPI4</v>
          </cell>
          <cell r="S90" t="str">
            <v>KF/Indo - Operations &amp; Log</v>
          </cell>
          <cell r="T90" t="str">
            <v>0002</v>
          </cell>
          <cell r="U90" t="str">
            <v>Cikarang</v>
          </cell>
          <cell r="V90" t="str">
            <v>Blue Collar</v>
          </cell>
          <cell r="W90" t="str">
            <v>20340918</v>
          </cell>
          <cell r="X90" t="str">
            <v>Helper</v>
          </cell>
          <cell r="Y90" t="str">
            <v>12000013</v>
          </cell>
          <cell r="Z90" t="str">
            <v>Operations</v>
          </cell>
          <cell r="AA90" t="str">
            <v>20340456</v>
          </cell>
          <cell r="AB90" t="str">
            <v>Cikarang - Production</v>
          </cell>
          <cell r="AC90" t="str">
            <v>GSC0061</v>
          </cell>
          <cell r="AD90" t="str">
            <v>GSC INTL MFG INDONESIA</v>
          </cell>
          <cell r="AE90" t="str">
            <v>GSC02</v>
          </cell>
          <cell r="AF90" t="str">
            <v>INTL MANUFACTURING</v>
          </cell>
          <cell r="AG90" t="str">
            <v>GSC</v>
          </cell>
          <cell r="AH90" t="str">
            <v>GLOBAL SUPPLY CHAIN</v>
          </cell>
          <cell r="AI90" t="str">
            <v>ID</v>
          </cell>
          <cell r="AJ90" t="str">
            <v>Indonesia</v>
          </cell>
          <cell r="AK90" t="str">
            <v>1</v>
          </cell>
          <cell r="AL90" t="str">
            <v>Standard</v>
          </cell>
          <cell r="AM90" t="str">
            <v>N2</v>
          </cell>
          <cell r="AN90" t="str">
            <v>Non-Exempt Non-CBA</v>
          </cell>
          <cell r="AO90" t="str">
            <v>12012510</v>
          </cell>
          <cell r="AP90" t="str">
            <v>Production/Process Operator (Jr.)</v>
          </cell>
          <cell r="AQ90" t="str">
            <v>3</v>
          </cell>
          <cell r="AR90" t="str">
            <v>Active</v>
          </cell>
          <cell r="AS90" t="str">
            <v>BC</v>
          </cell>
          <cell r="AT90">
            <v>15741152</v>
          </cell>
          <cell r="AU90" t="str">
            <v>No</v>
          </cell>
          <cell r="AV90" t="str">
            <v>S</v>
          </cell>
        </row>
        <row r="91">
          <cell r="A91" t="str">
            <v>CHILIK</v>
          </cell>
          <cell r="B91">
            <v>172475</v>
          </cell>
          <cell r="C91">
            <v>970358</v>
          </cell>
          <cell r="D91">
            <v>28596</v>
          </cell>
          <cell r="E91">
            <v>35667</v>
          </cell>
          <cell r="F91" t="str">
            <v>GRD2</v>
          </cell>
          <cell r="G91">
            <v>1210858</v>
          </cell>
          <cell r="H91" t="str">
            <v>IDR</v>
          </cell>
          <cell r="I91">
            <v>15741154</v>
          </cell>
          <cell r="J91" t="str">
            <v>IDR</v>
          </cell>
          <cell r="K91" t="str">
            <v>Female</v>
          </cell>
          <cell r="L91" t="str">
            <v>Magelang</v>
          </cell>
          <cell r="M91" t="str">
            <v>Single</v>
          </cell>
          <cell r="N91" t="str">
            <v>ID04</v>
          </cell>
          <cell r="O91" t="str">
            <v>KF Indonesia - Nabisco</v>
          </cell>
          <cell r="P91" t="str">
            <v>3101</v>
          </cell>
          <cell r="Q91" t="str">
            <v>Operation Factory</v>
          </cell>
          <cell r="R91" t="str">
            <v>OPI4</v>
          </cell>
          <cell r="S91" t="str">
            <v>KF/Indo - Operations &amp; Log</v>
          </cell>
          <cell r="T91" t="str">
            <v>0002</v>
          </cell>
          <cell r="U91" t="str">
            <v>Cikarang</v>
          </cell>
          <cell r="V91" t="str">
            <v>Blue Collar</v>
          </cell>
          <cell r="W91" t="str">
            <v>20340917</v>
          </cell>
          <cell r="X91" t="str">
            <v>Helper</v>
          </cell>
          <cell r="Y91" t="str">
            <v>12000013</v>
          </cell>
          <cell r="Z91" t="str">
            <v>Operations</v>
          </cell>
          <cell r="AA91" t="str">
            <v>20340456</v>
          </cell>
          <cell r="AB91" t="str">
            <v>Cikarang - Production</v>
          </cell>
          <cell r="AC91" t="str">
            <v>GSC0061</v>
          </cell>
          <cell r="AD91" t="str">
            <v>GSC INTL MFG INDONESIA</v>
          </cell>
          <cell r="AE91" t="str">
            <v>GSC02</v>
          </cell>
          <cell r="AF91" t="str">
            <v>INTL MANUFACTURING</v>
          </cell>
          <cell r="AG91" t="str">
            <v>GSC</v>
          </cell>
          <cell r="AH91" t="str">
            <v>GLOBAL SUPPLY CHAIN</v>
          </cell>
          <cell r="AI91" t="str">
            <v>ID</v>
          </cell>
          <cell r="AJ91" t="str">
            <v>Indonesia</v>
          </cell>
          <cell r="AK91" t="str">
            <v>1</v>
          </cell>
          <cell r="AL91" t="str">
            <v>Standard</v>
          </cell>
          <cell r="AM91" t="str">
            <v>N2</v>
          </cell>
          <cell r="AN91" t="str">
            <v>Non-Exempt Non-CBA</v>
          </cell>
          <cell r="AO91" t="str">
            <v>12012510</v>
          </cell>
          <cell r="AP91" t="str">
            <v>Production/Process Operator (Jr.)</v>
          </cell>
          <cell r="AQ91" t="str">
            <v>3</v>
          </cell>
          <cell r="AR91" t="str">
            <v>Active</v>
          </cell>
          <cell r="AS91" t="str">
            <v>BC</v>
          </cell>
          <cell r="AT91">
            <v>15741152</v>
          </cell>
          <cell r="AU91" t="str">
            <v>No</v>
          </cell>
          <cell r="AV91" t="str">
            <v>S</v>
          </cell>
        </row>
        <row r="92">
          <cell r="A92" t="str">
            <v>SUKARDI</v>
          </cell>
          <cell r="B92">
            <v>172387</v>
          </cell>
          <cell r="C92">
            <v>970359</v>
          </cell>
          <cell r="D92">
            <v>27618</v>
          </cell>
          <cell r="E92">
            <v>35663</v>
          </cell>
          <cell r="F92" t="str">
            <v>GRD3</v>
          </cell>
          <cell r="G92">
            <v>1400336</v>
          </cell>
          <cell r="H92" t="str">
            <v>IDR</v>
          </cell>
          <cell r="I92">
            <v>18204368</v>
          </cell>
          <cell r="J92" t="str">
            <v>IDR</v>
          </cell>
          <cell r="K92" t="str">
            <v>Male</v>
          </cell>
          <cell r="L92" t="str">
            <v>Yogyakarta</v>
          </cell>
          <cell r="M92" t="str">
            <v>Marr</v>
          </cell>
          <cell r="N92" t="str">
            <v>ID04</v>
          </cell>
          <cell r="O92" t="str">
            <v>KF Indonesia - Nabisco</v>
          </cell>
          <cell r="P92" t="str">
            <v>3101</v>
          </cell>
          <cell r="Q92" t="str">
            <v>Operation Factory</v>
          </cell>
          <cell r="R92" t="str">
            <v>OPI4</v>
          </cell>
          <cell r="S92" t="str">
            <v>KF/Indo - Operations &amp; Log</v>
          </cell>
          <cell r="T92" t="str">
            <v>0002</v>
          </cell>
          <cell r="U92" t="str">
            <v>Cikarang</v>
          </cell>
          <cell r="V92" t="str">
            <v>Blue Collar</v>
          </cell>
          <cell r="W92" t="str">
            <v>20340804</v>
          </cell>
          <cell r="X92" t="str">
            <v>Operator</v>
          </cell>
          <cell r="Y92" t="str">
            <v>12000013</v>
          </cell>
          <cell r="Z92" t="str">
            <v>Operations</v>
          </cell>
          <cell r="AA92" t="str">
            <v>20340456</v>
          </cell>
          <cell r="AB92" t="str">
            <v>Cikarang - Production</v>
          </cell>
          <cell r="AC92" t="str">
            <v>GSC0061</v>
          </cell>
          <cell r="AD92" t="str">
            <v>GSC INTL MFG INDONESIA</v>
          </cell>
          <cell r="AE92" t="str">
            <v>GSC02</v>
          </cell>
          <cell r="AF92" t="str">
            <v>INTL MANUFACTURING</v>
          </cell>
          <cell r="AG92" t="str">
            <v>GSC</v>
          </cell>
          <cell r="AH92" t="str">
            <v>GLOBAL SUPPLY CHAIN</v>
          </cell>
          <cell r="AI92" t="str">
            <v>ID</v>
          </cell>
          <cell r="AJ92" t="str">
            <v>Indonesia</v>
          </cell>
          <cell r="AK92" t="str">
            <v>1</v>
          </cell>
          <cell r="AL92" t="str">
            <v>Standard</v>
          </cell>
          <cell r="AM92" t="str">
            <v>N2</v>
          </cell>
          <cell r="AN92" t="str">
            <v>Non-Exempt Non-CBA</v>
          </cell>
          <cell r="AO92" t="str">
            <v>12012508</v>
          </cell>
          <cell r="AP92" t="str">
            <v>Production/Process Operator</v>
          </cell>
          <cell r="AQ92" t="str">
            <v>3</v>
          </cell>
          <cell r="AR92" t="str">
            <v>Active</v>
          </cell>
          <cell r="AS92" t="str">
            <v>BC</v>
          </cell>
          <cell r="AT92">
            <v>18204368</v>
          </cell>
          <cell r="AU92" t="str">
            <v>No</v>
          </cell>
          <cell r="AV92" t="str">
            <v>M</v>
          </cell>
        </row>
        <row r="93">
          <cell r="A93" t="str">
            <v>ESY SUPIANA</v>
          </cell>
          <cell r="B93">
            <v>172474</v>
          </cell>
          <cell r="C93">
            <v>970360</v>
          </cell>
          <cell r="D93">
            <v>28890</v>
          </cell>
          <cell r="E93">
            <v>35675</v>
          </cell>
          <cell r="F93" t="str">
            <v>GRD2</v>
          </cell>
          <cell r="G93">
            <v>1231573</v>
          </cell>
          <cell r="H93" t="str">
            <v>IDR</v>
          </cell>
          <cell r="I93">
            <v>16010449</v>
          </cell>
          <cell r="J93" t="str">
            <v>IDR</v>
          </cell>
          <cell r="K93" t="str">
            <v>Female</v>
          </cell>
          <cell r="L93" t="str">
            <v>Bekasi</v>
          </cell>
          <cell r="M93" t="str">
            <v>Single</v>
          </cell>
          <cell r="N93" t="str">
            <v>ID04</v>
          </cell>
          <cell r="O93" t="str">
            <v>KF Indonesia - Nabisco</v>
          </cell>
          <cell r="P93" t="str">
            <v>3101</v>
          </cell>
          <cell r="Q93" t="str">
            <v>Operation Factory</v>
          </cell>
          <cell r="R93" t="str">
            <v>OPI4</v>
          </cell>
          <cell r="S93" t="str">
            <v>KF/Indo - Operations &amp; Log</v>
          </cell>
          <cell r="T93" t="str">
            <v>0002</v>
          </cell>
          <cell r="U93" t="str">
            <v>Cikarang</v>
          </cell>
          <cell r="V93" t="str">
            <v>Blue Collar</v>
          </cell>
          <cell r="W93" t="str">
            <v>20340916</v>
          </cell>
          <cell r="X93" t="str">
            <v>Helper</v>
          </cell>
          <cell r="Y93" t="str">
            <v>12000013</v>
          </cell>
          <cell r="Z93" t="str">
            <v>Operations</v>
          </cell>
          <cell r="AA93" t="str">
            <v>20340456</v>
          </cell>
          <cell r="AB93" t="str">
            <v>Cikarang - Production</v>
          </cell>
          <cell r="AC93" t="str">
            <v>GSC0061</v>
          </cell>
          <cell r="AD93" t="str">
            <v>GSC INTL MFG INDONESIA</v>
          </cell>
          <cell r="AE93" t="str">
            <v>GSC02</v>
          </cell>
          <cell r="AF93" t="str">
            <v>INTL MANUFACTURING</v>
          </cell>
          <cell r="AG93" t="str">
            <v>GSC</v>
          </cell>
          <cell r="AH93" t="str">
            <v>GLOBAL SUPPLY CHAIN</v>
          </cell>
          <cell r="AI93" t="str">
            <v>ID</v>
          </cell>
          <cell r="AJ93" t="str">
            <v>Indonesia</v>
          </cell>
          <cell r="AK93" t="str">
            <v>1</v>
          </cell>
          <cell r="AL93" t="str">
            <v>Standard</v>
          </cell>
          <cell r="AM93" t="str">
            <v>N2</v>
          </cell>
          <cell r="AN93" t="str">
            <v>Non-Exempt Non-CBA</v>
          </cell>
          <cell r="AO93" t="str">
            <v>12012510</v>
          </cell>
          <cell r="AP93" t="str">
            <v>Production/Process Operator (Jr.)</v>
          </cell>
          <cell r="AQ93" t="str">
            <v>3</v>
          </cell>
          <cell r="AR93" t="str">
            <v>Active</v>
          </cell>
          <cell r="AS93" t="str">
            <v>BC</v>
          </cell>
          <cell r="AT93">
            <v>16010448</v>
          </cell>
          <cell r="AU93" t="str">
            <v>No</v>
          </cell>
          <cell r="AV93" t="str">
            <v>S</v>
          </cell>
        </row>
        <row r="94">
          <cell r="A94" t="str">
            <v>HARNOWO</v>
          </cell>
          <cell r="B94">
            <v>172333</v>
          </cell>
          <cell r="C94">
            <v>970363</v>
          </cell>
          <cell r="D94">
            <v>28319</v>
          </cell>
          <cell r="E94">
            <v>35667</v>
          </cell>
          <cell r="F94" t="str">
            <v>GRD3</v>
          </cell>
          <cell r="G94">
            <v>1442091</v>
          </cell>
          <cell r="H94" t="str">
            <v>IDR</v>
          </cell>
          <cell r="I94">
            <v>18747183</v>
          </cell>
          <cell r="J94" t="str">
            <v>IDR</v>
          </cell>
          <cell r="K94" t="str">
            <v>Male</v>
          </cell>
          <cell r="L94" t="str">
            <v>Nganjuk</v>
          </cell>
          <cell r="M94" t="str">
            <v>Single</v>
          </cell>
          <cell r="N94" t="str">
            <v>ID04</v>
          </cell>
          <cell r="O94" t="str">
            <v>KF Indonesia - Nabisco</v>
          </cell>
          <cell r="P94" t="str">
            <v>3101</v>
          </cell>
          <cell r="Q94" t="str">
            <v>Operation Factory</v>
          </cell>
          <cell r="R94" t="str">
            <v>OPI4</v>
          </cell>
          <cell r="S94" t="str">
            <v>KF/Indo - Operations &amp; Log</v>
          </cell>
          <cell r="T94" t="str">
            <v>0002</v>
          </cell>
          <cell r="U94" t="str">
            <v>Cikarang</v>
          </cell>
          <cell r="V94" t="str">
            <v>Blue Collar</v>
          </cell>
          <cell r="W94" t="str">
            <v>20340750</v>
          </cell>
          <cell r="X94" t="str">
            <v>Operator</v>
          </cell>
          <cell r="Y94" t="str">
            <v>12000013</v>
          </cell>
          <cell r="Z94" t="str">
            <v>Operations</v>
          </cell>
          <cell r="AA94" t="str">
            <v>20340456</v>
          </cell>
          <cell r="AB94" t="str">
            <v>Cikarang - Production</v>
          </cell>
          <cell r="AC94" t="str">
            <v>GSC0061</v>
          </cell>
          <cell r="AD94" t="str">
            <v>GSC INTL MFG INDONESIA</v>
          </cell>
          <cell r="AE94" t="str">
            <v>GSC02</v>
          </cell>
          <cell r="AF94" t="str">
            <v>INTL MANUFACTURING</v>
          </cell>
          <cell r="AG94" t="str">
            <v>GSC</v>
          </cell>
          <cell r="AH94" t="str">
            <v>GLOBAL SUPPLY CHAIN</v>
          </cell>
          <cell r="AI94" t="str">
            <v>ID</v>
          </cell>
          <cell r="AJ94" t="str">
            <v>Indonesia</v>
          </cell>
          <cell r="AK94" t="str">
            <v>1</v>
          </cell>
          <cell r="AL94" t="str">
            <v>Standard</v>
          </cell>
          <cell r="AM94" t="str">
            <v>N2</v>
          </cell>
          <cell r="AN94" t="str">
            <v>Non-Exempt Non-CBA</v>
          </cell>
          <cell r="AO94" t="str">
            <v>12012508</v>
          </cell>
          <cell r="AP94" t="str">
            <v>Production/Process Operator</v>
          </cell>
          <cell r="AQ94" t="str">
            <v>3</v>
          </cell>
          <cell r="AR94" t="str">
            <v>Active</v>
          </cell>
          <cell r="AS94" t="str">
            <v>BC</v>
          </cell>
          <cell r="AT94">
            <v>18747168</v>
          </cell>
          <cell r="AU94" t="str">
            <v>No</v>
          </cell>
          <cell r="AV94" t="str">
            <v>S</v>
          </cell>
        </row>
        <row r="95">
          <cell r="A95" t="str">
            <v>AGUS SUMARSO</v>
          </cell>
          <cell r="B95">
            <v>172286</v>
          </cell>
          <cell r="C95">
            <v>970367</v>
          </cell>
          <cell r="D95">
            <v>28296</v>
          </cell>
          <cell r="E95">
            <v>35663</v>
          </cell>
          <cell r="F95" t="str">
            <v>GRD3</v>
          </cell>
          <cell r="G95">
            <v>1308167</v>
          </cell>
          <cell r="H95" t="str">
            <v>IDR</v>
          </cell>
          <cell r="I95">
            <v>17006171</v>
          </cell>
          <cell r="J95" t="str">
            <v>IDR</v>
          </cell>
          <cell r="K95" t="str">
            <v>Male</v>
          </cell>
          <cell r="L95" t="str">
            <v>Cilacap</v>
          </cell>
          <cell r="M95" t="str">
            <v>Single</v>
          </cell>
          <cell r="N95" t="str">
            <v>ID04</v>
          </cell>
          <cell r="O95" t="str">
            <v>KF Indonesia - Nabisco</v>
          </cell>
          <cell r="P95" t="str">
            <v>3101</v>
          </cell>
          <cell r="Q95" t="str">
            <v>Operation Factory</v>
          </cell>
          <cell r="R95" t="str">
            <v>OPI4</v>
          </cell>
          <cell r="S95" t="str">
            <v>KF/Indo - Operations &amp; Log</v>
          </cell>
          <cell r="T95" t="str">
            <v>0002</v>
          </cell>
          <cell r="U95" t="str">
            <v>Cikarang</v>
          </cell>
          <cell r="V95" t="str">
            <v>Blue Collar</v>
          </cell>
          <cell r="W95" t="str">
            <v>20340703</v>
          </cell>
          <cell r="X95" t="str">
            <v>Operator</v>
          </cell>
          <cell r="Y95" t="str">
            <v>12000013</v>
          </cell>
          <cell r="Z95" t="str">
            <v>Operations</v>
          </cell>
          <cell r="AA95" t="str">
            <v>20340456</v>
          </cell>
          <cell r="AB95" t="str">
            <v>Cikarang - Production</v>
          </cell>
          <cell r="AC95" t="str">
            <v>GSC0061</v>
          </cell>
          <cell r="AD95" t="str">
            <v>GSC INTL MFG INDONESIA</v>
          </cell>
          <cell r="AE95" t="str">
            <v>GSC02</v>
          </cell>
          <cell r="AF95" t="str">
            <v>INTL MANUFACTURING</v>
          </cell>
          <cell r="AG95" t="str">
            <v>GSC</v>
          </cell>
          <cell r="AH95" t="str">
            <v>GLOBAL SUPPLY CHAIN</v>
          </cell>
          <cell r="AI95" t="str">
            <v>ID</v>
          </cell>
          <cell r="AJ95" t="str">
            <v>Indonesia</v>
          </cell>
          <cell r="AK95" t="str">
            <v>1</v>
          </cell>
          <cell r="AL95" t="str">
            <v>Standard</v>
          </cell>
          <cell r="AM95" t="str">
            <v>N2</v>
          </cell>
          <cell r="AN95" t="str">
            <v>Non-Exempt Non-CBA</v>
          </cell>
          <cell r="AO95" t="str">
            <v>12012508</v>
          </cell>
          <cell r="AP95" t="str">
            <v>Production/Process Operator</v>
          </cell>
          <cell r="AQ95" t="str">
            <v>3</v>
          </cell>
          <cell r="AR95" t="str">
            <v>Active</v>
          </cell>
          <cell r="AS95" t="str">
            <v>BC</v>
          </cell>
          <cell r="AT95">
            <v>17006160</v>
          </cell>
          <cell r="AU95" t="str">
            <v>No</v>
          </cell>
          <cell r="AV95" t="str">
            <v>S</v>
          </cell>
        </row>
        <row r="96">
          <cell r="A96" t="str">
            <v>IMAN KUATMAN</v>
          </cell>
          <cell r="B96">
            <v>172303</v>
          </cell>
          <cell r="C96">
            <v>970369</v>
          </cell>
          <cell r="D96">
            <v>27903</v>
          </cell>
          <cell r="E96">
            <v>35662</v>
          </cell>
          <cell r="F96" t="str">
            <v>GRD3</v>
          </cell>
          <cell r="G96">
            <v>1995000</v>
          </cell>
          <cell r="H96" t="str">
            <v>IDR</v>
          </cell>
          <cell r="I96">
            <v>25935000</v>
          </cell>
          <cell r="J96" t="str">
            <v>IDR</v>
          </cell>
          <cell r="K96" t="str">
            <v>Male</v>
          </cell>
          <cell r="L96" t="str">
            <v>Kebumen</v>
          </cell>
          <cell r="M96" t="str">
            <v>Marr</v>
          </cell>
          <cell r="N96" t="str">
            <v>ID04</v>
          </cell>
          <cell r="O96" t="str">
            <v>KF Indonesia - Nabisco</v>
          </cell>
          <cell r="P96" t="str">
            <v>3101</v>
          </cell>
          <cell r="Q96" t="str">
            <v>Operation Factory</v>
          </cell>
          <cell r="R96" t="str">
            <v>OPI4</v>
          </cell>
          <cell r="S96" t="str">
            <v>KF/Indo - Operations &amp; Log</v>
          </cell>
          <cell r="T96" t="str">
            <v>0002</v>
          </cell>
          <cell r="U96" t="str">
            <v>Cikarang</v>
          </cell>
          <cell r="V96" t="str">
            <v>Blue Collar</v>
          </cell>
          <cell r="W96" t="str">
            <v>20340720</v>
          </cell>
          <cell r="X96" t="str">
            <v>Operator</v>
          </cell>
          <cell r="Y96" t="str">
            <v>12000013</v>
          </cell>
          <cell r="Z96" t="str">
            <v>Operations</v>
          </cell>
          <cell r="AA96" t="str">
            <v>20340456</v>
          </cell>
          <cell r="AB96" t="str">
            <v>Cikarang - Production</v>
          </cell>
          <cell r="AC96" t="str">
            <v>GSC0061</v>
          </cell>
          <cell r="AD96" t="str">
            <v>GSC INTL MFG INDONESIA</v>
          </cell>
          <cell r="AE96" t="str">
            <v>GSC02</v>
          </cell>
          <cell r="AF96" t="str">
            <v>INTL MANUFACTURING</v>
          </cell>
          <cell r="AG96" t="str">
            <v>GSC</v>
          </cell>
          <cell r="AH96" t="str">
            <v>GLOBAL SUPPLY CHAIN</v>
          </cell>
          <cell r="AI96" t="str">
            <v>ID</v>
          </cell>
          <cell r="AJ96" t="str">
            <v>Indonesia</v>
          </cell>
          <cell r="AK96" t="str">
            <v>1</v>
          </cell>
          <cell r="AL96" t="str">
            <v>Standard</v>
          </cell>
          <cell r="AM96" t="str">
            <v>N2</v>
          </cell>
          <cell r="AN96" t="str">
            <v>Non-Exempt Non-CBA</v>
          </cell>
          <cell r="AO96" t="str">
            <v>12012508</v>
          </cell>
          <cell r="AP96" t="str">
            <v>Production/Process Operator</v>
          </cell>
          <cell r="AQ96" t="str">
            <v>3</v>
          </cell>
          <cell r="AR96" t="str">
            <v>Active</v>
          </cell>
          <cell r="AS96" t="str">
            <v>BC</v>
          </cell>
          <cell r="AT96">
            <v>25934992</v>
          </cell>
          <cell r="AU96" t="str">
            <v>No</v>
          </cell>
          <cell r="AV96" t="str">
            <v>M</v>
          </cell>
        </row>
        <row r="97">
          <cell r="A97" t="str">
            <v>HARGO SANTOSO</v>
          </cell>
          <cell r="B97">
            <v>172272</v>
          </cell>
          <cell r="C97">
            <v>970371</v>
          </cell>
          <cell r="D97">
            <v>27062</v>
          </cell>
          <cell r="E97">
            <v>35660</v>
          </cell>
          <cell r="F97" t="str">
            <v>GRD3</v>
          </cell>
          <cell r="G97">
            <v>1466965</v>
          </cell>
          <cell r="H97" t="str">
            <v>IDR</v>
          </cell>
          <cell r="I97">
            <v>19070545</v>
          </cell>
          <cell r="J97" t="str">
            <v>IDR</v>
          </cell>
          <cell r="K97" t="str">
            <v>Male</v>
          </cell>
          <cell r="L97" t="str">
            <v>Tanjung Karang</v>
          </cell>
          <cell r="M97" t="str">
            <v>Marr</v>
          </cell>
          <cell r="N97" t="str">
            <v>ID04</v>
          </cell>
          <cell r="O97" t="str">
            <v>KF Indonesia - Nabisco</v>
          </cell>
          <cell r="P97" t="str">
            <v>3101</v>
          </cell>
          <cell r="Q97" t="str">
            <v>Operation Factory</v>
          </cell>
          <cell r="R97" t="str">
            <v>OPI4</v>
          </cell>
          <cell r="S97" t="str">
            <v>KF/Indo - Operations &amp; Log</v>
          </cell>
          <cell r="T97" t="str">
            <v>0002</v>
          </cell>
          <cell r="U97" t="str">
            <v>Cikarang</v>
          </cell>
          <cell r="V97" t="str">
            <v>Blue Collar</v>
          </cell>
          <cell r="W97" t="str">
            <v>20340698</v>
          </cell>
          <cell r="X97" t="str">
            <v>Stockeeper</v>
          </cell>
          <cell r="Y97" t="str">
            <v>12000013</v>
          </cell>
          <cell r="Z97" t="str">
            <v>Operations</v>
          </cell>
          <cell r="AA97" t="str">
            <v>20340452</v>
          </cell>
          <cell r="AB97" t="str">
            <v>Cikarang-Warehouse</v>
          </cell>
          <cell r="AC97" t="str">
            <v>GSC0061</v>
          </cell>
          <cell r="AD97" t="str">
            <v>GSC INTL MFG INDONESIA</v>
          </cell>
          <cell r="AE97" t="str">
            <v>GSC02</v>
          </cell>
          <cell r="AF97" t="str">
            <v>INTL MANUFACTURING</v>
          </cell>
          <cell r="AG97" t="str">
            <v>GSC</v>
          </cell>
          <cell r="AH97" t="str">
            <v>GLOBAL SUPPLY CHAIN</v>
          </cell>
          <cell r="AI97" t="str">
            <v>ID</v>
          </cell>
          <cell r="AJ97" t="str">
            <v>Indonesia</v>
          </cell>
          <cell r="AK97" t="str">
            <v>1</v>
          </cell>
          <cell r="AL97" t="str">
            <v>Standard</v>
          </cell>
          <cell r="AM97" t="str">
            <v>N2</v>
          </cell>
          <cell r="AN97" t="str">
            <v>Non-Exempt Non-CBA</v>
          </cell>
          <cell r="AO97" t="str">
            <v>12012401</v>
          </cell>
          <cell r="AP97" t="str">
            <v>Materials Handler (Sr.)</v>
          </cell>
          <cell r="AQ97" t="str">
            <v>3</v>
          </cell>
          <cell r="AR97" t="str">
            <v>Active</v>
          </cell>
          <cell r="AS97" t="str">
            <v>BC</v>
          </cell>
          <cell r="AT97">
            <v>19070544</v>
          </cell>
          <cell r="AU97" t="str">
            <v>No</v>
          </cell>
          <cell r="AV97" t="str">
            <v>M</v>
          </cell>
        </row>
        <row r="98">
          <cell r="A98" t="str">
            <v>DIDI ROSADI</v>
          </cell>
          <cell r="B98">
            <v>172334</v>
          </cell>
          <cell r="C98">
            <v>970372</v>
          </cell>
          <cell r="D98">
            <v>26311</v>
          </cell>
          <cell r="E98">
            <v>35660</v>
          </cell>
          <cell r="F98" t="str">
            <v>GRD3</v>
          </cell>
          <cell r="G98">
            <v>1417012</v>
          </cell>
          <cell r="H98" t="str">
            <v>IDR</v>
          </cell>
          <cell r="I98">
            <v>18421156</v>
          </cell>
          <cell r="J98" t="str">
            <v>IDR</v>
          </cell>
          <cell r="K98" t="str">
            <v>Male</v>
          </cell>
          <cell r="L98" t="str">
            <v>Bekasi</v>
          </cell>
          <cell r="M98" t="str">
            <v>Marr</v>
          </cell>
          <cell r="N98" t="str">
            <v>ID04</v>
          </cell>
          <cell r="O98" t="str">
            <v>KF Indonesia - Nabisco</v>
          </cell>
          <cell r="P98" t="str">
            <v>3101</v>
          </cell>
          <cell r="Q98" t="str">
            <v>Operation Factory</v>
          </cell>
          <cell r="R98" t="str">
            <v>OPI4</v>
          </cell>
          <cell r="S98" t="str">
            <v>KF/Indo - Operations &amp; Log</v>
          </cell>
          <cell r="T98" t="str">
            <v>0002</v>
          </cell>
          <cell r="U98" t="str">
            <v>Cikarang</v>
          </cell>
          <cell r="V98" t="str">
            <v>Blue Collar</v>
          </cell>
          <cell r="W98" t="str">
            <v>20340751</v>
          </cell>
          <cell r="X98" t="str">
            <v>Operator</v>
          </cell>
          <cell r="Y98" t="str">
            <v>12000013</v>
          </cell>
          <cell r="Z98" t="str">
            <v>Operations</v>
          </cell>
          <cell r="AA98" t="str">
            <v>20340456</v>
          </cell>
          <cell r="AB98" t="str">
            <v>Cikarang - Production</v>
          </cell>
          <cell r="AC98" t="str">
            <v>GSC0061</v>
          </cell>
          <cell r="AD98" t="str">
            <v>GSC INTL MFG INDONESIA</v>
          </cell>
          <cell r="AE98" t="str">
            <v>GSC02</v>
          </cell>
          <cell r="AF98" t="str">
            <v>INTL MANUFACTURING</v>
          </cell>
          <cell r="AG98" t="str">
            <v>GSC</v>
          </cell>
          <cell r="AH98" t="str">
            <v>GLOBAL SUPPLY CHAIN</v>
          </cell>
          <cell r="AI98" t="str">
            <v>ID</v>
          </cell>
          <cell r="AJ98" t="str">
            <v>Indonesia</v>
          </cell>
          <cell r="AK98" t="str">
            <v>1</v>
          </cell>
          <cell r="AL98" t="str">
            <v>Standard</v>
          </cell>
          <cell r="AM98" t="str">
            <v>N2</v>
          </cell>
          <cell r="AN98" t="str">
            <v>Non-Exempt Non-CBA</v>
          </cell>
          <cell r="AO98" t="str">
            <v>12012508</v>
          </cell>
          <cell r="AP98" t="str">
            <v>Production/Process Operator</v>
          </cell>
          <cell r="AQ98" t="str">
            <v>3</v>
          </cell>
          <cell r="AR98" t="str">
            <v>Active</v>
          </cell>
          <cell r="AS98" t="str">
            <v>BC</v>
          </cell>
          <cell r="AT98">
            <v>18421152</v>
          </cell>
          <cell r="AU98" t="str">
            <v>No</v>
          </cell>
          <cell r="AV98" t="str">
            <v>M</v>
          </cell>
        </row>
        <row r="99">
          <cell r="A99" t="str">
            <v>DARNO</v>
          </cell>
          <cell r="B99">
            <v>172381</v>
          </cell>
          <cell r="C99">
            <v>970374</v>
          </cell>
          <cell r="D99">
            <v>26583</v>
          </cell>
          <cell r="E99">
            <v>35667</v>
          </cell>
          <cell r="F99" t="str">
            <v>GRD3</v>
          </cell>
          <cell r="G99">
            <v>1400336</v>
          </cell>
          <cell r="H99" t="str">
            <v>IDR</v>
          </cell>
          <cell r="I99">
            <v>18204368</v>
          </cell>
          <cell r="J99" t="str">
            <v>IDR</v>
          </cell>
          <cell r="K99" t="str">
            <v>Male</v>
          </cell>
          <cell r="L99" t="str">
            <v>Wonogiri</v>
          </cell>
          <cell r="M99" t="str">
            <v>Single</v>
          </cell>
          <cell r="N99" t="str">
            <v>ID04</v>
          </cell>
          <cell r="O99" t="str">
            <v>KF Indonesia - Nabisco</v>
          </cell>
          <cell r="P99" t="str">
            <v>3101</v>
          </cell>
          <cell r="Q99" t="str">
            <v>Operation Factory</v>
          </cell>
          <cell r="R99" t="str">
            <v>OPI4</v>
          </cell>
          <cell r="S99" t="str">
            <v>KF/Indo - Operations &amp; Log</v>
          </cell>
          <cell r="T99" t="str">
            <v>0002</v>
          </cell>
          <cell r="U99" t="str">
            <v>Cikarang</v>
          </cell>
          <cell r="V99" t="str">
            <v>Blue Collar</v>
          </cell>
          <cell r="W99" t="str">
            <v>20340798</v>
          </cell>
          <cell r="X99" t="str">
            <v>Operator</v>
          </cell>
          <cell r="Y99" t="str">
            <v>12000013</v>
          </cell>
          <cell r="Z99" t="str">
            <v>Operations</v>
          </cell>
          <cell r="AA99" t="str">
            <v>20340456</v>
          </cell>
          <cell r="AB99" t="str">
            <v>Cikarang - Production</v>
          </cell>
          <cell r="AC99" t="str">
            <v>GSC0061</v>
          </cell>
          <cell r="AD99" t="str">
            <v>GSC INTL MFG INDONESIA</v>
          </cell>
          <cell r="AE99" t="str">
            <v>GSC02</v>
          </cell>
          <cell r="AF99" t="str">
            <v>INTL MANUFACTURING</v>
          </cell>
          <cell r="AG99" t="str">
            <v>GSC</v>
          </cell>
          <cell r="AH99" t="str">
            <v>GLOBAL SUPPLY CHAIN</v>
          </cell>
          <cell r="AI99" t="str">
            <v>ID</v>
          </cell>
          <cell r="AJ99" t="str">
            <v>Indonesia</v>
          </cell>
          <cell r="AK99" t="str">
            <v>1</v>
          </cell>
          <cell r="AL99" t="str">
            <v>Standard</v>
          </cell>
          <cell r="AM99" t="str">
            <v>N2</v>
          </cell>
          <cell r="AN99" t="str">
            <v>Non-Exempt Non-CBA</v>
          </cell>
          <cell r="AO99" t="str">
            <v>12012508</v>
          </cell>
          <cell r="AP99" t="str">
            <v>Production/Process Operator</v>
          </cell>
          <cell r="AQ99" t="str">
            <v>3</v>
          </cell>
          <cell r="AR99" t="str">
            <v>Active</v>
          </cell>
          <cell r="AS99" t="str">
            <v>BC</v>
          </cell>
          <cell r="AT99">
            <v>18204368</v>
          </cell>
          <cell r="AU99" t="str">
            <v>No</v>
          </cell>
          <cell r="AV99" t="str">
            <v>S</v>
          </cell>
        </row>
        <row r="100">
          <cell r="A100" t="str">
            <v>ARIS MUNANDAR</v>
          </cell>
          <cell r="B100">
            <v>172386</v>
          </cell>
          <cell r="C100" t="str">
            <v>97C0376</v>
          </cell>
          <cell r="D100">
            <v>28953</v>
          </cell>
          <cell r="E100">
            <v>35695</v>
          </cell>
          <cell r="F100" t="str">
            <v>GRD3</v>
          </cell>
          <cell r="G100">
            <v>1424473</v>
          </cell>
          <cell r="H100" t="str">
            <v>IDR</v>
          </cell>
          <cell r="I100">
            <v>18518149</v>
          </cell>
          <cell r="J100" t="str">
            <v>IDR</v>
          </cell>
          <cell r="K100" t="str">
            <v>Male</v>
          </cell>
          <cell r="L100" t="str">
            <v>Jakarta</v>
          </cell>
          <cell r="M100" t="str">
            <v>Single</v>
          </cell>
          <cell r="N100" t="str">
            <v>ID04</v>
          </cell>
          <cell r="O100" t="str">
            <v>KF Indonesia - Nabisco</v>
          </cell>
          <cell r="P100" t="str">
            <v>3101</v>
          </cell>
          <cell r="Q100" t="str">
            <v>Operation Factory</v>
          </cell>
          <cell r="R100" t="str">
            <v>OPI4</v>
          </cell>
          <cell r="S100" t="str">
            <v>KF/Indo - Operations &amp; Log</v>
          </cell>
          <cell r="T100" t="str">
            <v>0002</v>
          </cell>
          <cell r="U100" t="str">
            <v>Cikarang</v>
          </cell>
          <cell r="V100" t="str">
            <v>Blue Collar</v>
          </cell>
          <cell r="W100" t="str">
            <v>20340803</v>
          </cell>
          <cell r="X100" t="str">
            <v>Operator</v>
          </cell>
          <cell r="Y100" t="str">
            <v>12000013</v>
          </cell>
          <cell r="Z100" t="str">
            <v>Operations</v>
          </cell>
          <cell r="AA100" t="str">
            <v>20340456</v>
          </cell>
          <cell r="AB100" t="str">
            <v>Cikarang - Production</v>
          </cell>
          <cell r="AC100" t="str">
            <v>GSC0061</v>
          </cell>
          <cell r="AD100" t="str">
            <v>GSC INTL MFG INDONESIA</v>
          </cell>
          <cell r="AE100" t="str">
            <v>GSC02</v>
          </cell>
          <cell r="AF100" t="str">
            <v>INTL MANUFACTURING</v>
          </cell>
          <cell r="AG100" t="str">
            <v>GSC</v>
          </cell>
          <cell r="AH100" t="str">
            <v>GLOBAL SUPPLY CHAIN</v>
          </cell>
          <cell r="AI100" t="str">
            <v>ID</v>
          </cell>
          <cell r="AJ100" t="str">
            <v>Indonesia</v>
          </cell>
          <cell r="AK100" t="str">
            <v>1</v>
          </cell>
          <cell r="AL100" t="str">
            <v>Standard</v>
          </cell>
          <cell r="AM100" t="str">
            <v>N2</v>
          </cell>
          <cell r="AN100" t="str">
            <v>Non-Exempt Non-CBA</v>
          </cell>
          <cell r="AO100" t="str">
            <v>12012508</v>
          </cell>
          <cell r="AP100" t="str">
            <v>Production/Process Operator</v>
          </cell>
          <cell r="AQ100" t="str">
            <v>3</v>
          </cell>
          <cell r="AR100" t="str">
            <v>Active</v>
          </cell>
          <cell r="AS100" t="str">
            <v>BC</v>
          </cell>
          <cell r="AT100">
            <v>18518144</v>
          </cell>
          <cell r="AU100" t="str">
            <v>No</v>
          </cell>
          <cell r="AV100" t="str">
            <v>S</v>
          </cell>
        </row>
        <row r="101">
          <cell r="A101" t="str">
            <v>ADE HIDAYAT</v>
          </cell>
          <cell r="B101">
            <v>172335</v>
          </cell>
          <cell r="C101" t="str">
            <v>98C0207</v>
          </cell>
          <cell r="D101">
            <v>27819</v>
          </cell>
          <cell r="E101">
            <v>35850</v>
          </cell>
          <cell r="F101" t="str">
            <v>GRD3</v>
          </cell>
          <cell r="G101">
            <v>1995000</v>
          </cell>
          <cell r="H101" t="str">
            <v>IDR</v>
          </cell>
          <cell r="I101">
            <v>25935000</v>
          </cell>
          <cell r="J101" t="str">
            <v>IDR</v>
          </cell>
          <cell r="K101" t="str">
            <v>Male</v>
          </cell>
          <cell r="L101" t="str">
            <v>Cianjur</v>
          </cell>
          <cell r="M101" t="str">
            <v>Marr</v>
          </cell>
          <cell r="N101" t="str">
            <v>ID04</v>
          </cell>
          <cell r="O101" t="str">
            <v>KF Indonesia - Nabisco</v>
          </cell>
          <cell r="P101" t="str">
            <v>3101</v>
          </cell>
          <cell r="Q101" t="str">
            <v>Operation Factory</v>
          </cell>
          <cell r="R101" t="str">
            <v>OPI4</v>
          </cell>
          <cell r="S101" t="str">
            <v>KF/Indo - Operations &amp; Log</v>
          </cell>
          <cell r="T101" t="str">
            <v>0002</v>
          </cell>
          <cell r="U101" t="str">
            <v>Cikarang</v>
          </cell>
          <cell r="V101" t="str">
            <v>Blue Collar</v>
          </cell>
          <cell r="W101" t="str">
            <v>20340752</v>
          </cell>
          <cell r="X101" t="str">
            <v>Operator</v>
          </cell>
          <cell r="Y101" t="str">
            <v>12000013</v>
          </cell>
          <cell r="Z101" t="str">
            <v>Operations</v>
          </cell>
          <cell r="AA101" t="str">
            <v>20340456</v>
          </cell>
          <cell r="AB101" t="str">
            <v>Cikarang - Production</v>
          </cell>
          <cell r="AC101" t="str">
            <v>GSC0061</v>
          </cell>
          <cell r="AD101" t="str">
            <v>GSC INTL MFG INDONESIA</v>
          </cell>
          <cell r="AE101" t="str">
            <v>GSC02</v>
          </cell>
          <cell r="AF101" t="str">
            <v>INTL MANUFACTURING</v>
          </cell>
          <cell r="AG101" t="str">
            <v>GSC</v>
          </cell>
          <cell r="AH101" t="str">
            <v>GLOBAL SUPPLY CHAIN</v>
          </cell>
          <cell r="AI101" t="str">
            <v>ID</v>
          </cell>
          <cell r="AJ101" t="str">
            <v>Indonesia</v>
          </cell>
          <cell r="AK101" t="str">
            <v>1</v>
          </cell>
          <cell r="AL101" t="str">
            <v>Standard</v>
          </cell>
          <cell r="AM101" t="str">
            <v>N2</v>
          </cell>
          <cell r="AN101" t="str">
            <v>Non-Exempt Non-CBA</v>
          </cell>
          <cell r="AO101" t="str">
            <v>12012508</v>
          </cell>
          <cell r="AP101" t="str">
            <v>Production/Process Operator</v>
          </cell>
          <cell r="AQ101" t="str">
            <v>3</v>
          </cell>
          <cell r="AR101" t="str">
            <v>Active</v>
          </cell>
          <cell r="AS101" t="str">
            <v>BC</v>
          </cell>
          <cell r="AT101">
            <v>25934992</v>
          </cell>
          <cell r="AU101" t="str">
            <v>No</v>
          </cell>
          <cell r="AV101" t="str">
            <v>M</v>
          </cell>
        </row>
        <row r="102">
          <cell r="A102" t="str">
            <v>BUDI FATMAN</v>
          </cell>
          <cell r="B102">
            <v>172384</v>
          </cell>
          <cell r="C102" t="str">
            <v>98C0413</v>
          </cell>
          <cell r="D102">
            <v>25961</v>
          </cell>
          <cell r="E102">
            <v>35905</v>
          </cell>
          <cell r="F102" t="str">
            <v>GRD3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 t="str">
            <v>Male</v>
          </cell>
          <cell r="L102" t="str">
            <v>Cilacap</v>
          </cell>
          <cell r="M102" t="str">
            <v>Marr</v>
          </cell>
          <cell r="N102" t="str">
            <v>ID04</v>
          </cell>
          <cell r="O102" t="str">
            <v>KF Indonesia - Nabisco</v>
          </cell>
          <cell r="P102" t="str">
            <v>3101</v>
          </cell>
          <cell r="Q102" t="str">
            <v>Operation Factory</v>
          </cell>
          <cell r="R102" t="str">
            <v>OPI4</v>
          </cell>
          <cell r="S102" t="str">
            <v>KF/Indo - Operations &amp; Log</v>
          </cell>
          <cell r="T102" t="str">
            <v>0002</v>
          </cell>
          <cell r="U102" t="str">
            <v>Cikarang</v>
          </cell>
          <cell r="V102" t="str">
            <v>Blue Collar</v>
          </cell>
          <cell r="W102" t="str">
            <v>20340801</v>
          </cell>
          <cell r="X102" t="str">
            <v>Operator</v>
          </cell>
          <cell r="Y102" t="str">
            <v>12000013</v>
          </cell>
          <cell r="Z102" t="str">
            <v>Operations</v>
          </cell>
          <cell r="AA102" t="str">
            <v>20340456</v>
          </cell>
          <cell r="AB102" t="str">
            <v>Cikarang - Production</v>
          </cell>
          <cell r="AC102" t="str">
            <v>GSC0061</v>
          </cell>
          <cell r="AD102" t="str">
            <v>GSC INTL MFG INDONESIA</v>
          </cell>
          <cell r="AE102" t="str">
            <v>GSC02</v>
          </cell>
          <cell r="AF102" t="str">
            <v>INTL MANUFACTURING</v>
          </cell>
          <cell r="AG102" t="str">
            <v>GSC</v>
          </cell>
          <cell r="AH102" t="str">
            <v>GLOBAL SUPPLY CHAIN</v>
          </cell>
          <cell r="AI102" t="str">
            <v>ID</v>
          </cell>
          <cell r="AJ102" t="str">
            <v>Indonesia</v>
          </cell>
          <cell r="AK102" t="str">
            <v>1</v>
          </cell>
          <cell r="AL102" t="str">
            <v>Standard</v>
          </cell>
          <cell r="AM102" t="str">
            <v>N2</v>
          </cell>
          <cell r="AN102" t="str">
            <v>Non-Exempt Non-CBA</v>
          </cell>
          <cell r="AO102" t="str">
            <v>12012508</v>
          </cell>
          <cell r="AP102" t="str">
            <v>Production/Process Operator</v>
          </cell>
          <cell r="AQ102" t="str">
            <v>3</v>
          </cell>
          <cell r="AR102" t="str">
            <v>Active</v>
          </cell>
          <cell r="AS102" t="str">
            <v>BC</v>
          </cell>
          <cell r="AT102">
            <v>0</v>
          </cell>
          <cell r="AU102" t="str">
            <v>No</v>
          </cell>
          <cell r="AV102" t="str">
            <v>M</v>
          </cell>
        </row>
        <row r="103">
          <cell r="A103" t="str">
            <v>AGUS WAHYUDI</v>
          </cell>
          <cell r="B103">
            <v>172382</v>
          </cell>
          <cell r="C103" t="str">
            <v>98C0716</v>
          </cell>
          <cell r="D103">
            <v>27620</v>
          </cell>
          <cell r="E103">
            <v>35992</v>
          </cell>
          <cell r="F103" t="str">
            <v>GRD3</v>
          </cell>
          <cell r="G103">
            <v>1442091</v>
          </cell>
          <cell r="H103" t="str">
            <v>IDR</v>
          </cell>
          <cell r="I103">
            <v>18747183</v>
          </cell>
          <cell r="J103" t="str">
            <v>IDR</v>
          </cell>
          <cell r="K103" t="str">
            <v>Male</v>
          </cell>
          <cell r="L103">
            <v>18747168</v>
          </cell>
          <cell r="M103" t="str">
            <v>Marr</v>
          </cell>
          <cell r="N103" t="str">
            <v>ID04</v>
          </cell>
          <cell r="O103" t="str">
            <v>KF Indonesia - Nabisco</v>
          </cell>
          <cell r="P103" t="str">
            <v>3101</v>
          </cell>
          <cell r="Q103" t="str">
            <v>Operation Factory</v>
          </cell>
          <cell r="R103" t="str">
            <v>OPI4</v>
          </cell>
          <cell r="S103" t="str">
            <v>KF/Indo - Operations &amp; Log</v>
          </cell>
          <cell r="T103" t="str">
            <v>0002</v>
          </cell>
          <cell r="U103" t="str">
            <v>Cikarang</v>
          </cell>
          <cell r="V103" t="str">
            <v>Blue Collar</v>
          </cell>
          <cell r="W103" t="str">
            <v>20340799</v>
          </cell>
          <cell r="X103" t="str">
            <v>Operator</v>
          </cell>
          <cell r="Y103" t="str">
            <v>12000013</v>
          </cell>
          <cell r="Z103" t="str">
            <v>Operations</v>
          </cell>
          <cell r="AA103" t="str">
            <v>20340456</v>
          </cell>
          <cell r="AB103" t="str">
            <v>Cikarang - Production</v>
          </cell>
          <cell r="AC103" t="str">
            <v>GSC0061</v>
          </cell>
          <cell r="AD103" t="str">
            <v>GSC INTL MFG INDONESIA</v>
          </cell>
          <cell r="AE103" t="str">
            <v>GSC02</v>
          </cell>
          <cell r="AF103" t="str">
            <v>INTL MANUFACTURING</v>
          </cell>
          <cell r="AG103" t="str">
            <v>GSC</v>
          </cell>
          <cell r="AH103" t="str">
            <v>GLOBAL SUPPLY CHAIN</v>
          </cell>
          <cell r="AI103" t="str">
            <v>ID</v>
          </cell>
          <cell r="AJ103" t="str">
            <v>Indonesia</v>
          </cell>
          <cell r="AK103" t="str">
            <v>1</v>
          </cell>
          <cell r="AL103" t="str">
            <v>Standard</v>
          </cell>
          <cell r="AM103" t="str">
            <v>N2</v>
          </cell>
          <cell r="AN103" t="str">
            <v>Non-Exempt Non-CBA</v>
          </cell>
          <cell r="AO103" t="str">
            <v>12012508</v>
          </cell>
          <cell r="AP103" t="str">
            <v>Production/Process Operator</v>
          </cell>
          <cell r="AQ103" t="str">
            <v>3</v>
          </cell>
          <cell r="AR103" t="str">
            <v>Active</v>
          </cell>
          <cell r="AS103" t="str">
            <v>BC</v>
          </cell>
          <cell r="AT103">
            <v>18747168</v>
          </cell>
          <cell r="AU103" t="str">
            <v>No</v>
          </cell>
          <cell r="AV103" t="str">
            <v>M</v>
          </cell>
        </row>
        <row r="104">
          <cell r="A104" t="str">
            <v>MARIAM BINTI JAMSIR</v>
          </cell>
          <cell r="B104">
            <v>172472</v>
          </cell>
          <cell r="C104" t="str">
            <v>98C0723</v>
          </cell>
          <cell r="D104">
            <v>29055</v>
          </cell>
          <cell r="E104">
            <v>35993</v>
          </cell>
          <cell r="F104" t="str">
            <v>GRD2</v>
          </cell>
          <cell r="G104">
            <v>1193460</v>
          </cell>
          <cell r="H104" t="str">
            <v>IDR</v>
          </cell>
          <cell r="I104">
            <v>15514980</v>
          </cell>
          <cell r="J104" t="str">
            <v>IDR</v>
          </cell>
          <cell r="K104" t="str">
            <v>Female</v>
          </cell>
          <cell r="L104" t="str">
            <v>Karawang</v>
          </cell>
          <cell r="M104" t="str">
            <v>Single</v>
          </cell>
          <cell r="N104" t="str">
            <v>ID04</v>
          </cell>
          <cell r="O104" t="str">
            <v>KF Indonesia - Nabisco</v>
          </cell>
          <cell r="P104" t="str">
            <v>3101</v>
          </cell>
          <cell r="Q104" t="str">
            <v>Operation Factory</v>
          </cell>
          <cell r="R104" t="str">
            <v>OPI4</v>
          </cell>
          <cell r="S104" t="str">
            <v>KF/Indo - Operations &amp; Log</v>
          </cell>
          <cell r="T104" t="str">
            <v>0002</v>
          </cell>
          <cell r="U104" t="str">
            <v>Cikarang</v>
          </cell>
          <cell r="V104" t="str">
            <v>Blue Collar</v>
          </cell>
          <cell r="W104" t="str">
            <v>20340914</v>
          </cell>
          <cell r="X104" t="str">
            <v>Helper</v>
          </cell>
          <cell r="Y104" t="str">
            <v>12000013</v>
          </cell>
          <cell r="Z104" t="str">
            <v>Operations</v>
          </cell>
          <cell r="AA104" t="str">
            <v>20340456</v>
          </cell>
          <cell r="AB104" t="str">
            <v>Cikarang - Production</v>
          </cell>
          <cell r="AC104" t="str">
            <v>GSC0061</v>
          </cell>
          <cell r="AD104" t="str">
            <v>GSC INTL MFG INDONESIA</v>
          </cell>
          <cell r="AE104" t="str">
            <v>GSC02</v>
          </cell>
          <cell r="AF104" t="str">
            <v>INTL MANUFACTURING</v>
          </cell>
          <cell r="AG104" t="str">
            <v>GSC</v>
          </cell>
          <cell r="AH104" t="str">
            <v>GLOBAL SUPPLY CHAIN</v>
          </cell>
          <cell r="AI104" t="str">
            <v>ID</v>
          </cell>
          <cell r="AJ104" t="str">
            <v>Indonesia</v>
          </cell>
          <cell r="AK104" t="str">
            <v>1</v>
          </cell>
          <cell r="AL104" t="str">
            <v>Standard</v>
          </cell>
          <cell r="AM104" t="str">
            <v>N2</v>
          </cell>
          <cell r="AN104" t="str">
            <v>Non-Exempt Non-CBA</v>
          </cell>
          <cell r="AO104" t="str">
            <v>12012510</v>
          </cell>
          <cell r="AP104" t="str">
            <v>Production/Process Operator (Jr.)</v>
          </cell>
          <cell r="AQ104" t="str">
            <v>3</v>
          </cell>
          <cell r="AR104" t="str">
            <v>Active</v>
          </cell>
          <cell r="AS104" t="str">
            <v>BC</v>
          </cell>
          <cell r="AT104">
            <v>15514976</v>
          </cell>
          <cell r="AU104" t="str">
            <v>No</v>
          </cell>
          <cell r="AV104" t="str">
            <v>S</v>
          </cell>
        </row>
        <row r="105">
          <cell r="A105" t="str">
            <v>SRI AETIN BT M SOEWAD</v>
          </cell>
          <cell r="B105">
            <v>172471</v>
          </cell>
          <cell r="C105" t="str">
            <v>98C0724</v>
          </cell>
          <cell r="D105">
            <v>27508</v>
          </cell>
          <cell r="E105">
            <v>35993</v>
          </cell>
          <cell r="F105" t="str">
            <v>GRD2</v>
          </cell>
          <cell r="G105">
            <v>1271402</v>
          </cell>
          <cell r="H105" t="str">
            <v>IDR</v>
          </cell>
          <cell r="I105">
            <v>16528226</v>
          </cell>
          <cell r="J105" t="str">
            <v>IDR</v>
          </cell>
          <cell r="K105" t="str">
            <v>Female</v>
          </cell>
          <cell r="L105" t="str">
            <v>Brebes</v>
          </cell>
          <cell r="M105" t="str">
            <v>Single</v>
          </cell>
          <cell r="N105" t="str">
            <v>ID04</v>
          </cell>
          <cell r="O105" t="str">
            <v>KF Indonesia - Nabisco</v>
          </cell>
          <cell r="P105" t="str">
            <v>3101</v>
          </cell>
          <cell r="Q105" t="str">
            <v>Operation Factory</v>
          </cell>
          <cell r="R105" t="str">
            <v>OPI4</v>
          </cell>
          <cell r="S105" t="str">
            <v>KF/Indo - Operations &amp; Log</v>
          </cell>
          <cell r="T105" t="str">
            <v>0002</v>
          </cell>
          <cell r="U105" t="str">
            <v>Cikarang</v>
          </cell>
          <cell r="V105" t="str">
            <v>Blue Collar</v>
          </cell>
          <cell r="W105" t="str">
            <v>20340913</v>
          </cell>
          <cell r="X105" t="str">
            <v>Helper</v>
          </cell>
          <cell r="Y105" t="str">
            <v>12000013</v>
          </cell>
          <cell r="Z105" t="str">
            <v>Operations</v>
          </cell>
          <cell r="AA105" t="str">
            <v>20340456</v>
          </cell>
          <cell r="AB105" t="str">
            <v>Cikarang - Production</v>
          </cell>
          <cell r="AC105" t="str">
            <v>GSC0061</v>
          </cell>
          <cell r="AD105" t="str">
            <v>GSC INTL MFG INDONESIA</v>
          </cell>
          <cell r="AE105" t="str">
            <v>GSC02</v>
          </cell>
          <cell r="AF105" t="str">
            <v>INTL MANUFACTURING</v>
          </cell>
          <cell r="AG105" t="str">
            <v>GSC</v>
          </cell>
          <cell r="AH105" t="str">
            <v>GLOBAL SUPPLY CHAIN</v>
          </cell>
          <cell r="AI105" t="str">
            <v>ID</v>
          </cell>
          <cell r="AJ105" t="str">
            <v>Indonesia</v>
          </cell>
          <cell r="AK105" t="str">
            <v>1</v>
          </cell>
          <cell r="AL105" t="str">
            <v>Standard</v>
          </cell>
          <cell r="AM105" t="str">
            <v>N2</v>
          </cell>
          <cell r="AN105" t="str">
            <v>Non-Exempt Non-CBA</v>
          </cell>
          <cell r="AO105" t="str">
            <v>12012510</v>
          </cell>
          <cell r="AP105" t="str">
            <v>Production/Process Operator (Jr.)</v>
          </cell>
          <cell r="AQ105" t="str">
            <v>3</v>
          </cell>
          <cell r="AR105" t="str">
            <v>Active</v>
          </cell>
          <cell r="AS105" t="str">
            <v>BC</v>
          </cell>
          <cell r="AT105">
            <v>16528224</v>
          </cell>
          <cell r="AU105" t="str">
            <v>No</v>
          </cell>
          <cell r="AV105" t="str">
            <v>S</v>
          </cell>
        </row>
        <row r="106">
          <cell r="A106" t="str">
            <v>KARNADI</v>
          </cell>
          <cell r="B106">
            <v>172305</v>
          </cell>
          <cell r="C106" t="str">
            <v>98C0726</v>
          </cell>
          <cell r="D106">
            <v>29323</v>
          </cell>
          <cell r="E106">
            <v>35996</v>
          </cell>
          <cell r="F106" t="str">
            <v>GRD3</v>
          </cell>
          <cell r="G106">
            <v>1311388</v>
          </cell>
          <cell r="H106" t="str">
            <v>IDR</v>
          </cell>
          <cell r="I106">
            <v>17048044</v>
          </cell>
          <cell r="J106" t="str">
            <v>IDR</v>
          </cell>
          <cell r="K106" t="str">
            <v>Male</v>
          </cell>
          <cell r="L106" t="str">
            <v>Bekasi</v>
          </cell>
          <cell r="M106" t="str">
            <v>Single</v>
          </cell>
          <cell r="N106" t="str">
            <v>ID04</v>
          </cell>
          <cell r="O106" t="str">
            <v>KF Indonesia - Nabisco</v>
          </cell>
          <cell r="P106" t="str">
            <v>3101</v>
          </cell>
          <cell r="Q106" t="str">
            <v>Operation Factory</v>
          </cell>
          <cell r="R106" t="str">
            <v>OPI4</v>
          </cell>
          <cell r="S106" t="str">
            <v>KF/Indo - Operations &amp; Log</v>
          </cell>
          <cell r="T106" t="str">
            <v>0002</v>
          </cell>
          <cell r="U106" t="str">
            <v>Cikarang</v>
          </cell>
          <cell r="V106" t="str">
            <v>Blue Collar</v>
          </cell>
          <cell r="W106" t="str">
            <v>20340722</v>
          </cell>
          <cell r="X106" t="str">
            <v>Operator</v>
          </cell>
          <cell r="Y106" t="str">
            <v>12000013</v>
          </cell>
          <cell r="Z106" t="str">
            <v>Operations</v>
          </cell>
          <cell r="AA106" t="str">
            <v>20340456</v>
          </cell>
          <cell r="AB106" t="str">
            <v>Cikarang - Production</v>
          </cell>
          <cell r="AC106" t="str">
            <v>GSC0061</v>
          </cell>
          <cell r="AD106" t="str">
            <v>GSC INTL MFG INDONESIA</v>
          </cell>
          <cell r="AE106" t="str">
            <v>GSC02</v>
          </cell>
          <cell r="AF106" t="str">
            <v>INTL MANUFACTURING</v>
          </cell>
          <cell r="AG106" t="str">
            <v>GSC</v>
          </cell>
          <cell r="AH106" t="str">
            <v>GLOBAL SUPPLY CHAIN</v>
          </cell>
          <cell r="AI106" t="str">
            <v>ID</v>
          </cell>
          <cell r="AJ106" t="str">
            <v>Indonesia</v>
          </cell>
          <cell r="AK106" t="str">
            <v>1</v>
          </cell>
          <cell r="AL106" t="str">
            <v>Standard</v>
          </cell>
          <cell r="AM106" t="str">
            <v>N2</v>
          </cell>
          <cell r="AN106" t="str">
            <v>Non-Exempt Non-CBA</v>
          </cell>
          <cell r="AO106" t="str">
            <v>12012508</v>
          </cell>
          <cell r="AP106" t="str">
            <v>Production/Process Operator</v>
          </cell>
          <cell r="AQ106" t="str">
            <v>3</v>
          </cell>
          <cell r="AR106" t="str">
            <v>Active</v>
          </cell>
          <cell r="AS106" t="str">
            <v>BC</v>
          </cell>
          <cell r="AT106">
            <v>17048032</v>
          </cell>
          <cell r="AU106" t="str">
            <v>No</v>
          </cell>
          <cell r="AV106" t="str">
            <v>S</v>
          </cell>
        </row>
        <row r="107">
          <cell r="A107" t="str">
            <v>JUMIATI</v>
          </cell>
          <cell r="B107">
            <v>172349</v>
          </cell>
          <cell r="C107" t="str">
            <v>98C0827</v>
          </cell>
          <cell r="D107">
            <v>29446</v>
          </cell>
          <cell r="E107">
            <v>36021</v>
          </cell>
          <cell r="F107" t="str">
            <v>GRD2</v>
          </cell>
          <cell r="G107">
            <v>1193460</v>
          </cell>
          <cell r="H107" t="str">
            <v>IDR</v>
          </cell>
          <cell r="I107">
            <v>15514980</v>
          </cell>
          <cell r="J107" t="str">
            <v>IDR</v>
          </cell>
          <cell r="K107" t="str">
            <v>Female</v>
          </cell>
          <cell r="L107" t="str">
            <v>Blora</v>
          </cell>
          <cell r="M107" t="str">
            <v>Single</v>
          </cell>
          <cell r="N107" t="str">
            <v>ID04</v>
          </cell>
          <cell r="O107" t="str">
            <v>KF Indonesia - Nabisco</v>
          </cell>
          <cell r="P107" t="str">
            <v>3101</v>
          </cell>
          <cell r="Q107" t="str">
            <v>Operation Factory</v>
          </cell>
          <cell r="R107" t="str">
            <v>OPI4</v>
          </cell>
          <cell r="S107" t="str">
            <v>KF/Indo - Operations &amp; Log</v>
          </cell>
          <cell r="T107" t="str">
            <v>0002</v>
          </cell>
          <cell r="U107" t="str">
            <v>Cikarang</v>
          </cell>
          <cell r="V107" t="str">
            <v>Blue Collar</v>
          </cell>
          <cell r="W107" t="str">
            <v>20340766</v>
          </cell>
          <cell r="X107" t="str">
            <v>Helper</v>
          </cell>
          <cell r="Y107" t="str">
            <v>12000013</v>
          </cell>
          <cell r="Z107" t="str">
            <v>Operations</v>
          </cell>
          <cell r="AA107" t="str">
            <v>20340456</v>
          </cell>
          <cell r="AB107" t="str">
            <v>Cikarang - Production</v>
          </cell>
          <cell r="AC107" t="str">
            <v>GSC0061</v>
          </cell>
          <cell r="AD107" t="str">
            <v>GSC INTL MFG INDONESIA</v>
          </cell>
          <cell r="AE107" t="str">
            <v>GSC02</v>
          </cell>
          <cell r="AF107" t="str">
            <v>INTL MANUFACTURING</v>
          </cell>
          <cell r="AG107" t="str">
            <v>GSC</v>
          </cell>
          <cell r="AH107" t="str">
            <v>GLOBAL SUPPLY CHAIN</v>
          </cell>
          <cell r="AI107" t="str">
            <v>ID</v>
          </cell>
          <cell r="AJ107" t="str">
            <v>Indonesia</v>
          </cell>
          <cell r="AK107" t="str">
            <v>1</v>
          </cell>
          <cell r="AL107" t="str">
            <v>Standard</v>
          </cell>
          <cell r="AM107" t="str">
            <v>N2</v>
          </cell>
          <cell r="AN107" t="str">
            <v>Non-Exempt Non-CBA</v>
          </cell>
          <cell r="AO107" t="str">
            <v>12012510</v>
          </cell>
          <cell r="AP107" t="str">
            <v>Production/Process Operator (Jr.)</v>
          </cell>
          <cell r="AQ107" t="str">
            <v>3</v>
          </cell>
          <cell r="AR107" t="str">
            <v>Active</v>
          </cell>
          <cell r="AS107" t="str">
            <v>BC</v>
          </cell>
          <cell r="AT107">
            <v>15514976</v>
          </cell>
          <cell r="AU107" t="str">
            <v>No</v>
          </cell>
          <cell r="AV107" t="str">
            <v>S</v>
          </cell>
        </row>
        <row r="108">
          <cell r="A108" t="str">
            <v>YENI INDRIYANI</v>
          </cell>
          <cell r="B108">
            <v>172470</v>
          </cell>
          <cell r="C108" t="str">
            <v>98C1032</v>
          </cell>
          <cell r="D108">
            <v>28033</v>
          </cell>
          <cell r="E108">
            <v>36081</v>
          </cell>
          <cell r="F108" t="str">
            <v>GRD2</v>
          </cell>
          <cell r="G108">
            <v>1207104</v>
          </cell>
          <cell r="H108" t="str">
            <v>IDR</v>
          </cell>
          <cell r="I108">
            <v>15692352</v>
          </cell>
          <cell r="J108" t="str">
            <v>IDR</v>
          </cell>
          <cell r="K108" t="str">
            <v>Female</v>
          </cell>
          <cell r="L108" t="str">
            <v>Serang</v>
          </cell>
          <cell r="M108" t="str">
            <v>Single</v>
          </cell>
          <cell r="N108" t="str">
            <v>ID04</v>
          </cell>
          <cell r="O108" t="str">
            <v>KF Indonesia - Nabisco</v>
          </cell>
          <cell r="P108" t="str">
            <v>3101</v>
          </cell>
          <cell r="Q108" t="str">
            <v>Operation Factory</v>
          </cell>
          <cell r="R108" t="str">
            <v>OPI4</v>
          </cell>
          <cell r="S108" t="str">
            <v>KF/Indo - Operations &amp; Log</v>
          </cell>
          <cell r="T108" t="str">
            <v>0002</v>
          </cell>
          <cell r="U108" t="str">
            <v>Cikarang</v>
          </cell>
          <cell r="V108" t="str">
            <v>Blue Collar</v>
          </cell>
          <cell r="W108" t="str">
            <v>20340912</v>
          </cell>
          <cell r="X108" t="str">
            <v>Helper</v>
          </cell>
          <cell r="Y108" t="str">
            <v>12000013</v>
          </cell>
          <cell r="Z108" t="str">
            <v>Operations</v>
          </cell>
          <cell r="AA108" t="str">
            <v>20340456</v>
          </cell>
          <cell r="AB108" t="str">
            <v>Cikarang - Production</v>
          </cell>
          <cell r="AC108" t="str">
            <v>GSC0061</v>
          </cell>
          <cell r="AD108" t="str">
            <v>GSC INTL MFG INDONESIA</v>
          </cell>
          <cell r="AE108" t="str">
            <v>GSC02</v>
          </cell>
          <cell r="AF108" t="str">
            <v>INTL MANUFACTURING</v>
          </cell>
          <cell r="AG108" t="str">
            <v>GSC</v>
          </cell>
          <cell r="AH108" t="str">
            <v>GLOBAL SUPPLY CHAIN</v>
          </cell>
          <cell r="AI108" t="str">
            <v>ID</v>
          </cell>
          <cell r="AJ108" t="str">
            <v>Indonesia</v>
          </cell>
          <cell r="AK108" t="str">
            <v>1</v>
          </cell>
          <cell r="AL108" t="str">
            <v>Standard</v>
          </cell>
          <cell r="AM108" t="str">
            <v>N2</v>
          </cell>
          <cell r="AN108" t="str">
            <v>Non-Exempt Non-CBA</v>
          </cell>
          <cell r="AO108" t="str">
            <v>12012510</v>
          </cell>
          <cell r="AP108" t="str">
            <v>Production/Process Operator (Jr.)</v>
          </cell>
          <cell r="AQ108" t="str">
            <v>3</v>
          </cell>
          <cell r="AR108" t="str">
            <v>Active</v>
          </cell>
          <cell r="AS108" t="str">
            <v>BC</v>
          </cell>
          <cell r="AT108">
            <v>15692352</v>
          </cell>
          <cell r="AU108" t="str">
            <v>No</v>
          </cell>
          <cell r="AV108" t="str">
            <v>S</v>
          </cell>
        </row>
        <row r="109">
          <cell r="A109" t="str">
            <v>SETYANINGSIH HANDAYANI</v>
          </cell>
          <cell r="B109">
            <v>172468</v>
          </cell>
          <cell r="C109" t="str">
            <v>98C1035</v>
          </cell>
          <cell r="D109">
            <v>27859</v>
          </cell>
          <cell r="E109">
            <v>36084</v>
          </cell>
          <cell r="F109" t="str">
            <v>GRD2</v>
          </cell>
          <cell r="G109">
            <v>1193460</v>
          </cell>
          <cell r="H109" t="str">
            <v>IDR</v>
          </cell>
          <cell r="I109">
            <v>15514980</v>
          </cell>
          <cell r="J109" t="str">
            <v>IDR</v>
          </cell>
          <cell r="K109" t="str">
            <v>Female</v>
          </cell>
          <cell r="L109" t="str">
            <v>Klaten</v>
          </cell>
          <cell r="M109" t="str">
            <v>Single</v>
          </cell>
          <cell r="N109" t="str">
            <v>ID04</v>
          </cell>
          <cell r="O109" t="str">
            <v>KF Indonesia - Nabisco</v>
          </cell>
          <cell r="P109" t="str">
            <v>3101</v>
          </cell>
          <cell r="Q109" t="str">
            <v>Operation Factory</v>
          </cell>
          <cell r="R109" t="str">
            <v>OPI4</v>
          </cell>
          <cell r="S109" t="str">
            <v>KF/Indo - Operations &amp; Log</v>
          </cell>
          <cell r="T109" t="str">
            <v>0002</v>
          </cell>
          <cell r="U109" t="str">
            <v>Cikarang</v>
          </cell>
          <cell r="V109" t="str">
            <v>Blue Collar</v>
          </cell>
          <cell r="W109" t="str">
            <v>20340910</v>
          </cell>
          <cell r="X109" t="str">
            <v>Helper</v>
          </cell>
          <cell r="Y109" t="str">
            <v>12000013</v>
          </cell>
          <cell r="Z109" t="str">
            <v>Operations</v>
          </cell>
          <cell r="AA109" t="str">
            <v>20340456</v>
          </cell>
          <cell r="AB109" t="str">
            <v>Cikarang - Production</v>
          </cell>
          <cell r="AC109" t="str">
            <v>GSC0061</v>
          </cell>
          <cell r="AD109" t="str">
            <v>GSC INTL MFG INDONESIA</v>
          </cell>
          <cell r="AE109" t="str">
            <v>GSC02</v>
          </cell>
          <cell r="AF109" t="str">
            <v>INTL MANUFACTURING</v>
          </cell>
          <cell r="AG109" t="str">
            <v>GSC</v>
          </cell>
          <cell r="AH109" t="str">
            <v>GLOBAL SUPPLY CHAIN</v>
          </cell>
          <cell r="AI109" t="str">
            <v>ID</v>
          </cell>
          <cell r="AJ109" t="str">
            <v>Indonesia</v>
          </cell>
          <cell r="AK109" t="str">
            <v>1</v>
          </cell>
          <cell r="AL109" t="str">
            <v>Standard</v>
          </cell>
          <cell r="AM109" t="str">
            <v>N2</v>
          </cell>
          <cell r="AN109" t="str">
            <v>Non-Exempt Non-CBA</v>
          </cell>
          <cell r="AO109" t="str">
            <v>12012510</v>
          </cell>
          <cell r="AP109" t="str">
            <v>Production/Process Operator (Jr.)</v>
          </cell>
          <cell r="AQ109" t="str">
            <v>3</v>
          </cell>
          <cell r="AR109" t="str">
            <v>Active</v>
          </cell>
          <cell r="AS109" t="str">
            <v>BC</v>
          </cell>
          <cell r="AT109">
            <v>15514976</v>
          </cell>
          <cell r="AU109" t="str">
            <v>No</v>
          </cell>
          <cell r="AV109" t="str">
            <v>S</v>
          </cell>
        </row>
        <row r="110">
          <cell r="A110" t="str">
            <v>IDA ROYANI B MASKONO</v>
          </cell>
          <cell r="B110">
            <v>172467</v>
          </cell>
          <cell r="C110" t="str">
            <v>98C1038</v>
          </cell>
          <cell r="D110">
            <v>29081</v>
          </cell>
          <cell r="E110">
            <v>36086</v>
          </cell>
          <cell r="F110" t="str">
            <v>GRD2</v>
          </cell>
          <cell r="G110">
            <v>1173062</v>
          </cell>
          <cell r="H110" t="str">
            <v>IDR</v>
          </cell>
          <cell r="I110">
            <v>15249806</v>
          </cell>
          <cell r="J110" t="str">
            <v>IDR</v>
          </cell>
          <cell r="K110" t="str">
            <v>Female</v>
          </cell>
          <cell r="L110">
            <v>15249800</v>
          </cell>
          <cell r="M110" t="str">
            <v>Single</v>
          </cell>
          <cell r="N110" t="str">
            <v>ID04</v>
          </cell>
          <cell r="O110" t="str">
            <v>KF Indonesia - Nabisco</v>
          </cell>
          <cell r="P110" t="str">
            <v>3101</v>
          </cell>
          <cell r="Q110" t="str">
            <v>Operation Factory</v>
          </cell>
          <cell r="R110" t="str">
            <v>OPI4</v>
          </cell>
          <cell r="S110" t="str">
            <v>KF/Indo - Operations &amp; Log</v>
          </cell>
          <cell r="T110" t="str">
            <v>0002</v>
          </cell>
          <cell r="U110" t="str">
            <v>Cikarang</v>
          </cell>
          <cell r="V110" t="str">
            <v>Blue Collar</v>
          </cell>
          <cell r="W110" t="str">
            <v>20340909</v>
          </cell>
          <cell r="X110" t="str">
            <v>Helper</v>
          </cell>
          <cell r="Y110" t="str">
            <v>12000013</v>
          </cell>
          <cell r="Z110" t="str">
            <v>Operations</v>
          </cell>
          <cell r="AA110" t="str">
            <v>20340456</v>
          </cell>
          <cell r="AB110" t="str">
            <v>Cikarang - Production</v>
          </cell>
          <cell r="AC110" t="str">
            <v>GSC0061</v>
          </cell>
          <cell r="AD110" t="str">
            <v>GSC INTL MFG INDONESIA</v>
          </cell>
          <cell r="AE110" t="str">
            <v>GSC02</v>
          </cell>
          <cell r="AF110" t="str">
            <v>INTL MANUFACTURING</v>
          </cell>
          <cell r="AG110" t="str">
            <v>GSC</v>
          </cell>
          <cell r="AH110" t="str">
            <v>GLOBAL SUPPLY CHAIN</v>
          </cell>
          <cell r="AI110" t="str">
            <v>ID</v>
          </cell>
          <cell r="AJ110" t="str">
            <v>Indonesia</v>
          </cell>
          <cell r="AK110" t="str">
            <v>1</v>
          </cell>
          <cell r="AL110" t="str">
            <v>Standard</v>
          </cell>
          <cell r="AM110" t="str">
            <v>N2</v>
          </cell>
          <cell r="AN110" t="str">
            <v>Non-Exempt Non-CBA</v>
          </cell>
          <cell r="AO110" t="str">
            <v>12012510</v>
          </cell>
          <cell r="AP110" t="str">
            <v>Production/Process Operator (Jr.)</v>
          </cell>
          <cell r="AQ110" t="str">
            <v>3</v>
          </cell>
          <cell r="AR110" t="str">
            <v>Active</v>
          </cell>
          <cell r="AS110" t="str">
            <v>BC</v>
          </cell>
          <cell r="AT110">
            <v>15249800</v>
          </cell>
          <cell r="AU110" t="str">
            <v>No</v>
          </cell>
          <cell r="AV110" t="str">
            <v>S</v>
          </cell>
        </row>
        <row r="111">
          <cell r="A111" t="str">
            <v>HELDA</v>
          </cell>
          <cell r="B111">
            <v>172466</v>
          </cell>
          <cell r="C111" t="str">
            <v>98C1040</v>
          </cell>
          <cell r="D111">
            <v>28541</v>
          </cell>
          <cell r="E111">
            <v>36088</v>
          </cell>
          <cell r="F111" t="str">
            <v>GRD2</v>
          </cell>
          <cell r="G111">
            <v>1172337</v>
          </cell>
          <cell r="H111" t="str">
            <v>IDR</v>
          </cell>
          <cell r="I111">
            <v>15240381</v>
          </cell>
          <cell r="J111" t="str">
            <v>IDR</v>
          </cell>
          <cell r="K111" t="str">
            <v>Female</v>
          </cell>
          <cell r="L111" t="str">
            <v>Kota Gading</v>
          </cell>
          <cell r="M111" t="str">
            <v>Single</v>
          </cell>
          <cell r="N111" t="str">
            <v>ID04</v>
          </cell>
          <cell r="O111" t="str">
            <v>KF Indonesia - Nabisco</v>
          </cell>
          <cell r="P111" t="str">
            <v>3101</v>
          </cell>
          <cell r="Q111" t="str">
            <v>Operation Factory</v>
          </cell>
          <cell r="R111" t="str">
            <v>OPI4</v>
          </cell>
          <cell r="S111" t="str">
            <v>KF/Indo - Operations &amp; Log</v>
          </cell>
          <cell r="T111" t="str">
            <v>0002</v>
          </cell>
          <cell r="U111" t="str">
            <v>Cikarang</v>
          </cell>
          <cell r="V111" t="str">
            <v>Blue Collar</v>
          </cell>
          <cell r="W111" t="str">
            <v>20340908</v>
          </cell>
          <cell r="X111" t="str">
            <v>Helper</v>
          </cell>
          <cell r="Y111" t="str">
            <v>12000013</v>
          </cell>
          <cell r="Z111" t="str">
            <v>Operations</v>
          </cell>
          <cell r="AA111" t="str">
            <v>20340456</v>
          </cell>
          <cell r="AB111" t="str">
            <v>Cikarang - Production</v>
          </cell>
          <cell r="AC111" t="str">
            <v>GSC0061</v>
          </cell>
          <cell r="AD111" t="str">
            <v>GSC INTL MFG INDONESIA</v>
          </cell>
          <cell r="AE111" t="str">
            <v>GSC02</v>
          </cell>
          <cell r="AF111" t="str">
            <v>INTL MANUFACTURING</v>
          </cell>
          <cell r="AG111" t="str">
            <v>GSC</v>
          </cell>
          <cell r="AH111" t="str">
            <v>GLOBAL SUPPLY CHAIN</v>
          </cell>
          <cell r="AI111" t="str">
            <v>ID</v>
          </cell>
          <cell r="AJ111" t="str">
            <v>Indonesia</v>
          </cell>
          <cell r="AK111" t="str">
            <v>1</v>
          </cell>
          <cell r="AL111" t="str">
            <v>Standard</v>
          </cell>
          <cell r="AM111" t="str">
            <v>N2</v>
          </cell>
          <cell r="AN111" t="str">
            <v>Non-Exempt Non-CBA</v>
          </cell>
          <cell r="AO111" t="str">
            <v>12012510</v>
          </cell>
          <cell r="AP111" t="str">
            <v>Production/Process Operator (Jr.)</v>
          </cell>
          <cell r="AQ111" t="str">
            <v>3</v>
          </cell>
          <cell r="AR111" t="str">
            <v>Active</v>
          </cell>
          <cell r="AS111" t="str">
            <v>BC</v>
          </cell>
          <cell r="AT111">
            <v>15240376</v>
          </cell>
          <cell r="AU111" t="str">
            <v>No</v>
          </cell>
          <cell r="AV111" t="str">
            <v>S</v>
          </cell>
        </row>
        <row r="112">
          <cell r="A112" t="str">
            <v>DASIYAH</v>
          </cell>
          <cell r="B112">
            <v>172465</v>
          </cell>
          <cell r="C112" t="str">
            <v>98C1045</v>
          </cell>
          <cell r="D112">
            <v>29178</v>
          </cell>
          <cell r="E112">
            <v>36090</v>
          </cell>
          <cell r="F112" t="str">
            <v>GRD2</v>
          </cell>
          <cell r="G112">
            <v>1249481</v>
          </cell>
          <cell r="H112" t="str">
            <v>IDR</v>
          </cell>
          <cell r="I112">
            <v>16243253</v>
          </cell>
          <cell r="J112" t="str">
            <v>IDR</v>
          </cell>
          <cell r="K112" t="str">
            <v>Female</v>
          </cell>
          <cell r="L112" t="str">
            <v>Klaten</v>
          </cell>
          <cell r="M112" t="str">
            <v>Single</v>
          </cell>
          <cell r="N112" t="str">
            <v>ID04</v>
          </cell>
          <cell r="O112" t="str">
            <v>KF Indonesia - Nabisco</v>
          </cell>
          <cell r="P112" t="str">
            <v>3101</v>
          </cell>
          <cell r="Q112" t="str">
            <v>Operation Factory</v>
          </cell>
          <cell r="R112" t="str">
            <v>OPI4</v>
          </cell>
          <cell r="S112" t="str">
            <v>KF/Indo - Operations &amp; Log</v>
          </cell>
          <cell r="T112" t="str">
            <v>0002</v>
          </cell>
          <cell r="U112" t="str">
            <v>Cikarang</v>
          </cell>
          <cell r="V112" t="str">
            <v>Blue Collar</v>
          </cell>
          <cell r="W112" t="str">
            <v>20340907</v>
          </cell>
          <cell r="X112" t="str">
            <v>Helper</v>
          </cell>
          <cell r="Y112" t="str">
            <v>12000013</v>
          </cell>
          <cell r="Z112" t="str">
            <v>Operations</v>
          </cell>
          <cell r="AA112" t="str">
            <v>20340456</v>
          </cell>
          <cell r="AB112" t="str">
            <v>Cikarang - Production</v>
          </cell>
          <cell r="AC112" t="str">
            <v>GSC0061</v>
          </cell>
          <cell r="AD112" t="str">
            <v>GSC INTL MFG INDONESIA</v>
          </cell>
          <cell r="AE112" t="str">
            <v>GSC02</v>
          </cell>
          <cell r="AF112" t="str">
            <v>INTL MANUFACTURING</v>
          </cell>
          <cell r="AG112" t="str">
            <v>GSC</v>
          </cell>
          <cell r="AH112" t="str">
            <v>GLOBAL SUPPLY CHAIN</v>
          </cell>
          <cell r="AI112" t="str">
            <v>ID</v>
          </cell>
          <cell r="AJ112" t="str">
            <v>Indonesia</v>
          </cell>
          <cell r="AK112" t="str">
            <v>1</v>
          </cell>
          <cell r="AL112" t="str">
            <v>Standard</v>
          </cell>
          <cell r="AM112" t="str">
            <v>N2</v>
          </cell>
          <cell r="AN112" t="str">
            <v>Non-Exempt Non-CBA</v>
          </cell>
          <cell r="AO112" t="str">
            <v>12012510</v>
          </cell>
          <cell r="AP112" t="str">
            <v>Production/Process Operator (Jr.)</v>
          </cell>
          <cell r="AQ112" t="str">
            <v>3</v>
          </cell>
          <cell r="AR112" t="str">
            <v>Active</v>
          </cell>
          <cell r="AS112" t="str">
            <v>BC</v>
          </cell>
          <cell r="AT112">
            <v>16243248</v>
          </cell>
          <cell r="AU112" t="str">
            <v>No</v>
          </cell>
          <cell r="AV112" t="str">
            <v>S</v>
          </cell>
        </row>
        <row r="113">
          <cell r="A113" t="str">
            <v>PAULUS SURYANTO</v>
          </cell>
          <cell r="B113">
            <v>172287</v>
          </cell>
          <cell r="C113" t="str">
            <v>98C1249</v>
          </cell>
          <cell r="D113">
            <v>24846</v>
          </cell>
          <cell r="E113">
            <v>36139</v>
          </cell>
          <cell r="F113" t="str">
            <v>GRD3</v>
          </cell>
          <cell r="G113">
            <v>1388490</v>
          </cell>
          <cell r="H113" t="str">
            <v>IDR</v>
          </cell>
          <cell r="I113">
            <v>18050370</v>
          </cell>
          <cell r="J113" t="str">
            <v>IDR</v>
          </cell>
          <cell r="K113" t="str">
            <v>Male</v>
          </cell>
          <cell r="L113" t="str">
            <v>Klaten</v>
          </cell>
          <cell r="M113" t="str">
            <v>Single</v>
          </cell>
          <cell r="N113" t="str">
            <v>ID04</v>
          </cell>
          <cell r="O113" t="str">
            <v>KF Indonesia - Nabisco</v>
          </cell>
          <cell r="P113" t="str">
            <v>3101</v>
          </cell>
          <cell r="Q113" t="str">
            <v>Operation Factory</v>
          </cell>
          <cell r="R113" t="str">
            <v>OPI4</v>
          </cell>
          <cell r="S113" t="str">
            <v>KF/Indo - Operations &amp; Log</v>
          </cell>
          <cell r="T113" t="str">
            <v>0002</v>
          </cell>
          <cell r="U113" t="str">
            <v>Cikarang</v>
          </cell>
          <cell r="V113" t="str">
            <v>Blue Collar</v>
          </cell>
          <cell r="W113" t="str">
            <v>20340704</v>
          </cell>
          <cell r="X113" t="str">
            <v>Operator</v>
          </cell>
          <cell r="Y113" t="str">
            <v>12000013</v>
          </cell>
          <cell r="Z113" t="str">
            <v>Operations</v>
          </cell>
          <cell r="AA113" t="str">
            <v>20340456</v>
          </cell>
          <cell r="AB113" t="str">
            <v>Cikarang - Production</v>
          </cell>
          <cell r="AC113" t="str">
            <v>GSC0061</v>
          </cell>
          <cell r="AD113" t="str">
            <v>GSC INTL MFG INDONESIA</v>
          </cell>
          <cell r="AE113" t="str">
            <v>GSC02</v>
          </cell>
          <cell r="AF113" t="str">
            <v>INTL MANUFACTURING</v>
          </cell>
          <cell r="AG113" t="str">
            <v>GSC</v>
          </cell>
          <cell r="AH113" t="str">
            <v>GLOBAL SUPPLY CHAIN</v>
          </cell>
          <cell r="AI113" t="str">
            <v>ID</v>
          </cell>
          <cell r="AJ113" t="str">
            <v>Indonesia</v>
          </cell>
          <cell r="AK113" t="str">
            <v>1</v>
          </cell>
          <cell r="AL113" t="str">
            <v>Standard</v>
          </cell>
          <cell r="AM113" t="str">
            <v>N2</v>
          </cell>
          <cell r="AN113" t="str">
            <v>Non-Exempt Non-CBA</v>
          </cell>
          <cell r="AO113" t="str">
            <v>12012508</v>
          </cell>
          <cell r="AP113" t="str">
            <v>Production/Process Operator</v>
          </cell>
          <cell r="AQ113" t="str">
            <v>3</v>
          </cell>
          <cell r="AR113" t="str">
            <v>Active</v>
          </cell>
          <cell r="AS113" t="str">
            <v>BC</v>
          </cell>
          <cell r="AT113">
            <v>18050368</v>
          </cell>
          <cell r="AU113" t="str">
            <v>No</v>
          </cell>
          <cell r="AV113" t="str">
            <v>S</v>
          </cell>
        </row>
        <row r="114">
          <cell r="A114" t="str">
            <v>SRI HANDAYANI</v>
          </cell>
          <cell r="B114">
            <v>172356</v>
          </cell>
          <cell r="C114" t="str">
            <v>98C1250</v>
          </cell>
          <cell r="D114">
            <v>28188</v>
          </cell>
          <cell r="E114">
            <v>36151</v>
          </cell>
          <cell r="F114" t="str">
            <v>GRD2</v>
          </cell>
          <cell r="G114">
            <v>1193460</v>
          </cell>
          <cell r="H114" t="str">
            <v>IDR</v>
          </cell>
          <cell r="I114">
            <v>15514980</v>
          </cell>
          <cell r="J114" t="str">
            <v>IDR</v>
          </cell>
          <cell r="K114" t="str">
            <v>Female</v>
          </cell>
          <cell r="L114" t="str">
            <v>Ngawi</v>
          </cell>
          <cell r="M114" t="str">
            <v>Single</v>
          </cell>
          <cell r="N114" t="str">
            <v>ID04</v>
          </cell>
          <cell r="O114" t="str">
            <v>KF Indonesia - Nabisco</v>
          </cell>
          <cell r="P114" t="str">
            <v>3101</v>
          </cell>
          <cell r="Q114" t="str">
            <v>Operation Factory</v>
          </cell>
          <cell r="R114" t="str">
            <v>OPI4</v>
          </cell>
          <cell r="S114" t="str">
            <v>KF/Indo - Operations &amp; Log</v>
          </cell>
          <cell r="T114" t="str">
            <v>0002</v>
          </cell>
          <cell r="U114" t="str">
            <v>Cikarang</v>
          </cell>
          <cell r="V114" t="str">
            <v>Blue Collar</v>
          </cell>
          <cell r="W114" t="str">
            <v>20340773</v>
          </cell>
          <cell r="X114" t="str">
            <v>Helper</v>
          </cell>
          <cell r="Y114" t="str">
            <v>12000013</v>
          </cell>
          <cell r="Z114" t="str">
            <v>Operations</v>
          </cell>
          <cell r="AA114" t="str">
            <v>20340456</v>
          </cell>
          <cell r="AB114" t="str">
            <v>Cikarang - Production</v>
          </cell>
          <cell r="AC114" t="str">
            <v>GSC0061</v>
          </cell>
          <cell r="AD114" t="str">
            <v>GSC INTL MFG INDONESIA</v>
          </cell>
          <cell r="AE114" t="str">
            <v>GSC02</v>
          </cell>
          <cell r="AF114" t="str">
            <v>INTL MANUFACTURING</v>
          </cell>
          <cell r="AG114" t="str">
            <v>GSC</v>
          </cell>
          <cell r="AH114" t="str">
            <v>GLOBAL SUPPLY CHAIN</v>
          </cell>
          <cell r="AI114" t="str">
            <v>ID</v>
          </cell>
          <cell r="AJ114" t="str">
            <v>Indonesia</v>
          </cell>
          <cell r="AK114" t="str">
            <v>1</v>
          </cell>
          <cell r="AL114" t="str">
            <v>Standard</v>
          </cell>
          <cell r="AM114" t="str">
            <v>N2</v>
          </cell>
          <cell r="AN114" t="str">
            <v>Non-Exempt Non-CBA</v>
          </cell>
          <cell r="AO114" t="str">
            <v>12012510</v>
          </cell>
          <cell r="AP114" t="str">
            <v>Production/Process Operator (Jr.)</v>
          </cell>
          <cell r="AQ114" t="str">
            <v>3</v>
          </cell>
          <cell r="AR114" t="str">
            <v>Active</v>
          </cell>
          <cell r="AS114" t="str">
            <v>BC</v>
          </cell>
          <cell r="AT114">
            <v>15514976</v>
          </cell>
          <cell r="AU114" t="str">
            <v>No</v>
          </cell>
          <cell r="AV114" t="str">
            <v>S</v>
          </cell>
        </row>
        <row r="115">
          <cell r="A115" t="str">
            <v>SUTRISNO</v>
          </cell>
          <cell r="B115">
            <v>172285</v>
          </cell>
          <cell r="C115" t="str">
            <v>99C0153</v>
          </cell>
          <cell r="D115">
            <v>27850</v>
          </cell>
          <cell r="E115">
            <v>36185</v>
          </cell>
          <cell r="F115" t="str">
            <v>GRD3</v>
          </cell>
          <cell r="G115">
            <v>1340819</v>
          </cell>
          <cell r="H115" t="str">
            <v>IDR</v>
          </cell>
          <cell r="I115">
            <v>17430647</v>
          </cell>
          <cell r="J115" t="str">
            <v>IDR</v>
          </cell>
          <cell r="K115" t="str">
            <v>Male</v>
          </cell>
          <cell r="L115" t="str">
            <v>Purworejo</v>
          </cell>
          <cell r="M115" t="str">
            <v>Single</v>
          </cell>
          <cell r="N115" t="str">
            <v>ID04</v>
          </cell>
          <cell r="O115" t="str">
            <v>KF Indonesia - Nabisco</v>
          </cell>
          <cell r="P115" t="str">
            <v>3101</v>
          </cell>
          <cell r="Q115" t="str">
            <v>Operation Factory</v>
          </cell>
          <cell r="R115" t="str">
            <v>OPI4</v>
          </cell>
          <cell r="S115" t="str">
            <v>KF/Indo - Operations &amp; Log</v>
          </cell>
          <cell r="T115" t="str">
            <v>0002</v>
          </cell>
          <cell r="U115" t="str">
            <v>Cikarang</v>
          </cell>
          <cell r="V115" t="str">
            <v>Blue Collar</v>
          </cell>
          <cell r="W115" t="str">
            <v>20340702</v>
          </cell>
          <cell r="X115" t="str">
            <v>Operator</v>
          </cell>
          <cell r="Y115" t="str">
            <v>12000013</v>
          </cell>
          <cell r="Z115" t="str">
            <v>Operations</v>
          </cell>
          <cell r="AA115" t="str">
            <v>20340456</v>
          </cell>
          <cell r="AB115" t="str">
            <v>Cikarang - Production</v>
          </cell>
          <cell r="AC115" t="str">
            <v>GSC0061</v>
          </cell>
          <cell r="AD115" t="str">
            <v>GSC INTL MFG INDONESIA</v>
          </cell>
          <cell r="AE115" t="str">
            <v>GSC02</v>
          </cell>
          <cell r="AF115" t="str">
            <v>INTL MANUFACTURING</v>
          </cell>
          <cell r="AG115" t="str">
            <v>GSC</v>
          </cell>
          <cell r="AH115" t="str">
            <v>GLOBAL SUPPLY CHAIN</v>
          </cell>
          <cell r="AI115" t="str">
            <v>ID</v>
          </cell>
          <cell r="AJ115" t="str">
            <v>Indonesia</v>
          </cell>
          <cell r="AK115" t="str">
            <v>1</v>
          </cell>
          <cell r="AL115" t="str">
            <v>Standard</v>
          </cell>
          <cell r="AM115" t="str">
            <v>N2</v>
          </cell>
          <cell r="AN115" t="str">
            <v>Non-Exempt Non-CBA</v>
          </cell>
          <cell r="AO115" t="str">
            <v>12012508</v>
          </cell>
          <cell r="AP115" t="str">
            <v>Production/Process Operator</v>
          </cell>
          <cell r="AQ115" t="str">
            <v>3</v>
          </cell>
          <cell r="AR115" t="str">
            <v>Active</v>
          </cell>
          <cell r="AS115" t="str">
            <v>BC</v>
          </cell>
          <cell r="AT115">
            <v>17430640</v>
          </cell>
          <cell r="AU115" t="str">
            <v>No</v>
          </cell>
          <cell r="AV115" t="str">
            <v>S</v>
          </cell>
        </row>
        <row r="116">
          <cell r="A116" t="str">
            <v>SUMINAR</v>
          </cell>
          <cell r="B116">
            <v>172464</v>
          </cell>
          <cell r="C116" t="str">
            <v>99C0155</v>
          </cell>
          <cell r="D116">
            <v>28842</v>
          </cell>
          <cell r="E116">
            <v>36185</v>
          </cell>
          <cell r="F116" t="str">
            <v>GRD1</v>
          </cell>
          <cell r="G116">
            <v>1155250</v>
          </cell>
          <cell r="H116" t="str">
            <v>IDR</v>
          </cell>
          <cell r="I116">
            <v>15018250</v>
          </cell>
          <cell r="J116" t="str">
            <v>IDR</v>
          </cell>
          <cell r="K116" t="str">
            <v>Female</v>
          </cell>
          <cell r="L116" t="str">
            <v>Jakarta</v>
          </cell>
          <cell r="M116" t="str">
            <v>Single</v>
          </cell>
          <cell r="N116" t="str">
            <v>ID04</v>
          </cell>
          <cell r="O116" t="str">
            <v>KF Indonesia - Nabisco</v>
          </cell>
          <cell r="P116" t="str">
            <v>3101</v>
          </cell>
          <cell r="Q116" t="str">
            <v>Operation Factory</v>
          </cell>
          <cell r="R116" t="str">
            <v>OPI4</v>
          </cell>
          <cell r="S116" t="str">
            <v>KF/Indo - Operations &amp; Log</v>
          </cell>
          <cell r="T116" t="str">
            <v>0002</v>
          </cell>
          <cell r="U116" t="str">
            <v>Cikarang</v>
          </cell>
          <cell r="V116" t="str">
            <v>Blue Collar</v>
          </cell>
          <cell r="W116" t="str">
            <v>20340906</v>
          </cell>
          <cell r="X116" t="str">
            <v>Helper</v>
          </cell>
          <cell r="Y116" t="str">
            <v>12000013</v>
          </cell>
          <cell r="Z116" t="str">
            <v>Operations</v>
          </cell>
          <cell r="AA116" t="str">
            <v>20340456</v>
          </cell>
          <cell r="AB116" t="str">
            <v>Cikarang - Production</v>
          </cell>
          <cell r="AC116" t="str">
            <v>GSC0061</v>
          </cell>
          <cell r="AD116" t="str">
            <v>GSC INTL MFG INDONESIA</v>
          </cell>
          <cell r="AE116" t="str">
            <v>GSC02</v>
          </cell>
          <cell r="AF116" t="str">
            <v>INTL MANUFACTURING</v>
          </cell>
          <cell r="AG116" t="str">
            <v>GSC</v>
          </cell>
          <cell r="AH116" t="str">
            <v>GLOBAL SUPPLY CHAIN</v>
          </cell>
          <cell r="AI116" t="str">
            <v>ID</v>
          </cell>
          <cell r="AJ116" t="str">
            <v>Indonesia</v>
          </cell>
          <cell r="AK116" t="str">
            <v>1</v>
          </cell>
          <cell r="AL116" t="str">
            <v>Standard</v>
          </cell>
          <cell r="AM116" t="str">
            <v>N2</v>
          </cell>
          <cell r="AN116" t="str">
            <v>Non-Exempt Non-CBA</v>
          </cell>
          <cell r="AO116" t="str">
            <v>12012510</v>
          </cell>
          <cell r="AP116" t="str">
            <v>Production/Process Operator (Jr.)</v>
          </cell>
          <cell r="AQ116" t="str">
            <v>3</v>
          </cell>
          <cell r="AR116" t="str">
            <v>Active</v>
          </cell>
          <cell r="AS116" t="str">
            <v>BC</v>
          </cell>
          <cell r="AT116">
            <v>15018248</v>
          </cell>
          <cell r="AU116" t="str">
            <v>No</v>
          </cell>
          <cell r="AV116" t="str">
            <v>S</v>
          </cell>
        </row>
        <row r="117">
          <cell r="A117" t="str">
            <v>IDA ROHAYATI</v>
          </cell>
          <cell r="B117">
            <v>172463</v>
          </cell>
          <cell r="C117" t="str">
            <v>99C0156</v>
          </cell>
          <cell r="D117">
            <v>28102</v>
          </cell>
          <cell r="E117">
            <v>36185</v>
          </cell>
          <cell r="F117" t="str">
            <v>GRD1</v>
          </cell>
          <cell r="G117">
            <v>1189402</v>
          </cell>
          <cell r="H117" t="str">
            <v>IDR</v>
          </cell>
          <cell r="I117">
            <v>15462226</v>
          </cell>
          <cell r="J117" t="str">
            <v>IDR</v>
          </cell>
          <cell r="K117" t="str">
            <v>Female</v>
          </cell>
          <cell r="L117" t="str">
            <v>Tegal</v>
          </cell>
          <cell r="M117" t="str">
            <v>Single</v>
          </cell>
          <cell r="N117" t="str">
            <v>ID04</v>
          </cell>
          <cell r="O117" t="str">
            <v>KF Indonesia - Nabisco</v>
          </cell>
          <cell r="P117" t="str">
            <v>3101</v>
          </cell>
          <cell r="Q117" t="str">
            <v>Operation Factory</v>
          </cell>
          <cell r="R117" t="str">
            <v>OPI4</v>
          </cell>
          <cell r="S117" t="str">
            <v>KF/Indo - Operations &amp; Log</v>
          </cell>
          <cell r="T117" t="str">
            <v>0002</v>
          </cell>
          <cell r="U117" t="str">
            <v>Cikarang</v>
          </cell>
          <cell r="V117" t="str">
            <v>Blue Collar</v>
          </cell>
          <cell r="W117" t="str">
            <v>20340905</v>
          </cell>
          <cell r="X117" t="str">
            <v>Helper</v>
          </cell>
          <cell r="Y117" t="str">
            <v>12000013</v>
          </cell>
          <cell r="Z117" t="str">
            <v>Operations</v>
          </cell>
          <cell r="AA117" t="str">
            <v>20340456</v>
          </cell>
          <cell r="AB117" t="str">
            <v>Cikarang - Production</v>
          </cell>
          <cell r="AC117" t="str">
            <v>GSC0061</v>
          </cell>
          <cell r="AD117" t="str">
            <v>GSC INTL MFG INDONESIA</v>
          </cell>
          <cell r="AE117" t="str">
            <v>GSC02</v>
          </cell>
          <cell r="AF117" t="str">
            <v>INTL MANUFACTURING</v>
          </cell>
          <cell r="AG117" t="str">
            <v>GSC</v>
          </cell>
          <cell r="AH117" t="str">
            <v>GLOBAL SUPPLY CHAIN</v>
          </cell>
          <cell r="AI117" t="str">
            <v>ID</v>
          </cell>
          <cell r="AJ117" t="str">
            <v>Indonesia</v>
          </cell>
          <cell r="AK117" t="str">
            <v>1</v>
          </cell>
          <cell r="AL117" t="str">
            <v>Standard</v>
          </cell>
          <cell r="AM117" t="str">
            <v>N2</v>
          </cell>
          <cell r="AN117" t="str">
            <v>Non-Exempt Non-CBA</v>
          </cell>
          <cell r="AO117" t="str">
            <v>12012510</v>
          </cell>
          <cell r="AP117" t="str">
            <v>Production/Process Operator (Jr.)</v>
          </cell>
          <cell r="AQ117" t="str">
            <v>3</v>
          </cell>
          <cell r="AR117" t="str">
            <v>Active</v>
          </cell>
          <cell r="AS117" t="str">
            <v>BC</v>
          </cell>
          <cell r="AT117">
            <v>15462224</v>
          </cell>
          <cell r="AU117" t="str">
            <v>No</v>
          </cell>
          <cell r="AV117" t="str">
            <v>S</v>
          </cell>
        </row>
        <row r="118">
          <cell r="A118" t="str">
            <v>HANAFI</v>
          </cell>
          <cell r="B118">
            <v>172288</v>
          </cell>
          <cell r="C118" t="str">
            <v>99C0158</v>
          </cell>
          <cell r="D118">
            <v>25677</v>
          </cell>
          <cell r="E118">
            <v>36192</v>
          </cell>
          <cell r="F118" t="str">
            <v>GRD3</v>
          </cell>
          <cell r="G118">
            <v>1364342</v>
          </cell>
          <cell r="H118" t="str">
            <v>IDR</v>
          </cell>
          <cell r="I118">
            <v>17736446</v>
          </cell>
          <cell r="J118" t="str">
            <v>IDR</v>
          </cell>
          <cell r="K118" t="str">
            <v>Male</v>
          </cell>
          <cell r="L118" t="str">
            <v>Pematang Siantar</v>
          </cell>
          <cell r="M118" t="str">
            <v>Marr</v>
          </cell>
          <cell r="N118" t="str">
            <v>ID04</v>
          </cell>
          <cell r="O118" t="str">
            <v>KF Indonesia - Nabisco</v>
          </cell>
          <cell r="P118" t="str">
            <v>3101</v>
          </cell>
          <cell r="Q118" t="str">
            <v>Operation Factory</v>
          </cell>
          <cell r="R118" t="str">
            <v>OPI4</v>
          </cell>
          <cell r="S118" t="str">
            <v>KF/Indo - Operations &amp; Log</v>
          </cell>
          <cell r="T118" t="str">
            <v>0002</v>
          </cell>
          <cell r="U118" t="str">
            <v>Cikarang</v>
          </cell>
          <cell r="V118" t="str">
            <v>Blue Collar</v>
          </cell>
          <cell r="W118" t="str">
            <v>20340705</v>
          </cell>
          <cell r="X118" t="str">
            <v>Operator</v>
          </cell>
          <cell r="Y118" t="str">
            <v>12000013</v>
          </cell>
          <cell r="Z118" t="str">
            <v>Operations</v>
          </cell>
          <cell r="AA118" t="str">
            <v>20340456</v>
          </cell>
          <cell r="AB118" t="str">
            <v>Cikarang - Production</v>
          </cell>
          <cell r="AC118" t="str">
            <v>GSC0061</v>
          </cell>
          <cell r="AD118" t="str">
            <v>GSC INTL MFG INDONESIA</v>
          </cell>
          <cell r="AE118" t="str">
            <v>GSC02</v>
          </cell>
          <cell r="AF118" t="str">
            <v>INTL MANUFACTURING</v>
          </cell>
          <cell r="AG118" t="str">
            <v>GSC</v>
          </cell>
          <cell r="AH118" t="str">
            <v>GLOBAL SUPPLY CHAIN</v>
          </cell>
          <cell r="AI118" t="str">
            <v>ID</v>
          </cell>
          <cell r="AJ118" t="str">
            <v>Indonesia</v>
          </cell>
          <cell r="AK118" t="str">
            <v>1</v>
          </cell>
          <cell r="AL118" t="str">
            <v>Standard</v>
          </cell>
          <cell r="AM118" t="str">
            <v>N2</v>
          </cell>
          <cell r="AN118" t="str">
            <v>Non-Exempt Non-CBA</v>
          </cell>
          <cell r="AO118" t="str">
            <v>12012508</v>
          </cell>
          <cell r="AP118" t="str">
            <v>Production/Process Operator</v>
          </cell>
          <cell r="AQ118" t="str">
            <v>3</v>
          </cell>
          <cell r="AR118" t="str">
            <v>Active</v>
          </cell>
          <cell r="AS118" t="str">
            <v>BC</v>
          </cell>
          <cell r="AT118">
            <v>17736432</v>
          </cell>
          <cell r="AU118" t="str">
            <v>No</v>
          </cell>
          <cell r="AV118" t="str">
            <v>M</v>
          </cell>
        </row>
        <row r="119">
          <cell r="A119" t="str">
            <v>ELVI ARISANTI</v>
          </cell>
          <cell r="B119">
            <v>172462</v>
          </cell>
          <cell r="C119" t="str">
            <v>99C0160</v>
          </cell>
          <cell r="D119">
            <v>28612</v>
          </cell>
          <cell r="E119">
            <v>36192</v>
          </cell>
          <cell r="F119" t="str">
            <v>GRD1</v>
          </cell>
          <cell r="G119">
            <v>1196880</v>
          </cell>
          <cell r="H119" t="str">
            <v>IDR</v>
          </cell>
          <cell r="I119">
            <v>15559440</v>
          </cell>
          <cell r="J119" t="str">
            <v>IDR</v>
          </cell>
          <cell r="K119" t="str">
            <v>Female</v>
          </cell>
          <cell r="L119" t="str">
            <v>Kuala Simpang</v>
          </cell>
          <cell r="M119" t="str">
            <v>Single</v>
          </cell>
          <cell r="N119" t="str">
            <v>ID04</v>
          </cell>
          <cell r="O119" t="str">
            <v>KF Indonesia - Nabisco</v>
          </cell>
          <cell r="P119" t="str">
            <v>3101</v>
          </cell>
          <cell r="Q119" t="str">
            <v>Operation Factory</v>
          </cell>
          <cell r="R119" t="str">
            <v>OPI4</v>
          </cell>
          <cell r="S119" t="str">
            <v>KF/Indo - Operations &amp; Log</v>
          </cell>
          <cell r="T119" t="str">
            <v>0002</v>
          </cell>
          <cell r="U119" t="str">
            <v>Cikarang</v>
          </cell>
          <cell r="V119" t="str">
            <v>Blue Collar</v>
          </cell>
          <cell r="W119" t="str">
            <v>20340904</v>
          </cell>
          <cell r="X119" t="str">
            <v>Helper</v>
          </cell>
          <cell r="Y119" t="str">
            <v>12000013</v>
          </cell>
          <cell r="Z119" t="str">
            <v>Operations</v>
          </cell>
          <cell r="AA119" t="str">
            <v>20340456</v>
          </cell>
          <cell r="AB119" t="str">
            <v>Cikarang - Production</v>
          </cell>
          <cell r="AC119" t="str">
            <v>GSC0061</v>
          </cell>
          <cell r="AD119" t="str">
            <v>GSC INTL MFG INDONESIA</v>
          </cell>
          <cell r="AE119" t="str">
            <v>GSC02</v>
          </cell>
          <cell r="AF119" t="str">
            <v>INTL MANUFACTURING</v>
          </cell>
          <cell r="AG119" t="str">
            <v>GSC</v>
          </cell>
          <cell r="AH119" t="str">
            <v>GLOBAL SUPPLY CHAIN</v>
          </cell>
          <cell r="AI119" t="str">
            <v>ID</v>
          </cell>
          <cell r="AJ119" t="str">
            <v>Indonesia</v>
          </cell>
          <cell r="AK119" t="str">
            <v>1</v>
          </cell>
          <cell r="AL119" t="str">
            <v>Standard</v>
          </cell>
          <cell r="AM119" t="str">
            <v>N2</v>
          </cell>
          <cell r="AN119" t="str">
            <v>Non-Exempt Non-CBA</v>
          </cell>
          <cell r="AO119" t="str">
            <v>12012510</v>
          </cell>
          <cell r="AP119" t="str">
            <v>Production/Process Operator (Jr.)</v>
          </cell>
          <cell r="AQ119" t="str">
            <v>3</v>
          </cell>
          <cell r="AR119" t="str">
            <v>Active</v>
          </cell>
          <cell r="AS119" t="str">
            <v>BC</v>
          </cell>
          <cell r="AT119">
            <v>15559440</v>
          </cell>
          <cell r="AU119" t="str">
            <v>No</v>
          </cell>
          <cell r="AV119" t="str">
            <v>S</v>
          </cell>
        </row>
        <row r="120">
          <cell r="A120" t="str">
            <v>ADE SUTEDI</v>
          </cell>
          <cell r="B120">
            <v>172267</v>
          </cell>
          <cell r="C120" t="str">
            <v>99C0262</v>
          </cell>
          <cell r="D120">
            <v>27034</v>
          </cell>
          <cell r="E120">
            <v>36213</v>
          </cell>
          <cell r="F120" t="str">
            <v>GRD3</v>
          </cell>
          <cell r="G120">
            <v>1367152</v>
          </cell>
          <cell r="H120" t="str">
            <v>IDR</v>
          </cell>
          <cell r="I120">
            <v>17772976</v>
          </cell>
          <cell r="J120" t="str">
            <v>IDR</v>
          </cell>
          <cell r="K120" t="str">
            <v>Male</v>
          </cell>
          <cell r="L120" t="str">
            <v>Bogor</v>
          </cell>
          <cell r="M120" t="str">
            <v>Marr</v>
          </cell>
          <cell r="N120" t="str">
            <v>ID04</v>
          </cell>
          <cell r="O120" t="str">
            <v>KF Indonesia - Nabisco</v>
          </cell>
          <cell r="P120" t="str">
            <v>3101</v>
          </cell>
          <cell r="Q120" t="str">
            <v>Operation Factory</v>
          </cell>
          <cell r="R120" t="str">
            <v>OPI4</v>
          </cell>
          <cell r="S120" t="str">
            <v>KF/Indo - Operations &amp; Log</v>
          </cell>
          <cell r="T120" t="str">
            <v>0002</v>
          </cell>
          <cell r="U120" t="str">
            <v>Cikarang</v>
          </cell>
          <cell r="V120" t="str">
            <v>Blue Collar</v>
          </cell>
          <cell r="W120" t="str">
            <v>20340693</v>
          </cell>
          <cell r="X120" t="str">
            <v>Stockeeper</v>
          </cell>
          <cell r="Y120" t="str">
            <v>12000013</v>
          </cell>
          <cell r="Z120" t="str">
            <v>Operations</v>
          </cell>
          <cell r="AA120" t="str">
            <v>20340452</v>
          </cell>
          <cell r="AB120" t="str">
            <v>Cikarang-Warehouse</v>
          </cell>
          <cell r="AC120" t="str">
            <v>GSC0061</v>
          </cell>
          <cell r="AD120" t="str">
            <v>GSC INTL MFG INDONESIA</v>
          </cell>
          <cell r="AE120" t="str">
            <v>GSC02</v>
          </cell>
          <cell r="AF120" t="str">
            <v>INTL MANUFACTURING</v>
          </cell>
          <cell r="AG120" t="str">
            <v>GSC</v>
          </cell>
          <cell r="AH120" t="str">
            <v>GLOBAL SUPPLY CHAIN</v>
          </cell>
          <cell r="AI120" t="str">
            <v>ID</v>
          </cell>
          <cell r="AJ120" t="str">
            <v>Indonesia</v>
          </cell>
          <cell r="AK120" t="str">
            <v>1</v>
          </cell>
          <cell r="AL120" t="str">
            <v>Standard</v>
          </cell>
          <cell r="AM120" t="str">
            <v>N2</v>
          </cell>
          <cell r="AN120" t="str">
            <v>Non-Exempt Non-CBA</v>
          </cell>
          <cell r="AO120" t="str">
            <v>12012401</v>
          </cell>
          <cell r="AP120" t="str">
            <v>Materials Handler (Sr.)</v>
          </cell>
          <cell r="AQ120" t="str">
            <v>3</v>
          </cell>
          <cell r="AR120" t="str">
            <v>Active</v>
          </cell>
          <cell r="AS120" t="str">
            <v>BC</v>
          </cell>
          <cell r="AT120">
            <v>17772976</v>
          </cell>
          <cell r="AU120" t="str">
            <v>No</v>
          </cell>
          <cell r="AV120" t="str">
            <v>M</v>
          </cell>
        </row>
        <row r="121">
          <cell r="A121" t="str">
            <v>NORHAYATI</v>
          </cell>
          <cell r="B121">
            <v>172461</v>
          </cell>
          <cell r="C121" t="str">
            <v>99C0363</v>
          </cell>
          <cell r="D121">
            <v>29488</v>
          </cell>
          <cell r="E121">
            <v>36229</v>
          </cell>
          <cell r="F121" t="str">
            <v>GRD1</v>
          </cell>
          <cell r="G121">
            <v>1176065</v>
          </cell>
          <cell r="H121" t="str">
            <v>IDR</v>
          </cell>
          <cell r="I121">
            <v>15288845</v>
          </cell>
          <cell r="J121" t="str">
            <v>IDR</v>
          </cell>
          <cell r="K121" t="str">
            <v>Female</v>
          </cell>
          <cell r="L121" t="str">
            <v>Bantul</v>
          </cell>
          <cell r="M121" t="str">
            <v>Single</v>
          </cell>
          <cell r="N121" t="str">
            <v>ID04</v>
          </cell>
          <cell r="O121" t="str">
            <v>KF Indonesia - Nabisco</v>
          </cell>
          <cell r="P121" t="str">
            <v>3101</v>
          </cell>
          <cell r="Q121" t="str">
            <v>Operation Factory</v>
          </cell>
          <cell r="R121" t="str">
            <v>OPI4</v>
          </cell>
          <cell r="S121" t="str">
            <v>KF/Indo - Operations &amp; Log</v>
          </cell>
          <cell r="T121" t="str">
            <v>0002</v>
          </cell>
          <cell r="U121" t="str">
            <v>Cikarang</v>
          </cell>
          <cell r="V121" t="str">
            <v>Blue Collar</v>
          </cell>
          <cell r="W121" t="str">
            <v>20340903</v>
          </cell>
          <cell r="X121" t="str">
            <v>Helper</v>
          </cell>
          <cell r="Y121" t="str">
            <v>12000013</v>
          </cell>
          <cell r="Z121" t="str">
            <v>Operations</v>
          </cell>
          <cell r="AA121" t="str">
            <v>20340456</v>
          </cell>
          <cell r="AB121" t="str">
            <v>Cikarang - Production</v>
          </cell>
          <cell r="AC121" t="str">
            <v>GSC0061</v>
          </cell>
          <cell r="AD121" t="str">
            <v>GSC INTL MFG INDONESIA</v>
          </cell>
          <cell r="AE121" t="str">
            <v>GSC02</v>
          </cell>
          <cell r="AF121" t="str">
            <v>INTL MANUFACTURING</v>
          </cell>
          <cell r="AG121" t="str">
            <v>GSC</v>
          </cell>
          <cell r="AH121" t="str">
            <v>GLOBAL SUPPLY CHAIN</v>
          </cell>
          <cell r="AI121" t="str">
            <v>ID</v>
          </cell>
          <cell r="AJ121" t="str">
            <v>Indonesia</v>
          </cell>
          <cell r="AK121" t="str">
            <v>1</v>
          </cell>
          <cell r="AL121" t="str">
            <v>Standard</v>
          </cell>
          <cell r="AM121" t="str">
            <v>N2</v>
          </cell>
          <cell r="AN121" t="str">
            <v>Non-Exempt Non-CBA</v>
          </cell>
          <cell r="AO121" t="str">
            <v>12012510</v>
          </cell>
          <cell r="AP121" t="str">
            <v>Production/Process Operator (Jr.)</v>
          </cell>
          <cell r="AQ121" t="str">
            <v>3</v>
          </cell>
          <cell r="AR121" t="str">
            <v>Active</v>
          </cell>
          <cell r="AS121" t="str">
            <v>BC</v>
          </cell>
          <cell r="AT121">
            <v>15288840</v>
          </cell>
          <cell r="AU121" t="str">
            <v>No</v>
          </cell>
          <cell r="AV121" t="str">
            <v>S</v>
          </cell>
        </row>
        <row r="122">
          <cell r="A122" t="str">
            <v>BERTUA LISDA NAPITUPULU</v>
          </cell>
          <cell r="B122">
            <v>172460</v>
          </cell>
          <cell r="C122" t="str">
            <v>99C0366</v>
          </cell>
          <cell r="D122">
            <v>27241</v>
          </cell>
          <cell r="E122">
            <v>36249</v>
          </cell>
          <cell r="F122" t="str">
            <v>GRD1</v>
          </cell>
          <cell r="G122">
            <v>1189402</v>
          </cell>
          <cell r="H122" t="str">
            <v>IDR</v>
          </cell>
          <cell r="I122">
            <v>15462226</v>
          </cell>
          <cell r="J122" t="str">
            <v>IDR</v>
          </cell>
          <cell r="K122" t="str">
            <v>Female</v>
          </cell>
          <cell r="L122">
            <v>15462224</v>
          </cell>
          <cell r="M122" t="str">
            <v>Single</v>
          </cell>
          <cell r="N122" t="str">
            <v>ID04</v>
          </cell>
          <cell r="O122" t="str">
            <v>KF Indonesia - Nabisco</v>
          </cell>
          <cell r="P122" t="str">
            <v>3101</v>
          </cell>
          <cell r="Q122" t="str">
            <v>Operation Factory</v>
          </cell>
          <cell r="R122" t="str">
            <v>OPI4</v>
          </cell>
          <cell r="S122" t="str">
            <v>KF/Indo - Operations &amp; Log</v>
          </cell>
          <cell r="T122" t="str">
            <v>0002</v>
          </cell>
          <cell r="U122" t="str">
            <v>Cikarang</v>
          </cell>
          <cell r="V122" t="str">
            <v>Blue Collar</v>
          </cell>
          <cell r="W122" t="str">
            <v>20340902</v>
          </cell>
          <cell r="X122" t="str">
            <v>Helper</v>
          </cell>
          <cell r="Y122" t="str">
            <v>12000013</v>
          </cell>
          <cell r="Z122" t="str">
            <v>Operations</v>
          </cell>
          <cell r="AA122" t="str">
            <v>20340456</v>
          </cell>
          <cell r="AB122" t="str">
            <v>Cikarang - Production</v>
          </cell>
          <cell r="AC122" t="str">
            <v>GSC0061</v>
          </cell>
          <cell r="AD122" t="str">
            <v>GSC INTL MFG INDONESIA</v>
          </cell>
          <cell r="AE122" t="str">
            <v>GSC02</v>
          </cell>
          <cell r="AF122" t="str">
            <v>INTL MANUFACTURING</v>
          </cell>
          <cell r="AG122" t="str">
            <v>GSC</v>
          </cell>
          <cell r="AH122" t="str">
            <v>GLOBAL SUPPLY CHAIN</v>
          </cell>
          <cell r="AI122" t="str">
            <v>ID</v>
          </cell>
          <cell r="AJ122" t="str">
            <v>Indonesia</v>
          </cell>
          <cell r="AK122" t="str">
            <v>1</v>
          </cell>
          <cell r="AL122" t="str">
            <v>Standard</v>
          </cell>
          <cell r="AM122" t="str">
            <v>N2</v>
          </cell>
          <cell r="AN122" t="str">
            <v>Non-Exempt Non-CBA</v>
          </cell>
          <cell r="AO122" t="str">
            <v>12012510</v>
          </cell>
          <cell r="AP122" t="str">
            <v>Production/Process Operator (Jr.)</v>
          </cell>
          <cell r="AQ122" t="str">
            <v>3</v>
          </cell>
          <cell r="AR122" t="str">
            <v>Active</v>
          </cell>
          <cell r="AS122" t="str">
            <v>BC</v>
          </cell>
          <cell r="AT122">
            <v>15462224</v>
          </cell>
          <cell r="AU122" t="str">
            <v>No</v>
          </cell>
          <cell r="AV122" t="str">
            <v>S</v>
          </cell>
        </row>
        <row r="123">
          <cell r="A123" t="str">
            <v>ARIF RAHMAN</v>
          </cell>
          <cell r="B123">
            <v>172268</v>
          </cell>
          <cell r="C123" t="str">
            <v>99C0468</v>
          </cell>
          <cell r="D123">
            <v>27598</v>
          </cell>
          <cell r="E123">
            <v>36239</v>
          </cell>
          <cell r="F123" t="str">
            <v>GRD2</v>
          </cell>
          <cell r="G123">
            <v>1257018</v>
          </cell>
          <cell r="H123" t="str">
            <v>IDR</v>
          </cell>
          <cell r="I123">
            <v>16341234</v>
          </cell>
          <cell r="J123" t="str">
            <v>IDR</v>
          </cell>
          <cell r="K123" t="str">
            <v>Male</v>
          </cell>
          <cell r="L123" t="str">
            <v>Jakarta</v>
          </cell>
          <cell r="M123" t="str">
            <v>Marr</v>
          </cell>
          <cell r="N123" t="str">
            <v>ID04</v>
          </cell>
          <cell r="O123" t="str">
            <v>KF Indonesia - Nabisco</v>
          </cell>
          <cell r="P123" t="str">
            <v>3101</v>
          </cell>
          <cell r="Q123" t="str">
            <v>Operation Factory</v>
          </cell>
          <cell r="R123" t="str">
            <v>OPI4</v>
          </cell>
          <cell r="S123" t="str">
            <v>KF/Indo - Operations &amp; Log</v>
          </cell>
          <cell r="T123" t="str">
            <v>0002</v>
          </cell>
          <cell r="U123" t="str">
            <v>Cikarang</v>
          </cell>
          <cell r="V123" t="str">
            <v>Blue Collar</v>
          </cell>
          <cell r="W123" t="str">
            <v>20340694</v>
          </cell>
          <cell r="X123" t="str">
            <v>Helper Warehouse</v>
          </cell>
          <cell r="Y123" t="str">
            <v>12000013</v>
          </cell>
          <cell r="Z123" t="str">
            <v>Operations</v>
          </cell>
          <cell r="AA123" t="str">
            <v>20340452</v>
          </cell>
          <cell r="AB123" t="str">
            <v>Cikarang-Warehouse</v>
          </cell>
          <cell r="AC123" t="str">
            <v>GSC0061</v>
          </cell>
          <cell r="AD123" t="str">
            <v>GSC INTL MFG INDONESIA</v>
          </cell>
          <cell r="AE123" t="str">
            <v>GSC02</v>
          </cell>
          <cell r="AF123" t="str">
            <v>INTL MANUFACTURING</v>
          </cell>
          <cell r="AG123" t="str">
            <v>GSC</v>
          </cell>
          <cell r="AH123" t="str">
            <v>GLOBAL SUPPLY CHAIN</v>
          </cell>
          <cell r="AI123" t="str">
            <v>ID</v>
          </cell>
          <cell r="AJ123" t="str">
            <v>Indonesia</v>
          </cell>
          <cell r="AK123" t="str">
            <v>1</v>
          </cell>
          <cell r="AL123" t="str">
            <v>Standard</v>
          </cell>
          <cell r="AM123" t="str">
            <v>N2</v>
          </cell>
          <cell r="AN123" t="str">
            <v>Non-Exempt Non-CBA</v>
          </cell>
          <cell r="AO123" t="str">
            <v>12012490</v>
          </cell>
          <cell r="AP123" t="str">
            <v>Materials Handler</v>
          </cell>
          <cell r="AQ123" t="str">
            <v>3</v>
          </cell>
          <cell r="AR123" t="str">
            <v>Active</v>
          </cell>
          <cell r="AS123" t="str">
            <v>BC</v>
          </cell>
          <cell r="AT123">
            <v>16341232</v>
          </cell>
          <cell r="AU123" t="str">
            <v>No</v>
          </cell>
          <cell r="AV123" t="str">
            <v>M</v>
          </cell>
        </row>
        <row r="124">
          <cell r="A124" t="str">
            <v>SUSANTI</v>
          </cell>
          <cell r="B124">
            <v>172459</v>
          </cell>
          <cell r="C124" t="str">
            <v>99C0469</v>
          </cell>
          <cell r="D124">
            <v>29083</v>
          </cell>
          <cell r="E124">
            <v>36272</v>
          </cell>
          <cell r="F124" t="str">
            <v>GRD1</v>
          </cell>
          <cell r="G124">
            <v>1176065</v>
          </cell>
          <cell r="H124" t="str">
            <v>IDR</v>
          </cell>
          <cell r="I124">
            <v>15288845</v>
          </cell>
          <cell r="J124" t="str">
            <v>IDR</v>
          </cell>
          <cell r="K124" t="str">
            <v>Female</v>
          </cell>
          <cell r="L124" t="str">
            <v>Temanggung</v>
          </cell>
          <cell r="M124" t="str">
            <v>Single</v>
          </cell>
          <cell r="N124" t="str">
            <v>ID04</v>
          </cell>
          <cell r="O124" t="str">
            <v>KF Indonesia - Nabisco</v>
          </cell>
          <cell r="P124" t="str">
            <v>3101</v>
          </cell>
          <cell r="Q124" t="str">
            <v>Operation Factory</v>
          </cell>
          <cell r="R124" t="str">
            <v>OPI4</v>
          </cell>
          <cell r="S124" t="str">
            <v>KF/Indo - Operations &amp; Log</v>
          </cell>
          <cell r="T124" t="str">
            <v>0002</v>
          </cell>
          <cell r="U124" t="str">
            <v>Cikarang</v>
          </cell>
          <cell r="V124" t="str">
            <v>Blue Collar</v>
          </cell>
          <cell r="W124" t="str">
            <v>20340901</v>
          </cell>
          <cell r="X124" t="str">
            <v>Helper</v>
          </cell>
          <cell r="Y124" t="str">
            <v>12000013</v>
          </cell>
          <cell r="Z124" t="str">
            <v>Operations</v>
          </cell>
          <cell r="AA124" t="str">
            <v>20340456</v>
          </cell>
          <cell r="AB124" t="str">
            <v>Cikarang - Production</v>
          </cell>
          <cell r="AC124" t="str">
            <v>GSC0061</v>
          </cell>
          <cell r="AD124" t="str">
            <v>GSC INTL MFG INDONESIA</v>
          </cell>
          <cell r="AE124" t="str">
            <v>GSC02</v>
          </cell>
          <cell r="AF124" t="str">
            <v>INTL MANUFACTURING</v>
          </cell>
          <cell r="AG124" t="str">
            <v>GSC</v>
          </cell>
          <cell r="AH124" t="str">
            <v>GLOBAL SUPPLY CHAIN</v>
          </cell>
          <cell r="AI124" t="str">
            <v>ID</v>
          </cell>
          <cell r="AJ124" t="str">
            <v>Indonesia</v>
          </cell>
          <cell r="AK124" t="str">
            <v>1</v>
          </cell>
          <cell r="AL124" t="str">
            <v>Standard</v>
          </cell>
          <cell r="AM124" t="str">
            <v>N2</v>
          </cell>
          <cell r="AN124" t="str">
            <v>Non-Exempt Non-CBA</v>
          </cell>
          <cell r="AO124" t="str">
            <v>12012510</v>
          </cell>
          <cell r="AP124" t="str">
            <v>Production/Process Operator (Jr.)</v>
          </cell>
          <cell r="AQ124" t="str">
            <v>3</v>
          </cell>
          <cell r="AR124" t="str">
            <v>Active</v>
          </cell>
          <cell r="AS124" t="str">
            <v>BC</v>
          </cell>
          <cell r="AT124">
            <v>15288840</v>
          </cell>
          <cell r="AU124" t="str">
            <v>No</v>
          </cell>
          <cell r="AV124" t="str">
            <v>S</v>
          </cell>
        </row>
        <row r="125">
          <cell r="A125" t="str">
            <v>LILIK SETYOWATI</v>
          </cell>
          <cell r="B125">
            <v>172458</v>
          </cell>
          <cell r="C125" t="str">
            <v>99C0470</v>
          </cell>
          <cell r="D125">
            <v>27852</v>
          </cell>
          <cell r="E125">
            <v>36272</v>
          </cell>
          <cell r="F125" t="str">
            <v>GRD1</v>
          </cell>
          <cell r="G125">
            <v>1176065</v>
          </cell>
          <cell r="H125" t="str">
            <v>IDR</v>
          </cell>
          <cell r="I125">
            <v>15288845</v>
          </cell>
          <cell r="J125" t="str">
            <v>IDR</v>
          </cell>
          <cell r="K125" t="str">
            <v>Female</v>
          </cell>
          <cell r="L125" t="str">
            <v>Magelang</v>
          </cell>
          <cell r="M125" t="str">
            <v>Single</v>
          </cell>
          <cell r="N125" t="str">
            <v>ID04</v>
          </cell>
          <cell r="O125" t="str">
            <v>KF Indonesia - Nabisco</v>
          </cell>
          <cell r="P125" t="str">
            <v>3101</v>
          </cell>
          <cell r="Q125" t="str">
            <v>Operation Factory</v>
          </cell>
          <cell r="R125" t="str">
            <v>OPI4</v>
          </cell>
          <cell r="S125" t="str">
            <v>KF/Indo - Operations &amp; Log</v>
          </cell>
          <cell r="T125" t="str">
            <v>0002</v>
          </cell>
          <cell r="U125" t="str">
            <v>Cikarang</v>
          </cell>
          <cell r="V125" t="str">
            <v>Blue Collar</v>
          </cell>
          <cell r="W125" t="str">
            <v>20340900</v>
          </cell>
          <cell r="X125" t="str">
            <v>Helper</v>
          </cell>
          <cell r="Y125" t="str">
            <v>12000013</v>
          </cell>
          <cell r="Z125" t="str">
            <v>Operations</v>
          </cell>
          <cell r="AA125" t="str">
            <v>20340456</v>
          </cell>
          <cell r="AB125" t="str">
            <v>Cikarang - Production</v>
          </cell>
          <cell r="AC125" t="str">
            <v>GSC0061</v>
          </cell>
          <cell r="AD125" t="str">
            <v>GSC INTL MFG INDONESIA</v>
          </cell>
          <cell r="AE125" t="str">
            <v>GSC02</v>
          </cell>
          <cell r="AF125" t="str">
            <v>INTL MANUFACTURING</v>
          </cell>
          <cell r="AG125" t="str">
            <v>GSC</v>
          </cell>
          <cell r="AH125" t="str">
            <v>GLOBAL SUPPLY CHAIN</v>
          </cell>
          <cell r="AI125" t="str">
            <v>ID</v>
          </cell>
          <cell r="AJ125" t="str">
            <v>Indonesia</v>
          </cell>
          <cell r="AK125" t="str">
            <v>1</v>
          </cell>
          <cell r="AL125" t="str">
            <v>Standard</v>
          </cell>
          <cell r="AM125" t="str">
            <v>N2</v>
          </cell>
          <cell r="AN125" t="str">
            <v>Non-Exempt Non-CBA</v>
          </cell>
          <cell r="AO125" t="str">
            <v>12012510</v>
          </cell>
          <cell r="AP125" t="str">
            <v>Production/Process Operator (Jr.)</v>
          </cell>
          <cell r="AQ125" t="str">
            <v>3</v>
          </cell>
          <cell r="AR125" t="str">
            <v>Active</v>
          </cell>
          <cell r="AS125" t="str">
            <v>BC</v>
          </cell>
          <cell r="AT125">
            <v>15288840</v>
          </cell>
          <cell r="AU125" t="str">
            <v>No</v>
          </cell>
          <cell r="AV125" t="str">
            <v>S</v>
          </cell>
        </row>
        <row r="126">
          <cell r="A126" t="str">
            <v>MOH.ROYANI ALHAKIM</v>
          </cell>
          <cell r="B126">
            <v>172377</v>
          </cell>
          <cell r="C126" t="str">
            <v>99C0582</v>
          </cell>
          <cell r="D126">
            <v>28103</v>
          </cell>
          <cell r="E126">
            <v>36290</v>
          </cell>
          <cell r="F126" t="str">
            <v>GRD3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str">
            <v>Male</v>
          </cell>
          <cell r="L126" t="str">
            <v>Bogor</v>
          </cell>
          <cell r="M126" t="str">
            <v>Single</v>
          </cell>
          <cell r="N126" t="str">
            <v>ID04</v>
          </cell>
          <cell r="O126" t="str">
            <v>KF Indonesia - Nabisco</v>
          </cell>
          <cell r="P126" t="str">
            <v>3101</v>
          </cell>
          <cell r="Q126" t="str">
            <v>Operation Factory</v>
          </cell>
          <cell r="R126" t="str">
            <v>OPI4</v>
          </cell>
          <cell r="S126" t="str">
            <v>KF/Indo - Operations &amp; Log</v>
          </cell>
          <cell r="T126" t="str">
            <v>0002</v>
          </cell>
          <cell r="U126" t="str">
            <v>Cikarang</v>
          </cell>
          <cell r="V126" t="str">
            <v>Blue Collar</v>
          </cell>
          <cell r="W126" t="str">
            <v>20340794</v>
          </cell>
          <cell r="X126" t="str">
            <v>Operator</v>
          </cell>
          <cell r="Y126" t="str">
            <v>12000013</v>
          </cell>
          <cell r="Z126" t="str">
            <v>Operations</v>
          </cell>
          <cell r="AA126" t="str">
            <v>20340456</v>
          </cell>
          <cell r="AB126" t="str">
            <v>Cikarang - Production</v>
          </cell>
          <cell r="AC126" t="str">
            <v>GSC0061</v>
          </cell>
          <cell r="AD126" t="str">
            <v>GSC INTL MFG INDONESIA</v>
          </cell>
          <cell r="AE126" t="str">
            <v>GSC02</v>
          </cell>
          <cell r="AF126" t="str">
            <v>INTL MANUFACTURING</v>
          </cell>
          <cell r="AG126" t="str">
            <v>GSC</v>
          </cell>
          <cell r="AH126" t="str">
            <v>GLOBAL SUPPLY CHAIN</v>
          </cell>
          <cell r="AI126" t="str">
            <v>ID</v>
          </cell>
          <cell r="AJ126" t="str">
            <v>Indonesia</v>
          </cell>
          <cell r="AK126" t="str">
            <v>1</v>
          </cell>
          <cell r="AL126" t="str">
            <v>Standard</v>
          </cell>
          <cell r="AM126" t="str">
            <v>N2</v>
          </cell>
          <cell r="AN126" t="str">
            <v>Non-Exempt Non-CBA</v>
          </cell>
          <cell r="AO126" t="str">
            <v>12012508</v>
          </cell>
          <cell r="AP126" t="str">
            <v>Production/Process Operator</v>
          </cell>
          <cell r="AQ126" t="str">
            <v>3</v>
          </cell>
          <cell r="AR126" t="str">
            <v>Active</v>
          </cell>
          <cell r="AS126" t="str">
            <v>BC</v>
          </cell>
          <cell r="AT126">
            <v>0</v>
          </cell>
          <cell r="AU126" t="str">
            <v>No</v>
          </cell>
          <cell r="AV126" t="str">
            <v>S</v>
          </cell>
        </row>
        <row r="127">
          <cell r="A127" t="str">
            <v>LELIYANA</v>
          </cell>
          <cell r="B127">
            <v>172451</v>
          </cell>
          <cell r="C127" t="str">
            <v>99C0583</v>
          </cell>
          <cell r="D127">
            <v>28629</v>
          </cell>
          <cell r="E127">
            <v>36290</v>
          </cell>
          <cell r="F127" t="str">
            <v>GRD1</v>
          </cell>
          <cell r="G127">
            <v>1231140</v>
          </cell>
          <cell r="H127" t="str">
            <v>IDR</v>
          </cell>
          <cell r="I127">
            <v>16004820</v>
          </cell>
          <cell r="J127" t="str">
            <v>IDR</v>
          </cell>
          <cell r="K127" t="str">
            <v>Female</v>
          </cell>
          <cell r="L127" t="str">
            <v>Bekasi</v>
          </cell>
          <cell r="M127" t="str">
            <v>Single</v>
          </cell>
          <cell r="N127" t="str">
            <v>ID04</v>
          </cell>
          <cell r="O127" t="str">
            <v>KF Indonesia - Nabisco</v>
          </cell>
          <cell r="P127" t="str">
            <v>3101</v>
          </cell>
          <cell r="Q127" t="str">
            <v>Operation Factory</v>
          </cell>
          <cell r="R127" t="str">
            <v>OPI4</v>
          </cell>
          <cell r="S127" t="str">
            <v>KF/Indo - Operations &amp; Log</v>
          </cell>
          <cell r="T127" t="str">
            <v>0002</v>
          </cell>
          <cell r="U127" t="str">
            <v>Cikarang</v>
          </cell>
          <cell r="V127" t="str">
            <v>Blue Collar</v>
          </cell>
          <cell r="W127" t="str">
            <v>20340893</v>
          </cell>
          <cell r="X127" t="str">
            <v>Helper</v>
          </cell>
          <cell r="Y127" t="str">
            <v>12000013</v>
          </cell>
          <cell r="Z127" t="str">
            <v>Operations</v>
          </cell>
          <cell r="AA127" t="str">
            <v>20340456</v>
          </cell>
          <cell r="AB127" t="str">
            <v>Cikarang - Production</v>
          </cell>
          <cell r="AC127" t="str">
            <v>GSC0061</v>
          </cell>
          <cell r="AD127" t="str">
            <v>GSC INTL MFG INDONESIA</v>
          </cell>
          <cell r="AE127" t="str">
            <v>GSC02</v>
          </cell>
          <cell r="AF127" t="str">
            <v>INTL MANUFACTURING</v>
          </cell>
          <cell r="AG127" t="str">
            <v>GSC</v>
          </cell>
          <cell r="AH127" t="str">
            <v>GLOBAL SUPPLY CHAIN</v>
          </cell>
          <cell r="AI127" t="str">
            <v>ID</v>
          </cell>
          <cell r="AJ127" t="str">
            <v>Indonesia</v>
          </cell>
          <cell r="AK127" t="str">
            <v>1</v>
          </cell>
          <cell r="AL127" t="str">
            <v>Standard</v>
          </cell>
          <cell r="AM127" t="str">
            <v>N2</v>
          </cell>
          <cell r="AN127" t="str">
            <v>Non-Exempt Non-CBA</v>
          </cell>
          <cell r="AO127" t="str">
            <v>12012510</v>
          </cell>
          <cell r="AP127" t="str">
            <v>Production/Process Operator (Jr.)</v>
          </cell>
          <cell r="AQ127" t="str">
            <v>3</v>
          </cell>
          <cell r="AR127" t="str">
            <v>Active</v>
          </cell>
          <cell r="AS127" t="str">
            <v>BC</v>
          </cell>
          <cell r="AT127">
            <v>16004816</v>
          </cell>
          <cell r="AU127" t="str">
            <v>No</v>
          </cell>
          <cell r="AV127" t="str">
            <v>S</v>
          </cell>
        </row>
        <row r="128">
          <cell r="A128" t="str">
            <v>JUWITA</v>
          </cell>
          <cell r="B128">
            <v>172450</v>
          </cell>
          <cell r="C128" t="str">
            <v>99C0584</v>
          </cell>
          <cell r="D128">
            <v>28793</v>
          </cell>
          <cell r="E128">
            <v>36290</v>
          </cell>
          <cell r="F128" t="str">
            <v>GRD1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 t="str">
            <v>Female</v>
          </cell>
          <cell r="L128" t="str">
            <v>Bekasi</v>
          </cell>
          <cell r="M128" t="str">
            <v>Single</v>
          </cell>
          <cell r="N128" t="str">
            <v>ID04</v>
          </cell>
          <cell r="O128" t="str">
            <v>KF Indonesia - Nabisco</v>
          </cell>
          <cell r="P128" t="str">
            <v>3101</v>
          </cell>
          <cell r="Q128" t="str">
            <v>Operation Factory</v>
          </cell>
          <cell r="R128" t="str">
            <v>OPI4</v>
          </cell>
          <cell r="S128" t="str">
            <v>KF/Indo - Operations &amp; Log</v>
          </cell>
          <cell r="T128" t="str">
            <v>0002</v>
          </cell>
          <cell r="U128" t="str">
            <v>Cikarang</v>
          </cell>
          <cell r="V128" t="str">
            <v>Blue Collar</v>
          </cell>
          <cell r="W128" t="str">
            <v>20340892</v>
          </cell>
          <cell r="X128" t="str">
            <v>Helper</v>
          </cell>
          <cell r="Y128" t="str">
            <v>12000013</v>
          </cell>
          <cell r="Z128" t="str">
            <v>Operations</v>
          </cell>
          <cell r="AA128" t="str">
            <v>20340456</v>
          </cell>
          <cell r="AB128" t="str">
            <v>Cikarang - Production</v>
          </cell>
          <cell r="AC128" t="str">
            <v>GSC0061</v>
          </cell>
          <cell r="AD128" t="str">
            <v>GSC INTL MFG INDONESIA</v>
          </cell>
          <cell r="AE128" t="str">
            <v>GSC02</v>
          </cell>
          <cell r="AF128" t="str">
            <v>INTL MANUFACTURING</v>
          </cell>
          <cell r="AG128" t="str">
            <v>GSC</v>
          </cell>
          <cell r="AH128" t="str">
            <v>GLOBAL SUPPLY CHAIN</v>
          </cell>
          <cell r="AI128" t="str">
            <v>ID</v>
          </cell>
          <cell r="AJ128" t="str">
            <v>Indonesia</v>
          </cell>
          <cell r="AK128" t="str">
            <v>1</v>
          </cell>
          <cell r="AL128" t="str">
            <v>Standard</v>
          </cell>
          <cell r="AM128" t="str">
            <v>N2</v>
          </cell>
          <cell r="AN128" t="str">
            <v>Non-Exempt Non-CBA</v>
          </cell>
          <cell r="AO128" t="str">
            <v>12012510</v>
          </cell>
          <cell r="AP128" t="str">
            <v>Production/Process Operator (Jr.)</v>
          </cell>
          <cell r="AQ128" t="str">
            <v>3</v>
          </cell>
          <cell r="AR128" t="str">
            <v>Active</v>
          </cell>
          <cell r="AS128" t="str">
            <v>BC</v>
          </cell>
          <cell r="AT128">
            <v>0</v>
          </cell>
          <cell r="AU128" t="str">
            <v>No</v>
          </cell>
          <cell r="AV128" t="str">
            <v>S</v>
          </cell>
        </row>
        <row r="129">
          <cell r="A129" t="str">
            <v>AAN SUMIATI</v>
          </cell>
          <cell r="B129">
            <v>172449</v>
          </cell>
          <cell r="C129" t="str">
            <v>99C0586</v>
          </cell>
          <cell r="D129">
            <v>29073</v>
          </cell>
          <cell r="E129">
            <v>36290</v>
          </cell>
          <cell r="F129" t="str">
            <v>GRD1</v>
          </cell>
          <cell r="G129">
            <v>1176065</v>
          </cell>
          <cell r="H129" t="str">
            <v>IDR</v>
          </cell>
          <cell r="I129">
            <v>15288845</v>
          </cell>
          <cell r="J129" t="str">
            <v>IDR</v>
          </cell>
          <cell r="K129" t="str">
            <v>Female</v>
          </cell>
          <cell r="L129" t="str">
            <v>Subang</v>
          </cell>
          <cell r="M129" t="str">
            <v>Single</v>
          </cell>
          <cell r="N129" t="str">
            <v>ID04</v>
          </cell>
          <cell r="O129" t="str">
            <v>KF Indonesia - Nabisco</v>
          </cell>
          <cell r="P129" t="str">
            <v>3101</v>
          </cell>
          <cell r="Q129" t="str">
            <v>Operation Factory</v>
          </cell>
          <cell r="R129" t="str">
            <v>OPI4</v>
          </cell>
          <cell r="S129" t="str">
            <v>KF/Indo - Operations &amp; Log</v>
          </cell>
          <cell r="T129" t="str">
            <v>0002</v>
          </cell>
          <cell r="U129" t="str">
            <v>Cikarang</v>
          </cell>
          <cell r="V129" t="str">
            <v>Blue Collar</v>
          </cell>
          <cell r="W129" t="str">
            <v>20340891</v>
          </cell>
          <cell r="X129" t="str">
            <v>Helper</v>
          </cell>
          <cell r="Y129" t="str">
            <v>12000013</v>
          </cell>
          <cell r="Z129" t="str">
            <v>Operations</v>
          </cell>
          <cell r="AA129" t="str">
            <v>20340456</v>
          </cell>
          <cell r="AB129" t="str">
            <v>Cikarang - Production</v>
          </cell>
          <cell r="AC129" t="str">
            <v>GSC0061</v>
          </cell>
          <cell r="AD129" t="str">
            <v>GSC INTL MFG INDONESIA</v>
          </cell>
          <cell r="AE129" t="str">
            <v>GSC02</v>
          </cell>
          <cell r="AF129" t="str">
            <v>INTL MANUFACTURING</v>
          </cell>
          <cell r="AG129" t="str">
            <v>GSC</v>
          </cell>
          <cell r="AH129" t="str">
            <v>GLOBAL SUPPLY CHAIN</v>
          </cell>
          <cell r="AI129" t="str">
            <v>ID</v>
          </cell>
          <cell r="AJ129" t="str">
            <v>Indonesia</v>
          </cell>
          <cell r="AK129" t="str">
            <v>1</v>
          </cell>
          <cell r="AL129" t="str">
            <v>Standard</v>
          </cell>
          <cell r="AM129" t="str">
            <v>N2</v>
          </cell>
          <cell r="AN129" t="str">
            <v>Non-Exempt Non-CBA</v>
          </cell>
          <cell r="AO129" t="str">
            <v>12012510</v>
          </cell>
          <cell r="AP129" t="str">
            <v>Production/Process Operator (Jr.)</v>
          </cell>
          <cell r="AQ129" t="str">
            <v>3</v>
          </cell>
          <cell r="AR129" t="str">
            <v>Active</v>
          </cell>
          <cell r="AS129" t="str">
            <v>BC</v>
          </cell>
          <cell r="AT129">
            <v>15288840</v>
          </cell>
          <cell r="AU129" t="str">
            <v>No</v>
          </cell>
          <cell r="AV129" t="str">
            <v>S</v>
          </cell>
        </row>
        <row r="130">
          <cell r="A130" t="str">
            <v>ADE SAMUEL</v>
          </cell>
          <cell r="B130">
            <v>172376</v>
          </cell>
          <cell r="C130" t="str">
            <v>99C0587</v>
          </cell>
          <cell r="D130">
            <v>29159</v>
          </cell>
          <cell r="E130">
            <v>36290</v>
          </cell>
          <cell r="F130" t="str">
            <v>GRD3</v>
          </cell>
          <cell r="G130">
            <v>1340819</v>
          </cell>
          <cell r="H130" t="str">
            <v>IDR</v>
          </cell>
          <cell r="I130">
            <v>17430647</v>
          </cell>
          <cell r="J130" t="str">
            <v>IDR</v>
          </cell>
          <cell r="K130" t="str">
            <v>Male</v>
          </cell>
          <cell r="L130" t="str">
            <v>Sukabumi</v>
          </cell>
          <cell r="M130" t="str">
            <v>Single</v>
          </cell>
          <cell r="N130" t="str">
            <v>ID04</v>
          </cell>
          <cell r="O130" t="str">
            <v>KF Indonesia - Nabisco</v>
          </cell>
          <cell r="P130" t="str">
            <v>3101</v>
          </cell>
          <cell r="Q130" t="str">
            <v>Operation Factory</v>
          </cell>
          <cell r="R130" t="str">
            <v>OPI4</v>
          </cell>
          <cell r="S130" t="str">
            <v>KF/Indo - Operations &amp; Log</v>
          </cell>
          <cell r="T130" t="str">
            <v>0002</v>
          </cell>
          <cell r="U130" t="str">
            <v>Cikarang</v>
          </cell>
          <cell r="V130" t="str">
            <v>Blue Collar</v>
          </cell>
          <cell r="W130" t="str">
            <v>20340793</v>
          </cell>
          <cell r="X130" t="str">
            <v>Operator</v>
          </cell>
          <cell r="Y130" t="str">
            <v>12000013</v>
          </cell>
          <cell r="Z130" t="str">
            <v>Operations</v>
          </cell>
          <cell r="AA130" t="str">
            <v>20340456</v>
          </cell>
          <cell r="AB130" t="str">
            <v>Cikarang - Production</v>
          </cell>
          <cell r="AC130" t="str">
            <v>GSC0061</v>
          </cell>
          <cell r="AD130" t="str">
            <v>GSC INTL MFG INDONESIA</v>
          </cell>
          <cell r="AE130" t="str">
            <v>GSC02</v>
          </cell>
          <cell r="AF130" t="str">
            <v>INTL MANUFACTURING</v>
          </cell>
          <cell r="AG130" t="str">
            <v>GSC</v>
          </cell>
          <cell r="AH130" t="str">
            <v>GLOBAL SUPPLY CHAIN</v>
          </cell>
          <cell r="AI130" t="str">
            <v>ID</v>
          </cell>
          <cell r="AJ130" t="str">
            <v>Indonesia</v>
          </cell>
          <cell r="AK130" t="str">
            <v>1</v>
          </cell>
          <cell r="AL130" t="str">
            <v>Standard</v>
          </cell>
          <cell r="AM130" t="str">
            <v>N2</v>
          </cell>
          <cell r="AN130" t="str">
            <v>Non-Exempt Non-CBA</v>
          </cell>
          <cell r="AO130" t="str">
            <v>12012508</v>
          </cell>
          <cell r="AP130" t="str">
            <v>Production/Process Operator</v>
          </cell>
          <cell r="AQ130" t="str">
            <v>3</v>
          </cell>
          <cell r="AR130" t="str">
            <v>Active</v>
          </cell>
          <cell r="AS130" t="str">
            <v>BC</v>
          </cell>
          <cell r="AT130">
            <v>17430640</v>
          </cell>
          <cell r="AU130" t="str">
            <v>No</v>
          </cell>
          <cell r="AV130" t="str">
            <v>S</v>
          </cell>
        </row>
        <row r="131">
          <cell r="A131" t="str">
            <v>TITIS MARKUMAH SUCIYANTI</v>
          </cell>
          <cell r="B131">
            <v>172448</v>
          </cell>
          <cell r="C131" t="str">
            <v>99C0590</v>
          </cell>
          <cell r="D131">
            <v>27980</v>
          </cell>
          <cell r="E131">
            <v>36290</v>
          </cell>
          <cell r="F131" t="str">
            <v>GRD1</v>
          </cell>
          <cell r="G131">
            <v>1196147</v>
          </cell>
          <cell r="H131" t="str">
            <v>IDR</v>
          </cell>
          <cell r="I131">
            <v>15549911</v>
          </cell>
          <cell r="J131" t="str">
            <v>IDR</v>
          </cell>
          <cell r="K131" t="str">
            <v>Female</v>
          </cell>
          <cell r="L131" t="str">
            <v>Cilacap</v>
          </cell>
          <cell r="M131" t="str">
            <v>Single</v>
          </cell>
          <cell r="N131" t="str">
            <v>ID04</v>
          </cell>
          <cell r="O131" t="str">
            <v>KF Indonesia - Nabisco</v>
          </cell>
          <cell r="P131" t="str">
            <v>3101</v>
          </cell>
          <cell r="Q131" t="str">
            <v>Operation Factory</v>
          </cell>
          <cell r="R131" t="str">
            <v>OPI4</v>
          </cell>
          <cell r="S131" t="str">
            <v>KF/Indo - Operations &amp; Log</v>
          </cell>
          <cell r="T131" t="str">
            <v>0002</v>
          </cell>
          <cell r="U131" t="str">
            <v>Cikarang</v>
          </cell>
          <cell r="V131" t="str">
            <v>Blue Collar</v>
          </cell>
          <cell r="W131" t="str">
            <v>20340890</v>
          </cell>
          <cell r="X131" t="str">
            <v>Helper</v>
          </cell>
          <cell r="Y131" t="str">
            <v>12000013</v>
          </cell>
          <cell r="Z131" t="str">
            <v>Operations</v>
          </cell>
          <cell r="AA131" t="str">
            <v>20340456</v>
          </cell>
          <cell r="AB131" t="str">
            <v>Cikarang - Production</v>
          </cell>
          <cell r="AC131" t="str">
            <v>GSC0061</v>
          </cell>
          <cell r="AD131" t="str">
            <v>GSC INTL MFG INDONESIA</v>
          </cell>
          <cell r="AE131" t="str">
            <v>GSC02</v>
          </cell>
          <cell r="AF131" t="str">
            <v>INTL MANUFACTURING</v>
          </cell>
          <cell r="AG131" t="str">
            <v>GSC</v>
          </cell>
          <cell r="AH131" t="str">
            <v>GLOBAL SUPPLY CHAIN</v>
          </cell>
          <cell r="AI131" t="str">
            <v>ID</v>
          </cell>
          <cell r="AJ131" t="str">
            <v>Indonesia</v>
          </cell>
          <cell r="AK131" t="str">
            <v>1</v>
          </cell>
          <cell r="AL131" t="str">
            <v>Standard</v>
          </cell>
          <cell r="AM131" t="str">
            <v>N2</v>
          </cell>
          <cell r="AN131" t="str">
            <v>Non-Exempt Non-CBA</v>
          </cell>
          <cell r="AO131" t="str">
            <v>12012510</v>
          </cell>
          <cell r="AP131" t="str">
            <v>Production/Process Operator (Jr.)</v>
          </cell>
          <cell r="AQ131" t="str">
            <v>3</v>
          </cell>
          <cell r="AR131" t="str">
            <v>Active</v>
          </cell>
          <cell r="AS131" t="str">
            <v>BC</v>
          </cell>
          <cell r="AT131">
            <v>15549904</v>
          </cell>
          <cell r="AU131" t="str">
            <v>No</v>
          </cell>
          <cell r="AV131" t="str">
            <v>S</v>
          </cell>
        </row>
        <row r="132">
          <cell r="A132" t="str">
            <v>BAMBANG KIROTO</v>
          </cell>
          <cell r="B132">
            <v>172289</v>
          </cell>
          <cell r="C132" t="str">
            <v>99C0594</v>
          </cell>
          <cell r="D132">
            <v>23459</v>
          </cell>
          <cell r="E132">
            <v>36298</v>
          </cell>
          <cell r="F132" t="str">
            <v>GRD3</v>
          </cell>
          <cell r="G132">
            <v>1308167</v>
          </cell>
          <cell r="H132" t="str">
            <v>IDR</v>
          </cell>
          <cell r="I132">
            <v>17006171</v>
          </cell>
          <cell r="J132" t="str">
            <v>IDR</v>
          </cell>
          <cell r="K132" t="str">
            <v>Male</v>
          </cell>
          <cell r="L132" t="str">
            <v>Jakarta</v>
          </cell>
          <cell r="M132" t="str">
            <v>Marr</v>
          </cell>
          <cell r="N132" t="str">
            <v>ID04</v>
          </cell>
          <cell r="O132" t="str">
            <v>KF Indonesia - Nabisco</v>
          </cell>
          <cell r="P132" t="str">
            <v>3101</v>
          </cell>
          <cell r="Q132" t="str">
            <v>Operation Factory</v>
          </cell>
          <cell r="R132" t="str">
            <v>OPI4</v>
          </cell>
          <cell r="S132" t="str">
            <v>KF/Indo - Operations &amp; Log</v>
          </cell>
          <cell r="T132" t="str">
            <v>0002</v>
          </cell>
          <cell r="U132" t="str">
            <v>Cikarang</v>
          </cell>
          <cell r="V132" t="str">
            <v>Blue Collar</v>
          </cell>
          <cell r="W132" t="str">
            <v>20340706</v>
          </cell>
          <cell r="X132" t="str">
            <v>Operator</v>
          </cell>
          <cell r="Y132" t="str">
            <v>12000013</v>
          </cell>
          <cell r="Z132" t="str">
            <v>Operations</v>
          </cell>
          <cell r="AA132" t="str">
            <v>20340456</v>
          </cell>
          <cell r="AB132" t="str">
            <v>Cikarang - Production</v>
          </cell>
          <cell r="AC132" t="str">
            <v>GSC0061</v>
          </cell>
          <cell r="AD132" t="str">
            <v>GSC INTL MFG INDONESIA</v>
          </cell>
          <cell r="AE132" t="str">
            <v>GSC02</v>
          </cell>
          <cell r="AF132" t="str">
            <v>INTL MANUFACTURING</v>
          </cell>
          <cell r="AG132" t="str">
            <v>GSC</v>
          </cell>
          <cell r="AH132" t="str">
            <v>GLOBAL SUPPLY CHAIN</v>
          </cell>
          <cell r="AI132" t="str">
            <v>ID</v>
          </cell>
          <cell r="AJ132" t="str">
            <v>Indonesia</v>
          </cell>
          <cell r="AK132" t="str">
            <v>1</v>
          </cell>
          <cell r="AL132" t="str">
            <v>Standard</v>
          </cell>
          <cell r="AM132" t="str">
            <v>N2</v>
          </cell>
          <cell r="AN132" t="str">
            <v>Non-Exempt Non-CBA</v>
          </cell>
          <cell r="AO132" t="str">
            <v>12012508</v>
          </cell>
          <cell r="AP132" t="str">
            <v>Production/Process Operator</v>
          </cell>
          <cell r="AQ132" t="str">
            <v>3</v>
          </cell>
          <cell r="AR132" t="str">
            <v>Active</v>
          </cell>
          <cell r="AS132" t="str">
            <v>BC</v>
          </cell>
          <cell r="AT132">
            <v>17006160</v>
          </cell>
          <cell r="AU132" t="str">
            <v>No</v>
          </cell>
          <cell r="AV132" t="str">
            <v>M</v>
          </cell>
        </row>
        <row r="133">
          <cell r="A133" t="str">
            <v>AMBARWATI</v>
          </cell>
          <cell r="B133">
            <v>172447</v>
          </cell>
          <cell r="C133" t="str">
            <v>99C0595</v>
          </cell>
          <cell r="D133">
            <v>28487</v>
          </cell>
          <cell r="E133">
            <v>36286</v>
          </cell>
          <cell r="F133" t="str">
            <v>GRD1</v>
          </cell>
          <cell r="G133">
            <v>1176065</v>
          </cell>
          <cell r="H133" t="str">
            <v>IDR</v>
          </cell>
          <cell r="I133">
            <v>15288845</v>
          </cell>
          <cell r="J133" t="str">
            <v>IDR</v>
          </cell>
          <cell r="K133" t="str">
            <v>Female</v>
          </cell>
          <cell r="L133" t="str">
            <v>Magelang</v>
          </cell>
          <cell r="M133" t="str">
            <v>Single</v>
          </cell>
          <cell r="N133" t="str">
            <v>ID04</v>
          </cell>
          <cell r="O133" t="str">
            <v>KF Indonesia - Nabisco</v>
          </cell>
          <cell r="P133" t="str">
            <v>3101</v>
          </cell>
          <cell r="Q133" t="str">
            <v>Operation Factory</v>
          </cell>
          <cell r="R133" t="str">
            <v>OPI4</v>
          </cell>
          <cell r="S133" t="str">
            <v>KF/Indo - Operations &amp; Log</v>
          </cell>
          <cell r="T133" t="str">
            <v>0002</v>
          </cell>
          <cell r="U133" t="str">
            <v>Cikarang</v>
          </cell>
          <cell r="V133" t="str">
            <v>Blue Collar</v>
          </cell>
          <cell r="W133" t="str">
            <v>20340889</v>
          </cell>
          <cell r="X133" t="str">
            <v>Helper</v>
          </cell>
          <cell r="Y133" t="str">
            <v>12000013</v>
          </cell>
          <cell r="Z133" t="str">
            <v>Operations</v>
          </cell>
          <cell r="AA133" t="str">
            <v>20340456</v>
          </cell>
          <cell r="AB133" t="str">
            <v>Cikarang - Production</v>
          </cell>
          <cell r="AC133" t="str">
            <v>GSC0061</v>
          </cell>
          <cell r="AD133" t="str">
            <v>GSC INTL MFG INDONESIA</v>
          </cell>
          <cell r="AE133" t="str">
            <v>GSC02</v>
          </cell>
          <cell r="AF133" t="str">
            <v>INTL MANUFACTURING</v>
          </cell>
          <cell r="AG133" t="str">
            <v>GSC</v>
          </cell>
          <cell r="AH133" t="str">
            <v>GLOBAL SUPPLY CHAIN</v>
          </cell>
          <cell r="AI133" t="str">
            <v>ID</v>
          </cell>
          <cell r="AJ133" t="str">
            <v>Indonesia</v>
          </cell>
          <cell r="AK133" t="str">
            <v>1</v>
          </cell>
          <cell r="AL133" t="str">
            <v>Standard</v>
          </cell>
          <cell r="AM133" t="str">
            <v>N2</v>
          </cell>
          <cell r="AN133" t="str">
            <v>Non-Exempt Non-CBA</v>
          </cell>
          <cell r="AO133" t="str">
            <v>12012510</v>
          </cell>
          <cell r="AP133" t="str">
            <v>Production/Process Operator (Jr.)</v>
          </cell>
          <cell r="AQ133" t="str">
            <v>3</v>
          </cell>
          <cell r="AR133" t="str">
            <v>Active</v>
          </cell>
          <cell r="AS133" t="str">
            <v>BC</v>
          </cell>
          <cell r="AT133">
            <v>15288840</v>
          </cell>
          <cell r="AU133" t="str">
            <v>No</v>
          </cell>
          <cell r="AV133" t="str">
            <v>S</v>
          </cell>
        </row>
        <row r="134">
          <cell r="A134" t="str">
            <v>SUHARTATI</v>
          </cell>
          <cell r="B134">
            <v>172446</v>
          </cell>
          <cell r="C134" t="str">
            <v>99C0599</v>
          </cell>
          <cell r="D134">
            <v>27894</v>
          </cell>
          <cell r="E134">
            <v>36308</v>
          </cell>
          <cell r="F134" t="str">
            <v>GRD1</v>
          </cell>
          <cell r="G134">
            <v>1189402</v>
          </cell>
          <cell r="H134" t="str">
            <v>IDR</v>
          </cell>
          <cell r="I134">
            <v>15462226</v>
          </cell>
          <cell r="J134" t="str">
            <v>IDR</v>
          </cell>
          <cell r="K134" t="str">
            <v>Female</v>
          </cell>
          <cell r="L134" t="str">
            <v>Bekasi</v>
          </cell>
          <cell r="M134" t="str">
            <v>Single</v>
          </cell>
          <cell r="N134" t="str">
            <v>ID04</v>
          </cell>
          <cell r="O134" t="str">
            <v>KF Indonesia - Nabisco</v>
          </cell>
          <cell r="P134" t="str">
            <v>3101</v>
          </cell>
          <cell r="Q134" t="str">
            <v>Operation Factory</v>
          </cell>
          <cell r="R134" t="str">
            <v>OPI4</v>
          </cell>
          <cell r="S134" t="str">
            <v>KF/Indo - Operations &amp; Log</v>
          </cell>
          <cell r="T134" t="str">
            <v>0002</v>
          </cell>
          <cell r="U134" t="str">
            <v>Cikarang</v>
          </cell>
          <cell r="V134" t="str">
            <v>Blue Collar</v>
          </cell>
          <cell r="W134" t="str">
            <v>20340888</v>
          </cell>
          <cell r="X134" t="str">
            <v>Helper</v>
          </cell>
          <cell r="Y134" t="str">
            <v>12000013</v>
          </cell>
          <cell r="Z134" t="str">
            <v>Operations</v>
          </cell>
          <cell r="AA134" t="str">
            <v>20340456</v>
          </cell>
          <cell r="AB134" t="str">
            <v>Cikarang - Production</v>
          </cell>
          <cell r="AC134" t="str">
            <v>GSC0061</v>
          </cell>
          <cell r="AD134" t="str">
            <v>GSC INTL MFG INDONESIA</v>
          </cell>
          <cell r="AE134" t="str">
            <v>GSC02</v>
          </cell>
          <cell r="AF134" t="str">
            <v>INTL MANUFACTURING</v>
          </cell>
          <cell r="AG134" t="str">
            <v>GSC</v>
          </cell>
          <cell r="AH134" t="str">
            <v>GLOBAL SUPPLY CHAIN</v>
          </cell>
          <cell r="AI134" t="str">
            <v>ID</v>
          </cell>
          <cell r="AJ134" t="str">
            <v>Indonesia</v>
          </cell>
          <cell r="AK134" t="str">
            <v>1</v>
          </cell>
          <cell r="AL134" t="str">
            <v>Standard</v>
          </cell>
          <cell r="AM134" t="str">
            <v>N2</v>
          </cell>
          <cell r="AN134" t="str">
            <v>Non-Exempt Non-CBA</v>
          </cell>
          <cell r="AO134" t="str">
            <v>12012510</v>
          </cell>
          <cell r="AP134" t="str">
            <v>Production/Process Operator (Jr.)</v>
          </cell>
          <cell r="AQ134" t="str">
            <v>3</v>
          </cell>
          <cell r="AR134" t="str">
            <v>Active</v>
          </cell>
          <cell r="AS134" t="str">
            <v>BC</v>
          </cell>
          <cell r="AT134">
            <v>15462224</v>
          </cell>
          <cell r="AU134" t="str">
            <v>No</v>
          </cell>
          <cell r="AV134" t="str">
            <v>S</v>
          </cell>
        </row>
        <row r="135">
          <cell r="A135" t="str">
            <v>NURUL FAISAL RIZAL</v>
          </cell>
          <cell r="B135">
            <v>172375</v>
          </cell>
          <cell r="C135" t="str">
            <v>99C0604</v>
          </cell>
          <cell r="D135">
            <v>27933</v>
          </cell>
          <cell r="E135">
            <v>36333</v>
          </cell>
          <cell r="F135" t="str">
            <v>GRD3</v>
          </cell>
          <cell r="G135">
            <v>1340819</v>
          </cell>
          <cell r="H135" t="str">
            <v>IDR</v>
          </cell>
          <cell r="I135">
            <v>17430647</v>
          </cell>
          <cell r="J135" t="str">
            <v>IDR</v>
          </cell>
          <cell r="K135" t="str">
            <v>Male</v>
          </cell>
          <cell r="L135">
            <v>17430640</v>
          </cell>
          <cell r="M135" t="str">
            <v>Marr</v>
          </cell>
          <cell r="N135" t="str">
            <v>ID04</v>
          </cell>
          <cell r="O135" t="str">
            <v>KF Indonesia - Nabisco</v>
          </cell>
          <cell r="P135" t="str">
            <v>3101</v>
          </cell>
          <cell r="Q135" t="str">
            <v>Operation Factory</v>
          </cell>
          <cell r="R135" t="str">
            <v>OPI4</v>
          </cell>
          <cell r="S135" t="str">
            <v>KF/Indo - Operations &amp; Log</v>
          </cell>
          <cell r="T135" t="str">
            <v>0002</v>
          </cell>
          <cell r="U135" t="str">
            <v>Cikarang</v>
          </cell>
          <cell r="V135" t="str">
            <v>Blue Collar</v>
          </cell>
          <cell r="W135" t="str">
            <v>20340792</v>
          </cell>
          <cell r="X135" t="str">
            <v>Operator</v>
          </cell>
          <cell r="Y135" t="str">
            <v>12000013</v>
          </cell>
          <cell r="Z135" t="str">
            <v>Operations</v>
          </cell>
          <cell r="AA135" t="str">
            <v>20340456</v>
          </cell>
          <cell r="AB135" t="str">
            <v>Cikarang - Production</v>
          </cell>
          <cell r="AC135" t="str">
            <v>GSC0061</v>
          </cell>
          <cell r="AD135" t="str">
            <v>GSC INTL MFG INDONESIA</v>
          </cell>
          <cell r="AE135" t="str">
            <v>GSC02</v>
          </cell>
          <cell r="AF135" t="str">
            <v>INTL MANUFACTURING</v>
          </cell>
          <cell r="AG135" t="str">
            <v>GSC</v>
          </cell>
          <cell r="AH135" t="str">
            <v>GLOBAL SUPPLY CHAIN</v>
          </cell>
          <cell r="AI135" t="str">
            <v>ID</v>
          </cell>
          <cell r="AJ135" t="str">
            <v>Indonesia</v>
          </cell>
          <cell r="AK135" t="str">
            <v>1</v>
          </cell>
          <cell r="AL135" t="str">
            <v>Standard</v>
          </cell>
          <cell r="AM135" t="str">
            <v>N2</v>
          </cell>
          <cell r="AN135" t="str">
            <v>Non-Exempt Non-CBA</v>
          </cell>
          <cell r="AO135" t="str">
            <v>12012508</v>
          </cell>
          <cell r="AP135" t="str">
            <v>Production/Process Operator</v>
          </cell>
          <cell r="AQ135" t="str">
            <v>3</v>
          </cell>
          <cell r="AR135" t="str">
            <v>Active</v>
          </cell>
          <cell r="AS135" t="str">
            <v>BC</v>
          </cell>
          <cell r="AT135">
            <v>17430640</v>
          </cell>
          <cell r="AU135" t="str">
            <v>No</v>
          </cell>
          <cell r="AV135" t="str">
            <v>M</v>
          </cell>
        </row>
        <row r="136">
          <cell r="A136" t="str">
            <v>SETYOWATI</v>
          </cell>
          <cell r="B136">
            <v>172350</v>
          </cell>
          <cell r="C136" t="str">
            <v>99C0697</v>
          </cell>
          <cell r="D136">
            <v>27785</v>
          </cell>
          <cell r="E136">
            <v>36328</v>
          </cell>
          <cell r="F136" t="str">
            <v>GRD1</v>
          </cell>
          <cell r="G136">
            <v>1210453</v>
          </cell>
          <cell r="H136" t="str">
            <v>IDR</v>
          </cell>
          <cell r="I136">
            <v>15735889</v>
          </cell>
          <cell r="J136" t="str">
            <v>IDR</v>
          </cell>
          <cell r="K136" t="str">
            <v>Female</v>
          </cell>
          <cell r="L136" t="str">
            <v>Purworejo</v>
          </cell>
          <cell r="M136" t="str">
            <v>Single</v>
          </cell>
          <cell r="N136" t="str">
            <v>ID04</v>
          </cell>
          <cell r="O136" t="str">
            <v>KF Indonesia - Nabisco</v>
          </cell>
          <cell r="P136" t="str">
            <v>3101</v>
          </cell>
          <cell r="Q136" t="str">
            <v>Operation Factory</v>
          </cell>
          <cell r="R136" t="str">
            <v>OPI4</v>
          </cell>
          <cell r="S136" t="str">
            <v>KF/Indo - Operations &amp; Log</v>
          </cell>
          <cell r="T136" t="str">
            <v>0002</v>
          </cell>
          <cell r="U136" t="str">
            <v>Cikarang</v>
          </cell>
          <cell r="V136" t="str">
            <v>Blue Collar</v>
          </cell>
          <cell r="W136" t="str">
            <v>20340767</v>
          </cell>
          <cell r="X136" t="str">
            <v>Helper</v>
          </cell>
          <cell r="Y136" t="str">
            <v>12000013</v>
          </cell>
          <cell r="Z136" t="str">
            <v>Operations</v>
          </cell>
          <cell r="AA136" t="str">
            <v>20340456</v>
          </cell>
          <cell r="AB136" t="str">
            <v>Cikarang - Production</v>
          </cell>
          <cell r="AC136" t="str">
            <v>GSC0061</v>
          </cell>
          <cell r="AD136" t="str">
            <v>GSC INTL MFG INDONESIA</v>
          </cell>
          <cell r="AE136" t="str">
            <v>GSC02</v>
          </cell>
          <cell r="AF136" t="str">
            <v>INTL MANUFACTURING</v>
          </cell>
          <cell r="AG136" t="str">
            <v>GSC</v>
          </cell>
          <cell r="AH136" t="str">
            <v>GLOBAL SUPPLY CHAIN</v>
          </cell>
          <cell r="AI136" t="str">
            <v>ID</v>
          </cell>
          <cell r="AJ136" t="str">
            <v>Indonesia</v>
          </cell>
          <cell r="AK136" t="str">
            <v>1</v>
          </cell>
          <cell r="AL136" t="str">
            <v>Standard</v>
          </cell>
          <cell r="AM136" t="str">
            <v>N2</v>
          </cell>
          <cell r="AN136" t="str">
            <v>Non-Exempt Non-CBA</v>
          </cell>
          <cell r="AO136" t="str">
            <v>12012510</v>
          </cell>
          <cell r="AP136" t="str">
            <v>Production/Process Operator (Jr.)</v>
          </cell>
          <cell r="AQ136" t="str">
            <v>3</v>
          </cell>
          <cell r="AR136" t="str">
            <v>Active</v>
          </cell>
          <cell r="AS136" t="str">
            <v>BC</v>
          </cell>
          <cell r="AT136">
            <v>15735888</v>
          </cell>
          <cell r="AU136" t="str">
            <v>No</v>
          </cell>
          <cell r="AV136" t="str">
            <v>S</v>
          </cell>
        </row>
        <row r="137">
          <cell r="A137" t="str">
            <v>AAM AMANAH</v>
          </cell>
          <cell r="B137">
            <v>172445</v>
          </cell>
          <cell r="C137" t="str">
            <v>99C0701</v>
          </cell>
          <cell r="D137">
            <v>28068</v>
          </cell>
          <cell r="E137">
            <v>36342</v>
          </cell>
          <cell r="F137" t="str">
            <v>GRD1</v>
          </cell>
          <cell r="G137">
            <v>1155250</v>
          </cell>
          <cell r="H137" t="str">
            <v>IDR</v>
          </cell>
          <cell r="I137">
            <v>15018250</v>
          </cell>
          <cell r="J137" t="str">
            <v>IDR</v>
          </cell>
          <cell r="K137" t="str">
            <v>Female</v>
          </cell>
          <cell r="L137" t="str">
            <v>Majalengka</v>
          </cell>
          <cell r="M137" t="str">
            <v>Single</v>
          </cell>
          <cell r="N137" t="str">
            <v>ID04</v>
          </cell>
          <cell r="O137" t="str">
            <v>KF Indonesia - Nabisco</v>
          </cell>
          <cell r="P137" t="str">
            <v>3101</v>
          </cell>
          <cell r="Q137" t="str">
            <v>Operation Factory</v>
          </cell>
          <cell r="R137" t="str">
            <v>OPI4</v>
          </cell>
          <cell r="S137" t="str">
            <v>KF/Indo - Operations &amp; Log</v>
          </cell>
          <cell r="T137" t="str">
            <v>0002</v>
          </cell>
          <cell r="U137" t="str">
            <v>Cikarang</v>
          </cell>
          <cell r="V137" t="str">
            <v>Blue Collar</v>
          </cell>
          <cell r="W137" t="str">
            <v>20340887</v>
          </cell>
          <cell r="X137" t="str">
            <v>Helper</v>
          </cell>
          <cell r="Y137" t="str">
            <v>12000013</v>
          </cell>
          <cell r="Z137" t="str">
            <v>Operations</v>
          </cell>
          <cell r="AA137" t="str">
            <v>20340456</v>
          </cell>
          <cell r="AB137" t="str">
            <v>Cikarang - Production</v>
          </cell>
          <cell r="AC137" t="str">
            <v>GSC0061</v>
          </cell>
          <cell r="AD137" t="str">
            <v>GSC INTL MFG INDONESIA</v>
          </cell>
          <cell r="AE137" t="str">
            <v>GSC02</v>
          </cell>
          <cell r="AF137" t="str">
            <v>INTL MANUFACTURING</v>
          </cell>
          <cell r="AG137" t="str">
            <v>GSC</v>
          </cell>
          <cell r="AH137" t="str">
            <v>GLOBAL SUPPLY CHAIN</v>
          </cell>
          <cell r="AI137" t="str">
            <v>ID</v>
          </cell>
          <cell r="AJ137" t="str">
            <v>Indonesia</v>
          </cell>
          <cell r="AK137" t="str">
            <v>1</v>
          </cell>
          <cell r="AL137" t="str">
            <v>Standard</v>
          </cell>
          <cell r="AM137" t="str">
            <v>N2</v>
          </cell>
          <cell r="AN137" t="str">
            <v>Non-Exempt Non-CBA</v>
          </cell>
          <cell r="AO137" t="str">
            <v>12012510</v>
          </cell>
          <cell r="AP137" t="str">
            <v>Production/Process Operator (Jr.)</v>
          </cell>
          <cell r="AQ137" t="str">
            <v>3</v>
          </cell>
          <cell r="AR137" t="str">
            <v>Active</v>
          </cell>
          <cell r="AS137" t="str">
            <v>BC</v>
          </cell>
          <cell r="AT137">
            <v>15018248</v>
          </cell>
          <cell r="AU137" t="str">
            <v>No</v>
          </cell>
          <cell r="AV137" t="str">
            <v>S</v>
          </cell>
        </row>
        <row r="138">
          <cell r="A138" t="str">
            <v>AAN JUANSIH</v>
          </cell>
          <cell r="B138">
            <v>172444</v>
          </cell>
          <cell r="C138" t="str">
            <v>99C0702</v>
          </cell>
          <cell r="D138">
            <v>28993</v>
          </cell>
          <cell r="E138">
            <v>36342</v>
          </cell>
          <cell r="F138" t="str">
            <v>GRD1</v>
          </cell>
          <cell r="G138">
            <v>1209728</v>
          </cell>
          <cell r="H138" t="str">
            <v>IDR</v>
          </cell>
          <cell r="I138">
            <v>15726464</v>
          </cell>
          <cell r="J138" t="str">
            <v>IDR</v>
          </cell>
          <cell r="K138" t="str">
            <v>Female</v>
          </cell>
          <cell r="L138" t="str">
            <v>Kuningan</v>
          </cell>
          <cell r="M138" t="str">
            <v>Single</v>
          </cell>
          <cell r="N138" t="str">
            <v>ID04</v>
          </cell>
          <cell r="O138" t="str">
            <v>KF Indonesia - Nabisco</v>
          </cell>
          <cell r="P138" t="str">
            <v>3101</v>
          </cell>
          <cell r="Q138" t="str">
            <v>Operation Factory</v>
          </cell>
          <cell r="R138" t="str">
            <v>OPI4</v>
          </cell>
          <cell r="S138" t="str">
            <v>KF/Indo - Operations &amp; Log</v>
          </cell>
          <cell r="T138" t="str">
            <v>0002</v>
          </cell>
          <cell r="U138" t="str">
            <v>Cikarang</v>
          </cell>
          <cell r="V138" t="str">
            <v>Blue Collar</v>
          </cell>
          <cell r="W138" t="str">
            <v>20340886</v>
          </cell>
          <cell r="X138" t="str">
            <v>Helper</v>
          </cell>
          <cell r="Y138" t="str">
            <v>12000013</v>
          </cell>
          <cell r="Z138" t="str">
            <v>Operations</v>
          </cell>
          <cell r="AA138" t="str">
            <v>20340456</v>
          </cell>
          <cell r="AB138" t="str">
            <v>Cikarang - Production</v>
          </cell>
          <cell r="AC138" t="str">
            <v>GSC0061</v>
          </cell>
          <cell r="AD138" t="str">
            <v>GSC INTL MFG INDONESIA</v>
          </cell>
          <cell r="AE138" t="str">
            <v>GSC02</v>
          </cell>
          <cell r="AF138" t="str">
            <v>INTL MANUFACTURING</v>
          </cell>
          <cell r="AG138" t="str">
            <v>GSC</v>
          </cell>
          <cell r="AH138" t="str">
            <v>GLOBAL SUPPLY CHAIN</v>
          </cell>
          <cell r="AI138" t="str">
            <v>ID</v>
          </cell>
          <cell r="AJ138" t="str">
            <v>Indonesia</v>
          </cell>
          <cell r="AK138" t="str">
            <v>1</v>
          </cell>
          <cell r="AL138" t="str">
            <v>Standard</v>
          </cell>
          <cell r="AM138" t="str">
            <v>N2</v>
          </cell>
          <cell r="AN138" t="str">
            <v>Non-Exempt Non-CBA</v>
          </cell>
          <cell r="AO138" t="str">
            <v>12012510</v>
          </cell>
          <cell r="AP138" t="str">
            <v>Production/Process Operator (Jr.)</v>
          </cell>
          <cell r="AQ138" t="str">
            <v>3</v>
          </cell>
          <cell r="AR138" t="str">
            <v>Active</v>
          </cell>
          <cell r="AS138" t="str">
            <v>BC</v>
          </cell>
          <cell r="AT138">
            <v>15726464</v>
          </cell>
          <cell r="AU138" t="str">
            <v>No</v>
          </cell>
          <cell r="AV138" t="str">
            <v>S</v>
          </cell>
        </row>
        <row r="139">
          <cell r="A139" t="str">
            <v>AGUS PRIYANTO</v>
          </cell>
          <cell r="B139">
            <v>172310</v>
          </cell>
          <cell r="C139" t="str">
            <v>99C0703</v>
          </cell>
          <cell r="D139">
            <v>25432</v>
          </cell>
          <cell r="E139">
            <v>36342</v>
          </cell>
          <cell r="F139" t="str">
            <v>GRD3</v>
          </cell>
          <cell r="G139">
            <v>2094948</v>
          </cell>
          <cell r="H139" t="str">
            <v>IDR</v>
          </cell>
          <cell r="I139">
            <v>27234324</v>
          </cell>
          <cell r="J139" t="str">
            <v>IDR</v>
          </cell>
          <cell r="K139" t="str">
            <v>Male</v>
          </cell>
          <cell r="L139">
            <v>27234320</v>
          </cell>
          <cell r="M139" t="str">
            <v>Single</v>
          </cell>
          <cell r="N139" t="str">
            <v>ID04</v>
          </cell>
          <cell r="O139" t="str">
            <v>KF Indonesia - Nabisco</v>
          </cell>
          <cell r="P139" t="str">
            <v>3101</v>
          </cell>
          <cell r="Q139" t="str">
            <v>Operation Factory</v>
          </cell>
          <cell r="R139" t="str">
            <v>OPI4</v>
          </cell>
          <cell r="S139" t="str">
            <v>KF/Indo - Operations &amp; Log</v>
          </cell>
          <cell r="T139" t="str">
            <v>0002</v>
          </cell>
          <cell r="U139" t="str">
            <v>Cikarang</v>
          </cell>
          <cell r="V139" t="str">
            <v>Blue Collar</v>
          </cell>
          <cell r="W139" t="str">
            <v>20340727</v>
          </cell>
          <cell r="X139" t="str">
            <v>Operator Forming</v>
          </cell>
          <cell r="Y139" t="str">
            <v>12000013</v>
          </cell>
          <cell r="Z139" t="str">
            <v>Operations</v>
          </cell>
          <cell r="AA139" t="str">
            <v>20340456</v>
          </cell>
          <cell r="AB139" t="str">
            <v>Cikarang - Production</v>
          </cell>
          <cell r="AC139" t="str">
            <v>GSC0061</v>
          </cell>
          <cell r="AD139" t="str">
            <v>GSC INTL MFG INDONESIA</v>
          </cell>
          <cell r="AE139" t="str">
            <v>GSC02</v>
          </cell>
          <cell r="AF139" t="str">
            <v>INTL MANUFACTURING</v>
          </cell>
          <cell r="AG139" t="str">
            <v>GSC</v>
          </cell>
          <cell r="AH139" t="str">
            <v>GLOBAL SUPPLY CHAIN</v>
          </cell>
          <cell r="AI139" t="str">
            <v>ID</v>
          </cell>
          <cell r="AJ139" t="str">
            <v>Indonesia</v>
          </cell>
          <cell r="AK139" t="str">
            <v>1</v>
          </cell>
          <cell r="AL139" t="str">
            <v>Standard</v>
          </cell>
          <cell r="AM139" t="str">
            <v>N2</v>
          </cell>
          <cell r="AN139" t="str">
            <v>Non-Exempt Non-CBA</v>
          </cell>
          <cell r="AO139" t="str">
            <v>12012508</v>
          </cell>
          <cell r="AP139" t="str">
            <v>Production/Process Operator</v>
          </cell>
          <cell r="AQ139" t="str">
            <v>3</v>
          </cell>
          <cell r="AR139" t="str">
            <v>Active</v>
          </cell>
          <cell r="AS139" t="str">
            <v>BC</v>
          </cell>
          <cell r="AT139">
            <v>27234320</v>
          </cell>
          <cell r="AU139" t="str">
            <v>No</v>
          </cell>
          <cell r="AV139" t="str">
            <v>S</v>
          </cell>
        </row>
        <row r="140">
          <cell r="A140" t="str">
            <v>AHMAD</v>
          </cell>
          <cell r="B140">
            <v>172374</v>
          </cell>
          <cell r="C140" t="str">
            <v>99C0705</v>
          </cell>
          <cell r="D140">
            <v>28314</v>
          </cell>
          <cell r="E140">
            <v>36342</v>
          </cell>
          <cell r="F140" t="str">
            <v>GRD3</v>
          </cell>
          <cell r="G140">
            <v>1340819</v>
          </cell>
          <cell r="H140" t="str">
            <v>IDR</v>
          </cell>
          <cell r="I140">
            <v>17430647</v>
          </cell>
          <cell r="J140" t="str">
            <v>IDR</v>
          </cell>
          <cell r="K140" t="str">
            <v>Male</v>
          </cell>
          <cell r="L140" t="str">
            <v>Bekasi</v>
          </cell>
          <cell r="M140" t="str">
            <v>Marr</v>
          </cell>
          <cell r="N140" t="str">
            <v>ID04</v>
          </cell>
          <cell r="O140" t="str">
            <v>KF Indonesia - Nabisco</v>
          </cell>
          <cell r="P140" t="str">
            <v>3101</v>
          </cell>
          <cell r="Q140" t="str">
            <v>Operation Factory</v>
          </cell>
          <cell r="R140" t="str">
            <v>OPI4</v>
          </cell>
          <cell r="S140" t="str">
            <v>KF/Indo - Operations &amp; Log</v>
          </cell>
          <cell r="T140" t="str">
            <v>0002</v>
          </cell>
          <cell r="U140" t="str">
            <v>Cikarang</v>
          </cell>
          <cell r="V140" t="str">
            <v>Blue Collar</v>
          </cell>
          <cell r="W140" t="str">
            <v>20340791</v>
          </cell>
          <cell r="X140" t="str">
            <v>Operator</v>
          </cell>
          <cell r="Y140" t="str">
            <v>12000013</v>
          </cell>
          <cell r="Z140" t="str">
            <v>Operations</v>
          </cell>
          <cell r="AA140" t="str">
            <v>20340456</v>
          </cell>
          <cell r="AB140" t="str">
            <v>Cikarang - Production</v>
          </cell>
          <cell r="AC140" t="str">
            <v>GSC0061</v>
          </cell>
          <cell r="AD140" t="str">
            <v>GSC INTL MFG INDONESIA</v>
          </cell>
          <cell r="AE140" t="str">
            <v>GSC02</v>
          </cell>
          <cell r="AF140" t="str">
            <v>INTL MANUFACTURING</v>
          </cell>
          <cell r="AG140" t="str">
            <v>GSC</v>
          </cell>
          <cell r="AH140" t="str">
            <v>GLOBAL SUPPLY CHAIN</v>
          </cell>
          <cell r="AI140" t="str">
            <v>ID</v>
          </cell>
          <cell r="AJ140" t="str">
            <v>Indonesia</v>
          </cell>
          <cell r="AK140" t="str">
            <v>1</v>
          </cell>
          <cell r="AL140" t="str">
            <v>Standard</v>
          </cell>
          <cell r="AM140" t="str">
            <v>N2</v>
          </cell>
          <cell r="AN140" t="str">
            <v>Non-Exempt Non-CBA</v>
          </cell>
          <cell r="AO140" t="str">
            <v>12012508</v>
          </cell>
          <cell r="AP140" t="str">
            <v>Production/Process Operator</v>
          </cell>
          <cell r="AQ140" t="str">
            <v>3</v>
          </cell>
          <cell r="AR140" t="str">
            <v>Active</v>
          </cell>
          <cell r="AS140" t="str">
            <v>BC</v>
          </cell>
          <cell r="AT140">
            <v>17430640</v>
          </cell>
          <cell r="AU140" t="str">
            <v>No</v>
          </cell>
          <cell r="AV140" t="str">
            <v>M</v>
          </cell>
        </row>
        <row r="141">
          <cell r="A141" t="str">
            <v>ANTONIUS HARINTO DWI C</v>
          </cell>
          <cell r="B141">
            <v>172373</v>
          </cell>
          <cell r="C141" t="str">
            <v>99C0706</v>
          </cell>
          <cell r="D141">
            <v>29027</v>
          </cell>
          <cell r="E141">
            <v>36342</v>
          </cell>
          <cell r="F141" t="str">
            <v>GRD3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 t="str">
            <v>Male</v>
          </cell>
          <cell r="L141" t="str">
            <v>Wonogiri</v>
          </cell>
          <cell r="M141" t="str">
            <v>Single</v>
          </cell>
          <cell r="N141" t="str">
            <v>ID04</v>
          </cell>
          <cell r="O141" t="str">
            <v>KF Indonesia - Nabisco</v>
          </cell>
          <cell r="P141" t="str">
            <v>3101</v>
          </cell>
          <cell r="Q141" t="str">
            <v>Operation Factory</v>
          </cell>
          <cell r="R141" t="str">
            <v>OPI4</v>
          </cell>
          <cell r="S141" t="str">
            <v>KF/Indo - Operations &amp; Log</v>
          </cell>
          <cell r="T141" t="str">
            <v>0002</v>
          </cell>
          <cell r="U141" t="str">
            <v>Cikarang</v>
          </cell>
          <cell r="V141" t="str">
            <v>Blue Collar</v>
          </cell>
          <cell r="W141" t="str">
            <v>20340790</v>
          </cell>
          <cell r="X141" t="str">
            <v>Operator</v>
          </cell>
          <cell r="Y141" t="str">
            <v>12000013</v>
          </cell>
          <cell r="Z141" t="str">
            <v>Operations</v>
          </cell>
          <cell r="AA141" t="str">
            <v>20340456</v>
          </cell>
          <cell r="AB141" t="str">
            <v>Cikarang - Production</v>
          </cell>
          <cell r="AC141" t="str">
            <v>GSC0061</v>
          </cell>
          <cell r="AD141" t="str">
            <v>GSC INTL MFG INDONESIA</v>
          </cell>
          <cell r="AE141" t="str">
            <v>GSC02</v>
          </cell>
          <cell r="AF141" t="str">
            <v>INTL MANUFACTURING</v>
          </cell>
          <cell r="AG141" t="str">
            <v>GSC</v>
          </cell>
          <cell r="AH141" t="str">
            <v>GLOBAL SUPPLY CHAIN</v>
          </cell>
          <cell r="AI141" t="str">
            <v>ID</v>
          </cell>
          <cell r="AJ141" t="str">
            <v>Indonesia</v>
          </cell>
          <cell r="AK141" t="str">
            <v>1</v>
          </cell>
          <cell r="AL141" t="str">
            <v>Standard</v>
          </cell>
          <cell r="AM141" t="str">
            <v>N2</v>
          </cell>
          <cell r="AN141" t="str">
            <v>Non-Exempt Non-CBA</v>
          </cell>
          <cell r="AO141" t="str">
            <v>12012508</v>
          </cell>
          <cell r="AP141" t="str">
            <v>Production/Process Operator</v>
          </cell>
          <cell r="AQ141" t="str">
            <v>3</v>
          </cell>
          <cell r="AR141" t="str">
            <v>Active</v>
          </cell>
          <cell r="AS141" t="str">
            <v>BC</v>
          </cell>
          <cell r="AT141">
            <v>0</v>
          </cell>
          <cell r="AU141" t="str">
            <v>No</v>
          </cell>
          <cell r="AV141" t="str">
            <v>S</v>
          </cell>
        </row>
        <row r="142">
          <cell r="A142" t="str">
            <v>ASEP SAEPUDIN</v>
          </cell>
          <cell r="B142">
            <v>172316</v>
          </cell>
          <cell r="C142" t="str">
            <v>99C0707</v>
          </cell>
          <cell r="D142">
            <v>29130</v>
          </cell>
          <cell r="E142">
            <v>36342</v>
          </cell>
          <cell r="F142" t="str">
            <v>GRD3</v>
          </cell>
          <cell r="G142">
            <v>1308167</v>
          </cell>
          <cell r="H142" t="str">
            <v>IDR</v>
          </cell>
          <cell r="I142">
            <v>17006171</v>
          </cell>
          <cell r="J142" t="str">
            <v>IDR</v>
          </cell>
          <cell r="K142" t="str">
            <v>Male</v>
          </cell>
          <cell r="L142" t="str">
            <v>Cirebon</v>
          </cell>
          <cell r="M142" t="str">
            <v>Single</v>
          </cell>
          <cell r="N142" t="str">
            <v>ID04</v>
          </cell>
          <cell r="O142" t="str">
            <v>KF Indonesia - Nabisco</v>
          </cell>
          <cell r="P142" t="str">
            <v>3101</v>
          </cell>
          <cell r="Q142" t="str">
            <v>Operation Factory</v>
          </cell>
          <cell r="R142" t="str">
            <v>OPI4</v>
          </cell>
          <cell r="S142" t="str">
            <v>KF/Indo - Operations &amp; Log</v>
          </cell>
          <cell r="T142" t="str">
            <v>0002</v>
          </cell>
          <cell r="U142" t="str">
            <v>Cikarang</v>
          </cell>
          <cell r="V142" t="str">
            <v>Blue Collar</v>
          </cell>
          <cell r="W142" t="str">
            <v>20340733</v>
          </cell>
          <cell r="X142" t="str">
            <v>Operator</v>
          </cell>
          <cell r="Y142" t="str">
            <v>12000013</v>
          </cell>
          <cell r="Z142" t="str">
            <v>Operations</v>
          </cell>
          <cell r="AA142" t="str">
            <v>20340456</v>
          </cell>
          <cell r="AB142" t="str">
            <v>Cikarang - Production</v>
          </cell>
          <cell r="AC142" t="str">
            <v>GSC0061</v>
          </cell>
          <cell r="AD142" t="str">
            <v>GSC INTL MFG INDONESIA</v>
          </cell>
          <cell r="AE142" t="str">
            <v>GSC02</v>
          </cell>
          <cell r="AF142" t="str">
            <v>INTL MANUFACTURING</v>
          </cell>
          <cell r="AG142" t="str">
            <v>GSC</v>
          </cell>
          <cell r="AH142" t="str">
            <v>GLOBAL SUPPLY CHAIN</v>
          </cell>
          <cell r="AI142" t="str">
            <v>ID</v>
          </cell>
          <cell r="AJ142" t="str">
            <v>Indonesia</v>
          </cell>
          <cell r="AK142" t="str">
            <v>1</v>
          </cell>
          <cell r="AL142" t="str">
            <v>Standard</v>
          </cell>
          <cell r="AM142" t="str">
            <v>N2</v>
          </cell>
          <cell r="AN142" t="str">
            <v>Non-Exempt Non-CBA</v>
          </cell>
          <cell r="AO142" t="str">
            <v>12012508</v>
          </cell>
          <cell r="AP142" t="str">
            <v>Production/Process Operator</v>
          </cell>
          <cell r="AQ142" t="str">
            <v>3</v>
          </cell>
          <cell r="AR142" t="str">
            <v>Active</v>
          </cell>
          <cell r="AS142" t="str">
            <v>BC</v>
          </cell>
          <cell r="AT142">
            <v>17006160</v>
          </cell>
          <cell r="AU142" t="str">
            <v>No</v>
          </cell>
          <cell r="AV142" t="str">
            <v>S</v>
          </cell>
        </row>
        <row r="143">
          <cell r="A143" t="str">
            <v>ASUN SUKANDAR</v>
          </cell>
          <cell r="B143">
            <v>172317</v>
          </cell>
          <cell r="C143" t="str">
            <v>99C0709</v>
          </cell>
          <cell r="D143">
            <v>27924</v>
          </cell>
          <cell r="E143">
            <v>36342</v>
          </cell>
          <cell r="F143" t="str">
            <v>GRD3</v>
          </cell>
          <cell r="G143">
            <v>1331117</v>
          </cell>
          <cell r="H143" t="str">
            <v>IDR</v>
          </cell>
          <cell r="I143">
            <v>17304521</v>
          </cell>
          <cell r="J143" t="str">
            <v>IDR</v>
          </cell>
          <cell r="K143" t="str">
            <v>Male</v>
          </cell>
          <cell r="L143" t="str">
            <v>Bekasi</v>
          </cell>
          <cell r="M143" t="str">
            <v>Single</v>
          </cell>
          <cell r="N143" t="str">
            <v>ID04</v>
          </cell>
          <cell r="O143" t="str">
            <v>KF Indonesia - Nabisco</v>
          </cell>
          <cell r="P143" t="str">
            <v>3101</v>
          </cell>
          <cell r="Q143" t="str">
            <v>Operation Factory</v>
          </cell>
          <cell r="R143" t="str">
            <v>OPI4</v>
          </cell>
          <cell r="S143" t="str">
            <v>KF/Indo - Operations &amp; Log</v>
          </cell>
          <cell r="T143" t="str">
            <v>0002</v>
          </cell>
          <cell r="U143" t="str">
            <v>Cikarang</v>
          </cell>
          <cell r="V143" t="str">
            <v>Blue Collar</v>
          </cell>
          <cell r="W143" t="str">
            <v>20340734</v>
          </cell>
          <cell r="X143" t="str">
            <v>Operator</v>
          </cell>
          <cell r="Y143" t="str">
            <v>12000013</v>
          </cell>
          <cell r="Z143" t="str">
            <v>Operations</v>
          </cell>
          <cell r="AA143" t="str">
            <v>20340456</v>
          </cell>
          <cell r="AB143" t="str">
            <v>Cikarang - Production</v>
          </cell>
          <cell r="AC143" t="str">
            <v>GSC0061</v>
          </cell>
          <cell r="AD143" t="str">
            <v>GSC INTL MFG INDONESIA</v>
          </cell>
          <cell r="AE143" t="str">
            <v>GSC02</v>
          </cell>
          <cell r="AF143" t="str">
            <v>INTL MANUFACTURING</v>
          </cell>
          <cell r="AG143" t="str">
            <v>GSC</v>
          </cell>
          <cell r="AH143" t="str">
            <v>GLOBAL SUPPLY CHAIN</v>
          </cell>
          <cell r="AI143" t="str">
            <v>ID</v>
          </cell>
          <cell r="AJ143" t="str">
            <v>Indonesia</v>
          </cell>
          <cell r="AK143" t="str">
            <v>1</v>
          </cell>
          <cell r="AL143" t="str">
            <v>Standard</v>
          </cell>
          <cell r="AM143" t="str">
            <v>N2</v>
          </cell>
          <cell r="AN143" t="str">
            <v>Non-Exempt Non-CBA</v>
          </cell>
          <cell r="AO143" t="str">
            <v>12012508</v>
          </cell>
          <cell r="AP143" t="str">
            <v>Production/Process Operator</v>
          </cell>
          <cell r="AQ143" t="str">
            <v>3</v>
          </cell>
          <cell r="AR143" t="str">
            <v>Active</v>
          </cell>
          <cell r="AS143" t="str">
            <v>BC</v>
          </cell>
          <cell r="AT143">
            <v>17304512</v>
          </cell>
          <cell r="AU143" t="str">
            <v>No</v>
          </cell>
          <cell r="AV143" t="str">
            <v>S</v>
          </cell>
        </row>
        <row r="144">
          <cell r="A144" t="str">
            <v>CHRISTILA MERSI SYARIF</v>
          </cell>
          <cell r="B144">
            <v>172443</v>
          </cell>
          <cell r="C144" t="str">
            <v>99C0710</v>
          </cell>
          <cell r="D144">
            <v>29688</v>
          </cell>
          <cell r="E144">
            <v>36342</v>
          </cell>
          <cell r="F144" t="str">
            <v>GRD1</v>
          </cell>
          <cell r="G144">
            <v>1209728</v>
          </cell>
          <cell r="H144" t="str">
            <v>IDR</v>
          </cell>
          <cell r="I144">
            <v>15726464</v>
          </cell>
          <cell r="J144" t="str">
            <v>IDR</v>
          </cell>
          <cell r="K144" t="str">
            <v>Female</v>
          </cell>
          <cell r="L144" t="str">
            <v>Padang</v>
          </cell>
          <cell r="M144" t="str">
            <v>Single</v>
          </cell>
          <cell r="N144" t="str">
            <v>ID04</v>
          </cell>
          <cell r="O144" t="str">
            <v>KF Indonesia - Nabisco</v>
          </cell>
          <cell r="P144" t="str">
            <v>3101</v>
          </cell>
          <cell r="Q144" t="str">
            <v>Operation Factory</v>
          </cell>
          <cell r="R144" t="str">
            <v>OPI4</v>
          </cell>
          <cell r="S144" t="str">
            <v>KF/Indo - Operations &amp; Log</v>
          </cell>
          <cell r="T144" t="str">
            <v>0002</v>
          </cell>
          <cell r="U144" t="str">
            <v>Cikarang</v>
          </cell>
          <cell r="V144" t="str">
            <v>Blue Collar</v>
          </cell>
          <cell r="W144" t="str">
            <v>20340885</v>
          </cell>
          <cell r="X144" t="str">
            <v>Helper</v>
          </cell>
          <cell r="Y144" t="str">
            <v>12000013</v>
          </cell>
          <cell r="Z144" t="str">
            <v>Operations</v>
          </cell>
          <cell r="AA144" t="str">
            <v>20340456</v>
          </cell>
          <cell r="AB144" t="str">
            <v>Cikarang - Production</v>
          </cell>
          <cell r="AC144" t="str">
            <v>GSC0061</v>
          </cell>
          <cell r="AD144" t="str">
            <v>GSC INTL MFG INDONESIA</v>
          </cell>
          <cell r="AE144" t="str">
            <v>GSC02</v>
          </cell>
          <cell r="AF144" t="str">
            <v>INTL MANUFACTURING</v>
          </cell>
          <cell r="AG144" t="str">
            <v>GSC</v>
          </cell>
          <cell r="AH144" t="str">
            <v>GLOBAL SUPPLY CHAIN</v>
          </cell>
          <cell r="AI144" t="str">
            <v>ID</v>
          </cell>
          <cell r="AJ144" t="str">
            <v>Indonesia</v>
          </cell>
          <cell r="AK144" t="str">
            <v>1</v>
          </cell>
          <cell r="AL144" t="str">
            <v>Standard</v>
          </cell>
          <cell r="AM144" t="str">
            <v>N2</v>
          </cell>
          <cell r="AN144" t="str">
            <v>Non-Exempt Non-CBA</v>
          </cell>
          <cell r="AO144" t="str">
            <v>12012510</v>
          </cell>
          <cell r="AP144" t="str">
            <v>Production/Process Operator (Jr.)</v>
          </cell>
          <cell r="AQ144" t="str">
            <v>3</v>
          </cell>
          <cell r="AR144" t="str">
            <v>Active</v>
          </cell>
          <cell r="AS144" t="str">
            <v>BC</v>
          </cell>
          <cell r="AT144">
            <v>15726464</v>
          </cell>
          <cell r="AU144" t="str">
            <v>No</v>
          </cell>
          <cell r="AV144" t="str">
            <v>S</v>
          </cell>
        </row>
        <row r="145">
          <cell r="A145" t="str">
            <v>COKY MARASANTO</v>
          </cell>
          <cell r="B145">
            <v>172372</v>
          </cell>
          <cell r="C145" t="str">
            <v>99C0711</v>
          </cell>
          <cell r="D145">
            <v>28993</v>
          </cell>
          <cell r="E145">
            <v>36342</v>
          </cell>
          <cell r="F145" t="str">
            <v>GRD3</v>
          </cell>
          <cell r="G145">
            <v>1311388</v>
          </cell>
          <cell r="H145" t="str">
            <v>IDR</v>
          </cell>
          <cell r="I145">
            <v>17048044</v>
          </cell>
          <cell r="J145" t="str">
            <v>IDR</v>
          </cell>
          <cell r="K145" t="str">
            <v>Male</v>
          </cell>
          <cell r="L145" t="str">
            <v>Jakarta</v>
          </cell>
          <cell r="M145" t="str">
            <v>Marr</v>
          </cell>
          <cell r="N145" t="str">
            <v>ID04</v>
          </cell>
          <cell r="O145" t="str">
            <v>KF Indonesia - Nabisco</v>
          </cell>
          <cell r="P145" t="str">
            <v>3101</v>
          </cell>
          <cell r="Q145" t="str">
            <v>Operation Factory</v>
          </cell>
          <cell r="R145" t="str">
            <v>OPI4</v>
          </cell>
          <cell r="S145" t="str">
            <v>KF/Indo - Operations &amp; Log</v>
          </cell>
          <cell r="T145" t="str">
            <v>0002</v>
          </cell>
          <cell r="U145" t="str">
            <v>Cikarang</v>
          </cell>
          <cell r="V145" t="str">
            <v>Blue Collar</v>
          </cell>
          <cell r="W145" t="str">
            <v>20340789</v>
          </cell>
          <cell r="X145" t="str">
            <v>Operator</v>
          </cell>
          <cell r="Y145" t="str">
            <v>12000013</v>
          </cell>
          <cell r="Z145" t="str">
            <v>Operations</v>
          </cell>
          <cell r="AA145" t="str">
            <v>20340456</v>
          </cell>
          <cell r="AB145" t="str">
            <v>Cikarang - Production</v>
          </cell>
          <cell r="AC145" t="str">
            <v>GSC0061</v>
          </cell>
          <cell r="AD145" t="str">
            <v>GSC INTL MFG INDONESIA</v>
          </cell>
          <cell r="AE145" t="str">
            <v>GSC02</v>
          </cell>
          <cell r="AF145" t="str">
            <v>INTL MANUFACTURING</v>
          </cell>
          <cell r="AG145" t="str">
            <v>GSC</v>
          </cell>
          <cell r="AH145" t="str">
            <v>GLOBAL SUPPLY CHAIN</v>
          </cell>
          <cell r="AI145" t="str">
            <v>ID</v>
          </cell>
          <cell r="AJ145" t="str">
            <v>Indonesia</v>
          </cell>
          <cell r="AK145" t="str">
            <v>1</v>
          </cell>
          <cell r="AL145" t="str">
            <v>Standard</v>
          </cell>
          <cell r="AM145" t="str">
            <v>N2</v>
          </cell>
          <cell r="AN145" t="str">
            <v>Non-Exempt Non-CBA</v>
          </cell>
          <cell r="AO145" t="str">
            <v>12012508</v>
          </cell>
          <cell r="AP145" t="str">
            <v>Production/Process Operator</v>
          </cell>
          <cell r="AQ145" t="str">
            <v>3</v>
          </cell>
          <cell r="AR145" t="str">
            <v>Active</v>
          </cell>
          <cell r="AS145" t="str">
            <v>BC</v>
          </cell>
          <cell r="AT145">
            <v>17048032</v>
          </cell>
          <cell r="AU145" t="str">
            <v>No</v>
          </cell>
          <cell r="AV145" t="str">
            <v>M</v>
          </cell>
        </row>
        <row r="146">
          <cell r="A146" t="str">
            <v>DANILLA ISKANDAR</v>
          </cell>
          <cell r="B146">
            <v>172508</v>
          </cell>
          <cell r="C146" t="str">
            <v>99C0712</v>
          </cell>
          <cell r="D146">
            <v>28695</v>
          </cell>
          <cell r="E146">
            <v>36342</v>
          </cell>
          <cell r="F146" t="str">
            <v>GRD1</v>
          </cell>
          <cell r="G146">
            <v>822074</v>
          </cell>
          <cell r="H146" t="str">
            <v>IDR</v>
          </cell>
          <cell r="I146">
            <v>10686962</v>
          </cell>
          <cell r="J146" t="str">
            <v>IDR</v>
          </cell>
          <cell r="K146" t="str">
            <v>Female</v>
          </cell>
          <cell r="L146" t="str">
            <v>Jakarta</v>
          </cell>
          <cell r="M146" t="str">
            <v>Single</v>
          </cell>
          <cell r="N146" t="str">
            <v>ID04</v>
          </cell>
          <cell r="O146" t="str">
            <v>KF Indonesia - Nabisco</v>
          </cell>
          <cell r="P146" t="str">
            <v>3101</v>
          </cell>
          <cell r="Q146" t="str">
            <v>Operation Factory</v>
          </cell>
          <cell r="R146" t="str">
            <v>OPI4</v>
          </cell>
          <cell r="S146" t="str">
            <v>KF/Indo - Operations &amp; Log</v>
          </cell>
          <cell r="T146" t="str">
            <v>0002</v>
          </cell>
          <cell r="U146" t="str">
            <v>Cikarang</v>
          </cell>
          <cell r="V146" t="str">
            <v>Blue Collar</v>
          </cell>
          <cell r="W146" t="str">
            <v>20340950</v>
          </cell>
          <cell r="X146" t="str">
            <v>Helper</v>
          </cell>
          <cell r="Y146" t="str">
            <v>12000013</v>
          </cell>
          <cell r="Z146" t="str">
            <v>Operations</v>
          </cell>
          <cell r="AA146" t="str">
            <v>20340456</v>
          </cell>
          <cell r="AB146" t="str">
            <v>Cikarang - Production</v>
          </cell>
          <cell r="AC146" t="str">
            <v>GSC0061</v>
          </cell>
          <cell r="AD146" t="str">
            <v>GSC INTL MFG INDONESIA</v>
          </cell>
          <cell r="AE146" t="str">
            <v>GSC02</v>
          </cell>
          <cell r="AF146" t="str">
            <v>INTL MANUFACTURING</v>
          </cell>
          <cell r="AG146" t="str">
            <v>GSC</v>
          </cell>
          <cell r="AH146" t="str">
            <v>GLOBAL SUPPLY CHAIN</v>
          </cell>
          <cell r="AI146" t="str">
            <v>ID</v>
          </cell>
          <cell r="AJ146" t="str">
            <v>Indonesia</v>
          </cell>
          <cell r="AK146" t="str">
            <v>1</v>
          </cell>
          <cell r="AL146" t="str">
            <v>Standard</v>
          </cell>
          <cell r="AM146" t="str">
            <v>N2</v>
          </cell>
          <cell r="AN146" t="str">
            <v>Non-Exempt Non-CBA</v>
          </cell>
          <cell r="AO146" t="str">
            <v>12012510</v>
          </cell>
          <cell r="AP146" t="str">
            <v>Production/Process Operator (Jr.)</v>
          </cell>
          <cell r="AQ146" t="str">
            <v>3</v>
          </cell>
          <cell r="AR146" t="str">
            <v>Active</v>
          </cell>
          <cell r="AS146" t="str">
            <v>BC</v>
          </cell>
          <cell r="AT146">
            <v>10686960</v>
          </cell>
          <cell r="AU146" t="str">
            <v>No</v>
          </cell>
          <cell r="AV146" t="str">
            <v>S</v>
          </cell>
        </row>
        <row r="147">
          <cell r="A147" t="str">
            <v>DIANA ASA AGUSTINA</v>
          </cell>
          <cell r="B147">
            <v>172442</v>
          </cell>
          <cell r="C147" t="str">
            <v>99C0713</v>
          </cell>
          <cell r="D147">
            <v>29812</v>
          </cell>
          <cell r="E147">
            <v>36342</v>
          </cell>
          <cell r="F147" t="str">
            <v>GRD1</v>
          </cell>
          <cell r="G147">
            <v>1209728</v>
          </cell>
          <cell r="H147" t="str">
            <v>IDR</v>
          </cell>
          <cell r="I147">
            <v>15726464</v>
          </cell>
          <cell r="J147" t="str">
            <v>IDR</v>
          </cell>
          <cell r="K147" t="str">
            <v>Female</v>
          </cell>
          <cell r="L147" t="str">
            <v>Indramayu</v>
          </cell>
          <cell r="M147" t="str">
            <v>Single</v>
          </cell>
          <cell r="N147" t="str">
            <v>ID04</v>
          </cell>
          <cell r="O147" t="str">
            <v>KF Indonesia - Nabisco</v>
          </cell>
          <cell r="P147" t="str">
            <v>3101</v>
          </cell>
          <cell r="Q147" t="str">
            <v>Operation Factory</v>
          </cell>
          <cell r="R147" t="str">
            <v>OPI4</v>
          </cell>
          <cell r="S147" t="str">
            <v>KF/Indo - Operations &amp; Log</v>
          </cell>
          <cell r="T147" t="str">
            <v>0002</v>
          </cell>
          <cell r="U147" t="str">
            <v>Cikarang</v>
          </cell>
          <cell r="V147" t="str">
            <v>Blue Collar</v>
          </cell>
          <cell r="W147" t="str">
            <v>20340884</v>
          </cell>
          <cell r="X147" t="str">
            <v>Helper</v>
          </cell>
          <cell r="Y147" t="str">
            <v>12000013</v>
          </cell>
          <cell r="Z147" t="str">
            <v>Operations</v>
          </cell>
          <cell r="AA147" t="str">
            <v>20340456</v>
          </cell>
          <cell r="AB147" t="str">
            <v>Cikarang - Production</v>
          </cell>
          <cell r="AC147" t="str">
            <v>GSC0061</v>
          </cell>
          <cell r="AD147" t="str">
            <v>GSC INTL MFG INDONESIA</v>
          </cell>
          <cell r="AE147" t="str">
            <v>GSC02</v>
          </cell>
          <cell r="AF147" t="str">
            <v>INTL MANUFACTURING</v>
          </cell>
          <cell r="AG147" t="str">
            <v>GSC</v>
          </cell>
          <cell r="AH147" t="str">
            <v>GLOBAL SUPPLY CHAIN</v>
          </cell>
          <cell r="AI147" t="str">
            <v>ID</v>
          </cell>
          <cell r="AJ147" t="str">
            <v>Indonesia</v>
          </cell>
          <cell r="AK147" t="str">
            <v>1</v>
          </cell>
          <cell r="AL147" t="str">
            <v>Standard</v>
          </cell>
          <cell r="AM147" t="str">
            <v>N2</v>
          </cell>
          <cell r="AN147" t="str">
            <v>Non-Exempt Non-CBA</v>
          </cell>
          <cell r="AO147" t="str">
            <v>12012510</v>
          </cell>
          <cell r="AP147" t="str">
            <v>Production/Process Operator (Jr.)</v>
          </cell>
          <cell r="AQ147" t="str">
            <v>3</v>
          </cell>
          <cell r="AR147" t="str">
            <v>Active</v>
          </cell>
          <cell r="AS147" t="str">
            <v>BC</v>
          </cell>
          <cell r="AT147">
            <v>15726464</v>
          </cell>
          <cell r="AU147" t="str">
            <v>No</v>
          </cell>
          <cell r="AV147" t="str">
            <v>S</v>
          </cell>
        </row>
        <row r="148">
          <cell r="A148" t="str">
            <v>EDI ISWANTO</v>
          </cell>
          <cell r="B148">
            <v>172290</v>
          </cell>
          <cell r="C148" t="str">
            <v>99C0715</v>
          </cell>
          <cell r="D148">
            <v>28349</v>
          </cell>
          <cell r="E148">
            <v>36342</v>
          </cell>
          <cell r="F148" t="str">
            <v>GRD3</v>
          </cell>
          <cell r="G148">
            <v>1311388</v>
          </cell>
          <cell r="H148" t="str">
            <v>IDR</v>
          </cell>
          <cell r="I148">
            <v>17048044</v>
          </cell>
          <cell r="J148" t="str">
            <v>IDR</v>
          </cell>
          <cell r="K148" t="str">
            <v>Male</v>
          </cell>
          <cell r="L148" t="str">
            <v>Lumajang</v>
          </cell>
          <cell r="M148" t="str">
            <v>Single</v>
          </cell>
          <cell r="N148" t="str">
            <v>ID04</v>
          </cell>
          <cell r="O148" t="str">
            <v>KF Indonesia - Nabisco</v>
          </cell>
          <cell r="P148" t="str">
            <v>3101</v>
          </cell>
          <cell r="Q148" t="str">
            <v>Operation Factory</v>
          </cell>
          <cell r="R148" t="str">
            <v>OPI4</v>
          </cell>
          <cell r="S148" t="str">
            <v>KF/Indo - Operations &amp; Log</v>
          </cell>
          <cell r="T148" t="str">
            <v>0002</v>
          </cell>
          <cell r="U148" t="str">
            <v>Cikarang</v>
          </cell>
          <cell r="V148" t="str">
            <v>Blue Collar</v>
          </cell>
          <cell r="W148" t="str">
            <v>20340707</v>
          </cell>
          <cell r="X148" t="str">
            <v>Operator</v>
          </cell>
          <cell r="Y148" t="str">
            <v>12000013</v>
          </cell>
          <cell r="Z148" t="str">
            <v>Operations</v>
          </cell>
          <cell r="AA148" t="str">
            <v>20340456</v>
          </cell>
          <cell r="AB148" t="str">
            <v>Cikarang - Production</v>
          </cell>
          <cell r="AC148" t="str">
            <v>GSC0061</v>
          </cell>
          <cell r="AD148" t="str">
            <v>GSC INTL MFG INDONESIA</v>
          </cell>
          <cell r="AE148" t="str">
            <v>GSC02</v>
          </cell>
          <cell r="AF148" t="str">
            <v>INTL MANUFACTURING</v>
          </cell>
          <cell r="AG148" t="str">
            <v>GSC</v>
          </cell>
          <cell r="AH148" t="str">
            <v>GLOBAL SUPPLY CHAIN</v>
          </cell>
          <cell r="AI148" t="str">
            <v>ID</v>
          </cell>
          <cell r="AJ148" t="str">
            <v>Indonesia</v>
          </cell>
          <cell r="AK148" t="str">
            <v>1</v>
          </cell>
          <cell r="AL148" t="str">
            <v>Standard</v>
          </cell>
          <cell r="AM148" t="str">
            <v>N2</v>
          </cell>
          <cell r="AN148" t="str">
            <v>Non-Exempt Non-CBA</v>
          </cell>
          <cell r="AO148" t="str">
            <v>12012508</v>
          </cell>
          <cell r="AP148" t="str">
            <v>Production/Process Operator</v>
          </cell>
          <cell r="AQ148" t="str">
            <v>3</v>
          </cell>
          <cell r="AR148" t="str">
            <v>Active</v>
          </cell>
          <cell r="AS148" t="str">
            <v>BC</v>
          </cell>
          <cell r="AT148">
            <v>17048032</v>
          </cell>
          <cell r="AU148" t="str">
            <v>No</v>
          </cell>
          <cell r="AV148" t="str">
            <v>S</v>
          </cell>
        </row>
        <row r="149">
          <cell r="A149" t="str">
            <v>ERVINA SITANGGANG</v>
          </cell>
          <cell r="B149">
            <v>172510</v>
          </cell>
          <cell r="C149" t="str">
            <v>99C0719</v>
          </cell>
          <cell r="D149">
            <v>28995</v>
          </cell>
          <cell r="E149">
            <v>36342</v>
          </cell>
          <cell r="F149" t="str">
            <v>GRD1</v>
          </cell>
          <cell r="G149">
            <v>1196880</v>
          </cell>
          <cell r="H149" t="str">
            <v>IDR</v>
          </cell>
          <cell r="I149">
            <v>15559440</v>
          </cell>
          <cell r="J149" t="str">
            <v>IDR</v>
          </cell>
          <cell r="K149" t="str">
            <v>Female</v>
          </cell>
          <cell r="L149" t="str">
            <v>Medan</v>
          </cell>
          <cell r="M149" t="str">
            <v>Single</v>
          </cell>
          <cell r="N149" t="str">
            <v>ID04</v>
          </cell>
          <cell r="O149" t="str">
            <v>KF Indonesia - Nabisco</v>
          </cell>
          <cell r="P149" t="str">
            <v>3101</v>
          </cell>
          <cell r="Q149" t="str">
            <v>Operation Factory</v>
          </cell>
          <cell r="R149" t="str">
            <v>OPI4</v>
          </cell>
          <cell r="S149" t="str">
            <v>KF/Indo - Operations &amp; Log</v>
          </cell>
          <cell r="T149" t="str">
            <v>0002</v>
          </cell>
          <cell r="U149" t="str">
            <v>Cikarang</v>
          </cell>
          <cell r="V149" t="str">
            <v>Blue Collar</v>
          </cell>
          <cell r="W149" t="str">
            <v>20340952</v>
          </cell>
          <cell r="X149" t="str">
            <v>Helper</v>
          </cell>
          <cell r="Y149" t="str">
            <v>12000013</v>
          </cell>
          <cell r="Z149" t="str">
            <v>Operations</v>
          </cell>
          <cell r="AA149" t="str">
            <v>20340456</v>
          </cell>
          <cell r="AB149" t="str">
            <v>Cikarang - Production</v>
          </cell>
          <cell r="AC149" t="str">
            <v>GSC0061</v>
          </cell>
          <cell r="AD149" t="str">
            <v>GSC INTL MFG INDONESIA</v>
          </cell>
          <cell r="AE149" t="str">
            <v>GSC02</v>
          </cell>
          <cell r="AF149" t="str">
            <v>INTL MANUFACTURING</v>
          </cell>
          <cell r="AG149" t="str">
            <v>GSC</v>
          </cell>
          <cell r="AH149" t="str">
            <v>GLOBAL SUPPLY CHAIN</v>
          </cell>
          <cell r="AI149" t="str">
            <v>ID</v>
          </cell>
          <cell r="AJ149" t="str">
            <v>Indonesia</v>
          </cell>
          <cell r="AK149" t="str">
            <v>1</v>
          </cell>
          <cell r="AL149" t="str">
            <v>Standard</v>
          </cell>
          <cell r="AM149" t="str">
            <v>N2</v>
          </cell>
          <cell r="AN149" t="str">
            <v>Non-Exempt Non-CBA</v>
          </cell>
          <cell r="AO149" t="str">
            <v>12012510</v>
          </cell>
          <cell r="AP149" t="str">
            <v>Production/Process Operator (Jr.)</v>
          </cell>
          <cell r="AQ149" t="str">
            <v>3</v>
          </cell>
          <cell r="AR149" t="str">
            <v>Active</v>
          </cell>
          <cell r="AS149" t="str">
            <v>BC</v>
          </cell>
          <cell r="AT149">
            <v>15559440</v>
          </cell>
          <cell r="AU149" t="str">
            <v>No</v>
          </cell>
          <cell r="AV149" t="str">
            <v>S</v>
          </cell>
        </row>
        <row r="150">
          <cell r="A150" t="str">
            <v>FARIDA ARIYANI HD.</v>
          </cell>
          <cell r="B150">
            <v>172357</v>
          </cell>
          <cell r="C150" t="str">
            <v>99C0720</v>
          </cell>
          <cell r="D150">
            <v>29861</v>
          </cell>
          <cell r="E150">
            <v>36342</v>
          </cell>
          <cell r="F150" t="str">
            <v>GRD1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 t="str">
            <v>Female</v>
          </cell>
          <cell r="L150" t="str">
            <v>Bekasi</v>
          </cell>
          <cell r="M150" t="str">
            <v>Single</v>
          </cell>
          <cell r="N150" t="str">
            <v>ID04</v>
          </cell>
          <cell r="O150" t="str">
            <v>KF Indonesia - Nabisco</v>
          </cell>
          <cell r="P150" t="str">
            <v>3101</v>
          </cell>
          <cell r="Q150" t="str">
            <v>Operation Factory</v>
          </cell>
          <cell r="R150" t="str">
            <v>OPI4</v>
          </cell>
          <cell r="S150" t="str">
            <v>KF/Indo - Operations &amp; Log</v>
          </cell>
          <cell r="T150" t="str">
            <v>0002</v>
          </cell>
          <cell r="U150" t="str">
            <v>Cikarang</v>
          </cell>
          <cell r="V150" t="str">
            <v>Blue Collar</v>
          </cell>
          <cell r="W150" t="str">
            <v>20340774</v>
          </cell>
          <cell r="X150" t="str">
            <v>Helper</v>
          </cell>
          <cell r="Y150" t="str">
            <v>12000013</v>
          </cell>
          <cell r="Z150" t="str">
            <v>Operations</v>
          </cell>
          <cell r="AA150" t="str">
            <v>20340456</v>
          </cell>
          <cell r="AB150" t="str">
            <v>Cikarang - Production</v>
          </cell>
          <cell r="AC150" t="str">
            <v>GSC0061</v>
          </cell>
          <cell r="AD150" t="str">
            <v>GSC INTL MFG INDONESIA</v>
          </cell>
          <cell r="AE150" t="str">
            <v>GSC02</v>
          </cell>
          <cell r="AF150" t="str">
            <v>INTL MANUFACTURING</v>
          </cell>
          <cell r="AG150" t="str">
            <v>GSC</v>
          </cell>
          <cell r="AH150" t="str">
            <v>GLOBAL SUPPLY CHAIN</v>
          </cell>
          <cell r="AI150" t="str">
            <v>ID</v>
          </cell>
          <cell r="AJ150" t="str">
            <v>Indonesia</v>
          </cell>
          <cell r="AK150" t="str">
            <v>1</v>
          </cell>
          <cell r="AL150" t="str">
            <v>Standard</v>
          </cell>
          <cell r="AM150" t="str">
            <v>N2</v>
          </cell>
          <cell r="AN150" t="str">
            <v>Non-Exempt Non-CBA</v>
          </cell>
          <cell r="AO150" t="str">
            <v>12012510</v>
          </cell>
          <cell r="AP150" t="str">
            <v>Production/Process Operator (Jr.)</v>
          </cell>
          <cell r="AQ150" t="str">
            <v>3</v>
          </cell>
          <cell r="AR150" t="str">
            <v>Active</v>
          </cell>
          <cell r="AS150" t="str">
            <v>BC</v>
          </cell>
          <cell r="AT150">
            <v>0</v>
          </cell>
          <cell r="AU150" t="str">
            <v>No</v>
          </cell>
          <cell r="AV150" t="str">
            <v>S</v>
          </cell>
        </row>
        <row r="151">
          <cell r="A151" t="str">
            <v>HARI WAHYUDIN</v>
          </cell>
          <cell r="B151">
            <v>172380</v>
          </cell>
          <cell r="C151" t="str">
            <v>99C0722</v>
          </cell>
          <cell r="D151">
            <v>29882</v>
          </cell>
          <cell r="E151">
            <v>36342</v>
          </cell>
          <cell r="F151" t="str">
            <v>GRD3</v>
          </cell>
          <cell r="G151">
            <v>1340819</v>
          </cell>
          <cell r="H151" t="str">
            <v>IDR</v>
          </cell>
          <cell r="I151">
            <v>17430647</v>
          </cell>
          <cell r="J151" t="str">
            <v>IDR</v>
          </cell>
          <cell r="K151" t="str">
            <v>Male</v>
          </cell>
          <cell r="L151" t="str">
            <v>Bekasi</v>
          </cell>
          <cell r="M151" t="str">
            <v>Marr</v>
          </cell>
          <cell r="N151" t="str">
            <v>ID04</v>
          </cell>
          <cell r="O151" t="str">
            <v>KF Indonesia - Nabisco</v>
          </cell>
          <cell r="P151" t="str">
            <v>3101</v>
          </cell>
          <cell r="Q151" t="str">
            <v>Operation Factory</v>
          </cell>
          <cell r="R151" t="str">
            <v>OPI4</v>
          </cell>
          <cell r="S151" t="str">
            <v>KF/Indo - Operations &amp; Log</v>
          </cell>
          <cell r="T151" t="str">
            <v>0002</v>
          </cell>
          <cell r="U151" t="str">
            <v>Cikarang</v>
          </cell>
          <cell r="V151" t="str">
            <v>Blue Collar</v>
          </cell>
          <cell r="W151" t="str">
            <v>20340797</v>
          </cell>
          <cell r="X151" t="str">
            <v>Operator</v>
          </cell>
          <cell r="Y151" t="str">
            <v>12000013</v>
          </cell>
          <cell r="Z151" t="str">
            <v>Operations</v>
          </cell>
          <cell r="AA151" t="str">
            <v>20340456</v>
          </cell>
          <cell r="AB151" t="str">
            <v>Cikarang - Production</v>
          </cell>
          <cell r="AC151" t="str">
            <v>GSC0061</v>
          </cell>
          <cell r="AD151" t="str">
            <v>GSC INTL MFG INDONESIA</v>
          </cell>
          <cell r="AE151" t="str">
            <v>GSC02</v>
          </cell>
          <cell r="AF151" t="str">
            <v>INTL MANUFACTURING</v>
          </cell>
          <cell r="AG151" t="str">
            <v>GSC</v>
          </cell>
          <cell r="AH151" t="str">
            <v>GLOBAL SUPPLY CHAIN</v>
          </cell>
          <cell r="AI151" t="str">
            <v>ID</v>
          </cell>
          <cell r="AJ151" t="str">
            <v>Indonesia</v>
          </cell>
          <cell r="AK151" t="str">
            <v>1</v>
          </cell>
          <cell r="AL151" t="str">
            <v>Standard</v>
          </cell>
          <cell r="AM151" t="str">
            <v>N2</v>
          </cell>
          <cell r="AN151" t="str">
            <v>Non-Exempt Non-CBA</v>
          </cell>
          <cell r="AO151" t="str">
            <v>12012508</v>
          </cell>
          <cell r="AP151" t="str">
            <v>Production/Process Operator</v>
          </cell>
          <cell r="AQ151" t="str">
            <v>3</v>
          </cell>
          <cell r="AR151" t="str">
            <v>Active</v>
          </cell>
          <cell r="AS151" t="str">
            <v>BC</v>
          </cell>
          <cell r="AT151">
            <v>17430640</v>
          </cell>
          <cell r="AU151" t="str">
            <v>No</v>
          </cell>
          <cell r="AV151" t="str">
            <v>M</v>
          </cell>
        </row>
        <row r="152">
          <cell r="G152">
            <v>1308167</v>
          </cell>
          <cell r="AH152" t="str">
            <v>GLOBAL SUPPLY CHAIN</v>
          </cell>
          <cell r="AR152" t="str">
            <v>Active</v>
          </cell>
        </row>
        <row r="153">
          <cell r="G153">
            <v>1308167</v>
          </cell>
          <cell r="AH153" t="str">
            <v>GLOBAL SUPPLY CHAIN</v>
          </cell>
          <cell r="AR153" t="str">
            <v>Active</v>
          </cell>
        </row>
        <row r="154">
          <cell r="G154">
            <v>1217878</v>
          </cell>
          <cell r="AH154" t="str">
            <v>GLOBAL SUPPLY CHAIN</v>
          </cell>
          <cell r="AR154" t="str">
            <v>Active</v>
          </cell>
        </row>
        <row r="155">
          <cell r="G155">
            <v>1340819</v>
          </cell>
          <cell r="AH155" t="str">
            <v>GLOBAL SUPPLY CHAIN</v>
          </cell>
          <cell r="AR155" t="str">
            <v>Active</v>
          </cell>
        </row>
        <row r="156">
          <cell r="G156">
            <v>0</v>
          </cell>
          <cell r="AH156" t="str">
            <v>GLOBAL SUPPLY CHAIN</v>
          </cell>
          <cell r="AR156" t="str">
            <v>Active</v>
          </cell>
        </row>
        <row r="157">
          <cell r="G157">
            <v>1196147</v>
          </cell>
          <cell r="AH157" t="str">
            <v>GLOBAL SUPPLY CHAIN</v>
          </cell>
          <cell r="AR157" t="str">
            <v>Active</v>
          </cell>
        </row>
        <row r="158">
          <cell r="G158">
            <v>1189402</v>
          </cell>
          <cell r="AH158" t="str">
            <v>GLOBAL SUPPLY CHAIN</v>
          </cell>
          <cell r="AR158" t="str">
            <v>Active</v>
          </cell>
        </row>
        <row r="159">
          <cell r="G159">
            <v>1364550</v>
          </cell>
          <cell r="AH159" t="str">
            <v>GLOBAL SUPPLY CHAIN</v>
          </cell>
          <cell r="AR159" t="str">
            <v>Active</v>
          </cell>
        </row>
        <row r="160">
          <cell r="G160">
            <v>1176065</v>
          </cell>
          <cell r="AH160" t="str">
            <v>GLOBAL SUPPLY CHAIN</v>
          </cell>
          <cell r="AR160" t="str">
            <v>Active</v>
          </cell>
        </row>
        <row r="161">
          <cell r="G161">
            <v>1364342</v>
          </cell>
          <cell r="AH161" t="str">
            <v>GLOBAL SUPPLY CHAIN</v>
          </cell>
          <cell r="AR161" t="str">
            <v>Active</v>
          </cell>
        </row>
        <row r="162">
          <cell r="G162">
            <v>1188317</v>
          </cell>
          <cell r="AH162" t="str">
            <v>GLOBAL SUPPLY CHAIN</v>
          </cell>
          <cell r="AR162" t="str">
            <v>Active</v>
          </cell>
        </row>
        <row r="163">
          <cell r="G163">
            <v>1189402</v>
          </cell>
          <cell r="AH163" t="str">
            <v>GLOBAL SUPPLY CHAIN</v>
          </cell>
          <cell r="AR163" t="str">
            <v>Active</v>
          </cell>
        </row>
        <row r="164">
          <cell r="G164">
            <v>1176065</v>
          </cell>
          <cell r="AH164" t="str">
            <v>GLOBAL SUPPLY CHAIN</v>
          </cell>
          <cell r="AR164" t="str">
            <v>Active</v>
          </cell>
        </row>
        <row r="165">
          <cell r="G165">
            <v>1176065</v>
          </cell>
          <cell r="AH165" t="str">
            <v>GLOBAL SUPPLY CHAIN</v>
          </cell>
          <cell r="AR165" t="str">
            <v>Active</v>
          </cell>
        </row>
        <row r="166">
          <cell r="G166">
            <v>1176065</v>
          </cell>
          <cell r="AH166" t="str">
            <v>GLOBAL SUPPLY CHAIN</v>
          </cell>
          <cell r="AR166" t="str">
            <v>Active</v>
          </cell>
        </row>
        <row r="167">
          <cell r="G167">
            <v>1308167</v>
          </cell>
          <cell r="AH167" t="str">
            <v>GLOBAL SUPPLY CHAIN</v>
          </cell>
          <cell r="AR167" t="str">
            <v>Active</v>
          </cell>
        </row>
        <row r="168">
          <cell r="G168">
            <v>1231140</v>
          </cell>
          <cell r="AH168" t="str">
            <v>GLOBAL SUPPLY CHAIN</v>
          </cell>
          <cell r="AR168" t="str">
            <v>Active</v>
          </cell>
        </row>
        <row r="169">
          <cell r="G169">
            <v>1340819</v>
          </cell>
          <cell r="AH169" t="str">
            <v>GLOBAL SUPPLY CHAIN</v>
          </cell>
          <cell r="AR169" t="str">
            <v>Active</v>
          </cell>
        </row>
        <row r="170">
          <cell r="G170">
            <v>1317088</v>
          </cell>
          <cell r="AH170" t="str">
            <v>GLOBAL SUPPLY CHAIN</v>
          </cell>
          <cell r="AR170" t="str">
            <v>Active</v>
          </cell>
        </row>
        <row r="171">
          <cell r="G171">
            <v>1308167</v>
          </cell>
          <cell r="AH171" t="str">
            <v>GLOBAL SUPPLY CHAIN</v>
          </cell>
          <cell r="AR171" t="str">
            <v>Active</v>
          </cell>
        </row>
        <row r="172">
          <cell r="G172">
            <v>1238675</v>
          </cell>
          <cell r="AH172" t="str">
            <v>GLOBAL SUPPLY CHAIN</v>
          </cell>
          <cell r="AR172" t="str">
            <v>Active</v>
          </cell>
        </row>
        <row r="173">
          <cell r="G173">
            <v>1176065</v>
          </cell>
          <cell r="AH173" t="str">
            <v>GLOBAL SUPPLY CHAIN</v>
          </cell>
          <cell r="AR173" t="str">
            <v>Active</v>
          </cell>
        </row>
        <row r="174">
          <cell r="G174">
            <v>1331117</v>
          </cell>
          <cell r="AH174" t="str">
            <v>GLOBAL SUPPLY CHAIN</v>
          </cell>
          <cell r="AR174" t="str">
            <v>Active</v>
          </cell>
        </row>
        <row r="175">
          <cell r="G175">
            <v>1364550</v>
          </cell>
          <cell r="AH175" t="str">
            <v>GLOBAL SUPPLY CHAIN</v>
          </cell>
          <cell r="AR175" t="str">
            <v>Active</v>
          </cell>
        </row>
        <row r="176">
          <cell r="G176">
            <v>1311388</v>
          </cell>
          <cell r="AH176" t="str">
            <v>GLOBAL SUPPLY CHAIN</v>
          </cell>
          <cell r="AR176" t="str">
            <v>Active</v>
          </cell>
        </row>
        <row r="177">
          <cell r="G177">
            <v>1388490</v>
          </cell>
          <cell r="AH177" t="str">
            <v>GLOBAL SUPPLY CHAIN</v>
          </cell>
          <cell r="AR177" t="str">
            <v>Active</v>
          </cell>
        </row>
        <row r="178">
          <cell r="G178">
            <v>1176065</v>
          </cell>
          <cell r="AH178" t="str">
            <v>GLOBAL SUPPLY CHAIN</v>
          </cell>
          <cell r="AR178" t="str">
            <v>Active</v>
          </cell>
        </row>
        <row r="179">
          <cell r="G179">
            <v>1311388</v>
          </cell>
          <cell r="AH179" t="str">
            <v>GLOBAL SUPPLY CHAIN</v>
          </cell>
          <cell r="AR179" t="str">
            <v>Active</v>
          </cell>
        </row>
        <row r="180">
          <cell r="G180">
            <v>1308167</v>
          </cell>
          <cell r="AH180" t="str">
            <v>GLOBAL SUPPLY CHAIN</v>
          </cell>
          <cell r="AR180" t="str">
            <v>Active</v>
          </cell>
        </row>
        <row r="181">
          <cell r="G181">
            <v>1209728</v>
          </cell>
          <cell r="AH181" t="str">
            <v>GLOBAL SUPPLY CHAIN</v>
          </cell>
          <cell r="AR181" t="str">
            <v>Active</v>
          </cell>
        </row>
        <row r="182">
          <cell r="G182">
            <v>1340819</v>
          </cell>
          <cell r="AH182" t="str">
            <v>GLOBAL SUPPLY CHAIN</v>
          </cell>
          <cell r="AR182" t="str">
            <v>Active</v>
          </cell>
        </row>
        <row r="183">
          <cell r="G183">
            <v>1196147</v>
          </cell>
          <cell r="AH183" t="str">
            <v>GLOBAL SUPPLY CHAIN</v>
          </cell>
          <cell r="AR183" t="str">
            <v>Active</v>
          </cell>
        </row>
        <row r="184">
          <cell r="G184">
            <v>1308167</v>
          </cell>
          <cell r="AH184" t="str">
            <v>GLOBAL SUPPLY CHAIN</v>
          </cell>
          <cell r="AR184" t="str">
            <v>Active</v>
          </cell>
        </row>
        <row r="185">
          <cell r="G185">
            <v>1334394</v>
          </cell>
          <cell r="AH185" t="str">
            <v>GLOBAL SUPPLY CHAIN</v>
          </cell>
          <cell r="AR185" t="str">
            <v>Active</v>
          </cell>
        </row>
        <row r="186">
          <cell r="G186">
            <v>1388490</v>
          </cell>
          <cell r="AH186" t="str">
            <v>GLOBAL SUPPLY CHAIN</v>
          </cell>
          <cell r="AR186" t="str">
            <v>Active</v>
          </cell>
        </row>
        <row r="187">
          <cell r="G187">
            <v>1219930</v>
          </cell>
          <cell r="AH187" t="str">
            <v>GLOBAL SUPPLY CHAIN</v>
          </cell>
          <cell r="AR187" t="str">
            <v>Active</v>
          </cell>
        </row>
        <row r="188">
          <cell r="G188">
            <v>1189402</v>
          </cell>
          <cell r="AH188" t="str">
            <v>GLOBAL SUPPLY CHAIN</v>
          </cell>
          <cell r="AR188" t="str">
            <v>Active</v>
          </cell>
        </row>
        <row r="189">
          <cell r="G189">
            <v>1196147</v>
          </cell>
          <cell r="AH189" t="str">
            <v>GLOBAL SUPPLY CHAIN</v>
          </cell>
          <cell r="AR189" t="str">
            <v>Active</v>
          </cell>
        </row>
        <row r="190">
          <cell r="G190">
            <v>1189402</v>
          </cell>
          <cell r="AH190" t="str">
            <v>GLOBAL SUPPLY CHAIN</v>
          </cell>
          <cell r="AR190" t="str">
            <v>Active</v>
          </cell>
        </row>
        <row r="191">
          <cell r="G191">
            <v>1308167</v>
          </cell>
          <cell r="AH191" t="str">
            <v>GLOBAL SUPPLY CHAIN</v>
          </cell>
          <cell r="AR191" t="str">
            <v>Active</v>
          </cell>
        </row>
        <row r="192">
          <cell r="G192">
            <v>1189402</v>
          </cell>
          <cell r="AH192" t="str">
            <v>GLOBAL SUPPLY CHAIN</v>
          </cell>
          <cell r="AR192" t="str">
            <v>Active</v>
          </cell>
        </row>
        <row r="193">
          <cell r="G193">
            <v>1337722</v>
          </cell>
          <cell r="AH193" t="str">
            <v>GLOBAL SUPPLY CHAIN</v>
          </cell>
          <cell r="AR193" t="str">
            <v>Active</v>
          </cell>
        </row>
        <row r="194">
          <cell r="G194">
            <v>1690556</v>
          </cell>
          <cell r="AH194" t="str">
            <v>GLOBAL SUPPLY CHAIN</v>
          </cell>
          <cell r="AR194" t="str">
            <v>Active</v>
          </cell>
        </row>
        <row r="195">
          <cell r="G195">
            <v>0</v>
          </cell>
          <cell r="AH195" t="str">
            <v>GLOBAL SUPPLY CHAIN</v>
          </cell>
          <cell r="AR195" t="str">
            <v>Active</v>
          </cell>
        </row>
        <row r="196">
          <cell r="G196">
            <v>1219930</v>
          </cell>
          <cell r="AH196" t="str">
            <v>GLOBAL SUPPLY CHAIN</v>
          </cell>
          <cell r="AR196" t="str">
            <v>Active</v>
          </cell>
        </row>
        <row r="197">
          <cell r="G197">
            <v>0</v>
          </cell>
          <cell r="AH197" t="str">
            <v>GLOBAL SUPPLY CHAIN</v>
          </cell>
          <cell r="AR197" t="str">
            <v>Active</v>
          </cell>
        </row>
        <row r="198">
          <cell r="G198">
            <v>1510710</v>
          </cell>
          <cell r="AH198" t="str">
            <v>GLOBAL SUPPLY CHAIN</v>
          </cell>
          <cell r="AR198" t="str">
            <v>Active</v>
          </cell>
        </row>
        <row r="199">
          <cell r="G199">
            <v>1396261</v>
          </cell>
          <cell r="AH199" t="str">
            <v>GLOBAL SUPPLY CHAIN</v>
          </cell>
          <cell r="AR199" t="str">
            <v>Active</v>
          </cell>
        </row>
        <row r="200">
          <cell r="G200">
            <v>1396261</v>
          </cell>
          <cell r="AH200" t="str">
            <v>GLOBAL SUPPLY CHAIN</v>
          </cell>
          <cell r="AR200" t="str">
            <v>Active</v>
          </cell>
        </row>
        <row r="201">
          <cell r="G201">
            <v>879681</v>
          </cell>
          <cell r="AH201" t="str">
            <v>GLOBAL SUPPLY CHAIN</v>
          </cell>
          <cell r="AR201" t="str">
            <v>Active</v>
          </cell>
        </row>
        <row r="202">
          <cell r="G202">
            <v>1455493</v>
          </cell>
          <cell r="AH202" t="str">
            <v>GLOBAL SUPPLY CHAIN</v>
          </cell>
          <cell r="AR202" t="str">
            <v>Active</v>
          </cell>
        </row>
        <row r="203">
          <cell r="G203">
            <v>1343453</v>
          </cell>
          <cell r="AH203" t="str">
            <v>GLOBAL SUPPLY CHAIN</v>
          </cell>
          <cell r="AR203" t="str">
            <v>Active</v>
          </cell>
        </row>
        <row r="204">
          <cell r="G204">
            <v>1271491</v>
          </cell>
          <cell r="AH204" t="str">
            <v>GLOBAL SUPPLY CHAIN</v>
          </cell>
          <cell r="AR204" t="str">
            <v>Active</v>
          </cell>
        </row>
        <row r="205">
          <cell r="G205">
            <v>1279576</v>
          </cell>
          <cell r="AH205" t="str">
            <v>GLOBAL SUPPLY CHAIN</v>
          </cell>
          <cell r="AR205" t="str">
            <v>Active</v>
          </cell>
        </row>
        <row r="206">
          <cell r="G206">
            <v>0</v>
          </cell>
          <cell r="AH206" t="str">
            <v>GLOBAL SUPPLY CHAIN</v>
          </cell>
          <cell r="AR206" t="str">
            <v>Active</v>
          </cell>
        </row>
        <row r="207">
          <cell r="G207">
            <v>0</v>
          </cell>
          <cell r="AH207" t="str">
            <v>GLOBAL SUPPLY CHAIN</v>
          </cell>
          <cell r="AR207" t="str">
            <v>Active</v>
          </cell>
        </row>
        <row r="208">
          <cell r="G208">
            <v>1283277</v>
          </cell>
          <cell r="AH208" t="str">
            <v>GLOBAL SUPPLY CHAIN</v>
          </cell>
          <cell r="AR208" t="str">
            <v>Active</v>
          </cell>
        </row>
        <row r="209">
          <cell r="G209">
            <v>0</v>
          </cell>
          <cell r="AH209" t="str">
            <v>GLOBAL SUPPLY CHAIN</v>
          </cell>
          <cell r="AR209" t="str">
            <v>Active</v>
          </cell>
        </row>
        <row r="210">
          <cell r="G210">
            <v>1241332</v>
          </cell>
          <cell r="AH210" t="str">
            <v>GLOBAL SUPPLY CHAIN</v>
          </cell>
          <cell r="AR210" t="str">
            <v>Active</v>
          </cell>
        </row>
        <row r="211">
          <cell r="G211">
            <v>1241332</v>
          </cell>
          <cell r="AH211" t="str">
            <v>GLOBAL SUPPLY CHAIN</v>
          </cell>
          <cell r="AR211" t="str">
            <v>Active</v>
          </cell>
        </row>
        <row r="212">
          <cell r="G212">
            <v>0</v>
          </cell>
          <cell r="AH212" t="str">
            <v>GLOBAL SUPPLY CHAIN</v>
          </cell>
          <cell r="AR212" t="str">
            <v>Active</v>
          </cell>
        </row>
        <row r="213">
          <cell r="G213">
            <v>1219930</v>
          </cell>
          <cell r="AH213" t="str">
            <v>GLOBAL SUPPLY CHAIN</v>
          </cell>
          <cell r="AR213" t="str">
            <v>Active</v>
          </cell>
        </row>
        <row r="214">
          <cell r="G214">
            <v>0</v>
          </cell>
          <cell r="AH214" t="str">
            <v>GLOBAL SUPPLY CHAIN</v>
          </cell>
          <cell r="AR214" t="str">
            <v>Active</v>
          </cell>
        </row>
        <row r="215">
          <cell r="G215">
            <v>1210352</v>
          </cell>
          <cell r="AH215" t="str">
            <v>GLOBAL SUPPLY CHAIN</v>
          </cell>
          <cell r="AR215" t="str">
            <v>Active</v>
          </cell>
        </row>
        <row r="216">
          <cell r="G216">
            <v>1241332</v>
          </cell>
          <cell r="AH216" t="str">
            <v>GLOBAL SUPPLY CHAIN</v>
          </cell>
          <cell r="AR216" t="str">
            <v>Active</v>
          </cell>
        </row>
        <row r="217">
          <cell r="G217">
            <v>1219930</v>
          </cell>
          <cell r="AH217" t="str">
            <v>GLOBAL SUPPLY CHAIN</v>
          </cell>
          <cell r="AR217" t="str">
            <v>Active</v>
          </cell>
        </row>
        <row r="218">
          <cell r="G218">
            <v>1219930</v>
          </cell>
          <cell r="AH218" t="str">
            <v>GLOBAL SUPPLY CHAIN</v>
          </cell>
          <cell r="AR218" t="str">
            <v>Active</v>
          </cell>
        </row>
        <row r="219">
          <cell r="G219">
            <v>0</v>
          </cell>
          <cell r="AH219" t="str">
            <v>GLOBAL SUPPLY CHAIN</v>
          </cell>
          <cell r="AR219" t="str">
            <v>Active</v>
          </cell>
        </row>
        <row r="220">
          <cell r="G220">
            <v>0</v>
          </cell>
          <cell r="AH220" t="str">
            <v>GLOBAL SUPPLY CHAIN</v>
          </cell>
          <cell r="AR220" t="str">
            <v>Active</v>
          </cell>
        </row>
        <row r="221">
          <cell r="G221">
            <v>1219930</v>
          </cell>
          <cell r="AH221" t="str">
            <v>GLOBAL SUPPLY CHAIN</v>
          </cell>
          <cell r="AR221" t="str">
            <v>Active</v>
          </cell>
        </row>
        <row r="222">
          <cell r="G222">
            <v>1219930</v>
          </cell>
          <cell r="AH222" t="str">
            <v>GLOBAL SUPPLY CHAIN</v>
          </cell>
          <cell r="AR222" t="str">
            <v>Active</v>
          </cell>
        </row>
        <row r="223">
          <cell r="G223">
            <v>1241332</v>
          </cell>
          <cell r="AH223" t="str">
            <v>GLOBAL SUPPLY CHAIN</v>
          </cell>
          <cell r="AR223" t="str">
            <v>Active</v>
          </cell>
        </row>
        <row r="224">
          <cell r="G224">
            <v>1197000</v>
          </cell>
          <cell r="AH224" t="str">
            <v>GLOBAL SUPPLY CHAIN</v>
          </cell>
          <cell r="AR224" t="str">
            <v>Active</v>
          </cell>
        </row>
        <row r="225">
          <cell r="G225">
            <v>0</v>
          </cell>
          <cell r="AH225" t="str">
            <v>GLOBAL SUPPLY CHAIN</v>
          </cell>
          <cell r="AR225" t="str">
            <v>Active</v>
          </cell>
        </row>
        <row r="226">
          <cell r="G226">
            <v>1197000</v>
          </cell>
          <cell r="AH226" t="str">
            <v>GLOBAL SUPPLY CHAIN</v>
          </cell>
          <cell r="AR226" t="str">
            <v>Active</v>
          </cell>
        </row>
        <row r="227">
          <cell r="G227">
            <v>1218000</v>
          </cell>
          <cell r="AH227" t="str">
            <v>GLOBAL SUPPLY CHAIN</v>
          </cell>
          <cell r="AR227" t="str">
            <v>Active</v>
          </cell>
        </row>
        <row r="228">
          <cell r="G228">
            <v>1197000</v>
          </cell>
          <cell r="AH228" t="str">
            <v>GLOBAL SUPPLY CHAIN</v>
          </cell>
          <cell r="AR228" t="str">
            <v>Active</v>
          </cell>
        </row>
        <row r="229">
          <cell r="G229">
            <v>1197000</v>
          </cell>
          <cell r="AH229" t="str">
            <v>GLOBAL SUPPLY CHAIN</v>
          </cell>
          <cell r="AR229" t="str">
            <v>Active</v>
          </cell>
        </row>
        <row r="230">
          <cell r="G230">
            <v>1197000</v>
          </cell>
          <cell r="AH230" t="str">
            <v>GLOBAL SUPPLY CHAIN</v>
          </cell>
          <cell r="AR230" t="str">
            <v>Active</v>
          </cell>
        </row>
        <row r="231">
          <cell r="G231">
            <v>1197000</v>
          </cell>
          <cell r="AH231" t="str">
            <v>GLOBAL SUPPLY CHAIN</v>
          </cell>
          <cell r="AR231" t="str">
            <v>Active</v>
          </cell>
        </row>
        <row r="232">
          <cell r="G232">
            <v>1197000</v>
          </cell>
          <cell r="AH232" t="str">
            <v>GLOBAL SUPPLY CHAIN</v>
          </cell>
          <cell r="AR232" t="str">
            <v>Active</v>
          </cell>
        </row>
        <row r="233">
          <cell r="G233">
            <v>1197000</v>
          </cell>
          <cell r="AH233" t="str">
            <v>GLOBAL SUPPLY CHAIN</v>
          </cell>
          <cell r="AR233" t="str">
            <v>Active</v>
          </cell>
        </row>
        <row r="234">
          <cell r="G234">
            <v>1197000</v>
          </cell>
          <cell r="AH234" t="str">
            <v>GLOBAL SUPPLY CHAIN</v>
          </cell>
          <cell r="AR234" t="str">
            <v>Active</v>
          </cell>
        </row>
        <row r="235">
          <cell r="G235">
            <v>1197000</v>
          </cell>
          <cell r="AH235" t="str">
            <v>GLOBAL SUPPLY CHAIN</v>
          </cell>
          <cell r="AR235" t="str">
            <v>Active</v>
          </cell>
        </row>
        <row r="236">
          <cell r="G236">
            <v>0</v>
          </cell>
          <cell r="AH236" t="str">
            <v>GLOBAL SUPPLY CHAIN</v>
          </cell>
          <cell r="AR236" t="str">
            <v>Active</v>
          </cell>
        </row>
        <row r="237">
          <cell r="G237">
            <v>0</v>
          </cell>
          <cell r="AH237" t="str">
            <v>GLOBAL SUPPLY CHAIN</v>
          </cell>
          <cell r="AR237" t="str">
            <v>Active</v>
          </cell>
        </row>
        <row r="238">
          <cell r="G238">
            <v>1197000</v>
          </cell>
          <cell r="AH238" t="str">
            <v>GLOBAL SUPPLY CHAIN</v>
          </cell>
          <cell r="AR238" t="str">
            <v>Active</v>
          </cell>
        </row>
        <row r="239">
          <cell r="G239">
            <v>1197000</v>
          </cell>
          <cell r="AH239" t="str">
            <v>GLOBAL SUPPLY CHAIN</v>
          </cell>
          <cell r="AR239" t="str">
            <v>Active</v>
          </cell>
        </row>
        <row r="240">
          <cell r="G240">
            <v>0</v>
          </cell>
          <cell r="AH240" t="str">
            <v>GLOBAL SUPPLY CHAIN</v>
          </cell>
          <cell r="AR240" t="str">
            <v>Active</v>
          </cell>
        </row>
        <row r="241">
          <cell r="G241">
            <v>0</v>
          </cell>
          <cell r="AH241" t="str">
            <v>GLOBAL SUPPLY CHAIN</v>
          </cell>
          <cell r="AR241" t="str">
            <v>Active</v>
          </cell>
        </row>
        <row r="242">
          <cell r="G242">
            <v>0</v>
          </cell>
          <cell r="AH242" t="str">
            <v>GLOBAL SUPPLY CHAIN</v>
          </cell>
          <cell r="AR242" t="str">
            <v>Active</v>
          </cell>
        </row>
        <row r="243">
          <cell r="G243">
            <v>0</v>
          </cell>
          <cell r="AH243" t="str">
            <v>GLOBAL SUPPLY CHAIN</v>
          </cell>
          <cell r="AR243" t="str">
            <v>Active</v>
          </cell>
        </row>
        <row r="244">
          <cell r="G244">
            <v>0</v>
          </cell>
          <cell r="AH244" t="str">
            <v>GLOBAL SUPPLY CHAIN</v>
          </cell>
          <cell r="AR244" t="str">
            <v>Active</v>
          </cell>
        </row>
        <row r="245">
          <cell r="G245">
            <v>777200</v>
          </cell>
          <cell r="AH245" t="str">
            <v>GLOBAL SUPPLY CHAIN</v>
          </cell>
          <cell r="AR245" t="str">
            <v>Active</v>
          </cell>
        </row>
        <row r="246">
          <cell r="G246">
            <v>864514</v>
          </cell>
          <cell r="AH246" t="str">
            <v>GLOBAL SUPPLY CHAIN</v>
          </cell>
          <cell r="AR246" t="str">
            <v>Active</v>
          </cell>
        </row>
        <row r="247">
          <cell r="G247">
            <v>879681</v>
          </cell>
          <cell r="AH247" t="str">
            <v>GLOBAL SUPPLY CHAIN</v>
          </cell>
          <cell r="AR247" t="str">
            <v>Active</v>
          </cell>
        </row>
        <row r="248">
          <cell r="G248">
            <v>864514</v>
          </cell>
          <cell r="AH248" t="str">
            <v>GLOBAL SUPPLY CHAIN</v>
          </cell>
          <cell r="AR248" t="str">
            <v>Active</v>
          </cell>
        </row>
        <row r="249">
          <cell r="G249">
            <v>864514</v>
          </cell>
          <cell r="AH249" t="str">
            <v>GLOBAL SUPPLY CHAIN</v>
          </cell>
          <cell r="AR249" t="str">
            <v>Active</v>
          </cell>
        </row>
        <row r="250">
          <cell r="G250">
            <v>864514</v>
          </cell>
          <cell r="AH250" t="str">
            <v>GLOBAL SUPPLY CHAIN</v>
          </cell>
          <cell r="AR250" t="str">
            <v>Active</v>
          </cell>
        </row>
        <row r="251">
          <cell r="G251">
            <v>864514</v>
          </cell>
          <cell r="AH251" t="str">
            <v>GLOBAL SUPPLY CHAIN</v>
          </cell>
          <cell r="AR251" t="str">
            <v>Active</v>
          </cell>
        </row>
        <row r="252">
          <cell r="G252">
            <v>864514</v>
          </cell>
          <cell r="AH252" t="str">
            <v>GLOBAL SUPPLY CHAIN</v>
          </cell>
          <cell r="AR252" t="str">
            <v>Active</v>
          </cell>
        </row>
        <row r="253">
          <cell r="G253">
            <v>0</v>
          </cell>
          <cell r="AH253" t="str">
            <v>GLOBAL SUPPLY CHAIN</v>
          </cell>
          <cell r="AR253" t="str">
            <v>Active</v>
          </cell>
        </row>
        <row r="254">
          <cell r="G254">
            <v>0</v>
          </cell>
          <cell r="AH254" t="str">
            <v>GLOBAL SUPPLY CHAIN</v>
          </cell>
          <cell r="AR254" t="str">
            <v>Active</v>
          </cell>
        </row>
        <row r="255">
          <cell r="G255">
            <v>864514</v>
          </cell>
          <cell r="AH255" t="str">
            <v>GLOBAL SUPPLY CHAIN</v>
          </cell>
          <cell r="AR255" t="str">
            <v>Active</v>
          </cell>
        </row>
        <row r="256">
          <cell r="G256">
            <v>0</v>
          </cell>
          <cell r="AH256" t="str">
            <v>GLOBAL SUPPLY CHAIN</v>
          </cell>
          <cell r="AR256" t="str">
            <v>Active</v>
          </cell>
        </row>
        <row r="257">
          <cell r="G257">
            <v>0</v>
          </cell>
          <cell r="AH257" t="str">
            <v>GLOBAL SUPPLY CHAIN</v>
          </cell>
          <cell r="AR257" t="str">
            <v>Active</v>
          </cell>
        </row>
        <row r="258">
          <cell r="G258">
            <v>0</v>
          </cell>
          <cell r="AH258" t="str">
            <v>GLOBAL SUPPLY CHAIN</v>
          </cell>
          <cell r="AR258" t="str">
            <v>Active</v>
          </cell>
        </row>
        <row r="259">
          <cell r="G259">
            <v>1197000</v>
          </cell>
          <cell r="AH259" t="str">
            <v>GLOBAL SUPPLY CHAIN</v>
          </cell>
          <cell r="AR259" t="str">
            <v>Active</v>
          </cell>
        </row>
        <row r="260">
          <cell r="G260">
            <v>0</v>
          </cell>
          <cell r="AH260" t="str">
            <v>GLOBAL SUPPLY CHAIN</v>
          </cell>
          <cell r="AR260" t="str">
            <v>Active</v>
          </cell>
        </row>
        <row r="261">
          <cell r="G261">
            <v>1197000</v>
          </cell>
          <cell r="AH261" t="str">
            <v>GLOBAL SUPPLY CHAIN</v>
          </cell>
          <cell r="AR261" t="str">
            <v>Active</v>
          </cell>
        </row>
        <row r="262">
          <cell r="G262">
            <v>1197000</v>
          </cell>
          <cell r="AH262" t="str">
            <v>GLOBAL SUPPLY CHAIN</v>
          </cell>
          <cell r="AR262" t="str">
            <v>Active</v>
          </cell>
        </row>
        <row r="263">
          <cell r="G263">
            <v>0</v>
          </cell>
          <cell r="AH263" t="str">
            <v>GLOBAL SUPPLY CHAIN</v>
          </cell>
          <cell r="AR263" t="str">
            <v>Active</v>
          </cell>
        </row>
        <row r="264">
          <cell r="G264">
            <v>1197000</v>
          </cell>
          <cell r="AH264" t="str">
            <v>GLOBAL SUPPLY CHAIN</v>
          </cell>
          <cell r="AR264" t="str">
            <v>Active</v>
          </cell>
        </row>
        <row r="265">
          <cell r="G265">
            <v>0</v>
          </cell>
          <cell r="AH265" t="str">
            <v>GLOBAL SUPPLY CHAIN</v>
          </cell>
          <cell r="AR265" t="str">
            <v>Active</v>
          </cell>
        </row>
        <row r="266">
          <cell r="G266">
            <v>0</v>
          </cell>
          <cell r="AH266" t="str">
            <v>GLOBAL SUPPLY CHAIN</v>
          </cell>
          <cell r="AR266" t="str">
            <v>Active</v>
          </cell>
        </row>
        <row r="267">
          <cell r="G267">
            <v>1197000</v>
          </cell>
          <cell r="AH267" t="str">
            <v>GLOBAL SUPPLY CHAIN</v>
          </cell>
          <cell r="AR267" t="str">
            <v>Active</v>
          </cell>
        </row>
        <row r="268">
          <cell r="G268">
            <v>1197000</v>
          </cell>
          <cell r="AH268" t="str">
            <v>GLOBAL SUPPLY CHAIN</v>
          </cell>
          <cell r="AR268" t="str">
            <v>Active</v>
          </cell>
        </row>
        <row r="269">
          <cell r="G269">
            <v>1197000</v>
          </cell>
          <cell r="AH269" t="str">
            <v>GLOBAL SUPPLY CHAIN</v>
          </cell>
          <cell r="AR269" t="str">
            <v>Active</v>
          </cell>
        </row>
        <row r="270">
          <cell r="G270">
            <v>1197000</v>
          </cell>
          <cell r="AH270" t="str">
            <v>GLOBAL SUPPLY CHAIN</v>
          </cell>
          <cell r="AR270" t="str">
            <v>Active</v>
          </cell>
        </row>
        <row r="271">
          <cell r="G271">
            <v>0</v>
          </cell>
          <cell r="AH271" t="str">
            <v>GLOBAL SUPPLY CHAIN</v>
          </cell>
          <cell r="AR271" t="str">
            <v>Active</v>
          </cell>
        </row>
        <row r="272">
          <cell r="G272">
            <v>1197000</v>
          </cell>
          <cell r="AH272" t="str">
            <v>GLOBAL SUPPLY CHAIN</v>
          </cell>
          <cell r="AR272" t="str">
            <v>Active</v>
          </cell>
        </row>
        <row r="273">
          <cell r="G273">
            <v>1197000</v>
          </cell>
          <cell r="AH273" t="str">
            <v>GLOBAL SUPPLY CHAIN</v>
          </cell>
          <cell r="AR273" t="str">
            <v>Active</v>
          </cell>
        </row>
        <row r="274">
          <cell r="G274">
            <v>1218000</v>
          </cell>
          <cell r="AH274" t="str">
            <v>GLOBAL SUPPLY CHAIN</v>
          </cell>
          <cell r="AR274" t="str">
            <v>Active</v>
          </cell>
        </row>
        <row r="275">
          <cell r="G275">
            <v>1218000</v>
          </cell>
          <cell r="AH275" t="str">
            <v>GLOBAL SUPPLY CHAIN</v>
          </cell>
          <cell r="AR275" t="str">
            <v>Active</v>
          </cell>
        </row>
        <row r="276">
          <cell r="G276">
            <v>1197000</v>
          </cell>
          <cell r="AH276" t="str">
            <v>GLOBAL SUPPLY CHAIN</v>
          </cell>
          <cell r="AR276" t="str">
            <v>Active</v>
          </cell>
        </row>
        <row r="277">
          <cell r="G277">
            <v>1197000</v>
          </cell>
          <cell r="AH277" t="str">
            <v>GLOBAL SUPPLY CHAIN</v>
          </cell>
          <cell r="AR277" t="str">
            <v>Active</v>
          </cell>
        </row>
        <row r="278">
          <cell r="G278">
            <v>1197000</v>
          </cell>
          <cell r="AH278" t="str">
            <v>GLOBAL SUPPLY CHAIN</v>
          </cell>
          <cell r="AR278" t="str">
            <v>Active</v>
          </cell>
        </row>
        <row r="279">
          <cell r="G279">
            <v>1197000</v>
          </cell>
          <cell r="AH279" t="str">
            <v>GLOBAL SUPPLY CHAIN</v>
          </cell>
          <cell r="AR279" t="str">
            <v>Active</v>
          </cell>
        </row>
        <row r="280">
          <cell r="G280">
            <v>0</v>
          </cell>
          <cell r="AH280" t="str">
            <v>GLOBAL SUPPLY CHAIN</v>
          </cell>
          <cell r="AR280" t="str">
            <v>Active</v>
          </cell>
        </row>
        <row r="281">
          <cell r="G281">
            <v>1197000</v>
          </cell>
          <cell r="AH281" t="str">
            <v>GLOBAL SUPPLY CHAIN</v>
          </cell>
          <cell r="AR281" t="str">
            <v>Active</v>
          </cell>
        </row>
        <row r="282">
          <cell r="G282">
            <v>1197000</v>
          </cell>
          <cell r="AH282" t="str">
            <v>GLOBAL SUPPLY CHAIN</v>
          </cell>
          <cell r="AR282" t="str">
            <v>Active</v>
          </cell>
        </row>
        <row r="283">
          <cell r="G283">
            <v>1197000</v>
          </cell>
          <cell r="AH283" t="str">
            <v>GLOBAL SUPPLY CHAIN</v>
          </cell>
          <cell r="AR283" t="str">
            <v>Active</v>
          </cell>
        </row>
        <row r="284">
          <cell r="G284">
            <v>0</v>
          </cell>
          <cell r="AH284" t="str">
            <v>GLOBAL SUPPLY CHAIN</v>
          </cell>
          <cell r="AR284" t="str">
            <v>Active</v>
          </cell>
        </row>
        <row r="285">
          <cell r="G285">
            <v>0</v>
          </cell>
          <cell r="AH285" t="str">
            <v>GLOBAL SUPPLY CHAIN</v>
          </cell>
          <cell r="AR285" t="str">
            <v>Active</v>
          </cell>
        </row>
        <row r="286">
          <cell r="G286">
            <v>1197000</v>
          </cell>
          <cell r="AH286" t="str">
            <v>GLOBAL SUPPLY CHAIN</v>
          </cell>
          <cell r="AR286" t="str">
            <v>Active</v>
          </cell>
        </row>
        <row r="287">
          <cell r="G287">
            <v>1197000</v>
          </cell>
          <cell r="AH287" t="str">
            <v>GLOBAL SUPPLY CHAIN</v>
          </cell>
          <cell r="AR287" t="str">
            <v>Active</v>
          </cell>
        </row>
        <row r="288">
          <cell r="G288">
            <v>1218000</v>
          </cell>
          <cell r="AH288" t="str">
            <v>GLOBAL SUPPLY CHAIN</v>
          </cell>
          <cell r="AR288" t="str">
            <v>Active</v>
          </cell>
        </row>
        <row r="289">
          <cell r="G289">
            <v>0</v>
          </cell>
          <cell r="AH289" t="str">
            <v>GLOBAL SUPPLY CHAIN</v>
          </cell>
          <cell r="AR289" t="str">
            <v>Active</v>
          </cell>
        </row>
        <row r="290">
          <cell r="G290">
            <v>1197000</v>
          </cell>
          <cell r="AH290" t="str">
            <v>GLOBAL SUPPLY CHAIN</v>
          </cell>
          <cell r="AR290" t="str">
            <v>Active</v>
          </cell>
        </row>
        <row r="291">
          <cell r="G291">
            <v>0</v>
          </cell>
          <cell r="AH291" t="str">
            <v>GLOBAL SUPPLY CHAIN</v>
          </cell>
          <cell r="AR291" t="str">
            <v>Active</v>
          </cell>
        </row>
        <row r="292">
          <cell r="G292">
            <v>0</v>
          </cell>
          <cell r="AH292" t="str">
            <v>GLOBAL SUPPLY CHAIN</v>
          </cell>
          <cell r="AR292" t="str">
            <v>Active</v>
          </cell>
        </row>
        <row r="293">
          <cell r="G293">
            <v>0</v>
          </cell>
          <cell r="AH293" t="str">
            <v>GLOBAL SUPPLY CHAIN</v>
          </cell>
          <cell r="AR293" t="str">
            <v>Active</v>
          </cell>
        </row>
        <row r="294">
          <cell r="G294">
            <v>0</v>
          </cell>
          <cell r="AH294" t="str">
            <v>GLOBAL SUPPLY CHAIN</v>
          </cell>
          <cell r="AR294" t="str">
            <v>Active</v>
          </cell>
        </row>
        <row r="295">
          <cell r="G295">
            <v>1197000</v>
          </cell>
          <cell r="AH295" t="str">
            <v>GLOBAL SUPPLY CHAIN</v>
          </cell>
          <cell r="AR295" t="str">
            <v>Active</v>
          </cell>
        </row>
        <row r="296">
          <cell r="G296">
            <v>0</v>
          </cell>
          <cell r="AH296" t="str">
            <v>GLOBAL SUPPLY CHAIN</v>
          </cell>
          <cell r="AR296" t="str">
            <v>Active</v>
          </cell>
        </row>
        <row r="297">
          <cell r="G297">
            <v>864514</v>
          </cell>
          <cell r="AH297" t="str">
            <v>GLOBAL SUPPLY CHAIN</v>
          </cell>
          <cell r="AR297" t="str">
            <v>Active</v>
          </cell>
        </row>
        <row r="298">
          <cell r="G298">
            <v>0</v>
          </cell>
          <cell r="AH298" t="str">
            <v>GLOBAL SUPPLY CHAIN</v>
          </cell>
          <cell r="AR298" t="str">
            <v>Active</v>
          </cell>
        </row>
        <row r="299">
          <cell r="G299">
            <v>0</v>
          </cell>
          <cell r="AH299" t="str">
            <v>GLOBAL SUPPLY CHAIN</v>
          </cell>
          <cell r="AR299" t="str">
            <v>Active</v>
          </cell>
        </row>
        <row r="300">
          <cell r="G300">
            <v>864514</v>
          </cell>
          <cell r="AH300" t="str">
            <v>GLOBAL SUPPLY CHAIN</v>
          </cell>
          <cell r="AR300" t="str">
            <v>Active</v>
          </cell>
        </row>
        <row r="301">
          <cell r="G301">
            <v>0</v>
          </cell>
          <cell r="AH301" t="str">
            <v>GLOBAL SUPPLY CHAIN</v>
          </cell>
          <cell r="AR301" t="str">
            <v>Active</v>
          </cell>
        </row>
        <row r="302">
          <cell r="G302">
            <v>0</v>
          </cell>
          <cell r="AH302" t="str">
            <v>GLOBAL SUPPLY CHAIN</v>
          </cell>
          <cell r="AR302" t="str">
            <v>Active</v>
          </cell>
        </row>
        <row r="303">
          <cell r="G303">
            <v>0</v>
          </cell>
          <cell r="AH303" t="str">
            <v>GLOBAL SUPPLY CHAIN</v>
          </cell>
          <cell r="AR303" t="str">
            <v>Active</v>
          </cell>
        </row>
        <row r="304">
          <cell r="G304">
            <v>0</v>
          </cell>
          <cell r="AH304" t="str">
            <v>GLOBAL SUPPLY CHAIN</v>
          </cell>
          <cell r="AR304" t="str">
            <v>Active</v>
          </cell>
        </row>
        <row r="305">
          <cell r="G305">
            <v>0</v>
          </cell>
          <cell r="AH305" t="str">
            <v>GLOBAL SUPPLY CHAIN</v>
          </cell>
          <cell r="AR305" t="str">
            <v>Active</v>
          </cell>
        </row>
        <row r="306">
          <cell r="G306">
            <v>0</v>
          </cell>
          <cell r="AH306" t="str">
            <v>GLOBAL SUPPLY CHAIN</v>
          </cell>
          <cell r="AR306" t="str">
            <v>Active</v>
          </cell>
        </row>
        <row r="307">
          <cell r="G307">
            <v>864514</v>
          </cell>
          <cell r="AH307" t="str">
            <v>GLOBAL SUPPLY CHAIN</v>
          </cell>
          <cell r="AR307" t="str">
            <v>Active</v>
          </cell>
        </row>
        <row r="308">
          <cell r="G308">
            <v>0</v>
          </cell>
          <cell r="AH308" t="str">
            <v>GLOBAL SUPPLY CHAIN</v>
          </cell>
          <cell r="AR308" t="str">
            <v>Active</v>
          </cell>
        </row>
        <row r="309">
          <cell r="G309">
            <v>864514</v>
          </cell>
          <cell r="AH309" t="str">
            <v>GLOBAL SUPPLY CHAIN</v>
          </cell>
          <cell r="AR309" t="str">
            <v>Active</v>
          </cell>
        </row>
        <row r="310">
          <cell r="G310">
            <v>864514</v>
          </cell>
          <cell r="AH310" t="str">
            <v>GLOBAL SUPPLY CHAIN</v>
          </cell>
          <cell r="AR310" t="str">
            <v>Active</v>
          </cell>
        </row>
        <row r="311">
          <cell r="G311">
            <v>0</v>
          </cell>
          <cell r="AH311" t="str">
            <v>GLOBAL SUPPLY CHAIN</v>
          </cell>
          <cell r="AR311" t="str">
            <v>Active</v>
          </cell>
        </row>
        <row r="312">
          <cell r="G312">
            <v>0</v>
          </cell>
          <cell r="AH312" t="str">
            <v>GLOBAL SUPPLY CHAIN</v>
          </cell>
          <cell r="AR312" t="str">
            <v>Active</v>
          </cell>
        </row>
        <row r="313">
          <cell r="G313">
            <v>0</v>
          </cell>
          <cell r="AH313" t="str">
            <v>GLOBAL SUPPLY CHAIN</v>
          </cell>
          <cell r="AR313" t="str">
            <v>Active</v>
          </cell>
        </row>
        <row r="314">
          <cell r="G314">
            <v>0</v>
          </cell>
          <cell r="AH314" t="str">
            <v>GLOBAL SUPPLY CHAIN</v>
          </cell>
          <cell r="AR314" t="str">
            <v>Active</v>
          </cell>
        </row>
        <row r="315">
          <cell r="G315">
            <v>0</v>
          </cell>
          <cell r="AH315" t="str">
            <v>GLOBAL SUPPLY CHAIN</v>
          </cell>
          <cell r="AR315" t="str">
            <v>Active</v>
          </cell>
        </row>
        <row r="316">
          <cell r="G316">
            <v>0</v>
          </cell>
          <cell r="AH316" t="str">
            <v>GLOBAL SUPPLY CHAIN</v>
          </cell>
          <cell r="AR316" t="str">
            <v>Active</v>
          </cell>
        </row>
        <row r="317">
          <cell r="G317">
            <v>2500000</v>
          </cell>
          <cell r="AH317" t="str">
            <v>GLOBAL SUPPLY CHAIN</v>
          </cell>
          <cell r="AR317" t="str">
            <v>Active</v>
          </cell>
        </row>
        <row r="318">
          <cell r="G318">
            <v>0</v>
          </cell>
          <cell r="AH318" t="str">
            <v>GLOBAL SUPPLY CHAIN</v>
          </cell>
          <cell r="AR318" t="str">
            <v>Active</v>
          </cell>
        </row>
        <row r="319">
          <cell r="G319">
            <v>0</v>
          </cell>
          <cell r="AH319" t="str">
            <v>GLOBAL SUPPLY CHAIN</v>
          </cell>
          <cell r="AR319" t="str">
            <v>Active</v>
          </cell>
        </row>
        <row r="320">
          <cell r="G320">
            <v>6000000</v>
          </cell>
          <cell r="AH320" t="str">
            <v>GLOBAL SUPPLY CHAIN</v>
          </cell>
          <cell r="AR320" t="str">
            <v>Active</v>
          </cell>
        </row>
        <row r="321">
          <cell r="G321">
            <v>0</v>
          </cell>
          <cell r="AH321" t="str">
            <v>GLOBAL SUPPLY CHAIN</v>
          </cell>
          <cell r="AR321" t="str">
            <v>Active</v>
          </cell>
        </row>
        <row r="322">
          <cell r="G322">
            <v>0</v>
          </cell>
          <cell r="AH322" t="str">
            <v>GLOBAL SUPPLY CHAIN</v>
          </cell>
          <cell r="AR322" t="str">
            <v>Active</v>
          </cell>
        </row>
        <row r="323">
          <cell r="G323">
            <v>0</v>
          </cell>
          <cell r="AH323" t="str">
            <v>GLOBAL SUPPLY CHAIN</v>
          </cell>
          <cell r="AR323" t="str">
            <v>Active</v>
          </cell>
        </row>
        <row r="324">
          <cell r="G324">
            <v>0</v>
          </cell>
          <cell r="AH324" t="str">
            <v>GLOBAL SUPPLY CHAIN</v>
          </cell>
          <cell r="AR324" t="str">
            <v>Active</v>
          </cell>
        </row>
        <row r="325">
          <cell r="G325">
            <v>0</v>
          </cell>
          <cell r="AH325" t="str">
            <v>GLOBAL SUPPLY CHAIN</v>
          </cell>
          <cell r="AR325" t="str">
            <v>Active</v>
          </cell>
        </row>
        <row r="326">
          <cell r="G326">
            <v>0</v>
          </cell>
          <cell r="AH326" t="str">
            <v>GLOBAL SUPPLY CHAIN</v>
          </cell>
          <cell r="AR326" t="str">
            <v>Active</v>
          </cell>
        </row>
        <row r="327">
          <cell r="G327">
            <v>0</v>
          </cell>
          <cell r="AH327" t="str">
            <v>GLOBAL SUPPLY CHAIN</v>
          </cell>
          <cell r="AR327" t="str">
            <v>Active</v>
          </cell>
        </row>
        <row r="328">
          <cell r="G328">
            <v>0</v>
          </cell>
          <cell r="AH328" t="str">
            <v>GLOBAL SUPPLY CHAIN</v>
          </cell>
          <cell r="AR328" t="str">
            <v>Active</v>
          </cell>
        </row>
        <row r="329">
          <cell r="G329">
            <v>0</v>
          </cell>
          <cell r="AH329" t="str">
            <v>GLOBAL SUPPLY CHAIN</v>
          </cell>
          <cell r="AR329" t="str">
            <v>Active</v>
          </cell>
        </row>
        <row r="330">
          <cell r="G330">
            <v>0</v>
          </cell>
          <cell r="AH330" t="str">
            <v>GLOBAL SUPPLY CHAIN</v>
          </cell>
          <cell r="AR330" t="str">
            <v>Active</v>
          </cell>
        </row>
        <row r="331">
          <cell r="G331">
            <v>777200</v>
          </cell>
          <cell r="AH331" t="str">
            <v>GLOBAL SUPPLY CHAIN</v>
          </cell>
          <cell r="AR331" t="str">
            <v>Active</v>
          </cell>
        </row>
        <row r="332">
          <cell r="G332">
            <v>4000000</v>
          </cell>
          <cell r="AH332" t="str">
            <v>GLOBAL SUPPLY CHAIN</v>
          </cell>
          <cell r="AR332" t="str">
            <v>Active</v>
          </cell>
        </row>
        <row r="333">
          <cell r="G333">
            <v>0</v>
          </cell>
          <cell r="AH333" t="str">
            <v>GLOBAL SUPPLY CHAIN</v>
          </cell>
          <cell r="AR333" t="str">
            <v>Active</v>
          </cell>
        </row>
        <row r="334">
          <cell r="G334">
            <v>0</v>
          </cell>
          <cell r="AH334" t="str">
            <v>GLOBAL SUPPLY CHAIN</v>
          </cell>
          <cell r="AR334" t="str">
            <v>Active</v>
          </cell>
        </row>
        <row r="335">
          <cell r="G335">
            <v>0</v>
          </cell>
          <cell r="AH335" t="str">
            <v>GLOBAL SUPPLY CHAIN</v>
          </cell>
          <cell r="AR335" t="str">
            <v>Active</v>
          </cell>
        </row>
        <row r="336">
          <cell r="G336">
            <v>864514</v>
          </cell>
          <cell r="AH336" t="str">
            <v>GLOBAL SUPPLY CHAIN</v>
          </cell>
          <cell r="AR336" t="str">
            <v>Active</v>
          </cell>
        </row>
        <row r="337">
          <cell r="G337">
            <v>0</v>
          </cell>
          <cell r="AH337" t="str">
            <v>GLOBAL SUPPLY CHAIN</v>
          </cell>
          <cell r="AR337" t="str">
            <v>Active</v>
          </cell>
        </row>
        <row r="338">
          <cell r="G338">
            <v>0</v>
          </cell>
          <cell r="AH338" t="str">
            <v>GLOBAL SUPPLY CHAIN</v>
          </cell>
          <cell r="AR338" t="str">
            <v>Active</v>
          </cell>
        </row>
        <row r="339">
          <cell r="G339">
            <v>0</v>
          </cell>
          <cell r="AH339" t="str">
            <v>GLOBAL SUPPLY CHAIN</v>
          </cell>
          <cell r="AR339" t="str">
            <v>Active</v>
          </cell>
        </row>
        <row r="340">
          <cell r="G340">
            <v>0</v>
          </cell>
          <cell r="AH340" t="str">
            <v>GLOBAL SUPPLY CHAIN</v>
          </cell>
          <cell r="AR340" t="str">
            <v>Active</v>
          </cell>
        </row>
        <row r="341">
          <cell r="G341">
            <v>0</v>
          </cell>
          <cell r="AH341" t="str">
            <v>GLOBAL SUPPLY CHAIN</v>
          </cell>
          <cell r="AR341" t="str">
            <v>Active</v>
          </cell>
        </row>
        <row r="342">
          <cell r="G342">
            <v>0</v>
          </cell>
          <cell r="AH342" t="str">
            <v>GLOBAL SUPPLY CHAIN</v>
          </cell>
          <cell r="AR342" t="str">
            <v>Active</v>
          </cell>
        </row>
        <row r="343">
          <cell r="G343">
            <v>0</v>
          </cell>
          <cell r="AH343" t="str">
            <v>GLOBAL SUPPLY CHAIN</v>
          </cell>
          <cell r="AR343" t="str">
            <v>Active</v>
          </cell>
        </row>
        <row r="344">
          <cell r="G344">
            <v>0</v>
          </cell>
          <cell r="AH344" t="str">
            <v>GLOBAL SUPPLY CHAIN</v>
          </cell>
          <cell r="AR344" t="str">
            <v>Active</v>
          </cell>
        </row>
        <row r="345">
          <cell r="G345">
            <v>0</v>
          </cell>
          <cell r="AH345" t="str">
            <v>GLOBAL SUPPLY CHAIN</v>
          </cell>
          <cell r="AR345" t="str">
            <v>Active</v>
          </cell>
        </row>
        <row r="346">
          <cell r="G346">
            <v>1082198</v>
          </cell>
          <cell r="AH346" t="str">
            <v>GLOBAL SUPPLY CHAIN</v>
          </cell>
          <cell r="AR346" t="str">
            <v>Active</v>
          </cell>
        </row>
        <row r="347">
          <cell r="G347">
            <v>0</v>
          </cell>
          <cell r="AH347" t="str">
            <v>GLOBAL SUPPLY CHAIN</v>
          </cell>
          <cell r="AR347" t="str">
            <v>Active</v>
          </cell>
        </row>
        <row r="348">
          <cell r="G348">
            <v>0</v>
          </cell>
          <cell r="AH348" t="str">
            <v>GLOBAL SUPPLY CHAIN</v>
          </cell>
          <cell r="AR348" t="str">
            <v>Active</v>
          </cell>
        </row>
        <row r="349">
          <cell r="G349">
            <v>0</v>
          </cell>
          <cell r="AH349" t="str">
            <v>GLOBAL SUPPLY CHAIN</v>
          </cell>
          <cell r="AR349" t="str">
            <v>Active</v>
          </cell>
        </row>
        <row r="350">
          <cell r="G350">
            <v>1251080</v>
          </cell>
          <cell r="AH350" t="str">
            <v>GLOBAL SUPPLY CHAIN</v>
          </cell>
          <cell r="AR350" t="str">
            <v>Active</v>
          </cell>
        </row>
        <row r="351">
          <cell r="G351">
            <v>0</v>
          </cell>
          <cell r="AH351" t="str">
            <v>GLOBAL SUPPLY CHAIN</v>
          </cell>
          <cell r="AR351" t="str">
            <v>Active</v>
          </cell>
        </row>
        <row r="352">
          <cell r="G352">
            <v>0</v>
          </cell>
          <cell r="AH352" t="str">
            <v>GLOBAL SUPPLY CHAIN</v>
          </cell>
          <cell r="AR352" t="str">
            <v>Active</v>
          </cell>
        </row>
        <row r="353">
          <cell r="G353">
            <v>0</v>
          </cell>
          <cell r="AH353" t="str">
            <v>GLOBAL SUPPLY CHAIN</v>
          </cell>
          <cell r="AR353" t="str">
            <v>Active</v>
          </cell>
        </row>
        <row r="354">
          <cell r="G354">
            <v>0</v>
          </cell>
          <cell r="AH354" t="str">
            <v>GLOBAL SUPPLY CHAIN</v>
          </cell>
          <cell r="AR354" t="str">
            <v>Active</v>
          </cell>
        </row>
        <row r="355">
          <cell r="G355">
            <v>0</v>
          </cell>
          <cell r="AH355" t="str">
            <v>GLOBAL SUPPLY CHAIN</v>
          </cell>
          <cell r="AR355" t="str">
            <v>Active</v>
          </cell>
        </row>
        <row r="356">
          <cell r="G356">
            <v>0</v>
          </cell>
          <cell r="AH356" t="str">
            <v>GLOBAL SUPPLY CHAIN</v>
          </cell>
          <cell r="AR356" t="str">
            <v>Active</v>
          </cell>
        </row>
        <row r="357">
          <cell r="G357">
            <v>0</v>
          </cell>
          <cell r="AH357" t="str">
            <v>GLOBAL SUPPLY CHAIN</v>
          </cell>
          <cell r="AR357" t="str">
            <v>Active</v>
          </cell>
        </row>
        <row r="358">
          <cell r="G358">
            <v>0</v>
          </cell>
          <cell r="AH358" t="str">
            <v>GLOBAL SUPPLY CHAIN</v>
          </cell>
          <cell r="AR358" t="str">
            <v>Active</v>
          </cell>
        </row>
        <row r="359">
          <cell r="G359">
            <v>0</v>
          </cell>
          <cell r="AH359" t="str">
            <v>GLOBAL SUPPLY CHAIN</v>
          </cell>
          <cell r="AR359" t="str">
            <v>Active</v>
          </cell>
        </row>
        <row r="360">
          <cell r="G360">
            <v>0</v>
          </cell>
          <cell r="AH360" t="str">
            <v>GLOBAL SUPPLY CHAIN</v>
          </cell>
          <cell r="AR360" t="str">
            <v>Active</v>
          </cell>
        </row>
        <row r="361">
          <cell r="G361">
            <v>0</v>
          </cell>
          <cell r="AH361" t="str">
            <v>GLOBAL SUPPLY CHAIN</v>
          </cell>
          <cell r="AR361" t="str">
            <v>Active</v>
          </cell>
        </row>
        <row r="362">
          <cell r="G362">
            <v>0</v>
          </cell>
          <cell r="AH362" t="str">
            <v>GLOBAL SUPPLY CHAIN</v>
          </cell>
          <cell r="AR362" t="str">
            <v>Active</v>
          </cell>
        </row>
        <row r="363">
          <cell r="G363">
            <v>0</v>
          </cell>
          <cell r="AH363" t="str">
            <v>GLOBAL SUPPLY CHAIN</v>
          </cell>
          <cell r="AR363" t="str">
            <v>Active</v>
          </cell>
        </row>
        <row r="364">
          <cell r="G364">
            <v>1197000</v>
          </cell>
          <cell r="AH364" t="str">
            <v>GLOBAL SUPPLY CHAIN</v>
          </cell>
          <cell r="AR364" t="str">
            <v>Active</v>
          </cell>
        </row>
        <row r="365">
          <cell r="G365">
            <v>0</v>
          </cell>
          <cell r="AH365" t="str">
            <v>GLOBAL SUPPLY CHAIN</v>
          </cell>
          <cell r="AR365" t="str">
            <v>Active</v>
          </cell>
        </row>
        <row r="366">
          <cell r="G366">
            <v>0</v>
          </cell>
          <cell r="AH366" t="str">
            <v>GLOBAL SUPPLY CHAIN</v>
          </cell>
          <cell r="AR366" t="str">
            <v>Active</v>
          </cell>
        </row>
        <row r="367">
          <cell r="G367">
            <v>0</v>
          </cell>
          <cell r="AH367" t="str">
            <v>GLOBAL SUPPLY CHAIN</v>
          </cell>
          <cell r="AR367" t="str">
            <v>Active</v>
          </cell>
        </row>
        <row r="368">
          <cell r="G368">
            <v>0</v>
          </cell>
          <cell r="AH368" t="str">
            <v>GLOBAL SUPPLY CHAIN</v>
          </cell>
          <cell r="AR368" t="str">
            <v>Active</v>
          </cell>
        </row>
        <row r="369">
          <cell r="G369">
            <v>0</v>
          </cell>
          <cell r="AH369" t="str">
            <v>GLOBAL SUPPLY CHAIN</v>
          </cell>
          <cell r="AR369" t="str">
            <v>Active</v>
          </cell>
        </row>
        <row r="370">
          <cell r="G370">
            <v>0</v>
          </cell>
          <cell r="AH370" t="str">
            <v>GLOBAL SUPPLY CHAIN</v>
          </cell>
          <cell r="AR370" t="str">
            <v>Active</v>
          </cell>
        </row>
        <row r="371">
          <cell r="G371">
            <v>0</v>
          </cell>
          <cell r="AH371" t="str">
            <v>GLOBAL SUPPLY CHAIN</v>
          </cell>
          <cell r="AR371" t="str">
            <v>Active</v>
          </cell>
        </row>
        <row r="372">
          <cell r="G372">
            <v>0</v>
          </cell>
          <cell r="AH372" t="str">
            <v>GLOBAL SUPPLY CHAIN</v>
          </cell>
          <cell r="AR372" t="str">
            <v>Active</v>
          </cell>
        </row>
        <row r="373">
          <cell r="G373">
            <v>0</v>
          </cell>
          <cell r="AH373" t="str">
            <v>GLOBAL SUPPLY CHAIN</v>
          </cell>
          <cell r="AR373" t="str">
            <v>Active</v>
          </cell>
        </row>
        <row r="374">
          <cell r="G374">
            <v>0</v>
          </cell>
          <cell r="AH374" t="str">
            <v>GLOBAL SUPPLY CHAIN</v>
          </cell>
          <cell r="AR374" t="str">
            <v>Active</v>
          </cell>
        </row>
        <row r="375">
          <cell r="G375">
            <v>0</v>
          </cell>
          <cell r="AH375" t="str">
            <v>GLOBAL SUPPLY CHAIN</v>
          </cell>
          <cell r="AR375" t="str">
            <v>Active</v>
          </cell>
        </row>
        <row r="376">
          <cell r="G376">
            <v>0</v>
          </cell>
          <cell r="AH376" t="str">
            <v>GLOBAL SUPPLY CHAIN</v>
          </cell>
          <cell r="AR376" t="str">
            <v>Active</v>
          </cell>
        </row>
        <row r="377">
          <cell r="G377">
            <v>0</v>
          </cell>
          <cell r="AH377" t="str">
            <v>GLOBAL SUPPLY CHAIN</v>
          </cell>
          <cell r="AR377" t="str">
            <v>Active</v>
          </cell>
        </row>
        <row r="378">
          <cell r="G378">
            <v>5000000</v>
          </cell>
          <cell r="AH378" t="str">
            <v>GLOBAL SUPPLY CHAIN</v>
          </cell>
          <cell r="AR378" t="str">
            <v>Active</v>
          </cell>
        </row>
        <row r="379">
          <cell r="G379">
            <v>0</v>
          </cell>
          <cell r="AH379" t="str">
            <v>GLOBAL SUPPLY CHAIN</v>
          </cell>
          <cell r="AR379" t="str">
            <v>Active</v>
          </cell>
        </row>
        <row r="380">
          <cell r="G380">
            <v>0</v>
          </cell>
          <cell r="AH380" t="str">
            <v>GLOBAL SUPPLY CHAIN</v>
          </cell>
          <cell r="AR380" t="str">
            <v>Active</v>
          </cell>
        </row>
        <row r="381">
          <cell r="G381">
            <v>0</v>
          </cell>
          <cell r="AH381" t="str">
            <v>GLOBAL SUPPLY CHAIN</v>
          </cell>
          <cell r="AR381" t="str">
            <v>Active</v>
          </cell>
        </row>
        <row r="382">
          <cell r="G382">
            <v>0</v>
          </cell>
          <cell r="AH382" t="str">
            <v>GLOBAL SUPPLY CHAIN</v>
          </cell>
          <cell r="AR382" t="str">
            <v>Active</v>
          </cell>
        </row>
        <row r="383">
          <cell r="G383">
            <v>0</v>
          </cell>
          <cell r="AH383" t="str">
            <v>GLOBAL SUPPLY CHAIN</v>
          </cell>
          <cell r="AR383" t="str">
            <v>Active</v>
          </cell>
        </row>
        <row r="384">
          <cell r="G384">
            <v>0</v>
          </cell>
          <cell r="AH384" t="str">
            <v>GLOBAL SUPPLY CHAIN</v>
          </cell>
          <cell r="AR384" t="str">
            <v>Active</v>
          </cell>
        </row>
        <row r="385">
          <cell r="G385">
            <v>0</v>
          </cell>
          <cell r="AH385" t="str">
            <v>GLOBAL SUPPLY CHAIN</v>
          </cell>
          <cell r="AR385" t="str">
            <v>Active</v>
          </cell>
        </row>
        <row r="386">
          <cell r="G386">
            <v>0</v>
          </cell>
          <cell r="AH386" t="str">
            <v>GLOBAL SUPPLY CHAIN</v>
          </cell>
          <cell r="AR386" t="str">
            <v>Active</v>
          </cell>
        </row>
        <row r="387">
          <cell r="G387">
            <v>0</v>
          </cell>
          <cell r="AH387" t="str">
            <v>GLOBAL SUPPLY CHAIN</v>
          </cell>
          <cell r="AR387" t="str">
            <v>Active</v>
          </cell>
        </row>
        <row r="388">
          <cell r="G388">
            <v>0</v>
          </cell>
          <cell r="AH388" t="str">
            <v>GLOBAL SUPPLY CHAIN</v>
          </cell>
          <cell r="AR388" t="str">
            <v>Active</v>
          </cell>
        </row>
        <row r="389">
          <cell r="G389">
            <v>0</v>
          </cell>
          <cell r="AH389" t="str">
            <v>GLOBAL SUPPLY CHAIN</v>
          </cell>
          <cell r="AR389" t="str">
            <v>Active</v>
          </cell>
        </row>
        <row r="390">
          <cell r="G390">
            <v>0</v>
          </cell>
          <cell r="AH390" t="str">
            <v>GLOBAL SUPPLY CHAIN</v>
          </cell>
          <cell r="AR390" t="str">
            <v>Active</v>
          </cell>
        </row>
        <row r="391">
          <cell r="G391">
            <v>0</v>
          </cell>
          <cell r="AH391" t="str">
            <v>GLOBAL SUPPLY CHAIN</v>
          </cell>
          <cell r="AR391" t="str">
            <v>Active</v>
          </cell>
        </row>
        <row r="392">
          <cell r="G392">
            <v>0</v>
          </cell>
          <cell r="AH392" t="str">
            <v>GLOBAL SUPPLY CHAIN</v>
          </cell>
          <cell r="AR392" t="str">
            <v>Active</v>
          </cell>
        </row>
        <row r="393">
          <cell r="G393">
            <v>0</v>
          </cell>
          <cell r="AH393" t="str">
            <v>GLOBAL SUPPLY CHAIN</v>
          </cell>
          <cell r="AR393" t="str">
            <v>Active</v>
          </cell>
        </row>
        <row r="394">
          <cell r="G394">
            <v>0</v>
          </cell>
          <cell r="AH394" t="str">
            <v>GLOBAL SUPPLY CHAIN</v>
          </cell>
          <cell r="AR394" t="str">
            <v>Active</v>
          </cell>
        </row>
        <row r="395">
          <cell r="G395">
            <v>0</v>
          </cell>
          <cell r="AH395" t="str">
            <v>GLOBAL SUPPLY CHAIN</v>
          </cell>
          <cell r="AR395" t="str">
            <v>Active</v>
          </cell>
        </row>
        <row r="396">
          <cell r="G396">
            <v>0</v>
          </cell>
          <cell r="AH396" t="str">
            <v>GLOBAL SUPPLY CHAIN</v>
          </cell>
          <cell r="AR396" t="str">
            <v>Active</v>
          </cell>
        </row>
        <row r="397">
          <cell r="G397">
            <v>0</v>
          </cell>
          <cell r="AH397" t="str">
            <v>GLOBAL SUPPLY CHAIN</v>
          </cell>
          <cell r="AR397" t="str">
            <v>Active</v>
          </cell>
        </row>
        <row r="398">
          <cell r="G398">
            <v>0</v>
          </cell>
          <cell r="AH398" t="str">
            <v>GLOBAL SUPPLY CHAIN</v>
          </cell>
          <cell r="AR398" t="str">
            <v>Active</v>
          </cell>
        </row>
        <row r="399">
          <cell r="G399">
            <v>0</v>
          </cell>
          <cell r="AH399" t="str">
            <v>GLOBAL SUPPLY CHAIN</v>
          </cell>
          <cell r="AR399" t="str">
            <v>Active</v>
          </cell>
        </row>
        <row r="400">
          <cell r="G400">
            <v>0</v>
          </cell>
          <cell r="AH400" t="str">
            <v>GLOBAL SUPPLY CHAIN</v>
          </cell>
          <cell r="AR400" t="str">
            <v>Active</v>
          </cell>
        </row>
        <row r="401">
          <cell r="G401">
            <v>0</v>
          </cell>
          <cell r="AH401" t="str">
            <v>GLOBAL SUPPLY CHAIN</v>
          </cell>
          <cell r="AR401" t="str">
            <v>Active</v>
          </cell>
        </row>
        <row r="402">
          <cell r="G402">
            <v>0</v>
          </cell>
          <cell r="AH402" t="str">
            <v>GLOBAL SUPPLY CHAIN</v>
          </cell>
          <cell r="AR402" t="str">
            <v>Active</v>
          </cell>
        </row>
        <row r="403">
          <cell r="G403">
            <v>0</v>
          </cell>
          <cell r="AH403" t="str">
            <v>GLOBAL SUPPLY CHAIN</v>
          </cell>
          <cell r="AR403" t="str">
            <v>Active</v>
          </cell>
        </row>
        <row r="404">
          <cell r="G404">
            <v>0</v>
          </cell>
          <cell r="AH404" t="str">
            <v>GLOBAL SUPPLY CHAIN</v>
          </cell>
          <cell r="AR404" t="str">
            <v>Active</v>
          </cell>
        </row>
        <row r="405">
          <cell r="G405">
            <v>0</v>
          </cell>
          <cell r="AH405" t="str">
            <v>GLOBAL SUPPLY CHAIN</v>
          </cell>
          <cell r="AR405" t="str">
            <v>Active</v>
          </cell>
        </row>
        <row r="406">
          <cell r="G406">
            <v>0</v>
          </cell>
          <cell r="AH406" t="str">
            <v>GLOBAL SUPPLY CHAIN</v>
          </cell>
          <cell r="AR406" t="str">
            <v>Active</v>
          </cell>
        </row>
        <row r="407">
          <cell r="G407">
            <v>0</v>
          </cell>
          <cell r="AH407" t="str">
            <v>GLOBAL SUPPLY CHAIN</v>
          </cell>
          <cell r="AR407" t="str">
            <v>Active</v>
          </cell>
        </row>
        <row r="408">
          <cell r="G408">
            <v>0</v>
          </cell>
          <cell r="AH408" t="str">
            <v>GLOBAL SUPPLY CHAIN</v>
          </cell>
          <cell r="AR408" t="str">
            <v>Active</v>
          </cell>
        </row>
        <row r="409">
          <cell r="G409">
            <v>0</v>
          </cell>
          <cell r="AH409" t="str">
            <v>GLOBAL SUPPLY CHAIN</v>
          </cell>
          <cell r="AR409" t="str">
            <v>Active</v>
          </cell>
        </row>
        <row r="410">
          <cell r="G410">
            <v>0</v>
          </cell>
          <cell r="AH410" t="str">
            <v>GLOBAL SUPPLY CHAIN</v>
          </cell>
          <cell r="AR410" t="str">
            <v>Active</v>
          </cell>
        </row>
        <row r="411">
          <cell r="G411">
            <v>0</v>
          </cell>
          <cell r="AH411" t="str">
            <v>GLOBAL SUPPLY CHAIN</v>
          </cell>
          <cell r="AR411" t="str">
            <v>Active</v>
          </cell>
        </row>
        <row r="413">
          <cell r="G413">
            <v>0</v>
          </cell>
          <cell r="AH413" t="str">
            <v>GLOBAL SUPPLY CHAIN</v>
          </cell>
          <cell r="AR413" t="str">
            <v>Active</v>
          </cell>
        </row>
        <row r="414">
          <cell r="G414">
            <v>0</v>
          </cell>
          <cell r="AH414" t="str">
            <v>GLOBAL SUPPLY CHAIN</v>
          </cell>
          <cell r="AR414" t="str">
            <v>Active</v>
          </cell>
        </row>
        <row r="415">
          <cell r="G415">
            <v>0</v>
          </cell>
          <cell r="AH415" t="str">
            <v>GLOBAL SUPPLY CHAIN</v>
          </cell>
          <cell r="AR415" t="str">
            <v>Active</v>
          </cell>
        </row>
        <row r="416">
          <cell r="G416">
            <v>0</v>
          </cell>
          <cell r="AH416" t="str">
            <v>GLOBAL SUPPLY CHAIN</v>
          </cell>
          <cell r="AR416" t="str">
            <v>Active</v>
          </cell>
        </row>
        <row r="417">
          <cell r="G417">
            <v>0</v>
          </cell>
          <cell r="AH417" t="str">
            <v>GLOBAL SUPPLY CHAIN</v>
          </cell>
          <cell r="AR417" t="str">
            <v>Active</v>
          </cell>
        </row>
        <row r="418">
          <cell r="G418">
            <v>0</v>
          </cell>
          <cell r="AH418" t="str">
            <v>GLOBAL SUPPLY CHAIN</v>
          </cell>
          <cell r="AR418" t="str">
            <v>Active</v>
          </cell>
        </row>
        <row r="419">
          <cell r="G419">
            <v>0</v>
          </cell>
          <cell r="AH419" t="str">
            <v>GLOBAL SUPPLY CHAIN</v>
          </cell>
          <cell r="AR419" t="str">
            <v>Active</v>
          </cell>
        </row>
        <row r="420">
          <cell r="G420">
            <v>0</v>
          </cell>
          <cell r="AH420" t="str">
            <v>GLOBAL SUPPLY CHAIN</v>
          </cell>
          <cell r="AR420" t="str">
            <v>Active</v>
          </cell>
        </row>
        <row r="421">
          <cell r="G421">
            <v>0</v>
          </cell>
          <cell r="AH421" t="str">
            <v>GLOBAL SUPPLY CHAIN</v>
          </cell>
          <cell r="AR421" t="str">
            <v>Active</v>
          </cell>
        </row>
        <row r="422">
          <cell r="G422">
            <v>0</v>
          </cell>
          <cell r="AH422" t="str">
            <v>GLOBAL SUPPLY CHAIN</v>
          </cell>
          <cell r="AR422" t="str">
            <v>Active</v>
          </cell>
        </row>
        <row r="423">
          <cell r="G423">
            <v>0</v>
          </cell>
          <cell r="AH423" t="str">
            <v>GLOBAL SUPPLY CHAIN</v>
          </cell>
          <cell r="AR423" t="str">
            <v>Active</v>
          </cell>
        </row>
        <row r="424">
          <cell r="G424">
            <v>0</v>
          </cell>
          <cell r="AH424" t="str">
            <v>GLOBAL SUPPLY CHAIN</v>
          </cell>
          <cell r="AR424" t="str">
            <v>Active</v>
          </cell>
        </row>
        <row r="425">
          <cell r="G425">
            <v>0</v>
          </cell>
          <cell r="AH425" t="str">
            <v>GLOBAL SUPPLY CHAIN</v>
          </cell>
          <cell r="AR425" t="str">
            <v>Active</v>
          </cell>
        </row>
        <row r="426">
          <cell r="G426">
            <v>0</v>
          </cell>
          <cell r="AH426" t="str">
            <v>GLOBAL SUPPLY CHAIN</v>
          </cell>
          <cell r="AR426" t="str">
            <v>Active</v>
          </cell>
        </row>
        <row r="427">
          <cell r="G427">
            <v>0</v>
          </cell>
          <cell r="AH427" t="str">
            <v>GLOBAL SUPPLY CHAIN</v>
          </cell>
          <cell r="AR427" t="str">
            <v>Active</v>
          </cell>
        </row>
        <row r="428">
          <cell r="G428">
            <v>0</v>
          </cell>
          <cell r="AH428" t="str">
            <v>GLOBAL SUPPLY CHAIN</v>
          </cell>
          <cell r="AR428" t="str">
            <v>Active</v>
          </cell>
        </row>
        <row r="429">
          <cell r="G429">
            <v>0</v>
          </cell>
          <cell r="AH429" t="str">
            <v>GLOBAL SUPPLY CHAIN</v>
          </cell>
          <cell r="AR429" t="str">
            <v>Active</v>
          </cell>
        </row>
        <row r="430">
          <cell r="G430">
            <v>0</v>
          </cell>
          <cell r="AH430" t="str">
            <v>GLOBAL SUPPLY CHAIN</v>
          </cell>
          <cell r="AR430" t="str">
            <v>Active</v>
          </cell>
        </row>
        <row r="431">
          <cell r="G431">
            <v>0</v>
          </cell>
          <cell r="AH431" t="str">
            <v>GLOBAL SUPPLY CHAIN</v>
          </cell>
          <cell r="AR431" t="str">
            <v>Active</v>
          </cell>
        </row>
        <row r="432">
          <cell r="G432">
            <v>0</v>
          </cell>
          <cell r="AH432" t="str">
            <v>GLOBAL SUPPLY CHAIN</v>
          </cell>
          <cell r="AR432" t="str">
            <v>Active</v>
          </cell>
        </row>
        <row r="433">
          <cell r="G433">
            <v>0</v>
          </cell>
          <cell r="AH433" t="str">
            <v>GLOBAL SUPPLY CHAIN</v>
          </cell>
          <cell r="AR433" t="str">
            <v>Active</v>
          </cell>
        </row>
        <row r="434">
          <cell r="G434">
            <v>0</v>
          </cell>
          <cell r="AH434" t="str">
            <v>GLOBAL SUPPLY CHAIN</v>
          </cell>
          <cell r="AR434" t="str">
            <v>Active</v>
          </cell>
        </row>
        <row r="435">
          <cell r="G435">
            <v>0</v>
          </cell>
          <cell r="AH435" t="str">
            <v>GLOBAL SUPPLY CHAIN</v>
          </cell>
          <cell r="AR435" t="str">
            <v>Active</v>
          </cell>
        </row>
        <row r="436">
          <cell r="G436">
            <v>0</v>
          </cell>
          <cell r="AH436" t="str">
            <v>GLOBAL SUPPLY CHAIN</v>
          </cell>
          <cell r="AR436" t="str">
            <v>Active</v>
          </cell>
        </row>
        <row r="437">
          <cell r="G437">
            <v>0</v>
          </cell>
          <cell r="AH437" t="str">
            <v>GLOBAL SUPPLY CHAIN</v>
          </cell>
          <cell r="AR437" t="str">
            <v>Active</v>
          </cell>
        </row>
        <row r="438">
          <cell r="G438">
            <v>0</v>
          </cell>
          <cell r="AH438" t="str">
            <v>GLOBAL SUPPLY CHAIN</v>
          </cell>
          <cell r="AR438" t="str">
            <v>Active</v>
          </cell>
        </row>
        <row r="439">
          <cell r="G439">
            <v>0</v>
          </cell>
          <cell r="AH439" t="str">
            <v>GLOBAL SUPPLY CHAIN</v>
          </cell>
          <cell r="AR439" t="str">
            <v>Active</v>
          </cell>
        </row>
        <row r="440">
          <cell r="G440">
            <v>0</v>
          </cell>
          <cell r="AH440" t="str">
            <v>GLOBAL SUPPLY CHAIN</v>
          </cell>
          <cell r="AR440" t="str">
            <v>Active</v>
          </cell>
        </row>
        <row r="441">
          <cell r="G441">
            <v>0</v>
          </cell>
          <cell r="AH441" t="str">
            <v>GLOBAL SUPPLY CHAIN</v>
          </cell>
          <cell r="AR441" t="str">
            <v>Active</v>
          </cell>
        </row>
        <row r="442">
          <cell r="G442">
            <v>0</v>
          </cell>
          <cell r="AH442" t="str">
            <v>GLOBAL SUPPLY CHAIN</v>
          </cell>
          <cell r="AR442" t="str">
            <v>Active</v>
          </cell>
        </row>
        <row r="443">
          <cell r="G443">
            <v>0</v>
          </cell>
          <cell r="AH443" t="str">
            <v>GLOBAL SUPPLY CHAIN</v>
          </cell>
          <cell r="AR443" t="str">
            <v>Active</v>
          </cell>
        </row>
        <row r="444">
          <cell r="G444">
            <v>0</v>
          </cell>
          <cell r="AH444" t="str">
            <v>GLOBAL SUPPLY CHAIN</v>
          </cell>
          <cell r="AR444" t="str">
            <v>Active</v>
          </cell>
        </row>
        <row r="445">
          <cell r="G445">
            <v>0</v>
          </cell>
          <cell r="AH445" t="str">
            <v>GLOBAL SUPPLY CHAIN</v>
          </cell>
          <cell r="AR445" t="str">
            <v>Active</v>
          </cell>
        </row>
        <row r="446">
          <cell r="G446">
            <v>0</v>
          </cell>
          <cell r="AH446" t="str">
            <v>GLOBAL SUPPLY CHAIN</v>
          </cell>
          <cell r="AR446" t="str">
            <v>Active</v>
          </cell>
        </row>
        <row r="447">
          <cell r="G447">
            <v>0</v>
          </cell>
          <cell r="AH447" t="str">
            <v>GLOBAL SUPPLY CHAIN</v>
          </cell>
          <cell r="AR447" t="str">
            <v>Active</v>
          </cell>
        </row>
        <row r="448">
          <cell r="G448">
            <v>0</v>
          </cell>
          <cell r="AH448" t="str">
            <v>GLOBAL SUPPLY CHAIN</v>
          </cell>
          <cell r="AR448" t="str">
            <v>Active</v>
          </cell>
        </row>
        <row r="449">
          <cell r="G449">
            <v>0</v>
          </cell>
          <cell r="AH449" t="str">
            <v>GLOBAL SUPPLY CHAIN</v>
          </cell>
          <cell r="AR449" t="str">
            <v>Active</v>
          </cell>
        </row>
        <row r="450">
          <cell r="G450">
            <v>0</v>
          </cell>
          <cell r="AH450" t="str">
            <v>GLOBAL SUPPLY CHAIN</v>
          </cell>
          <cell r="AR450" t="str">
            <v>Active</v>
          </cell>
        </row>
        <row r="451">
          <cell r="G451">
            <v>0</v>
          </cell>
          <cell r="AH451" t="str">
            <v>GLOBAL SUPPLY CHAIN</v>
          </cell>
          <cell r="AR451" t="str">
            <v>Active</v>
          </cell>
        </row>
        <row r="452">
          <cell r="G452">
            <v>0</v>
          </cell>
          <cell r="AH452" t="str">
            <v>GLOBAL SUPPLY CHAIN</v>
          </cell>
          <cell r="AR452" t="str">
            <v>Active</v>
          </cell>
        </row>
        <row r="453">
          <cell r="G453">
            <v>0</v>
          </cell>
          <cell r="AH453" t="str">
            <v>GLOBAL SUPPLY CHAIN</v>
          </cell>
          <cell r="AR453" t="str">
            <v>Active</v>
          </cell>
        </row>
        <row r="454">
          <cell r="G454">
            <v>0</v>
          </cell>
          <cell r="AH454" t="str">
            <v>GLOBAL SUPPLY CHAIN</v>
          </cell>
          <cell r="AR454" t="str">
            <v>Active</v>
          </cell>
        </row>
        <row r="455">
          <cell r="G455">
            <v>0</v>
          </cell>
          <cell r="AH455" t="str">
            <v>GLOBAL SUPPLY CHAIN</v>
          </cell>
          <cell r="AR455" t="str">
            <v>Active</v>
          </cell>
        </row>
        <row r="456">
          <cell r="G456">
            <v>0</v>
          </cell>
          <cell r="AH456" t="str">
            <v>GLOBAL SUPPLY CHAIN</v>
          </cell>
          <cell r="AR456" t="str">
            <v>Active</v>
          </cell>
        </row>
        <row r="457">
          <cell r="G457">
            <v>0</v>
          </cell>
          <cell r="AH457" t="str">
            <v>GLOBAL SUPPLY CHAIN</v>
          </cell>
          <cell r="AR457" t="str">
            <v>Active</v>
          </cell>
        </row>
        <row r="458">
          <cell r="G458">
            <v>0</v>
          </cell>
          <cell r="AH458" t="str">
            <v>GLOBAL SUPPLY CHAIN</v>
          </cell>
          <cell r="AR458" t="str">
            <v>Active</v>
          </cell>
        </row>
        <row r="459">
          <cell r="G459">
            <v>0</v>
          </cell>
          <cell r="AH459" t="str">
            <v>GLOBAL SUPPLY CHAIN</v>
          </cell>
          <cell r="AR459" t="str">
            <v>Active</v>
          </cell>
        </row>
        <row r="460">
          <cell r="G460">
            <v>0</v>
          </cell>
          <cell r="AH460" t="str">
            <v>GLOBAL SUPPLY CHAIN</v>
          </cell>
          <cell r="AR460" t="str">
            <v>Active</v>
          </cell>
        </row>
        <row r="461">
          <cell r="G461">
            <v>0</v>
          </cell>
          <cell r="AH461" t="str">
            <v>GLOBAL SUPPLY CHAIN</v>
          </cell>
          <cell r="AR461" t="str">
            <v>Active</v>
          </cell>
        </row>
        <row r="462">
          <cell r="G462">
            <v>0</v>
          </cell>
          <cell r="AH462" t="str">
            <v>GLOBAL SUPPLY CHAIN</v>
          </cell>
          <cell r="AR462" t="str">
            <v>Active</v>
          </cell>
        </row>
        <row r="463">
          <cell r="G463">
            <v>0</v>
          </cell>
          <cell r="AH463" t="str">
            <v>GLOBAL SUPPLY CHAIN</v>
          </cell>
          <cell r="AR463" t="str">
            <v>Active</v>
          </cell>
        </row>
        <row r="464">
          <cell r="G464">
            <v>0</v>
          </cell>
          <cell r="AH464" t="str">
            <v>GLOBAL SUPPLY CHAIN</v>
          </cell>
          <cell r="AR464" t="str">
            <v>Active</v>
          </cell>
        </row>
        <row r="465">
          <cell r="G465">
            <v>0</v>
          </cell>
          <cell r="AH465" t="str">
            <v>GLOBAL SUPPLY CHAIN</v>
          </cell>
          <cell r="AR465" t="str">
            <v>Active</v>
          </cell>
        </row>
        <row r="466">
          <cell r="G466">
            <v>0</v>
          </cell>
          <cell r="AH466" t="str">
            <v>GLOBAL SUPPLY CHAIN</v>
          </cell>
          <cell r="AR466" t="str">
            <v>Active</v>
          </cell>
        </row>
        <row r="467">
          <cell r="G467">
            <v>0</v>
          </cell>
          <cell r="AH467" t="str">
            <v>GLOBAL SUPPLY CHAIN</v>
          </cell>
          <cell r="AR467" t="str">
            <v>Active</v>
          </cell>
        </row>
        <row r="468">
          <cell r="G468">
            <v>0</v>
          </cell>
          <cell r="AH468" t="str">
            <v>GLOBAL SUPPLY CHAIN</v>
          </cell>
          <cell r="AR468" t="str">
            <v>Active</v>
          </cell>
        </row>
        <row r="469">
          <cell r="G469">
            <v>0</v>
          </cell>
          <cell r="AH469" t="str">
            <v>GLOBAL SUPPLY CHAIN</v>
          </cell>
          <cell r="AR469" t="str">
            <v>Active</v>
          </cell>
        </row>
        <row r="470">
          <cell r="G470">
            <v>0</v>
          </cell>
          <cell r="AH470" t="str">
            <v>GLOBAL SUPPLY CHAIN</v>
          </cell>
          <cell r="AR470" t="str">
            <v>Active</v>
          </cell>
        </row>
        <row r="471">
          <cell r="G471">
            <v>0</v>
          </cell>
          <cell r="AH471" t="str">
            <v>GLOBAL SUPPLY CHAIN</v>
          </cell>
          <cell r="AR471" t="str">
            <v>Active</v>
          </cell>
        </row>
        <row r="472">
          <cell r="G472">
            <v>0</v>
          </cell>
          <cell r="AH472" t="str">
            <v>GLOBAL SUPPLY CHAIN</v>
          </cell>
          <cell r="AR472" t="str">
            <v>Active</v>
          </cell>
        </row>
        <row r="473">
          <cell r="G473">
            <v>0</v>
          </cell>
          <cell r="AH473" t="str">
            <v>GLOBAL SUPPLY CHAIN</v>
          </cell>
          <cell r="AR473" t="str">
            <v>Active</v>
          </cell>
        </row>
        <row r="474">
          <cell r="G474">
            <v>0</v>
          </cell>
          <cell r="AH474" t="str">
            <v>GLOBAL SUPPLY CHAIN</v>
          </cell>
          <cell r="AR474" t="str">
            <v>Active</v>
          </cell>
        </row>
        <row r="475">
          <cell r="G475">
            <v>3000000</v>
          </cell>
          <cell r="AH475" t="str">
            <v>GLOBAL SUPPLY CHAIN</v>
          </cell>
          <cell r="AR475" t="str">
            <v>Active</v>
          </cell>
        </row>
        <row r="476">
          <cell r="G476">
            <v>0</v>
          </cell>
          <cell r="AH476" t="str">
            <v>GLOBAL SUPPLY CHAIN</v>
          </cell>
          <cell r="AR476" t="str">
            <v>Active</v>
          </cell>
        </row>
        <row r="477">
          <cell r="G477">
            <v>0</v>
          </cell>
          <cell r="AH477" t="str">
            <v>GLOBAL SUPPLY CHAIN</v>
          </cell>
          <cell r="AR477" t="str">
            <v>Active</v>
          </cell>
        </row>
        <row r="478">
          <cell r="G478">
            <v>0</v>
          </cell>
          <cell r="AH478" t="str">
            <v>GLOBAL SUPPLY CHAIN</v>
          </cell>
          <cell r="AR478" t="str">
            <v>Active</v>
          </cell>
        </row>
        <row r="479">
          <cell r="G479">
            <v>0</v>
          </cell>
          <cell r="AH479" t="str">
            <v>GLOBAL SUPPLY CHAIN</v>
          </cell>
          <cell r="AR479" t="str">
            <v>Active</v>
          </cell>
        </row>
        <row r="480">
          <cell r="G480">
            <v>0</v>
          </cell>
          <cell r="AH480" t="str">
            <v>GLOBAL SUPPLY CHAIN</v>
          </cell>
          <cell r="AR480" t="str">
            <v>Active</v>
          </cell>
        </row>
        <row r="481">
          <cell r="G481">
            <v>0</v>
          </cell>
          <cell r="AH481" t="str">
            <v>GLOBAL SUPPLY CHAIN</v>
          </cell>
          <cell r="AR481" t="str">
            <v>Active</v>
          </cell>
        </row>
        <row r="482">
          <cell r="G482">
            <v>0</v>
          </cell>
          <cell r="AH482" t="str">
            <v>GLOBAL SUPPLY CHAIN</v>
          </cell>
          <cell r="AR482" t="str">
            <v>Active</v>
          </cell>
        </row>
        <row r="483">
          <cell r="G483">
            <v>0</v>
          </cell>
          <cell r="AH483" t="str">
            <v>GLOBAL SUPPLY CHAIN</v>
          </cell>
          <cell r="AR483" t="str">
            <v>Active</v>
          </cell>
        </row>
        <row r="484">
          <cell r="G484">
            <v>0</v>
          </cell>
          <cell r="AH484" t="str">
            <v>GLOBAL SUPPLY CHAIN</v>
          </cell>
          <cell r="AR484" t="str">
            <v>Active</v>
          </cell>
        </row>
        <row r="485">
          <cell r="G485">
            <v>0</v>
          </cell>
          <cell r="AH485" t="str">
            <v>GLOBAL SUPPLY CHAIN</v>
          </cell>
          <cell r="AR485" t="str">
            <v>Active</v>
          </cell>
        </row>
        <row r="486">
          <cell r="G486">
            <v>0</v>
          </cell>
          <cell r="AH486" t="str">
            <v>GLOBAL SUPPLY CHAIN</v>
          </cell>
          <cell r="AR486" t="str">
            <v>Active</v>
          </cell>
        </row>
        <row r="487">
          <cell r="G487">
            <v>0</v>
          </cell>
          <cell r="AH487" t="str">
            <v>GLOBAL SUPPLY CHAIN</v>
          </cell>
          <cell r="AR487" t="str">
            <v>Active</v>
          </cell>
        </row>
        <row r="488">
          <cell r="G488">
            <v>0</v>
          </cell>
          <cell r="AH488" t="str">
            <v>GLOBAL SUPPLY CHAIN</v>
          </cell>
          <cell r="AR488" t="str">
            <v>Active</v>
          </cell>
        </row>
        <row r="489">
          <cell r="G489">
            <v>0</v>
          </cell>
          <cell r="AH489" t="str">
            <v>GLOBAL SUPPLY CHAIN</v>
          </cell>
          <cell r="AR489" t="str">
            <v>Active</v>
          </cell>
        </row>
        <row r="490">
          <cell r="G490">
            <v>2000000</v>
          </cell>
          <cell r="AH490" t="str">
            <v>GLOBAL SUPPLY CHAIN</v>
          </cell>
          <cell r="AR490" t="str">
            <v>Active</v>
          </cell>
        </row>
        <row r="491">
          <cell r="G491">
            <v>0</v>
          </cell>
          <cell r="AH491" t="str">
            <v>GLOBAL SUPPLY CHAIN</v>
          </cell>
          <cell r="AR491" t="str">
            <v>Active</v>
          </cell>
        </row>
        <row r="492">
          <cell r="G492">
            <v>0</v>
          </cell>
          <cell r="AH492" t="str">
            <v>GLOBAL SUPPLY CHAIN</v>
          </cell>
          <cell r="AR492" t="str">
            <v>Active</v>
          </cell>
        </row>
        <row r="493">
          <cell r="G493">
            <v>0</v>
          </cell>
          <cell r="AH493" t="str">
            <v>GLOBAL SUPPLY CHAIN</v>
          </cell>
          <cell r="AR493" t="str">
            <v>Active</v>
          </cell>
        </row>
        <row r="494">
          <cell r="G494">
            <v>0</v>
          </cell>
          <cell r="AH494" t="str">
            <v>GLOBAL SUPPLY CHAIN</v>
          </cell>
          <cell r="AR494" t="str">
            <v>Active</v>
          </cell>
        </row>
        <row r="495">
          <cell r="G495">
            <v>0</v>
          </cell>
          <cell r="AH495" t="str">
            <v>GLOBAL SUPPLY CHAIN</v>
          </cell>
          <cell r="AR495" t="str">
            <v>Active</v>
          </cell>
        </row>
        <row r="496">
          <cell r="G496">
            <v>0</v>
          </cell>
          <cell r="AH496" t="str">
            <v>GLOBAL SUPPLY CHAIN</v>
          </cell>
          <cell r="AR496" t="str">
            <v>Active</v>
          </cell>
        </row>
        <row r="497">
          <cell r="G497">
            <v>0</v>
          </cell>
          <cell r="AH497" t="str">
            <v>GLOBAL SUPPLY CHAIN</v>
          </cell>
          <cell r="AR497" t="str">
            <v>Active</v>
          </cell>
        </row>
        <row r="498">
          <cell r="G498">
            <v>0</v>
          </cell>
          <cell r="AH498" t="str">
            <v>GLOBAL SUPPLY CHAIN</v>
          </cell>
          <cell r="AR498" t="str">
            <v>Active</v>
          </cell>
        </row>
        <row r="499">
          <cell r="G499">
            <v>0</v>
          </cell>
          <cell r="AH499" t="str">
            <v>GLOBAL SUPPLY CHAIN</v>
          </cell>
          <cell r="AR499" t="str">
            <v>Active</v>
          </cell>
        </row>
        <row r="500">
          <cell r="G500">
            <v>0</v>
          </cell>
          <cell r="AH500" t="str">
            <v>GLOBAL SUPPLY CHAIN</v>
          </cell>
          <cell r="AR500" t="str">
            <v>Active</v>
          </cell>
        </row>
        <row r="501">
          <cell r="G501">
            <v>2000000</v>
          </cell>
          <cell r="AH501" t="str">
            <v>GLOBAL SUPPLY CHAIN</v>
          </cell>
          <cell r="AR501" t="str">
            <v>Active</v>
          </cell>
        </row>
        <row r="502">
          <cell r="G502">
            <v>0</v>
          </cell>
          <cell r="AH502" t="str">
            <v>GLOBAL SUPPLY CHAIN</v>
          </cell>
          <cell r="AR502" t="str">
            <v>Active</v>
          </cell>
        </row>
        <row r="503">
          <cell r="G503">
            <v>0</v>
          </cell>
          <cell r="AH503" t="str">
            <v>GLOBAL SUPPLY CHAIN</v>
          </cell>
          <cell r="AR503" t="str">
            <v>Active</v>
          </cell>
        </row>
        <row r="504">
          <cell r="G504">
            <v>0</v>
          </cell>
          <cell r="AH504" t="str">
            <v>GLOBAL SUPPLY CHAIN</v>
          </cell>
          <cell r="AR504" t="str">
            <v>Active</v>
          </cell>
        </row>
        <row r="505">
          <cell r="G505">
            <v>0</v>
          </cell>
          <cell r="AH505" t="str">
            <v>GLOBAL SUPPLY CHAIN</v>
          </cell>
          <cell r="AR505" t="str">
            <v>Active</v>
          </cell>
        </row>
        <row r="506">
          <cell r="G506">
            <v>0</v>
          </cell>
          <cell r="AH506" t="str">
            <v>GLOBAL SUPPLY CHAIN</v>
          </cell>
          <cell r="AR506" t="str">
            <v>Active</v>
          </cell>
        </row>
        <row r="507">
          <cell r="G507">
            <v>0</v>
          </cell>
          <cell r="AH507" t="str">
            <v>GLOBAL SUPPLY CHAIN</v>
          </cell>
          <cell r="AR507" t="str">
            <v>Active</v>
          </cell>
        </row>
        <row r="508">
          <cell r="G508">
            <v>0</v>
          </cell>
          <cell r="AH508" t="str">
            <v>GLOBAL SUPPLY CHAIN</v>
          </cell>
          <cell r="AR508" t="str">
            <v>Active</v>
          </cell>
        </row>
        <row r="509">
          <cell r="G509">
            <v>0</v>
          </cell>
          <cell r="AH509" t="str">
            <v>GLOBAL SUPPLY CHAIN</v>
          </cell>
          <cell r="AR509" t="str">
            <v>Active</v>
          </cell>
        </row>
        <row r="510">
          <cell r="G510">
            <v>0</v>
          </cell>
          <cell r="AH510" t="str">
            <v>GLOBAL SUPPLY CHAIN</v>
          </cell>
          <cell r="AR510" t="str">
            <v>Active</v>
          </cell>
        </row>
        <row r="511">
          <cell r="G511">
            <v>0</v>
          </cell>
          <cell r="AH511" t="str">
            <v>GLOBAL SUPPLY CHAIN</v>
          </cell>
          <cell r="AR511" t="str">
            <v>Active</v>
          </cell>
        </row>
        <row r="512">
          <cell r="G512">
            <v>0</v>
          </cell>
          <cell r="AH512" t="str">
            <v>GLOBAL SUPPLY CHAIN</v>
          </cell>
          <cell r="AR512" t="str">
            <v>Active</v>
          </cell>
        </row>
        <row r="513">
          <cell r="G513">
            <v>0</v>
          </cell>
          <cell r="AH513" t="str">
            <v>GLOBAL SUPPLY CHAIN</v>
          </cell>
          <cell r="AR513" t="str">
            <v>Active</v>
          </cell>
        </row>
        <row r="514">
          <cell r="G514">
            <v>0</v>
          </cell>
          <cell r="AH514" t="str">
            <v>GLOBAL SUPPLY CHAIN</v>
          </cell>
          <cell r="AR514" t="str">
            <v>Active</v>
          </cell>
        </row>
        <row r="515">
          <cell r="G515">
            <v>0</v>
          </cell>
          <cell r="AH515" t="str">
            <v>GLOBAL SUPPLY CHAIN</v>
          </cell>
          <cell r="AR515" t="str">
            <v>Active</v>
          </cell>
        </row>
        <row r="516">
          <cell r="G516">
            <v>0</v>
          </cell>
          <cell r="AH516" t="str">
            <v>GLOBAL SUPPLY CHAIN</v>
          </cell>
          <cell r="AR516" t="str">
            <v>Active</v>
          </cell>
        </row>
        <row r="517">
          <cell r="G517">
            <v>0</v>
          </cell>
          <cell r="AH517" t="str">
            <v>GLOBAL SUPPLY CHAIN</v>
          </cell>
          <cell r="AR517" t="str">
            <v>Active</v>
          </cell>
        </row>
        <row r="518">
          <cell r="G518">
            <v>0</v>
          </cell>
          <cell r="AH518" t="str">
            <v>GLOBAL SUPPLY CHAIN</v>
          </cell>
          <cell r="AR518" t="str">
            <v>Active</v>
          </cell>
        </row>
        <row r="519">
          <cell r="G519">
            <v>0</v>
          </cell>
          <cell r="AH519" t="str">
            <v>GLOBAL SUPPLY CHAIN</v>
          </cell>
          <cell r="AR519" t="str">
            <v>Active</v>
          </cell>
        </row>
        <row r="520">
          <cell r="G520">
            <v>0</v>
          </cell>
          <cell r="AH520" t="str">
            <v>GLOBAL SUPPLY CHAIN</v>
          </cell>
          <cell r="AR520" t="str">
            <v>Active</v>
          </cell>
        </row>
        <row r="521">
          <cell r="G521">
            <v>0</v>
          </cell>
          <cell r="AH521" t="str">
            <v>GLOBAL SUPPLY CHAIN</v>
          </cell>
          <cell r="AR521" t="str">
            <v>Active</v>
          </cell>
        </row>
        <row r="522">
          <cell r="G522">
            <v>0</v>
          </cell>
          <cell r="AH522" t="str">
            <v>GLOBAL SUPPLY CHAIN</v>
          </cell>
          <cell r="AR522" t="str">
            <v>Active</v>
          </cell>
        </row>
        <row r="523">
          <cell r="G523">
            <v>0</v>
          </cell>
          <cell r="AH523" t="str">
            <v>GLOBAL SUPPLY CHAIN</v>
          </cell>
          <cell r="AR523" t="str">
            <v>Active</v>
          </cell>
        </row>
        <row r="524">
          <cell r="G524">
            <v>0</v>
          </cell>
          <cell r="AH524" t="str">
            <v>GLOBAL SUPPLY CHAIN</v>
          </cell>
          <cell r="AR524" t="str">
            <v>Active</v>
          </cell>
        </row>
        <row r="525">
          <cell r="G525">
            <v>0</v>
          </cell>
          <cell r="AH525" t="str">
            <v>GLOBAL SUPPLY CHAIN</v>
          </cell>
          <cell r="AR525" t="str">
            <v>Active</v>
          </cell>
        </row>
        <row r="526">
          <cell r="G526">
            <v>0</v>
          </cell>
          <cell r="AH526" t="str">
            <v>GLOBAL SUPPLY CHAIN</v>
          </cell>
          <cell r="AR526" t="str">
            <v>Active</v>
          </cell>
        </row>
        <row r="527">
          <cell r="G527">
            <v>0</v>
          </cell>
          <cell r="AH527" t="str">
            <v>GLOBAL SUPPLY CHAIN</v>
          </cell>
          <cell r="AR527" t="str">
            <v>Active</v>
          </cell>
        </row>
        <row r="528">
          <cell r="G528">
            <v>0</v>
          </cell>
          <cell r="AH528" t="str">
            <v>GLOBAL SUPPLY CHAIN</v>
          </cell>
          <cell r="AR528" t="str">
            <v>Active</v>
          </cell>
        </row>
        <row r="529">
          <cell r="G529">
            <v>0</v>
          </cell>
          <cell r="AH529" t="str">
            <v>GLOBAL SUPPLY CHAIN</v>
          </cell>
          <cell r="AR529" t="str">
            <v>Active</v>
          </cell>
        </row>
        <row r="530">
          <cell r="G530">
            <v>0</v>
          </cell>
          <cell r="AH530" t="str">
            <v>GLOBAL SUPPLY CHAIN</v>
          </cell>
          <cell r="AR530" t="str">
            <v>Active</v>
          </cell>
        </row>
        <row r="531">
          <cell r="G531">
            <v>0</v>
          </cell>
          <cell r="AH531" t="str">
            <v>GLOBAL SUPPLY CHAIN</v>
          </cell>
          <cell r="AR531" t="str">
            <v>Active</v>
          </cell>
        </row>
        <row r="532">
          <cell r="G532">
            <v>0</v>
          </cell>
          <cell r="AH532" t="str">
            <v>GLOBAL SUPPLY CHAIN</v>
          </cell>
          <cell r="AR532" t="str">
            <v>Active</v>
          </cell>
        </row>
        <row r="533">
          <cell r="G533">
            <v>0</v>
          </cell>
          <cell r="AH533" t="str">
            <v>GLOBAL SUPPLY CHAIN</v>
          </cell>
          <cell r="AR533" t="str">
            <v>Active</v>
          </cell>
        </row>
        <row r="534">
          <cell r="AH534" t="str">
            <v>GLOBAL SUPPLY CHAIN</v>
          </cell>
          <cell r="AR534" t="str">
            <v>Active</v>
          </cell>
        </row>
        <row r="535">
          <cell r="G535">
            <v>21000000</v>
          </cell>
          <cell r="AH535" t="str">
            <v>GLOBAL SUPPLY CHAIN</v>
          </cell>
          <cell r="AR535" t="str">
            <v>Active</v>
          </cell>
        </row>
        <row r="536">
          <cell r="G536">
            <v>0</v>
          </cell>
          <cell r="AH536" t="str">
            <v>GLOBAL SUPPLY CHAIN</v>
          </cell>
          <cell r="AR536" t="str">
            <v>Active</v>
          </cell>
        </row>
        <row r="537">
          <cell r="G537">
            <v>3954076</v>
          </cell>
          <cell r="AH537" t="str">
            <v>GLOBAL SUPPLY CHAIN</v>
          </cell>
          <cell r="AR537" t="str">
            <v>Active</v>
          </cell>
        </row>
        <row r="538">
          <cell r="G538">
            <v>2137416</v>
          </cell>
          <cell r="AH538" t="str">
            <v>GLOBAL SUPPLY CHAIN</v>
          </cell>
          <cell r="AR538" t="str">
            <v>Active</v>
          </cell>
        </row>
        <row r="539">
          <cell r="G539">
            <v>0</v>
          </cell>
          <cell r="AH539" t="str">
            <v>GLOBAL SUPPLY CHAIN</v>
          </cell>
          <cell r="AR539" t="str">
            <v>Active</v>
          </cell>
        </row>
        <row r="540">
          <cell r="G540">
            <v>0</v>
          </cell>
          <cell r="AH540" t="str">
            <v>GLOBAL SUPPLY CHAIN</v>
          </cell>
          <cell r="AR540" t="str">
            <v>Active</v>
          </cell>
        </row>
        <row r="541">
          <cell r="G541">
            <v>0</v>
          </cell>
          <cell r="AH541" t="str">
            <v>GLOBAL SUPPLY CHAIN</v>
          </cell>
          <cell r="AR541" t="str">
            <v>Active</v>
          </cell>
        </row>
        <row r="542">
          <cell r="G542">
            <v>1995000</v>
          </cell>
          <cell r="AH542" t="str">
            <v>GLOBAL SUPPLY CHAIN</v>
          </cell>
          <cell r="AR542" t="str">
            <v>Active</v>
          </cell>
        </row>
        <row r="543">
          <cell r="G543">
            <v>0</v>
          </cell>
          <cell r="AH543" t="str">
            <v>GLOBAL SUPPLY CHAIN</v>
          </cell>
          <cell r="AR543" t="str">
            <v>Active</v>
          </cell>
        </row>
        <row r="544">
          <cell r="G544">
            <v>1506545</v>
          </cell>
          <cell r="AH544" t="str">
            <v>GLOBAL SUPPLY CHAIN</v>
          </cell>
          <cell r="AR544" t="str">
            <v>Active</v>
          </cell>
        </row>
        <row r="545">
          <cell r="G545">
            <v>0</v>
          </cell>
          <cell r="AH545" t="str">
            <v>GLOBAL SUPPLY CHAIN</v>
          </cell>
          <cell r="AR545" t="str">
            <v>Active</v>
          </cell>
        </row>
        <row r="546">
          <cell r="G546">
            <v>0</v>
          </cell>
          <cell r="AH546" t="str">
            <v>GLOBAL SUPPLY CHAIN</v>
          </cell>
          <cell r="AR546" t="str">
            <v>Active</v>
          </cell>
        </row>
        <row r="547">
          <cell r="G547">
            <v>0</v>
          </cell>
          <cell r="AH547" t="str">
            <v>GLOBAL SUPPLY CHAIN</v>
          </cell>
          <cell r="AR547" t="str">
            <v>Active</v>
          </cell>
        </row>
        <row r="548">
          <cell r="G548">
            <v>0</v>
          </cell>
          <cell r="AH548" t="str">
            <v>GLOBAL SUPPLY CHAIN</v>
          </cell>
          <cell r="AR548" t="str">
            <v>Active</v>
          </cell>
        </row>
        <row r="549">
          <cell r="G549">
            <v>0</v>
          </cell>
          <cell r="AH549" t="str">
            <v>GLOBAL SUPPLY CHAIN</v>
          </cell>
          <cell r="AR549" t="str">
            <v>Active</v>
          </cell>
        </row>
        <row r="550">
          <cell r="G550">
            <v>1506545</v>
          </cell>
          <cell r="AH550" t="str">
            <v>GLOBAL SUPPLY CHAIN</v>
          </cell>
          <cell r="AR550" t="str">
            <v>Active</v>
          </cell>
        </row>
        <row r="551">
          <cell r="G551">
            <v>0</v>
          </cell>
          <cell r="AH551" t="str">
            <v>GLOBAL SUPPLY CHAIN</v>
          </cell>
          <cell r="AR551" t="str">
            <v>Active</v>
          </cell>
        </row>
        <row r="552">
          <cell r="G552">
            <v>0</v>
          </cell>
          <cell r="AH552" t="str">
            <v>GLOBAL SUPPLY CHAIN</v>
          </cell>
          <cell r="AR552" t="str">
            <v>Active</v>
          </cell>
        </row>
        <row r="553">
          <cell r="G553">
            <v>1442091</v>
          </cell>
          <cell r="AH553" t="str">
            <v>GLOBAL SUPPLY CHAIN</v>
          </cell>
          <cell r="AR553" t="str">
            <v>Active</v>
          </cell>
        </row>
        <row r="554">
          <cell r="G554">
            <v>0</v>
          </cell>
          <cell r="AH554" t="str">
            <v>GLOBAL SUPPLY CHAIN</v>
          </cell>
          <cell r="AR554" t="str">
            <v>Active</v>
          </cell>
        </row>
        <row r="555">
          <cell r="G555">
            <v>0</v>
          </cell>
          <cell r="AH555" t="str">
            <v>GLOBAL SUPPLY CHAIN</v>
          </cell>
          <cell r="AR555" t="str">
            <v>Active</v>
          </cell>
        </row>
        <row r="556">
          <cell r="G556">
            <v>0</v>
          </cell>
          <cell r="AH556" t="str">
            <v>GLOBAL SUPPLY CHAIN</v>
          </cell>
          <cell r="AR556" t="str">
            <v>Active</v>
          </cell>
        </row>
        <row r="557">
          <cell r="G557">
            <v>0</v>
          </cell>
          <cell r="AH557" t="str">
            <v>GLOBAL SUPPLY CHAIN</v>
          </cell>
          <cell r="AR557" t="str">
            <v>Active</v>
          </cell>
        </row>
        <row r="558">
          <cell r="G558">
            <v>0</v>
          </cell>
          <cell r="AH558" t="str">
            <v>GLOBAL SUPPLY CHAIN</v>
          </cell>
          <cell r="AR558" t="str">
            <v>Active</v>
          </cell>
        </row>
        <row r="559">
          <cell r="G559">
            <v>0</v>
          </cell>
          <cell r="AH559" t="str">
            <v>GLOBAL SUPPLY CHAIN</v>
          </cell>
          <cell r="AR559" t="str">
            <v>Active</v>
          </cell>
        </row>
        <row r="560">
          <cell r="G560">
            <v>0</v>
          </cell>
          <cell r="AH560" t="str">
            <v>GLOBAL SUPPLY CHAIN</v>
          </cell>
          <cell r="AR560" t="str">
            <v>Active</v>
          </cell>
        </row>
        <row r="561">
          <cell r="G561">
            <v>0</v>
          </cell>
          <cell r="AH561" t="str">
            <v>GLOBAL SUPPLY CHAIN</v>
          </cell>
          <cell r="AR561" t="str">
            <v>Active</v>
          </cell>
        </row>
        <row r="562">
          <cell r="G562">
            <v>0</v>
          </cell>
          <cell r="AH562" t="str">
            <v>GLOBAL SUPPLY CHAIN</v>
          </cell>
          <cell r="AR562" t="str">
            <v>Active</v>
          </cell>
        </row>
        <row r="563">
          <cell r="G563">
            <v>2144376</v>
          </cell>
          <cell r="AH563" t="str">
            <v>GLOBAL SUPPLY CHAIN</v>
          </cell>
          <cell r="AR563" t="str">
            <v>Active</v>
          </cell>
        </row>
        <row r="564">
          <cell r="G564">
            <v>0</v>
          </cell>
          <cell r="AH564" t="str">
            <v>GLOBAL SUPPLY CHAIN</v>
          </cell>
          <cell r="AR564" t="str">
            <v>Active</v>
          </cell>
        </row>
        <row r="565">
          <cell r="G565">
            <v>0</v>
          </cell>
          <cell r="AH565" t="str">
            <v>GLOBAL SUPPLY CHAIN</v>
          </cell>
          <cell r="AR565" t="str">
            <v>Active</v>
          </cell>
        </row>
        <row r="566">
          <cell r="G566">
            <v>1176065</v>
          </cell>
          <cell r="AH566" t="str">
            <v>GLOBAL SUPPLY CHAIN</v>
          </cell>
          <cell r="AR566" t="str">
            <v>Active</v>
          </cell>
        </row>
        <row r="567">
          <cell r="G567">
            <v>0</v>
          </cell>
          <cell r="AH567" t="str">
            <v>GLOBAL SUPPLY CHAIN</v>
          </cell>
          <cell r="AR567" t="str">
            <v>Active</v>
          </cell>
        </row>
        <row r="568">
          <cell r="G568">
            <v>0</v>
          </cell>
          <cell r="AH568" t="str">
            <v>GLOBAL SUPPLY CHAIN</v>
          </cell>
          <cell r="AR568" t="str">
            <v>Active</v>
          </cell>
        </row>
        <row r="569">
          <cell r="G569">
            <v>0</v>
          </cell>
          <cell r="AH569" t="str">
            <v>GLOBAL SUPPLY CHAIN</v>
          </cell>
          <cell r="AR569" t="str">
            <v>Active</v>
          </cell>
        </row>
        <row r="570">
          <cell r="G570">
            <v>0</v>
          </cell>
          <cell r="AH570" t="str">
            <v>GLOBAL SUPPLY CHAIN</v>
          </cell>
          <cell r="AR570" t="str">
            <v>Active</v>
          </cell>
        </row>
        <row r="571">
          <cell r="G571">
            <v>0</v>
          </cell>
          <cell r="AH571" t="str">
            <v>GLOBAL SUPPLY CHAIN</v>
          </cell>
          <cell r="AR571" t="str">
            <v>Active</v>
          </cell>
        </row>
        <row r="572">
          <cell r="G572">
            <v>0</v>
          </cell>
          <cell r="AH572" t="str">
            <v>GLOBAL SUPPLY CHAIN</v>
          </cell>
          <cell r="AR572" t="str">
            <v>Active</v>
          </cell>
        </row>
        <row r="573">
          <cell r="G573">
            <v>0</v>
          </cell>
          <cell r="AH573" t="str">
            <v>GLOBAL SUPPLY CHAIN</v>
          </cell>
          <cell r="AR573" t="str">
            <v>Active</v>
          </cell>
        </row>
        <row r="574">
          <cell r="G574">
            <v>0</v>
          </cell>
          <cell r="AH574" t="str">
            <v>GLOBAL SUPPLY CHAIN</v>
          </cell>
          <cell r="AR574" t="str">
            <v>Active</v>
          </cell>
        </row>
        <row r="575">
          <cell r="G575">
            <v>0</v>
          </cell>
          <cell r="AH575" t="str">
            <v>GLOBAL SUPPLY CHAIN</v>
          </cell>
          <cell r="AR575" t="str">
            <v>Active</v>
          </cell>
        </row>
        <row r="576">
          <cell r="G576">
            <v>0</v>
          </cell>
          <cell r="AH576" t="str">
            <v>GLOBAL SUPPLY CHAIN</v>
          </cell>
          <cell r="AR576" t="str">
            <v>Active</v>
          </cell>
        </row>
        <row r="577">
          <cell r="G577">
            <v>0</v>
          </cell>
          <cell r="AH577" t="str">
            <v>GLOBAL SUPPLY CHAIN</v>
          </cell>
          <cell r="AR577" t="str">
            <v>Active</v>
          </cell>
        </row>
        <row r="578">
          <cell r="G578">
            <v>0</v>
          </cell>
          <cell r="AH578" t="str">
            <v>GLOBAL SUPPLY CHAIN</v>
          </cell>
          <cell r="AR578" t="str">
            <v>Active</v>
          </cell>
        </row>
        <row r="579">
          <cell r="G579">
            <v>0</v>
          </cell>
          <cell r="AH579" t="str">
            <v>GLOBAL SUPPLY CHAIN</v>
          </cell>
          <cell r="AR579" t="str">
            <v>Active</v>
          </cell>
        </row>
        <row r="580">
          <cell r="G580">
            <v>1364342</v>
          </cell>
          <cell r="AH580" t="str">
            <v>GLOBAL SUPPLY CHAIN</v>
          </cell>
          <cell r="AR580" t="str">
            <v>Active</v>
          </cell>
        </row>
        <row r="581">
          <cell r="G581">
            <v>0</v>
          </cell>
          <cell r="AH581" t="str">
            <v>GLOBAL SUPPLY CHAIN</v>
          </cell>
          <cell r="AR581" t="str">
            <v>Active</v>
          </cell>
        </row>
        <row r="582">
          <cell r="G582">
            <v>0</v>
          </cell>
          <cell r="AH582" t="str">
            <v>GLOBAL SUPPLY CHAIN</v>
          </cell>
          <cell r="AR582" t="str">
            <v>Active</v>
          </cell>
        </row>
        <row r="583">
          <cell r="G583">
            <v>0</v>
          </cell>
          <cell r="AH583" t="str">
            <v>GLOBAL SUPPLY CHAIN</v>
          </cell>
          <cell r="AR583" t="str">
            <v>Active</v>
          </cell>
        </row>
        <row r="584">
          <cell r="G584">
            <v>0</v>
          </cell>
          <cell r="AH584" t="str">
            <v>GLOBAL SUPPLY CHAIN</v>
          </cell>
          <cell r="AR584" t="str">
            <v>Active</v>
          </cell>
        </row>
        <row r="585">
          <cell r="G585">
            <v>0</v>
          </cell>
          <cell r="AH585" t="str">
            <v>GLOBAL SUPPLY CHAIN</v>
          </cell>
          <cell r="AR585" t="str">
            <v>Active</v>
          </cell>
        </row>
        <row r="586">
          <cell r="G586">
            <v>0</v>
          </cell>
          <cell r="AH586" t="str">
            <v>GLOBAL SUPPLY CHAIN</v>
          </cell>
          <cell r="AR586" t="str">
            <v>Active</v>
          </cell>
        </row>
        <row r="587">
          <cell r="G587">
            <v>0</v>
          </cell>
          <cell r="AH587" t="str">
            <v>GLOBAL SUPPLY CHAIN</v>
          </cell>
          <cell r="AR587" t="str">
            <v>Active</v>
          </cell>
        </row>
        <row r="588">
          <cell r="G588">
            <v>0</v>
          </cell>
          <cell r="AH588" t="str">
            <v>GLOBAL SUPPLY CHAIN</v>
          </cell>
          <cell r="AR588" t="str">
            <v>Active</v>
          </cell>
        </row>
        <row r="589">
          <cell r="G589">
            <v>0</v>
          </cell>
          <cell r="AH589" t="str">
            <v>GLOBAL SUPPLY CHAIN</v>
          </cell>
          <cell r="AR589" t="str">
            <v>Active</v>
          </cell>
        </row>
        <row r="590">
          <cell r="G590">
            <v>0</v>
          </cell>
          <cell r="AH590" t="str">
            <v>GLOBAL SUPPLY CHAIN</v>
          </cell>
          <cell r="AR590" t="str">
            <v>Active</v>
          </cell>
        </row>
        <row r="591">
          <cell r="G591">
            <v>0</v>
          </cell>
          <cell r="AH591" t="str">
            <v>GLOBAL SUPPLY CHAIN</v>
          </cell>
          <cell r="AR591" t="str">
            <v>Active</v>
          </cell>
        </row>
        <row r="592">
          <cell r="G592">
            <v>0</v>
          </cell>
          <cell r="AH592" t="str">
            <v>GLOBAL SUPPLY CHAIN</v>
          </cell>
          <cell r="AR592" t="str">
            <v>Active</v>
          </cell>
        </row>
        <row r="593">
          <cell r="G593">
            <v>0</v>
          </cell>
          <cell r="AH593" t="str">
            <v>GLOBAL SUPPLY CHAIN</v>
          </cell>
          <cell r="AR593" t="str">
            <v>Active</v>
          </cell>
        </row>
        <row r="594">
          <cell r="G594">
            <v>0</v>
          </cell>
          <cell r="AH594" t="str">
            <v>GLOBAL SUPPLY CHAIN</v>
          </cell>
          <cell r="AR594" t="str">
            <v>Active</v>
          </cell>
        </row>
        <row r="595">
          <cell r="G595">
            <v>0</v>
          </cell>
          <cell r="AH595" t="str">
            <v>GLOBAL SUPPLY CHAIN</v>
          </cell>
          <cell r="AR595" t="str">
            <v>Active</v>
          </cell>
        </row>
        <row r="596">
          <cell r="G596">
            <v>0</v>
          </cell>
          <cell r="AH596" t="str">
            <v>GLOBAL SUPPLY CHAIN</v>
          </cell>
          <cell r="AR596" t="str">
            <v>Active</v>
          </cell>
        </row>
        <row r="597">
          <cell r="G597">
            <v>0</v>
          </cell>
          <cell r="AH597" t="str">
            <v>GLOBAL SUPPLY CHAIN</v>
          </cell>
          <cell r="AR597" t="str">
            <v>Active</v>
          </cell>
        </row>
        <row r="598">
          <cell r="G598">
            <v>0</v>
          </cell>
          <cell r="AH598" t="str">
            <v>GLOBAL SUPPLY CHAIN</v>
          </cell>
          <cell r="AR598" t="str">
            <v>Active</v>
          </cell>
        </row>
        <row r="599">
          <cell r="G599">
            <v>0</v>
          </cell>
          <cell r="AH599" t="str">
            <v>GLOBAL SUPPLY CHAIN</v>
          </cell>
          <cell r="AR599" t="str">
            <v>Active</v>
          </cell>
        </row>
        <row r="600">
          <cell r="G600">
            <v>0</v>
          </cell>
          <cell r="AH600" t="str">
            <v>GLOBAL SUPPLY CHAIN</v>
          </cell>
          <cell r="AR600" t="str">
            <v>Active</v>
          </cell>
        </row>
        <row r="601">
          <cell r="G601">
            <v>1241332</v>
          </cell>
          <cell r="AH601" t="str">
            <v>GLOBAL SUPPLY CHAIN</v>
          </cell>
          <cell r="AR601" t="str">
            <v>Active</v>
          </cell>
        </row>
        <row r="602">
          <cell r="G602">
            <v>0</v>
          </cell>
          <cell r="AH602" t="str">
            <v>GLOBAL SUPPLY CHAIN</v>
          </cell>
          <cell r="AR602" t="str">
            <v>Active</v>
          </cell>
        </row>
        <row r="603">
          <cell r="G603">
            <v>0</v>
          </cell>
          <cell r="AH603" t="str">
            <v>GLOBAL SUPPLY CHAIN</v>
          </cell>
          <cell r="AR603" t="str">
            <v>Active</v>
          </cell>
        </row>
        <row r="604">
          <cell r="G604">
            <v>0</v>
          </cell>
          <cell r="AH604" t="str">
            <v>GLOBAL SUPPLY CHAIN</v>
          </cell>
          <cell r="AR604" t="str">
            <v>Active</v>
          </cell>
        </row>
        <row r="605">
          <cell r="G605">
            <v>0</v>
          </cell>
          <cell r="AH605" t="str">
            <v>GLOBAL SUPPLY CHAIN</v>
          </cell>
          <cell r="AR605" t="str">
            <v>Active</v>
          </cell>
        </row>
        <row r="606">
          <cell r="G606">
            <v>0</v>
          </cell>
          <cell r="AH606" t="str">
            <v>GLOBAL SUPPLY CHAIN</v>
          </cell>
          <cell r="AR606" t="str">
            <v>Active</v>
          </cell>
        </row>
        <row r="607">
          <cell r="G607">
            <v>0</v>
          </cell>
          <cell r="AH607" t="str">
            <v>GLOBAL SUPPLY CHAIN</v>
          </cell>
          <cell r="AR607" t="str">
            <v>Active</v>
          </cell>
        </row>
        <row r="608">
          <cell r="G608">
            <v>0</v>
          </cell>
          <cell r="AH608" t="str">
            <v>GLOBAL SUPPLY CHAIN</v>
          </cell>
          <cell r="AR608" t="str">
            <v>Active</v>
          </cell>
        </row>
        <row r="609">
          <cell r="G609">
            <v>0</v>
          </cell>
          <cell r="AH609" t="str">
            <v>GLOBAL SUPPLY CHAIN</v>
          </cell>
          <cell r="AR609" t="str">
            <v>Active</v>
          </cell>
        </row>
        <row r="610">
          <cell r="G610">
            <v>0</v>
          </cell>
          <cell r="AH610" t="str">
            <v>GLOBAL SUPPLY CHAIN</v>
          </cell>
          <cell r="AR610" t="str">
            <v>Active</v>
          </cell>
        </row>
        <row r="611">
          <cell r="G611">
            <v>0</v>
          </cell>
          <cell r="AH611" t="str">
            <v>GLOBAL SUPPLY CHAIN</v>
          </cell>
          <cell r="AR611" t="str">
            <v>Active</v>
          </cell>
        </row>
        <row r="612">
          <cell r="G612">
            <v>0</v>
          </cell>
          <cell r="AH612" t="str">
            <v>GLOBAL SUPPLY CHAIN</v>
          </cell>
          <cell r="AR612" t="str">
            <v>Active</v>
          </cell>
        </row>
        <row r="613">
          <cell r="G613">
            <v>0</v>
          </cell>
          <cell r="AH613" t="str">
            <v>GLOBAL SUPPLY CHAIN</v>
          </cell>
          <cell r="AR613" t="str">
            <v>Active</v>
          </cell>
        </row>
        <row r="614">
          <cell r="G614">
            <v>0</v>
          </cell>
          <cell r="AH614" t="str">
            <v>GLOBAL SUPPLY CHAIN</v>
          </cell>
          <cell r="AR614" t="str">
            <v>Active</v>
          </cell>
        </row>
        <row r="615">
          <cell r="G615">
            <v>0</v>
          </cell>
          <cell r="AH615" t="str">
            <v>GLOBAL SUPPLY CHAIN</v>
          </cell>
          <cell r="AR615" t="str">
            <v>Active</v>
          </cell>
        </row>
        <row r="616">
          <cell r="G616">
            <v>0</v>
          </cell>
          <cell r="AH616" t="str">
            <v>GLOBAL SUPPLY CHAIN</v>
          </cell>
          <cell r="AR616" t="str">
            <v>Active</v>
          </cell>
        </row>
        <row r="617">
          <cell r="G617">
            <v>0</v>
          </cell>
          <cell r="AH617" t="str">
            <v>GLOBAL SUPPLY CHAIN</v>
          </cell>
          <cell r="AR617" t="str">
            <v>Active</v>
          </cell>
        </row>
        <row r="618">
          <cell r="G618">
            <v>1241332</v>
          </cell>
          <cell r="AH618" t="str">
            <v>GLOBAL SUPPLY CHAIN</v>
          </cell>
          <cell r="AR618" t="str">
            <v>Active</v>
          </cell>
        </row>
        <row r="619">
          <cell r="G619">
            <v>0</v>
          </cell>
          <cell r="AH619" t="str">
            <v>GLOBAL SUPPLY CHAIN</v>
          </cell>
          <cell r="AR619" t="str">
            <v>Active</v>
          </cell>
        </row>
        <row r="620">
          <cell r="G620">
            <v>0</v>
          </cell>
          <cell r="AH620" t="str">
            <v>GLOBAL SUPPLY CHAIN</v>
          </cell>
          <cell r="AR620" t="str">
            <v>Active</v>
          </cell>
        </row>
        <row r="621">
          <cell r="G621">
            <v>1219930</v>
          </cell>
          <cell r="AH621" t="str">
            <v>GLOBAL SUPPLY CHAIN</v>
          </cell>
          <cell r="AR621" t="str">
            <v>Active</v>
          </cell>
        </row>
        <row r="622">
          <cell r="G622">
            <v>0</v>
          </cell>
          <cell r="AH622" t="str">
            <v>GLOBAL SUPPLY CHAIN</v>
          </cell>
          <cell r="AR622" t="str">
            <v>Active</v>
          </cell>
        </row>
        <row r="623">
          <cell r="G623">
            <v>0</v>
          </cell>
          <cell r="AH623" t="str">
            <v>GLOBAL SUPPLY CHAIN</v>
          </cell>
          <cell r="AR623" t="str">
            <v>Active</v>
          </cell>
        </row>
        <row r="624">
          <cell r="G624">
            <v>0</v>
          </cell>
          <cell r="AH624" t="str">
            <v>GLOBAL SUPPLY CHAIN</v>
          </cell>
          <cell r="AR624" t="str">
            <v>Active</v>
          </cell>
        </row>
        <row r="625">
          <cell r="G625">
            <v>1155250</v>
          </cell>
          <cell r="AH625" t="str">
            <v>GLOBAL SUPPLY CHAIN</v>
          </cell>
          <cell r="AR625" t="str">
            <v>Active</v>
          </cell>
        </row>
        <row r="626">
          <cell r="G626">
            <v>0</v>
          </cell>
          <cell r="AH626" t="str">
            <v>GLOBAL SUPPLY CHAIN</v>
          </cell>
          <cell r="AR626" t="str">
            <v>Active</v>
          </cell>
        </row>
        <row r="627">
          <cell r="G627">
            <v>1168351</v>
          </cell>
          <cell r="AH627" t="str">
            <v>GLOBAL SUPPLY CHAIN</v>
          </cell>
          <cell r="AR627" t="str">
            <v>Active</v>
          </cell>
        </row>
        <row r="628">
          <cell r="G628">
            <v>0</v>
          </cell>
          <cell r="AH628" t="str">
            <v>GLOBAL SUPPLY CHAIN</v>
          </cell>
          <cell r="AR628" t="str">
            <v>Active</v>
          </cell>
        </row>
        <row r="629">
          <cell r="G629">
            <v>0</v>
          </cell>
          <cell r="AH629" t="str">
            <v>GLOBAL SUPPLY CHAIN</v>
          </cell>
          <cell r="AR629" t="str">
            <v>Active</v>
          </cell>
        </row>
        <row r="630">
          <cell r="G630">
            <v>0</v>
          </cell>
          <cell r="AH630" t="str">
            <v>GLOBAL SUPPLY CHAIN</v>
          </cell>
          <cell r="AR630" t="str">
            <v>Active</v>
          </cell>
        </row>
        <row r="631">
          <cell r="G631">
            <v>1963102</v>
          </cell>
          <cell r="AH631" t="str">
            <v>GLOBAL SUPPLY CHAIN</v>
          </cell>
          <cell r="AR631" t="str">
            <v>Active</v>
          </cell>
        </row>
        <row r="632">
          <cell r="G632">
            <v>0</v>
          </cell>
          <cell r="AH632" t="str">
            <v>GLOBAL SUPPLY CHAIN</v>
          </cell>
          <cell r="AR632" t="str">
            <v>Active</v>
          </cell>
        </row>
        <row r="633">
          <cell r="G633">
            <v>0</v>
          </cell>
          <cell r="AH633" t="str">
            <v>GLOBAL SUPPLY CHAIN</v>
          </cell>
          <cell r="AR633" t="str">
            <v>Active</v>
          </cell>
        </row>
        <row r="634">
          <cell r="G634">
            <v>0</v>
          </cell>
          <cell r="AH634" t="str">
            <v>GLOBAL SUPPLY CHAIN</v>
          </cell>
          <cell r="AR634" t="str">
            <v>Active</v>
          </cell>
        </row>
        <row r="635">
          <cell r="G635">
            <v>0</v>
          </cell>
          <cell r="AH635" t="str">
            <v>GLOBAL SUPPLY CHAIN</v>
          </cell>
          <cell r="AR635" t="str">
            <v>Active</v>
          </cell>
        </row>
        <row r="636">
          <cell r="G636">
            <v>1328372</v>
          </cell>
          <cell r="AH636" t="str">
            <v>GLOBAL SUPPLY CHAIN</v>
          </cell>
          <cell r="AR636" t="str">
            <v>Active</v>
          </cell>
        </row>
        <row r="637">
          <cell r="G637">
            <v>0</v>
          </cell>
          <cell r="AH637" t="str">
            <v>GLOBAL SUPPLY CHAIN</v>
          </cell>
          <cell r="AR637" t="str">
            <v>Active</v>
          </cell>
        </row>
        <row r="638">
          <cell r="G638">
            <v>0</v>
          </cell>
          <cell r="AH638" t="str">
            <v>GLOBAL SUPPLY CHAIN</v>
          </cell>
          <cell r="AR638" t="str">
            <v>Active</v>
          </cell>
        </row>
        <row r="639">
          <cell r="G639">
            <v>1279565</v>
          </cell>
          <cell r="AH639" t="str">
            <v>GLOBAL SUPPLY CHAIN</v>
          </cell>
          <cell r="AR639" t="str">
            <v>Active</v>
          </cell>
        </row>
        <row r="640">
          <cell r="G640">
            <v>0</v>
          </cell>
          <cell r="AH640" t="str">
            <v>GLOBAL SUPPLY CHAIN</v>
          </cell>
          <cell r="AR640" t="str">
            <v>Active</v>
          </cell>
        </row>
        <row r="641">
          <cell r="G641">
            <v>0</v>
          </cell>
          <cell r="AH641" t="str">
            <v>GLOBAL SUPPLY CHAIN</v>
          </cell>
          <cell r="AR641" t="str">
            <v>Active</v>
          </cell>
        </row>
        <row r="642">
          <cell r="G642">
            <v>5117497</v>
          </cell>
          <cell r="AH642" t="str">
            <v>GLOBAL SUPPLY CHAIN</v>
          </cell>
          <cell r="AR642" t="str">
            <v>Active</v>
          </cell>
        </row>
        <row r="643">
          <cell r="G643">
            <v>0</v>
          </cell>
          <cell r="AH643" t="str">
            <v>GLOBAL SUPPLY CHAIN</v>
          </cell>
          <cell r="AR643" t="str">
            <v>Active</v>
          </cell>
        </row>
        <row r="644">
          <cell r="G644">
            <v>0</v>
          </cell>
          <cell r="AH644" t="str">
            <v>GLOBAL SUPPLY CHAIN</v>
          </cell>
          <cell r="AR644" t="str">
            <v>Active</v>
          </cell>
        </row>
        <row r="645">
          <cell r="G645">
            <v>3229931</v>
          </cell>
          <cell r="AH645" t="str">
            <v>GLOBAL SUPPLY CHAIN</v>
          </cell>
          <cell r="AR645" t="str">
            <v>Active</v>
          </cell>
        </row>
        <row r="646">
          <cell r="G646">
            <v>0</v>
          </cell>
          <cell r="AH646" t="str">
            <v>GLOBAL SUPPLY CHAIN</v>
          </cell>
          <cell r="AR646" t="str">
            <v>Active</v>
          </cell>
        </row>
        <row r="647">
          <cell r="G647">
            <v>0</v>
          </cell>
          <cell r="AH647" t="str">
            <v>GLOBAL SUPPLY CHAIN</v>
          </cell>
          <cell r="AR647" t="str">
            <v>Active</v>
          </cell>
        </row>
        <row r="648">
          <cell r="G648">
            <v>0</v>
          </cell>
          <cell r="AH648" t="str">
            <v>GLOBAL SUPPLY CHAIN</v>
          </cell>
          <cell r="AR648" t="str">
            <v>Active</v>
          </cell>
        </row>
        <row r="649">
          <cell r="G649">
            <v>0</v>
          </cell>
          <cell r="AH649" t="str">
            <v>GLOBAL SUPPLY CHAIN</v>
          </cell>
          <cell r="AR649" t="str">
            <v>Active</v>
          </cell>
        </row>
        <row r="650">
          <cell r="G650">
            <v>0</v>
          </cell>
          <cell r="AH650" t="str">
            <v>GLOBAL SUPPLY CHAIN</v>
          </cell>
          <cell r="AR650" t="str">
            <v>Active</v>
          </cell>
        </row>
        <row r="651">
          <cell r="G651">
            <v>0</v>
          </cell>
          <cell r="AH651" t="str">
            <v>GLOBAL SUPPLY CHAIN</v>
          </cell>
          <cell r="AR651" t="str">
            <v>Active</v>
          </cell>
        </row>
        <row r="652">
          <cell r="G652">
            <v>0</v>
          </cell>
          <cell r="AH652" t="str">
            <v>GLOBAL SUPPLY CHAIN</v>
          </cell>
          <cell r="AR652" t="str">
            <v>Active</v>
          </cell>
        </row>
        <row r="653">
          <cell r="G653">
            <v>0</v>
          </cell>
          <cell r="AH653" t="str">
            <v>GLOBAL SUPPLY CHAIN</v>
          </cell>
          <cell r="AR653" t="str">
            <v>Active</v>
          </cell>
        </row>
        <row r="654">
          <cell r="G654">
            <v>0</v>
          </cell>
          <cell r="AH654" t="str">
            <v>GLOBAL SUPPLY CHAIN</v>
          </cell>
          <cell r="AR654" t="str">
            <v>Active</v>
          </cell>
        </row>
        <row r="655">
          <cell r="G655">
            <v>0</v>
          </cell>
          <cell r="AH655" t="str">
            <v>GLOBAL SUPPLY CHAIN</v>
          </cell>
          <cell r="AR655" t="str">
            <v>Active</v>
          </cell>
        </row>
        <row r="656">
          <cell r="G656">
            <v>0</v>
          </cell>
          <cell r="AH656" t="str">
            <v>GLOBAL SUPPLY CHAIN</v>
          </cell>
          <cell r="AR656" t="str">
            <v>Active</v>
          </cell>
        </row>
        <row r="657">
          <cell r="G657">
            <v>0</v>
          </cell>
          <cell r="AH657" t="str">
            <v>GLOBAL SUPPLY CHAIN</v>
          </cell>
          <cell r="AR657" t="str">
            <v>Active</v>
          </cell>
        </row>
        <row r="658">
          <cell r="G658">
            <v>0</v>
          </cell>
          <cell r="AH658" t="str">
            <v>GLOBAL SUPPLY CHAIN</v>
          </cell>
          <cell r="AR658" t="str">
            <v>Active</v>
          </cell>
        </row>
        <row r="659">
          <cell r="G659">
            <v>0</v>
          </cell>
          <cell r="AH659" t="str">
            <v>GLOBAL SUPPLY CHAIN</v>
          </cell>
          <cell r="AR659" t="str">
            <v>Active</v>
          </cell>
        </row>
        <row r="660">
          <cell r="G660">
            <v>0</v>
          </cell>
          <cell r="AH660" t="str">
            <v>GLOBAL SUPPLY CHAIN</v>
          </cell>
          <cell r="AR660" t="str">
            <v>Active</v>
          </cell>
        </row>
        <row r="661">
          <cell r="G661">
            <v>0</v>
          </cell>
          <cell r="AH661" t="str">
            <v>GLOBAL SUPPLY CHAIN</v>
          </cell>
          <cell r="AR661" t="str">
            <v>Active</v>
          </cell>
        </row>
        <row r="662">
          <cell r="G662">
            <v>0</v>
          </cell>
          <cell r="AH662" t="str">
            <v>GLOBAL SUPPLY CHAIN</v>
          </cell>
          <cell r="AR662" t="str">
            <v>Active</v>
          </cell>
        </row>
        <row r="663">
          <cell r="G663">
            <v>0</v>
          </cell>
          <cell r="AH663" t="str">
            <v>GLOBAL SUPPLY CHAIN</v>
          </cell>
          <cell r="AR663" t="str">
            <v>Active</v>
          </cell>
        </row>
        <row r="664">
          <cell r="G664">
            <v>0</v>
          </cell>
          <cell r="AH664" t="str">
            <v>GLOBAL SUPPLY CHAIN</v>
          </cell>
          <cell r="AR664" t="str">
            <v>Active</v>
          </cell>
        </row>
        <row r="665">
          <cell r="G665">
            <v>0</v>
          </cell>
          <cell r="AH665" t="str">
            <v>GLOBAL SUPPLY CHAIN</v>
          </cell>
          <cell r="AR665" t="str">
            <v>Active</v>
          </cell>
        </row>
        <row r="666">
          <cell r="G666">
            <v>4617600</v>
          </cell>
          <cell r="AH666" t="str">
            <v>GLOBAL SUPPLY CHAIN</v>
          </cell>
          <cell r="AR666" t="str">
            <v>Active</v>
          </cell>
        </row>
        <row r="667">
          <cell r="G667">
            <v>0</v>
          </cell>
          <cell r="AH667" t="str">
            <v>GLOBAL SUPPLY CHAIN</v>
          </cell>
          <cell r="AR667" t="str">
            <v>Active</v>
          </cell>
        </row>
        <row r="668">
          <cell r="G668">
            <v>5989318</v>
          </cell>
          <cell r="AH668" t="str">
            <v>GLOBAL SUPPLY CHAIN</v>
          </cell>
          <cell r="AR668" t="str">
            <v>Active</v>
          </cell>
        </row>
        <row r="669">
          <cell r="G669">
            <v>1197000</v>
          </cell>
          <cell r="AH669" t="str">
            <v>GLOBAL SUPPLY CHAIN</v>
          </cell>
          <cell r="AR669" t="str">
            <v>Active</v>
          </cell>
        </row>
        <row r="670">
          <cell r="G670">
            <v>0</v>
          </cell>
          <cell r="AH670" t="str">
            <v>GLOBAL SUPPLY CHAIN</v>
          </cell>
          <cell r="AR670" t="str">
            <v>Active</v>
          </cell>
        </row>
        <row r="671">
          <cell r="G671">
            <v>0</v>
          </cell>
          <cell r="AH671" t="str">
            <v>GLOBAL SUPPLY CHAIN</v>
          </cell>
          <cell r="AR671" t="str">
            <v>Active</v>
          </cell>
        </row>
        <row r="672">
          <cell r="G672">
            <v>0</v>
          </cell>
          <cell r="AH672" t="str">
            <v>GLOBAL SUPPLY CHAIN</v>
          </cell>
          <cell r="AR672" t="str">
            <v>Active</v>
          </cell>
        </row>
        <row r="673">
          <cell r="G673">
            <v>0</v>
          </cell>
          <cell r="AH673" t="str">
            <v>GLOBAL SUPPLY CHAIN</v>
          </cell>
          <cell r="AR673" t="str">
            <v>Active</v>
          </cell>
        </row>
        <row r="674">
          <cell r="G674">
            <v>0</v>
          </cell>
          <cell r="AH674" t="str">
            <v>GLOBAL SUPPLY CHAIN</v>
          </cell>
          <cell r="AR674" t="str">
            <v>Active</v>
          </cell>
        </row>
        <row r="675">
          <cell r="G675">
            <v>0</v>
          </cell>
          <cell r="AH675" t="str">
            <v>GLOBAL SUPPLY CHAIN</v>
          </cell>
          <cell r="AR675" t="str">
            <v>Active</v>
          </cell>
        </row>
        <row r="676">
          <cell r="G676">
            <v>1197000</v>
          </cell>
          <cell r="AH676" t="str">
            <v>GLOBAL SUPPLY CHAIN</v>
          </cell>
          <cell r="AR676" t="str">
            <v>Active</v>
          </cell>
        </row>
        <row r="677">
          <cell r="G677">
            <v>0</v>
          </cell>
          <cell r="AH677" t="str">
            <v>GLOBAL SUPPLY CHAIN</v>
          </cell>
          <cell r="AR677" t="str">
            <v>Active</v>
          </cell>
        </row>
        <row r="678">
          <cell r="G678">
            <v>0</v>
          </cell>
          <cell r="AH678" t="str">
            <v>GLOBAL SUPPLY CHAIN</v>
          </cell>
          <cell r="AR678" t="str">
            <v>Active</v>
          </cell>
        </row>
        <row r="679">
          <cell r="G679">
            <v>0</v>
          </cell>
          <cell r="AH679" t="str">
            <v>GLOBAL SUPPLY CHAIN</v>
          </cell>
          <cell r="AR679" t="str">
            <v>Active</v>
          </cell>
        </row>
        <row r="680">
          <cell r="G680">
            <v>0</v>
          </cell>
          <cell r="AH680" t="str">
            <v>GLOBAL SUPPLY CHAIN</v>
          </cell>
          <cell r="AR680" t="str">
            <v>Active</v>
          </cell>
        </row>
        <row r="681">
          <cell r="G681">
            <v>0</v>
          </cell>
          <cell r="AH681" t="str">
            <v>GLOBAL SUPPLY CHAIN</v>
          </cell>
          <cell r="AR681" t="str">
            <v>Active</v>
          </cell>
        </row>
        <row r="682">
          <cell r="G682">
            <v>0</v>
          </cell>
          <cell r="AH682" t="str">
            <v>GLOBAL SUPPLY CHAIN</v>
          </cell>
          <cell r="AR682" t="str">
            <v>Active</v>
          </cell>
        </row>
        <row r="683">
          <cell r="G683">
            <v>0</v>
          </cell>
          <cell r="AH683" t="str">
            <v>GLOBAL SUPPLY CHAIN</v>
          </cell>
          <cell r="AR683" t="str">
            <v>Active</v>
          </cell>
        </row>
        <row r="684">
          <cell r="G684">
            <v>0</v>
          </cell>
          <cell r="AH684" t="str">
            <v>GLOBAL SUPPLY CHAIN</v>
          </cell>
          <cell r="AR684" t="str">
            <v>Active</v>
          </cell>
        </row>
        <row r="685">
          <cell r="G685">
            <v>0</v>
          </cell>
          <cell r="AH685" t="str">
            <v>GLOBAL SUPPLY CHAIN</v>
          </cell>
          <cell r="AR685" t="str">
            <v>Active</v>
          </cell>
        </row>
        <row r="686">
          <cell r="G686">
            <v>0</v>
          </cell>
          <cell r="AH686" t="str">
            <v>GLOBAL SUPPLY CHAIN</v>
          </cell>
          <cell r="AR686" t="str">
            <v>Active</v>
          </cell>
        </row>
        <row r="687">
          <cell r="G687">
            <v>1197000</v>
          </cell>
          <cell r="AH687" t="str">
            <v>GLOBAL SUPPLY CHAIN</v>
          </cell>
          <cell r="AR687" t="str">
            <v>Active</v>
          </cell>
        </row>
        <row r="688">
          <cell r="G688">
            <v>0</v>
          </cell>
          <cell r="AH688" t="str">
            <v>GLOBAL SUPPLY CHAIN</v>
          </cell>
          <cell r="AR688" t="str">
            <v>Active</v>
          </cell>
        </row>
        <row r="689">
          <cell r="G689">
            <v>0</v>
          </cell>
          <cell r="AH689" t="str">
            <v>GLOBAL SUPPLY CHAIN</v>
          </cell>
          <cell r="AR689" t="str">
            <v>Active</v>
          </cell>
        </row>
        <row r="690">
          <cell r="G690">
            <v>1197000</v>
          </cell>
          <cell r="AH690" t="str">
            <v>GLOBAL SUPPLY CHAIN</v>
          </cell>
          <cell r="AR690" t="str">
            <v>Active</v>
          </cell>
        </row>
        <row r="691">
          <cell r="G691">
            <v>0</v>
          </cell>
          <cell r="AH691" t="str">
            <v>GLOBAL SUPPLY CHAIN</v>
          </cell>
          <cell r="AR691" t="str">
            <v>Active</v>
          </cell>
        </row>
        <row r="692">
          <cell r="G692">
            <v>0</v>
          </cell>
          <cell r="AH692" t="str">
            <v>GLOBAL SUPPLY CHAIN</v>
          </cell>
          <cell r="AR692" t="str">
            <v>Active</v>
          </cell>
        </row>
        <row r="693">
          <cell r="G693">
            <v>0</v>
          </cell>
          <cell r="AH693" t="str">
            <v>GLOBAL SUPPLY CHAIN</v>
          </cell>
          <cell r="AR693" t="str">
            <v>Active</v>
          </cell>
        </row>
        <row r="694">
          <cell r="G694">
            <v>0</v>
          </cell>
          <cell r="AH694" t="str">
            <v>GLOBAL SUPPLY CHAIN</v>
          </cell>
          <cell r="AR694" t="str">
            <v>Active</v>
          </cell>
        </row>
        <row r="695">
          <cell r="G695">
            <v>1197000</v>
          </cell>
          <cell r="AH695" t="str">
            <v>GLOBAL SUPPLY CHAIN</v>
          </cell>
          <cell r="AR695" t="str">
            <v>Active</v>
          </cell>
        </row>
        <row r="696">
          <cell r="G696">
            <v>0</v>
          </cell>
          <cell r="AH696" t="str">
            <v>GLOBAL SUPPLY CHAIN</v>
          </cell>
          <cell r="AR696" t="str">
            <v>Active</v>
          </cell>
        </row>
        <row r="697">
          <cell r="G697">
            <v>0</v>
          </cell>
          <cell r="AH697" t="str">
            <v>GLOBAL SUPPLY CHAIN</v>
          </cell>
          <cell r="AR697" t="str">
            <v>Active</v>
          </cell>
        </row>
        <row r="698">
          <cell r="G698">
            <v>1197000</v>
          </cell>
          <cell r="AH698" t="str">
            <v>GLOBAL SUPPLY CHAIN</v>
          </cell>
          <cell r="AR698" t="str">
            <v>Active</v>
          </cell>
        </row>
        <row r="699">
          <cell r="G699">
            <v>0</v>
          </cell>
          <cell r="AH699" t="str">
            <v>GLOBAL SUPPLY CHAIN</v>
          </cell>
          <cell r="AR699" t="str">
            <v>Active</v>
          </cell>
        </row>
        <row r="700">
          <cell r="G700">
            <v>0</v>
          </cell>
          <cell r="AH700" t="str">
            <v>GLOBAL SUPPLY CHAIN</v>
          </cell>
          <cell r="AR700" t="str">
            <v>Active</v>
          </cell>
        </row>
        <row r="701">
          <cell r="G701">
            <v>0</v>
          </cell>
          <cell r="AH701" t="str">
            <v>GLOBAL SUPPLY CHAIN</v>
          </cell>
          <cell r="AR701" t="str">
            <v>Active</v>
          </cell>
        </row>
        <row r="702">
          <cell r="G702">
            <v>1197000</v>
          </cell>
          <cell r="AH702" t="str">
            <v>GLOBAL SUPPLY CHAIN</v>
          </cell>
          <cell r="AR702" t="str">
            <v>Active</v>
          </cell>
        </row>
        <row r="703">
          <cell r="G703">
            <v>1197000</v>
          </cell>
          <cell r="AH703" t="str">
            <v>GLOBAL SUPPLY CHAIN</v>
          </cell>
          <cell r="AR703" t="str">
            <v>Active</v>
          </cell>
        </row>
        <row r="704">
          <cell r="G704">
            <v>0</v>
          </cell>
          <cell r="AH704" t="str">
            <v>GLOBAL SUPPLY CHAIN</v>
          </cell>
          <cell r="AR704" t="str">
            <v>Active</v>
          </cell>
        </row>
        <row r="705">
          <cell r="G705">
            <v>1197000</v>
          </cell>
          <cell r="AH705" t="str">
            <v>GLOBAL SUPPLY CHAIN</v>
          </cell>
          <cell r="AR705" t="str">
            <v>Active</v>
          </cell>
        </row>
        <row r="706">
          <cell r="G706">
            <v>0</v>
          </cell>
          <cell r="AH706" t="str">
            <v>GLOBAL SUPPLY CHAIN</v>
          </cell>
          <cell r="AR706" t="str">
            <v>Active</v>
          </cell>
        </row>
        <row r="707">
          <cell r="G707">
            <v>1311000</v>
          </cell>
          <cell r="AH707" t="str">
            <v>GLOBAL SUPPLY CHAIN</v>
          </cell>
          <cell r="AR707" t="str">
            <v>Active</v>
          </cell>
        </row>
        <row r="708">
          <cell r="G708">
            <v>0</v>
          </cell>
          <cell r="AH708" t="str">
            <v>GLOBAL SUPPLY CHAIN</v>
          </cell>
          <cell r="AR708" t="str">
            <v>Active</v>
          </cell>
        </row>
        <row r="709">
          <cell r="G709">
            <v>0</v>
          </cell>
          <cell r="AH709" t="str">
            <v>GLOBAL SUPPLY CHAIN</v>
          </cell>
          <cell r="AR709" t="str">
            <v>Active</v>
          </cell>
        </row>
        <row r="710">
          <cell r="G710">
            <v>0</v>
          </cell>
          <cell r="AH710" t="str">
            <v>GLOBAL SUPPLY CHAIN</v>
          </cell>
          <cell r="AR710" t="str">
            <v>Active</v>
          </cell>
        </row>
        <row r="711">
          <cell r="G711">
            <v>0</v>
          </cell>
          <cell r="AH711" t="str">
            <v>GLOBAL SUPPLY CHAIN</v>
          </cell>
          <cell r="AR711" t="str">
            <v>Active</v>
          </cell>
        </row>
        <row r="712">
          <cell r="G712">
            <v>0</v>
          </cell>
          <cell r="AH712" t="str">
            <v>GLOBAL SUPPLY CHAIN</v>
          </cell>
          <cell r="AR712" t="str">
            <v>Active</v>
          </cell>
        </row>
        <row r="713">
          <cell r="G713">
            <v>0</v>
          </cell>
          <cell r="AH713" t="str">
            <v>GLOBAL SUPPLY CHAIN</v>
          </cell>
          <cell r="AR713" t="str">
            <v>Active</v>
          </cell>
        </row>
        <row r="714">
          <cell r="G714">
            <v>0</v>
          </cell>
          <cell r="AH714" t="str">
            <v>GLOBAL SUPPLY CHAIN</v>
          </cell>
          <cell r="AR714" t="str">
            <v>Active</v>
          </cell>
        </row>
        <row r="715">
          <cell r="G715">
            <v>0</v>
          </cell>
          <cell r="AH715" t="str">
            <v>GLOBAL SUPPLY CHAIN</v>
          </cell>
          <cell r="AR715" t="str">
            <v>Active</v>
          </cell>
        </row>
        <row r="716">
          <cell r="G716">
            <v>0</v>
          </cell>
          <cell r="AH716" t="str">
            <v>GLOBAL SUPPLY CHAIN</v>
          </cell>
          <cell r="AR716" t="str">
            <v>Active</v>
          </cell>
        </row>
        <row r="717">
          <cell r="G717">
            <v>1334000</v>
          </cell>
          <cell r="AH717" t="str">
            <v>GLOBAL SUPPLY CHAIN</v>
          </cell>
          <cell r="AR717" t="str">
            <v>Active</v>
          </cell>
        </row>
        <row r="718">
          <cell r="G718">
            <v>0</v>
          </cell>
          <cell r="AH718" t="str">
            <v>GLOBAL SUPPLY CHAIN</v>
          </cell>
          <cell r="AR718" t="str">
            <v>Active</v>
          </cell>
        </row>
        <row r="719">
          <cell r="G719">
            <v>0</v>
          </cell>
          <cell r="AH719" t="str">
            <v>GLOBAL SUPPLY CHAIN</v>
          </cell>
          <cell r="AR719" t="str">
            <v>Active</v>
          </cell>
        </row>
        <row r="720">
          <cell r="G720">
            <v>0</v>
          </cell>
          <cell r="AH720" t="str">
            <v>GLOBAL SUPPLY CHAIN</v>
          </cell>
          <cell r="AR720" t="str">
            <v>Active</v>
          </cell>
        </row>
        <row r="721">
          <cell r="G721">
            <v>864514</v>
          </cell>
          <cell r="AH721" t="str">
            <v>GLOBAL SUPPLY CHAIN</v>
          </cell>
          <cell r="AR721" t="str">
            <v>Active</v>
          </cell>
        </row>
        <row r="722">
          <cell r="G722">
            <v>0</v>
          </cell>
          <cell r="AH722" t="str">
            <v>GLOBAL SUPPLY CHAIN</v>
          </cell>
          <cell r="AR722" t="str">
            <v>Active</v>
          </cell>
        </row>
        <row r="723">
          <cell r="G723">
            <v>0</v>
          </cell>
          <cell r="AH723" t="str">
            <v>GLOBAL SUPPLY CHAIN</v>
          </cell>
          <cell r="AR723" t="str">
            <v>Active</v>
          </cell>
        </row>
        <row r="724">
          <cell r="G724">
            <v>0</v>
          </cell>
          <cell r="AH724" t="str">
            <v>GLOBAL SUPPLY CHAIN</v>
          </cell>
          <cell r="AR724" t="str">
            <v>Active</v>
          </cell>
        </row>
        <row r="725">
          <cell r="G725">
            <v>0</v>
          </cell>
          <cell r="AH725" t="str">
            <v>GLOBAL SUPPLY CHAIN</v>
          </cell>
          <cell r="AR725" t="str">
            <v>Active</v>
          </cell>
        </row>
        <row r="726">
          <cell r="G726">
            <v>1197000</v>
          </cell>
          <cell r="AH726" t="str">
            <v>GLOBAL SUPPLY CHAIN</v>
          </cell>
          <cell r="AR726" t="str">
            <v>Active</v>
          </cell>
        </row>
        <row r="727">
          <cell r="G727">
            <v>1197000</v>
          </cell>
          <cell r="AH727" t="str">
            <v>GLOBAL SUPPLY CHAIN</v>
          </cell>
          <cell r="AR727" t="str">
            <v>Active</v>
          </cell>
        </row>
        <row r="728">
          <cell r="G728">
            <v>0</v>
          </cell>
          <cell r="AH728" t="str">
            <v>GLOBAL SUPPLY CHAIN</v>
          </cell>
          <cell r="AR728" t="str">
            <v>Active</v>
          </cell>
        </row>
        <row r="729">
          <cell r="G729">
            <v>0</v>
          </cell>
          <cell r="AH729" t="str">
            <v>GLOBAL SUPPLY CHAIN</v>
          </cell>
          <cell r="AR729" t="str">
            <v>Active</v>
          </cell>
        </row>
        <row r="730">
          <cell r="G730">
            <v>3885374</v>
          </cell>
          <cell r="AH730" t="str">
            <v>GLOBAL SUPPLY CHAIN</v>
          </cell>
          <cell r="AR730" t="str">
            <v>Active</v>
          </cell>
        </row>
        <row r="731">
          <cell r="G731">
            <v>0</v>
          </cell>
          <cell r="AH731" t="str">
            <v>GLOBAL SUPPLY CHAIN</v>
          </cell>
          <cell r="AR731" t="str">
            <v>Active</v>
          </cell>
        </row>
        <row r="732">
          <cell r="G732">
            <v>0</v>
          </cell>
          <cell r="AH732" t="str">
            <v>GLOBAL SUPPLY CHAIN</v>
          </cell>
          <cell r="AR732" t="str">
            <v>Active</v>
          </cell>
        </row>
        <row r="733">
          <cell r="G733">
            <v>0</v>
          </cell>
          <cell r="AH733" t="str">
            <v>GLOBAL SUPPLY CHAIN</v>
          </cell>
          <cell r="AR733" t="str">
            <v>Active</v>
          </cell>
        </row>
        <row r="734">
          <cell r="G734">
            <v>0</v>
          </cell>
          <cell r="AH734" t="str">
            <v>GLOBAL SUPPLY CHAIN</v>
          </cell>
          <cell r="AR734" t="str">
            <v>Active</v>
          </cell>
        </row>
        <row r="735">
          <cell r="G735">
            <v>0</v>
          </cell>
          <cell r="AH735" t="str">
            <v>GLOBAL SUPPLY CHAIN</v>
          </cell>
          <cell r="AR735" t="str">
            <v>Active</v>
          </cell>
        </row>
        <row r="736">
          <cell r="G736">
            <v>0</v>
          </cell>
          <cell r="AH736" t="str">
            <v>GLOBAL SUPPLY CHAIN</v>
          </cell>
          <cell r="AR736" t="str">
            <v>Active</v>
          </cell>
        </row>
        <row r="737">
          <cell r="G737">
            <v>13765052</v>
          </cell>
          <cell r="AH737" t="str">
            <v>GLOBAL SUPPLY CHAIN</v>
          </cell>
          <cell r="AR737" t="str">
            <v>Active</v>
          </cell>
        </row>
        <row r="738">
          <cell r="G738">
            <v>0</v>
          </cell>
          <cell r="AH738" t="str">
            <v>GLOBAL SUPPLY CHAIN</v>
          </cell>
          <cell r="AR738" t="str">
            <v>Active</v>
          </cell>
        </row>
        <row r="739">
          <cell r="G739">
            <v>2775000</v>
          </cell>
          <cell r="AH739" t="str">
            <v>GLOBAL SUPPLY CHAIN</v>
          </cell>
          <cell r="AR739" t="str">
            <v>Active</v>
          </cell>
        </row>
        <row r="740">
          <cell r="G740">
            <v>0</v>
          </cell>
          <cell r="AH740" t="str">
            <v>GLOBAL SUPPLY CHAIN</v>
          </cell>
          <cell r="AR740" t="str">
            <v>Active</v>
          </cell>
        </row>
        <row r="741">
          <cell r="G741">
            <v>0</v>
          </cell>
          <cell r="AH741" t="str">
            <v>GLOBAL SUPPLY CHAIN</v>
          </cell>
          <cell r="AR741" t="str">
            <v>Active</v>
          </cell>
        </row>
        <row r="742">
          <cell r="G742">
            <v>0</v>
          </cell>
          <cell r="AH742" t="str">
            <v>GLOBAL SUPPLY CHAIN</v>
          </cell>
          <cell r="AR742" t="str">
            <v>Active</v>
          </cell>
        </row>
        <row r="743">
          <cell r="G743">
            <v>0</v>
          </cell>
          <cell r="AH743" t="str">
            <v>GLOBAL SUPPLY CHAIN</v>
          </cell>
          <cell r="AR743" t="str">
            <v>Active</v>
          </cell>
        </row>
        <row r="744">
          <cell r="G744">
            <v>0</v>
          </cell>
          <cell r="AH744" t="str">
            <v>GLOBAL SUPPLY CHAIN</v>
          </cell>
          <cell r="AR744" t="str">
            <v>Active</v>
          </cell>
        </row>
        <row r="745">
          <cell r="G745">
            <v>5922500</v>
          </cell>
          <cell r="AH745" t="str">
            <v>GLOBAL SUPPLY CHAIN</v>
          </cell>
          <cell r="AR745" t="str">
            <v>Active</v>
          </cell>
        </row>
        <row r="746">
          <cell r="G746">
            <v>0</v>
          </cell>
          <cell r="AH746" t="str">
            <v>GLOBAL SUPPLY CHAIN</v>
          </cell>
          <cell r="AR746" t="str">
            <v>Active</v>
          </cell>
        </row>
        <row r="747">
          <cell r="G747">
            <v>0</v>
          </cell>
          <cell r="AH747" t="str">
            <v>GLOBAL SUPPLY CHAIN</v>
          </cell>
          <cell r="AR747" t="str">
            <v>Active</v>
          </cell>
        </row>
        <row r="748">
          <cell r="G748">
            <v>0</v>
          </cell>
          <cell r="AH748" t="str">
            <v>GLOBAL SUPPLY CHAIN</v>
          </cell>
          <cell r="AR748" t="str">
            <v>Active</v>
          </cell>
        </row>
        <row r="749">
          <cell r="G749">
            <v>0</v>
          </cell>
          <cell r="AH749" t="str">
            <v>GLOBAL SUPPLY CHAIN</v>
          </cell>
          <cell r="AR749" t="str">
            <v>Active</v>
          </cell>
        </row>
        <row r="750">
          <cell r="G750">
            <v>0</v>
          </cell>
          <cell r="AH750" t="str">
            <v>GLOBAL SUPPLY CHAIN</v>
          </cell>
          <cell r="AR750" t="str">
            <v>Active</v>
          </cell>
        </row>
        <row r="751">
          <cell r="G751">
            <v>0</v>
          </cell>
          <cell r="AH751" t="str">
            <v>GLOBAL SUPPLY CHAIN</v>
          </cell>
          <cell r="AR751" t="str">
            <v>Active</v>
          </cell>
        </row>
        <row r="752">
          <cell r="G752">
            <v>0</v>
          </cell>
          <cell r="AH752" t="str">
            <v>GLOBAL SUPPLY CHAIN</v>
          </cell>
          <cell r="AR752" t="str">
            <v>Active</v>
          </cell>
        </row>
        <row r="753">
          <cell r="G753">
            <v>0</v>
          </cell>
          <cell r="AH753" t="str">
            <v>GLOBAL SUPPLY CHAIN</v>
          </cell>
          <cell r="AR753" t="str">
            <v>Active</v>
          </cell>
        </row>
        <row r="754">
          <cell r="G754">
            <v>0</v>
          </cell>
          <cell r="AH754" t="str">
            <v>GLOBAL SUPPLY CHAIN</v>
          </cell>
          <cell r="AR754" t="str">
            <v>Active</v>
          </cell>
        </row>
        <row r="755">
          <cell r="G755">
            <v>0</v>
          </cell>
          <cell r="AH755" t="str">
            <v>GLOBAL SUPPLY CHAIN</v>
          </cell>
          <cell r="AR755" t="str">
            <v>Active</v>
          </cell>
        </row>
        <row r="756">
          <cell r="G756">
            <v>0</v>
          </cell>
          <cell r="AH756" t="str">
            <v>GLOBAL SUPPLY CHAIN</v>
          </cell>
          <cell r="AR756" t="str">
            <v>Active</v>
          </cell>
        </row>
        <row r="757">
          <cell r="G757">
            <v>0</v>
          </cell>
          <cell r="AH757" t="str">
            <v>GLOBAL SUPPLY CHAIN</v>
          </cell>
          <cell r="AR757" t="str">
            <v>Active</v>
          </cell>
        </row>
        <row r="758">
          <cell r="G758">
            <v>0</v>
          </cell>
          <cell r="AH758" t="str">
            <v>GLOBAL SUPPLY CHAIN</v>
          </cell>
          <cell r="AR758" t="str">
            <v>Active</v>
          </cell>
        </row>
        <row r="759">
          <cell r="G759">
            <v>7999548</v>
          </cell>
          <cell r="AH759" t="str">
            <v>GLOBAL SUPPLY CHAIN</v>
          </cell>
          <cell r="AR759" t="str">
            <v>Active</v>
          </cell>
        </row>
        <row r="760">
          <cell r="G760">
            <v>0</v>
          </cell>
          <cell r="AH760" t="str">
            <v>GLOBAL SUPPLY CHAIN</v>
          </cell>
          <cell r="AR760" t="str">
            <v>Active</v>
          </cell>
        </row>
        <row r="761">
          <cell r="G761">
            <v>0</v>
          </cell>
          <cell r="AH761" t="str">
            <v>GLOBAL SUPPLY CHAIN</v>
          </cell>
          <cell r="AR761" t="str">
            <v>Active</v>
          </cell>
        </row>
        <row r="762">
          <cell r="G762">
            <v>0</v>
          </cell>
          <cell r="AH762" t="str">
            <v>GLOBAL SUPPLY CHAIN</v>
          </cell>
          <cell r="AR762" t="str">
            <v>Active</v>
          </cell>
        </row>
        <row r="763">
          <cell r="G763">
            <v>0</v>
          </cell>
          <cell r="AH763" t="str">
            <v>GLOBAL SUPPLY CHAIN</v>
          </cell>
          <cell r="AR763" t="str">
            <v>Active</v>
          </cell>
        </row>
        <row r="764">
          <cell r="G764">
            <v>0</v>
          </cell>
          <cell r="AH764" t="str">
            <v>GLOBAL SUPPLY CHAIN</v>
          </cell>
          <cell r="AR764" t="str">
            <v>Active</v>
          </cell>
        </row>
        <row r="765">
          <cell r="G765">
            <v>0</v>
          </cell>
          <cell r="AH765" t="str">
            <v>GLOBAL SUPPLY CHAIN</v>
          </cell>
          <cell r="AR765" t="str">
            <v>Active</v>
          </cell>
        </row>
        <row r="766">
          <cell r="G766">
            <v>0</v>
          </cell>
          <cell r="AH766" t="str">
            <v>GLOBAL SUPPLY CHAIN</v>
          </cell>
          <cell r="AR766" t="str">
            <v>Active</v>
          </cell>
        </row>
        <row r="767">
          <cell r="G767">
            <v>0</v>
          </cell>
          <cell r="AH767" t="str">
            <v>GLOBAL SUPPLY CHAIN</v>
          </cell>
          <cell r="AR767" t="str">
            <v>Active</v>
          </cell>
        </row>
        <row r="768">
          <cell r="G768">
            <v>0</v>
          </cell>
          <cell r="AH768" t="str">
            <v>GLOBAL SUPPLY CHAIN</v>
          </cell>
          <cell r="AR768" t="str">
            <v>Active</v>
          </cell>
        </row>
        <row r="769">
          <cell r="G769">
            <v>0</v>
          </cell>
          <cell r="AH769" t="str">
            <v>GLOBAL SUPPLY CHAIN</v>
          </cell>
          <cell r="AR769" t="str">
            <v>Active</v>
          </cell>
        </row>
        <row r="770">
          <cell r="G770">
            <v>5975000</v>
          </cell>
          <cell r="AH770" t="str">
            <v>GLOBAL SUPPLY CHAIN</v>
          </cell>
          <cell r="AR770" t="str">
            <v>Active</v>
          </cell>
        </row>
        <row r="771">
          <cell r="G771">
            <v>0</v>
          </cell>
          <cell r="AH771" t="str">
            <v>GLOBAL SUPPLY CHAIN</v>
          </cell>
          <cell r="AR771" t="str">
            <v>Active</v>
          </cell>
        </row>
        <row r="772">
          <cell r="G772">
            <v>0</v>
          </cell>
          <cell r="AH772" t="str">
            <v>GLOBAL SUPPLY CHAIN</v>
          </cell>
          <cell r="AR772" t="str">
            <v>Active</v>
          </cell>
        </row>
        <row r="773">
          <cell r="G773">
            <v>0</v>
          </cell>
          <cell r="AH773" t="str">
            <v>GLOBAL SUPPLY CHAIN</v>
          </cell>
          <cell r="AR773" t="str">
            <v>Active</v>
          </cell>
        </row>
        <row r="774">
          <cell r="G774">
            <v>0</v>
          </cell>
          <cell r="AH774" t="str">
            <v>GLOBAL SUPPLY CHAIN</v>
          </cell>
          <cell r="AR774" t="str">
            <v>Active</v>
          </cell>
        </row>
        <row r="775">
          <cell r="G775">
            <v>0</v>
          </cell>
          <cell r="AH775" t="str">
            <v>GLOBAL SUPPLY CHAIN</v>
          </cell>
          <cell r="AR775" t="str">
            <v>Active</v>
          </cell>
        </row>
        <row r="776">
          <cell r="G776">
            <v>0</v>
          </cell>
          <cell r="AH776" t="str">
            <v>GLOBAL SUPPLY CHAIN</v>
          </cell>
          <cell r="AR776" t="str">
            <v>Active</v>
          </cell>
        </row>
        <row r="777">
          <cell r="G777">
            <v>0</v>
          </cell>
          <cell r="AH777" t="str">
            <v>GLOBAL SUPPLY CHAIN</v>
          </cell>
          <cell r="AR777" t="str">
            <v>Active</v>
          </cell>
        </row>
        <row r="778">
          <cell r="G778">
            <v>0</v>
          </cell>
          <cell r="AH778" t="str">
            <v>GLOBAL SUPPLY CHAIN</v>
          </cell>
          <cell r="AR778" t="str">
            <v>Active</v>
          </cell>
        </row>
        <row r="779">
          <cell r="G779">
            <v>0</v>
          </cell>
          <cell r="AH779" t="str">
            <v>GLOBAL SUPPLY CHAIN</v>
          </cell>
          <cell r="AR779" t="str">
            <v>Active</v>
          </cell>
        </row>
        <row r="780">
          <cell r="G780">
            <v>0</v>
          </cell>
          <cell r="AH780" t="str">
            <v>GLOBAL SUPPLY CHAIN</v>
          </cell>
          <cell r="AR780" t="str">
            <v>Active</v>
          </cell>
        </row>
        <row r="781">
          <cell r="G781">
            <v>0</v>
          </cell>
          <cell r="AH781" t="str">
            <v>GLOBAL SUPPLY CHAIN</v>
          </cell>
          <cell r="AR781" t="str">
            <v>Active</v>
          </cell>
        </row>
        <row r="782">
          <cell r="G782">
            <v>0</v>
          </cell>
          <cell r="AH782" t="str">
            <v>GLOBAL SUPPLY CHAIN</v>
          </cell>
          <cell r="AR782" t="str">
            <v>Active</v>
          </cell>
        </row>
        <row r="783">
          <cell r="G783">
            <v>0</v>
          </cell>
          <cell r="AH783" t="str">
            <v>GLOBAL SUPPLY CHAIN</v>
          </cell>
          <cell r="AR783" t="str">
            <v>Active</v>
          </cell>
        </row>
        <row r="784">
          <cell r="G784">
            <v>0</v>
          </cell>
          <cell r="AH784" t="str">
            <v>GLOBAL SUPPLY CHAIN</v>
          </cell>
          <cell r="AR784" t="str">
            <v>Active</v>
          </cell>
        </row>
        <row r="785">
          <cell r="G785">
            <v>0</v>
          </cell>
          <cell r="AH785" t="str">
            <v>GLOBAL SUPPLY CHAIN</v>
          </cell>
          <cell r="AR785" t="str">
            <v>Active</v>
          </cell>
        </row>
        <row r="786">
          <cell r="G786">
            <v>0</v>
          </cell>
          <cell r="AH786" t="str">
            <v>GLOBAL SUPPLY CHAIN</v>
          </cell>
          <cell r="AR786" t="str">
            <v>Active</v>
          </cell>
        </row>
        <row r="787">
          <cell r="G787">
            <v>0</v>
          </cell>
          <cell r="AH787" t="str">
            <v>GLOBAL SUPPLY CHAIN</v>
          </cell>
          <cell r="AR787" t="str">
            <v>Active</v>
          </cell>
        </row>
        <row r="788">
          <cell r="G788">
            <v>0</v>
          </cell>
          <cell r="AH788" t="str">
            <v>GLOBAL SUPPLY CHAIN</v>
          </cell>
          <cell r="AR788" t="str">
            <v>Active</v>
          </cell>
        </row>
        <row r="789">
          <cell r="G789">
            <v>0</v>
          </cell>
          <cell r="AH789" t="str">
            <v>GLOBAL SUPPLY CHAIN</v>
          </cell>
          <cell r="AR789" t="str">
            <v>Active</v>
          </cell>
        </row>
        <row r="790">
          <cell r="G790">
            <v>0</v>
          </cell>
          <cell r="AH790" t="str">
            <v>GLOBAL SUPPLY CHAIN</v>
          </cell>
          <cell r="AR790" t="str">
            <v>Active</v>
          </cell>
        </row>
        <row r="791">
          <cell r="G791">
            <v>0</v>
          </cell>
          <cell r="AH791" t="str">
            <v>GLOBAL SUPPLY CHAIN</v>
          </cell>
          <cell r="AR791" t="str">
            <v>Active</v>
          </cell>
        </row>
        <row r="792">
          <cell r="G792">
            <v>0</v>
          </cell>
          <cell r="AH792" t="str">
            <v>GLOBAL SUPPLY CHAIN</v>
          </cell>
          <cell r="AR792" t="str">
            <v>Active</v>
          </cell>
        </row>
        <row r="793">
          <cell r="G793">
            <v>0</v>
          </cell>
          <cell r="AH793" t="str">
            <v>GLOBAL SUPPLY CHAIN</v>
          </cell>
          <cell r="AR793" t="str">
            <v>Active</v>
          </cell>
        </row>
        <row r="794">
          <cell r="G794">
            <v>0</v>
          </cell>
          <cell r="AH794" t="str">
            <v>GLOBAL SUPPLY CHAIN</v>
          </cell>
          <cell r="AR794" t="str">
            <v>Active</v>
          </cell>
        </row>
        <row r="795">
          <cell r="G795">
            <v>0</v>
          </cell>
          <cell r="AH795" t="str">
            <v>GLOBAL SUPPLY CHAIN</v>
          </cell>
          <cell r="AR795" t="str">
            <v>Active</v>
          </cell>
        </row>
        <row r="796">
          <cell r="G796">
            <v>0</v>
          </cell>
          <cell r="AH796" t="str">
            <v>GLOBAL SUPPLY CHAIN</v>
          </cell>
          <cell r="AR796" t="str">
            <v>Active</v>
          </cell>
        </row>
        <row r="797">
          <cell r="G797">
            <v>0</v>
          </cell>
          <cell r="AH797" t="str">
            <v>GLOBAL SUPPLY CHAIN</v>
          </cell>
          <cell r="AR797" t="str">
            <v>Active</v>
          </cell>
        </row>
        <row r="798">
          <cell r="G798">
            <v>0</v>
          </cell>
          <cell r="AH798" t="str">
            <v>GLOBAL SUPPLY CHAIN</v>
          </cell>
          <cell r="AR798" t="str">
            <v>Active</v>
          </cell>
        </row>
        <row r="799">
          <cell r="G799">
            <v>0</v>
          </cell>
          <cell r="AH799" t="str">
            <v>GLOBAL SUPPLY CHAIN</v>
          </cell>
          <cell r="AR799" t="str">
            <v>Active</v>
          </cell>
        </row>
        <row r="800">
          <cell r="G800">
            <v>0</v>
          </cell>
          <cell r="AH800" t="str">
            <v>GLOBAL SUPPLY CHAIN</v>
          </cell>
          <cell r="AR800" t="str">
            <v>Active</v>
          </cell>
        </row>
        <row r="801">
          <cell r="G801">
            <v>0</v>
          </cell>
          <cell r="AH801" t="str">
            <v>GLOBAL SUPPLY CHAIN</v>
          </cell>
          <cell r="AR801" t="str">
            <v>Active</v>
          </cell>
        </row>
        <row r="802">
          <cell r="G802">
            <v>0</v>
          </cell>
          <cell r="AH802" t="str">
            <v>GLOBAL SUPPLY CHAIN</v>
          </cell>
          <cell r="AR802" t="str">
            <v>Active</v>
          </cell>
        </row>
        <row r="803">
          <cell r="G803">
            <v>0</v>
          </cell>
          <cell r="AH803" t="str">
            <v>GLOBAL SUPPLY CHAIN</v>
          </cell>
          <cell r="AR803" t="str">
            <v>Active</v>
          </cell>
        </row>
        <row r="804">
          <cell r="G804">
            <v>0</v>
          </cell>
          <cell r="AH804" t="str">
            <v>GLOBAL SUPPLY CHAIN</v>
          </cell>
          <cell r="AR804" t="str">
            <v>Active</v>
          </cell>
        </row>
        <row r="805">
          <cell r="G805">
            <v>0</v>
          </cell>
          <cell r="AH805" t="str">
            <v>GLOBAL SUPPLY CHAIN</v>
          </cell>
          <cell r="AR805" t="str">
            <v>Active</v>
          </cell>
        </row>
        <row r="806">
          <cell r="G806">
            <v>0</v>
          </cell>
          <cell r="AH806" t="str">
            <v>GLOBAL SUPPLY CHAIN</v>
          </cell>
          <cell r="AR806" t="str">
            <v>Active</v>
          </cell>
        </row>
        <row r="807">
          <cell r="G807">
            <v>0</v>
          </cell>
          <cell r="AH807" t="str">
            <v>GLOBAL SUPPLY CHAIN</v>
          </cell>
          <cell r="AR807" t="str">
            <v>Active</v>
          </cell>
        </row>
        <row r="808">
          <cell r="G808">
            <v>0</v>
          </cell>
          <cell r="AH808" t="str">
            <v>GLOBAL SUPPLY CHAIN</v>
          </cell>
          <cell r="AR808" t="str">
            <v>Active</v>
          </cell>
        </row>
        <row r="809">
          <cell r="G809">
            <v>0</v>
          </cell>
          <cell r="AH809" t="str">
            <v>GLOBAL SUPPLY CHAIN</v>
          </cell>
          <cell r="AR809" t="str">
            <v>Active</v>
          </cell>
        </row>
        <row r="810">
          <cell r="G810">
            <v>0</v>
          </cell>
          <cell r="AH810" t="str">
            <v>GLOBAL SUPPLY CHAIN</v>
          </cell>
          <cell r="AR810" t="str">
            <v>Active</v>
          </cell>
        </row>
        <row r="811">
          <cell r="G811">
            <v>0</v>
          </cell>
          <cell r="AH811" t="str">
            <v>GLOBAL SUPPLY CHAIN</v>
          </cell>
          <cell r="AR811" t="str">
            <v>Active</v>
          </cell>
        </row>
        <row r="812">
          <cell r="G812">
            <v>0</v>
          </cell>
          <cell r="AH812" t="str">
            <v>GLOBAL SUPPLY CHAIN</v>
          </cell>
          <cell r="AR812" t="str">
            <v>Active</v>
          </cell>
        </row>
        <row r="813">
          <cell r="G813">
            <v>0</v>
          </cell>
          <cell r="AH813" t="str">
            <v>GLOBAL SUPPLY CHAIN</v>
          </cell>
          <cell r="AR813" t="str">
            <v>Active</v>
          </cell>
        </row>
        <row r="814">
          <cell r="G814">
            <v>0</v>
          </cell>
          <cell r="AH814" t="str">
            <v>GLOBAL SUPPLY CHAIN</v>
          </cell>
          <cell r="AR814" t="str">
            <v>Active</v>
          </cell>
        </row>
        <row r="815">
          <cell r="G815">
            <v>0</v>
          </cell>
          <cell r="AH815" t="str">
            <v>GLOBAL SUPPLY CHAIN</v>
          </cell>
          <cell r="AR815" t="str">
            <v>Active</v>
          </cell>
        </row>
        <row r="816">
          <cell r="G816">
            <v>0</v>
          </cell>
          <cell r="AH816" t="str">
            <v>GLOBAL SUPPLY CHAIN</v>
          </cell>
          <cell r="AR816" t="str">
            <v>Active</v>
          </cell>
        </row>
        <row r="817">
          <cell r="G817">
            <v>0</v>
          </cell>
          <cell r="AH817" t="str">
            <v>GLOBAL SUPPLY CHAIN</v>
          </cell>
          <cell r="AR817" t="str">
            <v>Active</v>
          </cell>
        </row>
        <row r="818">
          <cell r="G818">
            <v>0</v>
          </cell>
          <cell r="AH818" t="str">
            <v>GLOBAL SUPPLY CHAIN</v>
          </cell>
          <cell r="AR818" t="str">
            <v>Active</v>
          </cell>
        </row>
        <row r="819">
          <cell r="G819">
            <v>0</v>
          </cell>
          <cell r="AH819" t="str">
            <v>GLOBAL SUPPLY CHAIN</v>
          </cell>
          <cell r="AR819" t="str">
            <v>Active</v>
          </cell>
        </row>
        <row r="820">
          <cell r="G820">
            <v>0</v>
          </cell>
          <cell r="AH820" t="str">
            <v>GLOBAL SUPPLY CHAIN</v>
          </cell>
          <cell r="AR820" t="str">
            <v>Active</v>
          </cell>
        </row>
        <row r="821">
          <cell r="G821">
            <v>0</v>
          </cell>
          <cell r="AH821" t="str">
            <v>GLOBAL SUPPLY CHAIN</v>
          </cell>
          <cell r="AR821" t="str">
            <v>Active</v>
          </cell>
        </row>
        <row r="822">
          <cell r="G822">
            <v>0</v>
          </cell>
          <cell r="AH822" t="str">
            <v>GLOBAL SUPPLY CHAIN</v>
          </cell>
          <cell r="AR822" t="str">
            <v>Active</v>
          </cell>
        </row>
        <row r="823">
          <cell r="G823">
            <v>0</v>
          </cell>
          <cell r="AH823" t="str">
            <v>GLOBAL SUPPLY CHAIN</v>
          </cell>
          <cell r="AR823" t="str">
            <v>Active</v>
          </cell>
        </row>
        <row r="824">
          <cell r="G824">
            <v>0</v>
          </cell>
          <cell r="AH824" t="str">
            <v>GLOBAL SUPPLY CHAIN</v>
          </cell>
          <cell r="AR824" t="str">
            <v>Active</v>
          </cell>
        </row>
        <row r="825">
          <cell r="G825">
            <v>0</v>
          </cell>
          <cell r="AH825" t="str">
            <v>GLOBAL SUPPLY CHAIN</v>
          </cell>
          <cell r="AR825" t="str">
            <v>Active</v>
          </cell>
        </row>
        <row r="826">
          <cell r="G826">
            <v>0</v>
          </cell>
          <cell r="AH826" t="str">
            <v>GLOBAL SUPPLY CHAIN</v>
          </cell>
          <cell r="AR826" t="str">
            <v>Active</v>
          </cell>
        </row>
        <row r="827">
          <cell r="G827">
            <v>0</v>
          </cell>
          <cell r="AH827" t="str">
            <v>GLOBAL SUPPLY CHAIN</v>
          </cell>
          <cell r="AR827" t="str">
            <v>Active</v>
          </cell>
        </row>
        <row r="828">
          <cell r="G828">
            <v>0</v>
          </cell>
          <cell r="AH828" t="str">
            <v>GLOBAL SUPPLY CHAIN</v>
          </cell>
          <cell r="AR828" t="str">
            <v>Active</v>
          </cell>
        </row>
        <row r="829">
          <cell r="G829">
            <v>0</v>
          </cell>
          <cell r="AH829" t="str">
            <v>GLOBAL SUPPLY CHAIN</v>
          </cell>
          <cell r="AR829" t="str">
            <v>Active</v>
          </cell>
        </row>
        <row r="830">
          <cell r="G830">
            <v>0</v>
          </cell>
          <cell r="AH830" t="str">
            <v>GLOBAL SUPPLY CHAIN</v>
          </cell>
          <cell r="AR830" t="str">
            <v>Active</v>
          </cell>
        </row>
        <row r="831">
          <cell r="G831">
            <v>0</v>
          </cell>
          <cell r="AH831" t="str">
            <v>GLOBAL SUPPLY CHAIN</v>
          </cell>
          <cell r="AR831" t="str">
            <v>Active</v>
          </cell>
        </row>
        <row r="832">
          <cell r="G832">
            <v>0</v>
          </cell>
          <cell r="AH832" t="str">
            <v>GLOBAL SUPPLY CHAIN</v>
          </cell>
          <cell r="AR832" t="str">
            <v>Active</v>
          </cell>
        </row>
        <row r="833">
          <cell r="G833">
            <v>0</v>
          </cell>
          <cell r="AH833" t="str">
            <v>GLOBAL SUPPLY CHAIN</v>
          </cell>
          <cell r="AR833" t="str">
            <v>Active</v>
          </cell>
        </row>
        <row r="834">
          <cell r="G834">
            <v>0</v>
          </cell>
          <cell r="AH834" t="str">
            <v>GLOBAL SUPPLY CHAIN</v>
          </cell>
          <cell r="AR834" t="str">
            <v>Active</v>
          </cell>
        </row>
        <row r="835">
          <cell r="G835">
            <v>0</v>
          </cell>
          <cell r="AH835" t="str">
            <v>GLOBAL SUPPLY CHAIN</v>
          </cell>
          <cell r="AR835" t="str">
            <v>Active</v>
          </cell>
        </row>
        <row r="836">
          <cell r="G836">
            <v>0</v>
          </cell>
          <cell r="AH836" t="str">
            <v>GLOBAL SUPPLY CHAIN</v>
          </cell>
          <cell r="AR836" t="str">
            <v>Active</v>
          </cell>
        </row>
        <row r="837">
          <cell r="G837">
            <v>0</v>
          </cell>
          <cell r="AH837" t="str">
            <v>GLOBAL SUPPLY CHAIN</v>
          </cell>
          <cell r="AR837" t="str">
            <v>Active</v>
          </cell>
        </row>
        <row r="838">
          <cell r="G838">
            <v>0</v>
          </cell>
          <cell r="AH838" t="str">
            <v>GLOBAL SUPPLY CHAIN</v>
          </cell>
          <cell r="AR838" t="str">
            <v>Active</v>
          </cell>
        </row>
        <row r="839">
          <cell r="G839">
            <v>0</v>
          </cell>
          <cell r="AH839" t="str">
            <v>GLOBAL SUPPLY CHAIN</v>
          </cell>
          <cell r="AR839" t="str">
            <v>Active</v>
          </cell>
        </row>
        <row r="840">
          <cell r="G840">
            <v>0</v>
          </cell>
          <cell r="AH840" t="str">
            <v>GLOBAL SUPPLY CHAIN</v>
          </cell>
          <cell r="AR840" t="str">
            <v>Active</v>
          </cell>
        </row>
        <row r="841">
          <cell r="G841">
            <v>0</v>
          </cell>
          <cell r="AH841" t="str">
            <v>GLOBAL SUPPLY CHAIN</v>
          </cell>
          <cell r="AR841" t="str">
            <v>Active</v>
          </cell>
        </row>
        <row r="842">
          <cell r="G842">
            <v>0</v>
          </cell>
          <cell r="AH842" t="str">
            <v>GLOBAL SUPPLY CHAIN</v>
          </cell>
          <cell r="AR842" t="str">
            <v>Active</v>
          </cell>
        </row>
        <row r="843">
          <cell r="G843">
            <v>0</v>
          </cell>
          <cell r="AH843" t="str">
            <v>GLOBAL SUPPLY CHAIN</v>
          </cell>
          <cell r="AR843" t="str">
            <v>Active</v>
          </cell>
        </row>
        <row r="844">
          <cell r="G844">
            <v>0</v>
          </cell>
          <cell r="AH844" t="str">
            <v>GLOBAL SUPPLY CHAIN</v>
          </cell>
          <cell r="AR844" t="str">
            <v>Active</v>
          </cell>
        </row>
        <row r="845">
          <cell r="G845">
            <v>0</v>
          </cell>
          <cell r="AH845" t="str">
            <v>GLOBAL SUPPLY CHAIN</v>
          </cell>
          <cell r="AR845" t="str">
            <v>Active</v>
          </cell>
        </row>
        <row r="846">
          <cell r="G846">
            <v>0</v>
          </cell>
          <cell r="AH846" t="str">
            <v>GLOBAL SUPPLY CHAIN</v>
          </cell>
          <cell r="AR846" t="str">
            <v>Active</v>
          </cell>
        </row>
        <row r="847">
          <cell r="G847">
            <v>0</v>
          </cell>
          <cell r="AH847" t="str">
            <v>GLOBAL SUPPLY CHAIN</v>
          </cell>
          <cell r="AR847" t="str">
            <v>Active</v>
          </cell>
        </row>
        <row r="848">
          <cell r="G848">
            <v>0</v>
          </cell>
          <cell r="AH848" t="str">
            <v>GLOBAL SUPPLY CHAIN</v>
          </cell>
          <cell r="AR848" t="str">
            <v>Active</v>
          </cell>
        </row>
        <row r="849">
          <cell r="G849">
            <v>0</v>
          </cell>
          <cell r="AH849" t="str">
            <v>GLOBAL SUPPLY CHAIN</v>
          </cell>
          <cell r="AR849" t="str">
            <v>Active</v>
          </cell>
        </row>
        <row r="850">
          <cell r="G850">
            <v>0</v>
          </cell>
          <cell r="AH850" t="str">
            <v>GLOBAL SUPPLY CHAIN</v>
          </cell>
          <cell r="AR850" t="str">
            <v>Active</v>
          </cell>
        </row>
        <row r="851">
          <cell r="G851">
            <v>0</v>
          </cell>
          <cell r="AH851" t="str">
            <v>GLOBAL SUPPLY CHAIN</v>
          </cell>
          <cell r="AR851" t="str">
            <v>Active</v>
          </cell>
        </row>
        <row r="852">
          <cell r="G852">
            <v>0</v>
          </cell>
          <cell r="AH852" t="str">
            <v>GLOBAL SUPPLY CHAIN</v>
          </cell>
          <cell r="AR852" t="str">
            <v>Active</v>
          </cell>
        </row>
        <row r="853">
          <cell r="G853">
            <v>0</v>
          </cell>
          <cell r="AH853" t="str">
            <v>GLOBAL SUPPLY CHAIN</v>
          </cell>
          <cell r="AR853" t="str">
            <v>Active</v>
          </cell>
        </row>
        <row r="854">
          <cell r="G854">
            <v>0</v>
          </cell>
          <cell r="AH854" t="str">
            <v>GLOBAL SUPPLY CHAIN</v>
          </cell>
          <cell r="AR854" t="str">
            <v>Active</v>
          </cell>
        </row>
        <row r="855">
          <cell r="G855">
            <v>0</v>
          </cell>
          <cell r="AH855" t="str">
            <v>GLOBAL SUPPLY CHAIN</v>
          </cell>
          <cell r="AR855" t="str">
            <v>Active</v>
          </cell>
        </row>
        <row r="856">
          <cell r="G856">
            <v>0</v>
          </cell>
          <cell r="AH856" t="str">
            <v>GLOBAL SUPPLY CHAIN</v>
          </cell>
          <cell r="AR856" t="str">
            <v>Active</v>
          </cell>
        </row>
        <row r="857">
          <cell r="G857">
            <v>0</v>
          </cell>
          <cell r="AH857" t="str">
            <v>GLOBAL SUPPLY CHAIN</v>
          </cell>
          <cell r="AR857" t="str">
            <v>Active</v>
          </cell>
        </row>
        <row r="858">
          <cell r="G858">
            <v>0</v>
          </cell>
          <cell r="AH858" t="str">
            <v>GLOBAL SUPPLY CHAIN</v>
          </cell>
          <cell r="AR858" t="str">
            <v>Active</v>
          </cell>
        </row>
        <row r="859">
          <cell r="G859">
            <v>0</v>
          </cell>
          <cell r="AH859" t="str">
            <v>GLOBAL SUPPLY CHAIN</v>
          </cell>
          <cell r="AR859" t="str">
            <v>Active</v>
          </cell>
        </row>
        <row r="860">
          <cell r="G860">
            <v>0</v>
          </cell>
          <cell r="AH860" t="str">
            <v>GLOBAL SUPPLY CHAIN</v>
          </cell>
          <cell r="AR860" t="str">
            <v>Active</v>
          </cell>
        </row>
        <row r="861">
          <cell r="G861">
            <v>0</v>
          </cell>
          <cell r="AH861" t="str">
            <v>GLOBAL SUPPLY CHAIN</v>
          </cell>
          <cell r="AR861" t="str">
            <v>Active</v>
          </cell>
        </row>
        <row r="862">
          <cell r="G862">
            <v>0</v>
          </cell>
          <cell r="AH862" t="str">
            <v>GLOBAL SUPPLY CHAIN</v>
          </cell>
          <cell r="AR862" t="str">
            <v>Active</v>
          </cell>
        </row>
        <row r="863">
          <cell r="G863">
            <v>0</v>
          </cell>
          <cell r="AH863" t="str">
            <v>GLOBAL SUPPLY CHAIN</v>
          </cell>
          <cell r="AR863" t="str">
            <v>Active</v>
          </cell>
        </row>
        <row r="864">
          <cell r="G864">
            <v>0</v>
          </cell>
          <cell r="AH864" t="str">
            <v>GLOBAL SUPPLY CHAIN</v>
          </cell>
          <cell r="AR864" t="str">
            <v>Active</v>
          </cell>
        </row>
        <row r="865">
          <cell r="G865">
            <v>0</v>
          </cell>
          <cell r="AH865" t="str">
            <v>GLOBAL SUPPLY CHAIN</v>
          </cell>
          <cell r="AR865" t="str">
            <v>Active</v>
          </cell>
        </row>
        <row r="866">
          <cell r="G866">
            <v>0</v>
          </cell>
          <cell r="AH866" t="str">
            <v>GLOBAL SUPPLY CHAIN</v>
          </cell>
          <cell r="AR866" t="str">
            <v>Active</v>
          </cell>
        </row>
        <row r="867">
          <cell r="G867">
            <v>0</v>
          </cell>
          <cell r="AH867" t="str">
            <v>GLOBAL SUPPLY CHAIN</v>
          </cell>
          <cell r="AR867" t="str">
            <v>Active</v>
          </cell>
        </row>
        <row r="868">
          <cell r="G868">
            <v>0</v>
          </cell>
          <cell r="AH868" t="str">
            <v>GLOBAL SUPPLY CHAIN</v>
          </cell>
          <cell r="AR868" t="str">
            <v>Active</v>
          </cell>
        </row>
        <row r="869">
          <cell r="G869">
            <v>0</v>
          </cell>
          <cell r="AH869" t="str">
            <v>GLOBAL SUPPLY CHAIN</v>
          </cell>
          <cell r="AR869" t="str">
            <v>Active</v>
          </cell>
        </row>
        <row r="870">
          <cell r="G870">
            <v>0</v>
          </cell>
          <cell r="AH870" t="str">
            <v>GLOBAL SUPPLY CHAIN</v>
          </cell>
          <cell r="AR870" t="str">
            <v>Active</v>
          </cell>
        </row>
        <row r="871">
          <cell r="G871">
            <v>0</v>
          </cell>
          <cell r="AH871" t="str">
            <v>GLOBAL SUPPLY CHAIN</v>
          </cell>
          <cell r="AR871" t="str">
            <v>Active</v>
          </cell>
        </row>
        <row r="872">
          <cell r="G872">
            <v>0</v>
          </cell>
          <cell r="AH872" t="str">
            <v>GLOBAL SUPPLY CHAIN</v>
          </cell>
          <cell r="AR872" t="str">
            <v>Active</v>
          </cell>
        </row>
        <row r="873">
          <cell r="G873">
            <v>0</v>
          </cell>
          <cell r="AH873" t="str">
            <v>GLOBAL SUPPLY CHAIN</v>
          </cell>
          <cell r="AR873" t="str">
            <v>Active</v>
          </cell>
        </row>
        <row r="874">
          <cell r="G874">
            <v>0</v>
          </cell>
          <cell r="AH874" t="str">
            <v>GLOBAL SUPPLY CHAIN</v>
          </cell>
          <cell r="AR874" t="str">
            <v>Active</v>
          </cell>
        </row>
        <row r="875">
          <cell r="G875">
            <v>0</v>
          </cell>
          <cell r="AH875" t="str">
            <v>GLOBAL SUPPLY CHAIN</v>
          </cell>
          <cell r="AR875" t="str">
            <v>Active</v>
          </cell>
        </row>
        <row r="876">
          <cell r="G876">
            <v>0</v>
          </cell>
          <cell r="AH876" t="str">
            <v>GLOBAL SUPPLY CHAIN</v>
          </cell>
          <cell r="AR876" t="str">
            <v>Active</v>
          </cell>
        </row>
        <row r="877">
          <cell r="G877">
            <v>0</v>
          </cell>
          <cell r="AH877" t="str">
            <v>GLOBAL SUPPLY CHAIN</v>
          </cell>
          <cell r="AR877" t="str">
            <v>Active</v>
          </cell>
        </row>
        <row r="878">
          <cell r="G878">
            <v>0</v>
          </cell>
          <cell r="AH878" t="str">
            <v>GLOBAL SUPPLY CHAIN</v>
          </cell>
          <cell r="AR878" t="str">
            <v>Active</v>
          </cell>
        </row>
        <row r="879">
          <cell r="G879">
            <v>0</v>
          </cell>
          <cell r="AH879" t="str">
            <v>GLOBAL SUPPLY CHAIN</v>
          </cell>
          <cell r="AR879" t="str">
            <v>Active</v>
          </cell>
        </row>
        <row r="880">
          <cell r="G880">
            <v>0</v>
          </cell>
          <cell r="AH880" t="str">
            <v>GLOBAL SUPPLY CHAIN</v>
          </cell>
          <cell r="AR880" t="str">
            <v>Active</v>
          </cell>
        </row>
        <row r="881">
          <cell r="G881">
            <v>0</v>
          </cell>
          <cell r="AH881" t="str">
            <v>GLOBAL SUPPLY CHAIN</v>
          </cell>
          <cell r="AR881" t="str">
            <v>Active</v>
          </cell>
        </row>
        <row r="882">
          <cell r="G882">
            <v>0</v>
          </cell>
          <cell r="AH882" t="str">
            <v>GLOBAL SUPPLY CHAIN</v>
          </cell>
          <cell r="AR882" t="str">
            <v>Active</v>
          </cell>
        </row>
        <row r="883">
          <cell r="G883">
            <v>0</v>
          </cell>
          <cell r="AH883" t="str">
            <v>GLOBAL SUPPLY CHAIN</v>
          </cell>
          <cell r="AR883" t="str">
            <v>Active</v>
          </cell>
        </row>
        <row r="884">
          <cell r="G884">
            <v>0</v>
          </cell>
          <cell r="AH884" t="str">
            <v>GLOBAL SUPPLY CHAIN</v>
          </cell>
          <cell r="AR884" t="str">
            <v>Active</v>
          </cell>
        </row>
        <row r="885">
          <cell r="G885">
            <v>0</v>
          </cell>
          <cell r="AH885" t="str">
            <v>GLOBAL SUPPLY CHAIN</v>
          </cell>
          <cell r="AR885" t="str">
            <v>Active</v>
          </cell>
        </row>
        <row r="886">
          <cell r="G886">
            <v>0</v>
          </cell>
          <cell r="AH886" t="str">
            <v>GLOBAL SUPPLY CHAIN</v>
          </cell>
          <cell r="AR886" t="str">
            <v>Active</v>
          </cell>
        </row>
        <row r="887">
          <cell r="G887">
            <v>0</v>
          </cell>
          <cell r="AH887" t="str">
            <v>GLOBAL SUPPLY CHAIN</v>
          </cell>
          <cell r="AR887" t="str">
            <v>Active</v>
          </cell>
        </row>
        <row r="888">
          <cell r="G888">
            <v>0</v>
          </cell>
          <cell r="AH888" t="str">
            <v>GLOBAL SUPPLY CHAIN</v>
          </cell>
          <cell r="AR888" t="str">
            <v>Active</v>
          </cell>
        </row>
        <row r="889">
          <cell r="G889">
            <v>0</v>
          </cell>
          <cell r="AH889" t="str">
            <v>GLOBAL SUPPLY CHAIN</v>
          </cell>
          <cell r="AR889" t="str">
            <v>Active</v>
          </cell>
        </row>
        <row r="890">
          <cell r="G890">
            <v>0</v>
          </cell>
          <cell r="AH890" t="str">
            <v>GLOBAL SUPPLY CHAIN</v>
          </cell>
          <cell r="AR890" t="str">
            <v>Active</v>
          </cell>
        </row>
        <row r="891">
          <cell r="G891">
            <v>0</v>
          </cell>
          <cell r="AH891" t="str">
            <v>GLOBAL SUPPLY CHAIN</v>
          </cell>
          <cell r="AR891" t="str">
            <v>Active</v>
          </cell>
        </row>
        <row r="892">
          <cell r="G892">
            <v>0</v>
          </cell>
          <cell r="AH892" t="str">
            <v>GLOBAL SUPPLY CHAIN</v>
          </cell>
          <cell r="AR892" t="str">
            <v>Active</v>
          </cell>
        </row>
        <row r="893">
          <cell r="G893">
            <v>0</v>
          </cell>
          <cell r="AH893" t="str">
            <v>GLOBAL SUPPLY CHAIN</v>
          </cell>
          <cell r="AR893" t="str">
            <v>Active</v>
          </cell>
        </row>
        <row r="894">
          <cell r="G894">
            <v>0</v>
          </cell>
          <cell r="AH894" t="str">
            <v>GLOBAL SUPPLY CHAIN</v>
          </cell>
          <cell r="AR894" t="str">
            <v>Active</v>
          </cell>
        </row>
        <row r="895">
          <cell r="G895">
            <v>0</v>
          </cell>
          <cell r="AH895" t="str">
            <v>GLOBAL SUPPLY CHAIN</v>
          </cell>
          <cell r="AR895" t="str">
            <v>Active</v>
          </cell>
        </row>
        <row r="896">
          <cell r="G896">
            <v>0</v>
          </cell>
          <cell r="AH896" t="str">
            <v>GLOBAL SUPPLY CHAIN</v>
          </cell>
          <cell r="AR896" t="str">
            <v>Active</v>
          </cell>
        </row>
        <row r="897">
          <cell r="G897">
            <v>0</v>
          </cell>
          <cell r="AH897" t="str">
            <v>GLOBAL SUPPLY CHAIN</v>
          </cell>
          <cell r="AR897" t="str">
            <v>Active</v>
          </cell>
        </row>
        <row r="898">
          <cell r="G898">
            <v>0</v>
          </cell>
          <cell r="AH898" t="str">
            <v>GLOBAL SUPPLY CHAIN</v>
          </cell>
          <cell r="AR898" t="str">
            <v>Active</v>
          </cell>
        </row>
        <row r="899">
          <cell r="G899">
            <v>0</v>
          </cell>
          <cell r="AH899" t="str">
            <v>GLOBAL SUPPLY CHAIN</v>
          </cell>
          <cell r="AR899" t="str">
            <v>Active</v>
          </cell>
        </row>
        <row r="900">
          <cell r="G900">
            <v>0</v>
          </cell>
          <cell r="AH900" t="str">
            <v>GLOBAL SUPPLY CHAIN</v>
          </cell>
          <cell r="AR900" t="str">
            <v>Active</v>
          </cell>
        </row>
        <row r="901">
          <cell r="G901">
            <v>0</v>
          </cell>
          <cell r="AH901" t="str">
            <v>GLOBAL SUPPLY CHAIN</v>
          </cell>
          <cell r="AR901" t="str">
            <v>Active</v>
          </cell>
        </row>
        <row r="902">
          <cell r="G902">
            <v>0</v>
          </cell>
          <cell r="AH902" t="str">
            <v>GLOBAL SUPPLY CHAIN</v>
          </cell>
          <cell r="AR902" t="str">
            <v>Active</v>
          </cell>
        </row>
        <row r="903">
          <cell r="G903">
            <v>0</v>
          </cell>
          <cell r="AH903" t="str">
            <v>GLOBAL SUPPLY CHAIN</v>
          </cell>
          <cell r="AR903" t="str">
            <v>Active</v>
          </cell>
        </row>
        <row r="904">
          <cell r="G904">
            <v>0</v>
          </cell>
          <cell r="AH904" t="str">
            <v>GLOBAL SUPPLY CHAIN</v>
          </cell>
          <cell r="AR904" t="str">
            <v>Active</v>
          </cell>
        </row>
        <row r="905">
          <cell r="G905">
            <v>0</v>
          </cell>
          <cell r="AH905" t="str">
            <v>GLOBAL SUPPLY CHAIN</v>
          </cell>
          <cell r="AR905" t="str">
            <v>Active</v>
          </cell>
        </row>
        <row r="906">
          <cell r="G906">
            <v>0</v>
          </cell>
          <cell r="AH906" t="str">
            <v>GLOBAL SUPPLY CHAIN</v>
          </cell>
          <cell r="AR906" t="str">
            <v>Active</v>
          </cell>
        </row>
        <row r="907">
          <cell r="G907">
            <v>0</v>
          </cell>
          <cell r="AH907" t="str">
            <v>GLOBAL SUPPLY CHAIN</v>
          </cell>
          <cell r="AR907" t="str">
            <v>Active</v>
          </cell>
        </row>
        <row r="908">
          <cell r="G908">
            <v>0</v>
          </cell>
          <cell r="AH908" t="str">
            <v>GLOBAL SUPPLY CHAIN</v>
          </cell>
          <cell r="AR908" t="str">
            <v>Active</v>
          </cell>
        </row>
        <row r="909">
          <cell r="G909">
            <v>0</v>
          </cell>
          <cell r="AH909" t="str">
            <v>GLOBAL SUPPLY CHAIN</v>
          </cell>
          <cell r="AR909" t="str">
            <v>Active</v>
          </cell>
        </row>
        <row r="910">
          <cell r="G910">
            <v>0</v>
          </cell>
          <cell r="AH910" t="str">
            <v>GLOBAL SUPPLY CHAIN</v>
          </cell>
          <cell r="AR910" t="str">
            <v>Active</v>
          </cell>
        </row>
        <row r="911">
          <cell r="G911">
            <v>0</v>
          </cell>
          <cell r="AH911" t="str">
            <v>GLOBAL SUPPLY CHAIN</v>
          </cell>
          <cell r="AR911" t="str">
            <v>Active</v>
          </cell>
        </row>
        <row r="912">
          <cell r="G912">
            <v>0</v>
          </cell>
          <cell r="AH912" t="str">
            <v>GLOBAL SUPPLY CHAIN</v>
          </cell>
          <cell r="AR912" t="str">
            <v>Active</v>
          </cell>
        </row>
        <row r="913">
          <cell r="G913">
            <v>0</v>
          </cell>
          <cell r="AH913" t="str">
            <v>GLOBAL SUPPLY CHAIN</v>
          </cell>
          <cell r="AR913" t="str">
            <v>Active</v>
          </cell>
        </row>
        <row r="914">
          <cell r="G914">
            <v>0</v>
          </cell>
          <cell r="AH914" t="str">
            <v>GLOBAL SUPPLY CHAIN</v>
          </cell>
          <cell r="AR914" t="str">
            <v>Active</v>
          </cell>
        </row>
        <row r="915">
          <cell r="G915">
            <v>0</v>
          </cell>
          <cell r="AH915" t="str">
            <v>GLOBAL SUPPLY CHAIN</v>
          </cell>
          <cell r="AR915" t="str">
            <v>Active</v>
          </cell>
        </row>
        <row r="916">
          <cell r="G916">
            <v>0</v>
          </cell>
          <cell r="AH916" t="str">
            <v>GLOBAL SUPPLY CHAIN</v>
          </cell>
          <cell r="AR916" t="str">
            <v>Active</v>
          </cell>
        </row>
        <row r="917">
          <cell r="G917">
            <v>0</v>
          </cell>
          <cell r="AH917" t="str">
            <v>GLOBAL SUPPLY CHAIN</v>
          </cell>
          <cell r="AR917" t="str">
            <v>Active</v>
          </cell>
        </row>
        <row r="918">
          <cell r="G918">
            <v>0</v>
          </cell>
          <cell r="AH918" t="str">
            <v>GLOBAL SUPPLY CHAIN</v>
          </cell>
          <cell r="AR918" t="str">
            <v>Active</v>
          </cell>
        </row>
        <row r="919">
          <cell r="G919">
            <v>0</v>
          </cell>
          <cell r="AH919" t="str">
            <v>GLOBAL SUPPLY CHAIN</v>
          </cell>
          <cell r="AR919" t="str">
            <v>Active</v>
          </cell>
        </row>
        <row r="920">
          <cell r="G920">
            <v>0</v>
          </cell>
          <cell r="AH920" t="str">
            <v>GLOBAL SUPPLY CHAIN</v>
          </cell>
          <cell r="AR920" t="str">
            <v>Active</v>
          </cell>
        </row>
        <row r="921">
          <cell r="G921">
            <v>0</v>
          </cell>
          <cell r="AH921" t="str">
            <v>GLOBAL SUPPLY CHAIN</v>
          </cell>
          <cell r="AR921" t="str">
            <v>Active</v>
          </cell>
        </row>
        <row r="922">
          <cell r="G922">
            <v>0</v>
          </cell>
          <cell r="AH922" t="str">
            <v>GLOBAL SUPPLY CHAIN</v>
          </cell>
          <cell r="AR922" t="str">
            <v>Active</v>
          </cell>
        </row>
        <row r="923">
          <cell r="G923">
            <v>0</v>
          </cell>
          <cell r="AH923" t="str">
            <v>GLOBAL SUPPLY CHAIN</v>
          </cell>
          <cell r="AR923" t="str">
            <v>Active</v>
          </cell>
        </row>
        <row r="924">
          <cell r="G924">
            <v>0</v>
          </cell>
          <cell r="AH924" t="str">
            <v>GLOBAL SUPPLY CHAIN</v>
          </cell>
          <cell r="AR924" t="str">
            <v>Active</v>
          </cell>
        </row>
        <row r="925">
          <cell r="G925">
            <v>0</v>
          </cell>
          <cell r="AH925" t="str">
            <v>GLOBAL SUPPLY CHAIN</v>
          </cell>
          <cell r="AR925" t="str">
            <v>Active</v>
          </cell>
        </row>
        <row r="926">
          <cell r="G926">
            <v>0</v>
          </cell>
          <cell r="AH926" t="str">
            <v>GLOBAL SUPPLY CHAIN</v>
          </cell>
          <cell r="AR926" t="str">
            <v>Active</v>
          </cell>
        </row>
        <row r="927">
          <cell r="G927">
            <v>0</v>
          </cell>
          <cell r="AH927" t="str">
            <v>GLOBAL SUPPLY CHAIN</v>
          </cell>
          <cell r="AR927" t="str">
            <v>Active</v>
          </cell>
        </row>
        <row r="928">
          <cell r="G928">
            <v>0</v>
          </cell>
          <cell r="AH928" t="str">
            <v>GLOBAL SUPPLY CHAIN</v>
          </cell>
          <cell r="AR928" t="str">
            <v>Active</v>
          </cell>
        </row>
        <row r="929">
          <cell r="G929">
            <v>0</v>
          </cell>
          <cell r="AH929" t="str">
            <v>GLOBAL SUPPLY CHAIN</v>
          </cell>
          <cell r="AR929" t="str">
            <v>Active</v>
          </cell>
        </row>
        <row r="930">
          <cell r="G930">
            <v>0</v>
          </cell>
          <cell r="AH930" t="str">
            <v>GLOBAL SUPPLY CHAIN</v>
          </cell>
          <cell r="AR930" t="str">
            <v>Active</v>
          </cell>
        </row>
        <row r="931">
          <cell r="G931">
            <v>0</v>
          </cell>
          <cell r="AH931" t="str">
            <v>GLOBAL SUPPLY CHAIN</v>
          </cell>
          <cell r="AR931" t="str">
            <v>Active</v>
          </cell>
        </row>
        <row r="932">
          <cell r="G932">
            <v>0</v>
          </cell>
          <cell r="AH932" t="str">
            <v>GLOBAL SUPPLY CHAIN</v>
          </cell>
          <cell r="AR932" t="str">
            <v>Active</v>
          </cell>
        </row>
        <row r="933">
          <cell r="G933">
            <v>0</v>
          </cell>
          <cell r="AH933" t="str">
            <v>GLOBAL SUPPLY CHAIN</v>
          </cell>
          <cell r="AR933" t="str">
            <v>Active</v>
          </cell>
        </row>
        <row r="934">
          <cell r="G934">
            <v>0</v>
          </cell>
          <cell r="AH934" t="str">
            <v>GLOBAL SUPPLY CHAIN</v>
          </cell>
          <cell r="AR934" t="str">
            <v>Active</v>
          </cell>
        </row>
        <row r="935">
          <cell r="G935">
            <v>0</v>
          </cell>
          <cell r="AH935" t="str">
            <v>GLOBAL SUPPLY CHAIN</v>
          </cell>
          <cell r="AR935" t="str">
            <v>Active</v>
          </cell>
        </row>
        <row r="936">
          <cell r="G936">
            <v>0</v>
          </cell>
          <cell r="AH936" t="str">
            <v>GLOBAL SUPPLY CHAIN</v>
          </cell>
          <cell r="AR936" t="str">
            <v>Active</v>
          </cell>
        </row>
        <row r="937">
          <cell r="G937">
            <v>0</v>
          </cell>
          <cell r="AH937" t="str">
            <v>GLOBAL SUPPLY CHAIN</v>
          </cell>
          <cell r="AR937" t="str">
            <v>Active</v>
          </cell>
        </row>
        <row r="938">
          <cell r="G938">
            <v>13093450</v>
          </cell>
          <cell r="AH938" t="str">
            <v>GLOBAL SUPPLY CHAIN</v>
          </cell>
          <cell r="AR938" t="str">
            <v>Active</v>
          </cell>
        </row>
        <row r="939">
          <cell r="G939">
            <v>9543748</v>
          </cell>
          <cell r="AH939" t="str">
            <v>GLOBAL SUPPLY CHAIN</v>
          </cell>
          <cell r="AR939" t="str">
            <v>Active</v>
          </cell>
        </row>
        <row r="940">
          <cell r="G940">
            <v>7180366</v>
          </cell>
          <cell r="AH940" t="str">
            <v>GLOBAL SUPPLY CHAIN</v>
          </cell>
          <cell r="AR940" t="str">
            <v>Active</v>
          </cell>
        </row>
        <row r="941">
          <cell r="G941">
            <v>13374880</v>
          </cell>
          <cell r="AH941" t="str">
            <v>GLOBAL SUPPLY CHAIN</v>
          </cell>
          <cell r="AR941" t="str">
            <v>Active</v>
          </cell>
        </row>
        <row r="942">
          <cell r="G942">
            <v>4617600</v>
          </cell>
          <cell r="AH942" t="str">
            <v>GLOBAL SUPPLY CHAIN</v>
          </cell>
          <cell r="AR942" t="str">
            <v>Active</v>
          </cell>
        </row>
        <row r="943">
          <cell r="G943">
            <v>7056567</v>
          </cell>
          <cell r="AH943" t="str">
            <v>GLOBAL SUPPLY CHAIN</v>
          </cell>
          <cell r="AR943" t="str">
            <v>Active</v>
          </cell>
        </row>
        <row r="944">
          <cell r="G944">
            <v>7056567</v>
          </cell>
          <cell r="AH944" t="str">
            <v>GLOBAL SUPPLY CHAIN</v>
          </cell>
          <cell r="AR944" t="str">
            <v>Active</v>
          </cell>
        </row>
        <row r="945">
          <cell r="G945">
            <v>5982689</v>
          </cell>
          <cell r="AH945" t="str">
            <v>GLOBAL SUPPLY CHAIN</v>
          </cell>
          <cell r="AR945" t="str">
            <v>Active</v>
          </cell>
        </row>
        <row r="946">
          <cell r="G946">
            <v>4053230</v>
          </cell>
          <cell r="AH946" t="str">
            <v>GLOBAL SUPPLY CHAIN</v>
          </cell>
          <cell r="AR946" t="str">
            <v>Active</v>
          </cell>
        </row>
        <row r="947">
          <cell r="G947">
            <v>3781849</v>
          </cell>
          <cell r="AH947" t="str">
            <v>GLOBAL SUPPLY CHAIN</v>
          </cell>
          <cell r="AR947" t="str">
            <v>Active</v>
          </cell>
        </row>
        <row r="948">
          <cell r="G948">
            <v>4621300</v>
          </cell>
          <cell r="AH948" t="str">
            <v>GLOBAL SUPPLY CHAIN</v>
          </cell>
          <cell r="AR948" t="str">
            <v>Active</v>
          </cell>
        </row>
        <row r="949">
          <cell r="G949">
            <v>3683162</v>
          </cell>
          <cell r="AH949" t="str">
            <v>GLOBAL SUPPLY CHAIN</v>
          </cell>
          <cell r="AR949" t="str">
            <v>Active</v>
          </cell>
        </row>
        <row r="950">
          <cell r="G950">
            <v>3884346</v>
          </cell>
          <cell r="AH950" t="str">
            <v>GLOBAL SUPPLY CHAIN</v>
          </cell>
          <cell r="AR950" t="str">
            <v>Active</v>
          </cell>
        </row>
        <row r="951">
          <cell r="G951">
            <v>6392615</v>
          </cell>
          <cell r="AH951" t="str">
            <v>GLOBAL SUPPLY CHAIN</v>
          </cell>
          <cell r="AR951" t="str">
            <v>Active</v>
          </cell>
        </row>
        <row r="952">
          <cell r="G952">
            <v>4127609</v>
          </cell>
          <cell r="AH952" t="str">
            <v>GLOBAL SUPPLY CHAIN</v>
          </cell>
          <cell r="AR952" t="str">
            <v>Active</v>
          </cell>
        </row>
        <row r="953">
          <cell r="G953">
            <v>3951900</v>
          </cell>
          <cell r="AH953" t="str">
            <v>GLOBAL SUPPLY CHAIN</v>
          </cell>
          <cell r="AR953" t="str">
            <v>Active</v>
          </cell>
        </row>
        <row r="954">
          <cell r="G954">
            <v>3121408</v>
          </cell>
          <cell r="AH954" t="str">
            <v>GLOBAL SUPPLY CHAIN</v>
          </cell>
          <cell r="AR954" t="str">
            <v>Active</v>
          </cell>
        </row>
        <row r="955">
          <cell r="G955">
            <v>0</v>
          </cell>
          <cell r="AH955" t="str">
            <v>GLOBAL SUPPLY CHAIN</v>
          </cell>
          <cell r="AR955" t="str">
            <v>Active</v>
          </cell>
        </row>
        <row r="956">
          <cell r="G956">
            <v>3377692</v>
          </cell>
          <cell r="AH956" t="str">
            <v>GLOBAL SUPPLY CHAIN</v>
          </cell>
          <cell r="AR956" t="str">
            <v>Active</v>
          </cell>
        </row>
        <row r="957">
          <cell r="G957">
            <v>3176169</v>
          </cell>
          <cell r="AH957" t="str">
            <v>GLOBAL SUPPLY CHAIN</v>
          </cell>
          <cell r="AR957" t="str">
            <v>Active</v>
          </cell>
        </row>
        <row r="958">
          <cell r="G958">
            <v>7911176</v>
          </cell>
          <cell r="AH958" t="str">
            <v>GLOBAL SUPPLY CHAIN</v>
          </cell>
          <cell r="AR958" t="str">
            <v>Active</v>
          </cell>
        </row>
        <row r="959">
          <cell r="G959">
            <v>12596263</v>
          </cell>
          <cell r="AH959" t="str">
            <v>GLOBAL SUPPLY CHAIN</v>
          </cell>
          <cell r="AR959" t="str">
            <v>Active</v>
          </cell>
        </row>
        <row r="960">
          <cell r="G960">
            <v>3228919</v>
          </cell>
          <cell r="AH960" t="str">
            <v>GLOBAL SUPPLY CHAIN</v>
          </cell>
          <cell r="AR960" t="str">
            <v>Active</v>
          </cell>
        </row>
        <row r="961">
          <cell r="G961">
            <v>7300000</v>
          </cell>
          <cell r="AH961" t="str">
            <v>GLOBAL SUPPLY CHAIN</v>
          </cell>
          <cell r="AR961" t="str">
            <v>Active</v>
          </cell>
        </row>
        <row r="962">
          <cell r="G962">
            <v>3882144</v>
          </cell>
          <cell r="AH962" t="str">
            <v>GLOBAL SUPPLY CHAIN</v>
          </cell>
          <cell r="AR962" t="str">
            <v>Active</v>
          </cell>
        </row>
        <row r="963">
          <cell r="G963">
            <v>8378192</v>
          </cell>
          <cell r="AH963" t="str">
            <v>GLOBAL SUPPLY CHAIN</v>
          </cell>
          <cell r="AR963" t="str">
            <v>Active</v>
          </cell>
        </row>
        <row r="964">
          <cell r="G964">
            <v>12266654</v>
          </cell>
          <cell r="AH964" t="str">
            <v>GLOBAL SUPPLY CHAIN</v>
          </cell>
          <cell r="AR964" t="str">
            <v>Active</v>
          </cell>
        </row>
        <row r="965">
          <cell r="G965">
            <v>8440455</v>
          </cell>
          <cell r="AH965" t="str">
            <v>GLOBAL SUPPLY CHAIN</v>
          </cell>
          <cell r="AR965" t="str">
            <v>Active</v>
          </cell>
        </row>
        <row r="966">
          <cell r="G966">
            <v>9280000</v>
          </cell>
          <cell r="AH966" t="str">
            <v>GLOBAL SUPPLY CHAIN</v>
          </cell>
          <cell r="AR966" t="str">
            <v>Active</v>
          </cell>
        </row>
        <row r="967">
          <cell r="G967">
            <v>4899094</v>
          </cell>
          <cell r="AH967" t="str">
            <v>GLOBAL SUPPLY CHAIN</v>
          </cell>
          <cell r="AR967" t="str">
            <v>Active</v>
          </cell>
        </row>
        <row r="968">
          <cell r="G968">
            <v>1244238</v>
          </cell>
          <cell r="AH968" t="str">
            <v>GLOBAL SUPPLY CHAIN</v>
          </cell>
          <cell r="AR968" t="str">
            <v>Active</v>
          </cell>
        </row>
        <row r="969">
          <cell r="G969">
            <v>3200842</v>
          </cell>
          <cell r="AH969" t="str">
            <v>GLOBAL SUPPLY CHAIN</v>
          </cell>
          <cell r="AR969" t="str">
            <v>Active</v>
          </cell>
        </row>
        <row r="970">
          <cell r="G970">
            <v>4719422</v>
          </cell>
          <cell r="AH970" t="str">
            <v>GLOBAL SUPPLY CHAIN</v>
          </cell>
          <cell r="AR970" t="str">
            <v>Active</v>
          </cell>
        </row>
        <row r="971">
          <cell r="G971">
            <v>3863018</v>
          </cell>
          <cell r="AH971" t="str">
            <v>GLOBAL SUPPLY CHAIN</v>
          </cell>
          <cell r="AR971" t="str">
            <v>Active</v>
          </cell>
        </row>
        <row r="972">
          <cell r="G972">
            <v>8100489</v>
          </cell>
          <cell r="AH972" t="str">
            <v>GLOBAL SUPPLY CHAIN</v>
          </cell>
          <cell r="AR972" t="str">
            <v>Active</v>
          </cell>
        </row>
        <row r="973">
          <cell r="G973">
            <v>22500000</v>
          </cell>
          <cell r="AH973" t="str">
            <v>GLOBAL SUPPLY CHAIN</v>
          </cell>
          <cell r="AR973" t="str">
            <v>Active</v>
          </cell>
        </row>
        <row r="974">
          <cell r="G974">
            <v>8418200</v>
          </cell>
          <cell r="AH974" t="str">
            <v>GLOBAL SUPPLY CHAIN</v>
          </cell>
          <cell r="AR974" t="str">
            <v>Active</v>
          </cell>
        </row>
        <row r="975">
          <cell r="G975">
            <v>8834134</v>
          </cell>
          <cell r="AH975" t="str">
            <v>GLOBAL SUPPLY CHAIN</v>
          </cell>
          <cell r="AR975" t="str">
            <v>Active</v>
          </cell>
        </row>
        <row r="976">
          <cell r="G976">
            <v>1978242</v>
          </cell>
          <cell r="AH976" t="str">
            <v>GLOBAL SUPPLY CHAIN</v>
          </cell>
          <cell r="AR976" t="str">
            <v>Active</v>
          </cell>
        </row>
        <row r="977">
          <cell r="G977">
            <v>19905864</v>
          </cell>
          <cell r="AH977" t="str">
            <v>GLOBAL SUPPLY CHAIN</v>
          </cell>
          <cell r="AR977" t="str">
            <v>Active</v>
          </cell>
        </row>
        <row r="978">
          <cell r="G978">
            <v>0</v>
          </cell>
          <cell r="AH978" t="str">
            <v>GLOBAL SUPPLY CHAIN</v>
          </cell>
          <cell r="AR978" t="str">
            <v>Active</v>
          </cell>
        </row>
        <row r="979">
          <cell r="G979">
            <v>6896091</v>
          </cell>
          <cell r="AH979" t="str">
            <v>GLOBAL SUPPLY CHAIN</v>
          </cell>
          <cell r="AR979" t="str">
            <v>Active</v>
          </cell>
        </row>
        <row r="980">
          <cell r="G980">
            <v>8552550</v>
          </cell>
          <cell r="AH980" t="str">
            <v>GLOBAL SUPPLY CHAIN</v>
          </cell>
          <cell r="AR980" t="str">
            <v>Active</v>
          </cell>
        </row>
        <row r="981">
          <cell r="G981">
            <v>3297086</v>
          </cell>
          <cell r="AH981" t="str">
            <v>GLOBAL SUPPLY CHAIN</v>
          </cell>
          <cell r="AR981" t="str">
            <v>Active</v>
          </cell>
        </row>
        <row r="982">
          <cell r="G982">
            <v>3066161</v>
          </cell>
          <cell r="AH982" t="str">
            <v>GLOBAL SUPPLY CHAIN</v>
          </cell>
          <cell r="AR982" t="str">
            <v>Active</v>
          </cell>
        </row>
        <row r="983">
          <cell r="G983">
            <v>0</v>
          </cell>
          <cell r="AH983" t="str">
            <v>GLOBAL SUPPLY CHAIN</v>
          </cell>
          <cell r="AR983" t="str">
            <v>Active</v>
          </cell>
        </row>
        <row r="984">
          <cell r="G984">
            <v>6463672</v>
          </cell>
          <cell r="AH984" t="str">
            <v>GLOBAL SUPPLY CHAIN</v>
          </cell>
          <cell r="AR984" t="str">
            <v>Active</v>
          </cell>
        </row>
        <row r="985">
          <cell r="G985">
            <v>9983886</v>
          </cell>
          <cell r="AH985" t="str">
            <v>GLOBAL SUPPLY CHAIN</v>
          </cell>
          <cell r="AR985" t="str">
            <v>Active</v>
          </cell>
        </row>
        <row r="986">
          <cell r="G986">
            <v>5537087</v>
          </cell>
          <cell r="AH986" t="str">
            <v>GLOBAL SUPPLY CHAIN</v>
          </cell>
          <cell r="AR986" t="str">
            <v>Active</v>
          </cell>
        </row>
        <row r="987">
          <cell r="G987">
            <v>8552550</v>
          </cell>
          <cell r="AH987" t="str">
            <v>GLOBAL SUPPLY CHAIN</v>
          </cell>
          <cell r="AR987" t="str">
            <v>Active</v>
          </cell>
        </row>
        <row r="988">
          <cell r="G988">
            <v>8301042</v>
          </cell>
          <cell r="AH988" t="str">
            <v>GLOBAL SUPPLY CHAIN</v>
          </cell>
          <cell r="AR988" t="str">
            <v>Active</v>
          </cell>
        </row>
        <row r="989">
          <cell r="G989">
            <v>6027877</v>
          </cell>
          <cell r="AH989" t="str">
            <v>GLOBAL SUPPLY CHAIN</v>
          </cell>
          <cell r="AR989" t="str">
            <v>Active</v>
          </cell>
        </row>
        <row r="990">
          <cell r="G990">
            <v>0</v>
          </cell>
          <cell r="AH990" t="str">
            <v>GLOBAL SUPPLY CHAIN</v>
          </cell>
          <cell r="AR990" t="str">
            <v>Active</v>
          </cell>
        </row>
        <row r="991">
          <cell r="G991">
            <v>0</v>
          </cell>
          <cell r="AH991" t="str">
            <v>GLOBAL SUPPLY CHAIN</v>
          </cell>
          <cell r="AR991" t="str">
            <v>Active</v>
          </cell>
        </row>
        <row r="992">
          <cell r="G992">
            <v>8761130</v>
          </cell>
          <cell r="AH992" t="str">
            <v>GLOBAL SUPPLY CHAIN</v>
          </cell>
          <cell r="AR992" t="str">
            <v>Active</v>
          </cell>
        </row>
        <row r="993">
          <cell r="G993">
            <v>5138755</v>
          </cell>
          <cell r="AH993" t="str">
            <v>GLOBAL SUPPLY CHAIN</v>
          </cell>
          <cell r="AR993" t="str">
            <v>Active</v>
          </cell>
        </row>
        <row r="994">
          <cell r="G994">
            <v>3982759</v>
          </cell>
          <cell r="AH994" t="str">
            <v>GLOBAL SUPPLY CHAIN</v>
          </cell>
          <cell r="AR994" t="str">
            <v>Active</v>
          </cell>
        </row>
        <row r="995">
          <cell r="G995">
            <v>5975117</v>
          </cell>
          <cell r="AH995" t="str">
            <v>GLOBAL SUPPLY CHAIN</v>
          </cell>
          <cell r="AR995" t="str">
            <v>Active</v>
          </cell>
        </row>
        <row r="996">
          <cell r="G996">
            <v>8555904</v>
          </cell>
          <cell r="AH996" t="str">
            <v>GLOBAL SUPPLY CHAIN</v>
          </cell>
          <cell r="AR996" t="str">
            <v>Active</v>
          </cell>
        </row>
        <row r="997">
          <cell r="G997">
            <v>2985386</v>
          </cell>
          <cell r="AH997" t="str">
            <v>GLOBAL SUPPLY CHAIN</v>
          </cell>
          <cell r="AR997" t="str">
            <v>Active</v>
          </cell>
        </row>
        <row r="998">
          <cell r="G998">
            <v>1334394</v>
          </cell>
          <cell r="AH998" t="str">
            <v>GLOBAL SUPPLY CHAIN</v>
          </cell>
          <cell r="AR998" t="str">
            <v>Active</v>
          </cell>
        </row>
        <row r="999">
          <cell r="G999">
            <v>1340819</v>
          </cell>
          <cell r="AH999" t="str">
            <v>GLOBAL SUPPLY CHAIN</v>
          </cell>
          <cell r="AR999" t="str">
            <v>Active</v>
          </cell>
        </row>
        <row r="1000">
          <cell r="G1000">
            <v>1376192</v>
          </cell>
          <cell r="AH1000" t="str">
            <v>GLOBAL SUPPLY CHAIN</v>
          </cell>
          <cell r="AR1000" t="str">
            <v>Active</v>
          </cell>
        </row>
        <row r="1001">
          <cell r="G1001">
            <v>6701625</v>
          </cell>
          <cell r="AH1001" t="str">
            <v>GLOBAL SUPPLY CHAIN</v>
          </cell>
          <cell r="AR1001" t="str">
            <v>Active</v>
          </cell>
        </row>
        <row r="1002">
          <cell r="G1002">
            <v>4692240</v>
          </cell>
          <cell r="AH1002" t="str">
            <v>GLOBAL SUPPLY CHAIN</v>
          </cell>
          <cell r="AR1002" t="str">
            <v>Active</v>
          </cell>
        </row>
        <row r="1003">
          <cell r="G1003">
            <v>1376192</v>
          </cell>
          <cell r="AH1003" t="str">
            <v>GLOBAL SUPPLY CHAIN</v>
          </cell>
          <cell r="AR1003" t="str">
            <v>Active</v>
          </cell>
        </row>
        <row r="1004">
          <cell r="G1004">
            <v>6948211</v>
          </cell>
          <cell r="AH1004" t="str">
            <v>GLOBAL SUPPLY CHAIN</v>
          </cell>
          <cell r="AR1004" t="str">
            <v>Active</v>
          </cell>
        </row>
        <row r="1005">
          <cell r="G1005">
            <v>3025575</v>
          </cell>
          <cell r="AH1005" t="str">
            <v>GLOBAL SUPPLY CHAIN</v>
          </cell>
          <cell r="AR1005" t="str">
            <v>Active</v>
          </cell>
        </row>
        <row r="1006">
          <cell r="G1006">
            <v>4895853</v>
          </cell>
          <cell r="AH1006" t="str">
            <v>GLOBAL SUPPLY CHAIN</v>
          </cell>
          <cell r="AR1006" t="str">
            <v>Active</v>
          </cell>
        </row>
        <row r="1007">
          <cell r="G1007">
            <v>6760000</v>
          </cell>
          <cell r="AH1007" t="str">
            <v>GLOBAL SUPPLY CHAIN</v>
          </cell>
          <cell r="AR1007" t="str">
            <v>Active</v>
          </cell>
        </row>
        <row r="1008">
          <cell r="G1008">
            <v>5044500</v>
          </cell>
          <cell r="AH1008" t="str">
            <v>GLOBAL SUPPLY CHAIN</v>
          </cell>
          <cell r="AR1008" t="str">
            <v>Active</v>
          </cell>
        </row>
        <row r="1009">
          <cell r="G1009">
            <v>17325210</v>
          </cell>
          <cell r="AH1009" t="str">
            <v>GLOBAL SUPPLY CHAIN</v>
          </cell>
          <cell r="AR1009" t="str">
            <v>Active</v>
          </cell>
        </row>
        <row r="1010">
          <cell r="G1010">
            <v>1995000</v>
          </cell>
          <cell r="AH1010" t="str">
            <v>GLOBAL SUPPLY CHAIN</v>
          </cell>
          <cell r="AR1010" t="str">
            <v>Active</v>
          </cell>
        </row>
        <row r="1011">
          <cell r="G1011">
            <v>1219930</v>
          </cell>
          <cell r="AH1011" t="str">
            <v>GLOBAL SUPPLY CHAIN</v>
          </cell>
          <cell r="AR1011" t="str">
            <v>Active</v>
          </cell>
        </row>
        <row r="1012">
          <cell r="G1012">
            <v>3800000</v>
          </cell>
          <cell r="AH1012" t="str">
            <v>GLOBAL SUPPLY CHAIN</v>
          </cell>
          <cell r="AR1012" t="str">
            <v>Active</v>
          </cell>
        </row>
        <row r="1013">
          <cell r="G1013">
            <v>11700000</v>
          </cell>
          <cell r="AH1013" t="str">
            <v>GLOBAL SUPPLY CHAIN</v>
          </cell>
          <cell r="AR1013" t="str">
            <v>Active</v>
          </cell>
        </row>
        <row r="1014">
          <cell r="G1014">
            <v>3695000</v>
          </cell>
          <cell r="AH1014" t="str">
            <v>GLOBAL SUPPLY CHAIN</v>
          </cell>
          <cell r="AR1014" t="str">
            <v>Active</v>
          </cell>
        </row>
        <row r="1015">
          <cell r="G1015">
            <v>5450000</v>
          </cell>
          <cell r="AH1015" t="str">
            <v>GLOBAL SUPPLY CHAIN</v>
          </cell>
          <cell r="AR1015" t="str">
            <v>Active</v>
          </cell>
        </row>
        <row r="1016">
          <cell r="G1016">
            <v>0</v>
          </cell>
          <cell r="AH1016" t="str">
            <v>GLOBAL SUPPLY CHAIN</v>
          </cell>
          <cell r="AR1016" t="str">
            <v>Active</v>
          </cell>
        </row>
        <row r="1017">
          <cell r="G1017">
            <v>0</v>
          </cell>
          <cell r="AH1017" t="str">
            <v>GLOBAL SUPPLY CHAIN</v>
          </cell>
          <cell r="AR1017" t="str">
            <v>Active</v>
          </cell>
        </row>
        <row r="1018">
          <cell r="G1018">
            <v>0</v>
          </cell>
          <cell r="AH1018" t="str">
            <v>GLOBAL SUPPLY CHAIN</v>
          </cell>
          <cell r="AR1018" t="str">
            <v>Active</v>
          </cell>
        </row>
        <row r="1019">
          <cell r="G1019">
            <v>3400000</v>
          </cell>
          <cell r="AH1019" t="str">
            <v>GLOBAL SUPPLY CHAIN</v>
          </cell>
          <cell r="AR1019" t="str">
            <v>Active</v>
          </cell>
        </row>
        <row r="1020">
          <cell r="G1020">
            <v>0</v>
          </cell>
          <cell r="AH1020" t="str">
            <v>GLOBAL SUPPLY CHAIN</v>
          </cell>
          <cell r="AR1020" t="str">
            <v>Active</v>
          </cell>
        </row>
        <row r="1021">
          <cell r="G1021">
            <v>0</v>
          </cell>
          <cell r="AH1021" t="str">
            <v>GLOBAL SUPPLY CHAIN</v>
          </cell>
          <cell r="AR1021" t="str">
            <v>Active</v>
          </cell>
        </row>
        <row r="1022">
          <cell r="G1022">
            <v>0</v>
          </cell>
          <cell r="AH1022" t="str">
            <v>GLOBAL SUPPLY CHAIN</v>
          </cell>
          <cell r="AR1022" t="str">
            <v>Active</v>
          </cell>
        </row>
        <row r="1023">
          <cell r="G1023">
            <v>0</v>
          </cell>
          <cell r="AH1023" t="str">
            <v>GLOBAL SUPPLY CHAIN</v>
          </cell>
          <cell r="AR1023" t="str">
            <v>Active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Wvð"/>
      <sheetName val="BT_CALC"/>
      <sheetName val="Working_time"/>
      <sheetName val="Calculated"/>
      <sheetName val="BT_Monthly_Darft"/>
      <sheetName val="Production_Seq_data"/>
      <sheetName val="NCeA"/>
      <sheetName val="ﾌﾟﾛﾄ_P772分解5号機"/>
      <sheetName val="Euro4 部品管理表"/>
      <sheetName val="計算結果"/>
      <sheetName val="HärQ"/>
      <sheetName val="_B007"/>
      <sheetName val="NEW003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Prm"/>
      <sheetName val="Sheet1"/>
      <sheetName val="ﾏﾙC改造投資詳細"/>
      <sheetName val="C3_N DC改造投資"/>
      <sheetName val="ISO_250"/>
      <sheetName val="ＴＦ関連Ｐｒｊ日程表"/>
      <sheetName val="総合B"/>
      <sheetName val="Honda trading"/>
      <sheetName val="A"/>
      <sheetName val="COVER"/>
      <sheetName val="選酋表 _x0000__x0000__x0000__x0000__x0000__x0000_⇚_x0013__x0000__x0000__x0000__x0000__x0000_"/>
      <sheetName val="00年9月"/>
      <sheetName val="Table Master"/>
      <sheetName val="NCAB"/>
      <sheetName val="DATA"/>
      <sheetName val="COST O.K."/>
      <sheetName val="Table_Master"/>
      <sheetName val="COST_O_K_"/>
      <sheetName val="FC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県別ﾏﾙﾁ"/>
      <sheetName val="Submission Address"/>
      <sheetName val="SPEC LIST"/>
      <sheetName val="SMALL"/>
      <sheetName val="Sheet7 NEW"/>
      <sheetName val="Pro_type_Master"/>
      <sheetName val="疲労限B"/>
      <sheetName val="133NPR55 69 EC"/>
      <sheetName val="Invoice"/>
      <sheetName val="Delivery Schedule"/>
      <sheetName val="Received"/>
      <sheetName val="DatadiskEE0304FULLDATAVERSION"/>
      <sheetName val="___"/>
      <sheetName val="Sheet2"/>
      <sheetName val=" CV ALL"/>
      <sheetName val="選酋表 "/>
      <sheetName val="KKP SL-baru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Exchange Rate"/>
      <sheetName val="Compta X - 2"/>
      <sheetName val="Sheet2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c"/>
      <sheetName val="選酋表"/>
    </sheetNames>
    <sheetDataSet>
      <sheetData sheetId="0">
        <row r="7">
          <cell r="B7">
            <v>8877.2466715976334</v>
          </cell>
          <cell r="D7">
            <v>5116.5097100000003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eting"/>
      <sheetName val="Sheet3"/>
      <sheetName val="To Do List"/>
    </sheetNames>
    <definedNames>
      <definedName name="Header_Row" refersTo="#REF!"/>
      <definedName name="Number_of_Payments" refersTo="#REF!"/>
      <definedName name="Values_Entered" refersTo="#REF!"/>
    </definedNames>
    <sheetDataSet>
      <sheetData sheetId="0"/>
      <sheetData sheetId="1"/>
      <sheetData sheetId="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BANK"/>
      <sheetName val="ged"/>
      <sheetName val="NH-Badan"/>
      <sheetName val="GeneralInfo"/>
      <sheetName val="P'DPTAN &amp; BEBAN LAIN2"/>
      <sheetName val="AKTIVA TETAP"/>
      <sheetName val="PERINC'PASSIVA"/>
      <sheetName val="WBS2"/>
      <sheetName val="add-tanah"/>
      <sheetName val="laporan"/>
      <sheetName val="LPP-2"/>
      <sheetName val="Tax Rate"/>
      <sheetName val="analisa L-K"/>
      <sheetName val="DbKtr"/>
      <sheetName val="DES 02"/>
      <sheetName val="IDR customers"/>
      <sheetName val="USD customers"/>
      <sheetName val="Tran0104"/>
      <sheetName val="BS"/>
      <sheetName val="9"/>
      <sheetName val="C1 NOV"/>
      <sheetName val="PPH1298S"/>
      <sheetName val="LPPPSL"/>
      <sheetName val="21"/>
      <sheetName val="perhitgSTP"/>
      <sheetName val="KKP 21"/>
      <sheetName val="TELDEP_RP"/>
      <sheetName val="PPN OUT1 SDR"/>
      <sheetName val="PPN OUT1"/>
      <sheetName val="PPN OUT2"/>
      <sheetName val="PPN OUT3"/>
      <sheetName val="NO FAKTUR"/>
      <sheetName val="Ex_Rate"/>
      <sheetName val="RDS"/>
      <sheetName val="EX RATE"/>
      <sheetName val="Sheet1"/>
      <sheetName val="Cover"/>
      <sheetName val="Rolling"/>
      <sheetName val="YTD"/>
      <sheetName val="Month"/>
      <sheetName val="Key Figures"/>
      <sheetName val="Segment"/>
      <sheetName val="Ref1"/>
      <sheetName val="COGS"/>
      <sheetName val="Permanent info"/>
      <sheetName val="WBS1"/>
      <sheetName val="General Info"/>
      <sheetName val="Q-PC1"/>
      <sheetName val="Q-PC2"/>
      <sheetName val="SALESJAN'03"/>
      <sheetName val="SALESMRT'03"/>
      <sheetName val="jvr"/>
      <sheetName val="F.8.2 Details Premix"/>
      <sheetName val="Vehicles"/>
      <sheetName val="Investment Summary"/>
      <sheetName val="Sst02BBng&lt;95 (Dep123)"/>
      <sheetName val="Sst02&gt;=95 (Dep123)"/>
      <sheetName val="Feedback"/>
      <sheetName val="Nerla"/>
      <sheetName val="1195 B1"/>
    </sheetNames>
    <sheetDataSet>
      <sheetData sheetId="0" refreshError="1">
        <row r="2">
          <cell r="M2" t="str">
            <v>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Retail Spider"/>
      <sheetName val="Rekap Budget"/>
      <sheetName val="PPH1298S"/>
      <sheetName val="9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Settings"/>
      <sheetName val="P-1 Acc Payroll"/>
      <sheetName val="1195 B1"/>
      <sheetName val="FE-1771$.P1"/>
      <sheetName val="12 - CTC"/>
      <sheetName val="data_val"/>
      <sheetName val="table"/>
      <sheetName val="akun"/>
      <sheetName val="Permanent info"/>
      <sheetName val="Sheet1"/>
      <sheetName val="analis"/>
      <sheetName val="RumusTB 1 bln"/>
      <sheetName val="Marshal"/>
      <sheetName val="VAT out"/>
      <sheetName val="100%"/>
      <sheetName val="Finance Projection-07"/>
      <sheetName val="Ex_Rate"/>
      <sheetName val="TblPajak"/>
      <sheetName val="trf multiple"/>
      <sheetName val="trfakt sgl"/>
      <sheetName val="KU-Ajt'03"/>
      <sheetName val="Ship"/>
      <sheetName val="DATA_WP"/>
      <sheetName val="RPP-6"/>
      <sheetName val="OPNAME GOOD STOCK"/>
      <sheetName val="OPNAME SALES"/>
      <sheetName val="GeneralInfo"/>
      <sheetName val="PLL"/>
      <sheetName val="AA.1.1 BNI"/>
      <sheetName val="AA_1_1 BNI"/>
      <sheetName val="PBT BY MARKET"/>
      <sheetName val="Summary Data"/>
      <sheetName val="GiaVL"/>
      <sheetName val="Note"/>
      <sheetName val="INPUT"/>
      <sheetName val="Rincian"/>
      <sheetName val="d-1004"/>
      <sheetName val="AA.1 BNI"/>
      <sheetName val="UPAH"/>
    </sheetNames>
    <sheetDataSet>
      <sheetData sheetId="0" refreshError="1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XXXXX0"/>
      <sheetName val="Recovered_Sheet1"/>
      <sheetName val="jan04"/>
      <sheetName val="Summary"/>
      <sheetName val="HHJ2004"/>
      <sheetName val="others2004"/>
      <sheetName val="HO"/>
      <sheetName val="HO-Exp 2004"/>
      <sheetName val="PROYEKSI"/>
      <sheetName val="MgtFee"/>
      <sheetName val="IntExp 2004"/>
      <sheetName val="MRI2004"/>
      <sheetName val="Comb2004"/>
      <sheetName val="MRI-HO"/>
      <sheetName val="MRI-sauna"/>
      <sheetName val="MRI-motel"/>
      <sheetName val="(R-5) Hotel-Horison"/>
      <sheetName val="GABUNGAN_P&amp;L2003"/>
      <sheetName val="GABUNGAN_P&amp;L2004"/>
      <sheetName val="asumsi"/>
      <sheetName val="cashflow projection 2004-2008"/>
      <sheetName val="HO-Exp"/>
      <sheetName val="BS+PL"/>
      <sheetName val="Q-PC1"/>
      <sheetName val="Q-PC2"/>
      <sheetName val="Sheet8"/>
      <sheetName val="ACT"/>
      <sheetName val="bs (2)"/>
      <sheetName val="PLL"/>
      <sheetName val="PP"/>
      <sheetName val="bp2004april-oct(audit)"/>
      <sheetName val="C"/>
      <sheetName val="LATARBEL"/>
      <sheetName val="PROJ CASH"/>
      <sheetName val="Cover Sheet"/>
      <sheetName val="PRO"/>
      <sheetName val="Exchange Rates"/>
      <sheetName val="BSHO Report"/>
      <sheetName val="Check Sheet"/>
      <sheetName val="Front"/>
      <sheetName val="PLHO Report"/>
      <sheetName val="PLHOENG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KT_PJK"/>
      <sheetName val="Rekap Budget"/>
      <sheetName val="TBM"/>
      <sheetName val="TB BS client 2005"/>
      <sheetName val="AN_Input"/>
      <sheetName val="DATA W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by service"/>
      <sheetName val="jan04"/>
      <sheetName val="F1771-2"/>
      <sheetName val="SPTSewa"/>
      <sheetName val="BPot_Sewa"/>
      <sheetName val="adm"/>
      <sheetName val="BP-21"/>
      <sheetName val="DT_PPH23"/>
      <sheetName val="PPh 23"/>
      <sheetName val="SPT23"/>
      <sheetName val="SPT23(2)"/>
      <sheetName val="LapFinal"/>
      <sheetName val="SPTFinal"/>
      <sheetName val="BktPPhf"/>
      <sheetName val="SSP"/>
      <sheetName val="SSP (final)"/>
      <sheetName val="SPm21"/>
      <sheetName val="SPm21 (2)"/>
      <sheetName val="Art23"/>
      <sheetName val="DATA_FP"/>
      <sheetName val="FP MODI_A"/>
      <sheetName val="100%"/>
      <sheetName val="tr-28202"/>
      <sheetName val="Monthly"/>
      <sheetName val="SCORE_RC_Code"/>
      <sheetName val="6-23CAT"/>
      <sheetName val="sepdua"/>
      <sheetName val="GL"/>
      <sheetName val="lm7-11"/>
      <sheetName val="laru-kbn"/>
      <sheetName val="Aspal"/>
      <sheetName val="Q-PC1"/>
      <sheetName val="Q-PC2"/>
      <sheetName val="AA.1.1 BNI"/>
      <sheetName val="F1771-V"/>
      <sheetName val="4.1 Placement w.o.b"/>
      <sheetName val="F1771-II"/>
      <sheetName val="PPH1298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put09"/>
      <sheetName val="IM (in)"/>
      <sheetName val="IM (out)"/>
      <sheetName val="IM"/>
      <sheetName val="Input-BP"/>
      <sheetName val="Input-Data"/>
      <sheetName val="Asset"/>
      <sheetName val="Cont."/>
      <sheetName val="Current"/>
      <sheetName val="Input10_A"/>
      <sheetName val="Input10_B"/>
      <sheetName val="Input10_C"/>
      <sheetName val="Input10_D"/>
      <sheetName val="4"/>
      <sheetName val="AOP"/>
      <sheetName val="87B"/>
      <sheetName val="87-90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  <sheetName val="101"/>
      <sheetName val="102"/>
      <sheetName val="103"/>
      <sheetName val="104"/>
      <sheetName val="108"/>
      <sheetName val="109"/>
      <sheetName val="110"/>
      <sheetName val="NOTE"/>
      <sheetName val="105"/>
      <sheetName val="106"/>
      <sheetName val="107"/>
      <sheetName val="Data"/>
    </sheetNames>
    <sheetDataSet>
      <sheetData sheetId="0" refreshError="1">
        <row r="6">
          <cell r="B6">
            <v>1</v>
          </cell>
          <cell r="C6" t="str">
            <v>S0363</v>
          </cell>
          <cell r="D6" t="str">
            <v>PT Astra International Tbk - AWSO</v>
          </cell>
        </row>
        <row r="7">
          <cell r="B7">
            <v>2</v>
          </cell>
          <cell r="C7" t="str">
            <v>S0173</v>
          </cell>
          <cell r="D7" t="str">
            <v>PT Astra International Tbk - BSO</v>
          </cell>
        </row>
        <row r="8">
          <cell r="B8">
            <v>3</v>
          </cell>
          <cell r="C8" t="str">
            <v>S0003</v>
          </cell>
          <cell r="D8" t="str">
            <v>PT Astra International Tbk - DSO</v>
          </cell>
        </row>
        <row r="9">
          <cell r="B9">
            <v>4</v>
          </cell>
          <cell r="C9" t="str">
            <v>S0001</v>
          </cell>
          <cell r="D9" t="str">
            <v>PT Astra International Tbk - HO</v>
          </cell>
        </row>
        <row r="10">
          <cell r="B10">
            <v>5</v>
          </cell>
          <cell r="C10" t="str">
            <v>S0005</v>
          </cell>
          <cell r="D10" t="str">
            <v>PT Astra International Tbk - HSO</v>
          </cell>
        </row>
        <row r="11">
          <cell r="B11">
            <v>6</v>
          </cell>
          <cell r="C11" t="str">
            <v>S0004</v>
          </cell>
          <cell r="D11" t="str">
            <v>PT Astra International Tbk - ISO</v>
          </cell>
        </row>
        <row r="12">
          <cell r="B12">
            <v>7</v>
          </cell>
          <cell r="C12" t="str">
            <v>S0172</v>
          </cell>
          <cell r="D12" t="str">
            <v>PT Astra International Tbk - NDSO</v>
          </cell>
        </row>
        <row r="13">
          <cell r="B13">
            <v>8</v>
          </cell>
          <cell r="C13" t="str">
            <v>S0174</v>
          </cell>
          <cell r="D13" t="str">
            <v>PT Astra International Tbk - PSO</v>
          </cell>
        </row>
        <row r="14">
          <cell r="B14">
            <v>9</v>
          </cell>
          <cell r="C14" t="str">
            <v>S0015</v>
          </cell>
          <cell r="D14" t="str">
            <v>PT Astra International Tbk - SSC</v>
          </cell>
        </row>
        <row r="15">
          <cell r="B15">
            <v>10</v>
          </cell>
          <cell r="C15" t="str">
            <v>S0002</v>
          </cell>
          <cell r="D15" t="str">
            <v>PT Astra International Tbk - TSO</v>
          </cell>
        </row>
        <row r="16">
          <cell r="B16">
            <v>11</v>
          </cell>
          <cell r="C16" t="str">
            <v>A0253</v>
          </cell>
          <cell r="D16" t="str">
            <v>PT Agro Menara Rahmat</v>
          </cell>
        </row>
        <row r="17">
          <cell r="B17">
            <v>12</v>
          </cell>
          <cell r="C17" t="str">
            <v>A0438</v>
          </cell>
          <cell r="D17" t="str">
            <v>PT Agro Nusa Abadi</v>
          </cell>
        </row>
        <row r="18">
          <cell r="B18">
            <v>13</v>
          </cell>
          <cell r="C18" t="str">
            <v>A0049</v>
          </cell>
          <cell r="D18" t="str">
            <v>PT Aisin Indonesia</v>
          </cell>
        </row>
        <row r="19">
          <cell r="B19">
            <v>14</v>
          </cell>
          <cell r="C19" t="str">
            <v>A0161</v>
          </cell>
          <cell r="D19" t="str">
            <v>PT Ardendi Jaya Sentosa</v>
          </cell>
        </row>
        <row r="20">
          <cell r="B20">
            <v>15</v>
          </cell>
          <cell r="C20" t="str">
            <v>A0011</v>
          </cell>
          <cell r="D20" t="str">
            <v>PT Astra Agro Lestari Tbk - Parent</v>
          </cell>
        </row>
        <row r="21">
          <cell r="B21">
            <v>16</v>
          </cell>
          <cell r="C21" t="str">
            <v>A0177</v>
          </cell>
          <cell r="D21" t="str">
            <v>PT Astra Auto Finance</v>
          </cell>
        </row>
        <row r="22">
          <cell r="B22">
            <v>17</v>
          </cell>
          <cell r="C22" t="str">
            <v>A0045</v>
          </cell>
          <cell r="D22" t="str">
            <v>PT Astra Daihatsu Motor</v>
          </cell>
        </row>
        <row r="23">
          <cell r="B23">
            <v>18</v>
          </cell>
          <cell r="C23" t="str">
            <v>A0371</v>
          </cell>
          <cell r="D23" t="str">
            <v>PT Astra Graphia Information Technology Tbk</v>
          </cell>
        </row>
        <row r="24">
          <cell r="B24">
            <v>19</v>
          </cell>
          <cell r="C24" t="str">
            <v>A0014</v>
          </cell>
          <cell r="D24" t="str">
            <v>PT Astra Graphia Tbk</v>
          </cell>
        </row>
        <row r="25">
          <cell r="B25">
            <v>20</v>
          </cell>
          <cell r="C25" t="str">
            <v>A0060</v>
          </cell>
          <cell r="D25" t="str">
            <v>PT Astra Honda Motor</v>
          </cell>
        </row>
        <row r="26">
          <cell r="B26">
            <v>21</v>
          </cell>
          <cell r="C26" t="str">
            <v>A0316</v>
          </cell>
          <cell r="D26" t="str">
            <v>PT Astra Komponen Indonesia</v>
          </cell>
        </row>
        <row r="27">
          <cell r="B27">
            <v>22</v>
          </cell>
          <cell r="C27" t="str">
            <v>A0178</v>
          </cell>
          <cell r="D27" t="str">
            <v>PT Astra Mitra Ventura</v>
          </cell>
        </row>
        <row r="28">
          <cell r="B28">
            <v>23</v>
          </cell>
          <cell r="C28" t="str">
            <v>A0020</v>
          </cell>
          <cell r="D28" t="str">
            <v>PT Astra Multi Finance</v>
          </cell>
        </row>
        <row r="29">
          <cell r="B29">
            <v>24</v>
          </cell>
          <cell r="C29" t="str">
            <v>A0306</v>
          </cell>
          <cell r="D29" t="str">
            <v>PT Astra Nippon Gasket Indonesia</v>
          </cell>
        </row>
        <row r="30">
          <cell r="B30">
            <v>25</v>
          </cell>
          <cell r="C30" t="str">
            <v>A0172</v>
          </cell>
          <cell r="D30" t="str">
            <v>PT Astra Nissan Diesel Indonesia</v>
          </cell>
        </row>
        <row r="31">
          <cell r="B31">
            <v>26</v>
          </cell>
          <cell r="C31" t="str">
            <v>A0317</v>
          </cell>
          <cell r="D31" t="str">
            <v>PT Astra Otoparts Tbk - HO</v>
          </cell>
        </row>
        <row r="32">
          <cell r="B32">
            <v>27</v>
          </cell>
          <cell r="C32" t="str">
            <v>Nm</v>
          </cell>
          <cell r="D32" t="str">
            <v>PT Astra Otoparts Tbk - Div. Nusametal</v>
          </cell>
        </row>
        <row r="33">
          <cell r="B33">
            <v>28</v>
          </cell>
          <cell r="C33" t="str">
            <v>Ap</v>
          </cell>
          <cell r="D33" t="str">
            <v>PT Astra Otoparts Tbk - Div. Adiwira</v>
          </cell>
        </row>
        <row r="34">
          <cell r="B34">
            <v>29</v>
          </cell>
          <cell r="C34" t="str">
            <v>We</v>
          </cell>
          <cell r="D34" t="str">
            <v>PT Astra Otoparts Tbk - Div. Winteq</v>
          </cell>
        </row>
        <row r="35">
          <cell r="B35">
            <v>30</v>
          </cell>
          <cell r="C35" t="str">
            <v>A0024</v>
          </cell>
          <cell r="D35" t="str">
            <v>PT Astra Sedaya Finance</v>
          </cell>
        </row>
        <row r="36">
          <cell r="B36">
            <v>31</v>
          </cell>
          <cell r="C36" t="str">
            <v>A0224</v>
          </cell>
          <cell r="D36" t="str">
            <v>PT Astratel Nusantara</v>
          </cell>
        </row>
        <row r="37">
          <cell r="B37">
            <v>32</v>
          </cell>
          <cell r="C37" t="str">
            <v>A0026</v>
          </cell>
          <cell r="D37" t="str">
            <v>PT Asuransi Astra Buana</v>
          </cell>
        </row>
        <row r="38">
          <cell r="B38">
            <v>33</v>
          </cell>
          <cell r="C38" t="str">
            <v>A0038</v>
          </cell>
          <cell r="D38" t="str">
            <v>PT AT Indonesia</v>
          </cell>
        </row>
        <row r="39">
          <cell r="B39">
            <v>34</v>
          </cell>
          <cell r="C39" t="str">
            <v>A0331</v>
          </cell>
          <cell r="D39" t="str">
            <v>PT Bhadra Cemerlang</v>
          </cell>
        </row>
        <row r="40">
          <cell r="B40">
            <v>35</v>
          </cell>
          <cell r="C40" t="str">
            <v>A0398</v>
          </cell>
          <cell r="D40" t="str">
            <v>PT Bhadra Sukses</v>
          </cell>
        </row>
        <row r="41">
          <cell r="B41">
            <v>36</v>
          </cell>
          <cell r="C41" t="str">
            <v>A0210</v>
          </cell>
          <cell r="D41" t="str">
            <v>PT Bina Pertiwi</v>
          </cell>
        </row>
        <row r="42">
          <cell r="B42">
            <v>37</v>
          </cell>
          <cell r="C42" t="str">
            <v>A0415</v>
          </cell>
          <cell r="D42" t="str">
            <v>PT Borneo Indah Marjaya</v>
          </cell>
        </row>
        <row r="43">
          <cell r="B43">
            <v>38</v>
          </cell>
          <cell r="C43" t="str">
            <v>A0232</v>
          </cell>
          <cell r="D43" t="str">
            <v>PT Brahmayasa Bahtera</v>
          </cell>
        </row>
        <row r="44">
          <cell r="B44">
            <v>39</v>
          </cell>
          <cell r="C44" t="str">
            <v>A0248</v>
          </cell>
          <cell r="D44" t="str">
            <v>PT Cakradenta Agung Pertiwi</v>
          </cell>
        </row>
        <row r="45">
          <cell r="B45">
            <v>40</v>
          </cell>
          <cell r="C45" t="str">
            <v>A0247</v>
          </cell>
          <cell r="D45" t="str">
            <v>PT Cakung Permata Nusa</v>
          </cell>
        </row>
        <row r="46">
          <cell r="B46">
            <v>41</v>
          </cell>
          <cell r="C46" t="str">
            <v>A0037</v>
          </cell>
          <cell r="D46" t="str">
            <v>PT Century Batteries Indonesia</v>
          </cell>
        </row>
        <row r="47">
          <cell r="B47">
            <v>42</v>
          </cell>
          <cell r="C47" t="str">
            <v>A0445</v>
          </cell>
          <cell r="D47" t="str">
            <v>PT Citra Agro Nusantara</v>
          </cell>
        </row>
        <row r="48">
          <cell r="B48">
            <v>43</v>
          </cell>
          <cell r="C48" t="str">
            <v>A0008</v>
          </cell>
          <cell r="D48" t="str">
            <v>PT Daya Mitra Serasi</v>
          </cell>
        </row>
        <row r="49">
          <cell r="B49">
            <v>44</v>
          </cell>
          <cell r="C49" t="str">
            <v>A0051</v>
          </cell>
          <cell r="D49" t="str">
            <v>PT DIC Astra Chemicals</v>
          </cell>
        </row>
        <row r="50">
          <cell r="B50">
            <v>45</v>
          </cell>
          <cell r="C50" t="str">
            <v>A0239</v>
          </cell>
          <cell r="D50" t="str">
            <v>PT Astra Daido Steel Indonesia (d/h PT Dirgamenara Nusadwipa)</v>
          </cell>
        </row>
        <row r="51">
          <cell r="B51">
            <v>46</v>
          </cell>
          <cell r="C51" t="str">
            <v xml:space="preserve">A0054 </v>
          </cell>
          <cell r="D51" t="str">
            <v>PT Ekadura Indonesia &amp; Ekadura Dumai</v>
          </cell>
        </row>
        <row r="52">
          <cell r="B52">
            <v>47</v>
          </cell>
          <cell r="C52" t="str">
            <v>A0266</v>
          </cell>
          <cell r="D52" t="str">
            <v>PT Ekadura Perdana</v>
          </cell>
        </row>
        <row r="53">
          <cell r="B53">
            <v>48</v>
          </cell>
          <cell r="C53" t="str">
            <v>A0062</v>
          </cell>
          <cell r="D53" t="str">
            <v>PT FSCM Manufacturing Indonesia</v>
          </cell>
        </row>
        <row r="54">
          <cell r="B54">
            <v>49</v>
          </cell>
          <cell r="C54" t="str">
            <v>A0098</v>
          </cell>
          <cell r="D54" t="str">
            <v>PT Federal International Finance</v>
          </cell>
        </row>
        <row r="55">
          <cell r="B55">
            <v>50</v>
          </cell>
          <cell r="C55" t="str">
            <v>A0059</v>
          </cell>
          <cell r="D55" t="str">
            <v>PT Federal Izumi Manufacturing</v>
          </cell>
        </row>
        <row r="56">
          <cell r="B56">
            <v>51</v>
          </cell>
          <cell r="C56" t="str">
            <v>A0274</v>
          </cell>
          <cell r="D56" t="str">
            <v>PT Federal Nittan Industries</v>
          </cell>
        </row>
        <row r="57">
          <cell r="B57">
            <v>52</v>
          </cell>
          <cell r="C57" t="str">
            <v>A0275</v>
          </cell>
          <cell r="D57" t="str">
            <v>PT Fuji Technica Indonesia</v>
          </cell>
        </row>
        <row r="58">
          <cell r="B58">
            <v>53</v>
          </cell>
          <cell r="C58" t="str">
            <v>A0065</v>
          </cell>
          <cell r="D58" t="str">
            <v>PT Gaya Motor</v>
          </cell>
        </row>
        <row r="59">
          <cell r="B59">
            <v>54</v>
          </cell>
          <cell r="C59" t="str">
            <v>A0070</v>
          </cell>
          <cell r="D59" t="str">
            <v>PT GS Battery</v>
          </cell>
        </row>
        <row r="60">
          <cell r="B60">
            <v>55</v>
          </cell>
          <cell r="C60" t="str">
            <v>A0254</v>
          </cell>
          <cell r="D60" t="str">
            <v>PT Gunung Sejahtera Dua Indah</v>
          </cell>
        </row>
        <row r="61">
          <cell r="B61">
            <v>56</v>
          </cell>
          <cell r="C61" t="str">
            <v>A0256</v>
          </cell>
          <cell r="D61" t="str">
            <v>PT Gunung Sejahtera Ibu Pertiwi</v>
          </cell>
        </row>
        <row r="62">
          <cell r="B62">
            <v>57</v>
          </cell>
          <cell r="C62" t="str">
            <v>A0250</v>
          </cell>
          <cell r="D62" t="str">
            <v>PT Gunung Sejahtera Puti Pesona</v>
          </cell>
        </row>
        <row r="63">
          <cell r="B63">
            <v>58</v>
          </cell>
          <cell r="C63" t="str">
            <v>A0252</v>
          </cell>
          <cell r="D63" t="str">
            <v>PT Gunung Sejahtera Yoli Makmur</v>
          </cell>
        </row>
        <row r="64">
          <cell r="B64">
            <v>59</v>
          </cell>
          <cell r="C64" t="str">
            <v>A0077</v>
          </cell>
          <cell r="D64" t="str">
            <v>PT Indokarlo Perkasa</v>
          </cell>
        </row>
        <row r="65">
          <cell r="B65">
            <v>60</v>
          </cell>
          <cell r="C65" t="str">
            <v>A0079</v>
          </cell>
          <cell r="D65" t="str">
            <v>PT Intertel Nusaperdana</v>
          </cell>
        </row>
        <row r="66">
          <cell r="B66">
            <v>61</v>
          </cell>
          <cell r="C66" t="str">
            <v>A0081</v>
          </cell>
          <cell r="D66" t="str">
            <v>PT Inti Pantja Press Industry</v>
          </cell>
        </row>
        <row r="67">
          <cell r="B67">
            <v>62</v>
          </cell>
          <cell r="C67" t="str">
            <v>A0115</v>
          </cell>
          <cell r="D67" t="str">
            <v>PT Isuzu Astra Motor Indonesia (d/h Pantja Motor)</v>
          </cell>
        </row>
        <row r="68">
          <cell r="B68">
            <v>63</v>
          </cell>
          <cell r="C68" t="str">
            <v>A0360</v>
          </cell>
          <cell r="D68" t="str">
            <v>PT Kalimantan Prima Persada</v>
          </cell>
        </row>
        <row r="69">
          <cell r="B69">
            <v>64</v>
          </cell>
          <cell r="C69" t="str">
            <v>A0350</v>
          </cell>
          <cell r="D69" t="str">
            <v>PT Karya Nusa Eka Daya</v>
          </cell>
        </row>
        <row r="70">
          <cell r="B70">
            <v>65</v>
          </cell>
          <cell r="C70" t="str">
            <v>A0083</v>
          </cell>
          <cell r="D70" t="str">
            <v>PT Karya Tanah Subur</v>
          </cell>
        </row>
        <row r="71">
          <cell r="B71">
            <v>66</v>
          </cell>
          <cell r="C71" t="str">
            <v>A0084</v>
          </cell>
          <cell r="D71" t="str">
            <v>PT Kayaba Indonesia</v>
          </cell>
        </row>
        <row r="72">
          <cell r="B72">
            <v>67</v>
          </cell>
          <cell r="C72" t="str">
            <v>A0086</v>
          </cell>
          <cell r="D72" t="str">
            <v>PT Kimia Tirta Utama</v>
          </cell>
        </row>
        <row r="73">
          <cell r="B73">
            <v>68</v>
          </cell>
          <cell r="C73" t="str">
            <v>A0378</v>
          </cell>
          <cell r="D73" t="str">
            <v>PT Komatsu Astra Finance</v>
          </cell>
        </row>
        <row r="74">
          <cell r="B74">
            <v>69</v>
          </cell>
          <cell r="C74" t="str">
            <v>A0328</v>
          </cell>
          <cell r="D74" t="str">
            <v>PT Komatsu Remanufacturing Asia</v>
          </cell>
        </row>
        <row r="75">
          <cell r="B75">
            <v>70</v>
          </cell>
          <cell r="C75" t="str">
            <v>A0262</v>
          </cell>
          <cell r="D75" t="str">
            <v>PT Lestari Tani Teladan</v>
          </cell>
        </row>
        <row r="76">
          <cell r="B76">
            <v>71</v>
          </cell>
          <cell r="C76" t="str">
            <v>A0261</v>
          </cell>
          <cell r="D76" t="str">
            <v>PT LETAWA</v>
          </cell>
        </row>
        <row r="77">
          <cell r="B77">
            <v>72</v>
          </cell>
          <cell r="C77" t="str">
            <v>A0263</v>
          </cell>
          <cell r="D77" t="str">
            <v>PT Mamuang</v>
          </cell>
        </row>
        <row r="78">
          <cell r="B78">
            <v>73</v>
          </cell>
          <cell r="C78" t="str">
            <v>A0096</v>
          </cell>
          <cell r="D78" t="str">
            <v>PT Menara Terus Makmur</v>
          </cell>
        </row>
        <row r="79">
          <cell r="B79">
            <v>74</v>
          </cell>
          <cell r="C79" t="str">
            <v>A0097</v>
          </cell>
          <cell r="D79" t="str">
            <v>PT Mesin Isuzu Indonesia</v>
          </cell>
        </row>
        <row r="80">
          <cell r="B80">
            <v>75</v>
          </cell>
          <cell r="C80" t="str">
            <v>A0451</v>
          </cell>
          <cell r="D80" t="str">
            <v>PT Multi Prima Universal</v>
          </cell>
        </row>
        <row r="81">
          <cell r="B81">
            <v>76</v>
          </cell>
          <cell r="C81" t="str">
            <v>A0329</v>
          </cell>
          <cell r="D81" t="str">
            <v>PT Nirmala Agro Lestari</v>
          </cell>
        </row>
        <row r="82">
          <cell r="B82">
            <v>77</v>
          </cell>
          <cell r="C82" t="str">
            <v>A0345</v>
          </cell>
          <cell r="D82" t="str">
            <v>PT Nusa Keihin Indonesia</v>
          </cell>
        </row>
        <row r="83">
          <cell r="B83">
            <v>78</v>
          </cell>
          <cell r="C83" t="str">
            <v>A0231</v>
          </cell>
          <cell r="D83" t="str">
            <v>PT Pama Indo Mining</v>
          </cell>
        </row>
        <row r="84">
          <cell r="B84">
            <v>79</v>
          </cell>
          <cell r="C84" t="str">
            <v>A0112</v>
          </cell>
          <cell r="D84" t="str">
            <v>PT Pama Persada Nusantara</v>
          </cell>
        </row>
        <row r="85">
          <cell r="B85">
            <v>80</v>
          </cell>
          <cell r="C85" t="str">
            <v>A0258</v>
          </cell>
          <cell r="D85" t="str">
            <v>PT Pandji Waringin</v>
          </cell>
        </row>
        <row r="86">
          <cell r="B86">
            <v>81</v>
          </cell>
          <cell r="C86" t="str">
            <v>A0267</v>
          </cell>
          <cell r="D86" t="str">
            <v>PT Pasang Kayu</v>
          </cell>
        </row>
        <row r="87">
          <cell r="B87">
            <v>82</v>
          </cell>
          <cell r="C87" t="str">
            <v>A0117</v>
          </cell>
          <cell r="D87" t="str">
            <v>PT Perkebunan Lembah Bhakti</v>
          </cell>
        </row>
        <row r="88">
          <cell r="B88">
            <v>83</v>
          </cell>
          <cell r="C88" t="str">
            <v>A0249</v>
          </cell>
          <cell r="D88" t="str">
            <v>PT Persada Bina Nusantara Abadi</v>
          </cell>
        </row>
        <row r="89">
          <cell r="B89">
            <v>84</v>
          </cell>
          <cell r="C89" t="str">
            <v>A0057</v>
          </cell>
          <cell r="D89" t="str">
            <v>PT Pratama Sedaya Finance</v>
          </cell>
        </row>
        <row r="90">
          <cell r="B90">
            <v>85</v>
          </cell>
          <cell r="C90" t="str">
            <v>A0424</v>
          </cell>
          <cell r="D90" t="str">
            <v>PT Prima Multi Mineral</v>
          </cell>
        </row>
        <row r="91">
          <cell r="B91">
            <v>86</v>
          </cell>
          <cell r="C91" t="str">
            <v>A0439</v>
          </cell>
          <cell r="D91" t="str">
            <v>PT Rimbunan Alam Sentosa</v>
          </cell>
        </row>
        <row r="92">
          <cell r="B92">
            <v>87</v>
          </cell>
          <cell r="C92" t="str">
            <v>A0126</v>
          </cell>
          <cell r="D92" t="str">
            <v>PT Sari Aditya Loka</v>
          </cell>
        </row>
        <row r="93">
          <cell r="B93">
            <v>88</v>
          </cell>
          <cell r="C93" t="str">
            <v>A0127</v>
          </cell>
          <cell r="D93" t="str">
            <v>PT Sari Lembah Subur</v>
          </cell>
        </row>
        <row r="94">
          <cell r="B94">
            <v>89</v>
          </cell>
          <cell r="C94" t="str">
            <v>A0278</v>
          </cell>
          <cell r="D94" t="str">
            <v>PT Sawit Asahan Indah</v>
          </cell>
        </row>
        <row r="95">
          <cell r="B95">
            <v>90</v>
          </cell>
          <cell r="C95" t="str">
            <v>A0436</v>
          </cell>
          <cell r="D95" t="str">
            <v>PT Sawit Jaya Abadi</v>
          </cell>
        </row>
        <row r="96">
          <cell r="B96">
            <v>91</v>
          </cell>
          <cell r="C96" t="str">
            <v>A0128</v>
          </cell>
          <cell r="D96" t="str">
            <v>PT Sedaya Multi Investama</v>
          </cell>
        </row>
        <row r="97">
          <cell r="B97">
            <v>92</v>
          </cell>
          <cell r="C97" t="str">
            <v>A0240</v>
          </cell>
          <cell r="D97" t="str">
            <v>PT Sedaya Pratama</v>
          </cell>
        </row>
        <row r="98">
          <cell r="B98">
            <v>93</v>
          </cell>
          <cell r="C98" t="str">
            <v>A0209</v>
          </cell>
          <cell r="D98" t="str">
            <v>PT Serasi Auto Raya</v>
          </cell>
        </row>
        <row r="99">
          <cell r="B99">
            <v>94</v>
          </cell>
          <cell r="C99" t="str">
            <v>A0373</v>
          </cell>
          <cell r="D99" t="str">
            <v>PT Serasi Transportasi Nusantara</v>
          </cell>
        </row>
        <row r="100">
          <cell r="B100">
            <v>95</v>
          </cell>
          <cell r="C100" t="str">
            <v>A0132</v>
          </cell>
          <cell r="D100" t="str">
            <v>PT Showa Indonesia</v>
          </cell>
        </row>
        <row r="101">
          <cell r="B101">
            <v>96</v>
          </cell>
          <cell r="C101" t="str">
            <v>A0135</v>
          </cell>
          <cell r="D101" t="str">
            <v>PT Staco Estika Sedaya Finance</v>
          </cell>
        </row>
        <row r="102">
          <cell r="B102">
            <v>97</v>
          </cell>
          <cell r="C102" t="str">
            <v>A0273</v>
          </cell>
          <cell r="D102" t="str">
            <v>PT Stacomitra Graha</v>
          </cell>
        </row>
        <row r="103">
          <cell r="B103">
            <v>98</v>
          </cell>
          <cell r="C103" t="str">
            <v>A0435</v>
          </cell>
          <cell r="D103" t="str">
            <v>PT Subur Abadi Plantation</v>
          </cell>
        </row>
        <row r="104">
          <cell r="B104">
            <v>99</v>
          </cell>
          <cell r="C104" t="str">
            <v>A0169</v>
          </cell>
          <cell r="D104" t="str">
            <v>PT Sukses Tani Nusa Subur</v>
          </cell>
        </row>
        <row r="105">
          <cell r="B105">
            <v>100</v>
          </cell>
          <cell r="C105" t="str">
            <v>A0377</v>
          </cell>
          <cell r="D105" t="str">
            <v>PT Sumber Kharisma Persada</v>
          </cell>
        </row>
        <row r="106">
          <cell r="B106">
            <v>101</v>
          </cell>
          <cell r="C106" t="str">
            <v>A0421</v>
          </cell>
          <cell r="D106" t="str">
            <v>PT Sumber Utama Makmur</v>
          </cell>
        </row>
        <row r="107">
          <cell r="B107">
            <v>102</v>
          </cell>
          <cell r="C107" t="str">
            <v>A0142</v>
          </cell>
          <cell r="D107" t="str">
            <v>PT Surya Artha Nusantara Finance</v>
          </cell>
        </row>
        <row r="108">
          <cell r="B108">
            <v>103</v>
          </cell>
          <cell r="C108" t="str">
            <v>A0251</v>
          </cell>
          <cell r="D108" t="str">
            <v>PT Surya Indah Nusantara Pagi</v>
          </cell>
        </row>
        <row r="109">
          <cell r="B109">
            <v>104</v>
          </cell>
          <cell r="C109" t="str">
            <v>A0259</v>
          </cell>
          <cell r="D109" t="str">
            <v>PT Surya Panen Subur</v>
          </cell>
        </row>
        <row r="110">
          <cell r="B110">
            <v>105</v>
          </cell>
          <cell r="C110" t="str">
            <v>A0170</v>
          </cell>
          <cell r="D110" t="str">
            <v>PT Suryaraya Lestari</v>
          </cell>
        </row>
        <row r="111">
          <cell r="B111">
            <v>106</v>
          </cell>
          <cell r="C111" t="str">
            <v>A0140</v>
          </cell>
          <cell r="D111" t="str">
            <v>PT Suryaraya Prawira</v>
          </cell>
        </row>
        <row r="112">
          <cell r="B112">
            <v>107</v>
          </cell>
          <cell r="C112" t="str">
            <v>A0199</v>
          </cell>
          <cell r="D112" t="str">
            <v>PT Suryaraya Rubberindo Industries</v>
          </cell>
        </row>
        <row r="113">
          <cell r="B113">
            <v>108</v>
          </cell>
          <cell r="C113" t="str">
            <v>A0221</v>
          </cell>
          <cell r="D113" t="str">
            <v>PT Swadaya Harapan Nusantara</v>
          </cell>
        </row>
        <row r="114">
          <cell r="B114">
            <v>109</v>
          </cell>
          <cell r="C114" t="str">
            <v>A0143</v>
          </cell>
          <cell r="D114" t="str">
            <v>PT Swadharma Bhakti Sedaya Finance</v>
          </cell>
        </row>
        <row r="115">
          <cell r="B115">
            <v>110</v>
          </cell>
          <cell r="C115" t="str">
            <v>A0452</v>
          </cell>
          <cell r="D115" t="str">
            <v>PT Telen Orbit Prima</v>
          </cell>
        </row>
        <row r="116">
          <cell r="B116">
            <v>111</v>
          </cell>
          <cell r="C116" t="str">
            <v>A0146</v>
          </cell>
          <cell r="D116" t="str">
            <v>PT Tjahja Sakti Motor</v>
          </cell>
        </row>
        <row r="117">
          <cell r="B117">
            <v>112</v>
          </cell>
          <cell r="C117" t="str">
            <v>A0364</v>
          </cell>
          <cell r="D117" t="str">
            <v>PT Toyoda Gosei Safety System Indonesia</v>
          </cell>
        </row>
        <row r="118">
          <cell r="B118">
            <v>113</v>
          </cell>
          <cell r="C118" t="str">
            <v>A0411</v>
          </cell>
          <cell r="D118" t="str">
            <v>PT Toyota Astra Financial Services</v>
          </cell>
        </row>
        <row r="119">
          <cell r="B119">
            <v>114</v>
          </cell>
          <cell r="C119" t="str">
            <v>A0150</v>
          </cell>
          <cell r="D119" t="str">
            <v>PT Traktor Nusantara</v>
          </cell>
        </row>
        <row r="120">
          <cell r="B120">
            <v>115</v>
          </cell>
          <cell r="C120" t="str">
            <v>A0151</v>
          </cell>
          <cell r="D120" t="str">
            <v>Dana Pensiun Astra</v>
          </cell>
        </row>
        <row r="121">
          <cell r="B121">
            <v>116</v>
          </cell>
          <cell r="C121" t="str">
            <v>A0153</v>
          </cell>
          <cell r="D121" t="str">
            <v>PT Tunggal Perkasa Plantation</v>
          </cell>
        </row>
        <row r="122">
          <cell r="B122">
            <v>117</v>
          </cell>
          <cell r="C122" t="str">
            <v>A0156</v>
          </cell>
          <cell r="D122" t="str">
            <v>PT United Tractors Pandu Eng.</v>
          </cell>
        </row>
        <row r="123">
          <cell r="B123">
            <v>118</v>
          </cell>
          <cell r="C123" t="str">
            <v>A0155</v>
          </cell>
          <cell r="D123" t="str">
            <v>PT United Tractors TBK (Parent)</v>
          </cell>
        </row>
        <row r="124">
          <cell r="B124">
            <v>119</v>
          </cell>
          <cell r="C124" t="str">
            <v>A0099</v>
          </cell>
          <cell r="D124" t="str">
            <v>PT Waru Kalimantan Plantation</v>
          </cell>
        </row>
        <row r="125">
          <cell r="B125">
            <v>120</v>
          </cell>
          <cell r="C125" t="str">
            <v>A0326</v>
          </cell>
          <cell r="D125" t="str">
            <v>PT Yutaka Manufacturing Indonesia</v>
          </cell>
        </row>
        <row r="126">
          <cell r="B126">
            <v>121</v>
          </cell>
          <cell r="C126" t="str">
            <v>R0406</v>
          </cell>
          <cell r="D126" t="str">
            <v>Yayasan Astra Bina Ilmu</v>
          </cell>
        </row>
        <row r="127">
          <cell r="B127">
            <v>122</v>
          </cell>
          <cell r="C127" t="str">
            <v>R0411</v>
          </cell>
          <cell r="D127" t="str">
            <v>Yayasan Astra Bina Pendidikan</v>
          </cell>
        </row>
        <row r="128">
          <cell r="B128">
            <v>123</v>
          </cell>
          <cell r="C128" t="str">
            <v>R0410</v>
          </cell>
          <cell r="D128" t="str">
            <v>Yayasan Dharma Bhakti Astra</v>
          </cell>
        </row>
      </sheetData>
      <sheetData sheetId="1" refreshError="1">
        <row r="8">
          <cell r="C8" t="str">
            <v>S0363</v>
          </cell>
          <cell r="D8" t="str">
            <v>PT Astra International Tbk - AWSO</v>
          </cell>
          <cell r="E8" t="str">
            <v>PEB 1</v>
          </cell>
          <cell r="F8" t="str">
            <v>1PEB 1</v>
          </cell>
          <cell r="G8">
            <v>0.1</v>
          </cell>
          <cell r="H8">
            <v>0.1</v>
          </cell>
          <cell r="I8">
            <v>0.09</v>
          </cell>
          <cell r="J8">
            <v>7.7392611233560276</v>
          </cell>
          <cell r="K8">
            <v>8.1596002031682069</v>
          </cell>
          <cell r="L8">
            <v>0</v>
          </cell>
          <cell r="N8">
            <v>495568.636</v>
          </cell>
          <cell r="O8">
            <v>49633.512000000002</v>
          </cell>
          <cell r="P8">
            <v>3996304</v>
          </cell>
          <cell r="Q8">
            <v>5038620.2898727907</v>
          </cell>
          <cell r="R8">
            <v>199786.472851831</v>
          </cell>
          <cell r="S8">
            <v>47938.897483127337</v>
          </cell>
          <cell r="U8">
            <v>-1032068</v>
          </cell>
          <cell r="V8">
            <v>4318721.2493333332</v>
          </cell>
          <cell r="W8">
            <v>-663532</v>
          </cell>
          <cell r="X8">
            <v>0</v>
          </cell>
          <cell r="Y8">
            <v>0</v>
          </cell>
          <cell r="Z8">
            <v>2300704</v>
          </cell>
          <cell r="AB8">
            <v>0.1</v>
          </cell>
          <cell r="AC8" t="str">
            <v>N/A</v>
          </cell>
          <cell r="AD8">
            <v>0.09</v>
          </cell>
          <cell r="AE8">
            <v>10.134231038319848</v>
          </cell>
          <cell r="AF8">
            <v>19.023140609906736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1549857</v>
          </cell>
          <cell r="AL8">
            <v>2182035.4726704801</v>
          </cell>
          <cell r="AM8">
            <v>181900.20372974488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-234560</v>
          </cell>
          <cell r="AS8">
            <v>-672672</v>
          </cell>
          <cell r="AT8">
            <v>36694</v>
          </cell>
          <cell r="AU8">
            <v>642625</v>
          </cell>
          <cell r="AW8">
            <v>0.1</v>
          </cell>
          <cell r="AX8" t="str">
            <v>N/A</v>
          </cell>
          <cell r="AY8">
            <v>0.09</v>
          </cell>
          <cell r="AZ8">
            <v>7.7392611233560276</v>
          </cell>
          <cell r="BA8">
            <v>8.1596002031682069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R8">
            <v>0.1</v>
          </cell>
          <cell r="BS8" t="str">
            <v>N/A</v>
          </cell>
          <cell r="BT8">
            <v>0.09</v>
          </cell>
          <cell r="BU8">
            <v>9.8382770728856688</v>
          </cell>
          <cell r="BV8">
            <v>19.718835315756991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935885</v>
          </cell>
          <cell r="CB8">
            <v>450772.0367011549</v>
          </cell>
          <cell r="CC8">
            <v>80248.427776974422</v>
          </cell>
          <cell r="CD8">
            <v>55386.834883620359</v>
          </cell>
          <cell r="CE8">
            <v>0</v>
          </cell>
          <cell r="CF8">
            <v>0</v>
          </cell>
          <cell r="CG8">
            <v>0</v>
          </cell>
          <cell r="CH8">
            <v>62218</v>
          </cell>
          <cell r="CI8">
            <v>-495059</v>
          </cell>
          <cell r="CJ8">
            <v>21828</v>
          </cell>
          <cell r="CK8">
            <v>503044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C8">
            <v>0.1</v>
          </cell>
          <cell r="ED8" t="str">
            <v>N/A</v>
          </cell>
          <cell r="EE8">
            <v>0.09</v>
          </cell>
          <cell r="EF8">
            <v>10.134231038319848</v>
          </cell>
          <cell r="EG8">
            <v>19.023140609906736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141483</v>
          </cell>
          <cell r="EM8">
            <v>287680.08813340502</v>
          </cell>
          <cell r="EN8">
            <v>35973.016535341572</v>
          </cell>
          <cell r="EO8">
            <v>31090.026366079219</v>
          </cell>
          <cell r="EP8">
            <v>0</v>
          </cell>
          <cell r="EQ8">
            <v>0</v>
          </cell>
          <cell r="ER8">
            <v>0</v>
          </cell>
          <cell r="ES8">
            <v>-182911</v>
          </cell>
          <cell r="ET8">
            <v>0</v>
          </cell>
          <cell r="EU8">
            <v>0</v>
          </cell>
          <cell r="EV8">
            <v>-41428</v>
          </cell>
          <cell r="EX8">
            <v>0.1</v>
          </cell>
          <cell r="EY8" t="str">
            <v>N/A</v>
          </cell>
          <cell r="EZ8">
            <v>0.09</v>
          </cell>
          <cell r="FA8">
            <v>10.134231038319848</v>
          </cell>
          <cell r="FB8">
            <v>19.023140609906736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423</v>
          </cell>
          <cell r="FH8">
            <v>340242.78657225129</v>
          </cell>
          <cell r="FI8">
            <v>29505.526824349152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-377</v>
          </cell>
          <cell r="FP8">
            <v>17</v>
          </cell>
          <cell r="FQ8">
            <v>46</v>
          </cell>
          <cell r="FS8">
            <v>0.1</v>
          </cell>
          <cell r="FT8" t="str">
            <v>N/A</v>
          </cell>
          <cell r="FU8">
            <v>0.09</v>
          </cell>
          <cell r="FV8">
            <v>10.134231038319848</v>
          </cell>
          <cell r="FW8">
            <v>19.023140609906736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35261</v>
          </cell>
          <cell r="GC8">
            <v>655909.43497093918</v>
          </cell>
          <cell r="GD8">
            <v>73670.092533013623</v>
          </cell>
          <cell r="GE8">
            <v>51546.574845179188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35261</v>
          </cell>
          <cell r="GN8">
            <v>0.1</v>
          </cell>
          <cell r="GO8" t="str">
            <v>N/A</v>
          </cell>
          <cell r="GP8">
            <v>0.09</v>
          </cell>
          <cell r="GQ8">
            <v>10.134231038319848</v>
          </cell>
          <cell r="GR8">
            <v>19.023140609906736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398651</v>
          </cell>
          <cell r="GX8">
            <v>1413124.8925206922</v>
          </cell>
          <cell r="GY8">
            <v>310464.58525675896</v>
          </cell>
          <cell r="GZ8">
            <v>236743.58416848915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398651</v>
          </cell>
          <cell r="HI8">
            <v>0.1</v>
          </cell>
          <cell r="HJ8" t="str">
            <v>N/A</v>
          </cell>
          <cell r="HK8">
            <v>0.09</v>
          </cell>
          <cell r="HL8">
            <v>10.134231038319848</v>
          </cell>
          <cell r="HM8">
            <v>19.023140609906736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875859</v>
          </cell>
          <cell r="HS8">
            <v>1278626.3054208502</v>
          </cell>
          <cell r="HT8">
            <v>162307.8522107653</v>
          </cell>
          <cell r="HU8">
            <v>79642.674999999988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875859</v>
          </cell>
        </row>
        <row r="9">
          <cell r="C9" t="str">
            <v>S0363</v>
          </cell>
          <cell r="D9" t="str">
            <v>PT Astra International Tbk - AWSO</v>
          </cell>
          <cell r="E9" t="str">
            <v>PEB 2</v>
          </cell>
          <cell r="F9" t="str">
            <v>1PEB 2</v>
          </cell>
          <cell r="G9">
            <v>0.1</v>
          </cell>
          <cell r="H9" t="str">
            <v>N/A</v>
          </cell>
          <cell r="I9">
            <v>0.09</v>
          </cell>
          <cell r="J9">
            <v>10.134231038319848</v>
          </cell>
          <cell r="K9">
            <v>19.023140609906736</v>
          </cell>
          <cell r="P9">
            <v>1549857</v>
          </cell>
          <cell r="Q9">
            <v>2182035.4726704801</v>
          </cell>
          <cell r="R9">
            <v>181900.20372974488</v>
          </cell>
          <cell r="S9">
            <v>0</v>
          </cell>
          <cell r="U9">
            <v>0</v>
          </cell>
          <cell r="W9">
            <v>-234560</v>
          </cell>
          <cell r="X9">
            <v>-672672</v>
          </cell>
          <cell r="Y9">
            <v>36694</v>
          </cell>
          <cell r="Z9">
            <v>642625</v>
          </cell>
        </row>
        <row r="10">
          <cell r="C10" t="str">
            <v>S0363</v>
          </cell>
          <cell r="D10" t="str">
            <v>PT Astra International Tbk - AWSO</v>
          </cell>
          <cell r="E10" t="str">
            <v>PEB 3</v>
          </cell>
          <cell r="F10" t="str">
            <v>1PEB 3</v>
          </cell>
          <cell r="G10">
            <v>0.1</v>
          </cell>
          <cell r="H10" t="str">
            <v>N/A</v>
          </cell>
          <cell r="I10">
            <v>0.09</v>
          </cell>
          <cell r="J10">
            <v>7.7392611233560276</v>
          </cell>
          <cell r="K10">
            <v>8.1596002031682069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U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C11" t="str">
            <v>S0363</v>
          </cell>
          <cell r="D11" t="str">
            <v>PT Astra International Tbk - AWSO</v>
          </cell>
          <cell r="E11" t="str">
            <v>PEB 4</v>
          </cell>
          <cell r="F11" t="str">
            <v>1PEB 4</v>
          </cell>
          <cell r="G11">
            <v>0.1</v>
          </cell>
          <cell r="H11" t="str">
            <v>N/A</v>
          </cell>
          <cell r="I11">
            <v>0.09</v>
          </cell>
          <cell r="J11">
            <v>9.8382770728856688</v>
          </cell>
          <cell r="K11">
            <v>19.718835315756991</v>
          </cell>
          <cell r="P11">
            <v>935885</v>
          </cell>
          <cell r="Q11">
            <v>450772.0367011549</v>
          </cell>
          <cell r="R11">
            <v>80248.427776974422</v>
          </cell>
          <cell r="S11">
            <v>55386.834883620359</v>
          </cell>
          <cell r="U11">
            <v>0</v>
          </cell>
          <cell r="W11">
            <v>62218</v>
          </cell>
          <cell r="X11">
            <v>-495059</v>
          </cell>
          <cell r="Y11">
            <v>21828</v>
          </cell>
          <cell r="Z11">
            <v>503044</v>
          </cell>
        </row>
        <row r="12">
          <cell r="C12" t="str">
            <v>S0363</v>
          </cell>
          <cell r="D12" t="str">
            <v>PT Astra International Tbk - AWSO</v>
          </cell>
          <cell r="E12" t="str">
            <v>PEB 5</v>
          </cell>
          <cell r="F12" t="str">
            <v>1PEB 5</v>
          </cell>
          <cell r="J12">
            <v>0</v>
          </cell>
          <cell r="P12">
            <v>0</v>
          </cell>
          <cell r="U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C13" t="str">
            <v>S0363</v>
          </cell>
          <cell r="D13" t="str">
            <v>PT Astra International Tbk - AWSO</v>
          </cell>
          <cell r="E13" t="str">
            <v>PEB 6</v>
          </cell>
          <cell r="F13" t="str">
            <v>1PEB 6</v>
          </cell>
          <cell r="J13">
            <v>0</v>
          </cell>
          <cell r="P13">
            <v>0</v>
          </cell>
          <cell r="U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C14" t="str">
            <v>S0363</v>
          </cell>
          <cell r="D14" t="str">
            <v>PT Astra International Tbk - AWSO</v>
          </cell>
          <cell r="E14" t="str">
            <v>PEB 7</v>
          </cell>
          <cell r="F14" t="str">
            <v>1PEB 7</v>
          </cell>
          <cell r="G14">
            <v>0.1</v>
          </cell>
          <cell r="H14" t="str">
            <v>N/A</v>
          </cell>
          <cell r="I14">
            <v>0.09</v>
          </cell>
          <cell r="J14">
            <v>10.134231038319848</v>
          </cell>
          <cell r="K14">
            <v>19.023140609906736</v>
          </cell>
          <cell r="P14">
            <v>141483</v>
          </cell>
          <cell r="Q14">
            <v>287680.08813340502</v>
          </cell>
          <cell r="R14">
            <v>35973.016535341572</v>
          </cell>
          <cell r="S14">
            <v>31090.026366079219</v>
          </cell>
          <cell r="U14">
            <v>0</v>
          </cell>
          <cell r="W14">
            <v>-182911</v>
          </cell>
          <cell r="X14">
            <v>0</v>
          </cell>
          <cell r="Y14">
            <v>0</v>
          </cell>
          <cell r="Z14">
            <v>-41428</v>
          </cell>
        </row>
        <row r="15">
          <cell r="C15" t="str">
            <v>S0363</v>
          </cell>
          <cell r="D15" t="str">
            <v>PT Astra International Tbk - AWSO</v>
          </cell>
          <cell r="E15" t="str">
            <v>MPP</v>
          </cell>
          <cell r="F15" t="str">
            <v>1MPP</v>
          </cell>
          <cell r="G15">
            <v>0.1</v>
          </cell>
          <cell r="H15" t="str">
            <v>N/A</v>
          </cell>
          <cell r="I15">
            <v>0.09</v>
          </cell>
          <cell r="J15">
            <v>10.134231038319848</v>
          </cell>
          <cell r="K15">
            <v>19.023140609906736</v>
          </cell>
          <cell r="P15">
            <v>423</v>
          </cell>
          <cell r="Q15">
            <v>340242.78657225129</v>
          </cell>
          <cell r="R15">
            <v>29505.526824349152</v>
          </cell>
          <cell r="S15">
            <v>0</v>
          </cell>
          <cell r="U15">
            <v>0</v>
          </cell>
          <cell r="W15">
            <v>0</v>
          </cell>
          <cell r="X15">
            <v>-377</v>
          </cell>
          <cell r="Y15">
            <v>17</v>
          </cell>
          <cell r="Z15">
            <v>46</v>
          </cell>
        </row>
        <row r="16">
          <cell r="C16" t="str">
            <v>S0363</v>
          </cell>
          <cell r="D16" t="str">
            <v>PT Astra International Tbk - AWSO</v>
          </cell>
          <cell r="E16" t="str">
            <v>ID</v>
          </cell>
          <cell r="F16" t="str">
            <v>1ID</v>
          </cell>
          <cell r="G16">
            <v>0.1</v>
          </cell>
          <cell r="H16" t="str">
            <v>N/A</v>
          </cell>
          <cell r="I16">
            <v>0.09</v>
          </cell>
          <cell r="J16">
            <v>10.134231038319848</v>
          </cell>
          <cell r="K16">
            <v>19.023140609906736</v>
          </cell>
          <cell r="P16">
            <v>35261</v>
          </cell>
          <cell r="Q16">
            <v>655909.43497093918</v>
          </cell>
          <cell r="R16">
            <v>73670.092533013623</v>
          </cell>
          <cell r="S16">
            <v>51546.574845179188</v>
          </cell>
          <cell r="U16">
            <v>0</v>
          </cell>
          <cell r="W16">
            <v>0</v>
          </cell>
          <cell r="X16">
            <v>0</v>
          </cell>
          <cell r="Y16">
            <v>0</v>
          </cell>
          <cell r="Z16">
            <v>35261</v>
          </cell>
        </row>
        <row r="17">
          <cell r="C17" t="str">
            <v>S0363</v>
          </cell>
          <cell r="D17" t="str">
            <v>PT Astra International Tbk - AWSO</v>
          </cell>
          <cell r="E17" t="str">
            <v>LL</v>
          </cell>
          <cell r="F17" t="str">
            <v>1LL</v>
          </cell>
          <cell r="G17">
            <v>0.1</v>
          </cell>
          <cell r="H17" t="str">
            <v>N/A</v>
          </cell>
          <cell r="I17">
            <v>0.09</v>
          </cell>
          <cell r="J17">
            <v>10.134231038319848</v>
          </cell>
          <cell r="K17">
            <v>19.023140609906736</v>
          </cell>
          <cell r="P17">
            <v>398651</v>
          </cell>
          <cell r="Q17">
            <v>1413124.8925206922</v>
          </cell>
          <cell r="R17">
            <v>310464.58525675896</v>
          </cell>
          <cell r="S17">
            <v>236743.58416848915</v>
          </cell>
          <cell r="U17">
            <v>0</v>
          </cell>
          <cell r="W17">
            <v>0</v>
          </cell>
          <cell r="X17">
            <v>0</v>
          </cell>
          <cell r="Y17">
            <v>0</v>
          </cell>
          <cell r="Z17">
            <v>398651</v>
          </cell>
        </row>
        <row r="18">
          <cell r="C18" t="str">
            <v>S0363</v>
          </cell>
          <cell r="D18" t="str">
            <v>PT Astra International Tbk - AWSO</v>
          </cell>
          <cell r="E18" t="str">
            <v>PMK</v>
          </cell>
          <cell r="F18" t="str">
            <v>1PMK</v>
          </cell>
          <cell r="G18">
            <v>0.1</v>
          </cell>
          <cell r="H18" t="str">
            <v>N/A</v>
          </cell>
          <cell r="I18">
            <v>0.09</v>
          </cell>
          <cell r="J18">
            <v>10.134231038319848</v>
          </cell>
          <cell r="K18">
            <v>19.023140609906736</v>
          </cell>
          <cell r="P18">
            <v>875859</v>
          </cell>
          <cell r="Q18">
            <v>1278626.3054208502</v>
          </cell>
          <cell r="R18">
            <v>162307.8522107653</v>
          </cell>
          <cell r="S18">
            <v>79642.674999999988</v>
          </cell>
          <cell r="U18">
            <v>0</v>
          </cell>
          <cell r="W18">
            <v>0</v>
          </cell>
          <cell r="X18">
            <v>0</v>
          </cell>
          <cell r="Y18">
            <v>0</v>
          </cell>
          <cell r="Z18">
            <v>875859</v>
          </cell>
        </row>
        <row r="20">
          <cell r="C20" t="str">
            <v>S0173</v>
          </cell>
          <cell r="D20" t="str">
            <v>PT Astra International Tbk - BSO</v>
          </cell>
          <cell r="E20" t="str">
            <v>PEB 1</v>
          </cell>
          <cell r="F20" t="str">
            <v>2PEB 1</v>
          </cell>
          <cell r="G20">
            <v>0.1</v>
          </cell>
          <cell r="H20">
            <v>0.1</v>
          </cell>
          <cell r="I20">
            <v>0.09</v>
          </cell>
          <cell r="J20">
            <v>7.2173331603080113</v>
          </cell>
          <cell r="K20">
            <v>8.0279800997614874</v>
          </cell>
          <cell r="L20">
            <v>0</v>
          </cell>
          <cell r="N20">
            <v>485388.05200000003</v>
          </cell>
          <cell r="O20">
            <v>66116.784</v>
          </cell>
          <cell r="P20">
            <v>4559851</v>
          </cell>
          <cell r="Q20">
            <v>6274158.6516016424</v>
          </cell>
          <cell r="R20">
            <v>258919.11496049477</v>
          </cell>
          <cell r="S20">
            <v>51715.199751575776</v>
          </cell>
          <cell r="U20">
            <v>-2984082</v>
          </cell>
          <cell r="V20">
            <v>5517112.1453333339</v>
          </cell>
          <cell r="W20">
            <v>-997085</v>
          </cell>
          <cell r="X20">
            <v>0</v>
          </cell>
          <cell r="Y20">
            <v>0</v>
          </cell>
          <cell r="Z20">
            <v>578684</v>
          </cell>
          <cell r="AB20">
            <v>0.1</v>
          </cell>
          <cell r="AC20" t="str">
            <v>N/A</v>
          </cell>
          <cell r="AD20">
            <v>0.09</v>
          </cell>
          <cell r="AE20">
            <v>10.565143523373576</v>
          </cell>
          <cell r="AF20">
            <v>15.65560242066659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1760292</v>
          </cell>
          <cell r="AL20">
            <v>2394197.8446604493</v>
          </cell>
          <cell r="AM20">
            <v>154482.508129369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19051</v>
          </cell>
          <cell r="AS20">
            <v>-727131</v>
          </cell>
          <cell r="AT20">
            <v>64906</v>
          </cell>
          <cell r="AU20">
            <v>1052212</v>
          </cell>
          <cell r="AW20">
            <v>0.1</v>
          </cell>
          <cell r="AX20" t="str">
            <v>N/A</v>
          </cell>
          <cell r="AY20">
            <v>0.09</v>
          </cell>
          <cell r="AZ20">
            <v>7.2173331603080113</v>
          </cell>
          <cell r="BA20">
            <v>8.0279800997614874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14752.689597786106</v>
          </cell>
          <cell r="BH20">
            <v>776.87714469310492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R20">
            <v>0.1</v>
          </cell>
          <cell r="BS20" t="str">
            <v>N/A</v>
          </cell>
          <cell r="BT20">
            <v>0.09</v>
          </cell>
          <cell r="BU20">
            <v>10.418505870103125</v>
          </cell>
          <cell r="BV20">
            <v>16.973956895884761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844127</v>
          </cell>
          <cell r="CB20">
            <v>339503.36297048244</v>
          </cell>
          <cell r="CC20">
            <v>48059.212488364326</v>
          </cell>
          <cell r="CD20">
            <v>42999.009515917518</v>
          </cell>
          <cell r="CE20">
            <v>0</v>
          </cell>
          <cell r="CF20">
            <v>0</v>
          </cell>
          <cell r="CG20">
            <v>0</v>
          </cell>
          <cell r="CH20">
            <v>-218851</v>
          </cell>
          <cell r="CI20">
            <v>-176414</v>
          </cell>
          <cell r="CJ20">
            <v>12678</v>
          </cell>
          <cell r="CK20">
            <v>448862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C20">
            <v>0.1</v>
          </cell>
          <cell r="ED20" t="str">
            <v>N/A</v>
          </cell>
          <cell r="EE20">
            <v>0.09</v>
          </cell>
          <cell r="EF20">
            <v>10.565143523373576</v>
          </cell>
          <cell r="EG20">
            <v>15.65560242066659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163663</v>
          </cell>
          <cell r="EM20">
            <v>220424.62328187257</v>
          </cell>
          <cell r="EN20">
            <v>18573.748937481341</v>
          </cell>
          <cell r="EO20">
            <v>27029.464836701994</v>
          </cell>
          <cell r="EP20">
            <v>0</v>
          </cell>
          <cell r="EQ20">
            <v>0</v>
          </cell>
          <cell r="ER20">
            <v>0</v>
          </cell>
          <cell r="ES20">
            <v>-159840</v>
          </cell>
          <cell r="ET20">
            <v>0</v>
          </cell>
          <cell r="EU20">
            <v>0</v>
          </cell>
          <cell r="EV20">
            <v>3823</v>
          </cell>
          <cell r="EX20">
            <v>0.1</v>
          </cell>
          <cell r="EY20" t="str">
            <v>N/A</v>
          </cell>
          <cell r="EZ20">
            <v>0.09</v>
          </cell>
          <cell r="FA20">
            <v>10.565143523373576</v>
          </cell>
          <cell r="FB20">
            <v>15.65560242066659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1095</v>
          </cell>
          <cell r="FH20">
            <v>373160.88357974502</v>
          </cell>
          <cell r="FI20">
            <v>24645.747535030605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-980</v>
          </cell>
          <cell r="FP20">
            <v>55</v>
          </cell>
          <cell r="FQ20">
            <v>115</v>
          </cell>
          <cell r="FS20">
            <v>0.1</v>
          </cell>
          <cell r="FT20" t="str">
            <v>N/A</v>
          </cell>
          <cell r="FU20">
            <v>0.09</v>
          </cell>
          <cell r="FV20">
            <v>10.565143523373576</v>
          </cell>
          <cell r="FW20">
            <v>15.65560242066659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37155</v>
          </cell>
          <cell r="GC20">
            <v>644038.56840414891</v>
          </cell>
          <cell r="GD20">
            <v>50666.603800175108</v>
          </cell>
          <cell r="GE20">
            <v>55138.352378726289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37155</v>
          </cell>
          <cell r="GN20">
            <v>0.1</v>
          </cell>
          <cell r="GO20" t="str">
            <v>N/A</v>
          </cell>
          <cell r="GP20">
            <v>0.09</v>
          </cell>
          <cell r="GQ20">
            <v>10.565143523373576</v>
          </cell>
          <cell r="GR20">
            <v>15.65560242066659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639930</v>
          </cell>
          <cell r="GX20">
            <v>887480.89040682768</v>
          </cell>
          <cell r="GY20">
            <v>233821.01715456625</v>
          </cell>
          <cell r="GZ20">
            <v>405414.62129999837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639930</v>
          </cell>
          <cell r="HI20">
            <v>0.1</v>
          </cell>
          <cell r="HJ20" t="str">
            <v>N/A</v>
          </cell>
          <cell r="HK20">
            <v>0.09</v>
          </cell>
          <cell r="HL20">
            <v>10.565143523373576</v>
          </cell>
          <cell r="HM20">
            <v>15.65560242066659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1123058</v>
          </cell>
          <cell r="HS20">
            <v>1329238.7993541928</v>
          </cell>
          <cell r="HT20">
            <v>143681.96461971561</v>
          </cell>
          <cell r="HU20">
            <v>268028.69500000001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1123058</v>
          </cell>
        </row>
        <row r="21">
          <cell r="C21" t="str">
            <v>S0173</v>
          </cell>
          <cell r="D21" t="str">
            <v>PT Astra International Tbk - BSO</v>
          </cell>
          <cell r="E21" t="str">
            <v>PEB 2</v>
          </cell>
          <cell r="F21" t="str">
            <v>2PEB 2</v>
          </cell>
          <cell r="G21">
            <v>0.1</v>
          </cell>
          <cell r="H21" t="str">
            <v>N/A</v>
          </cell>
          <cell r="I21">
            <v>0.09</v>
          </cell>
          <cell r="J21">
            <v>10.565143523373576</v>
          </cell>
          <cell r="K21">
            <v>15.65560242066659</v>
          </cell>
          <cell r="P21">
            <v>1760292</v>
          </cell>
          <cell r="Q21">
            <v>2394197.8446604493</v>
          </cell>
          <cell r="R21">
            <v>154482.508129369</v>
          </cell>
          <cell r="S21">
            <v>0</v>
          </cell>
          <cell r="U21">
            <v>0</v>
          </cell>
          <cell r="W21">
            <v>19051</v>
          </cell>
          <cell r="X21">
            <v>-727131</v>
          </cell>
          <cell r="Y21">
            <v>64906</v>
          </cell>
          <cell r="Z21">
            <v>1052212</v>
          </cell>
        </row>
        <row r="22">
          <cell r="C22" t="str">
            <v>S0173</v>
          </cell>
          <cell r="D22" t="str">
            <v>PT Astra International Tbk - BSO</v>
          </cell>
          <cell r="E22" t="str">
            <v>PEB 3</v>
          </cell>
          <cell r="F22" t="str">
            <v>2PEB 3</v>
          </cell>
          <cell r="G22">
            <v>0.1</v>
          </cell>
          <cell r="H22" t="str">
            <v>N/A</v>
          </cell>
          <cell r="I22">
            <v>0.09</v>
          </cell>
          <cell r="J22">
            <v>7.2173331603080113</v>
          </cell>
          <cell r="K22">
            <v>8.0279800997614874</v>
          </cell>
          <cell r="P22">
            <v>0</v>
          </cell>
          <cell r="Q22">
            <v>14752.689597786106</v>
          </cell>
          <cell r="R22">
            <v>776.87714469310492</v>
          </cell>
          <cell r="S22">
            <v>0</v>
          </cell>
          <cell r="U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C23" t="str">
            <v>S0173</v>
          </cell>
          <cell r="D23" t="str">
            <v>PT Astra International Tbk - BSO</v>
          </cell>
          <cell r="E23" t="str">
            <v>PEB 4</v>
          </cell>
          <cell r="F23" t="str">
            <v>2PEB 4</v>
          </cell>
          <cell r="G23">
            <v>0.1</v>
          </cell>
          <cell r="H23" t="str">
            <v>N/A</v>
          </cell>
          <cell r="I23">
            <v>0.09</v>
          </cell>
          <cell r="J23">
            <v>10.418505870103125</v>
          </cell>
          <cell r="K23">
            <v>16.973956895884761</v>
          </cell>
          <cell r="P23">
            <v>844127</v>
          </cell>
          <cell r="Q23">
            <v>339503.36297048244</v>
          </cell>
          <cell r="R23">
            <v>48059.212488364326</v>
          </cell>
          <cell r="S23">
            <v>42999.009515917518</v>
          </cell>
          <cell r="U23">
            <v>0</v>
          </cell>
          <cell r="W23">
            <v>-218851</v>
          </cell>
          <cell r="X23">
            <v>-176414</v>
          </cell>
          <cell r="Y23">
            <v>12678</v>
          </cell>
          <cell r="Z23">
            <v>448862</v>
          </cell>
        </row>
        <row r="24">
          <cell r="C24" t="str">
            <v>S0173</v>
          </cell>
          <cell r="D24" t="str">
            <v>PT Astra International Tbk - BSO</v>
          </cell>
          <cell r="E24" t="str">
            <v>PEB 5</v>
          </cell>
          <cell r="F24" t="str">
            <v>2PEB 5</v>
          </cell>
          <cell r="J24">
            <v>0</v>
          </cell>
          <cell r="P24">
            <v>0</v>
          </cell>
          <cell r="U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C25" t="str">
            <v>S0173</v>
          </cell>
          <cell r="D25" t="str">
            <v>PT Astra International Tbk - BSO</v>
          </cell>
          <cell r="E25" t="str">
            <v>PEB 6</v>
          </cell>
          <cell r="F25" t="str">
            <v>2PEB 6</v>
          </cell>
          <cell r="J25">
            <v>0</v>
          </cell>
          <cell r="P25">
            <v>0</v>
          </cell>
          <cell r="U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C26" t="str">
            <v>S0173</v>
          </cell>
          <cell r="D26" t="str">
            <v>PT Astra International Tbk - BSO</v>
          </cell>
          <cell r="E26" t="str">
            <v>PEB 7</v>
          </cell>
          <cell r="F26" t="str">
            <v>2PEB 7</v>
          </cell>
          <cell r="G26">
            <v>0.1</v>
          </cell>
          <cell r="H26" t="str">
            <v>N/A</v>
          </cell>
          <cell r="I26">
            <v>0.09</v>
          </cell>
          <cell r="J26">
            <v>10.565143523373576</v>
          </cell>
          <cell r="K26">
            <v>15.65560242066659</v>
          </cell>
          <cell r="P26">
            <v>163663</v>
          </cell>
          <cell r="Q26">
            <v>220424.62328187257</v>
          </cell>
          <cell r="R26">
            <v>18573.748937481341</v>
          </cell>
          <cell r="S26">
            <v>27029.464836701994</v>
          </cell>
          <cell r="U26">
            <v>0</v>
          </cell>
          <cell r="W26">
            <v>-159840</v>
          </cell>
          <cell r="X26">
            <v>0</v>
          </cell>
          <cell r="Y26">
            <v>0</v>
          </cell>
          <cell r="Z26">
            <v>3823</v>
          </cell>
        </row>
        <row r="27">
          <cell r="C27" t="str">
            <v>S0173</v>
          </cell>
          <cell r="D27" t="str">
            <v>PT Astra International Tbk - BSO</v>
          </cell>
          <cell r="E27" t="str">
            <v>MPP</v>
          </cell>
          <cell r="F27" t="str">
            <v>2MPP</v>
          </cell>
          <cell r="G27">
            <v>0.1</v>
          </cell>
          <cell r="H27" t="str">
            <v>N/A</v>
          </cell>
          <cell r="I27">
            <v>0.09</v>
          </cell>
          <cell r="J27">
            <v>10.565143523373576</v>
          </cell>
          <cell r="K27">
            <v>15.65560242066659</v>
          </cell>
          <cell r="P27">
            <v>1095</v>
          </cell>
          <cell r="Q27">
            <v>373160.88357974502</v>
          </cell>
          <cell r="R27">
            <v>24645.747535030605</v>
          </cell>
          <cell r="S27">
            <v>0</v>
          </cell>
          <cell r="U27">
            <v>0</v>
          </cell>
          <cell r="W27">
            <v>0</v>
          </cell>
          <cell r="X27">
            <v>-980</v>
          </cell>
          <cell r="Y27">
            <v>55</v>
          </cell>
          <cell r="Z27">
            <v>115</v>
          </cell>
        </row>
        <row r="28">
          <cell r="C28" t="str">
            <v>S0173</v>
          </cell>
          <cell r="D28" t="str">
            <v>PT Astra International Tbk - BSO</v>
          </cell>
          <cell r="E28" t="str">
            <v>ID</v>
          </cell>
          <cell r="F28" t="str">
            <v>2ID</v>
          </cell>
          <cell r="G28">
            <v>0.1</v>
          </cell>
          <cell r="H28" t="str">
            <v>N/A</v>
          </cell>
          <cell r="I28">
            <v>0.09</v>
          </cell>
          <cell r="J28">
            <v>10.565143523373576</v>
          </cell>
          <cell r="K28">
            <v>15.65560242066659</v>
          </cell>
          <cell r="P28">
            <v>37155</v>
          </cell>
          <cell r="Q28">
            <v>644038.56840414891</v>
          </cell>
          <cell r="R28">
            <v>50666.603800175108</v>
          </cell>
          <cell r="S28">
            <v>55138.352378726289</v>
          </cell>
          <cell r="U28">
            <v>0</v>
          </cell>
          <cell r="W28">
            <v>0</v>
          </cell>
          <cell r="X28">
            <v>0</v>
          </cell>
          <cell r="Y28">
            <v>0</v>
          </cell>
          <cell r="Z28">
            <v>37155</v>
          </cell>
        </row>
        <row r="29">
          <cell r="C29" t="str">
            <v>S0173</v>
          </cell>
          <cell r="D29" t="str">
            <v>PT Astra International Tbk - BSO</v>
          </cell>
          <cell r="E29" t="str">
            <v>LL</v>
          </cell>
          <cell r="F29" t="str">
            <v>2LL</v>
          </cell>
          <cell r="G29">
            <v>0.1</v>
          </cell>
          <cell r="H29" t="str">
            <v>N/A</v>
          </cell>
          <cell r="I29">
            <v>0.09</v>
          </cell>
          <cell r="J29">
            <v>10.565143523373576</v>
          </cell>
          <cell r="K29">
            <v>15.65560242066659</v>
          </cell>
          <cell r="P29">
            <v>639930</v>
          </cell>
          <cell r="Q29">
            <v>887480.89040682768</v>
          </cell>
          <cell r="R29">
            <v>233821.01715456625</v>
          </cell>
          <cell r="S29">
            <v>405414.62129999837</v>
          </cell>
          <cell r="U29">
            <v>0</v>
          </cell>
          <cell r="W29">
            <v>0</v>
          </cell>
          <cell r="X29">
            <v>0</v>
          </cell>
          <cell r="Y29">
            <v>0</v>
          </cell>
          <cell r="Z29">
            <v>639930</v>
          </cell>
        </row>
        <row r="30">
          <cell r="C30" t="str">
            <v>S0173</v>
          </cell>
          <cell r="D30" t="str">
            <v>PT Astra International Tbk - BSO</v>
          </cell>
          <cell r="E30" t="str">
            <v>PMK</v>
          </cell>
          <cell r="F30" t="str">
            <v>2PMK</v>
          </cell>
          <cell r="G30">
            <v>0.1</v>
          </cell>
          <cell r="H30" t="str">
            <v>N/A</v>
          </cell>
          <cell r="I30">
            <v>0.09</v>
          </cell>
          <cell r="J30">
            <v>10.565143523373576</v>
          </cell>
          <cell r="K30">
            <v>15.65560242066659</v>
          </cell>
          <cell r="P30">
            <v>1123058</v>
          </cell>
          <cell r="Q30">
            <v>1329238.7993541928</v>
          </cell>
          <cell r="R30">
            <v>143681.96461971561</v>
          </cell>
          <cell r="S30">
            <v>268028.69500000001</v>
          </cell>
          <cell r="U30">
            <v>0</v>
          </cell>
          <cell r="W30">
            <v>0</v>
          </cell>
          <cell r="X30">
            <v>0</v>
          </cell>
          <cell r="Y30">
            <v>0</v>
          </cell>
          <cell r="Z30">
            <v>1123058</v>
          </cell>
        </row>
        <row r="32">
          <cell r="C32" t="str">
            <v>S0003</v>
          </cell>
          <cell r="D32" t="str">
            <v>PT Astra International Tbk - DSO</v>
          </cell>
          <cell r="E32" t="str">
            <v>PEB 1</v>
          </cell>
          <cell r="F32" t="str">
            <v>3PEB 1</v>
          </cell>
          <cell r="G32">
            <v>0.1</v>
          </cell>
          <cell r="H32">
            <v>0.1</v>
          </cell>
          <cell r="I32">
            <v>0.09</v>
          </cell>
          <cell r="J32">
            <v>6.9597153260890998</v>
          </cell>
          <cell r="K32">
            <v>6.740744049508641</v>
          </cell>
          <cell r="L32">
            <v>450532</v>
          </cell>
          <cell r="N32">
            <v>3397325.2480000001</v>
          </cell>
          <cell r="O32">
            <v>448245.81599999999</v>
          </cell>
          <cell r="P32">
            <v>31840490</v>
          </cell>
          <cell r="Q32">
            <v>41247388.645816013</v>
          </cell>
          <cell r="R32">
            <v>1734430.9196476727</v>
          </cell>
          <cell r="S32">
            <v>2178105.9588206336</v>
          </cell>
          <cell r="U32">
            <v>-23238343</v>
          </cell>
          <cell r="V32">
            <v>38179429.28800001</v>
          </cell>
          <cell r="W32">
            <v>-3727273</v>
          </cell>
          <cell r="X32">
            <v>0</v>
          </cell>
          <cell r="Y32">
            <v>0</v>
          </cell>
          <cell r="Z32">
            <v>4874874</v>
          </cell>
          <cell r="AB32">
            <v>0.1</v>
          </cell>
          <cell r="AC32" t="str">
            <v>N/A</v>
          </cell>
          <cell r="AD32">
            <v>0.09</v>
          </cell>
          <cell r="AE32">
            <v>10.011421513321668</v>
          </cell>
          <cell r="AF32">
            <v>17.954893948958041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11563778</v>
          </cell>
          <cell r="AL32">
            <v>15514853.244082367</v>
          </cell>
          <cell r="AM32">
            <v>1122177.7625774199</v>
          </cell>
          <cell r="AN32">
            <v>474082.42</v>
          </cell>
          <cell r="AO32">
            <v>0</v>
          </cell>
          <cell r="AP32">
            <v>0</v>
          </cell>
          <cell r="AQ32">
            <v>0</v>
          </cell>
          <cell r="AR32">
            <v>-247408</v>
          </cell>
          <cell r="AS32">
            <v>-5129773</v>
          </cell>
          <cell r="AT32">
            <v>279825</v>
          </cell>
          <cell r="AU32">
            <v>6186597</v>
          </cell>
          <cell r="AW32">
            <v>0.1</v>
          </cell>
          <cell r="AX32" t="str">
            <v>N/A</v>
          </cell>
          <cell r="AY32">
            <v>0.09</v>
          </cell>
          <cell r="AZ32">
            <v>6.9597153260890998</v>
          </cell>
          <cell r="BA32">
            <v>6.740744049508641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20788</v>
          </cell>
          <cell r="BG32">
            <v>94143.820749670165</v>
          </cell>
          <cell r="BH32">
            <v>4887.779521849563</v>
          </cell>
          <cell r="BI32">
            <v>34917.373199999995</v>
          </cell>
          <cell r="BJ32">
            <v>0</v>
          </cell>
          <cell r="BK32">
            <v>0</v>
          </cell>
          <cell r="BL32">
            <v>0</v>
          </cell>
          <cell r="BM32">
            <v>803882</v>
          </cell>
          <cell r="BN32">
            <v>-550846</v>
          </cell>
          <cell r="BO32">
            <v>88637</v>
          </cell>
          <cell r="BP32">
            <v>273824</v>
          </cell>
          <cell r="BR32">
            <v>0.1</v>
          </cell>
          <cell r="BS32" t="str">
            <v>N/A</v>
          </cell>
          <cell r="BT32">
            <v>0.09</v>
          </cell>
          <cell r="BU32">
            <v>10.108245667659762</v>
          </cell>
          <cell r="BV32">
            <v>19.220699865004764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4888043</v>
          </cell>
          <cell r="CB32">
            <v>2148261.0661592889</v>
          </cell>
          <cell r="CC32">
            <v>363957.61154120037</v>
          </cell>
          <cell r="CD32">
            <v>367387.79107241443</v>
          </cell>
          <cell r="CE32">
            <v>0</v>
          </cell>
          <cell r="CF32">
            <v>0</v>
          </cell>
          <cell r="CG32">
            <v>0</v>
          </cell>
          <cell r="CH32">
            <v>-1331377</v>
          </cell>
          <cell r="CI32">
            <v>-1099900</v>
          </cell>
          <cell r="CJ32">
            <v>52626</v>
          </cell>
          <cell r="CK32">
            <v>2456766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C32">
            <v>0.1</v>
          </cell>
          <cell r="ED32" t="str">
            <v>N/A</v>
          </cell>
          <cell r="EE32">
            <v>0.09</v>
          </cell>
          <cell r="EF32">
            <v>10.011421513321668</v>
          </cell>
          <cell r="EG32">
            <v>17.954893948958041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984009</v>
          </cell>
          <cell r="EM32">
            <v>1399658.4913508866</v>
          </cell>
          <cell r="EN32">
            <v>181204.63459589961</v>
          </cell>
          <cell r="EO32">
            <v>162502.9489717996</v>
          </cell>
          <cell r="EP32">
            <v>0</v>
          </cell>
          <cell r="EQ32">
            <v>0</v>
          </cell>
          <cell r="ER32">
            <v>0</v>
          </cell>
          <cell r="ES32">
            <v>-899035</v>
          </cell>
          <cell r="ET32">
            <v>0</v>
          </cell>
          <cell r="EU32">
            <v>0</v>
          </cell>
          <cell r="EV32">
            <v>84974</v>
          </cell>
          <cell r="EX32">
            <v>0.1</v>
          </cell>
          <cell r="EY32" t="str">
            <v>N/A</v>
          </cell>
          <cell r="EZ32">
            <v>0.09</v>
          </cell>
          <cell r="FA32">
            <v>10.011421513321668</v>
          </cell>
          <cell r="FB32">
            <v>17.954893948958041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369</v>
          </cell>
          <cell r="FH32">
            <v>2394860.9440030451</v>
          </cell>
          <cell r="FI32">
            <v>174243.12962998598</v>
          </cell>
          <cell r="FJ32">
            <v>77343.675000000003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-325</v>
          </cell>
          <cell r="FP32">
            <v>24</v>
          </cell>
          <cell r="FQ32">
            <v>44</v>
          </cell>
          <cell r="FS32">
            <v>0.1</v>
          </cell>
          <cell r="FT32" t="str">
            <v>N/A</v>
          </cell>
          <cell r="FU32">
            <v>0.09</v>
          </cell>
          <cell r="FV32">
            <v>10.011421513321668</v>
          </cell>
          <cell r="FW32">
            <v>17.954893948958041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270436</v>
          </cell>
          <cell r="GC32">
            <v>3970457.9333739863</v>
          </cell>
          <cell r="GD32">
            <v>395008.84433847008</v>
          </cell>
          <cell r="GE32">
            <v>352342.90245355002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270436</v>
          </cell>
          <cell r="GN32">
            <v>0.1</v>
          </cell>
          <cell r="GO32" t="str">
            <v>N/A</v>
          </cell>
          <cell r="GP32">
            <v>0.09</v>
          </cell>
          <cell r="GQ32">
            <v>10.011421513321668</v>
          </cell>
          <cell r="GR32">
            <v>17.954893948958041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4364228</v>
          </cell>
          <cell r="GX32">
            <v>5321846.285257468</v>
          </cell>
          <cell r="GY32">
            <v>1745661.1413391761</v>
          </cell>
          <cell r="GZ32">
            <v>2193614.4638148923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4364228</v>
          </cell>
          <cell r="HI32">
            <v>0.1</v>
          </cell>
          <cell r="HJ32" t="str">
            <v>N/A</v>
          </cell>
          <cell r="HK32">
            <v>0.09</v>
          </cell>
          <cell r="HL32">
            <v>10.011421513321668</v>
          </cell>
          <cell r="HM32">
            <v>17.954893948958041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6954026</v>
          </cell>
          <cell r="HS32">
            <v>9209367.2666777857</v>
          </cell>
          <cell r="HT32">
            <v>1321902.7117404658</v>
          </cell>
          <cell r="HU32">
            <v>1381046.9550000001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6954026</v>
          </cell>
        </row>
        <row r="33">
          <cell r="C33" t="str">
            <v>S0003</v>
          </cell>
          <cell r="D33" t="str">
            <v>PT Astra International Tbk - DSO</v>
          </cell>
          <cell r="E33" t="str">
            <v>PEB 2</v>
          </cell>
          <cell r="F33" t="str">
            <v>3PEB 2</v>
          </cell>
          <cell r="G33">
            <v>0.1</v>
          </cell>
          <cell r="H33" t="str">
            <v>N/A</v>
          </cell>
          <cell r="I33">
            <v>0.09</v>
          </cell>
          <cell r="J33">
            <v>10.011421513321668</v>
          </cell>
          <cell r="K33">
            <v>17.954893948958041</v>
          </cell>
          <cell r="P33">
            <v>11563778</v>
          </cell>
          <cell r="Q33">
            <v>15514853.244082367</v>
          </cell>
          <cell r="R33">
            <v>1122177.7625774199</v>
          </cell>
          <cell r="S33">
            <v>474082.42</v>
          </cell>
          <cell r="U33">
            <v>0</v>
          </cell>
          <cell r="W33">
            <v>-247408</v>
          </cell>
          <cell r="X33">
            <v>-5129773</v>
          </cell>
          <cell r="Y33">
            <v>279825</v>
          </cell>
          <cell r="Z33">
            <v>6186597</v>
          </cell>
        </row>
        <row r="34">
          <cell r="C34" t="str">
            <v>S0003</v>
          </cell>
          <cell r="D34" t="str">
            <v>PT Astra International Tbk - DSO</v>
          </cell>
          <cell r="E34" t="str">
            <v>PEB 3</v>
          </cell>
          <cell r="F34" t="str">
            <v>3PEB 3</v>
          </cell>
          <cell r="G34">
            <v>0.1</v>
          </cell>
          <cell r="H34" t="str">
            <v>N/A</v>
          </cell>
          <cell r="I34">
            <v>0.09</v>
          </cell>
          <cell r="J34">
            <v>6.9597153260890998</v>
          </cell>
          <cell r="K34">
            <v>6.740744049508641</v>
          </cell>
          <cell r="P34">
            <v>20788</v>
          </cell>
          <cell r="Q34">
            <v>94143.820749670165</v>
          </cell>
          <cell r="R34">
            <v>4887.779521849563</v>
          </cell>
          <cell r="S34">
            <v>34917.373199999995</v>
          </cell>
          <cell r="U34">
            <v>0</v>
          </cell>
          <cell r="W34">
            <v>803882</v>
          </cell>
          <cell r="X34">
            <v>-550846</v>
          </cell>
          <cell r="Y34">
            <v>88637</v>
          </cell>
          <cell r="Z34">
            <v>273824</v>
          </cell>
        </row>
        <row r="35">
          <cell r="C35" t="str">
            <v>S0003</v>
          </cell>
          <cell r="D35" t="str">
            <v>PT Astra International Tbk - DSO</v>
          </cell>
          <cell r="E35" t="str">
            <v>PEB 4</v>
          </cell>
          <cell r="F35" t="str">
            <v>3PEB 4</v>
          </cell>
          <cell r="G35">
            <v>0.1</v>
          </cell>
          <cell r="H35" t="str">
            <v>N/A</v>
          </cell>
          <cell r="I35">
            <v>0.09</v>
          </cell>
          <cell r="J35">
            <v>10.108245667659762</v>
          </cell>
          <cell r="K35">
            <v>19.220699865004764</v>
          </cell>
          <cell r="P35">
            <v>4888043</v>
          </cell>
          <cell r="Q35">
            <v>2148261.0661592889</v>
          </cell>
          <cell r="R35">
            <v>363957.61154120037</v>
          </cell>
          <cell r="S35">
            <v>367387.79107241443</v>
          </cell>
          <cell r="U35">
            <v>0</v>
          </cell>
          <cell r="W35">
            <v>-1331377</v>
          </cell>
          <cell r="X35">
            <v>-1099900</v>
          </cell>
          <cell r="Y35">
            <v>52626</v>
          </cell>
          <cell r="Z35">
            <v>2456766</v>
          </cell>
        </row>
        <row r="36">
          <cell r="C36" t="str">
            <v>S0003</v>
          </cell>
          <cell r="D36" t="str">
            <v>PT Astra International Tbk - DSO</v>
          </cell>
          <cell r="E36" t="str">
            <v>PEB 5</v>
          </cell>
          <cell r="F36" t="str">
            <v>3PEB 5</v>
          </cell>
          <cell r="J36">
            <v>0</v>
          </cell>
          <cell r="P36">
            <v>0</v>
          </cell>
          <cell r="U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C37" t="str">
            <v>S0003</v>
          </cell>
          <cell r="D37" t="str">
            <v>PT Astra International Tbk - DSO</v>
          </cell>
          <cell r="E37" t="str">
            <v>PEB 6</v>
          </cell>
          <cell r="F37" t="str">
            <v>3PEB 6</v>
          </cell>
          <cell r="J37">
            <v>0</v>
          </cell>
          <cell r="P37">
            <v>0</v>
          </cell>
          <cell r="U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C38" t="str">
            <v>S0003</v>
          </cell>
          <cell r="D38" t="str">
            <v>PT Astra International Tbk - DSO</v>
          </cell>
          <cell r="E38" t="str">
            <v>PEB 7</v>
          </cell>
          <cell r="F38" t="str">
            <v>3PEB 7</v>
          </cell>
          <cell r="G38">
            <v>0.1</v>
          </cell>
          <cell r="H38" t="str">
            <v>N/A</v>
          </cell>
          <cell r="I38">
            <v>0.09</v>
          </cell>
          <cell r="J38">
            <v>10.011421513321668</v>
          </cell>
          <cell r="K38">
            <v>17.954893948958041</v>
          </cell>
          <cell r="P38">
            <v>984009</v>
          </cell>
          <cell r="Q38">
            <v>1399658.4913508866</v>
          </cell>
          <cell r="R38">
            <v>181204.63459589961</v>
          </cell>
          <cell r="S38">
            <v>162502.9489717996</v>
          </cell>
          <cell r="U38">
            <v>0</v>
          </cell>
          <cell r="W38">
            <v>-899035</v>
          </cell>
          <cell r="X38">
            <v>0</v>
          </cell>
          <cell r="Y38">
            <v>0</v>
          </cell>
          <cell r="Z38">
            <v>84974</v>
          </cell>
        </row>
        <row r="39">
          <cell r="C39" t="str">
            <v>S0003</v>
          </cell>
          <cell r="D39" t="str">
            <v>PT Astra International Tbk - DSO</v>
          </cell>
          <cell r="E39" t="str">
            <v>MPP</v>
          </cell>
          <cell r="F39" t="str">
            <v>3MPP</v>
          </cell>
          <cell r="G39">
            <v>0.1</v>
          </cell>
          <cell r="H39" t="str">
            <v>N/A</v>
          </cell>
          <cell r="I39">
            <v>0.09</v>
          </cell>
          <cell r="J39">
            <v>10.011421513321668</v>
          </cell>
          <cell r="K39">
            <v>17.954893948958041</v>
          </cell>
          <cell r="P39">
            <v>369</v>
          </cell>
          <cell r="Q39">
            <v>2394860.9440030451</v>
          </cell>
          <cell r="R39">
            <v>174243.12962998598</v>
          </cell>
          <cell r="S39">
            <v>77343.675000000003</v>
          </cell>
          <cell r="U39">
            <v>0</v>
          </cell>
          <cell r="W39">
            <v>0</v>
          </cell>
          <cell r="X39">
            <v>-325</v>
          </cell>
          <cell r="Y39">
            <v>24</v>
          </cell>
          <cell r="Z39">
            <v>44</v>
          </cell>
        </row>
        <row r="40">
          <cell r="C40" t="str">
            <v>S0003</v>
          </cell>
          <cell r="D40" t="str">
            <v>PT Astra International Tbk - DSO</v>
          </cell>
          <cell r="E40" t="str">
            <v>ID</v>
          </cell>
          <cell r="F40" t="str">
            <v>3ID</v>
          </cell>
          <cell r="G40">
            <v>0.1</v>
          </cell>
          <cell r="H40" t="str">
            <v>N/A</v>
          </cell>
          <cell r="I40">
            <v>0.09</v>
          </cell>
          <cell r="J40">
            <v>10.011421513321668</v>
          </cell>
          <cell r="K40">
            <v>17.954893948958041</v>
          </cell>
          <cell r="P40">
            <v>270436</v>
          </cell>
          <cell r="Q40">
            <v>3970457.9333739863</v>
          </cell>
          <cell r="R40">
            <v>395008.84433847008</v>
          </cell>
          <cell r="S40">
            <v>352342.90245355002</v>
          </cell>
          <cell r="U40">
            <v>0</v>
          </cell>
          <cell r="W40">
            <v>0</v>
          </cell>
          <cell r="X40">
            <v>0</v>
          </cell>
          <cell r="Y40">
            <v>0</v>
          </cell>
          <cell r="Z40">
            <v>270436</v>
          </cell>
        </row>
        <row r="41">
          <cell r="C41" t="str">
            <v>S0003</v>
          </cell>
          <cell r="D41" t="str">
            <v>PT Astra International Tbk - DSO</v>
          </cell>
          <cell r="E41" t="str">
            <v>LL</v>
          </cell>
          <cell r="F41" t="str">
            <v>3LL</v>
          </cell>
          <cell r="G41">
            <v>0.1</v>
          </cell>
          <cell r="H41" t="str">
            <v>N/A</v>
          </cell>
          <cell r="I41">
            <v>0.09</v>
          </cell>
          <cell r="J41">
            <v>10.011421513321668</v>
          </cell>
          <cell r="K41">
            <v>17.954893948958041</v>
          </cell>
          <cell r="P41">
            <v>4364228</v>
          </cell>
          <cell r="Q41">
            <v>5321846.285257468</v>
          </cell>
          <cell r="R41">
            <v>1745661.1413391761</v>
          </cell>
          <cell r="S41">
            <v>2193614.4638148923</v>
          </cell>
          <cell r="U41">
            <v>0</v>
          </cell>
          <cell r="W41">
            <v>0</v>
          </cell>
          <cell r="X41">
            <v>0</v>
          </cell>
          <cell r="Y41">
            <v>0</v>
          </cell>
          <cell r="Z41">
            <v>4364228</v>
          </cell>
        </row>
        <row r="42">
          <cell r="C42" t="str">
            <v>S0003</v>
          </cell>
          <cell r="D42" t="str">
            <v>PT Astra International Tbk - DSO</v>
          </cell>
          <cell r="E42" t="str">
            <v>PMK</v>
          </cell>
          <cell r="F42" t="str">
            <v>3PMK</v>
          </cell>
          <cell r="G42">
            <v>0.1</v>
          </cell>
          <cell r="H42" t="str">
            <v>N/A</v>
          </cell>
          <cell r="I42">
            <v>0.09</v>
          </cell>
          <cell r="J42">
            <v>10.011421513321668</v>
          </cell>
          <cell r="K42">
            <v>17.954893948958041</v>
          </cell>
          <cell r="P42">
            <v>6954026</v>
          </cell>
          <cell r="Q42">
            <v>9209367.2666777857</v>
          </cell>
          <cell r="R42">
            <v>1321902.7117404658</v>
          </cell>
          <cell r="S42">
            <v>1381046.9550000001</v>
          </cell>
          <cell r="U42">
            <v>0</v>
          </cell>
          <cell r="W42">
            <v>0</v>
          </cell>
          <cell r="X42">
            <v>0</v>
          </cell>
          <cell r="Y42">
            <v>0</v>
          </cell>
          <cell r="Z42">
            <v>6954026</v>
          </cell>
        </row>
        <row r="44">
          <cell r="C44" t="str">
            <v>S0001</v>
          </cell>
          <cell r="D44" t="str">
            <v>PT Astra International Tbk - HO</v>
          </cell>
          <cell r="E44" t="str">
            <v>PEB 1</v>
          </cell>
          <cell r="F44" t="str">
            <v>4PEB 1</v>
          </cell>
          <cell r="G44">
            <v>0.1</v>
          </cell>
          <cell r="H44">
            <v>0.1</v>
          </cell>
          <cell r="I44">
            <v>0.09</v>
          </cell>
          <cell r="J44">
            <v>7.7186843127234255</v>
          </cell>
          <cell r="K44">
            <v>7.5452371046158238</v>
          </cell>
          <cell r="L44">
            <v>36579554</v>
          </cell>
          <cell r="N44">
            <v>7352664.3679999998</v>
          </cell>
          <cell r="O44">
            <v>663281.85600000003</v>
          </cell>
          <cell r="P44">
            <v>57866033</v>
          </cell>
          <cell r="Q44">
            <v>51244547.289830044</v>
          </cell>
          <cell r="R44">
            <v>2369520.4981657788</v>
          </cell>
          <cell r="S44">
            <v>21819352.254480142</v>
          </cell>
          <cell r="U44">
            <v>-32420254</v>
          </cell>
          <cell r="V44">
            <v>40397539.541333333</v>
          </cell>
          <cell r="W44">
            <v>-6130006</v>
          </cell>
          <cell r="X44">
            <v>0</v>
          </cell>
          <cell r="Y44">
            <v>0</v>
          </cell>
          <cell r="Z44">
            <v>19315773</v>
          </cell>
          <cell r="AB44">
            <v>0.1</v>
          </cell>
          <cell r="AC44" t="str">
            <v>N/A</v>
          </cell>
          <cell r="AD44">
            <v>0.09</v>
          </cell>
          <cell r="AE44">
            <v>10.085386350290543</v>
          </cell>
          <cell r="AF44">
            <v>17.275986681506602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27455604</v>
          </cell>
          <cell r="AL44">
            <v>22431773.550439402</v>
          </cell>
          <cell r="AM44">
            <v>1547251.8875921196</v>
          </cell>
          <cell r="AN44">
            <v>5708177.4000000004</v>
          </cell>
          <cell r="AO44">
            <v>0</v>
          </cell>
          <cell r="AP44">
            <v>0</v>
          </cell>
          <cell r="AQ44">
            <v>0</v>
          </cell>
          <cell r="AR44">
            <v>-9209638</v>
          </cell>
          <cell r="AS44">
            <v>-9848467</v>
          </cell>
          <cell r="AT44">
            <v>537227</v>
          </cell>
          <cell r="AU44">
            <v>8397499</v>
          </cell>
          <cell r="AW44">
            <v>0.1</v>
          </cell>
          <cell r="AX44" t="str">
            <v>N/A</v>
          </cell>
          <cell r="AY44">
            <v>0.09</v>
          </cell>
          <cell r="AZ44">
            <v>7.7186843127234255</v>
          </cell>
          <cell r="BA44">
            <v>7.5452371046158238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880822</v>
          </cell>
          <cell r="BG44">
            <v>1559115.428609157</v>
          </cell>
          <cell r="BH44">
            <v>79005.639300960553</v>
          </cell>
          <cell r="BI44">
            <v>1351077.5023999996</v>
          </cell>
          <cell r="BJ44">
            <v>0</v>
          </cell>
          <cell r="BK44">
            <v>0</v>
          </cell>
          <cell r="BL44">
            <v>0</v>
          </cell>
          <cell r="BM44">
            <v>3845400</v>
          </cell>
          <cell r="BN44">
            <v>-2997342</v>
          </cell>
          <cell r="BO44">
            <v>485027</v>
          </cell>
          <cell r="BP44">
            <v>1728880</v>
          </cell>
          <cell r="BR44">
            <v>0.1</v>
          </cell>
          <cell r="BS44" t="str">
            <v>N/A</v>
          </cell>
          <cell r="BT44">
            <v>0.09</v>
          </cell>
          <cell r="BU44">
            <v>10.360193149657748</v>
          </cell>
          <cell r="BV44">
            <v>18.790678832626384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25070326</v>
          </cell>
          <cell r="CB44">
            <v>17157021.633619465</v>
          </cell>
          <cell r="CC44">
            <v>1595398.5888604408</v>
          </cell>
          <cell r="CD44">
            <v>2576783.7362829498</v>
          </cell>
          <cell r="CE44">
            <v>0</v>
          </cell>
          <cell r="CF44">
            <v>0</v>
          </cell>
          <cell r="CG44">
            <v>0</v>
          </cell>
          <cell r="CH44">
            <v>-13050186</v>
          </cell>
          <cell r="CI44">
            <v>-4382984</v>
          </cell>
          <cell r="CJ44">
            <v>165697</v>
          </cell>
          <cell r="CK44">
            <v>7637156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H44">
            <v>0.1</v>
          </cell>
          <cell r="DI44" t="str">
            <v>N/A</v>
          </cell>
          <cell r="DJ44">
            <v>0.09</v>
          </cell>
          <cell r="DK44">
            <v>1.37</v>
          </cell>
          <cell r="DL44">
            <v>1.37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4484303</v>
          </cell>
          <cell r="DR44">
            <v>5037109</v>
          </cell>
          <cell r="DS44">
            <v>1545044</v>
          </cell>
          <cell r="DT44">
            <v>1127260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4484303</v>
          </cell>
          <cell r="EC44">
            <v>0.1</v>
          </cell>
          <cell r="ED44" t="str">
            <v>N/A</v>
          </cell>
          <cell r="EE44">
            <v>0.09</v>
          </cell>
          <cell r="EF44">
            <v>10.085386350290543</v>
          </cell>
          <cell r="EG44">
            <v>17.275986681506602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1182246</v>
          </cell>
          <cell r="EM44">
            <v>1218576.8435421304</v>
          </cell>
          <cell r="EN44">
            <v>148019.99234698812</v>
          </cell>
          <cell r="EO44">
            <v>152489.08273175242</v>
          </cell>
          <cell r="EP44">
            <v>0</v>
          </cell>
          <cell r="EQ44">
            <v>0</v>
          </cell>
          <cell r="ER44">
            <v>0</v>
          </cell>
          <cell r="ES44">
            <v>-1172330</v>
          </cell>
          <cell r="ET44">
            <v>0</v>
          </cell>
          <cell r="EU44">
            <v>0</v>
          </cell>
          <cell r="EV44">
            <v>9916</v>
          </cell>
          <cell r="EX44">
            <v>0.1</v>
          </cell>
          <cell r="EY44" t="str">
            <v>N/A</v>
          </cell>
          <cell r="EZ44">
            <v>0.09</v>
          </cell>
          <cell r="FA44">
            <v>10.085386350290543</v>
          </cell>
          <cell r="FB44">
            <v>17.275986681506602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7579</v>
          </cell>
          <cell r="FH44">
            <v>3969726.7898808611</v>
          </cell>
          <cell r="FI44">
            <v>290467.21620558802</v>
          </cell>
          <cell r="FJ44">
            <v>1074499.1100000001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-4940</v>
          </cell>
          <cell r="FP44">
            <v>2240</v>
          </cell>
          <cell r="FQ44">
            <v>2639</v>
          </cell>
          <cell r="FS44">
            <v>0.1</v>
          </cell>
          <cell r="FT44" t="str">
            <v>N/A</v>
          </cell>
          <cell r="FU44">
            <v>0.09</v>
          </cell>
          <cell r="FV44">
            <v>10.085386350290543</v>
          </cell>
          <cell r="FW44">
            <v>17.275986681506602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1021485</v>
          </cell>
          <cell r="GC44">
            <v>4127725.0819508093</v>
          </cell>
          <cell r="GD44">
            <v>404549.37084052229</v>
          </cell>
          <cell r="GE44">
            <v>451395.62314933341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1021485</v>
          </cell>
          <cell r="GN44">
            <v>0.1</v>
          </cell>
          <cell r="GO44" t="str">
            <v>N/A</v>
          </cell>
          <cell r="GP44">
            <v>0.09</v>
          </cell>
          <cell r="GQ44">
            <v>10.085386350290543</v>
          </cell>
          <cell r="GR44">
            <v>17.275986681506602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6929253</v>
          </cell>
          <cell r="GX44">
            <v>8359779.6636051284</v>
          </cell>
          <cell r="GY44">
            <v>2053711.2290807306</v>
          </cell>
          <cell r="GZ44">
            <v>2357368.120128023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6929253</v>
          </cell>
          <cell r="HI44">
            <v>0.1</v>
          </cell>
          <cell r="HJ44" t="str">
            <v>N/A</v>
          </cell>
          <cell r="HK44">
            <v>0.09</v>
          </cell>
          <cell r="HL44">
            <v>10.085386350290543</v>
          </cell>
          <cell r="HM44">
            <v>17.275986681506602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2311661</v>
          </cell>
          <cell r="HS44">
            <v>2405627.8502292251</v>
          </cell>
          <cell r="HT44">
            <v>330352.89776989393</v>
          </cell>
          <cell r="HU44">
            <v>500884.35500000004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2311661</v>
          </cell>
        </row>
        <row r="45">
          <cell r="C45" t="str">
            <v>S0001</v>
          </cell>
          <cell r="D45" t="str">
            <v>PT Astra International Tbk - HO</v>
          </cell>
          <cell r="E45" t="str">
            <v>PEB 2</v>
          </cell>
          <cell r="F45" t="str">
            <v>4PEB 2</v>
          </cell>
          <cell r="G45">
            <v>0.1</v>
          </cell>
          <cell r="H45" t="str">
            <v>N/A</v>
          </cell>
          <cell r="I45">
            <v>0.09</v>
          </cell>
          <cell r="J45">
            <v>10.085386350290543</v>
          </cell>
          <cell r="K45">
            <v>17.275986681506602</v>
          </cell>
          <cell r="P45">
            <v>27455604</v>
          </cell>
          <cell r="Q45">
            <v>22431773.550439402</v>
          </cell>
          <cell r="R45">
            <v>1547251.8875921196</v>
          </cell>
          <cell r="S45">
            <v>5708177.4000000004</v>
          </cell>
          <cell r="U45">
            <v>0</v>
          </cell>
          <cell r="W45">
            <v>-9209638</v>
          </cell>
          <cell r="X45">
            <v>-9848467</v>
          </cell>
          <cell r="Y45">
            <v>537227</v>
          </cell>
          <cell r="Z45">
            <v>8397499</v>
          </cell>
        </row>
        <row r="46">
          <cell r="C46" t="str">
            <v>S0001</v>
          </cell>
          <cell r="D46" t="str">
            <v>PT Astra International Tbk - HO</v>
          </cell>
          <cell r="E46" t="str">
            <v>PEB 3</v>
          </cell>
          <cell r="F46" t="str">
            <v>4PEB 3</v>
          </cell>
          <cell r="G46">
            <v>0.1</v>
          </cell>
          <cell r="H46" t="str">
            <v>N/A</v>
          </cell>
          <cell r="I46">
            <v>0.09</v>
          </cell>
          <cell r="J46">
            <v>7.7186843127234255</v>
          </cell>
          <cell r="K46">
            <v>7.5452371046158238</v>
          </cell>
          <cell r="P46">
            <v>880822</v>
          </cell>
          <cell r="Q46">
            <v>1559115.428609157</v>
          </cell>
          <cell r="R46">
            <v>79005.639300960553</v>
          </cell>
          <cell r="S46">
            <v>1351077.5023999996</v>
          </cell>
          <cell r="U46">
            <v>0</v>
          </cell>
          <cell r="W46">
            <v>3845400</v>
          </cell>
          <cell r="X46">
            <v>-2997342</v>
          </cell>
          <cell r="Y46">
            <v>485027</v>
          </cell>
          <cell r="Z46">
            <v>1728880</v>
          </cell>
        </row>
        <row r="47">
          <cell r="C47" t="str">
            <v>S0001</v>
          </cell>
          <cell r="D47" t="str">
            <v>PT Astra International Tbk - HO</v>
          </cell>
          <cell r="E47" t="str">
            <v>PEB 4</v>
          </cell>
          <cell r="F47" t="str">
            <v>4PEB 4</v>
          </cell>
          <cell r="G47">
            <v>0.1</v>
          </cell>
          <cell r="H47" t="str">
            <v>N/A</v>
          </cell>
          <cell r="I47">
            <v>0.09</v>
          </cell>
          <cell r="J47">
            <v>10.360193149657748</v>
          </cell>
          <cell r="K47">
            <v>18.790678832626384</v>
          </cell>
          <cell r="P47">
            <v>25070326</v>
          </cell>
          <cell r="Q47">
            <v>17157021.633619465</v>
          </cell>
          <cell r="R47">
            <v>1595398.5888604408</v>
          </cell>
          <cell r="S47">
            <v>2576783.7362829498</v>
          </cell>
          <cell r="U47">
            <v>0</v>
          </cell>
          <cell r="W47">
            <v>-13050186</v>
          </cell>
          <cell r="X47">
            <v>-4382984</v>
          </cell>
          <cell r="Y47">
            <v>165697</v>
          </cell>
          <cell r="Z47">
            <v>7637156</v>
          </cell>
        </row>
        <row r="48">
          <cell r="C48" t="str">
            <v>S0001</v>
          </cell>
          <cell r="D48" t="str">
            <v>PT Astra International Tbk - HO</v>
          </cell>
          <cell r="E48" t="str">
            <v>PEB 5</v>
          </cell>
          <cell r="F48" t="str">
            <v>4PEB 5</v>
          </cell>
          <cell r="J48">
            <v>0</v>
          </cell>
          <cell r="P48">
            <v>0</v>
          </cell>
          <cell r="U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C49" t="str">
            <v>S0001</v>
          </cell>
          <cell r="D49" t="str">
            <v>PT Astra International Tbk - HO</v>
          </cell>
          <cell r="E49" t="str">
            <v>PEB 6</v>
          </cell>
          <cell r="F49" t="str">
            <v>4PEB 6</v>
          </cell>
          <cell r="G49">
            <v>0.1</v>
          </cell>
          <cell r="H49" t="str">
            <v>N/A</v>
          </cell>
          <cell r="I49">
            <v>0.09</v>
          </cell>
          <cell r="J49">
            <v>1.37</v>
          </cell>
          <cell r="K49">
            <v>1.37</v>
          </cell>
          <cell r="P49">
            <v>4484303</v>
          </cell>
          <cell r="Q49">
            <v>5037109</v>
          </cell>
          <cell r="R49">
            <v>1545044</v>
          </cell>
          <cell r="S49">
            <v>1127260</v>
          </cell>
          <cell r="U49">
            <v>0</v>
          </cell>
          <cell r="W49">
            <v>0</v>
          </cell>
          <cell r="X49">
            <v>0</v>
          </cell>
          <cell r="Y49">
            <v>0</v>
          </cell>
          <cell r="Z49">
            <v>4484303</v>
          </cell>
        </row>
        <row r="50">
          <cell r="C50" t="str">
            <v>S0001</v>
          </cell>
          <cell r="D50" t="str">
            <v>PT Astra International Tbk - HO</v>
          </cell>
          <cell r="E50" t="str">
            <v>PEB 7</v>
          </cell>
          <cell r="F50" t="str">
            <v>4PEB 7</v>
          </cell>
          <cell r="G50">
            <v>0.1</v>
          </cell>
          <cell r="H50" t="str">
            <v>N/A</v>
          </cell>
          <cell r="I50">
            <v>0.09</v>
          </cell>
          <cell r="J50">
            <v>10.085386350290543</v>
          </cell>
          <cell r="K50">
            <v>17.275986681506602</v>
          </cell>
          <cell r="P50">
            <v>1182246</v>
          </cell>
          <cell r="Q50">
            <v>1218576.8435421304</v>
          </cell>
          <cell r="R50">
            <v>148019.99234698812</v>
          </cell>
          <cell r="S50">
            <v>152489.08273175242</v>
          </cell>
          <cell r="U50">
            <v>0</v>
          </cell>
          <cell r="W50">
            <v>-1172330</v>
          </cell>
          <cell r="X50">
            <v>0</v>
          </cell>
          <cell r="Y50">
            <v>0</v>
          </cell>
          <cell r="Z50">
            <v>9916</v>
          </cell>
        </row>
        <row r="51">
          <cell r="C51" t="str">
            <v>S0001</v>
          </cell>
          <cell r="D51" t="str">
            <v>PT Astra International Tbk - HO</v>
          </cell>
          <cell r="E51" t="str">
            <v>MPP</v>
          </cell>
          <cell r="F51" t="str">
            <v>4MPP</v>
          </cell>
          <cell r="G51">
            <v>0.1</v>
          </cell>
          <cell r="H51" t="str">
            <v>N/A</v>
          </cell>
          <cell r="I51">
            <v>0.09</v>
          </cell>
          <cell r="J51">
            <v>10.085386350290543</v>
          </cell>
          <cell r="K51">
            <v>17.275986681506602</v>
          </cell>
          <cell r="P51">
            <v>7579</v>
          </cell>
          <cell r="Q51">
            <v>3969726.7898808611</v>
          </cell>
          <cell r="R51">
            <v>290467.21620558802</v>
          </cell>
          <cell r="S51">
            <v>1074499.1100000001</v>
          </cell>
          <cell r="U51">
            <v>0</v>
          </cell>
          <cell r="W51">
            <v>0</v>
          </cell>
          <cell r="X51">
            <v>-4940</v>
          </cell>
          <cell r="Y51">
            <v>2240</v>
          </cell>
          <cell r="Z51">
            <v>2639</v>
          </cell>
        </row>
        <row r="52">
          <cell r="C52" t="str">
            <v>S0001</v>
          </cell>
          <cell r="D52" t="str">
            <v>PT Astra International Tbk - HO</v>
          </cell>
          <cell r="E52" t="str">
            <v>ID</v>
          </cell>
          <cell r="F52" t="str">
            <v>4ID</v>
          </cell>
          <cell r="G52">
            <v>0.1</v>
          </cell>
          <cell r="H52" t="str">
            <v>N/A</v>
          </cell>
          <cell r="I52">
            <v>0.09</v>
          </cell>
          <cell r="J52">
            <v>10.085386350290543</v>
          </cell>
          <cell r="K52">
            <v>17.275986681506602</v>
          </cell>
          <cell r="P52">
            <v>1021485</v>
          </cell>
          <cell r="Q52">
            <v>4127725.0819508093</v>
          </cell>
          <cell r="R52">
            <v>404549.37084052229</v>
          </cell>
          <cell r="S52">
            <v>451395.62314933341</v>
          </cell>
          <cell r="U52">
            <v>0</v>
          </cell>
          <cell r="W52">
            <v>0</v>
          </cell>
          <cell r="X52">
            <v>0</v>
          </cell>
          <cell r="Y52">
            <v>0</v>
          </cell>
          <cell r="Z52">
            <v>1021485</v>
          </cell>
        </row>
        <row r="53">
          <cell r="C53" t="str">
            <v>S0001</v>
          </cell>
          <cell r="D53" t="str">
            <v>PT Astra International Tbk - HO</v>
          </cell>
          <cell r="E53" t="str">
            <v>LL</v>
          </cell>
          <cell r="F53" t="str">
            <v>4LL</v>
          </cell>
          <cell r="G53">
            <v>0.1</v>
          </cell>
          <cell r="H53" t="str">
            <v>N/A</v>
          </cell>
          <cell r="I53">
            <v>0.09</v>
          </cell>
          <cell r="J53">
            <v>10.085386350290543</v>
          </cell>
          <cell r="K53">
            <v>17.275986681506602</v>
          </cell>
          <cell r="P53">
            <v>6929253</v>
          </cell>
          <cell r="Q53">
            <v>8359779.6636051284</v>
          </cell>
          <cell r="R53">
            <v>2053711.2290807306</v>
          </cell>
          <cell r="S53">
            <v>2357368.120128023</v>
          </cell>
          <cell r="U53">
            <v>0</v>
          </cell>
          <cell r="W53">
            <v>0</v>
          </cell>
          <cell r="X53">
            <v>0</v>
          </cell>
          <cell r="Y53">
            <v>0</v>
          </cell>
          <cell r="Z53">
            <v>6929253</v>
          </cell>
        </row>
        <row r="54">
          <cell r="C54" t="str">
            <v>S0001</v>
          </cell>
          <cell r="D54" t="str">
            <v>PT Astra International Tbk - HO</v>
          </cell>
          <cell r="E54" t="str">
            <v>PMK</v>
          </cell>
          <cell r="F54" t="str">
            <v>4PMK</v>
          </cell>
          <cell r="G54">
            <v>0.1</v>
          </cell>
          <cell r="H54" t="str">
            <v>N/A</v>
          </cell>
          <cell r="I54">
            <v>0.09</v>
          </cell>
          <cell r="J54">
            <v>10.085386350290543</v>
          </cell>
          <cell r="K54">
            <v>17.275986681506602</v>
          </cell>
          <cell r="P54">
            <v>2311661</v>
          </cell>
          <cell r="Q54">
            <v>2405627.8502292251</v>
          </cell>
          <cell r="R54">
            <v>330352.89776989393</v>
          </cell>
          <cell r="S54">
            <v>500884.35500000004</v>
          </cell>
          <cell r="U54">
            <v>0</v>
          </cell>
          <cell r="W54">
            <v>0</v>
          </cell>
          <cell r="X54">
            <v>0</v>
          </cell>
          <cell r="Y54">
            <v>0</v>
          </cell>
          <cell r="Z54">
            <v>2311661</v>
          </cell>
        </row>
        <row r="56">
          <cell r="C56" t="str">
            <v>S0005</v>
          </cell>
          <cell r="D56" t="str">
            <v>PT Astra International Tbk - HSO</v>
          </cell>
          <cell r="E56" t="str">
            <v>PEB 1</v>
          </cell>
          <cell r="F56" t="str">
            <v>5PEB 1</v>
          </cell>
          <cell r="G56">
            <v>0.1</v>
          </cell>
          <cell r="H56">
            <v>0.1</v>
          </cell>
          <cell r="I56">
            <v>0.09</v>
          </cell>
          <cell r="J56">
            <v>7.7452202494628111</v>
          </cell>
          <cell r="K56">
            <v>7.7082227508238104</v>
          </cell>
          <cell r="L56">
            <v>47741</v>
          </cell>
          <cell r="N56">
            <v>2382658.236</v>
          </cell>
          <cell r="O56">
            <v>394663.712</v>
          </cell>
          <cell r="P56">
            <v>24752665</v>
          </cell>
          <cell r="Q56">
            <v>32419424.394508988</v>
          </cell>
          <cell r="R56">
            <v>1490306.8137608911</v>
          </cell>
          <cell r="S56">
            <v>2689980.3583975444</v>
          </cell>
          <cell r="U56">
            <v>-18789193</v>
          </cell>
          <cell r="V56">
            <v>31384132.682666671</v>
          </cell>
          <cell r="W56">
            <v>-2224145</v>
          </cell>
          <cell r="X56">
            <v>0</v>
          </cell>
          <cell r="Y56">
            <v>0</v>
          </cell>
          <cell r="Z56">
            <v>3739327</v>
          </cell>
          <cell r="AB56">
            <v>0.1</v>
          </cell>
          <cell r="AC56" t="str">
            <v>N/A</v>
          </cell>
          <cell r="AD56">
            <v>0.09</v>
          </cell>
          <cell r="AE56">
            <v>10.112984341066221</v>
          </cell>
          <cell r="AF56">
            <v>19.508138283726772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9413976</v>
          </cell>
          <cell r="AL56">
            <v>13450627.301845366</v>
          </cell>
          <cell r="AM56">
            <v>1116359.4185034703</v>
          </cell>
          <cell r="AN56">
            <v>586188.92000000004</v>
          </cell>
          <cell r="AO56">
            <v>0</v>
          </cell>
          <cell r="AP56">
            <v>0</v>
          </cell>
          <cell r="AQ56">
            <v>0</v>
          </cell>
          <cell r="AR56">
            <v>260515</v>
          </cell>
          <cell r="AS56">
            <v>-4271123</v>
          </cell>
          <cell r="AT56">
            <v>232986</v>
          </cell>
          <cell r="AU56">
            <v>5403368</v>
          </cell>
          <cell r="AW56">
            <v>0.1</v>
          </cell>
          <cell r="AX56" t="str">
            <v>N/A</v>
          </cell>
          <cell r="AY56">
            <v>0.09</v>
          </cell>
          <cell r="AZ56">
            <v>7.7452202494628111</v>
          </cell>
          <cell r="BA56">
            <v>7.7082227508238104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1597</v>
          </cell>
          <cell r="BG56">
            <v>74787.974560773029</v>
          </cell>
          <cell r="BH56">
            <v>3895.8631461356881</v>
          </cell>
          <cell r="BI56">
            <v>20734.277779999989</v>
          </cell>
          <cell r="BJ56">
            <v>0</v>
          </cell>
          <cell r="BK56">
            <v>0</v>
          </cell>
          <cell r="BL56">
            <v>0</v>
          </cell>
          <cell r="BM56">
            <v>1137257</v>
          </cell>
          <cell r="BN56">
            <v>-686792</v>
          </cell>
          <cell r="BO56">
            <v>89042</v>
          </cell>
          <cell r="BP56">
            <v>452062</v>
          </cell>
          <cell r="BR56">
            <v>0.1</v>
          </cell>
          <cell r="BS56" t="str">
            <v>N/A</v>
          </cell>
          <cell r="BT56">
            <v>0.09</v>
          </cell>
          <cell r="BU56">
            <v>9.9171513426039919</v>
          </cell>
          <cell r="BV56">
            <v>20.311487244526269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4579962</v>
          </cell>
          <cell r="CB56">
            <v>2986138.6272550575</v>
          </cell>
          <cell r="CC56">
            <v>503058.87593040272</v>
          </cell>
          <cell r="CD56">
            <v>393822.96298948105</v>
          </cell>
          <cell r="CE56">
            <v>0</v>
          </cell>
          <cell r="CF56">
            <v>0</v>
          </cell>
          <cell r="CG56">
            <v>0</v>
          </cell>
          <cell r="CH56">
            <v>-1298841</v>
          </cell>
          <cell r="CI56">
            <v>-963446</v>
          </cell>
          <cell r="CJ56">
            <v>43368</v>
          </cell>
          <cell r="CK56">
            <v>2317675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C56">
            <v>0.1</v>
          </cell>
          <cell r="ED56" t="str">
            <v>N/A</v>
          </cell>
          <cell r="EE56">
            <v>0.09</v>
          </cell>
          <cell r="EF56">
            <v>10.112984341066221</v>
          </cell>
          <cell r="EG56">
            <v>19.508138283726772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938957</v>
          </cell>
          <cell r="EM56">
            <v>1567178.5396080422</v>
          </cell>
          <cell r="EN56">
            <v>220467.07898937821</v>
          </cell>
          <cell r="EO56">
            <v>168563.99266199046</v>
          </cell>
          <cell r="EP56">
            <v>0</v>
          </cell>
          <cell r="EQ56">
            <v>0</v>
          </cell>
          <cell r="ER56">
            <v>0</v>
          </cell>
          <cell r="ES56">
            <v>-938033</v>
          </cell>
          <cell r="ET56">
            <v>0</v>
          </cell>
          <cell r="EU56">
            <v>0</v>
          </cell>
          <cell r="EV56">
            <v>924</v>
          </cell>
          <cell r="EX56">
            <v>0.1</v>
          </cell>
          <cell r="EY56" t="str">
            <v>N/A</v>
          </cell>
          <cell r="EZ56">
            <v>0.09</v>
          </cell>
          <cell r="FA56">
            <v>0</v>
          </cell>
          <cell r="FB56">
            <v>19.508138283726772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2070990.6150300598</v>
          </cell>
          <cell r="FI56">
            <v>172255.10915610634</v>
          </cell>
          <cell r="FJ56">
            <v>92385.675000000003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S56">
            <v>0.1</v>
          </cell>
          <cell r="FT56" t="str">
            <v>N/A</v>
          </cell>
          <cell r="FU56">
            <v>0.09</v>
          </cell>
          <cell r="FV56">
            <v>10.112984341066221</v>
          </cell>
          <cell r="FW56">
            <v>19.508138283726772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192277</v>
          </cell>
          <cell r="GC56">
            <v>3961814.99156139</v>
          </cell>
          <cell r="GD56">
            <v>445595.11189854087</v>
          </cell>
          <cell r="GE56">
            <v>284447.46529592125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192277</v>
          </cell>
          <cell r="GN56">
            <v>0.1</v>
          </cell>
          <cell r="GO56" t="str">
            <v>N/A</v>
          </cell>
          <cell r="GP56">
            <v>0.09</v>
          </cell>
          <cell r="GQ56">
            <v>10.112984341066221</v>
          </cell>
          <cell r="GR56">
            <v>19.508138283726772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2882874</v>
          </cell>
          <cell r="GX56">
            <v>5647392.4833410392</v>
          </cell>
          <cell r="GY56">
            <v>1833928.929836456</v>
          </cell>
          <cell r="GZ56">
            <v>2070045.4004845978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2882874</v>
          </cell>
          <cell r="HI56">
            <v>0.1</v>
          </cell>
          <cell r="HJ56" t="str">
            <v>N/A</v>
          </cell>
          <cell r="HK56">
            <v>0.09</v>
          </cell>
          <cell r="HL56">
            <v>10.112984341066221</v>
          </cell>
          <cell r="HM56">
            <v>19.508138283726772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5883619</v>
          </cell>
          <cell r="HS56">
            <v>8196898.467252831</v>
          </cell>
          <cell r="HT56">
            <v>1377538.3021575785</v>
          </cell>
          <cell r="HU56">
            <v>818895.14500000002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5883619</v>
          </cell>
        </row>
        <row r="57">
          <cell r="C57" t="str">
            <v>S0005</v>
          </cell>
          <cell r="D57" t="str">
            <v>PT Astra International Tbk - HSO</v>
          </cell>
          <cell r="E57" t="str">
            <v>PEB 2</v>
          </cell>
          <cell r="F57" t="str">
            <v>5PEB 2</v>
          </cell>
          <cell r="G57">
            <v>0.1</v>
          </cell>
          <cell r="H57" t="str">
            <v>N/A</v>
          </cell>
          <cell r="I57">
            <v>0.09</v>
          </cell>
          <cell r="J57">
            <v>10.112984341066221</v>
          </cell>
          <cell r="K57">
            <v>19.508138283726772</v>
          </cell>
          <cell r="P57">
            <v>9413976</v>
          </cell>
          <cell r="Q57">
            <v>13450627.301845366</v>
          </cell>
          <cell r="R57">
            <v>1116359.4185034703</v>
          </cell>
          <cell r="S57">
            <v>586188.92000000004</v>
          </cell>
          <cell r="U57">
            <v>0</v>
          </cell>
          <cell r="W57">
            <v>260515</v>
          </cell>
          <cell r="X57">
            <v>-4271123</v>
          </cell>
          <cell r="Y57">
            <v>232986</v>
          </cell>
          <cell r="Z57">
            <v>5403368</v>
          </cell>
        </row>
        <row r="58">
          <cell r="C58" t="str">
            <v>S0005</v>
          </cell>
          <cell r="D58" t="str">
            <v>PT Astra International Tbk - HSO</v>
          </cell>
          <cell r="E58" t="str">
            <v>PEB 3</v>
          </cell>
          <cell r="F58" t="str">
            <v>5PEB 3</v>
          </cell>
          <cell r="G58">
            <v>0.1</v>
          </cell>
          <cell r="H58" t="str">
            <v>N/A</v>
          </cell>
          <cell r="I58">
            <v>0.09</v>
          </cell>
          <cell r="J58">
            <v>7.7452202494628111</v>
          </cell>
          <cell r="K58">
            <v>7.7082227508238104</v>
          </cell>
          <cell r="P58">
            <v>1597</v>
          </cell>
          <cell r="Q58">
            <v>74787.974560773029</v>
          </cell>
          <cell r="R58">
            <v>3895.8631461356881</v>
          </cell>
          <cell r="S58">
            <v>20734.277779999989</v>
          </cell>
          <cell r="U58">
            <v>0</v>
          </cell>
          <cell r="W58">
            <v>1137257</v>
          </cell>
          <cell r="X58">
            <v>-686792</v>
          </cell>
          <cell r="Y58">
            <v>89042</v>
          </cell>
          <cell r="Z58">
            <v>452062</v>
          </cell>
        </row>
        <row r="59">
          <cell r="C59" t="str">
            <v>S0005</v>
          </cell>
          <cell r="D59" t="str">
            <v>PT Astra International Tbk - HSO</v>
          </cell>
          <cell r="E59" t="str">
            <v>PEB 4</v>
          </cell>
          <cell r="F59" t="str">
            <v>5PEB 4</v>
          </cell>
          <cell r="G59">
            <v>0.1</v>
          </cell>
          <cell r="H59" t="str">
            <v>N/A</v>
          </cell>
          <cell r="I59">
            <v>0.09</v>
          </cell>
          <cell r="J59">
            <v>9.9171513426039919</v>
          </cell>
          <cell r="K59">
            <v>20.311487244526269</v>
          </cell>
          <cell r="P59">
            <v>4579962</v>
          </cell>
          <cell r="Q59">
            <v>2986138.6272550575</v>
          </cell>
          <cell r="R59">
            <v>503058.87593040272</v>
          </cell>
          <cell r="S59">
            <v>393822.96298948105</v>
          </cell>
          <cell r="U59">
            <v>0</v>
          </cell>
          <cell r="W59">
            <v>-1298841</v>
          </cell>
          <cell r="X59">
            <v>-963446</v>
          </cell>
          <cell r="Y59">
            <v>43368</v>
          </cell>
          <cell r="Z59">
            <v>2317675</v>
          </cell>
        </row>
        <row r="60">
          <cell r="C60" t="str">
            <v>S0005</v>
          </cell>
          <cell r="D60" t="str">
            <v>PT Astra International Tbk - HSO</v>
          </cell>
          <cell r="E60" t="str">
            <v>PEB 5</v>
          </cell>
          <cell r="F60" t="str">
            <v>5PEB 5</v>
          </cell>
          <cell r="J60">
            <v>0</v>
          </cell>
          <cell r="P60">
            <v>0</v>
          </cell>
          <cell r="U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C61" t="str">
            <v>S0005</v>
          </cell>
          <cell r="D61" t="str">
            <v>PT Astra International Tbk - HSO</v>
          </cell>
          <cell r="E61" t="str">
            <v>PEB 6</v>
          </cell>
          <cell r="F61" t="str">
            <v>5PEB 6</v>
          </cell>
          <cell r="J61">
            <v>0</v>
          </cell>
          <cell r="P61">
            <v>0</v>
          </cell>
          <cell r="U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C62" t="str">
            <v>S0005</v>
          </cell>
          <cell r="D62" t="str">
            <v>PT Astra International Tbk - HSO</v>
          </cell>
          <cell r="E62" t="str">
            <v>PEB 7</v>
          </cell>
          <cell r="F62" t="str">
            <v>5PEB 7</v>
          </cell>
          <cell r="G62">
            <v>0.1</v>
          </cell>
          <cell r="H62" t="str">
            <v>N/A</v>
          </cell>
          <cell r="I62">
            <v>0.09</v>
          </cell>
          <cell r="J62">
            <v>10.112984341066221</v>
          </cell>
          <cell r="K62">
            <v>19.508138283726772</v>
          </cell>
          <cell r="P62">
            <v>938957</v>
          </cell>
          <cell r="Q62">
            <v>1567178.5396080422</v>
          </cell>
          <cell r="R62">
            <v>220467.07898937821</v>
          </cell>
          <cell r="S62">
            <v>168563.99266199046</v>
          </cell>
          <cell r="U62">
            <v>0</v>
          </cell>
          <cell r="W62">
            <v>-938033</v>
          </cell>
          <cell r="X62">
            <v>0</v>
          </cell>
          <cell r="Y62">
            <v>0</v>
          </cell>
          <cell r="Z62">
            <v>924</v>
          </cell>
        </row>
        <row r="63">
          <cell r="C63" t="str">
            <v>S0005</v>
          </cell>
          <cell r="D63" t="str">
            <v>PT Astra International Tbk - HSO</v>
          </cell>
          <cell r="E63" t="str">
            <v>MPP</v>
          </cell>
          <cell r="F63" t="str">
            <v>5MPP</v>
          </cell>
          <cell r="G63">
            <v>0.1</v>
          </cell>
          <cell r="H63" t="str">
            <v>N/A</v>
          </cell>
          <cell r="I63">
            <v>0.09</v>
          </cell>
          <cell r="J63">
            <v>0</v>
          </cell>
          <cell r="K63">
            <v>19.508138283726772</v>
          </cell>
          <cell r="P63">
            <v>0</v>
          </cell>
          <cell r="Q63">
            <v>2070990.6150300598</v>
          </cell>
          <cell r="R63">
            <v>172255.10915610634</v>
          </cell>
          <cell r="S63">
            <v>92385.675000000003</v>
          </cell>
          <cell r="U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C64" t="str">
            <v>S0005</v>
          </cell>
          <cell r="D64" t="str">
            <v>PT Astra International Tbk - HSO</v>
          </cell>
          <cell r="E64" t="str">
            <v>ID</v>
          </cell>
          <cell r="F64" t="str">
            <v>5ID</v>
          </cell>
          <cell r="G64">
            <v>0.1</v>
          </cell>
          <cell r="H64" t="str">
            <v>N/A</v>
          </cell>
          <cell r="I64">
            <v>0.09</v>
          </cell>
          <cell r="J64">
            <v>10.112984341066221</v>
          </cell>
          <cell r="K64">
            <v>19.508138283726772</v>
          </cell>
          <cell r="P64">
            <v>192277</v>
          </cell>
          <cell r="Q64">
            <v>3961814.99156139</v>
          </cell>
          <cell r="R64">
            <v>445595.11189854087</v>
          </cell>
          <cell r="S64">
            <v>284447.46529592125</v>
          </cell>
          <cell r="U64">
            <v>0</v>
          </cell>
          <cell r="W64">
            <v>0</v>
          </cell>
          <cell r="X64">
            <v>0</v>
          </cell>
          <cell r="Y64">
            <v>0</v>
          </cell>
          <cell r="Z64">
            <v>192277</v>
          </cell>
        </row>
        <row r="65">
          <cell r="C65" t="str">
            <v>S0005</v>
          </cell>
          <cell r="D65" t="str">
            <v>PT Astra International Tbk - HSO</v>
          </cell>
          <cell r="E65" t="str">
            <v>LL</v>
          </cell>
          <cell r="F65" t="str">
            <v>5LL</v>
          </cell>
          <cell r="G65">
            <v>0.1</v>
          </cell>
          <cell r="H65" t="str">
            <v>N/A</v>
          </cell>
          <cell r="I65">
            <v>0.09</v>
          </cell>
          <cell r="J65">
            <v>10.112984341066221</v>
          </cell>
          <cell r="K65">
            <v>19.508138283726772</v>
          </cell>
          <cell r="P65">
            <v>2882874</v>
          </cell>
          <cell r="Q65">
            <v>5647392.4833410392</v>
          </cell>
          <cell r="R65">
            <v>1833928.929836456</v>
          </cell>
          <cell r="S65">
            <v>2070045.4004845978</v>
          </cell>
          <cell r="U65">
            <v>0</v>
          </cell>
          <cell r="W65">
            <v>0</v>
          </cell>
          <cell r="X65">
            <v>0</v>
          </cell>
          <cell r="Y65">
            <v>0</v>
          </cell>
          <cell r="Z65">
            <v>2882874</v>
          </cell>
        </row>
        <row r="66">
          <cell r="C66" t="str">
            <v>S0005</v>
          </cell>
          <cell r="D66" t="str">
            <v>PT Astra International Tbk - HSO</v>
          </cell>
          <cell r="E66" t="str">
            <v>PMK</v>
          </cell>
          <cell r="F66" t="str">
            <v>5PMK</v>
          </cell>
          <cell r="G66">
            <v>0.1</v>
          </cell>
          <cell r="H66" t="str">
            <v>N/A</v>
          </cell>
          <cell r="I66">
            <v>0.09</v>
          </cell>
          <cell r="J66">
            <v>10.112984341066221</v>
          </cell>
          <cell r="K66">
            <v>19.508138283726772</v>
          </cell>
          <cell r="P66">
            <v>5883619</v>
          </cell>
          <cell r="Q66">
            <v>8196898.467252831</v>
          </cell>
          <cell r="R66">
            <v>1377538.3021575785</v>
          </cell>
          <cell r="S66">
            <v>818895.14500000002</v>
          </cell>
          <cell r="U66">
            <v>0</v>
          </cell>
          <cell r="W66">
            <v>0</v>
          </cell>
          <cell r="X66">
            <v>0</v>
          </cell>
          <cell r="Y66">
            <v>0</v>
          </cell>
          <cell r="Z66">
            <v>5883619</v>
          </cell>
        </row>
        <row r="68">
          <cell r="C68" t="str">
            <v>S0004</v>
          </cell>
          <cell r="D68" t="str">
            <v>PT Astra International Tbk - ISO</v>
          </cell>
          <cell r="E68" t="str">
            <v>PEB 1</v>
          </cell>
          <cell r="F68" t="str">
            <v>6PEB 1</v>
          </cell>
          <cell r="G68">
            <v>0.1</v>
          </cell>
          <cell r="H68">
            <v>0.1</v>
          </cell>
          <cell r="I68">
            <v>0.09</v>
          </cell>
          <cell r="J68">
            <v>8.1557030516106348</v>
          </cell>
          <cell r="K68">
            <v>9.0253320926191165</v>
          </cell>
          <cell r="L68">
            <v>207197</v>
          </cell>
          <cell r="N68">
            <v>1726010.3640000001</v>
          </cell>
          <cell r="O68">
            <v>252212.48800000001</v>
          </cell>
          <cell r="P68">
            <v>16590760</v>
          </cell>
          <cell r="Q68">
            <v>20131912.567249831</v>
          </cell>
          <cell r="R68">
            <v>953064.98417410604</v>
          </cell>
          <cell r="S68">
            <v>1346047.6491504041</v>
          </cell>
          <cell r="U68">
            <v>-12447600</v>
          </cell>
          <cell r="V68">
            <v>20085278.617333338</v>
          </cell>
          <cell r="W68">
            <v>-1068681</v>
          </cell>
          <cell r="X68">
            <v>0</v>
          </cell>
          <cell r="Y68">
            <v>0</v>
          </cell>
          <cell r="Z68">
            <v>3074479</v>
          </cell>
          <cell r="AB68">
            <v>0.1</v>
          </cell>
          <cell r="AC68" t="str">
            <v>N/A</v>
          </cell>
          <cell r="AD68">
            <v>0.09</v>
          </cell>
          <cell r="AE68">
            <v>10.334666226968857</v>
          </cell>
          <cell r="AF68">
            <v>16.750208183832139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8382204</v>
          </cell>
          <cell r="AL68">
            <v>11744057.317902435</v>
          </cell>
          <cell r="AM68">
            <v>824115.08020227205</v>
          </cell>
          <cell r="AN68">
            <v>413346.53</v>
          </cell>
          <cell r="AO68">
            <v>0</v>
          </cell>
          <cell r="AP68">
            <v>0</v>
          </cell>
          <cell r="AQ68">
            <v>0</v>
          </cell>
          <cell r="AR68">
            <v>270605</v>
          </cell>
          <cell r="AS68">
            <v>-3797524</v>
          </cell>
          <cell r="AT68">
            <v>247279</v>
          </cell>
          <cell r="AU68">
            <v>4855285</v>
          </cell>
          <cell r="AW68">
            <v>0.1</v>
          </cell>
          <cell r="AX68" t="str">
            <v>N/A</v>
          </cell>
          <cell r="AY68">
            <v>0.09</v>
          </cell>
          <cell r="AZ68">
            <v>8.1557030516106348</v>
          </cell>
          <cell r="BA68">
            <v>9.0253320926191165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35016</v>
          </cell>
          <cell r="BG68">
            <v>230286.91355625808</v>
          </cell>
          <cell r="BH68">
            <v>12189.669791244361</v>
          </cell>
          <cell r="BI68">
            <v>98892.05854666658</v>
          </cell>
          <cell r="BJ68">
            <v>0</v>
          </cell>
          <cell r="BK68">
            <v>0</v>
          </cell>
          <cell r="BL68">
            <v>0</v>
          </cell>
          <cell r="BM68">
            <v>183360</v>
          </cell>
          <cell r="BN68">
            <v>-116204</v>
          </cell>
          <cell r="BO68">
            <v>95881</v>
          </cell>
          <cell r="BP68">
            <v>102172</v>
          </cell>
          <cell r="BR68">
            <v>0.1</v>
          </cell>
          <cell r="BS68" t="str">
            <v>N/A</v>
          </cell>
          <cell r="BT68">
            <v>0.09</v>
          </cell>
          <cell r="BU68">
            <v>10.156975561824101</v>
          </cell>
          <cell r="BV68">
            <v>17.364105621544432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5012057</v>
          </cell>
          <cell r="CB68">
            <v>2089253.9358310886</v>
          </cell>
          <cell r="CC68">
            <v>236935.32298571875</v>
          </cell>
          <cell r="CD68">
            <v>700875.2147999116</v>
          </cell>
          <cell r="CE68">
            <v>0</v>
          </cell>
          <cell r="CF68">
            <v>0</v>
          </cell>
          <cell r="CG68">
            <v>0</v>
          </cell>
          <cell r="CH68">
            <v>-1136978</v>
          </cell>
          <cell r="CI68">
            <v>-1393357</v>
          </cell>
          <cell r="CJ68">
            <v>86179</v>
          </cell>
          <cell r="CK68">
            <v>2481722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C68">
            <v>0.1</v>
          </cell>
          <cell r="ED68" t="str">
            <v>N/A</v>
          </cell>
          <cell r="EE68">
            <v>0.09</v>
          </cell>
          <cell r="EF68">
            <v>10.334666226968857</v>
          </cell>
          <cell r="EG68">
            <v>16.750208183832139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820856</v>
          </cell>
          <cell r="EM68">
            <v>1256960.3730987806</v>
          </cell>
          <cell r="EN68">
            <v>112868.01583783138</v>
          </cell>
          <cell r="EO68">
            <v>145161.25039988582</v>
          </cell>
          <cell r="EP68">
            <v>0</v>
          </cell>
          <cell r="EQ68">
            <v>0</v>
          </cell>
          <cell r="ER68">
            <v>0</v>
          </cell>
          <cell r="ES68">
            <v>-681433</v>
          </cell>
          <cell r="ET68">
            <v>0</v>
          </cell>
          <cell r="EU68">
            <v>0</v>
          </cell>
          <cell r="EV68">
            <v>139423</v>
          </cell>
          <cell r="EX68">
            <v>0.1</v>
          </cell>
          <cell r="EY68" t="str">
            <v>N/A</v>
          </cell>
          <cell r="EZ68">
            <v>0.09</v>
          </cell>
          <cell r="FA68">
            <v>10.334666226968857</v>
          </cell>
          <cell r="FB68">
            <v>16.750208183832139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1348</v>
          </cell>
          <cell r="FH68">
            <v>1859480.4286154818</v>
          </cell>
          <cell r="FI68">
            <v>130869.58339163789</v>
          </cell>
          <cell r="FJ68">
            <v>86659.904999999999</v>
          </cell>
          <cell r="FK68">
            <v>0</v>
          </cell>
          <cell r="FL68">
            <v>0</v>
          </cell>
          <cell r="FM68">
            <v>0</v>
          </cell>
          <cell r="FN68">
            <v>-20</v>
          </cell>
          <cell r="FO68">
            <v>-1189</v>
          </cell>
          <cell r="FP68">
            <v>61</v>
          </cell>
          <cell r="FQ68">
            <v>139</v>
          </cell>
          <cell r="FS68">
            <v>0.1</v>
          </cell>
          <cell r="FT68" t="str">
            <v>N/A</v>
          </cell>
          <cell r="FU68">
            <v>0.09</v>
          </cell>
          <cell r="FV68">
            <v>10.334666226968857</v>
          </cell>
          <cell r="FW68">
            <v>16.750208183832139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176565</v>
          </cell>
          <cell r="GC68">
            <v>3384119.3384337951</v>
          </cell>
          <cell r="GD68">
            <v>274550.44253491465</v>
          </cell>
          <cell r="GE68">
            <v>250006.42027464937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176565</v>
          </cell>
          <cell r="GN68">
            <v>0.1</v>
          </cell>
          <cell r="GO68" t="str">
            <v>N/A</v>
          </cell>
          <cell r="GP68">
            <v>0.09</v>
          </cell>
          <cell r="GQ68">
            <v>10.334666226968857</v>
          </cell>
          <cell r="GR68">
            <v>16.750208183832139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3400934</v>
          </cell>
          <cell r="GX68">
            <v>6827436.6924439967</v>
          </cell>
          <cell r="GY68">
            <v>1247900.1048786223</v>
          </cell>
          <cell r="GZ68">
            <v>1673427.4274165467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3400934</v>
          </cell>
          <cell r="HI68">
            <v>0.1</v>
          </cell>
          <cell r="HJ68" t="str">
            <v>N/A</v>
          </cell>
          <cell r="HK68">
            <v>0.09</v>
          </cell>
          <cell r="HL68">
            <v>10.334666226968857</v>
          </cell>
          <cell r="HM68">
            <v>16.750208183832139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5608373</v>
          </cell>
          <cell r="HS68">
            <v>7147095.631080077</v>
          </cell>
          <cell r="HT68">
            <v>865777.24983338953</v>
          </cell>
          <cell r="HU68">
            <v>1222563.3799999999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5608373</v>
          </cell>
        </row>
        <row r="69">
          <cell r="C69" t="str">
            <v>S0004</v>
          </cell>
          <cell r="D69" t="str">
            <v>PT Astra International Tbk - ISO</v>
          </cell>
          <cell r="E69" t="str">
            <v>PEB 2</v>
          </cell>
          <cell r="F69" t="str">
            <v>6PEB 2</v>
          </cell>
          <cell r="G69">
            <v>0.1</v>
          </cell>
          <cell r="H69" t="str">
            <v>N/A</v>
          </cell>
          <cell r="I69">
            <v>0.09</v>
          </cell>
          <cell r="J69">
            <v>10.334666226968857</v>
          </cell>
          <cell r="K69">
            <v>16.750208183832139</v>
          </cell>
          <cell r="P69">
            <v>8382204</v>
          </cell>
          <cell r="Q69">
            <v>11744057.317902435</v>
          </cell>
          <cell r="R69">
            <v>824115.08020227205</v>
          </cell>
          <cell r="S69">
            <v>413346.53</v>
          </cell>
          <cell r="U69">
            <v>0</v>
          </cell>
          <cell r="W69">
            <v>270605</v>
          </cell>
          <cell r="X69">
            <v>-3797524</v>
          </cell>
          <cell r="Y69">
            <v>247279</v>
          </cell>
          <cell r="Z69">
            <v>4855285</v>
          </cell>
        </row>
        <row r="70">
          <cell r="C70" t="str">
            <v>S0004</v>
          </cell>
          <cell r="D70" t="str">
            <v>PT Astra International Tbk - ISO</v>
          </cell>
          <cell r="E70" t="str">
            <v>PEB 3</v>
          </cell>
          <cell r="F70" t="str">
            <v>6PEB 3</v>
          </cell>
          <cell r="G70">
            <v>0.1</v>
          </cell>
          <cell r="H70" t="str">
            <v>N/A</v>
          </cell>
          <cell r="I70">
            <v>0.09</v>
          </cell>
          <cell r="J70">
            <v>8.1557030516106348</v>
          </cell>
          <cell r="K70">
            <v>9.0253320926191165</v>
          </cell>
          <cell r="P70">
            <v>35016</v>
          </cell>
          <cell r="Q70">
            <v>230286.91355625808</v>
          </cell>
          <cell r="R70">
            <v>12189.669791244361</v>
          </cell>
          <cell r="S70">
            <v>98892.05854666658</v>
          </cell>
          <cell r="U70">
            <v>0</v>
          </cell>
          <cell r="W70">
            <v>183360</v>
          </cell>
          <cell r="X70">
            <v>-116204</v>
          </cell>
          <cell r="Y70">
            <v>95881</v>
          </cell>
          <cell r="Z70">
            <v>102172</v>
          </cell>
        </row>
        <row r="71">
          <cell r="C71" t="str">
            <v>S0004</v>
          </cell>
          <cell r="D71" t="str">
            <v>PT Astra International Tbk - ISO</v>
          </cell>
          <cell r="E71" t="str">
            <v>PEB 4</v>
          </cell>
          <cell r="F71" t="str">
            <v>6PEB 4</v>
          </cell>
          <cell r="G71">
            <v>0.1</v>
          </cell>
          <cell r="H71" t="str">
            <v>N/A</v>
          </cell>
          <cell r="I71">
            <v>0.09</v>
          </cell>
          <cell r="J71">
            <v>10.156975561824101</v>
          </cell>
          <cell r="K71">
            <v>17.364105621544432</v>
          </cell>
          <cell r="P71">
            <v>5012057</v>
          </cell>
          <cell r="Q71">
            <v>2089253.9358310886</v>
          </cell>
          <cell r="R71">
            <v>236935.32298571875</v>
          </cell>
          <cell r="S71">
            <v>700875.2147999116</v>
          </cell>
          <cell r="U71">
            <v>0</v>
          </cell>
          <cell r="W71">
            <v>-1136978</v>
          </cell>
          <cell r="X71">
            <v>-1393357</v>
          </cell>
          <cell r="Y71">
            <v>86179</v>
          </cell>
          <cell r="Z71">
            <v>2481722</v>
          </cell>
        </row>
        <row r="72">
          <cell r="C72" t="str">
            <v>S0004</v>
          </cell>
          <cell r="D72" t="str">
            <v>PT Astra International Tbk - ISO</v>
          </cell>
          <cell r="E72" t="str">
            <v>PEB 5</v>
          </cell>
          <cell r="F72" t="str">
            <v>6PEB 5</v>
          </cell>
          <cell r="J72">
            <v>0</v>
          </cell>
          <cell r="P72">
            <v>0</v>
          </cell>
          <cell r="U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C73" t="str">
            <v>S0004</v>
          </cell>
          <cell r="D73" t="str">
            <v>PT Astra International Tbk - ISO</v>
          </cell>
          <cell r="E73" t="str">
            <v>PEB 6</v>
          </cell>
          <cell r="F73" t="str">
            <v>6PEB 6</v>
          </cell>
          <cell r="J73">
            <v>0</v>
          </cell>
          <cell r="P73">
            <v>0</v>
          </cell>
          <cell r="U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C74" t="str">
            <v>S0004</v>
          </cell>
          <cell r="D74" t="str">
            <v>PT Astra International Tbk - ISO</v>
          </cell>
          <cell r="E74" t="str">
            <v>PEB 7</v>
          </cell>
          <cell r="F74" t="str">
            <v>6PEB 7</v>
          </cell>
          <cell r="G74">
            <v>0.1</v>
          </cell>
          <cell r="H74" t="str">
            <v>N/A</v>
          </cell>
          <cell r="I74">
            <v>0.09</v>
          </cell>
          <cell r="J74">
            <v>10.334666226968857</v>
          </cell>
          <cell r="K74">
            <v>16.750208183832139</v>
          </cell>
          <cell r="P74">
            <v>820856</v>
          </cell>
          <cell r="Q74">
            <v>1256960.3730987806</v>
          </cell>
          <cell r="R74">
            <v>112868.01583783138</v>
          </cell>
          <cell r="S74">
            <v>145161.25039988582</v>
          </cell>
          <cell r="U74">
            <v>0</v>
          </cell>
          <cell r="W74">
            <v>-681433</v>
          </cell>
          <cell r="X74">
            <v>0</v>
          </cell>
          <cell r="Y74">
            <v>0</v>
          </cell>
          <cell r="Z74">
            <v>139423</v>
          </cell>
        </row>
        <row r="75">
          <cell r="C75" t="str">
            <v>S0004</v>
          </cell>
          <cell r="D75" t="str">
            <v>PT Astra International Tbk - ISO</v>
          </cell>
          <cell r="E75" t="str">
            <v>MPP</v>
          </cell>
          <cell r="F75" t="str">
            <v>6MPP</v>
          </cell>
          <cell r="G75">
            <v>0.1</v>
          </cell>
          <cell r="H75" t="str">
            <v>N/A</v>
          </cell>
          <cell r="I75">
            <v>0.09</v>
          </cell>
          <cell r="J75">
            <v>10.334666226968857</v>
          </cell>
          <cell r="K75">
            <v>16.750208183832139</v>
          </cell>
          <cell r="P75">
            <v>1348</v>
          </cell>
          <cell r="Q75">
            <v>1859480.4286154818</v>
          </cell>
          <cell r="R75">
            <v>130869.58339163789</v>
          </cell>
          <cell r="S75">
            <v>86659.904999999999</v>
          </cell>
          <cell r="U75">
            <v>0</v>
          </cell>
          <cell r="W75">
            <v>-20</v>
          </cell>
          <cell r="X75">
            <v>-1189</v>
          </cell>
          <cell r="Y75">
            <v>61</v>
          </cell>
          <cell r="Z75">
            <v>139</v>
          </cell>
        </row>
        <row r="76">
          <cell r="C76" t="str">
            <v>S0004</v>
          </cell>
          <cell r="D76" t="str">
            <v>PT Astra International Tbk - ISO</v>
          </cell>
          <cell r="E76" t="str">
            <v>ID</v>
          </cell>
          <cell r="F76" t="str">
            <v>6ID</v>
          </cell>
          <cell r="G76">
            <v>0.1</v>
          </cell>
          <cell r="H76" t="str">
            <v>N/A</v>
          </cell>
          <cell r="I76">
            <v>0.09</v>
          </cell>
          <cell r="J76">
            <v>10.334666226968857</v>
          </cell>
          <cell r="K76">
            <v>16.750208183832139</v>
          </cell>
          <cell r="P76">
            <v>176565</v>
          </cell>
          <cell r="Q76">
            <v>3384119.3384337951</v>
          </cell>
          <cell r="R76">
            <v>274550.44253491465</v>
          </cell>
          <cell r="S76">
            <v>250006.42027464937</v>
          </cell>
          <cell r="U76">
            <v>0</v>
          </cell>
          <cell r="W76">
            <v>0</v>
          </cell>
          <cell r="X76">
            <v>0</v>
          </cell>
          <cell r="Y76">
            <v>0</v>
          </cell>
          <cell r="Z76">
            <v>176565</v>
          </cell>
        </row>
        <row r="77">
          <cell r="C77" t="str">
            <v>S0004</v>
          </cell>
          <cell r="D77" t="str">
            <v>PT Astra International Tbk - ISO</v>
          </cell>
          <cell r="E77" t="str">
            <v>LL</v>
          </cell>
          <cell r="F77" t="str">
            <v>6LL</v>
          </cell>
          <cell r="G77">
            <v>0.1</v>
          </cell>
          <cell r="H77" t="str">
            <v>N/A</v>
          </cell>
          <cell r="I77">
            <v>0.09</v>
          </cell>
          <cell r="J77">
            <v>10.334666226968857</v>
          </cell>
          <cell r="K77">
            <v>16.750208183832139</v>
          </cell>
          <cell r="P77">
            <v>3400934</v>
          </cell>
          <cell r="Q77">
            <v>6827436.6924439967</v>
          </cell>
          <cell r="R77">
            <v>1247900.1048786223</v>
          </cell>
          <cell r="S77">
            <v>1673427.4274165467</v>
          </cell>
          <cell r="U77">
            <v>0</v>
          </cell>
          <cell r="W77">
            <v>0</v>
          </cell>
          <cell r="X77">
            <v>0</v>
          </cell>
          <cell r="Y77">
            <v>0</v>
          </cell>
          <cell r="Z77">
            <v>3400934</v>
          </cell>
        </row>
        <row r="78">
          <cell r="C78" t="str">
            <v>S0004</v>
          </cell>
          <cell r="D78" t="str">
            <v>PT Astra International Tbk - ISO</v>
          </cell>
          <cell r="E78" t="str">
            <v>PMK</v>
          </cell>
          <cell r="F78" t="str">
            <v>6PMK</v>
          </cell>
          <cell r="G78">
            <v>0.1</v>
          </cell>
          <cell r="H78" t="str">
            <v>N/A</v>
          </cell>
          <cell r="I78">
            <v>0.09</v>
          </cell>
          <cell r="J78">
            <v>10.334666226968857</v>
          </cell>
          <cell r="K78">
            <v>16.750208183832139</v>
          </cell>
          <cell r="P78">
            <v>5608373</v>
          </cell>
          <cell r="Q78">
            <v>7147095.631080077</v>
          </cell>
          <cell r="R78">
            <v>865777.24983338953</v>
          </cell>
          <cell r="S78">
            <v>1222563.3799999999</v>
          </cell>
          <cell r="U78">
            <v>0</v>
          </cell>
          <cell r="W78">
            <v>0</v>
          </cell>
          <cell r="X78">
            <v>0</v>
          </cell>
          <cell r="Y78">
            <v>0</v>
          </cell>
          <cell r="Z78">
            <v>5608373</v>
          </cell>
        </row>
        <row r="80">
          <cell r="C80" t="str">
            <v>S0172</v>
          </cell>
          <cell r="D80" t="str">
            <v>PT Astra International Tbk - NDSO</v>
          </cell>
          <cell r="E80" t="str">
            <v>PEB 1</v>
          </cell>
          <cell r="F80" t="str">
            <v>7PEB 1</v>
          </cell>
          <cell r="G80">
            <v>0.1</v>
          </cell>
          <cell r="H80">
            <v>0.1</v>
          </cell>
          <cell r="I80">
            <v>0.09</v>
          </cell>
          <cell r="J80">
            <v>7.6041015823446552</v>
          </cell>
          <cell r="K80">
            <v>7.8322167842435473</v>
          </cell>
          <cell r="L80">
            <v>0</v>
          </cell>
          <cell r="N80">
            <v>293440.08799999999</v>
          </cell>
          <cell r="O80">
            <v>39295.095999999998</v>
          </cell>
          <cell r="P80">
            <v>2630277</v>
          </cell>
          <cell r="Q80">
            <v>3605116.4385545934</v>
          </cell>
          <cell r="R80">
            <v>153452.32756725309</v>
          </cell>
          <cell r="S80">
            <v>216634.5841462026</v>
          </cell>
          <cell r="U80">
            <v>-1869386</v>
          </cell>
          <cell r="V80">
            <v>3248140.6613333337</v>
          </cell>
          <cell r="W80">
            <v>-484780</v>
          </cell>
          <cell r="X80">
            <v>0</v>
          </cell>
          <cell r="Y80">
            <v>0</v>
          </cell>
          <cell r="Z80">
            <v>276111</v>
          </cell>
          <cell r="AB80">
            <v>0.1</v>
          </cell>
          <cell r="AC80" t="str">
            <v>N/A</v>
          </cell>
          <cell r="AD80">
            <v>0.09</v>
          </cell>
          <cell r="AE80">
            <v>10.226553483279499</v>
          </cell>
          <cell r="AF80">
            <v>16.339087464276741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1376125</v>
          </cell>
          <cell r="AL80">
            <v>1900478.9898628385</v>
          </cell>
          <cell r="AM80">
            <v>132741.97267372001</v>
          </cell>
          <cell r="AN80">
            <v>40548</v>
          </cell>
          <cell r="AO80">
            <v>0</v>
          </cell>
          <cell r="AP80">
            <v>0</v>
          </cell>
          <cell r="AQ80">
            <v>0</v>
          </cell>
          <cell r="AR80">
            <v>-41869</v>
          </cell>
          <cell r="AS80">
            <v>-458769</v>
          </cell>
          <cell r="AT80">
            <v>25026</v>
          </cell>
          <cell r="AU80">
            <v>875487</v>
          </cell>
          <cell r="AW80">
            <v>0.1</v>
          </cell>
          <cell r="AX80" t="str">
            <v>N/A</v>
          </cell>
          <cell r="AY80">
            <v>0.09</v>
          </cell>
          <cell r="AZ80">
            <v>7.6041015823446552</v>
          </cell>
          <cell r="BA80">
            <v>7.8322167842435473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24801.223404775206</v>
          </cell>
          <cell r="BH80">
            <v>1283.2762216452959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R80">
            <v>0.1</v>
          </cell>
          <cell r="BS80" t="str">
            <v>N/A</v>
          </cell>
          <cell r="BT80">
            <v>0.09</v>
          </cell>
          <cell r="BU80">
            <v>10.328487408210087</v>
          </cell>
          <cell r="BV80">
            <v>17.396302351446248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1080929</v>
          </cell>
          <cell r="CB80">
            <v>819399.00597314874</v>
          </cell>
          <cell r="CC80">
            <v>68747.983753643552</v>
          </cell>
          <cell r="CD80">
            <v>36166.358367899556</v>
          </cell>
          <cell r="CE80">
            <v>0</v>
          </cell>
          <cell r="CF80">
            <v>0</v>
          </cell>
          <cell r="CG80">
            <v>0</v>
          </cell>
          <cell r="CH80">
            <v>-55151</v>
          </cell>
          <cell r="CI80">
            <v>-312964</v>
          </cell>
          <cell r="CJ80">
            <v>15624</v>
          </cell>
          <cell r="CK80">
            <v>712814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C80">
            <v>0.1</v>
          </cell>
          <cell r="ED80" t="str">
            <v>N/A</v>
          </cell>
          <cell r="EE80">
            <v>0.09</v>
          </cell>
          <cell r="EF80">
            <v>10.226553483279499</v>
          </cell>
          <cell r="EG80">
            <v>16.339087464276741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130930</v>
          </cell>
          <cell r="EM80">
            <v>172522.54600139035</v>
          </cell>
          <cell r="EN80">
            <v>16390.60496379912</v>
          </cell>
          <cell r="EO80">
            <v>20553.728602502208</v>
          </cell>
          <cell r="EP80">
            <v>0</v>
          </cell>
          <cell r="EQ80">
            <v>0</v>
          </cell>
          <cell r="ER80">
            <v>0</v>
          </cell>
          <cell r="ES80">
            <v>-117732</v>
          </cell>
          <cell r="ET80">
            <v>0</v>
          </cell>
          <cell r="EU80">
            <v>0</v>
          </cell>
          <cell r="EV80">
            <v>13198</v>
          </cell>
          <cell r="EX80">
            <v>0.1</v>
          </cell>
          <cell r="EY80" t="str">
            <v>N/A</v>
          </cell>
          <cell r="EZ80">
            <v>0.09</v>
          </cell>
          <cell r="FA80">
            <v>0</v>
          </cell>
          <cell r="FB80">
            <v>16.339087464276741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292646.1972300355</v>
          </cell>
          <cell r="FI80">
            <v>20666.326831416529</v>
          </cell>
          <cell r="FJ80">
            <v>6082.2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S80">
            <v>0.1</v>
          </cell>
          <cell r="FT80" t="str">
            <v>N/A</v>
          </cell>
          <cell r="FU80">
            <v>0.09</v>
          </cell>
          <cell r="FV80">
            <v>10.226553483279499</v>
          </cell>
          <cell r="FW80">
            <v>16.339087464276741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27661</v>
          </cell>
          <cell r="GC80">
            <v>527316.55553346663</v>
          </cell>
          <cell r="GD80">
            <v>44094.92324817006</v>
          </cell>
          <cell r="GE80">
            <v>41595.092884091646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27661</v>
          </cell>
          <cell r="GN80">
            <v>0.1</v>
          </cell>
          <cell r="GO80" t="str">
            <v>N/A</v>
          </cell>
          <cell r="GP80">
            <v>0.09</v>
          </cell>
          <cell r="GQ80">
            <v>10.226553483279499</v>
          </cell>
          <cell r="GR80">
            <v>16.339087464276741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552363</v>
          </cell>
          <cell r="GX80">
            <v>1004332.7275712006</v>
          </cell>
          <cell r="GY80">
            <v>197632.78078731921</v>
          </cell>
          <cell r="GZ80">
            <v>229117.66493438088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552363</v>
          </cell>
          <cell r="HI80">
            <v>0.1</v>
          </cell>
          <cell r="HJ80" t="str">
            <v>N/A</v>
          </cell>
          <cell r="HK80">
            <v>0.09</v>
          </cell>
          <cell r="HL80">
            <v>10.226553483279499</v>
          </cell>
          <cell r="HM80">
            <v>16.339087464276741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641035</v>
          </cell>
          <cell r="HS80">
            <v>740218.86728199653</v>
          </cell>
          <cell r="HT80">
            <v>89643.877967954963</v>
          </cell>
          <cell r="HU80">
            <v>138292.42000000001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641035</v>
          </cell>
        </row>
        <row r="81">
          <cell r="C81" t="str">
            <v>S0172</v>
          </cell>
          <cell r="D81" t="str">
            <v>PT Astra International Tbk - NDSO</v>
          </cell>
          <cell r="E81" t="str">
            <v>PEB 2</v>
          </cell>
          <cell r="F81" t="str">
            <v>7PEB 2</v>
          </cell>
          <cell r="G81">
            <v>0.1</v>
          </cell>
          <cell r="H81" t="str">
            <v>N/A</v>
          </cell>
          <cell r="I81">
            <v>0.09</v>
          </cell>
          <cell r="J81">
            <v>10.226553483279499</v>
          </cell>
          <cell r="K81">
            <v>16.339087464276741</v>
          </cell>
          <cell r="P81">
            <v>1376125</v>
          </cell>
          <cell r="Q81">
            <v>1900478.9898628385</v>
          </cell>
          <cell r="R81">
            <v>132741.97267372001</v>
          </cell>
          <cell r="S81">
            <v>40548</v>
          </cell>
          <cell r="U81">
            <v>0</v>
          </cell>
          <cell r="W81">
            <v>-41869</v>
          </cell>
          <cell r="X81">
            <v>-458769</v>
          </cell>
          <cell r="Y81">
            <v>25026</v>
          </cell>
          <cell r="Z81">
            <v>875487</v>
          </cell>
        </row>
        <row r="82">
          <cell r="C82" t="str">
            <v>S0172</v>
          </cell>
          <cell r="D82" t="str">
            <v>PT Astra International Tbk - NDSO</v>
          </cell>
          <cell r="E82" t="str">
            <v>PEB 3</v>
          </cell>
          <cell r="F82" t="str">
            <v>7PEB 3</v>
          </cell>
          <cell r="G82">
            <v>0.1</v>
          </cell>
          <cell r="H82" t="str">
            <v>N/A</v>
          </cell>
          <cell r="I82">
            <v>0.09</v>
          </cell>
          <cell r="J82">
            <v>7.6041015823446552</v>
          </cell>
          <cell r="K82">
            <v>7.8322167842435473</v>
          </cell>
          <cell r="P82">
            <v>0</v>
          </cell>
          <cell r="Q82">
            <v>24801.223404775206</v>
          </cell>
          <cell r="R82">
            <v>1283.2762216452959</v>
          </cell>
          <cell r="S82">
            <v>0</v>
          </cell>
          <cell r="U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C83" t="str">
            <v>S0172</v>
          </cell>
          <cell r="D83" t="str">
            <v>PT Astra International Tbk - NDSO</v>
          </cell>
          <cell r="E83" t="str">
            <v>PEB 4</v>
          </cell>
          <cell r="F83" t="str">
            <v>7PEB 4</v>
          </cell>
          <cell r="G83">
            <v>0.1</v>
          </cell>
          <cell r="H83" t="str">
            <v>N/A</v>
          </cell>
          <cell r="I83">
            <v>0.09</v>
          </cell>
          <cell r="J83">
            <v>10.328487408210087</v>
          </cell>
          <cell r="K83">
            <v>17.396302351446248</v>
          </cell>
          <cell r="P83">
            <v>1080929</v>
          </cell>
          <cell r="Q83">
            <v>819399.00597314874</v>
          </cell>
          <cell r="R83">
            <v>68747.983753643552</v>
          </cell>
          <cell r="S83">
            <v>36166.358367899556</v>
          </cell>
          <cell r="U83">
            <v>0</v>
          </cell>
          <cell r="W83">
            <v>-55151</v>
          </cell>
          <cell r="X83">
            <v>-312964</v>
          </cell>
          <cell r="Y83">
            <v>15624</v>
          </cell>
          <cell r="Z83">
            <v>712814</v>
          </cell>
        </row>
        <row r="84">
          <cell r="C84" t="str">
            <v>S0172</v>
          </cell>
          <cell r="D84" t="str">
            <v>PT Astra International Tbk - NDSO</v>
          </cell>
          <cell r="E84" t="str">
            <v>PEB 5</v>
          </cell>
          <cell r="F84" t="str">
            <v>7PEB 5</v>
          </cell>
          <cell r="J84">
            <v>0</v>
          </cell>
          <cell r="P84">
            <v>0</v>
          </cell>
          <cell r="U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C85" t="str">
            <v>S0172</v>
          </cell>
          <cell r="D85" t="str">
            <v>PT Astra International Tbk - NDSO</v>
          </cell>
          <cell r="E85" t="str">
            <v>PEB 6</v>
          </cell>
          <cell r="F85" t="str">
            <v>7PEB 6</v>
          </cell>
          <cell r="J85">
            <v>0</v>
          </cell>
          <cell r="P85">
            <v>0</v>
          </cell>
          <cell r="U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C86" t="str">
            <v>S0172</v>
          </cell>
          <cell r="D86" t="str">
            <v>PT Astra International Tbk - NDSO</v>
          </cell>
          <cell r="E86" t="str">
            <v>PEB 7</v>
          </cell>
          <cell r="F86" t="str">
            <v>7PEB 7</v>
          </cell>
          <cell r="G86">
            <v>0.1</v>
          </cell>
          <cell r="H86" t="str">
            <v>N/A</v>
          </cell>
          <cell r="I86">
            <v>0.09</v>
          </cell>
          <cell r="J86">
            <v>10.226553483279499</v>
          </cell>
          <cell r="K86">
            <v>16.339087464276741</v>
          </cell>
          <cell r="P86">
            <v>130930</v>
          </cell>
          <cell r="Q86">
            <v>172522.54600139035</v>
          </cell>
          <cell r="R86">
            <v>16390.60496379912</v>
          </cell>
          <cell r="S86">
            <v>20553.728602502208</v>
          </cell>
          <cell r="U86">
            <v>0</v>
          </cell>
          <cell r="W86">
            <v>-117732</v>
          </cell>
          <cell r="X86">
            <v>0</v>
          </cell>
          <cell r="Y86">
            <v>0</v>
          </cell>
          <cell r="Z86">
            <v>13198</v>
          </cell>
        </row>
        <row r="87">
          <cell r="C87" t="str">
            <v>S0172</v>
          </cell>
          <cell r="D87" t="str">
            <v>PT Astra International Tbk - NDSO</v>
          </cell>
          <cell r="E87" t="str">
            <v>MPP</v>
          </cell>
          <cell r="F87" t="str">
            <v>7MPP</v>
          </cell>
          <cell r="G87">
            <v>0.1</v>
          </cell>
          <cell r="H87" t="str">
            <v>N/A</v>
          </cell>
          <cell r="I87">
            <v>0.09</v>
          </cell>
          <cell r="J87">
            <v>0</v>
          </cell>
          <cell r="K87">
            <v>16.339087464276741</v>
          </cell>
          <cell r="P87">
            <v>0</v>
          </cell>
          <cell r="Q87">
            <v>292646.1972300355</v>
          </cell>
          <cell r="R87">
            <v>20666.326831416529</v>
          </cell>
          <cell r="S87">
            <v>6082.2</v>
          </cell>
          <cell r="U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C88" t="str">
            <v>S0172</v>
          </cell>
          <cell r="D88" t="str">
            <v>PT Astra International Tbk - NDSO</v>
          </cell>
          <cell r="E88" t="str">
            <v>ID</v>
          </cell>
          <cell r="F88" t="str">
            <v>7ID</v>
          </cell>
          <cell r="G88">
            <v>0.1</v>
          </cell>
          <cell r="H88" t="str">
            <v>N/A</v>
          </cell>
          <cell r="I88">
            <v>0.09</v>
          </cell>
          <cell r="J88">
            <v>10.226553483279499</v>
          </cell>
          <cell r="K88">
            <v>16.339087464276741</v>
          </cell>
          <cell r="P88">
            <v>27661</v>
          </cell>
          <cell r="Q88">
            <v>527316.55553346663</v>
          </cell>
          <cell r="R88">
            <v>44094.92324817006</v>
          </cell>
          <cell r="S88">
            <v>41595.092884091646</v>
          </cell>
          <cell r="U88">
            <v>0</v>
          </cell>
          <cell r="W88">
            <v>0</v>
          </cell>
          <cell r="X88">
            <v>0</v>
          </cell>
          <cell r="Y88">
            <v>0</v>
          </cell>
          <cell r="Z88">
            <v>27661</v>
          </cell>
        </row>
        <row r="89">
          <cell r="C89" t="str">
            <v>S0172</v>
          </cell>
          <cell r="D89" t="str">
            <v>PT Astra International Tbk - NDSO</v>
          </cell>
          <cell r="E89" t="str">
            <v>LL</v>
          </cell>
          <cell r="F89" t="str">
            <v>7LL</v>
          </cell>
          <cell r="G89">
            <v>0.1</v>
          </cell>
          <cell r="H89" t="str">
            <v>N/A</v>
          </cell>
          <cell r="I89">
            <v>0.09</v>
          </cell>
          <cell r="J89">
            <v>10.226553483279499</v>
          </cell>
          <cell r="K89">
            <v>16.339087464276741</v>
          </cell>
          <cell r="P89">
            <v>552363</v>
          </cell>
          <cell r="Q89">
            <v>1004332.7275712006</v>
          </cell>
          <cell r="R89">
            <v>197632.78078731921</v>
          </cell>
          <cell r="S89">
            <v>229117.66493438088</v>
          </cell>
          <cell r="U89">
            <v>0</v>
          </cell>
          <cell r="W89">
            <v>0</v>
          </cell>
          <cell r="X89">
            <v>0</v>
          </cell>
          <cell r="Y89">
            <v>0</v>
          </cell>
          <cell r="Z89">
            <v>552363</v>
          </cell>
        </row>
        <row r="90">
          <cell r="C90" t="str">
            <v>S0172</v>
          </cell>
          <cell r="D90" t="str">
            <v>PT Astra International Tbk - NDSO</v>
          </cell>
          <cell r="E90" t="str">
            <v>PMK</v>
          </cell>
          <cell r="F90" t="str">
            <v>7PMK</v>
          </cell>
          <cell r="G90">
            <v>0.1</v>
          </cell>
          <cell r="H90" t="str">
            <v>N/A</v>
          </cell>
          <cell r="I90">
            <v>0.09</v>
          </cell>
          <cell r="J90">
            <v>10.226553483279499</v>
          </cell>
          <cell r="K90">
            <v>16.339087464276741</v>
          </cell>
          <cell r="P90">
            <v>641035</v>
          </cell>
          <cell r="Q90">
            <v>740218.86728199653</v>
          </cell>
          <cell r="R90">
            <v>89643.877967954963</v>
          </cell>
          <cell r="S90">
            <v>138292.42000000001</v>
          </cell>
          <cell r="U90">
            <v>0</v>
          </cell>
          <cell r="W90">
            <v>0</v>
          </cell>
          <cell r="X90">
            <v>0</v>
          </cell>
          <cell r="Y90">
            <v>0</v>
          </cell>
          <cell r="Z90">
            <v>641035</v>
          </cell>
        </row>
        <row r="92">
          <cell r="C92" t="str">
            <v>S0174</v>
          </cell>
          <cell r="D92" t="str">
            <v>PT Astra International Tbk - PSO</v>
          </cell>
          <cell r="E92" t="str">
            <v>PEB 1</v>
          </cell>
          <cell r="F92" t="str">
            <v>8PEB 1</v>
          </cell>
          <cell r="G92">
            <v>0.1</v>
          </cell>
          <cell r="H92">
            <v>0.1</v>
          </cell>
          <cell r="I92">
            <v>0.09</v>
          </cell>
          <cell r="J92">
            <v>7.1749017630838683</v>
          </cell>
          <cell r="K92">
            <v>6.9946460229289951</v>
          </cell>
          <cell r="L92">
            <v>39164</v>
          </cell>
          <cell r="N92">
            <v>391008.04399999999</v>
          </cell>
          <cell r="O92">
            <v>48198.048000000003</v>
          </cell>
          <cell r="P92">
            <v>3202307</v>
          </cell>
          <cell r="Q92">
            <v>4467024.304837944</v>
          </cell>
          <cell r="R92">
            <v>186689.72892614905</v>
          </cell>
          <cell r="S92">
            <v>33197.942674171791</v>
          </cell>
          <cell r="U92">
            <v>-2203136</v>
          </cell>
          <cell r="V92">
            <v>3819624.0640000002</v>
          </cell>
          <cell r="W92">
            <v>-53336</v>
          </cell>
          <cell r="X92">
            <v>0</v>
          </cell>
          <cell r="Y92">
            <v>0</v>
          </cell>
          <cell r="Z92">
            <v>945835</v>
          </cell>
          <cell r="AB92">
            <v>0.1</v>
          </cell>
          <cell r="AC92" t="str">
            <v>N/A</v>
          </cell>
          <cell r="AD92">
            <v>0.09</v>
          </cell>
          <cell r="AE92">
            <v>10.196892639674058</v>
          </cell>
          <cell r="AF92">
            <v>15.555901027209853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1230787</v>
          </cell>
          <cell r="AL92">
            <v>1754882.24888968</v>
          </cell>
          <cell r="AM92">
            <v>107777.3187804405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-73596</v>
          </cell>
          <cell r="AS92">
            <v>-529644</v>
          </cell>
          <cell r="AT92">
            <v>28892</v>
          </cell>
          <cell r="AU92">
            <v>627547</v>
          </cell>
          <cell r="AW92">
            <v>0.1</v>
          </cell>
          <cell r="AX92" t="str">
            <v>N/A</v>
          </cell>
          <cell r="AY92">
            <v>0.09</v>
          </cell>
          <cell r="AZ92">
            <v>7.1749017630838683</v>
          </cell>
          <cell r="BA92">
            <v>6.9946460229289951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58772</v>
          </cell>
          <cell r="BN92">
            <v>-15819</v>
          </cell>
          <cell r="BO92">
            <v>10087</v>
          </cell>
          <cell r="BP92">
            <v>42953</v>
          </cell>
          <cell r="BR92">
            <v>0.1</v>
          </cell>
          <cell r="BS92" t="str">
            <v>N/A</v>
          </cell>
          <cell r="BT92">
            <v>0.09</v>
          </cell>
          <cell r="BU92">
            <v>10.220843501164353</v>
          </cell>
          <cell r="BV92">
            <v>17.339495819768363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514492</v>
          </cell>
          <cell r="CB92">
            <v>88661.062388588485</v>
          </cell>
          <cell r="CC92">
            <v>13278.07607778997</v>
          </cell>
          <cell r="CD92">
            <v>36036.510594683787</v>
          </cell>
          <cell r="CE92">
            <v>0</v>
          </cell>
          <cell r="CF92">
            <v>0</v>
          </cell>
          <cell r="CG92">
            <v>0</v>
          </cell>
          <cell r="CH92">
            <v>-43900</v>
          </cell>
          <cell r="CI92">
            <v>-230036</v>
          </cell>
          <cell r="CJ92">
            <v>11474</v>
          </cell>
          <cell r="CK92">
            <v>240556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C92">
            <v>0.1</v>
          </cell>
          <cell r="ED92" t="str">
            <v>N/A</v>
          </cell>
          <cell r="EE92">
            <v>0.09</v>
          </cell>
          <cell r="EF92">
            <v>10.196892639674058</v>
          </cell>
          <cell r="EG92">
            <v>15.555901027209853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120650</v>
          </cell>
          <cell r="EM92">
            <v>172107.79878355449</v>
          </cell>
          <cell r="EN92">
            <v>14140.263436273992</v>
          </cell>
          <cell r="EO92">
            <v>19972.63144918645</v>
          </cell>
          <cell r="EP92">
            <v>0</v>
          </cell>
          <cell r="EQ92">
            <v>0</v>
          </cell>
          <cell r="ER92">
            <v>0</v>
          </cell>
          <cell r="ES92">
            <v>-107681</v>
          </cell>
          <cell r="ET92">
            <v>0</v>
          </cell>
          <cell r="EU92">
            <v>0</v>
          </cell>
          <cell r="EV92">
            <v>12969</v>
          </cell>
          <cell r="EX92">
            <v>0.1</v>
          </cell>
          <cell r="EY92" t="str">
            <v>N/A</v>
          </cell>
          <cell r="EZ92">
            <v>0.09</v>
          </cell>
          <cell r="FA92">
            <v>10.196892639674058</v>
          </cell>
          <cell r="FB92">
            <v>15.555901027209853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504</v>
          </cell>
          <cell r="FH92">
            <v>271682.6472386932</v>
          </cell>
          <cell r="FI92">
            <v>16874.273671963678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-452</v>
          </cell>
          <cell r="FP92">
            <v>25</v>
          </cell>
          <cell r="FQ92">
            <v>52</v>
          </cell>
          <cell r="FS92">
            <v>0.1</v>
          </cell>
          <cell r="FT92" t="str">
            <v>N/A</v>
          </cell>
          <cell r="FU92">
            <v>0.09</v>
          </cell>
          <cell r="FV92">
            <v>10.196892639674058</v>
          </cell>
          <cell r="FW92">
            <v>15.555901027209853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23876</v>
          </cell>
          <cell r="GC92">
            <v>492180.06001101492</v>
          </cell>
          <cell r="GD92">
            <v>35416.857217100878</v>
          </cell>
          <cell r="GE92">
            <v>38838.677556737188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23876</v>
          </cell>
          <cell r="GN92">
            <v>0.1</v>
          </cell>
          <cell r="GO92" t="str">
            <v>N/A</v>
          </cell>
          <cell r="GP92">
            <v>0.09</v>
          </cell>
          <cell r="GQ92">
            <v>10.196892639674058</v>
          </cell>
          <cell r="GR92">
            <v>15.555901027209853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459721</v>
          </cell>
          <cell r="GX92">
            <v>655506.82558236877</v>
          </cell>
          <cell r="GY92">
            <v>172629.92078127072</v>
          </cell>
          <cell r="GZ92">
            <v>242395.77380379595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459721</v>
          </cell>
          <cell r="HI92">
            <v>0.1</v>
          </cell>
          <cell r="HJ92" t="str">
            <v>N/A</v>
          </cell>
          <cell r="HK92">
            <v>0.09</v>
          </cell>
          <cell r="HL92">
            <v>10.196892639674058</v>
          </cell>
          <cell r="HM92">
            <v>15.555901027209853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846734</v>
          </cell>
          <cell r="HS92">
            <v>1149722.2457921843</v>
          </cell>
          <cell r="HT92">
            <v>112676.54647815917</v>
          </cell>
          <cell r="HU92">
            <v>168182.93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846734</v>
          </cell>
        </row>
        <row r="93">
          <cell r="C93" t="str">
            <v>S0174</v>
          </cell>
          <cell r="D93" t="str">
            <v>PT Astra International Tbk - PSO</v>
          </cell>
          <cell r="E93" t="str">
            <v>PEB 2</v>
          </cell>
          <cell r="F93" t="str">
            <v>8PEB 2</v>
          </cell>
          <cell r="G93">
            <v>0.1</v>
          </cell>
          <cell r="H93" t="str">
            <v>N/A</v>
          </cell>
          <cell r="I93">
            <v>0.09</v>
          </cell>
          <cell r="J93">
            <v>10.196892639674058</v>
          </cell>
          <cell r="K93">
            <v>15.555901027209853</v>
          </cell>
          <cell r="P93">
            <v>1230787</v>
          </cell>
          <cell r="Q93">
            <v>1754882.24888968</v>
          </cell>
          <cell r="R93">
            <v>107777.3187804405</v>
          </cell>
          <cell r="S93">
            <v>0</v>
          </cell>
          <cell r="U93">
            <v>0</v>
          </cell>
          <cell r="W93">
            <v>-73596</v>
          </cell>
          <cell r="X93">
            <v>-529644</v>
          </cell>
          <cell r="Y93">
            <v>28892</v>
          </cell>
          <cell r="Z93">
            <v>627547</v>
          </cell>
        </row>
        <row r="94">
          <cell r="C94" t="str">
            <v>S0174</v>
          </cell>
          <cell r="D94" t="str">
            <v>PT Astra International Tbk - PSO</v>
          </cell>
          <cell r="E94" t="str">
            <v>PEB 3</v>
          </cell>
          <cell r="F94" t="str">
            <v>8PEB 3</v>
          </cell>
          <cell r="G94">
            <v>0.1</v>
          </cell>
          <cell r="H94" t="str">
            <v>N/A</v>
          </cell>
          <cell r="I94">
            <v>0.09</v>
          </cell>
          <cell r="J94">
            <v>7.1749017630838683</v>
          </cell>
          <cell r="K94">
            <v>6.9946460229289951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U94">
            <v>0</v>
          </cell>
          <cell r="W94">
            <v>58772</v>
          </cell>
          <cell r="X94">
            <v>-15819</v>
          </cell>
          <cell r="Y94">
            <v>10087</v>
          </cell>
          <cell r="Z94">
            <v>42953</v>
          </cell>
        </row>
        <row r="95">
          <cell r="C95" t="str">
            <v>S0174</v>
          </cell>
          <cell r="D95" t="str">
            <v>PT Astra International Tbk - PSO</v>
          </cell>
          <cell r="E95" t="str">
            <v>PEB 4</v>
          </cell>
          <cell r="F95" t="str">
            <v>8PEB 4</v>
          </cell>
          <cell r="G95">
            <v>0.1</v>
          </cell>
          <cell r="H95" t="str">
            <v>N/A</v>
          </cell>
          <cell r="I95">
            <v>0.09</v>
          </cell>
          <cell r="J95">
            <v>10.220843501164353</v>
          </cell>
          <cell r="K95">
            <v>17.339495819768363</v>
          </cell>
          <cell r="P95">
            <v>514492</v>
          </cell>
          <cell r="Q95">
            <v>88661.062388588485</v>
          </cell>
          <cell r="R95">
            <v>13278.07607778997</v>
          </cell>
          <cell r="S95">
            <v>36036.510594683787</v>
          </cell>
          <cell r="U95">
            <v>0</v>
          </cell>
          <cell r="W95">
            <v>-43900</v>
          </cell>
          <cell r="X95">
            <v>-230036</v>
          </cell>
          <cell r="Y95">
            <v>11474</v>
          </cell>
          <cell r="Z95">
            <v>240556</v>
          </cell>
        </row>
        <row r="96">
          <cell r="C96" t="str">
            <v>S0174</v>
          </cell>
          <cell r="D96" t="str">
            <v>PT Astra International Tbk - PSO</v>
          </cell>
          <cell r="E96" t="str">
            <v>PEB 5</v>
          </cell>
          <cell r="F96" t="str">
            <v>8PEB 5</v>
          </cell>
          <cell r="J96">
            <v>0</v>
          </cell>
          <cell r="P96">
            <v>0</v>
          </cell>
          <cell r="U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C97" t="str">
            <v>S0174</v>
          </cell>
          <cell r="D97" t="str">
            <v>PT Astra International Tbk - PSO</v>
          </cell>
          <cell r="E97" t="str">
            <v>PEB 6</v>
          </cell>
          <cell r="F97" t="str">
            <v>8PEB 6</v>
          </cell>
          <cell r="J97">
            <v>0</v>
          </cell>
          <cell r="P97">
            <v>0</v>
          </cell>
          <cell r="U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C98" t="str">
            <v>S0174</v>
          </cell>
          <cell r="D98" t="str">
            <v>PT Astra International Tbk - PSO</v>
          </cell>
          <cell r="E98" t="str">
            <v>PEB 7</v>
          </cell>
          <cell r="F98" t="str">
            <v>8PEB 7</v>
          </cell>
          <cell r="G98">
            <v>0.1</v>
          </cell>
          <cell r="H98" t="str">
            <v>N/A</v>
          </cell>
          <cell r="I98">
            <v>0.09</v>
          </cell>
          <cell r="J98">
            <v>10.196892639674058</v>
          </cell>
          <cell r="K98">
            <v>15.555901027209853</v>
          </cell>
          <cell r="P98">
            <v>120650</v>
          </cell>
          <cell r="Q98">
            <v>172107.79878355449</v>
          </cell>
          <cell r="R98">
            <v>14140.263436273992</v>
          </cell>
          <cell r="S98">
            <v>19972.63144918645</v>
          </cell>
          <cell r="U98">
            <v>0</v>
          </cell>
          <cell r="W98">
            <v>-107681</v>
          </cell>
          <cell r="X98">
            <v>0</v>
          </cell>
          <cell r="Y98">
            <v>0</v>
          </cell>
          <cell r="Z98">
            <v>12969</v>
          </cell>
        </row>
        <row r="99">
          <cell r="C99" t="str">
            <v>S0174</v>
          </cell>
          <cell r="D99" t="str">
            <v>PT Astra International Tbk - PSO</v>
          </cell>
          <cell r="E99" t="str">
            <v>MPP</v>
          </cell>
          <cell r="F99" t="str">
            <v>8MPP</v>
          </cell>
          <cell r="G99">
            <v>0.1</v>
          </cell>
          <cell r="H99" t="str">
            <v>N/A</v>
          </cell>
          <cell r="I99">
            <v>0.09</v>
          </cell>
          <cell r="J99">
            <v>10.196892639674058</v>
          </cell>
          <cell r="K99">
            <v>15.555901027209853</v>
          </cell>
          <cell r="P99">
            <v>504</v>
          </cell>
          <cell r="Q99">
            <v>271682.6472386932</v>
          </cell>
          <cell r="R99">
            <v>16874.273671963678</v>
          </cell>
          <cell r="S99">
            <v>0</v>
          </cell>
          <cell r="U99">
            <v>0</v>
          </cell>
          <cell r="W99">
            <v>0</v>
          </cell>
          <cell r="X99">
            <v>-452</v>
          </cell>
          <cell r="Y99">
            <v>25</v>
          </cell>
          <cell r="Z99">
            <v>52</v>
          </cell>
        </row>
        <row r="100">
          <cell r="C100" t="str">
            <v>S0174</v>
          </cell>
          <cell r="D100" t="str">
            <v>PT Astra International Tbk - PSO</v>
          </cell>
          <cell r="E100" t="str">
            <v>ID</v>
          </cell>
          <cell r="F100" t="str">
            <v>8ID</v>
          </cell>
          <cell r="G100">
            <v>0.1</v>
          </cell>
          <cell r="H100" t="str">
            <v>N/A</v>
          </cell>
          <cell r="I100">
            <v>0.09</v>
          </cell>
          <cell r="J100">
            <v>10.196892639674058</v>
          </cell>
          <cell r="K100">
            <v>15.555901027209853</v>
          </cell>
          <cell r="P100">
            <v>23876</v>
          </cell>
          <cell r="Q100">
            <v>492180.06001101492</v>
          </cell>
          <cell r="R100">
            <v>35416.857217100878</v>
          </cell>
          <cell r="S100">
            <v>38838.677556737188</v>
          </cell>
          <cell r="U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23876</v>
          </cell>
        </row>
        <row r="101">
          <cell r="C101" t="str">
            <v>S0174</v>
          </cell>
          <cell r="D101" t="str">
            <v>PT Astra International Tbk - PSO</v>
          </cell>
          <cell r="E101" t="str">
            <v>LL</v>
          </cell>
          <cell r="F101" t="str">
            <v>8LL</v>
          </cell>
          <cell r="G101">
            <v>0.1</v>
          </cell>
          <cell r="H101" t="str">
            <v>N/A</v>
          </cell>
          <cell r="I101">
            <v>0.09</v>
          </cell>
          <cell r="J101">
            <v>10.196892639674058</v>
          </cell>
          <cell r="K101">
            <v>15.555901027209853</v>
          </cell>
          <cell r="P101">
            <v>459721</v>
          </cell>
          <cell r="Q101">
            <v>655506.82558236877</v>
          </cell>
          <cell r="R101">
            <v>172629.92078127072</v>
          </cell>
          <cell r="S101">
            <v>242395.77380379595</v>
          </cell>
          <cell r="U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459721</v>
          </cell>
        </row>
        <row r="102">
          <cell r="C102" t="str">
            <v>S0174</v>
          </cell>
          <cell r="D102" t="str">
            <v>PT Astra International Tbk - PSO</v>
          </cell>
          <cell r="E102" t="str">
            <v>PMK</v>
          </cell>
          <cell r="F102" t="str">
            <v>8PMK</v>
          </cell>
          <cell r="G102">
            <v>0.1</v>
          </cell>
          <cell r="H102" t="str">
            <v>N/A</v>
          </cell>
          <cell r="I102">
            <v>0.09</v>
          </cell>
          <cell r="J102">
            <v>10.196892639674058</v>
          </cell>
          <cell r="K102">
            <v>15.555901027209853</v>
          </cell>
          <cell r="P102">
            <v>846734</v>
          </cell>
          <cell r="Q102">
            <v>1149722.2457921843</v>
          </cell>
          <cell r="R102">
            <v>112676.54647815917</v>
          </cell>
          <cell r="S102">
            <v>168182.93</v>
          </cell>
          <cell r="U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846734</v>
          </cell>
        </row>
        <row r="104">
          <cell r="C104" t="str">
            <v>S0015</v>
          </cell>
          <cell r="D104" t="str">
            <v>PT Astra International Tbk - SSC</v>
          </cell>
          <cell r="E104" t="str">
            <v>PEB 1</v>
          </cell>
          <cell r="F104" t="str">
            <v>9PEB 1</v>
          </cell>
          <cell r="G104">
            <v>0.1</v>
          </cell>
          <cell r="H104">
            <v>0.1</v>
          </cell>
          <cell r="I104">
            <v>0.09</v>
          </cell>
          <cell r="J104">
            <v>8.1267591015590384</v>
          </cell>
          <cell r="K104">
            <v>8.5394518843485923</v>
          </cell>
          <cell r="L104">
            <v>157317</v>
          </cell>
          <cell r="N104">
            <v>108772.6</v>
          </cell>
          <cell r="O104">
            <v>49536.2</v>
          </cell>
          <cell r="P104">
            <v>3167798</v>
          </cell>
          <cell r="Q104">
            <v>4109906.4571560621</v>
          </cell>
          <cell r="R104">
            <v>187280.26617767094</v>
          </cell>
          <cell r="S104">
            <v>173850.60490054471</v>
          </cell>
          <cell r="U104">
            <v>-6328543</v>
          </cell>
          <cell r="V104">
            <v>9444656.7000000011</v>
          </cell>
          <cell r="W104">
            <v>3497968</v>
          </cell>
          <cell r="X104">
            <v>0</v>
          </cell>
          <cell r="Y104">
            <v>0</v>
          </cell>
          <cell r="Z104">
            <v>337223</v>
          </cell>
          <cell r="AB104">
            <v>0.1</v>
          </cell>
          <cell r="AC104" t="str">
            <v>N/A</v>
          </cell>
          <cell r="AD104">
            <v>0.09</v>
          </cell>
          <cell r="AE104">
            <v>10.462413573701999</v>
          </cell>
          <cell r="AF104">
            <v>16.273411807714908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1456196</v>
          </cell>
          <cell r="AL104">
            <v>2143712.9495662902</v>
          </cell>
          <cell r="AM104">
            <v>150198.41342334851</v>
          </cell>
          <cell r="AN104">
            <v>34760.1</v>
          </cell>
          <cell r="AO104">
            <v>0</v>
          </cell>
          <cell r="AP104">
            <v>0</v>
          </cell>
          <cell r="AQ104">
            <v>0</v>
          </cell>
          <cell r="AR104">
            <v>-689124</v>
          </cell>
          <cell r="AS104">
            <v>-186742</v>
          </cell>
          <cell r="AT104">
            <v>10187</v>
          </cell>
          <cell r="AU104">
            <v>580330</v>
          </cell>
          <cell r="AW104">
            <v>0.1</v>
          </cell>
          <cell r="AX104" t="str">
            <v>N/A</v>
          </cell>
          <cell r="AY104">
            <v>0.09</v>
          </cell>
          <cell r="AZ104">
            <v>8.1267591015590384</v>
          </cell>
          <cell r="BA104">
            <v>8.5394518843485923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2892.4397212188869</v>
          </cell>
          <cell r="BH104">
            <v>140.52455549018336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12936</v>
          </cell>
          <cell r="BP104">
            <v>0</v>
          </cell>
          <cell r="BR104">
            <v>0.1</v>
          </cell>
          <cell r="BS104" t="str">
            <v>N/A</v>
          </cell>
          <cell r="BT104">
            <v>0.09</v>
          </cell>
          <cell r="BU104">
            <v>10.210775188753344</v>
          </cell>
          <cell r="BV104">
            <v>17.618448316126432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818267</v>
          </cell>
          <cell r="CB104">
            <v>299576.11094412167</v>
          </cell>
          <cell r="CC104">
            <v>38323.860141617813</v>
          </cell>
          <cell r="CD104">
            <v>44768.477629372974</v>
          </cell>
          <cell r="CE104">
            <v>0</v>
          </cell>
          <cell r="CF104">
            <v>0</v>
          </cell>
          <cell r="CG104">
            <v>0</v>
          </cell>
          <cell r="CH104">
            <v>-276411</v>
          </cell>
          <cell r="CI104">
            <v>-127872</v>
          </cell>
          <cell r="CJ104">
            <v>7119</v>
          </cell>
          <cell r="CK104">
            <v>413984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C104">
            <v>0.1</v>
          </cell>
          <cell r="ED104" t="str">
            <v>N/A</v>
          </cell>
          <cell r="EE104">
            <v>0.09</v>
          </cell>
          <cell r="EF104">
            <v>10.462413573701999</v>
          </cell>
          <cell r="EG104">
            <v>16.273411807714908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145019</v>
          </cell>
          <cell r="EM104">
            <v>218043.00926404912</v>
          </cell>
          <cell r="EN104">
            <v>21155.766457483009</v>
          </cell>
          <cell r="EO104">
            <v>25347.249718404411</v>
          </cell>
          <cell r="EP104">
            <v>0</v>
          </cell>
          <cell r="EQ104">
            <v>0</v>
          </cell>
          <cell r="ER104">
            <v>0</v>
          </cell>
          <cell r="ES104">
            <v>-143849</v>
          </cell>
          <cell r="ET104">
            <v>0</v>
          </cell>
          <cell r="EU104">
            <v>0</v>
          </cell>
          <cell r="EV104">
            <v>1170</v>
          </cell>
          <cell r="EX104">
            <v>0.1</v>
          </cell>
          <cell r="EY104" t="str">
            <v>N/A</v>
          </cell>
          <cell r="EZ104">
            <v>0.09</v>
          </cell>
          <cell r="FA104">
            <v>10.462413573701999</v>
          </cell>
          <cell r="FB104">
            <v>16.273411807714908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440</v>
          </cell>
          <cell r="FH104">
            <v>328853.22903246683</v>
          </cell>
          <cell r="FI104">
            <v>23273.632308132735</v>
          </cell>
          <cell r="FJ104">
            <v>5214.0150000000003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-387</v>
          </cell>
          <cell r="FP104">
            <v>29</v>
          </cell>
          <cell r="FQ104">
            <v>53</v>
          </cell>
          <cell r="FS104">
            <v>0.1</v>
          </cell>
          <cell r="FT104" t="str">
            <v>N/A</v>
          </cell>
          <cell r="FU104">
            <v>0.09</v>
          </cell>
          <cell r="FV104">
            <v>10.462413573701999</v>
          </cell>
          <cell r="FW104">
            <v>16.273411807714908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28516</v>
          </cell>
          <cell r="GC104">
            <v>622525.1573590429</v>
          </cell>
          <cell r="GD104">
            <v>51865.993031107719</v>
          </cell>
          <cell r="GE104">
            <v>45176.186304315685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28516</v>
          </cell>
          <cell r="GN104">
            <v>0.1</v>
          </cell>
          <cell r="GO104" t="str">
            <v>N/A</v>
          </cell>
          <cell r="GP104">
            <v>0.09</v>
          </cell>
          <cell r="GQ104">
            <v>10.462413573701999</v>
          </cell>
          <cell r="GR104">
            <v>16.273411807714908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277734</v>
          </cell>
          <cell r="GX104">
            <v>1036090.6188715878</v>
          </cell>
          <cell r="GY104">
            <v>230023.69967195197</v>
          </cell>
          <cell r="GZ104">
            <v>270091.38011130801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277734</v>
          </cell>
          <cell r="HI104">
            <v>0.1</v>
          </cell>
          <cell r="HJ104" t="str">
            <v>N/A</v>
          </cell>
          <cell r="HK104">
            <v>0.09</v>
          </cell>
          <cell r="HL104">
            <v>10.462413573701999</v>
          </cell>
          <cell r="HM104">
            <v>16.273411807714908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1041314</v>
          </cell>
          <cell r="HS104">
            <v>1342237.0875079408</v>
          </cell>
          <cell r="HT104">
            <v>158158.93168021325</v>
          </cell>
          <cell r="HU104">
            <v>248470.55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1041314</v>
          </cell>
        </row>
        <row r="105">
          <cell r="C105" t="str">
            <v>S0015</v>
          </cell>
          <cell r="D105" t="str">
            <v>PT Astra International Tbk - SSC</v>
          </cell>
          <cell r="E105" t="str">
            <v>PEB 2</v>
          </cell>
          <cell r="F105" t="str">
            <v>9PEB 2</v>
          </cell>
          <cell r="G105">
            <v>0.1</v>
          </cell>
          <cell r="H105" t="str">
            <v>N/A</v>
          </cell>
          <cell r="I105">
            <v>0.09</v>
          </cell>
          <cell r="J105">
            <v>10.462413573701999</v>
          </cell>
          <cell r="K105">
            <v>16.273411807714908</v>
          </cell>
          <cell r="P105">
            <v>1456196</v>
          </cell>
          <cell r="Q105">
            <v>2143712.9495662902</v>
          </cell>
          <cell r="R105">
            <v>150198.41342334851</v>
          </cell>
          <cell r="S105">
            <v>34760.1</v>
          </cell>
          <cell r="U105">
            <v>0</v>
          </cell>
          <cell r="W105">
            <v>-689124</v>
          </cell>
          <cell r="X105">
            <v>-186742</v>
          </cell>
          <cell r="Y105">
            <v>10187</v>
          </cell>
          <cell r="Z105">
            <v>580330</v>
          </cell>
        </row>
        <row r="106">
          <cell r="C106" t="str">
            <v>S0015</v>
          </cell>
          <cell r="D106" t="str">
            <v>PT Astra International Tbk - SSC</v>
          </cell>
          <cell r="E106" t="str">
            <v>PEB 3</v>
          </cell>
          <cell r="F106" t="str">
            <v>9PEB 3</v>
          </cell>
          <cell r="G106">
            <v>0.1</v>
          </cell>
          <cell r="H106" t="str">
            <v>N/A</v>
          </cell>
          <cell r="I106">
            <v>0.09</v>
          </cell>
          <cell r="J106">
            <v>8.1267591015590384</v>
          </cell>
          <cell r="K106">
            <v>8.5394518843485923</v>
          </cell>
          <cell r="P106">
            <v>0</v>
          </cell>
          <cell r="Q106">
            <v>2892.4397212188869</v>
          </cell>
          <cell r="R106">
            <v>140.52455549018336</v>
          </cell>
          <cell r="S106">
            <v>0</v>
          </cell>
          <cell r="U106">
            <v>0</v>
          </cell>
          <cell r="W106">
            <v>0</v>
          </cell>
          <cell r="X106">
            <v>0</v>
          </cell>
          <cell r="Y106">
            <v>12936</v>
          </cell>
          <cell r="Z106">
            <v>0</v>
          </cell>
        </row>
        <row r="107">
          <cell r="C107" t="str">
            <v>S0015</v>
          </cell>
          <cell r="D107" t="str">
            <v>PT Astra International Tbk - SSC</v>
          </cell>
          <cell r="E107" t="str">
            <v>PEB 4</v>
          </cell>
          <cell r="F107" t="str">
            <v>9PEB 4</v>
          </cell>
          <cell r="G107">
            <v>0.1</v>
          </cell>
          <cell r="H107" t="str">
            <v>N/A</v>
          </cell>
          <cell r="I107">
            <v>0.09</v>
          </cell>
          <cell r="J107">
            <v>10.210775188753344</v>
          </cell>
          <cell r="K107">
            <v>17.618448316126432</v>
          </cell>
          <cell r="P107">
            <v>818267</v>
          </cell>
          <cell r="Q107">
            <v>299576.11094412167</v>
          </cell>
          <cell r="R107">
            <v>38323.860141617813</v>
          </cell>
          <cell r="S107">
            <v>44768.477629372974</v>
          </cell>
          <cell r="U107">
            <v>0</v>
          </cell>
          <cell r="W107">
            <v>-276411</v>
          </cell>
          <cell r="X107">
            <v>-127872</v>
          </cell>
          <cell r="Y107">
            <v>7119</v>
          </cell>
          <cell r="Z107">
            <v>413984</v>
          </cell>
        </row>
        <row r="108">
          <cell r="C108" t="str">
            <v>S0015</v>
          </cell>
          <cell r="D108" t="str">
            <v>PT Astra International Tbk - SSC</v>
          </cell>
          <cell r="E108" t="str">
            <v>PEB 5</v>
          </cell>
          <cell r="F108" t="str">
            <v>9PEB 5</v>
          </cell>
          <cell r="J108">
            <v>0</v>
          </cell>
          <cell r="P108">
            <v>0</v>
          </cell>
          <cell r="U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C109" t="str">
            <v>S0015</v>
          </cell>
          <cell r="D109" t="str">
            <v>PT Astra International Tbk - SSC</v>
          </cell>
          <cell r="E109" t="str">
            <v>PEB 6</v>
          </cell>
          <cell r="F109" t="str">
            <v>9PEB 6</v>
          </cell>
          <cell r="J109">
            <v>0</v>
          </cell>
          <cell r="P109">
            <v>0</v>
          </cell>
          <cell r="U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C110" t="str">
            <v>S0015</v>
          </cell>
          <cell r="D110" t="str">
            <v>PT Astra International Tbk - SSC</v>
          </cell>
          <cell r="E110" t="str">
            <v>PEB 7</v>
          </cell>
          <cell r="F110" t="str">
            <v>9PEB 7</v>
          </cell>
          <cell r="G110">
            <v>0.1</v>
          </cell>
          <cell r="H110" t="str">
            <v>N/A</v>
          </cell>
          <cell r="I110">
            <v>0.09</v>
          </cell>
          <cell r="J110">
            <v>10.462413573701999</v>
          </cell>
          <cell r="K110">
            <v>16.273411807714908</v>
          </cell>
          <cell r="P110">
            <v>145019</v>
          </cell>
          <cell r="Q110">
            <v>218043.00926404912</v>
          </cell>
          <cell r="R110">
            <v>21155.766457483009</v>
          </cell>
          <cell r="S110">
            <v>25347.249718404411</v>
          </cell>
          <cell r="U110">
            <v>0</v>
          </cell>
          <cell r="W110">
            <v>-143849</v>
          </cell>
          <cell r="X110">
            <v>0</v>
          </cell>
          <cell r="Y110">
            <v>0</v>
          </cell>
          <cell r="Z110">
            <v>1170</v>
          </cell>
        </row>
        <row r="111">
          <cell r="C111" t="str">
            <v>S0015</v>
          </cell>
          <cell r="D111" t="str">
            <v>PT Astra International Tbk - SSC</v>
          </cell>
          <cell r="E111" t="str">
            <v>MPP</v>
          </cell>
          <cell r="F111" t="str">
            <v>9MPP</v>
          </cell>
          <cell r="G111">
            <v>0.1</v>
          </cell>
          <cell r="H111" t="str">
            <v>N/A</v>
          </cell>
          <cell r="I111">
            <v>0.09</v>
          </cell>
          <cell r="J111">
            <v>10.462413573701999</v>
          </cell>
          <cell r="K111">
            <v>16.273411807714908</v>
          </cell>
          <cell r="P111">
            <v>440</v>
          </cell>
          <cell r="Q111">
            <v>328853.22903246683</v>
          </cell>
          <cell r="R111">
            <v>23273.632308132735</v>
          </cell>
          <cell r="S111">
            <v>5214.0150000000003</v>
          </cell>
          <cell r="U111">
            <v>0</v>
          </cell>
          <cell r="W111">
            <v>0</v>
          </cell>
          <cell r="X111">
            <v>-387</v>
          </cell>
          <cell r="Y111">
            <v>29</v>
          </cell>
          <cell r="Z111">
            <v>53</v>
          </cell>
        </row>
        <row r="112">
          <cell r="C112" t="str">
            <v>S0015</v>
          </cell>
          <cell r="D112" t="str">
            <v>PT Astra International Tbk - SSC</v>
          </cell>
          <cell r="E112" t="str">
            <v>ID</v>
          </cell>
          <cell r="F112" t="str">
            <v>9ID</v>
          </cell>
          <cell r="G112">
            <v>0.1</v>
          </cell>
          <cell r="H112" t="str">
            <v>N/A</v>
          </cell>
          <cell r="I112">
            <v>0.09</v>
          </cell>
          <cell r="J112">
            <v>10.462413573701999</v>
          </cell>
          <cell r="K112">
            <v>16.273411807714908</v>
          </cell>
          <cell r="P112">
            <v>28516</v>
          </cell>
          <cell r="Q112">
            <v>622525.1573590429</v>
          </cell>
          <cell r="R112">
            <v>51865.993031107719</v>
          </cell>
          <cell r="S112">
            <v>45176.186304315685</v>
          </cell>
          <cell r="U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28516</v>
          </cell>
        </row>
        <row r="113">
          <cell r="C113" t="str">
            <v>S0015</v>
          </cell>
          <cell r="D113" t="str">
            <v>PT Astra International Tbk - SSC</v>
          </cell>
          <cell r="E113" t="str">
            <v>LL</v>
          </cell>
          <cell r="F113" t="str">
            <v>9LL</v>
          </cell>
          <cell r="G113">
            <v>0.1</v>
          </cell>
          <cell r="H113" t="str">
            <v>N/A</v>
          </cell>
          <cell r="I113">
            <v>0.09</v>
          </cell>
          <cell r="J113">
            <v>10.462413573701999</v>
          </cell>
          <cell r="K113">
            <v>16.273411807714908</v>
          </cell>
          <cell r="P113">
            <v>277734</v>
          </cell>
          <cell r="Q113">
            <v>1036090.6188715878</v>
          </cell>
          <cell r="R113">
            <v>230023.69967195197</v>
          </cell>
          <cell r="S113">
            <v>270091.38011130801</v>
          </cell>
          <cell r="U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277734</v>
          </cell>
        </row>
        <row r="114">
          <cell r="C114" t="str">
            <v>S0015</v>
          </cell>
          <cell r="D114" t="str">
            <v>PT Astra International Tbk - SSC</v>
          </cell>
          <cell r="E114" t="str">
            <v>PMK</v>
          </cell>
          <cell r="F114" t="str">
            <v>9PMK</v>
          </cell>
          <cell r="G114">
            <v>0.1</v>
          </cell>
          <cell r="H114" t="str">
            <v>N/A</v>
          </cell>
          <cell r="I114">
            <v>0.09</v>
          </cell>
          <cell r="J114">
            <v>10.462413573701999</v>
          </cell>
          <cell r="K114">
            <v>16.273411807714908</v>
          </cell>
          <cell r="P114">
            <v>1041314</v>
          </cell>
          <cell r="Q114">
            <v>1342237.0875079408</v>
          </cell>
          <cell r="R114">
            <v>158158.93168021325</v>
          </cell>
          <cell r="S114">
            <v>248470.55</v>
          </cell>
          <cell r="U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1041314</v>
          </cell>
        </row>
        <row r="116">
          <cell r="C116" t="str">
            <v>S0002</v>
          </cell>
          <cell r="D116" t="str">
            <v>PT Astra International Tbk - TSO</v>
          </cell>
          <cell r="E116" t="str">
            <v>PEB 1</v>
          </cell>
          <cell r="F116" t="str">
            <v>10PEB 1</v>
          </cell>
          <cell r="G116">
            <v>0.1</v>
          </cell>
          <cell r="H116">
            <v>0.1</v>
          </cell>
          <cell r="I116">
            <v>0.09</v>
          </cell>
          <cell r="J116">
            <v>8.1145854218805855</v>
          </cell>
          <cell r="K116">
            <v>8.7955098450410247</v>
          </cell>
          <cell r="L116">
            <v>4991089</v>
          </cell>
          <cell r="N116">
            <v>9246827.620000001</v>
          </cell>
          <cell r="O116">
            <v>1327941.04</v>
          </cell>
          <cell r="P116">
            <v>90546435</v>
          </cell>
          <cell r="Q116">
            <v>117294748.03890343</v>
          </cell>
          <cell r="R116">
            <v>5037683.9725365769</v>
          </cell>
          <cell r="S116">
            <v>14543969.57826707</v>
          </cell>
          <cell r="U116">
            <v>-67556002</v>
          </cell>
          <cell r="V116">
            <v>110024939.28666668</v>
          </cell>
          <cell r="W116">
            <v>-1091994</v>
          </cell>
          <cell r="X116">
            <v>0</v>
          </cell>
          <cell r="Y116">
            <v>0</v>
          </cell>
          <cell r="Z116">
            <v>21898439</v>
          </cell>
          <cell r="AB116">
            <v>0.1</v>
          </cell>
          <cell r="AC116" t="str">
            <v>N/A</v>
          </cell>
          <cell r="AD116">
            <v>0.09</v>
          </cell>
          <cell r="AE116">
            <v>10.407279047325977</v>
          </cell>
          <cell r="AF116">
            <v>17.648401466431157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30291917</v>
          </cell>
          <cell r="AL116">
            <v>42541320.900593475</v>
          </cell>
          <cell r="AM116">
            <v>2810448.9784598756</v>
          </cell>
          <cell r="AN116">
            <v>3304447.27</v>
          </cell>
          <cell r="AO116">
            <v>0</v>
          </cell>
          <cell r="AP116">
            <v>0</v>
          </cell>
          <cell r="AQ116">
            <v>0</v>
          </cell>
          <cell r="AR116">
            <v>865172</v>
          </cell>
          <cell r="AS116">
            <v>-16006684</v>
          </cell>
          <cell r="AT116">
            <v>873153</v>
          </cell>
          <cell r="AU116">
            <v>15150405</v>
          </cell>
          <cell r="AW116">
            <v>0.1</v>
          </cell>
          <cell r="AX116" t="str">
            <v>N/A</v>
          </cell>
          <cell r="AY116">
            <v>0.09</v>
          </cell>
          <cell r="AZ116">
            <v>8.1145854218805855</v>
          </cell>
          <cell r="BA116">
            <v>8.7955098450410247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6245</v>
          </cell>
          <cell r="BG116">
            <v>295471.77330213296</v>
          </cell>
          <cell r="BH116">
            <v>14917.749352282231</v>
          </cell>
          <cell r="BI116">
            <v>100800.52858666659</v>
          </cell>
          <cell r="BJ116">
            <v>0</v>
          </cell>
          <cell r="BK116">
            <v>0</v>
          </cell>
          <cell r="BL116">
            <v>0</v>
          </cell>
          <cell r="BM116">
            <v>1173323</v>
          </cell>
          <cell r="BN116">
            <v>-263786</v>
          </cell>
          <cell r="BO116">
            <v>324372</v>
          </cell>
          <cell r="BP116">
            <v>915782</v>
          </cell>
          <cell r="BR116">
            <v>0.1</v>
          </cell>
          <cell r="BS116" t="str">
            <v>N/A</v>
          </cell>
          <cell r="BT116">
            <v>0.09</v>
          </cell>
          <cell r="BU116">
            <v>10.19088219609989</v>
          </cell>
          <cell r="BV116">
            <v>19.452359143648046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13593462</v>
          </cell>
          <cell r="CB116">
            <v>5775790.4165279306</v>
          </cell>
          <cell r="CC116">
            <v>762275.25262653502</v>
          </cell>
          <cell r="CD116">
            <v>2936150.5469145849</v>
          </cell>
          <cell r="CE116">
            <v>0</v>
          </cell>
          <cell r="CF116">
            <v>0</v>
          </cell>
          <cell r="CG116">
            <v>0</v>
          </cell>
          <cell r="CH116">
            <v>-3730997</v>
          </cell>
          <cell r="CI116">
            <v>-2790821</v>
          </cell>
          <cell r="CJ116">
            <v>128559</v>
          </cell>
          <cell r="CK116">
            <v>7071644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C116">
            <v>0.1</v>
          </cell>
          <cell r="ED116" t="str">
            <v>N/A</v>
          </cell>
          <cell r="EE116">
            <v>0.09</v>
          </cell>
          <cell r="EF116">
            <v>10.407279047325977</v>
          </cell>
          <cell r="EG116">
            <v>17.648401466431157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2712828</v>
          </cell>
          <cell r="EM116">
            <v>4835871.1808874784</v>
          </cell>
          <cell r="EN116">
            <v>474203.81681443605</v>
          </cell>
          <cell r="EO116">
            <v>545661.08365387795</v>
          </cell>
          <cell r="EP116">
            <v>0</v>
          </cell>
          <cell r="EQ116">
            <v>0</v>
          </cell>
          <cell r="ER116">
            <v>0</v>
          </cell>
          <cell r="ES116">
            <v>-2627288</v>
          </cell>
          <cell r="ET116">
            <v>0</v>
          </cell>
          <cell r="EU116">
            <v>0</v>
          </cell>
          <cell r="EV116">
            <v>85540</v>
          </cell>
          <cell r="EX116">
            <v>0.1</v>
          </cell>
          <cell r="EY116" t="str">
            <v>N/A</v>
          </cell>
          <cell r="EZ116">
            <v>0.09</v>
          </cell>
          <cell r="FA116">
            <v>0</v>
          </cell>
          <cell r="FB116">
            <v>17.648401466431157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6570222.1556643341</v>
          </cell>
          <cell r="FI116">
            <v>438425.23877167661</v>
          </cell>
          <cell r="FJ116">
            <v>581836.005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S116">
            <v>0.1</v>
          </cell>
          <cell r="FT116" t="str">
            <v>N/A</v>
          </cell>
          <cell r="FU116">
            <v>0.09</v>
          </cell>
          <cell r="FV116">
            <v>10.407279047325977</v>
          </cell>
          <cell r="FW116">
            <v>17.648401466431157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716147</v>
          </cell>
          <cell r="GC116">
            <v>11765983.241643386</v>
          </cell>
          <cell r="GD116">
            <v>978226.39578681428</v>
          </cell>
          <cell r="GE116">
            <v>849743.70626439713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716147</v>
          </cell>
          <cell r="GN116">
            <v>0.1</v>
          </cell>
          <cell r="GO116" t="str">
            <v>N/A</v>
          </cell>
          <cell r="GP116">
            <v>0.09</v>
          </cell>
          <cell r="GQ116">
            <v>10.407279047325977</v>
          </cell>
          <cell r="GR116">
            <v>17.648401466431157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12916230</v>
          </cell>
          <cell r="GX116">
            <v>14446400.951795578</v>
          </cell>
          <cell r="GY116">
            <v>4593275.3635117617</v>
          </cell>
          <cell r="GZ116">
            <v>7845308.7725896835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12916230</v>
          </cell>
          <cell r="HI116">
            <v>0.1</v>
          </cell>
          <cell r="HJ116" t="str">
            <v>N/A</v>
          </cell>
          <cell r="HK116">
            <v>0.09</v>
          </cell>
          <cell r="HL116">
            <v>10.407279047325977</v>
          </cell>
          <cell r="HM116">
            <v>17.648401466431157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21451343</v>
          </cell>
          <cell r="HS116">
            <v>28586426.157191701</v>
          </cell>
          <cell r="HT116">
            <v>3308386.9378099814</v>
          </cell>
          <cell r="HU116">
            <v>4816688.7899999795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21451343</v>
          </cell>
        </row>
        <row r="117">
          <cell r="C117" t="str">
            <v>S0002</v>
          </cell>
          <cell r="D117" t="str">
            <v>PT Astra International Tbk - TSO</v>
          </cell>
          <cell r="E117" t="str">
            <v>PEB 2</v>
          </cell>
          <cell r="F117" t="str">
            <v>10PEB 2</v>
          </cell>
          <cell r="G117">
            <v>0.1</v>
          </cell>
          <cell r="H117" t="str">
            <v>N/A</v>
          </cell>
          <cell r="I117">
            <v>0.09</v>
          </cell>
          <cell r="J117">
            <v>10.407279047325977</v>
          </cell>
          <cell r="K117">
            <v>17.648401466431157</v>
          </cell>
          <cell r="P117">
            <v>30291917</v>
          </cell>
          <cell r="Q117">
            <v>42541320.900593475</v>
          </cell>
          <cell r="R117">
            <v>2810448.9784598756</v>
          </cell>
          <cell r="S117">
            <v>3304447.27</v>
          </cell>
          <cell r="U117">
            <v>0</v>
          </cell>
          <cell r="W117">
            <v>865172</v>
          </cell>
          <cell r="X117">
            <v>-16006684</v>
          </cell>
          <cell r="Y117">
            <v>873153</v>
          </cell>
          <cell r="Z117">
            <v>15150405</v>
          </cell>
        </row>
        <row r="118">
          <cell r="C118" t="str">
            <v>S0002</v>
          </cell>
          <cell r="D118" t="str">
            <v>PT Astra International Tbk - TSO</v>
          </cell>
          <cell r="E118" t="str">
            <v>PEB 3</v>
          </cell>
          <cell r="F118" t="str">
            <v>10PEB 3</v>
          </cell>
          <cell r="G118">
            <v>0.1</v>
          </cell>
          <cell r="H118" t="str">
            <v>N/A</v>
          </cell>
          <cell r="I118">
            <v>0.09</v>
          </cell>
          <cell r="J118">
            <v>8.1145854218805855</v>
          </cell>
          <cell r="K118">
            <v>8.7955098450410247</v>
          </cell>
          <cell r="P118">
            <v>6245</v>
          </cell>
          <cell r="Q118">
            <v>295471.77330213296</v>
          </cell>
          <cell r="R118">
            <v>14917.749352282231</v>
          </cell>
          <cell r="S118">
            <v>100800.52858666659</v>
          </cell>
          <cell r="U118">
            <v>0</v>
          </cell>
          <cell r="W118">
            <v>1173323</v>
          </cell>
          <cell r="X118">
            <v>-263786</v>
          </cell>
          <cell r="Y118">
            <v>324372</v>
          </cell>
          <cell r="Z118">
            <v>915782</v>
          </cell>
        </row>
        <row r="119">
          <cell r="C119" t="str">
            <v>S0002</v>
          </cell>
          <cell r="D119" t="str">
            <v>PT Astra International Tbk - TSO</v>
          </cell>
          <cell r="E119" t="str">
            <v>PEB 4</v>
          </cell>
          <cell r="F119" t="str">
            <v>10PEB 4</v>
          </cell>
          <cell r="G119">
            <v>0.1</v>
          </cell>
          <cell r="H119" t="str">
            <v>N/A</v>
          </cell>
          <cell r="I119">
            <v>0.09</v>
          </cell>
          <cell r="J119">
            <v>10.19088219609989</v>
          </cell>
          <cell r="K119">
            <v>19.452359143648046</v>
          </cell>
          <cell r="P119">
            <v>13593462</v>
          </cell>
          <cell r="Q119">
            <v>5775790.4165279306</v>
          </cell>
          <cell r="R119">
            <v>762275.25262653502</v>
          </cell>
          <cell r="S119">
            <v>2936150.5469145849</v>
          </cell>
          <cell r="U119">
            <v>0</v>
          </cell>
          <cell r="W119">
            <v>-3730997</v>
          </cell>
          <cell r="X119">
            <v>-2790821</v>
          </cell>
          <cell r="Y119">
            <v>128559</v>
          </cell>
          <cell r="Z119">
            <v>7071644</v>
          </cell>
        </row>
        <row r="120">
          <cell r="C120" t="str">
            <v>S0002</v>
          </cell>
          <cell r="D120" t="str">
            <v>PT Astra International Tbk - TSO</v>
          </cell>
          <cell r="E120" t="str">
            <v>PEB 5</v>
          </cell>
          <cell r="F120" t="str">
            <v>10PEB 5</v>
          </cell>
          <cell r="J120">
            <v>0</v>
          </cell>
          <cell r="P120">
            <v>0</v>
          </cell>
          <cell r="U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C121" t="str">
            <v>S0002</v>
          </cell>
          <cell r="D121" t="str">
            <v>PT Astra International Tbk - TSO</v>
          </cell>
          <cell r="E121" t="str">
            <v>PEB 6</v>
          </cell>
          <cell r="F121" t="str">
            <v>10PEB 6</v>
          </cell>
          <cell r="J121">
            <v>0</v>
          </cell>
          <cell r="P121">
            <v>0</v>
          </cell>
          <cell r="U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C122" t="str">
            <v>S0002</v>
          </cell>
          <cell r="D122" t="str">
            <v>PT Astra International Tbk - TSO</v>
          </cell>
          <cell r="E122" t="str">
            <v>PEB 7</v>
          </cell>
          <cell r="F122" t="str">
            <v>10PEB 7</v>
          </cell>
          <cell r="G122">
            <v>0.1</v>
          </cell>
          <cell r="H122" t="str">
            <v>N/A</v>
          </cell>
          <cell r="I122">
            <v>0.09</v>
          </cell>
          <cell r="J122">
            <v>10.407279047325977</v>
          </cell>
          <cell r="K122">
            <v>17.648401466431157</v>
          </cell>
          <cell r="P122">
            <v>2712828</v>
          </cell>
          <cell r="Q122">
            <v>4835871.1808874784</v>
          </cell>
          <cell r="R122">
            <v>474203.81681443605</v>
          </cell>
          <cell r="S122">
            <v>545661.08365387795</v>
          </cell>
          <cell r="U122">
            <v>0</v>
          </cell>
          <cell r="W122">
            <v>-2627288</v>
          </cell>
          <cell r="X122">
            <v>0</v>
          </cell>
          <cell r="Y122">
            <v>0</v>
          </cell>
          <cell r="Z122">
            <v>85540</v>
          </cell>
        </row>
        <row r="123">
          <cell r="C123" t="str">
            <v>S0002</v>
          </cell>
          <cell r="D123" t="str">
            <v>PT Astra International Tbk - TSO</v>
          </cell>
          <cell r="E123" t="str">
            <v>MPP</v>
          </cell>
          <cell r="F123" t="str">
            <v>10MPP</v>
          </cell>
          <cell r="G123">
            <v>0.1</v>
          </cell>
          <cell r="H123" t="str">
            <v>N/A</v>
          </cell>
          <cell r="I123">
            <v>0.09</v>
          </cell>
          <cell r="J123">
            <v>0</v>
          </cell>
          <cell r="K123">
            <v>17.648401466431157</v>
          </cell>
          <cell r="P123">
            <v>0</v>
          </cell>
          <cell r="Q123">
            <v>6570222.1556643341</v>
          </cell>
          <cell r="R123">
            <v>438425.23877167661</v>
          </cell>
          <cell r="S123">
            <v>581836.005</v>
          </cell>
          <cell r="U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C124" t="str">
            <v>S0002</v>
          </cell>
          <cell r="D124" t="str">
            <v>PT Astra International Tbk - TSO</v>
          </cell>
          <cell r="E124" t="str">
            <v>ID</v>
          </cell>
          <cell r="F124" t="str">
            <v>10ID</v>
          </cell>
          <cell r="G124">
            <v>0.1</v>
          </cell>
          <cell r="H124" t="str">
            <v>N/A</v>
          </cell>
          <cell r="I124">
            <v>0.09</v>
          </cell>
          <cell r="J124">
            <v>10.407279047325977</v>
          </cell>
          <cell r="K124">
            <v>17.648401466431157</v>
          </cell>
          <cell r="P124">
            <v>716147</v>
          </cell>
          <cell r="Q124">
            <v>11765983.241643386</v>
          </cell>
          <cell r="R124">
            <v>978226.39578681428</v>
          </cell>
          <cell r="S124">
            <v>849743.70626439713</v>
          </cell>
          <cell r="U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716147</v>
          </cell>
        </row>
        <row r="125">
          <cell r="C125" t="str">
            <v>S0002</v>
          </cell>
          <cell r="D125" t="str">
            <v>PT Astra International Tbk - TSO</v>
          </cell>
          <cell r="E125" t="str">
            <v>LL</v>
          </cell>
          <cell r="F125" t="str">
            <v>10LL</v>
          </cell>
          <cell r="G125">
            <v>0.1</v>
          </cell>
          <cell r="H125" t="str">
            <v>N/A</v>
          </cell>
          <cell r="I125">
            <v>0.09</v>
          </cell>
          <cell r="J125">
            <v>10.407279047325977</v>
          </cell>
          <cell r="K125">
            <v>17.648401466431157</v>
          </cell>
          <cell r="P125">
            <v>12916230</v>
          </cell>
          <cell r="Q125">
            <v>14446400.951795578</v>
          </cell>
          <cell r="R125">
            <v>4593275.3635117617</v>
          </cell>
          <cell r="S125">
            <v>7845308.7725896835</v>
          </cell>
          <cell r="U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12916230</v>
          </cell>
        </row>
        <row r="126">
          <cell r="C126" t="str">
            <v>S0002</v>
          </cell>
          <cell r="D126" t="str">
            <v>PT Astra International Tbk - TSO</v>
          </cell>
          <cell r="E126" t="str">
            <v>PMK</v>
          </cell>
          <cell r="F126" t="str">
            <v>10PMK</v>
          </cell>
          <cell r="G126">
            <v>0.1</v>
          </cell>
          <cell r="H126" t="str">
            <v>N/A</v>
          </cell>
          <cell r="I126">
            <v>0.09</v>
          </cell>
          <cell r="J126">
            <v>10.407279047325977</v>
          </cell>
          <cell r="K126">
            <v>17.648401466431157</v>
          </cell>
          <cell r="P126">
            <v>21451343</v>
          </cell>
          <cell r="Q126">
            <v>28586426.157191701</v>
          </cell>
          <cell r="R126">
            <v>3308386.9378099814</v>
          </cell>
          <cell r="S126">
            <v>4816688.7899999795</v>
          </cell>
          <cell r="U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21451343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F128" t="str">
            <v>11PEB 1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 xml:space="preserve"> </v>
          </cell>
          <cell r="R128" t="str">
            <v xml:space="preserve"> </v>
          </cell>
          <cell r="S128" t="str">
            <v xml:space="preserve"> 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10.032924137149166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767577</v>
          </cell>
          <cell r="AL128">
            <v>1007994.6193097207</v>
          </cell>
          <cell r="AM128">
            <v>153177.49622435644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-355900</v>
          </cell>
          <cell r="AS128">
            <v>0</v>
          </cell>
          <cell r="AT128">
            <v>0</v>
          </cell>
          <cell r="AU128">
            <v>411677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 t="str">
            <v xml:space="preserve"> </v>
          </cell>
          <cell r="BH128" t="str">
            <v xml:space="preserve"> </v>
          </cell>
          <cell r="BI128" t="str">
            <v xml:space="preserve"> 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10.01641199547886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1531373</v>
          </cell>
          <cell r="CB128">
            <v>1762233.2492823061</v>
          </cell>
          <cell r="CC128">
            <v>302448.69638132653</v>
          </cell>
          <cell r="CD128">
            <v>22487.709126317583</v>
          </cell>
          <cell r="CE128">
            <v>0</v>
          </cell>
          <cell r="CF128">
            <v>0</v>
          </cell>
          <cell r="CG128">
            <v>0</v>
          </cell>
          <cell r="CH128">
            <v>-1071742</v>
          </cell>
          <cell r="CI128">
            <v>-204177</v>
          </cell>
          <cell r="CJ128">
            <v>12640</v>
          </cell>
          <cell r="CK128">
            <v>255454</v>
          </cell>
          <cell r="CM128">
            <v>0</v>
          </cell>
          <cell r="CN128">
            <v>0</v>
          </cell>
          <cell r="CO128">
            <v>0</v>
          </cell>
          <cell r="CP128">
            <v>9.5841113887331684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24100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873897</v>
          </cell>
          <cell r="DD128">
            <v>0</v>
          </cell>
          <cell r="DE128">
            <v>0</v>
          </cell>
          <cell r="DF128">
            <v>897997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10.032924137149166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92329</v>
          </cell>
          <cell r="EM128">
            <v>155102.96466321155</v>
          </cell>
          <cell r="EN128">
            <v>32140.664335669364</v>
          </cell>
          <cell r="EO128">
            <v>14550.062367308881</v>
          </cell>
          <cell r="EP128">
            <v>0</v>
          </cell>
          <cell r="EQ128">
            <v>0</v>
          </cell>
          <cell r="ER128">
            <v>0</v>
          </cell>
          <cell r="ES128">
            <v>-81778</v>
          </cell>
          <cell r="ET128">
            <v>0</v>
          </cell>
          <cell r="EU128">
            <v>0</v>
          </cell>
          <cell r="EV128">
            <v>10551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177916.7219261392</v>
          </cell>
          <cell r="FI128">
            <v>28239.682128262481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10.032924137149166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14023</v>
          </cell>
          <cell r="GC128">
            <v>394971.66030310467</v>
          </cell>
          <cell r="GD128">
            <v>72629.51156585601</v>
          </cell>
          <cell r="GE128">
            <v>24884.939103801018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14023</v>
          </cell>
          <cell r="GN128">
            <v>0</v>
          </cell>
          <cell r="GO128">
            <v>0</v>
          </cell>
          <cell r="GP128">
            <v>0</v>
          </cell>
          <cell r="GQ128">
            <v>10.032924137149166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573175</v>
          </cell>
          <cell r="GX128">
            <v>593815.79464943882</v>
          </cell>
          <cell r="GY128">
            <v>250531.34076286104</v>
          </cell>
          <cell r="GZ128">
            <v>225022.14243421174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573175</v>
          </cell>
          <cell r="HI128">
            <v>0</v>
          </cell>
          <cell r="HJ128">
            <v>0</v>
          </cell>
          <cell r="HK128">
            <v>0</v>
          </cell>
          <cell r="HL128">
            <v>10.032924137149166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314080</v>
          </cell>
          <cell r="HS128">
            <v>576349.15401867544</v>
          </cell>
          <cell r="HT128">
            <v>121160.28264441309</v>
          </cell>
          <cell r="HU128">
            <v>37800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314080</v>
          </cell>
        </row>
        <row r="129">
          <cell r="C129" t="str">
            <v>A0253</v>
          </cell>
          <cell r="D129" t="str">
            <v>PT Agro Menara Rahmat</v>
          </cell>
          <cell r="E129" t="str">
            <v>PEB 2</v>
          </cell>
          <cell r="F129" t="str">
            <v>11PEB 2</v>
          </cell>
          <cell r="J129">
            <v>10.032924137149166</v>
          </cell>
          <cell r="P129">
            <v>767577</v>
          </cell>
          <cell r="Q129">
            <v>1007994.6193097207</v>
          </cell>
          <cell r="R129">
            <v>153177.49622435644</v>
          </cell>
          <cell r="S129">
            <v>0</v>
          </cell>
          <cell r="U129">
            <v>0</v>
          </cell>
          <cell r="W129">
            <v>-355900</v>
          </cell>
          <cell r="X129">
            <v>0</v>
          </cell>
          <cell r="Y129">
            <v>0</v>
          </cell>
          <cell r="Z129">
            <v>411677</v>
          </cell>
        </row>
        <row r="130">
          <cell r="C130" t="str">
            <v>A0253</v>
          </cell>
          <cell r="D130" t="str">
            <v>PT Agro Menara Rahmat</v>
          </cell>
          <cell r="E130" t="str">
            <v>PEB 3</v>
          </cell>
          <cell r="F130" t="str">
            <v>11PEB 3</v>
          </cell>
          <cell r="J130">
            <v>0</v>
          </cell>
          <cell r="P130">
            <v>0</v>
          </cell>
          <cell r="Q130" t="str">
            <v xml:space="preserve"> </v>
          </cell>
          <cell r="R130" t="str">
            <v xml:space="preserve"> </v>
          </cell>
          <cell r="S130" t="str">
            <v xml:space="preserve"> </v>
          </cell>
          <cell r="U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C131" t="str">
            <v>A0253</v>
          </cell>
          <cell r="D131" t="str">
            <v>PT Agro Menara Rahmat</v>
          </cell>
          <cell r="E131" t="str">
            <v>PEB 4</v>
          </cell>
          <cell r="F131" t="str">
            <v>11PEB 4</v>
          </cell>
          <cell r="J131">
            <v>10.01641199547886</v>
          </cell>
          <cell r="P131">
            <v>1531373</v>
          </cell>
          <cell r="Q131">
            <v>1762233.2492823061</v>
          </cell>
          <cell r="R131">
            <v>302448.69638132653</v>
          </cell>
          <cell r="S131">
            <v>22487.709126317583</v>
          </cell>
          <cell r="U131">
            <v>0</v>
          </cell>
          <cell r="W131">
            <v>-1071742</v>
          </cell>
          <cell r="X131">
            <v>-204177</v>
          </cell>
          <cell r="Y131">
            <v>12640</v>
          </cell>
          <cell r="Z131">
            <v>255454</v>
          </cell>
        </row>
        <row r="132">
          <cell r="C132" t="str">
            <v>A0253</v>
          </cell>
          <cell r="D132" t="str">
            <v>PT Agro Menara Rahmat</v>
          </cell>
          <cell r="E132" t="str">
            <v>PEB 5</v>
          </cell>
          <cell r="F132" t="str">
            <v>11PEB 5</v>
          </cell>
          <cell r="J132">
            <v>9.5841113887331684</v>
          </cell>
          <cell r="P132">
            <v>24100</v>
          </cell>
          <cell r="U132">
            <v>0</v>
          </cell>
          <cell r="W132">
            <v>873897</v>
          </cell>
          <cell r="X132">
            <v>0</v>
          </cell>
          <cell r="Y132">
            <v>0</v>
          </cell>
          <cell r="Z132">
            <v>897997</v>
          </cell>
        </row>
        <row r="133">
          <cell r="C133" t="str">
            <v>A0253</v>
          </cell>
          <cell r="D133" t="str">
            <v>PT Agro Menara Rahmat</v>
          </cell>
          <cell r="E133" t="str">
            <v>PEB 6</v>
          </cell>
          <cell r="F133" t="str">
            <v>11PEB 6</v>
          </cell>
          <cell r="J133">
            <v>0</v>
          </cell>
          <cell r="P133">
            <v>0</v>
          </cell>
          <cell r="U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C134" t="str">
            <v>A0253</v>
          </cell>
          <cell r="D134" t="str">
            <v>PT Agro Menara Rahmat</v>
          </cell>
          <cell r="E134" t="str">
            <v>PEB 7</v>
          </cell>
          <cell r="F134" t="str">
            <v>11PEB 7</v>
          </cell>
          <cell r="J134">
            <v>10.032924137149166</v>
          </cell>
          <cell r="P134">
            <v>92329</v>
          </cell>
          <cell r="Q134">
            <v>155102.96466321155</v>
          </cell>
          <cell r="R134">
            <v>32140.664335669364</v>
          </cell>
          <cell r="S134">
            <v>14550.062367308881</v>
          </cell>
          <cell r="U134">
            <v>0</v>
          </cell>
          <cell r="W134">
            <v>-81778</v>
          </cell>
          <cell r="X134">
            <v>0</v>
          </cell>
          <cell r="Y134">
            <v>0</v>
          </cell>
          <cell r="Z134">
            <v>10551</v>
          </cell>
        </row>
        <row r="135">
          <cell r="C135" t="str">
            <v>A0253</v>
          </cell>
          <cell r="D135" t="str">
            <v>PT Agro Menara Rahmat</v>
          </cell>
          <cell r="E135" t="str">
            <v>MPP</v>
          </cell>
          <cell r="F135" t="str">
            <v>11MPP</v>
          </cell>
          <cell r="J135">
            <v>0</v>
          </cell>
          <cell r="P135">
            <v>0</v>
          </cell>
          <cell r="Q135">
            <v>177916.7219261392</v>
          </cell>
          <cell r="R135">
            <v>28239.682128262481</v>
          </cell>
          <cell r="S135">
            <v>0</v>
          </cell>
          <cell r="U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C136" t="str">
            <v>A0253</v>
          </cell>
          <cell r="D136" t="str">
            <v>PT Agro Menara Rahmat</v>
          </cell>
          <cell r="E136" t="str">
            <v>ID</v>
          </cell>
          <cell r="F136" t="str">
            <v>11ID</v>
          </cell>
          <cell r="J136">
            <v>10.032924137149166</v>
          </cell>
          <cell r="P136">
            <v>14023</v>
          </cell>
          <cell r="Q136">
            <v>394971.66030310467</v>
          </cell>
          <cell r="R136">
            <v>72629.51156585601</v>
          </cell>
          <cell r="S136">
            <v>24884.939103801018</v>
          </cell>
          <cell r="U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14023</v>
          </cell>
        </row>
        <row r="137">
          <cell r="C137" t="str">
            <v>A0253</v>
          </cell>
          <cell r="D137" t="str">
            <v>PT Agro Menara Rahmat</v>
          </cell>
          <cell r="E137" t="str">
            <v>LL</v>
          </cell>
          <cell r="F137" t="str">
            <v>11LL</v>
          </cell>
          <cell r="J137">
            <v>10.032924137149166</v>
          </cell>
          <cell r="P137">
            <v>573175</v>
          </cell>
          <cell r="Q137">
            <v>593815.79464943882</v>
          </cell>
          <cell r="R137">
            <v>250531.34076286104</v>
          </cell>
          <cell r="S137">
            <v>225022.14243421174</v>
          </cell>
          <cell r="U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573175</v>
          </cell>
        </row>
        <row r="138">
          <cell r="C138" t="str">
            <v>A0253</v>
          </cell>
          <cell r="D138" t="str">
            <v>PT Agro Menara Rahmat</v>
          </cell>
          <cell r="E138" t="str">
            <v>PMK</v>
          </cell>
          <cell r="F138" t="str">
            <v>11PMK</v>
          </cell>
          <cell r="J138">
            <v>10.032924137149166</v>
          </cell>
          <cell r="P138">
            <v>314080</v>
          </cell>
          <cell r="Q138">
            <v>576349.15401867544</v>
          </cell>
          <cell r="R138">
            <v>121160.28264441309</v>
          </cell>
          <cell r="S138">
            <v>37800</v>
          </cell>
          <cell r="U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314080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F140" t="str">
            <v>12PEB 1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 xml:space="preserve"> </v>
          </cell>
          <cell r="R140" t="str">
            <v xml:space="preserve"> </v>
          </cell>
          <cell r="S140" t="str">
            <v xml:space="preserve"> 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9.5838889937595333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312330</v>
          </cell>
          <cell r="AL140">
            <v>254446.87114966032</v>
          </cell>
          <cell r="AM140">
            <v>60057.194926417935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-53344</v>
          </cell>
          <cell r="AS140">
            <v>0</v>
          </cell>
          <cell r="AT140">
            <v>0</v>
          </cell>
          <cell r="AU140">
            <v>258986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 t="str">
            <v xml:space="preserve"> </v>
          </cell>
          <cell r="BH140" t="str">
            <v xml:space="preserve"> </v>
          </cell>
          <cell r="BI140" t="str">
            <v xml:space="preserve"> 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9.7079913997219567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491789</v>
          </cell>
          <cell r="CB140">
            <v>932113.34671185282</v>
          </cell>
          <cell r="CC140">
            <v>256624.05826343715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-219677</v>
          </cell>
          <cell r="CI140">
            <v>0</v>
          </cell>
          <cell r="CJ140">
            <v>0</v>
          </cell>
          <cell r="CK140">
            <v>272112</v>
          </cell>
          <cell r="CM140">
            <v>0</v>
          </cell>
          <cell r="CN140">
            <v>0</v>
          </cell>
          <cell r="CO140">
            <v>0</v>
          </cell>
          <cell r="CP140">
            <v>0.97291552259999992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41436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47814</v>
          </cell>
          <cell r="DD140">
            <v>0</v>
          </cell>
          <cell r="DE140">
            <v>0</v>
          </cell>
          <cell r="DF140">
            <v>89250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9.5838889937595333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34240</v>
          </cell>
          <cell r="EM140">
            <v>43724.462061040555</v>
          </cell>
          <cell r="EN140">
            <v>14342.809242382928</v>
          </cell>
          <cell r="EO140">
            <v>2506.1848807238966</v>
          </cell>
          <cell r="EP140">
            <v>0</v>
          </cell>
          <cell r="EQ140">
            <v>0</v>
          </cell>
          <cell r="ER140">
            <v>0</v>
          </cell>
          <cell r="ES140">
            <v>1619</v>
          </cell>
          <cell r="ET140">
            <v>0</v>
          </cell>
          <cell r="EU140">
            <v>0</v>
          </cell>
          <cell r="EV140">
            <v>35859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44813.434038388077</v>
          </cell>
          <cell r="FI140">
            <v>12064.074560729649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9.5838889937595333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5524</v>
          </cell>
          <cell r="GC140">
            <v>109650.09296680547</v>
          </cell>
          <cell r="GD140">
            <v>32179.739983014377</v>
          </cell>
          <cell r="GE140">
            <v>5702.728106552594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5524</v>
          </cell>
          <cell r="GN140">
            <v>0</v>
          </cell>
          <cell r="GO140">
            <v>0</v>
          </cell>
          <cell r="GP140">
            <v>0</v>
          </cell>
          <cell r="GQ140">
            <v>9.5838889937595333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174523</v>
          </cell>
          <cell r="GX140">
            <v>216775.24604809386</v>
          </cell>
          <cell r="GY140">
            <v>102813.03306217841</v>
          </cell>
          <cell r="GZ140">
            <v>55556.708292613381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174523</v>
          </cell>
          <cell r="HI140">
            <v>0</v>
          </cell>
          <cell r="HJ140">
            <v>0</v>
          </cell>
          <cell r="HK140">
            <v>0</v>
          </cell>
          <cell r="HL140">
            <v>9.5838889937595333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44452</v>
          </cell>
          <cell r="HS140">
            <v>98079.542187319661</v>
          </cell>
          <cell r="HT140">
            <v>32250.331953404584</v>
          </cell>
          <cell r="HU140">
            <v>6300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44452</v>
          </cell>
        </row>
        <row r="141">
          <cell r="C141" t="str">
            <v>A0438</v>
          </cell>
          <cell r="D141" t="str">
            <v>PT Agro Nusa Abadi</v>
          </cell>
          <cell r="E141" t="str">
            <v>PEB 2</v>
          </cell>
          <cell r="F141" t="str">
            <v>12PEB 2</v>
          </cell>
          <cell r="J141">
            <v>9.5838889937595333</v>
          </cell>
          <cell r="P141">
            <v>312330</v>
          </cell>
          <cell r="Q141">
            <v>254446.87114966032</v>
          </cell>
          <cell r="R141">
            <v>60057.194926417935</v>
          </cell>
          <cell r="S141">
            <v>0</v>
          </cell>
          <cell r="U141">
            <v>0</v>
          </cell>
          <cell r="W141">
            <v>-53344</v>
          </cell>
          <cell r="X141">
            <v>0</v>
          </cell>
          <cell r="Y141">
            <v>0</v>
          </cell>
          <cell r="Z141">
            <v>258986</v>
          </cell>
        </row>
        <row r="142">
          <cell r="C142" t="str">
            <v>A0438</v>
          </cell>
          <cell r="D142" t="str">
            <v>PT Agro Nusa Abadi</v>
          </cell>
          <cell r="E142" t="str">
            <v>PEB 3</v>
          </cell>
          <cell r="F142" t="str">
            <v>12PEB 3</v>
          </cell>
          <cell r="J142">
            <v>0</v>
          </cell>
          <cell r="P142">
            <v>0</v>
          </cell>
          <cell r="Q142" t="str">
            <v xml:space="preserve"> </v>
          </cell>
          <cell r="R142" t="str">
            <v xml:space="preserve"> </v>
          </cell>
          <cell r="S142" t="str">
            <v xml:space="preserve"> </v>
          </cell>
          <cell r="U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C143" t="str">
            <v>A0438</v>
          </cell>
          <cell r="D143" t="str">
            <v>PT Agro Nusa Abadi</v>
          </cell>
          <cell r="E143" t="str">
            <v>PEB 4</v>
          </cell>
          <cell r="F143" t="str">
            <v>12PEB 4</v>
          </cell>
          <cell r="J143">
            <v>9.7079913997219567</v>
          </cell>
          <cell r="P143">
            <v>491789</v>
          </cell>
          <cell r="Q143">
            <v>932113.34671185282</v>
          </cell>
          <cell r="R143">
            <v>256624.05826343715</v>
          </cell>
          <cell r="S143">
            <v>0</v>
          </cell>
          <cell r="U143">
            <v>0</v>
          </cell>
          <cell r="W143">
            <v>-219677</v>
          </cell>
          <cell r="X143">
            <v>0</v>
          </cell>
          <cell r="Y143">
            <v>0</v>
          </cell>
          <cell r="Z143">
            <v>272112</v>
          </cell>
        </row>
        <row r="144">
          <cell r="C144" t="str">
            <v>A0438</v>
          </cell>
          <cell r="D144" t="str">
            <v>PT Agro Nusa Abadi</v>
          </cell>
          <cell r="E144" t="str">
            <v>PEB 5</v>
          </cell>
          <cell r="F144" t="str">
            <v>12PEB 5</v>
          </cell>
          <cell r="J144">
            <v>0.97291552259999992</v>
          </cell>
          <cell r="P144">
            <v>41436</v>
          </cell>
          <cell r="U144">
            <v>0</v>
          </cell>
          <cell r="W144">
            <v>47814</v>
          </cell>
          <cell r="X144">
            <v>0</v>
          </cell>
          <cell r="Y144">
            <v>0</v>
          </cell>
          <cell r="Z144">
            <v>89250</v>
          </cell>
        </row>
        <row r="145">
          <cell r="C145" t="str">
            <v>A0438</v>
          </cell>
          <cell r="D145" t="str">
            <v>PT Agro Nusa Abadi</v>
          </cell>
          <cell r="E145" t="str">
            <v>PEB 6</v>
          </cell>
          <cell r="F145" t="str">
            <v>12PEB 6</v>
          </cell>
          <cell r="J145">
            <v>0</v>
          </cell>
          <cell r="P145">
            <v>0</v>
          </cell>
          <cell r="U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C146" t="str">
            <v>A0438</v>
          </cell>
          <cell r="D146" t="str">
            <v>PT Agro Nusa Abadi</v>
          </cell>
          <cell r="E146" t="str">
            <v>PEB 7</v>
          </cell>
          <cell r="F146" t="str">
            <v>12PEB 7</v>
          </cell>
          <cell r="J146">
            <v>9.5838889937595333</v>
          </cell>
          <cell r="P146">
            <v>34240</v>
          </cell>
          <cell r="Q146">
            <v>43724.462061040555</v>
          </cell>
          <cell r="R146">
            <v>14342.809242382928</v>
          </cell>
          <cell r="S146">
            <v>2506.1848807238966</v>
          </cell>
          <cell r="U146">
            <v>0</v>
          </cell>
          <cell r="W146">
            <v>1619</v>
          </cell>
          <cell r="X146">
            <v>0</v>
          </cell>
          <cell r="Y146">
            <v>0</v>
          </cell>
          <cell r="Z146">
            <v>35859</v>
          </cell>
        </row>
        <row r="147">
          <cell r="C147" t="str">
            <v>A0438</v>
          </cell>
          <cell r="D147" t="str">
            <v>PT Agro Nusa Abadi</v>
          </cell>
          <cell r="E147" t="str">
            <v>MPP</v>
          </cell>
          <cell r="F147" t="str">
            <v>12MPP</v>
          </cell>
          <cell r="J147">
            <v>0</v>
          </cell>
          <cell r="P147">
            <v>0</v>
          </cell>
          <cell r="Q147">
            <v>44813.434038388077</v>
          </cell>
          <cell r="R147">
            <v>12064.074560729649</v>
          </cell>
          <cell r="S147">
            <v>0</v>
          </cell>
          <cell r="U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C148" t="str">
            <v>A0438</v>
          </cell>
          <cell r="D148" t="str">
            <v>PT Agro Nusa Abadi</v>
          </cell>
          <cell r="E148" t="str">
            <v>ID</v>
          </cell>
          <cell r="F148" t="str">
            <v>12ID</v>
          </cell>
          <cell r="J148">
            <v>9.5838889937595333</v>
          </cell>
          <cell r="P148">
            <v>5524</v>
          </cell>
          <cell r="Q148">
            <v>109650.09296680547</v>
          </cell>
          <cell r="R148">
            <v>32179.739983014377</v>
          </cell>
          <cell r="S148">
            <v>5702.728106552594</v>
          </cell>
          <cell r="U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5524</v>
          </cell>
        </row>
        <row r="149">
          <cell r="C149" t="str">
            <v>A0438</v>
          </cell>
          <cell r="D149" t="str">
            <v>PT Agro Nusa Abadi</v>
          </cell>
          <cell r="E149" t="str">
            <v>LL</v>
          </cell>
          <cell r="F149" t="str">
            <v>12LL</v>
          </cell>
          <cell r="J149">
            <v>9.5838889937595333</v>
          </cell>
          <cell r="P149">
            <v>174523</v>
          </cell>
          <cell r="Q149">
            <v>216775.24604809386</v>
          </cell>
          <cell r="R149">
            <v>102813.03306217841</v>
          </cell>
          <cell r="S149">
            <v>55556.708292613381</v>
          </cell>
          <cell r="U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174523</v>
          </cell>
        </row>
        <row r="150">
          <cell r="C150" t="str">
            <v>A0438</v>
          </cell>
          <cell r="D150" t="str">
            <v>PT Agro Nusa Abadi</v>
          </cell>
          <cell r="E150" t="str">
            <v>PMK</v>
          </cell>
          <cell r="F150" t="str">
            <v>12PMK</v>
          </cell>
          <cell r="J150">
            <v>9.5838889937595333</v>
          </cell>
          <cell r="P150">
            <v>44452</v>
          </cell>
          <cell r="Q150">
            <v>98079.542187319661</v>
          </cell>
          <cell r="R150">
            <v>32250.331953404584</v>
          </cell>
          <cell r="S150">
            <v>6300</v>
          </cell>
          <cell r="U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44452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F152" t="str">
            <v>13PEB 1</v>
          </cell>
          <cell r="G152">
            <v>0.1</v>
          </cell>
          <cell r="H152">
            <v>0.1</v>
          </cell>
          <cell r="I152">
            <v>0.09</v>
          </cell>
          <cell r="J152">
            <v>10.298809893089484</v>
          </cell>
          <cell r="K152">
            <v>10.576647196279399</v>
          </cell>
          <cell r="L152">
            <v>269184</v>
          </cell>
          <cell r="N152">
            <v>1644958.2</v>
          </cell>
          <cell r="O152">
            <v>144496.03200000001</v>
          </cell>
          <cell r="P152">
            <v>9143896.7087463681</v>
          </cell>
          <cell r="Q152">
            <v>10199762.181470092</v>
          </cell>
          <cell r="R152">
            <v>539084.20627847407</v>
          </cell>
          <cell r="S152">
            <v>55147.207470768626</v>
          </cell>
          <cell r="U152">
            <v>-5468477.3514343025</v>
          </cell>
          <cell r="V152">
            <v>9584555.5106666684</v>
          </cell>
          <cell r="W152">
            <v>-3614652.1279424746</v>
          </cell>
          <cell r="X152">
            <v>0</v>
          </cell>
          <cell r="Y152">
            <v>0</v>
          </cell>
          <cell r="Z152">
            <v>60767.229369591711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W152">
            <v>0.1</v>
          </cell>
          <cell r="AX152">
            <v>0</v>
          </cell>
          <cell r="AY152">
            <v>0.09</v>
          </cell>
          <cell r="AZ152">
            <v>18.554164496268744</v>
          </cell>
          <cell r="BA152">
            <v>10.576647196279399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555888.55433229345</v>
          </cell>
          <cell r="BG152">
            <v>181050.56173360295</v>
          </cell>
          <cell r="BH152">
            <v>70713.535410184108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669420.92494392453</v>
          </cell>
          <cell r="BN152">
            <v>-123959.53518989048</v>
          </cell>
          <cell r="BO152">
            <v>34394.731415891139</v>
          </cell>
          <cell r="BP152">
            <v>1101349.9440863275</v>
          </cell>
          <cell r="BR152">
            <v>0.1</v>
          </cell>
          <cell r="BS152">
            <v>0</v>
          </cell>
          <cell r="BT152">
            <v>0.09</v>
          </cell>
          <cell r="BU152">
            <v>18.554164496268744</v>
          </cell>
          <cell r="BV152">
            <v>20.375807114700756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948163.45930226485</v>
          </cell>
          <cell r="CB152">
            <v>4131060.5185920587</v>
          </cell>
          <cell r="CC152">
            <v>423349.22327449627</v>
          </cell>
          <cell r="CD152">
            <v>1565527</v>
          </cell>
          <cell r="CE152">
            <v>0</v>
          </cell>
          <cell r="CF152">
            <v>0</v>
          </cell>
          <cell r="CG152">
            <v>0</v>
          </cell>
          <cell r="CH152">
            <v>254026.56309458177</v>
          </cell>
          <cell r="CI152">
            <v>-101468.84066672649</v>
          </cell>
          <cell r="CJ152">
            <v>28154.296613549559</v>
          </cell>
          <cell r="CK152">
            <v>1100721.18173012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C152">
            <v>0.1</v>
          </cell>
          <cell r="ED152">
            <v>0</v>
          </cell>
          <cell r="EE152">
            <v>0.09</v>
          </cell>
          <cell r="EF152">
            <v>18.554164496268744</v>
          </cell>
          <cell r="EG152">
            <v>19.747357428721227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318841.94095957698</v>
          </cell>
          <cell r="EM152">
            <v>928310.872653862</v>
          </cell>
          <cell r="EN152">
            <v>114962.33464497361</v>
          </cell>
          <cell r="EO152">
            <v>95557.679864116071</v>
          </cell>
          <cell r="EP152">
            <v>0</v>
          </cell>
          <cell r="EQ152">
            <v>0</v>
          </cell>
          <cell r="ER152">
            <v>0</v>
          </cell>
          <cell r="ES152">
            <v>16048.143939378757</v>
          </cell>
          <cell r="ET152">
            <v>0</v>
          </cell>
          <cell r="EU152">
            <v>0</v>
          </cell>
          <cell r="EV152">
            <v>334890.08489895571</v>
          </cell>
          <cell r="EX152">
            <v>0.1</v>
          </cell>
          <cell r="EY152">
            <v>0</v>
          </cell>
          <cell r="EZ152">
            <v>0.09</v>
          </cell>
          <cell r="FA152">
            <v>18.554164496268744</v>
          </cell>
          <cell r="FB152">
            <v>19.747357428721227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967519.72109171981</v>
          </cell>
          <cell r="FI152">
            <v>83897.659718888885</v>
          </cell>
          <cell r="FJ152">
            <v>112947.59850000002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S152">
            <v>0.1</v>
          </cell>
          <cell r="FT152">
            <v>0</v>
          </cell>
          <cell r="FU152">
            <v>0.09</v>
          </cell>
          <cell r="FV152">
            <v>18.554164496268744</v>
          </cell>
          <cell r="FW152">
            <v>19.747357428721227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2500113.4492697702</v>
          </cell>
          <cell r="GC152">
            <v>2005412.3270968276</v>
          </cell>
          <cell r="GD152">
            <v>203807.6385948204</v>
          </cell>
          <cell r="GE152">
            <v>114521.82140054071</v>
          </cell>
          <cell r="GF152">
            <v>0</v>
          </cell>
          <cell r="GG152">
            <v>0</v>
          </cell>
          <cell r="GH152">
            <v>0</v>
          </cell>
          <cell r="GI152">
            <v>118295.3102761559</v>
          </cell>
          <cell r="GJ152">
            <v>0</v>
          </cell>
          <cell r="GK152">
            <v>0</v>
          </cell>
          <cell r="GL152">
            <v>2618408.759545926</v>
          </cell>
          <cell r="GN152">
            <v>0.1</v>
          </cell>
          <cell r="GO152">
            <v>0</v>
          </cell>
          <cell r="GP152">
            <v>0.09</v>
          </cell>
          <cell r="GQ152">
            <v>18.554164496268744</v>
          </cell>
          <cell r="GR152">
            <v>19.747357428721227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2166646.9957006718</v>
          </cell>
          <cell r="GX152">
            <v>2256858.036876794</v>
          </cell>
          <cell r="GY152">
            <v>885163.20950246789</v>
          </cell>
          <cell r="GZ152">
            <v>1009199.9869709262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2166646.9957006718</v>
          </cell>
          <cell r="HI152">
            <v>0.1</v>
          </cell>
          <cell r="HJ152">
            <v>0</v>
          </cell>
          <cell r="HK152">
            <v>0.09</v>
          </cell>
          <cell r="HL152">
            <v>18.554164496268744</v>
          </cell>
          <cell r="HM152">
            <v>19.747357428721227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2573838.1179396724</v>
          </cell>
          <cell r="HS152">
            <v>1425695.6578056859</v>
          </cell>
          <cell r="HT152">
            <v>295689.30094237596</v>
          </cell>
          <cell r="HU152">
            <v>264046.69999999949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2573838.1179396724</v>
          </cell>
        </row>
        <row r="153">
          <cell r="C153" t="str">
            <v>A0049</v>
          </cell>
          <cell r="D153" t="str">
            <v>PT Aisin Indonesia</v>
          </cell>
          <cell r="E153" t="str">
            <v>PEB 2</v>
          </cell>
          <cell r="F153" t="str">
            <v>13PEB 2</v>
          </cell>
          <cell r="P153">
            <v>0</v>
          </cell>
          <cell r="U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C154" t="str">
            <v>A0049</v>
          </cell>
          <cell r="D154" t="str">
            <v>PT Aisin Indonesia</v>
          </cell>
          <cell r="E154" t="str">
            <v>PEB 3</v>
          </cell>
          <cell r="F154" t="str">
            <v>13PEB 3</v>
          </cell>
          <cell r="G154">
            <v>0.1</v>
          </cell>
          <cell r="I154">
            <v>0.09</v>
          </cell>
          <cell r="J154">
            <v>18.554164496268744</v>
          </cell>
          <cell r="K154">
            <v>10.576647196279399</v>
          </cell>
          <cell r="P154">
            <v>555888.55433229345</v>
          </cell>
          <cell r="Q154">
            <v>181050.56173360295</v>
          </cell>
          <cell r="R154">
            <v>70713.535410184108</v>
          </cell>
          <cell r="S154">
            <v>0</v>
          </cell>
          <cell r="U154">
            <v>0</v>
          </cell>
          <cell r="W154">
            <v>669420.92494392453</v>
          </cell>
          <cell r="X154">
            <v>-123959.53518989048</v>
          </cell>
          <cell r="Y154">
            <v>34394.731415891139</v>
          </cell>
          <cell r="Z154">
            <v>1101349.9440863275</v>
          </cell>
        </row>
        <row r="155">
          <cell r="C155" t="str">
            <v>A0049</v>
          </cell>
          <cell r="D155" t="str">
            <v>PT Aisin Indonesia</v>
          </cell>
          <cell r="E155" t="str">
            <v>PEB 4</v>
          </cell>
          <cell r="F155" t="str">
            <v>13PEB 4</v>
          </cell>
          <cell r="G155">
            <v>0.1</v>
          </cell>
          <cell r="I155">
            <v>0.09</v>
          </cell>
          <cell r="J155">
            <v>18.554164496268744</v>
          </cell>
          <cell r="K155">
            <v>20.375807114700756</v>
          </cell>
          <cell r="P155">
            <v>948163.45930226485</v>
          </cell>
          <cell r="Q155">
            <v>4131060.5185920587</v>
          </cell>
          <cell r="R155">
            <v>423349.22327449627</v>
          </cell>
          <cell r="S155">
            <v>1565527</v>
          </cell>
          <cell r="U155">
            <v>0</v>
          </cell>
          <cell r="W155">
            <v>254026.56309458177</v>
          </cell>
          <cell r="X155">
            <v>-101468.84066672649</v>
          </cell>
          <cell r="Y155">
            <v>28154.296613549559</v>
          </cell>
          <cell r="Z155">
            <v>1100721.18173012</v>
          </cell>
        </row>
        <row r="156">
          <cell r="C156" t="str">
            <v>A0049</v>
          </cell>
          <cell r="D156" t="str">
            <v>PT Aisin Indonesia</v>
          </cell>
          <cell r="E156" t="str">
            <v>PEB 5</v>
          </cell>
          <cell r="F156" t="str">
            <v>13PEB 5</v>
          </cell>
          <cell r="P156">
            <v>0</v>
          </cell>
          <cell r="U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C157" t="str">
            <v>A0049</v>
          </cell>
          <cell r="D157" t="str">
            <v>PT Aisin Indonesia</v>
          </cell>
          <cell r="E157" t="str">
            <v>PEB 6</v>
          </cell>
          <cell r="F157" t="str">
            <v>13PEB 6</v>
          </cell>
          <cell r="P157">
            <v>0</v>
          </cell>
          <cell r="U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C158" t="str">
            <v>A0049</v>
          </cell>
          <cell r="D158" t="str">
            <v>PT Aisin Indonesia</v>
          </cell>
          <cell r="E158" t="str">
            <v>PEB 7</v>
          </cell>
          <cell r="F158" t="str">
            <v>13PEB 7</v>
          </cell>
          <cell r="G158">
            <v>0.1</v>
          </cell>
          <cell r="I158">
            <v>0.09</v>
          </cell>
          <cell r="J158">
            <v>18.554164496268744</v>
          </cell>
          <cell r="K158">
            <v>19.747357428721227</v>
          </cell>
          <cell r="P158">
            <v>318841.94095957698</v>
          </cell>
          <cell r="Q158">
            <v>928310.872653862</v>
          </cell>
          <cell r="R158">
            <v>114962.33464497361</v>
          </cell>
          <cell r="S158">
            <v>95557.679864116071</v>
          </cell>
          <cell r="U158">
            <v>0</v>
          </cell>
          <cell r="W158">
            <v>16048.143939378757</v>
          </cell>
          <cell r="X158">
            <v>0</v>
          </cell>
          <cell r="Y158">
            <v>0</v>
          </cell>
          <cell r="Z158">
            <v>334890.08489895571</v>
          </cell>
        </row>
        <row r="159">
          <cell r="C159" t="str">
            <v>A0049</v>
          </cell>
          <cell r="D159" t="str">
            <v>PT Aisin Indonesia</v>
          </cell>
          <cell r="E159" t="str">
            <v>MPP</v>
          </cell>
          <cell r="F159" t="str">
            <v>13MPP</v>
          </cell>
          <cell r="G159">
            <v>0.1</v>
          </cell>
          <cell r="I159">
            <v>0.09</v>
          </cell>
          <cell r="J159">
            <v>18.554164496268744</v>
          </cell>
          <cell r="K159">
            <v>19.747357428721227</v>
          </cell>
          <cell r="P159">
            <v>0</v>
          </cell>
          <cell r="Q159">
            <v>967519.72109171981</v>
          </cell>
          <cell r="R159">
            <v>83897.659718888885</v>
          </cell>
          <cell r="S159">
            <v>112947.59850000002</v>
          </cell>
          <cell r="U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C160" t="str">
            <v>A0049</v>
          </cell>
          <cell r="D160" t="str">
            <v>PT Aisin Indonesia</v>
          </cell>
          <cell r="E160" t="str">
            <v>ID</v>
          </cell>
          <cell r="F160" t="str">
            <v>13ID</v>
          </cell>
          <cell r="G160">
            <v>0.1</v>
          </cell>
          <cell r="I160">
            <v>0.09</v>
          </cell>
          <cell r="J160">
            <v>18.554164496268744</v>
          </cell>
          <cell r="K160">
            <v>19.747357428721227</v>
          </cell>
          <cell r="P160">
            <v>2500113.4492697702</v>
          </cell>
          <cell r="Q160">
            <v>2005412.3270968276</v>
          </cell>
          <cell r="R160">
            <v>203807.6385948204</v>
          </cell>
          <cell r="S160">
            <v>114521.82140054071</v>
          </cell>
          <cell r="U160">
            <v>0</v>
          </cell>
          <cell r="W160">
            <v>118295.3102761559</v>
          </cell>
          <cell r="X160">
            <v>0</v>
          </cell>
          <cell r="Y160">
            <v>0</v>
          </cell>
          <cell r="Z160">
            <v>2618408.759545926</v>
          </cell>
        </row>
        <row r="161">
          <cell r="C161" t="str">
            <v>A0049</v>
          </cell>
          <cell r="D161" t="str">
            <v>PT Aisin Indonesia</v>
          </cell>
          <cell r="E161" t="str">
            <v>LL</v>
          </cell>
          <cell r="F161" t="str">
            <v>13LL</v>
          </cell>
          <cell r="G161">
            <v>0.1</v>
          </cell>
          <cell r="I161">
            <v>0.09</v>
          </cell>
          <cell r="J161">
            <v>18.554164496268744</v>
          </cell>
          <cell r="K161">
            <v>19.747357428721227</v>
          </cell>
          <cell r="P161">
            <v>2166646.9957006718</v>
          </cell>
          <cell r="Q161">
            <v>2256858.036876794</v>
          </cell>
          <cell r="R161">
            <v>885163.20950246789</v>
          </cell>
          <cell r="S161">
            <v>1009199.9869709262</v>
          </cell>
          <cell r="U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2166646.9957006718</v>
          </cell>
        </row>
        <row r="162">
          <cell r="C162" t="str">
            <v>A0049</v>
          </cell>
          <cell r="D162" t="str">
            <v>PT Aisin Indonesia</v>
          </cell>
          <cell r="E162" t="str">
            <v>PMK</v>
          </cell>
          <cell r="F162" t="str">
            <v>13PMK</v>
          </cell>
          <cell r="G162">
            <v>0.1</v>
          </cell>
          <cell r="I162">
            <v>0.09</v>
          </cell>
          <cell r="J162">
            <v>18.554164496268744</v>
          </cell>
          <cell r="K162">
            <v>19.747357428721227</v>
          </cell>
          <cell r="P162">
            <v>2573838.1179396724</v>
          </cell>
          <cell r="Q162">
            <v>1425695.6578056859</v>
          </cell>
          <cell r="R162">
            <v>295689.30094237596</v>
          </cell>
          <cell r="S162">
            <v>264046.69999999949</v>
          </cell>
          <cell r="U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2573838.1179396724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F164" t="str">
            <v>14PEB 1</v>
          </cell>
          <cell r="N164">
            <v>0</v>
          </cell>
          <cell r="O164">
            <v>0</v>
          </cell>
          <cell r="P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M164">
            <v>0.1</v>
          </cell>
          <cell r="CN164">
            <v>0</v>
          </cell>
          <cell r="CO164">
            <v>0.09</v>
          </cell>
          <cell r="CP164">
            <v>16.645728251872338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780413.8500646539</v>
          </cell>
          <cell r="CW164">
            <v>1447274.1593387711</v>
          </cell>
          <cell r="CX164">
            <v>415451.46172328811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51587.73331575148</v>
          </cell>
          <cell r="DD164">
            <v>0</v>
          </cell>
          <cell r="DE164">
            <v>0</v>
          </cell>
          <cell r="DF164">
            <v>832001.58338040533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C164">
            <v>0.1</v>
          </cell>
          <cell r="ED164">
            <v>0</v>
          </cell>
          <cell r="EE164">
            <v>0.09</v>
          </cell>
          <cell r="EF164">
            <v>16.645728251872338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32851.647604991624</v>
          </cell>
          <cell r="EM164">
            <v>104392.13831716309</v>
          </cell>
          <cell r="EN164">
            <v>30487.693664059625</v>
          </cell>
          <cell r="EO164">
            <v>10707.899681922565</v>
          </cell>
          <cell r="EP164">
            <v>0</v>
          </cell>
          <cell r="EQ164">
            <v>0</v>
          </cell>
          <cell r="ER164">
            <v>0</v>
          </cell>
          <cell r="ES164">
            <v>6077.152320946695</v>
          </cell>
          <cell r="ET164">
            <v>0</v>
          </cell>
          <cell r="EU164">
            <v>0</v>
          </cell>
          <cell r="EV164">
            <v>38928.799925938321</v>
          </cell>
          <cell r="EX164">
            <v>0.1</v>
          </cell>
          <cell r="EY164">
            <v>0</v>
          </cell>
          <cell r="EZ164">
            <v>0.09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71913.217512506526</v>
          </cell>
          <cell r="FI164">
            <v>20634.889277593436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S164">
            <v>0.1</v>
          </cell>
          <cell r="FT164">
            <v>0</v>
          </cell>
          <cell r="FU164">
            <v>0.09</v>
          </cell>
          <cell r="FV164">
            <v>16.645728251872338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328714.30793069891</v>
          </cell>
          <cell r="GC164">
            <v>214346.74046717241</v>
          </cell>
          <cell r="GD164">
            <v>62270.40006665721</v>
          </cell>
          <cell r="GE164">
            <v>10086.22486548266</v>
          </cell>
          <cell r="GF164">
            <v>0</v>
          </cell>
          <cell r="GG164">
            <v>0</v>
          </cell>
          <cell r="GH164">
            <v>0</v>
          </cell>
          <cell r="GI164">
            <v>31724.734789775033</v>
          </cell>
          <cell r="GJ164">
            <v>0</v>
          </cell>
          <cell r="GK164">
            <v>0</v>
          </cell>
          <cell r="GL164">
            <v>360439.04272047395</v>
          </cell>
          <cell r="GN164">
            <v>0.1</v>
          </cell>
          <cell r="GO164">
            <v>0</v>
          </cell>
          <cell r="GP164">
            <v>0.09</v>
          </cell>
          <cell r="GQ164">
            <v>16.645728251872338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226647.66408945603</v>
          </cell>
          <cell r="GX164">
            <v>691997.41391641612</v>
          </cell>
          <cell r="GY164">
            <v>199460.15315435443</v>
          </cell>
          <cell r="GZ164">
            <v>252252.93411140167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226647.66408945603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</row>
        <row r="165">
          <cell r="C165" t="str">
            <v>A0161</v>
          </cell>
          <cell r="D165" t="str">
            <v>PT Ardendi Jaya Sentosa</v>
          </cell>
          <cell r="E165" t="str">
            <v>PEB 2</v>
          </cell>
          <cell r="F165" t="str">
            <v>14PEB 2</v>
          </cell>
          <cell r="P165">
            <v>0</v>
          </cell>
          <cell r="U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C166" t="str">
            <v>A0161</v>
          </cell>
          <cell r="D166" t="str">
            <v>PT Ardendi Jaya Sentosa</v>
          </cell>
          <cell r="E166" t="str">
            <v>PEB 3</v>
          </cell>
          <cell r="F166" t="str">
            <v>14PEB 3</v>
          </cell>
          <cell r="P166">
            <v>0</v>
          </cell>
          <cell r="U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C167" t="str">
            <v>A0161</v>
          </cell>
          <cell r="D167" t="str">
            <v>PT Ardendi Jaya Sentosa</v>
          </cell>
          <cell r="E167" t="str">
            <v>PEB 4</v>
          </cell>
          <cell r="F167" t="str">
            <v>14PEB 4</v>
          </cell>
          <cell r="P167">
            <v>0</v>
          </cell>
          <cell r="U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C168" t="str">
            <v>A0161</v>
          </cell>
          <cell r="D168" t="str">
            <v>PT Ardendi Jaya Sentosa</v>
          </cell>
          <cell r="E168" t="str">
            <v>PEB 5</v>
          </cell>
          <cell r="F168" t="str">
            <v>14PEB 5</v>
          </cell>
          <cell r="G168">
            <v>0.1</v>
          </cell>
          <cell r="I168">
            <v>0.09</v>
          </cell>
          <cell r="J168">
            <v>16.645728251872338</v>
          </cell>
          <cell r="P168">
            <v>780413.8500646539</v>
          </cell>
          <cell r="Q168">
            <v>1447274.1593387711</v>
          </cell>
          <cell r="R168">
            <v>415451.46172328811</v>
          </cell>
          <cell r="S168">
            <v>0</v>
          </cell>
          <cell r="U168">
            <v>0</v>
          </cell>
          <cell r="W168">
            <v>51587.73331575148</v>
          </cell>
          <cell r="X168">
            <v>0</v>
          </cell>
          <cell r="Y168">
            <v>0</v>
          </cell>
          <cell r="Z168">
            <v>832001.58338040533</v>
          </cell>
        </row>
        <row r="169">
          <cell r="C169" t="str">
            <v>A0161</v>
          </cell>
          <cell r="D169" t="str">
            <v>PT Ardendi Jaya Sentosa</v>
          </cell>
          <cell r="E169" t="str">
            <v>PEB 6</v>
          </cell>
          <cell r="F169" t="str">
            <v>14PEB 6</v>
          </cell>
          <cell r="P169">
            <v>0</v>
          </cell>
          <cell r="U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C170" t="str">
            <v>A0161</v>
          </cell>
          <cell r="D170" t="str">
            <v>PT Ardendi Jaya Sentosa</v>
          </cell>
          <cell r="E170" t="str">
            <v>PEB 7</v>
          </cell>
          <cell r="F170" t="str">
            <v>14PEB 7</v>
          </cell>
          <cell r="G170">
            <v>0.1</v>
          </cell>
          <cell r="I170">
            <v>0.09</v>
          </cell>
          <cell r="J170">
            <v>16.645728251872338</v>
          </cell>
          <cell r="P170">
            <v>32851.647604991624</v>
          </cell>
          <cell r="Q170">
            <v>104392.13831716309</v>
          </cell>
          <cell r="R170">
            <v>30487.693664059625</v>
          </cell>
          <cell r="S170">
            <v>10707.899681922565</v>
          </cell>
          <cell r="U170">
            <v>0</v>
          </cell>
          <cell r="W170">
            <v>6077.152320946695</v>
          </cell>
          <cell r="X170">
            <v>0</v>
          </cell>
          <cell r="Y170">
            <v>0</v>
          </cell>
          <cell r="Z170">
            <v>38928.799925938321</v>
          </cell>
        </row>
        <row r="171">
          <cell r="C171" t="str">
            <v>A0161</v>
          </cell>
          <cell r="D171" t="str">
            <v>PT Ardendi Jaya Sentosa</v>
          </cell>
          <cell r="E171" t="str">
            <v>MPP</v>
          </cell>
          <cell r="F171" t="str">
            <v>14MPP</v>
          </cell>
          <cell r="G171">
            <v>0.1</v>
          </cell>
          <cell r="I171">
            <v>0.09</v>
          </cell>
          <cell r="J171">
            <v>0</v>
          </cell>
          <cell r="P171">
            <v>0</v>
          </cell>
          <cell r="Q171">
            <v>71913.217512506526</v>
          </cell>
          <cell r="R171">
            <v>20634.889277593436</v>
          </cell>
          <cell r="S171">
            <v>0</v>
          </cell>
          <cell r="U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C172" t="str">
            <v>A0161</v>
          </cell>
          <cell r="D172" t="str">
            <v>PT Ardendi Jaya Sentosa</v>
          </cell>
          <cell r="E172" t="str">
            <v>ID</v>
          </cell>
          <cell r="F172" t="str">
            <v>14ID</v>
          </cell>
          <cell r="G172">
            <v>0.1</v>
          </cell>
          <cell r="I172">
            <v>0.09</v>
          </cell>
          <cell r="J172">
            <v>16.645728251872338</v>
          </cell>
          <cell r="P172">
            <v>328714.30793069891</v>
          </cell>
          <cell r="Q172">
            <v>214346.74046717241</v>
          </cell>
          <cell r="R172">
            <v>62270.40006665721</v>
          </cell>
          <cell r="S172">
            <v>10086.22486548266</v>
          </cell>
          <cell r="U172">
            <v>0</v>
          </cell>
          <cell r="W172">
            <v>31724.734789775033</v>
          </cell>
          <cell r="X172">
            <v>0</v>
          </cell>
          <cell r="Y172">
            <v>0</v>
          </cell>
          <cell r="Z172">
            <v>360439.04272047395</v>
          </cell>
        </row>
        <row r="173">
          <cell r="C173" t="str">
            <v>A0161</v>
          </cell>
          <cell r="D173" t="str">
            <v>PT Ardendi Jaya Sentosa</v>
          </cell>
          <cell r="E173" t="str">
            <v>LL</v>
          </cell>
          <cell r="F173" t="str">
            <v>14LL</v>
          </cell>
          <cell r="G173">
            <v>0.1</v>
          </cell>
          <cell r="I173">
            <v>0.09</v>
          </cell>
          <cell r="J173">
            <v>16.645728251872338</v>
          </cell>
          <cell r="P173">
            <v>226647.66408945603</v>
          </cell>
          <cell r="Q173">
            <v>691997.41391641612</v>
          </cell>
          <cell r="R173">
            <v>199460.15315435443</v>
          </cell>
          <cell r="S173">
            <v>252252.93411140167</v>
          </cell>
          <cell r="U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226647.66408945603</v>
          </cell>
        </row>
        <row r="174">
          <cell r="C174" t="str">
            <v>A0161</v>
          </cell>
          <cell r="D174" t="str">
            <v>PT Ardendi Jaya Sentosa</v>
          </cell>
          <cell r="E174" t="str">
            <v>PMK</v>
          </cell>
          <cell r="F174" t="str">
            <v>14PMK</v>
          </cell>
          <cell r="P174">
            <v>0</v>
          </cell>
          <cell r="U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F176" t="str">
            <v>15PEB 1</v>
          </cell>
          <cell r="J176">
            <v>6.535720180837246</v>
          </cell>
          <cell r="L176">
            <v>0</v>
          </cell>
          <cell r="N176">
            <v>616083.46720000007</v>
          </cell>
          <cell r="O176">
            <v>80194.967999999993</v>
          </cell>
          <cell r="P176">
            <v>6341273</v>
          </cell>
          <cell r="Q176">
            <v>6562750.707530533</v>
          </cell>
          <cell r="R176">
            <v>326431.43578092131</v>
          </cell>
          <cell r="S176">
            <v>78525.151866404558</v>
          </cell>
          <cell r="U176">
            <v>-4188464</v>
          </cell>
          <cell r="V176">
            <v>7629980.3450666675</v>
          </cell>
          <cell r="W176">
            <v>-1576473</v>
          </cell>
          <cell r="X176">
            <v>0</v>
          </cell>
          <cell r="Y176">
            <v>0</v>
          </cell>
          <cell r="Z176">
            <v>576336</v>
          </cell>
          <cell r="AB176">
            <v>0</v>
          </cell>
          <cell r="AC176">
            <v>0</v>
          </cell>
          <cell r="AD176">
            <v>0</v>
          </cell>
          <cell r="AE176">
            <v>10.566122614873599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10396810</v>
          </cell>
          <cell r="AL176">
            <v>15024204.895999059</v>
          </cell>
          <cell r="AM176">
            <v>1073633.7029747432</v>
          </cell>
          <cell r="AN176">
            <v>192321.20557000005</v>
          </cell>
          <cell r="AO176">
            <v>0</v>
          </cell>
          <cell r="AP176">
            <v>0</v>
          </cell>
          <cell r="AQ176">
            <v>0</v>
          </cell>
          <cell r="AR176">
            <v>-3532934</v>
          </cell>
          <cell r="AS176">
            <v>0</v>
          </cell>
          <cell r="AT176">
            <v>0</v>
          </cell>
          <cell r="AU176">
            <v>6863876</v>
          </cell>
          <cell r="AW176">
            <v>0</v>
          </cell>
          <cell r="AX176">
            <v>0</v>
          </cell>
          <cell r="AY176">
            <v>0</v>
          </cell>
          <cell r="AZ176">
            <v>6.535720180837246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171196.20755878484</v>
          </cell>
          <cell r="BH176">
            <v>66238.78687589636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10.373527797084215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14680794</v>
          </cell>
          <cell r="CB176">
            <v>14429028.936158584</v>
          </cell>
          <cell r="CC176">
            <v>1321360.2853530562</v>
          </cell>
          <cell r="CD176">
            <v>1171520.6444371517</v>
          </cell>
          <cell r="CE176">
            <v>0</v>
          </cell>
          <cell r="CF176">
            <v>0</v>
          </cell>
          <cell r="CG176">
            <v>0</v>
          </cell>
          <cell r="CH176">
            <v>-1545661</v>
          </cell>
          <cell r="CI176">
            <v>-2562871</v>
          </cell>
          <cell r="CJ176">
            <v>222234</v>
          </cell>
          <cell r="CK176">
            <v>10572262</v>
          </cell>
          <cell r="CM176">
            <v>0</v>
          </cell>
          <cell r="CN176">
            <v>0</v>
          </cell>
          <cell r="CO176">
            <v>0</v>
          </cell>
          <cell r="CP176">
            <v>7.9291297566411583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194414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1812820</v>
          </cell>
          <cell r="DD176">
            <v>0</v>
          </cell>
          <cell r="DE176">
            <v>0</v>
          </cell>
          <cell r="DF176">
            <v>2007234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10.566122614873599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718087</v>
          </cell>
          <cell r="EM176">
            <v>1071895.50077255</v>
          </cell>
          <cell r="EN176">
            <v>102208.12864430321</v>
          </cell>
          <cell r="EO176">
            <v>134161.97206239036</v>
          </cell>
          <cell r="EP176">
            <v>0</v>
          </cell>
          <cell r="EQ176">
            <v>0</v>
          </cell>
          <cell r="ER176">
            <v>0</v>
          </cell>
          <cell r="ES176">
            <v>-689465</v>
          </cell>
          <cell r="ET176">
            <v>0</v>
          </cell>
          <cell r="EU176">
            <v>0</v>
          </cell>
          <cell r="EV176">
            <v>28622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2544900.8897079201</v>
          </cell>
          <cell r="FI176">
            <v>213509.90194223885</v>
          </cell>
          <cell r="FJ176">
            <v>59069.899665000004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10.566122614873599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293668</v>
          </cell>
          <cell r="GC176">
            <v>3723677.7116362718</v>
          </cell>
          <cell r="GD176">
            <v>326208.50596005627</v>
          </cell>
          <cell r="GE176">
            <v>362515.22428410163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293668</v>
          </cell>
          <cell r="GN176">
            <v>0</v>
          </cell>
          <cell r="GO176">
            <v>0</v>
          </cell>
          <cell r="GP176">
            <v>0</v>
          </cell>
          <cell r="GQ176">
            <v>10.566122614873599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2215953</v>
          </cell>
          <cell r="GX176">
            <v>3922482.705616944</v>
          </cell>
          <cell r="GY176">
            <v>1444286.0320835689</v>
          </cell>
          <cell r="GZ176">
            <v>1828464.0176023387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2215953</v>
          </cell>
          <cell r="HI176">
            <v>0</v>
          </cell>
          <cell r="HJ176">
            <v>0</v>
          </cell>
          <cell r="HK176">
            <v>0</v>
          </cell>
          <cell r="HL176">
            <v>10.566122614873599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889843</v>
          </cell>
          <cell r="HS176">
            <v>2093098.7820975007</v>
          </cell>
          <cell r="HT176">
            <v>248672.73620094024</v>
          </cell>
          <cell r="HU176">
            <v>209475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889843</v>
          </cell>
        </row>
        <row r="177">
          <cell r="C177" t="str">
            <v>A0011</v>
          </cell>
          <cell r="D177" t="str">
            <v>PT Astra Agro Lestari Tbk - Parent</v>
          </cell>
          <cell r="E177" t="str">
            <v>PEB 2</v>
          </cell>
          <cell r="F177" t="str">
            <v>15PEB 2</v>
          </cell>
          <cell r="J177">
            <v>10.566122614873599</v>
          </cell>
          <cell r="P177">
            <v>10396810</v>
          </cell>
          <cell r="Q177">
            <v>15024204.895999059</v>
          </cell>
          <cell r="R177">
            <v>1073633.7029747432</v>
          </cell>
          <cell r="S177">
            <v>192321.20557000005</v>
          </cell>
          <cell r="U177">
            <v>0</v>
          </cell>
          <cell r="W177">
            <v>-3532934</v>
          </cell>
          <cell r="X177">
            <v>0</v>
          </cell>
          <cell r="Y177">
            <v>0</v>
          </cell>
          <cell r="Z177">
            <v>6863876</v>
          </cell>
        </row>
        <row r="178">
          <cell r="C178" t="str">
            <v>A0011</v>
          </cell>
          <cell r="D178" t="str">
            <v>PT Astra Agro Lestari Tbk - Parent</v>
          </cell>
          <cell r="E178" t="str">
            <v>PEB 3</v>
          </cell>
          <cell r="F178" t="str">
            <v>15PEB 3</v>
          </cell>
          <cell r="J178">
            <v>6.535720180837246</v>
          </cell>
          <cell r="P178">
            <v>0</v>
          </cell>
          <cell r="Q178">
            <v>171196.20755878484</v>
          </cell>
          <cell r="R178">
            <v>66238.78687589636</v>
          </cell>
          <cell r="S178">
            <v>0</v>
          </cell>
          <cell r="U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C179" t="str">
            <v>A0011</v>
          </cell>
          <cell r="D179" t="str">
            <v>PT Astra Agro Lestari Tbk - Parent</v>
          </cell>
          <cell r="E179" t="str">
            <v>PEB 4</v>
          </cell>
          <cell r="F179" t="str">
            <v>15PEB 4</v>
          </cell>
          <cell r="J179">
            <v>10.373527797084215</v>
          </cell>
          <cell r="P179">
            <v>14680794</v>
          </cell>
          <cell r="Q179">
            <v>14429028.936158584</v>
          </cell>
          <cell r="R179">
            <v>1321360.2853530562</v>
          </cell>
          <cell r="S179">
            <v>1171520.6444371517</v>
          </cell>
          <cell r="U179">
            <v>0</v>
          </cell>
          <cell r="W179">
            <v>-1545661</v>
          </cell>
          <cell r="X179">
            <v>-2562871</v>
          </cell>
          <cell r="Y179">
            <v>222234</v>
          </cell>
          <cell r="Z179">
            <v>10572262</v>
          </cell>
        </row>
        <row r="180">
          <cell r="C180" t="str">
            <v>A0011</v>
          </cell>
          <cell r="D180" t="str">
            <v>PT Astra Agro Lestari Tbk - Parent</v>
          </cell>
          <cell r="E180" t="str">
            <v>PEB 5</v>
          </cell>
          <cell r="F180" t="str">
            <v>15PEB 5</v>
          </cell>
          <cell r="J180">
            <v>7.9291297566411583</v>
          </cell>
          <cell r="P180">
            <v>194414</v>
          </cell>
          <cell r="U180">
            <v>0</v>
          </cell>
          <cell r="W180">
            <v>1812820</v>
          </cell>
          <cell r="X180">
            <v>0</v>
          </cell>
          <cell r="Y180">
            <v>0</v>
          </cell>
          <cell r="Z180">
            <v>2007234</v>
          </cell>
        </row>
        <row r="181">
          <cell r="C181" t="str">
            <v>A0011</v>
          </cell>
          <cell r="D181" t="str">
            <v>PT Astra Agro Lestari Tbk - Parent</v>
          </cell>
          <cell r="E181" t="str">
            <v>PEB 6</v>
          </cell>
          <cell r="F181" t="str">
            <v>15PEB 6</v>
          </cell>
          <cell r="J181">
            <v>0</v>
          </cell>
          <cell r="P181">
            <v>0</v>
          </cell>
          <cell r="U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C182" t="str">
            <v>A0011</v>
          </cell>
          <cell r="D182" t="str">
            <v>PT Astra Agro Lestari Tbk - Parent</v>
          </cell>
          <cell r="E182" t="str">
            <v>PEB 7</v>
          </cell>
          <cell r="F182" t="str">
            <v>15PEB 7</v>
          </cell>
          <cell r="J182">
            <v>10.566122614873599</v>
          </cell>
          <cell r="P182">
            <v>718087</v>
          </cell>
          <cell r="Q182">
            <v>1071895.50077255</v>
          </cell>
          <cell r="R182">
            <v>102208.12864430321</v>
          </cell>
          <cell r="S182">
            <v>134161.97206239036</v>
          </cell>
          <cell r="U182">
            <v>0</v>
          </cell>
          <cell r="W182">
            <v>-689465</v>
          </cell>
          <cell r="X182">
            <v>0</v>
          </cell>
          <cell r="Y182">
            <v>0</v>
          </cell>
          <cell r="Z182">
            <v>28622</v>
          </cell>
        </row>
        <row r="183">
          <cell r="C183" t="str">
            <v>A0011</v>
          </cell>
          <cell r="D183" t="str">
            <v>PT Astra Agro Lestari Tbk - Parent</v>
          </cell>
          <cell r="E183" t="str">
            <v>MPP</v>
          </cell>
          <cell r="F183" t="str">
            <v>15MPP</v>
          </cell>
          <cell r="J183">
            <v>0</v>
          </cell>
          <cell r="P183">
            <v>0</v>
          </cell>
          <cell r="Q183">
            <v>2544900.8897079201</v>
          </cell>
          <cell r="R183">
            <v>213509.90194223885</v>
          </cell>
          <cell r="S183">
            <v>59069.899665000004</v>
          </cell>
          <cell r="U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C184" t="str">
            <v>A0011</v>
          </cell>
          <cell r="D184" t="str">
            <v>PT Astra Agro Lestari Tbk - Parent</v>
          </cell>
          <cell r="E184" t="str">
            <v>ID</v>
          </cell>
          <cell r="F184" t="str">
            <v>15ID</v>
          </cell>
          <cell r="J184">
            <v>10.566122614873599</v>
          </cell>
          <cell r="P184">
            <v>293668</v>
          </cell>
          <cell r="Q184">
            <v>3723677.7116362718</v>
          </cell>
          <cell r="R184">
            <v>326208.50596005627</v>
          </cell>
          <cell r="S184">
            <v>362515.22428410163</v>
          </cell>
          <cell r="U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293668</v>
          </cell>
        </row>
        <row r="185">
          <cell r="C185" t="str">
            <v>A0011</v>
          </cell>
          <cell r="D185" t="str">
            <v>PT Astra Agro Lestari Tbk - Parent</v>
          </cell>
          <cell r="E185" t="str">
            <v>LL</v>
          </cell>
          <cell r="F185" t="str">
            <v>15LL</v>
          </cell>
          <cell r="J185">
            <v>10.566122614873599</v>
          </cell>
          <cell r="P185">
            <v>2215953</v>
          </cell>
          <cell r="Q185">
            <v>3922482.705616944</v>
          </cell>
          <cell r="R185">
            <v>1444286.0320835689</v>
          </cell>
          <cell r="S185">
            <v>1828464.0176023387</v>
          </cell>
          <cell r="U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2215953</v>
          </cell>
        </row>
        <row r="186">
          <cell r="C186" t="str">
            <v>A0011</v>
          </cell>
          <cell r="D186" t="str">
            <v>PT Astra Agro Lestari Tbk - Parent</v>
          </cell>
          <cell r="E186" t="str">
            <v>PMK</v>
          </cell>
          <cell r="F186" t="str">
            <v>15PMK</v>
          </cell>
          <cell r="J186">
            <v>10.566122614873599</v>
          </cell>
          <cell r="P186">
            <v>889843</v>
          </cell>
          <cell r="Q186">
            <v>2093098.7820975007</v>
          </cell>
          <cell r="R186">
            <v>248672.73620094024</v>
          </cell>
          <cell r="S186">
            <v>209475</v>
          </cell>
          <cell r="U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889843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F188" t="str">
            <v>16PEB 1</v>
          </cell>
          <cell r="G188">
            <v>0.1</v>
          </cell>
          <cell r="H188">
            <v>0.1</v>
          </cell>
          <cell r="I188">
            <v>0.09</v>
          </cell>
          <cell r="J188">
            <v>9.1412435494202011</v>
          </cell>
          <cell r="K188">
            <v>10.612161946149838</v>
          </cell>
          <cell r="L188">
            <v>0</v>
          </cell>
          <cell r="N188">
            <v>140748.13440000001</v>
          </cell>
          <cell r="O188">
            <v>20328.416000000001</v>
          </cell>
          <cell r="P188">
            <v>930693</v>
          </cell>
          <cell r="Q188">
            <v>1734606.84319427</v>
          </cell>
          <cell r="R188">
            <v>70398.624357384193</v>
          </cell>
          <cell r="S188">
            <v>7347.7152907980617</v>
          </cell>
          <cell r="U188">
            <v>-945997</v>
          </cell>
          <cell r="V188">
            <v>1583144.3501333334</v>
          </cell>
          <cell r="W188">
            <v>60458</v>
          </cell>
          <cell r="X188">
            <v>0</v>
          </cell>
          <cell r="Y188">
            <v>0</v>
          </cell>
          <cell r="Z188">
            <v>45154</v>
          </cell>
          <cell r="AB188">
            <v>0.1</v>
          </cell>
          <cell r="AC188">
            <v>0</v>
          </cell>
          <cell r="AD188">
            <v>0.09</v>
          </cell>
          <cell r="AE188">
            <v>9.9845231658897582</v>
          </cell>
          <cell r="AF188">
            <v>13.496132494286046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16200</v>
          </cell>
          <cell r="AL188">
            <v>87116.057557470573</v>
          </cell>
          <cell r="AM188">
            <v>5306.9854385442968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-1935</v>
          </cell>
          <cell r="AS188">
            <v>-3883</v>
          </cell>
          <cell r="AT188">
            <v>239</v>
          </cell>
          <cell r="AU188">
            <v>10382</v>
          </cell>
          <cell r="AW188">
            <v>0.1</v>
          </cell>
          <cell r="AX188">
            <v>0</v>
          </cell>
          <cell r="AY188">
            <v>0.09</v>
          </cell>
          <cell r="AZ188">
            <v>9.1412435494202011</v>
          </cell>
          <cell r="BA188">
            <v>10.626619575196242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47786</v>
          </cell>
          <cell r="BG188">
            <v>30612.83033703309</v>
          </cell>
          <cell r="BH188">
            <v>1578.3345867862599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7929</v>
          </cell>
          <cell r="BN188">
            <v>-29444</v>
          </cell>
          <cell r="BO188">
            <v>3886</v>
          </cell>
          <cell r="BP188">
            <v>26271</v>
          </cell>
          <cell r="BR188">
            <v>0.1</v>
          </cell>
          <cell r="BS188">
            <v>0</v>
          </cell>
          <cell r="BT188">
            <v>0.09</v>
          </cell>
          <cell r="BU188">
            <v>10.451970490941072</v>
          </cell>
          <cell r="BV188">
            <v>16.365645413375855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114404</v>
          </cell>
          <cell r="CB188">
            <v>97403.295010614587</v>
          </cell>
          <cell r="CC188">
            <v>13222.878546694665</v>
          </cell>
          <cell r="CD188">
            <v>6344.2646461624036</v>
          </cell>
          <cell r="CE188">
            <v>0</v>
          </cell>
          <cell r="CF188">
            <v>0</v>
          </cell>
          <cell r="CG188">
            <v>0</v>
          </cell>
          <cell r="CH188">
            <v>-55047</v>
          </cell>
          <cell r="CI188">
            <v>-18179</v>
          </cell>
          <cell r="CJ188">
            <v>940</v>
          </cell>
          <cell r="CK188">
            <v>41178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C188">
            <v>0.1</v>
          </cell>
          <cell r="ED188">
            <v>0</v>
          </cell>
          <cell r="EE188">
            <v>0.09</v>
          </cell>
          <cell r="EF188">
            <v>9.9845231658897582</v>
          </cell>
          <cell r="EG188">
            <v>13.334945877861619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48286</v>
          </cell>
          <cell r="EM188">
            <v>55332.615072521519</v>
          </cell>
          <cell r="EN188">
            <v>4683.7896934720757</v>
          </cell>
          <cell r="EO188">
            <v>6215.3966340367642</v>
          </cell>
          <cell r="EP188">
            <v>0</v>
          </cell>
          <cell r="EQ188">
            <v>0</v>
          </cell>
          <cell r="ER188">
            <v>0</v>
          </cell>
          <cell r="ES188">
            <v>-45624</v>
          </cell>
          <cell r="ET188">
            <v>0</v>
          </cell>
          <cell r="EU188">
            <v>0</v>
          </cell>
          <cell r="EV188">
            <v>2662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S188">
            <v>0.1</v>
          </cell>
          <cell r="FT188">
            <v>0</v>
          </cell>
          <cell r="FU188">
            <v>0.09</v>
          </cell>
          <cell r="FV188">
            <v>9.9845231658897582</v>
          </cell>
          <cell r="FW188">
            <v>13.496132494286046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5178</v>
          </cell>
          <cell r="GC188">
            <v>153808.12248005351</v>
          </cell>
          <cell r="GD188">
            <v>11410.129104708678</v>
          </cell>
          <cell r="GE188">
            <v>9385.817456755407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5178</v>
          </cell>
          <cell r="GN188">
            <v>0.1</v>
          </cell>
          <cell r="GO188">
            <v>0</v>
          </cell>
          <cell r="GP188">
            <v>0.09</v>
          </cell>
          <cell r="GQ188">
            <v>9.9845231658897582</v>
          </cell>
          <cell r="GR188">
            <v>13.496132494286046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166304</v>
          </cell>
          <cell r="GX188">
            <v>149629.80994275495</v>
          </cell>
          <cell r="GY188">
            <v>49120.114919768574</v>
          </cell>
          <cell r="GZ188">
            <v>77105.677955676467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166304</v>
          </cell>
          <cell r="HI188">
            <v>0.1</v>
          </cell>
          <cell r="HJ188">
            <v>0</v>
          </cell>
          <cell r="HK188">
            <v>0.09</v>
          </cell>
          <cell r="HL188">
            <v>9.9845231658897582</v>
          </cell>
          <cell r="HM188">
            <v>13.496132494286046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261000</v>
          </cell>
          <cell r="HS188">
            <v>317809.67535683251</v>
          </cell>
          <cell r="HT188">
            <v>25543.962916180728</v>
          </cell>
          <cell r="HU188">
            <v>78000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261000</v>
          </cell>
        </row>
        <row r="189">
          <cell r="C189" t="str">
            <v>A0177</v>
          </cell>
          <cell r="D189" t="str">
            <v>PT Astra Auto Finance</v>
          </cell>
          <cell r="E189" t="str">
            <v>PEB 2</v>
          </cell>
          <cell r="F189" t="str">
            <v>16PEB 2</v>
          </cell>
          <cell r="G189">
            <v>0.1</v>
          </cell>
          <cell r="I189">
            <v>0.09</v>
          </cell>
          <cell r="J189">
            <v>9.9845231658897582</v>
          </cell>
          <cell r="K189">
            <v>13.496132494286046</v>
          </cell>
          <cell r="P189">
            <v>16200</v>
          </cell>
          <cell r="Q189">
            <v>87116.057557470573</v>
          </cell>
          <cell r="R189">
            <v>5306.9854385442968</v>
          </cell>
          <cell r="S189">
            <v>0</v>
          </cell>
          <cell r="U189">
            <v>0</v>
          </cell>
          <cell r="W189">
            <v>-1935</v>
          </cell>
          <cell r="X189">
            <v>-3883</v>
          </cell>
          <cell r="Y189">
            <v>239</v>
          </cell>
          <cell r="Z189">
            <v>10382</v>
          </cell>
        </row>
        <row r="190">
          <cell r="C190" t="str">
            <v>A0177</v>
          </cell>
          <cell r="D190" t="str">
            <v>PT Astra Auto Finance</v>
          </cell>
          <cell r="E190" t="str">
            <v>PEB 3</v>
          </cell>
          <cell r="F190" t="str">
            <v>16PEB 3</v>
          </cell>
          <cell r="G190">
            <v>0.1</v>
          </cell>
          <cell r="I190">
            <v>0.09</v>
          </cell>
          <cell r="J190">
            <v>9.1412435494202011</v>
          </cell>
          <cell r="K190">
            <v>10.626619575196242</v>
          </cell>
          <cell r="P190">
            <v>47786</v>
          </cell>
          <cell r="Q190">
            <v>30612.83033703309</v>
          </cell>
          <cell r="R190">
            <v>1578.3345867862599</v>
          </cell>
          <cell r="S190">
            <v>0</v>
          </cell>
          <cell r="U190">
            <v>0</v>
          </cell>
          <cell r="W190">
            <v>7929</v>
          </cell>
          <cell r="X190">
            <v>-29444</v>
          </cell>
          <cell r="Y190">
            <v>3886</v>
          </cell>
          <cell r="Z190">
            <v>26271</v>
          </cell>
        </row>
        <row r="191">
          <cell r="C191" t="str">
            <v>A0177</v>
          </cell>
          <cell r="D191" t="str">
            <v>PT Astra Auto Finance</v>
          </cell>
          <cell r="E191" t="str">
            <v>PEB 4</v>
          </cell>
          <cell r="F191" t="str">
            <v>16PEB 4</v>
          </cell>
          <cell r="G191">
            <v>0.1</v>
          </cell>
          <cell r="I191">
            <v>0.09</v>
          </cell>
          <cell r="J191">
            <v>10.451970490941072</v>
          </cell>
          <cell r="K191">
            <v>16.365645413375855</v>
          </cell>
          <cell r="P191">
            <v>114404</v>
          </cell>
          <cell r="Q191">
            <v>97403.295010614587</v>
          </cell>
          <cell r="R191">
            <v>13222.878546694665</v>
          </cell>
          <cell r="S191">
            <v>6344.2646461624036</v>
          </cell>
          <cell r="U191">
            <v>0</v>
          </cell>
          <cell r="W191">
            <v>-55047</v>
          </cell>
          <cell r="X191">
            <v>-18179</v>
          </cell>
          <cell r="Y191">
            <v>940</v>
          </cell>
          <cell r="Z191">
            <v>41178</v>
          </cell>
        </row>
        <row r="192">
          <cell r="C192" t="str">
            <v>A0177</v>
          </cell>
          <cell r="D192" t="str">
            <v>PT Astra Auto Finance</v>
          </cell>
          <cell r="E192" t="str">
            <v>PEB 5</v>
          </cell>
          <cell r="F192" t="str">
            <v>16PEB 5</v>
          </cell>
          <cell r="J192">
            <v>0</v>
          </cell>
          <cell r="P192">
            <v>0</v>
          </cell>
          <cell r="U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C193" t="str">
            <v>A0177</v>
          </cell>
          <cell r="D193" t="str">
            <v>PT Astra Auto Finance</v>
          </cell>
          <cell r="E193" t="str">
            <v>PEB 6</v>
          </cell>
          <cell r="F193" t="str">
            <v>16PEB 6</v>
          </cell>
          <cell r="J193">
            <v>0</v>
          </cell>
          <cell r="P193">
            <v>0</v>
          </cell>
          <cell r="U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C194" t="str">
            <v>A0177</v>
          </cell>
          <cell r="D194" t="str">
            <v>PT Astra Auto Finance</v>
          </cell>
          <cell r="E194" t="str">
            <v>PEB 7</v>
          </cell>
          <cell r="F194" t="str">
            <v>16PEB 7</v>
          </cell>
          <cell r="G194">
            <v>0.1</v>
          </cell>
          <cell r="I194">
            <v>0.09</v>
          </cell>
          <cell r="J194">
            <v>9.9845231658897582</v>
          </cell>
          <cell r="K194">
            <v>13.334945877861619</v>
          </cell>
          <cell r="P194">
            <v>48286</v>
          </cell>
          <cell r="Q194">
            <v>55332.615072521519</v>
          </cell>
          <cell r="R194">
            <v>4683.7896934720757</v>
          </cell>
          <cell r="S194">
            <v>6215.3966340367642</v>
          </cell>
          <cell r="U194">
            <v>0</v>
          </cell>
          <cell r="W194">
            <v>-45624</v>
          </cell>
          <cell r="X194">
            <v>0</v>
          </cell>
          <cell r="Y194">
            <v>0</v>
          </cell>
          <cell r="Z194">
            <v>2662</v>
          </cell>
        </row>
        <row r="195">
          <cell r="C195" t="str">
            <v>A0177</v>
          </cell>
          <cell r="D195" t="str">
            <v>PT Astra Auto Finance</v>
          </cell>
          <cell r="E195" t="str">
            <v>MPP</v>
          </cell>
          <cell r="F195" t="str">
            <v>16MPP</v>
          </cell>
          <cell r="J195">
            <v>0</v>
          </cell>
          <cell r="P195">
            <v>0</v>
          </cell>
          <cell r="U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C196" t="str">
            <v>A0177</v>
          </cell>
          <cell r="D196" t="str">
            <v>PT Astra Auto Finance</v>
          </cell>
          <cell r="E196" t="str">
            <v>ID</v>
          </cell>
          <cell r="F196" t="str">
            <v>16ID</v>
          </cell>
          <cell r="G196">
            <v>0.1</v>
          </cell>
          <cell r="I196">
            <v>0.09</v>
          </cell>
          <cell r="J196">
            <v>9.9845231658897582</v>
          </cell>
          <cell r="K196">
            <v>13.496132494286046</v>
          </cell>
          <cell r="P196">
            <v>5178</v>
          </cell>
          <cell r="Q196">
            <v>153808.12248005351</v>
          </cell>
          <cell r="R196">
            <v>11410.129104708678</v>
          </cell>
          <cell r="S196">
            <v>9385.817456755407</v>
          </cell>
          <cell r="U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5178</v>
          </cell>
        </row>
        <row r="197">
          <cell r="C197" t="str">
            <v>A0177</v>
          </cell>
          <cell r="D197" t="str">
            <v>PT Astra Auto Finance</v>
          </cell>
          <cell r="E197" t="str">
            <v>LL</v>
          </cell>
          <cell r="F197" t="str">
            <v>16LL</v>
          </cell>
          <cell r="G197">
            <v>0.1</v>
          </cell>
          <cell r="I197">
            <v>0.09</v>
          </cell>
          <cell r="J197">
            <v>9.9845231658897582</v>
          </cell>
          <cell r="K197">
            <v>13.496132494286046</v>
          </cell>
          <cell r="P197">
            <v>166304</v>
          </cell>
          <cell r="Q197">
            <v>149629.80994275495</v>
          </cell>
          <cell r="R197">
            <v>49120.114919768574</v>
          </cell>
          <cell r="S197">
            <v>77105.677955676467</v>
          </cell>
          <cell r="U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166304</v>
          </cell>
        </row>
        <row r="198">
          <cell r="C198" t="str">
            <v>A0177</v>
          </cell>
          <cell r="D198" t="str">
            <v>PT Astra Auto Finance</v>
          </cell>
          <cell r="E198" t="str">
            <v>PMK</v>
          </cell>
          <cell r="F198" t="str">
            <v>16PMK</v>
          </cell>
          <cell r="G198">
            <v>0.1</v>
          </cell>
          <cell r="I198">
            <v>0.09</v>
          </cell>
          <cell r="J198">
            <v>9.9845231658897582</v>
          </cell>
          <cell r="K198">
            <v>13.496132494286046</v>
          </cell>
          <cell r="P198">
            <v>261000</v>
          </cell>
          <cell r="Q198">
            <v>317809.67535683251</v>
          </cell>
          <cell r="R198">
            <v>25543.962916180728</v>
          </cell>
          <cell r="S198">
            <v>78000</v>
          </cell>
          <cell r="U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261000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F200" t="str">
            <v>17PEB 1</v>
          </cell>
          <cell r="G200">
            <v>0.1</v>
          </cell>
          <cell r="H200">
            <v>0.1</v>
          </cell>
          <cell r="I200">
            <v>0.09</v>
          </cell>
          <cell r="J200">
            <v>7.0894117404405108</v>
          </cell>
          <cell r="K200">
            <v>6.7796085438029152</v>
          </cell>
          <cell r="L200">
            <v>6263342</v>
          </cell>
          <cell r="N200">
            <v>7973295.9796000002</v>
          </cell>
          <cell r="O200">
            <v>767104.88800000004</v>
          </cell>
          <cell r="P200">
            <v>59047707</v>
          </cell>
          <cell r="Q200">
            <v>69600280.659968704</v>
          </cell>
          <cell r="R200">
            <v>2843235.304520342</v>
          </cell>
          <cell r="S200">
            <v>9373750.4364670608</v>
          </cell>
          <cell r="U200">
            <v>-39897473</v>
          </cell>
          <cell r="V200">
            <v>63022477.2892</v>
          </cell>
          <cell r="W200">
            <v>-10803423</v>
          </cell>
          <cell r="X200">
            <v>0</v>
          </cell>
          <cell r="Y200">
            <v>0</v>
          </cell>
          <cell r="Z200">
            <v>8346811</v>
          </cell>
          <cell r="AB200">
            <v>0.1</v>
          </cell>
          <cell r="AC200">
            <v>0</v>
          </cell>
          <cell r="AD200">
            <v>0.09</v>
          </cell>
          <cell r="AE200">
            <v>9.9282945601151447</v>
          </cell>
          <cell r="AF200">
            <v>20.57671024787189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19757384</v>
          </cell>
          <cell r="AL200">
            <v>27095510.537232831</v>
          </cell>
          <cell r="AM200">
            <v>2113934.8901020819</v>
          </cell>
          <cell r="AN200">
            <v>2066941.93</v>
          </cell>
          <cell r="AO200">
            <v>0</v>
          </cell>
          <cell r="AP200">
            <v>0</v>
          </cell>
          <cell r="AQ200">
            <v>0</v>
          </cell>
          <cell r="AR200">
            <v>-4243247</v>
          </cell>
          <cell r="AS200">
            <v>-6612161</v>
          </cell>
          <cell r="AT200">
            <v>394844</v>
          </cell>
          <cell r="AU200">
            <v>8901976</v>
          </cell>
          <cell r="AW200">
            <v>0.1</v>
          </cell>
          <cell r="AX200">
            <v>0</v>
          </cell>
          <cell r="AY200">
            <v>0.09</v>
          </cell>
          <cell r="AZ200">
            <v>7.0894117404405108</v>
          </cell>
          <cell r="BA200">
            <v>6.7796085438029152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806261</v>
          </cell>
          <cell r="BG200">
            <v>857549.29291089647</v>
          </cell>
          <cell r="BH200">
            <v>43515.895538809069</v>
          </cell>
          <cell r="BI200">
            <v>253160.81236666668</v>
          </cell>
          <cell r="BJ200">
            <v>0</v>
          </cell>
          <cell r="BK200">
            <v>0</v>
          </cell>
          <cell r="BL200">
            <v>0</v>
          </cell>
          <cell r="BM200">
            <v>549415</v>
          </cell>
          <cell r="BN200">
            <v>-889359</v>
          </cell>
          <cell r="BO200">
            <v>152995</v>
          </cell>
          <cell r="BP200">
            <v>466317</v>
          </cell>
          <cell r="BR200">
            <v>0.1</v>
          </cell>
          <cell r="BS200">
            <v>0</v>
          </cell>
          <cell r="BT200">
            <v>0.09</v>
          </cell>
          <cell r="BU200">
            <v>9.2882673570249636</v>
          </cell>
          <cell r="BV200">
            <v>21.793790301030555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7521793</v>
          </cell>
          <cell r="CB200">
            <v>7130429.8326694779</v>
          </cell>
          <cell r="CC200">
            <v>1399500.3274522489</v>
          </cell>
          <cell r="CD200">
            <v>516159.28466948372</v>
          </cell>
          <cell r="CE200">
            <v>0</v>
          </cell>
          <cell r="CF200">
            <v>0</v>
          </cell>
          <cell r="CG200">
            <v>0</v>
          </cell>
          <cell r="CH200">
            <v>-3477624</v>
          </cell>
          <cell r="CI200">
            <v>-1190162</v>
          </cell>
          <cell r="CJ200">
            <v>56624</v>
          </cell>
          <cell r="CK200">
            <v>2854007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C200">
            <v>0.1</v>
          </cell>
          <cell r="ED200">
            <v>0</v>
          </cell>
          <cell r="EE200">
            <v>0.09</v>
          </cell>
          <cell r="EF200">
            <v>9.9282945601151447</v>
          </cell>
          <cell r="EG200">
            <v>20.57671024787189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1605075</v>
          </cell>
          <cell r="EM200">
            <v>3494777.1783061279</v>
          </cell>
          <cell r="EN200">
            <v>568322.89963251119</v>
          </cell>
          <cell r="EO200">
            <v>375931.4114842501</v>
          </cell>
          <cell r="EP200">
            <v>0</v>
          </cell>
          <cell r="EQ200">
            <v>0</v>
          </cell>
          <cell r="ER200">
            <v>0</v>
          </cell>
          <cell r="ES200">
            <v>-1603959</v>
          </cell>
          <cell r="ET200">
            <v>0</v>
          </cell>
          <cell r="EU200">
            <v>0</v>
          </cell>
          <cell r="EV200">
            <v>1116</v>
          </cell>
          <cell r="EX200">
            <v>0.1</v>
          </cell>
          <cell r="EY200">
            <v>0</v>
          </cell>
          <cell r="EZ200">
            <v>0.09</v>
          </cell>
          <cell r="FA200">
            <v>0</v>
          </cell>
          <cell r="FB200">
            <v>20.57671024787189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4163777.0789673277</v>
          </cell>
          <cell r="FI200">
            <v>330325.64151669858</v>
          </cell>
          <cell r="FJ200">
            <v>323447.14500000002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S200">
            <v>0.1</v>
          </cell>
          <cell r="FT200">
            <v>0</v>
          </cell>
          <cell r="FU200">
            <v>0.09</v>
          </cell>
          <cell r="FV200">
            <v>9.9282945601151447</v>
          </cell>
          <cell r="FW200">
            <v>20.57671024787189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500915</v>
          </cell>
          <cell r="GC200">
            <v>7433128.8066558605</v>
          </cell>
          <cell r="GD200">
            <v>870426.12355624535</v>
          </cell>
          <cell r="GE200">
            <v>588092.64810281631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500915</v>
          </cell>
          <cell r="GN200">
            <v>0.1</v>
          </cell>
          <cell r="GO200">
            <v>0</v>
          </cell>
          <cell r="GP200">
            <v>0.09</v>
          </cell>
          <cell r="GQ200">
            <v>9.9282945601151447</v>
          </cell>
          <cell r="GR200">
            <v>20.57671024787189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8173192</v>
          </cell>
          <cell r="GX200">
            <v>14631583.641793098</v>
          </cell>
          <cell r="GY200">
            <v>3766385.7336251684</v>
          </cell>
          <cell r="GZ200">
            <v>5088183.944852151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8173192</v>
          </cell>
          <cell r="HI200">
            <v>0.1</v>
          </cell>
          <cell r="HJ200">
            <v>0</v>
          </cell>
          <cell r="HK200">
            <v>0.09</v>
          </cell>
          <cell r="HL200">
            <v>9.9282945601151447</v>
          </cell>
          <cell r="HM200">
            <v>20.57671024787189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13075761</v>
          </cell>
          <cell r="HS200">
            <v>18973577.846990183</v>
          </cell>
          <cell r="HT200">
            <v>2745745.1099039079</v>
          </cell>
          <cell r="HU200">
            <v>2832379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13075761</v>
          </cell>
        </row>
        <row r="201">
          <cell r="C201" t="str">
            <v>A0045</v>
          </cell>
          <cell r="D201" t="str">
            <v>PT Astra Daihatsu Motor</v>
          </cell>
          <cell r="E201" t="str">
            <v>PEB 2</v>
          </cell>
          <cell r="F201" t="str">
            <v>17PEB 2</v>
          </cell>
          <cell r="G201">
            <v>0.1</v>
          </cell>
          <cell r="I201">
            <v>0.09</v>
          </cell>
          <cell r="J201">
            <v>9.9282945601151447</v>
          </cell>
          <cell r="K201">
            <v>20.57671024787189</v>
          </cell>
          <cell r="P201">
            <v>19757384</v>
          </cell>
          <cell r="Q201">
            <v>27095510.537232831</v>
          </cell>
          <cell r="R201">
            <v>2113934.8901020819</v>
          </cell>
          <cell r="S201">
            <v>2066941.93</v>
          </cell>
          <cell r="U201">
            <v>0</v>
          </cell>
          <cell r="W201">
            <v>-4243247</v>
          </cell>
          <cell r="X201">
            <v>-6612161</v>
          </cell>
          <cell r="Y201">
            <v>394844</v>
          </cell>
          <cell r="Z201">
            <v>8901976</v>
          </cell>
        </row>
        <row r="202">
          <cell r="C202" t="str">
            <v>A0045</v>
          </cell>
          <cell r="D202" t="str">
            <v>PT Astra Daihatsu Motor</v>
          </cell>
          <cell r="E202" t="str">
            <v>PEB 3</v>
          </cell>
          <cell r="F202" t="str">
            <v>17PEB 3</v>
          </cell>
          <cell r="G202">
            <v>0.1</v>
          </cell>
          <cell r="I202">
            <v>0.09</v>
          </cell>
          <cell r="J202">
            <v>7.0894117404405108</v>
          </cell>
          <cell r="K202">
            <v>6.7796085438029152</v>
          </cell>
          <cell r="P202">
            <v>806261</v>
          </cell>
          <cell r="Q202">
            <v>857549.29291089647</v>
          </cell>
          <cell r="R202">
            <v>43515.895538809069</v>
          </cell>
          <cell r="S202">
            <v>253160.81236666668</v>
          </cell>
          <cell r="U202">
            <v>0</v>
          </cell>
          <cell r="W202">
            <v>549415</v>
          </cell>
          <cell r="X202">
            <v>-889359</v>
          </cell>
          <cell r="Y202">
            <v>152995</v>
          </cell>
          <cell r="Z202">
            <v>466317</v>
          </cell>
        </row>
        <row r="203">
          <cell r="C203" t="str">
            <v>A0045</v>
          </cell>
          <cell r="D203" t="str">
            <v>PT Astra Daihatsu Motor</v>
          </cell>
          <cell r="E203" t="str">
            <v>PEB 4</v>
          </cell>
          <cell r="F203" t="str">
            <v>17PEB 4</v>
          </cell>
          <cell r="G203">
            <v>0.1</v>
          </cell>
          <cell r="I203">
            <v>0.09</v>
          </cell>
          <cell r="J203">
            <v>9.2882673570249636</v>
          </cell>
          <cell r="K203">
            <v>21.793790301030555</v>
          </cell>
          <cell r="P203">
            <v>7521793</v>
          </cell>
          <cell r="Q203">
            <v>7130429.8326694779</v>
          </cell>
          <cell r="R203">
            <v>1399500.3274522489</v>
          </cell>
          <cell r="S203">
            <v>516159.28466948372</v>
          </cell>
          <cell r="U203">
            <v>0</v>
          </cell>
          <cell r="W203">
            <v>-3477624</v>
          </cell>
          <cell r="X203">
            <v>-1190162</v>
          </cell>
          <cell r="Y203">
            <v>56624</v>
          </cell>
          <cell r="Z203">
            <v>2854007</v>
          </cell>
        </row>
        <row r="204">
          <cell r="C204" t="str">
            <v>A0045</v>
          </cell>
          <cell r="D204" t="str">
            <v>PT Astra Daihatsu Motor</v>
          </cell>
          <cell r="E204" t="str">
            <v>PEB 5</v>
          </cell>
          <cell r="F204" t="str">
            <v>17PEB 5</v>
          </cell>
          <cell r="P204">
            <v>0</v>
          </cell>
          <cell r="U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C205" t="str">
            <v>A0045</v>
          </cell>
          <cell r="D205" t="str">
            <v>PT Astra Daihatsu Motor</v>
          </cell>
          <cell r="E205" t="str">
            <v>PEB 6</v>
          </cell>
          <cell r="F205" t="str">
            <v>17PEB 6</v>
          </cell>
          <cell r="P205">
            <v>0</v>
          </cell>
          <cell r="U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C206" t="str">
            <v>A0045</v>
          </cell>
          <cell r="D206" t="str">
            <v>PT Astra Daihatsu Motor</v>
          </cell>
          <cell r="E206" t="str">
            <v>PEB 7</v>
          </cell>
          <cell r="F206" t="str">
            <v>17PEB 7</v>
          </cell>
          <cell r="G206">
            <v>0.1</v>
          </cell>
          <cell r="I206">
            <v>0.09</v>
          </cell>
          <cell r="J206">
            <v>9.9282945601151447</v>
          </cell>
          <cell r="K206">
            <v>20.57671024787189</v>
          </cell>
          <cell r="P206">
            <v>1605075</v>
          </cell>
          <cell r="Q206">
            <v>3494777.1783061279</v>
          </cell>
          <cell r="R206">
            <v>568322.89963251119</v>
          </cell>
          <cell r="S206">
            <v>375931.4114842501</v>
          </cell>
          <cell r="U206">
            <v>0</v>
          </cell>
          <cell r="W206">
            <v>-1603959</v>
          </cell>
          <cell r="X206">
            <v>0</v>
          </cell>
          <cell r="Y206">
            <v>0</v>
          </cell>
          <cell r="Z206">
            <v>1116</v>
          </cell>
        </row>
        <row r="207">
          <cell r="C207" t="str">
            <v>A0045</v>
          </cell>
          <cell r="D207" t="str">
            <v>PT Astra Daihatsu Motor</v>
          </cell>
          <cell r="E207" t="str">
            <v>MPP</v>
          </cell>
          <cell r="F207" t="str">
            <v>17MPP</v>
          </cell>
          <cell r="G207">
            <v>0.1</v>
          </cell>
          <cell r="I207">
            <v>0.09</v>
          </cell>
          <cell r="J207">
            <v>0</v>
          </cell>
          <cell r="K207">
            <v>20.57671024787189</v>
          </cell>
          <cell r="P207">
            <v>0</v>
          </cell>
          <cell r="Q207">
            <v>4163777.0789673277</v>
          </cell>
          <cell r="R207">
            <v>330325.64151669858</v>
          </cell>
          <cell r="S207">
            <v>323447.14500000002</v>
          </cell>
          <cell r="U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C208" t="str">
            <v>A0045</v>
          </cell>
          <cell r="D208" t="str">
            <v>PT Astra Daihatsu Motor</v>
          </cell>
          <cell r="E208" t="str">
            <v>ID</v>
          </cell>
          <cell r="F208" t="str">
            <v>17ID</v>
          </cell>
          <cell r="G208">
            <v>0.1</v>
          </cell>
          <cell r="I208">
            <v>0.09</v>
          </cell>
          <cell r="J208">
            <v>9.9282945601151447</v>
          </cell>
          <cell r="K208">
            <v>20.57671024787189</v>
          </cell>
          <cell r="P208">
            <v>500915</v>
          </cell>
          <cell r="Q208">
            <v>7433128.8066558605</v>
          </cell>
          <cell r="R208">
            <v>870426.12355624535</v>
          </cell>
          <cell r="S208">
            <v>588092.64810281631</v>
          </cell>
          <cell r="U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500915</v>
          </cell>
        </row>
        <row r="209">
          <cell r="C209" t="str">
            <v>A0045</v>
          </cell>
          <cell r="D209" t="str">
            <v>PT Astra Daihatsu Motor</v>
          </cell>
          <cell r="E209" t="str">
            <v>LL</v>
          </cell>
          <cell r="F209" t="str">
            <v>17LL</v>
          </cell>
          <cell r="G209">
            <v>0.1</v>
          </cell>
          <cell r="I209">
            <v>0.09</v>
          </cell>
          <cell r="J209">
            <v>9.9282945601151447</v>
          </cell>
          <cell r="K209">
            <v>20.57671024787189</v>
          </cell>
          <cell r="P209">
            <v>8173192</v>
          </cell>
          <cell r="Q209">
            <v>14631583.641793098</v>
          </cell>
          <cell r="R209">
            <v>3766385.7336251684</v>
          </cell>
          <cell r="S209">
            <v>5088183.944852151</v>
          </cell>
          <cell r="U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8173192</v>
          </cell>
        </row>
        <row r="210">
          <cell r="C210" t="str">
            <v>A0045</v>
          </cell>
          <cell r="D210" t="str">
            <v>PT Astra Daihatsu Motor</v>
          </cell>
          <cell r="E210" t="str">
            <v>PMK</v>
          </cell>
          <cell r="F210" t="str">
            <v>17PMK</v>
          </cell>
          <cell r="G210">
            <v>0.1</v>
          </cell>
          <cell r="I210">
            <v>0.09</v>
          </cell>
          <cell r="J210">
            <v>9.9282945601151447</v>
          </cell>
          <cell r="K210">
            <v>20.57671024787189</v>
          </cell>
          <cell r="P210">
            <v>13075761</v>
          </cell>
          <cell r="Q210">
            <v>18973577.846990183</v>
          </cell>
          <cell r="R210">
            <v>2745745.1099039079</v>
          </cell>
          <cell r="S210">
            <v>2832379</v>
          </cell>
          <cell r="U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13075761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F212" t="str">
            <v>18PEB 1</v>
          </cell>
          <cell r="G212">
            <v>0.1</v>
          </cell>
          <cell r="H212">
            <v>0.1</v>
          </cell>
          <cell r="I212">
            <v>0.09</v>
          </cell>
          <cell r="J212">
            <v>8.27</v>
          </cell>
          <cell r="K212">
            <v>9.0949392110768308</v>
          </cell>
          <cell r="L212">
            <v>123134</v>
          </cell>
          <cell r="N212">
            <v>1177083.3999999999</v>
          </cell>
          <cell r="O212">
            <v>156964</v>
          </cell>
          <cell r="P212">
            <v>7368243</v>
          </cell>
          <cell r="Q212">
            <v>11623597.763476659</v>
          </cell>
          <cell r="R212">
            <v>582847.74333168264</v>
          </cell>
          <cell r="S212">
            <v>72750.233015626553</v>
          </cell>
          <cell r="U212">
            <v>-6057013</v>
          </cell>
          <cell r="V212">
            <v>10744558.533333335</v>
          </cell>
          <cell r="W212">
            <v>-2117641</v>
          </cell>
          <cell r="X212">
            <v>0</v>
          </cell>
          <cell r="Y212">
            <v>0</v>
          </cell>
          <cell r="Z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W212">
            <v>0.1</v>
          </cell>
          <cell r="AX212">
            <v>0</v>
          </cell>
          <cell r="AY212">
            <v>0.09</v>
          </cell>
          <cell r="AZ212">
            <v>8.27</v>
          </cell>
          <cell r="BA212">
            <v>9.0949392110768308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357573.04244320421</v>
          </cell>
          <cell r="BH212">
            <v>18219.848137342942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329332</v>
          </cell>
          <cell r="BP212">
            <v>0</v>
          </cell>
          <cell r="BR212">
            <v>0.1</v>
          </cell>
          <cell r="BS212">
            <v>0</v>
          </cell>
          <cell r="BT212">
            <v>0.09</v>
          </cell>
          <cell r="BU212">
            <v>10.18</v>
          </cell>
          <cell r="BV212">
            <v>18.215668965599335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1445265</v>
          </cell>
          <cell r="CB212">
            <v>1580979.2322318926</v>
          </cell>
          <cell r="CC212">
            <v>386776.7899649592</v>
          </cell>
          <cell r="CD212">
            <v>135476.08288027233</v>
          </cell>
          <cell r="CE212">
            <v>0</v>
          </cell>
          <cell r="CF212">
            <v>0</v>
          </cell>
          <cell r="CG212">
            <v>0</v>
          </cell>
          <cell r="CH212">
            <v>-508802</v>
          </cell>
          <cell r="CI212">
            <v>0</v>
          </cell>
          <cell r="CJ212">
            <v>1959248</v>
          </cell>
          <cell r="CK212">
            <v>936463</v>
          </cell>
          <cell r="CM212">
            <v>0.1</v>
          </cell>
          <cell r="CN212">
            <v>0</v>
          </cell>
          <cell r="CO212">
            <v>0.09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-57230</v>
          </cell>
          <cell r="DD212">
            <v>0</v>
          </cell>
          <cell r="DE212">
            <v>22087</v>
          </cell>
          <cell r="DF212">
            <v>-57230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C212">
            <v>0.1</v>
          </cell>
          <cell r="ED212">
            <v>0</v>
          </cell>
          <cell r="EE212">
            <v>0.09</v>
          </cell>
          <cell r="EF212">
            <v>10.18</v>
          </cell>
          <cell r="EG212">
            <v>17.271021955309507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1457312</v>
          </cell>
          <cell r="EM212">
            <v>654158.42784551799</v>
          </cell>
          <cell r="EN212">
            <v>88507.291563664039</v>
          </cell>
          <cell r="EO212">
            <v>70527.137476236909</v>
          </cell>
          <cell r="EP212">
            <v>0</v>
          </cell>
          <cell r="EQ212">
            <v>0</v>
          </cell>
          <cell r="ER212">
            <v>0</v>
          </cell>
          <cell r="ES212">
            <v>48195</v>
          </cell>
          <cell r="ET212">
            <v>0</v>
          </cell>
          <cell r="EU212">
            <v>0</v>
          </cell>
          <cell r="EV212">
            <v>1505507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S212">
            <v>0.1</v>
          </cell>
          <cell r="FT212">
            <v>0</v>
          </cell>
          <cell r="FU212">
            <v>0.09</v>
          </cell>
          <cell r="FV212">
            <v>10.18</v>
          </cell>
          <cell r="FW212">
            <v>17.271021955309507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1986741</v>
          </cell>
          <cell r="GC212">
            <v>1950626.377240371</v>
          </cell>
          <cell r="GD212">
            <v>235490.27761286966</v>
          </cell>
          <cell r="GE212">
            <v>127440.97818344453</v>
          </cell>
          <cell r="GF212">
            <v>0</v>
          </cell>
          <cell r="GG212">
            <v>0</v>
          </cell>
          <cell r="GH212">
            <v>0</v>
          </cell>
          <cell r="GI212">
            <v>16605</v>
          </cell>
          <cell r="GJ212">
            <v>0</v>
          </cell>
          <cell r="GK212">
            <v>0</v>
          </cell>
          <cell r="GL212">
            <v>2003346</v>
          </cell>
          <cell r="GN212">
            <v>0.1</v>
          </cell>
          <cell r="GO212">
            <v>0</v>
          </cell>
          <cell r="GP212">
            <v>0.09</v>
          </cell>
          <cell r="GQ212">
            <v>10.18</v>
          </cell>
          <cell r="GR212">
            <v>17.271021955309507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767442</v>
          </cell>
          <cell r="GX212">
            <v>3638712.6989650596</v>
          </cell>
          <cell r="GY212">
            <v>903933.2998292424</v>
          </cell>
          <cell r="GZ212">
            <v>862066.92482962308</v>
          </cell>
          <cell r="HA212">
            <v>0</v>
          </cell>
          <cell r="HB212">
            <v>0</v>
          </cell>
          <cell r="HC212">
            <v>0</v>
          </cell>
          <cell r="HD212">
            <v>6165</v>
          </cell>
          <cell r="HE212">
            <v>0</v>
          </cell>
          <cell r="HF212">
            <v>0</v>
          </cell>
          <cell r="HG212">
            <v>773607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</row>
        <row r="213">
          <cell r="C213" t="str">
            <v>A0371</v>
          </cell>
          <cell r="D213" t="str">
            <v>PT Astra Graphia Information Technology Tbk</v>
          </cell>
          <cell r="E213" t="str">
            <v>PEB 2</v>
          </cell>
          <cell r="F213" t="str">
            <v>18PEB 2</v>
          </cell>
          <cell r="P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C214" t="str">
            <v>A0371</v>
          </cell>
          <cell r="D214" t="str">
            <v>PT Astra Graphia Information Technology Tbk</v>
          </cell>
          <cell r="E214" t="str">
            <v>PEB 3</v>
          </cell>
          <cell r="F214" t="str">
            <v>18PEB 3</v>
          </cell>
          <cell r="G214">
            <v>0.1</v>
          </cell>
          <cell r="I214">
            <v>0.09</v>
          </cell>
          <cell r="J214">
            <v>8.27</v>
          </cell>
          <cell r="K214">
            <v>9.0949392110768308</v>
          </cell>
          <cell r="P214">
            <v>0</v>
          </cell>
          <cell r="Q214">
            <v>357573.04244320421</v>
          </cell>
          <cell r="R214">
            <v>18219.848137342942</v>
          </cell>
          <cell r="S214">
            <v>0</v>
          </cell>
          <cell r="W214">
            <v>0</v>
          </cell>
          <cell r="X214">
            <v>0</v>
          </cell>
          <cell r="Y214">
            <v>329332</v>
          </cell>
          <cell r="Z214">
            <v>0</v>
          </cell>
        </row>
        <row r="215">
          <cell r="C215" t="str">
            <v>A0371</v>
          </cell>
          <cell r="D215" t="str">
            <v>PT Astra Graphia Information Technology Tbk</v>
          </cell>
          <cell r="E215" t="str">
            <v>PEB 4</v>
          </cell>
          <cell r="F215" t="str">
            <v>18PEB 4</v>
          </cell>
          <cell r="G215">
            <v>0.1</v>
          </cell>
          <cell r="I215">
            <v>0.09</v>
          </cell>
          <cell r="J215">
            <v>10.18</v>
          </cell>
          <cell r="K215">
            <v>18.215668965599335</v>
          </cell>
          <cell r="P215">
            <v>1445265</v>
          </cell>
          <cell r="Q215">
            <v>1580979.2322318926</v>
          </cell>
          <cell r="R215">
            <v>386776.7899649592</v>
          </cell>
          <cell r="S215">
            <v>135476.08288027233</v>
          </cell>
          <cell r="W215">
            <v>-508802</v>
          </cell>
          <cell r="X215">
            <v>0</v>
          </cell>
          <cell r="Y215">
            <v>1959248</v>
          </cell>
          <cell r="Z215">
            <v>936463</v>
          </cell>
        </row>
        <row r="216">
          <cell r="C216" t="str">
            <v>A0371</v>
          </cell>
          <cell r="D216" t="str">
            <v>PT Astra Graphia Information Technology Tbk</v>
          </cell>
          <cell r="E216" t="str">
            <v>PEB 5</v>
          </cell>
          <cell r="F216" t="str">
            <v>18PEB 5</v>
          </cell>
          <cell r="G216">
            <v>0.1</v>
          </cell>
          <cell r="I216">
            <v>0.09</v>
          </cell>
          <cell r="J216">
            <v>0</v>
          </cell>
          <cell r="K216">
            <v>0</v>
          </cell>
          <cell r="P216">
            <v>0</v>
          </cell>
          <cell r="W216">
            <v>-57230</v>
          </cell>
          <cell r="X216">
            <v>0</v>
          </cell>
          <cell r="Y216">
            <v>22087</v>
          </cell>
          <cell r="Z216">
            <v>-57230</v>
          </cell>
        </row>
        <row r="217">
          <cell r="C217" t="str">
            <v>A0371</v>
          </cell>
          <cell r="D217" t="str">
            <v>PT Astra Graphia Information Technology Tbk</v>
          </cell>
          <cell r="E217" t="str">
            <v>PEB 6</v>
          </cell>
          <cell r="F217" t="str">
            <v>18PEB 6</v>
          </cell>
          <cell r="P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C218" t="str">
            <v>A0371</v>
          </cell>
          <cell r="D218" t="str">
            <v>PT Astra Graphia Information Technology Tbk</v>
          </cell>
          <cell r="E218" t="str">
            <v>PEB 7</v>
          </cell>
          <cell r="F218" t="str">
            <v>18PEB 7</v>
          </cell>
          <cell r="G218">
            <v>0.1</v>
          </cell>
          <cell r="I218">
            <v>0.09</v>
          </cell>
          <cell r="J218">
            <v>10.18</v>
          </cell>
          <cell r="K218">
            <v>17.271021955309507</v>
          </cell>
          <cell r="P218">
            <v>1457312</v>
          </cell>
          <cell r="Q218">
            <v>654158.42784551799</v>
          </cell>
          <cell r="R218">
            <v>88507.291563664039</v>
          </cell>
          <cell r="S218">
            <v>70527.137476236909</v>
          </cell>
          <cell r="W218">
            <v>48195</v>
          </cell>
          <cell r="X218">
            <v>0</v>
          </cell>
          <cell r="Y218">
            <v>0</v>
          </cell>
          <cell r="Z218">
            <v>1505507</v>
          </cell>
        </row>
        <row r="219">
          <cell r="C219" t="str">
            <v>A0371</v>
          </cell>
          <cell r="D219" t="str">
            <v>PT Astra Graphia Information Technology Tbk</v>
          </cell>
          <cell r="E219" t="str">
            <v>MPP</v>
          </cell>
          <cell r="F219" t="str">
            <v>18MPP</v>
          </cell>
        </row>
        <row r="220">
          <cell r="C220" t="str">
            <v>A0371</v>
          </cell>
          <cell r="D220" t="str">
            <v>PT Astra Graphia Information Technology Tbk</v>
          </cell>
          <cell r="E220" t="str">
            <v>ID</v>
          </cell>
          <cell r="F220" t="str">
            <v>18ID</v>
          </cell>
          <cell r="G220">
            <v>0.1</v>
          </cell>
          <cell r="I220">
            <v>0.09</v>
          </cell>
          <cell r="J220">
            <v>10.18</v>
          </cell>
          <cell r="K220">
            <v>17.271021955309507</v>
          </cell>
          <cell r="P220">
            <v>1986741</v>
          </cell>
          <cell r="Q220">
            <v>1950626.377240371</v>
          </cell>
          <cell r="R220">
            <v>235490.27761286966</v>
          </cell>
          <cell r="S220">
            <v>127440.97818344453</v>
          </cell>
          <cell r="W220">
            <v>16605</v>
          </cell>
          <cell r="X220">
            <v>0</v>
          </cell>
          <cell r="Y220">
            <v>0</v>
          </cell>
          <cell r="Z220">
            <v>2003346</v>
          </cell>
        </row>
        <row r="221">
          <cell r="C221" t="str">
            <v>A0371</v>
          </cell>
          <cell r="D221" t="str">
            <v>PT Astra Graphia Information Technology Tbk</v>
          </cell>
          <cell r="E221" t="str">
            <v>LL</v>
          </cell>
          <cell r="F221" t="str">
            <v>18LL</v>
          </cell>
          <cell r="G221">
            <v>0.1</v>
          </cell>
          <cell r="I221">
            <v>0.09</v>
          </cell>
          <cell r="J221">
            <v>10.18</v>
          </cell>
          <cell r="K221">
            <v>17.271021955309507</v>
          </cell>
          <cell r="P221">
            <v>767442</v>
          </cell>
          <cell r="Q221">
            <v>3638712.6989650596</v>
          </cell>
          <cell r="R221">
            <v>903933.2998292424</v>
          </cell>
          <cell r="S221">
            <v>862066.92482962308</v>
          </cell>
          <cell r="W221">
            <v>6165</v>
          </cell>
          <cell r="X221">
            <v>0</v>
          </cell>
          <cell r="Y221">
            <v>0</v>
          </cell>
          <cell r="Z221">
            <v>773607</v>
          </cell>
        </row>
        <row r="222">
          <cell r="C222" t="str">
            <v>A0371</v>
          </cell>
          <cell r="D222" t="str">
            <v>PT Astra Graphia Information Technology Tbk</v>
          </cell>
          <cell r="E222" t="str">
            <v>PMK</v>
          </cell>
          <cell r="F222" t="str">
            <v>18PMK</v>
          </cell>
          <cell r="P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F224" t="str">
            <v>19PEB 1</v>
          </cell>
          <cell r="G224">
            <v>0.1</v>
          </cell>
          <cell r="H224">
            <v>0.1</v>
          </cell>
          <cell r="I224">
            <v>0.09</v>
          </cell>
          <cell r="J224">
            <v>7.9761266069738435</v>
          </cell>
          <cell r="K224">
            <v>8.3901486864115142</v>
          </cell>
          <cell r="L224">
            <v>6060041</v>
          </cell>
          <cell r="N224">
            <v>11437648.6864</v>
          </cell>
          <cell r="O224">
            <v>818520.13599999994</v>
          </cell>
          <cell r="P224">
            <v>70376760</v>
          </cell>
          <cell r="Q224">
            <v>83419384.025555566</v>
          </cell>
          <cell r="R224">
            <v>3204591.2964100162</v>
          </cell>
          <cell r="S224">
            <v>9379705.0894674063</v>
          </cell>
          <cell r="U224">
            <v>-47424697</v>
          </cell>
          <cell r="V224">
            <v>79779104.340800002</v>
          </cell>
          <cell r="W224">
            <v>-15541165</v>
          </cell>
          <cell r="X224">
            <v>0</v>
          </cell>
          <cell r="Y224">
            <v>0</v>
          </cell>
          <cell r="Z224">
            <v>7410898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W224">
            <v>0.1</v>
          </cell>
          <cell r="AX224">
            <v>0</v>
          </cell>
          <cell r="AY224">
            <v>0.09</v>
          </cell>
          <cell r="AZ224">
            <v>7.9761266069738435</v>
          </cell>
          <cell r="BA224">
            <v>8.3901486864115142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110679</v>
          </cell>
          <cell r="BG224">
            <v>60048.451427558757</v>
          </cell>
          <cell r="BH224">
            <v>3074.2408424748869</v>
          </cell>
          <cell r="BI224">
            <v>16588.668186666666</v>
          </cell>
          <cell r="BJ224">
            <v>0</v>
          </cell>
          <cell r="BK224">
            <v>0</v>
          </cell>
          <cell r="BL224">
            <v>0</v>
          </cell>
          <cell r="BM224">
            <v>-36694</v>
          </cell>
          <cell r="BN224">
            <v>0</v>
          </cell>
          <cell r="BO224">
            <v>0</v>
          </cell>
          <cell r="BP224">
            <v>73985</v>
          </cell>
          <cell r="BR224">
            <v>0.1</v>
          </cell>
          <cell r="BS224">
            <v>0</v>
          </cell>
          <cell r="BT224">
            <v>0.09</v>
          </cell>
          <cell r="BU224">
            <v>10.251570960104798</v>
          </cell>
          <cell r="BV224">
            <v>17.974789869825926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4127428</v>
          </cell>
          <cell r="CB224">
            <v>1049718.9487871409</v>
          </cell>
          <cell r="CC224">
            <v>137643.20117461646</v>
          </cell>
          <cell r="CD224">
            <v>273256.90874994936</v>
          </cell>
          <cell r="CE224">
            <v>0</v>
          </cell>
          <cell r="CF224">
            <v>0</v>
          </cell>
          <cell r="CG224">
            <v>0</v>
          </cell>
          <cell r="CH224">
            <v>-816457</v>
          </cell>
          <cell r="CI224">
            <v>-1120262</v>
          </cell>
          <cell r="CJ224">
            <v>58965</v>
          </cell>
          <cell r="CK224">
            <v>2190709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C224">
            <v>0.1</v>
          </cell>
          <cell r="ED224">
            <v>0</v>
          </cell>
          <cell r="EE224">
            <v>0.09</v>
          </cell>
          <cell r="EF224">
            <v>9.9371043703796591</v>
          </cell>
          <cell r="EG224">
            <v>14.212968278005638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1336469</v>
          </cell>
          <cell r="EM224">
            <v>1452709.1619410662</v>
          </cell>
          <cell r="EN224">
            <v>120538.80559303182</v>
          </cell>
          <cell r="EO224">
            <v>190126.7308702122</v>
          </cell>
          <cell r="EP224">
            <v>0</v>
          </cell>
          <cell r="EQ224">
            <v>0</v>
          </cell>
          <cell r="ER224">
            <v>0</v>
          </cell>
          <cell r="ES224">
            <v>-1335332</v>
          </cell>
          <cell r="ET224">
            <v>0</v>
          </cell>
          <cell r="EU224">
            <v>0</v>
          </cell>
          <cell r="EV224">
            <v>1137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S224">
            <v>0.1</v>
          </cell>
          <cell r="FT224">
            <v>0</v>
          </cell>
          <cell r="FU224">
            <v>0.09</v>
          </cell>
          <cell r="FV224">
            <v>9.9371043703796591</v>
          </cell>
          <cell r="FW224">
            <v>14.212968278005638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526140</v>
          </cell>
          <cell r="GC224">
            <v>4471711.8483301653</v>
          </cell>
          <cell r="GD224">
            <v>304441.002408256</v>
          </cell>
          <cell r="GE224">
            <v>434891.01569863706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526140</v>
          </cell>
          <cell r="GN224">
            <v>0.1</v>
          </cell>
          <cell r="GO224">
            <v>0</v>
          </cell>
          <cell r="GP224">
            <v>0.09</v>
          </cell>
          <cell r="GQ224">
            <v>9.9371043703796591</v>
          </cell>
          <cell r="GR224">
            <v>14.212968278005638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4758109</v>
          </cell>
          <cell r="GX224">
            <v>7218445</v>
          </cell>
          <cell r="GY224">
            <v>1576169.5825710702</v>
          </cell>
          <cell r="GZ224">
            <v>1502638.5798256667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4758109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</row>
        <row r="225">
          <cell r="C225" t="str">
            <v>A0014</v>
          </cell>
          <cell r="D225" t="str">
            <v>PT Astra Graphia Tbk</v>
          </cell>
          <cell r="E225" t="str">
            <v>PEB 2</v>
          </cell>
          <cell r="F225" t="str">
            <v>19PEB 2</v>
          </cell>
          <cell r="P225">
            <v>0</v>
          </cell>
          <cell r="U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C226" t="str">
            <v>A0014</v>
          </cell>
          <cell r="D226" t="str">
            <v>PT Astra Graphia Tbk</v>
          </cell>
          <cell r="E226" t="str">
            <v>PEB 3</v>
          </cell>
          <cell r="F226" t="str">
            <v>19PEB 3</v>
          </cell>
          <cell r="G226">
            <v>0.1</v>
          </cell>
          <cell r="I226">
            <v>0.09</v>
          </cell>
          <cell r="J226">
            <v>7.9761266069738435</v>
          </cell>
          <cell r="K226">
            <v>8.3901486864115142</v>
          </cell>
          <cell r="P226">
            <v>110679</v>
          </cell>
          <cell r="Q226">
            <v>60048.451427558757</v>
          </cell>
          <cell r="R226">
            <v>3074.2408424748869</v>
          </cell>
          <cell r="S226">
            <v>16588.668186666666</v>
          </cell>
          <cell r="U226">
            <v>0</v>
          </cell>
          <cell r="W226">
            <v>-36694</v>
          </cell>
          <cell r="X226">
            <v>0</v>
          </cell>
          <cell r="Y226">
            <v>0</v>
          </cell>
          <cell r="Z226">
            <v>73985</v>
          </cell>
        </row>
        <row r="227">
          <cell r="C227" t="str">
            <v>A0014</v>
          </cell>
          <cell r="D227" t="str">
            <v>PT Astra Graphia Tbk</v>
          </cell>
          <cell r="E227" t="str">
            <v>PEB 4</v>
          </cell>
          <cell r="F227" t="str">
            <v>19PEB 4</v>
          </cell>
          <cell r="G227">
            <v>0.1</v>
          </cell>
          <cell r="I227">
            <v>0.09</v>
          </cell>
          <cell r="J227">
            <v>10.251570960104798</v>
          </cell>
          <cell r="K227">
            <v>17.974789869825926</v>
          </cell>
          <cell r="P227">
            <v>4127428</v>
          </cell>
          <cell r="Q227">
            <v>1049718.9487871409</v>
          </cell>
          <cell r="R227">
            <v>137643.20117461646</v>
          </cell>
          <cell r="S227">
            <v>273256.90874994936</v>
          </cell>
          <cell r="U227">
            <v>0</v>
          </cell>
          <cell r="W227">
            <v>-816457</v>
          </cell>
          <cell r="X227">
            <v>-1120262</v>
          </cell>
          <cell r="Y227">
            <v>58965</v>
          </cell>
          <cell r="Z227">
            <v>2190709</v>
          </cell>
        </row>
        <row r="228">
          <cell r="C228" t="str">
            <v>A0014</v>
          </cell>
          <cell r="D228" t="str">
            <v>PT Astra Graphia Tbk</v>
          </cell>
          <cell r="E228" t="str">
            <v>PEB 5</v>
          </cell>
          <cell r="F228" t="str">
            <v>19PEB 5</v>
          </cell>
          <cell r="P228">
            <v>0</v>
          </cell>
          <cell r="U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C229" t="str">
            <v>A0014</v>
          </cell>
          <cell r="D229" t="str">
            <v>PT Astra Graphia Tbk</v>
          </cell>
          <cell r="E229" t="str">
            <v>PEB 6</v>
          </cell>
          <cell r="F229" t="str">
            <v>19PEB 6</v>
          </cell>
          <cell r="P229">
            <v>0</v>
          </cell>
          <cell r="U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C230" t="str">
            <v>A0014</v>
          </cell>
          <cell r="D230" t="str">
            <v>PT Astra Graphia Tbk</v>
          </cell>
          <cell r="E230" t="str">
            <v>PEB 7</v>
          </cell>
          <cell r="F230" t="str">
            <v>19PEB 7</v>
          </cell>
          <cell r="G230">
            <v>0.1</v>
          </cell>
          <cell r="I230">
            <v>0.09</v>
          </cell>
          <cell r="J230">
            <v>9.9371043703796591</v>
          </cell>
          <cell r="K230">
            <v>14.212968278005638</v>
          </cell>
          <cell r="P230">
            <v>1336469</v>
          </cell>
          <cell r="Q230">
            <v>1452709.1619410662</v>
          </cell>
          <cell r="R230">
            <v>120538.80559303182</v>
          </cell>
          <cell r="S230">
            <v>190126.7308702122</v>
          </cell>
          <cell r="U230">
            <v>0</v>
          </cell>
          <cell r="W230">
            <v>-1335332</v>
          </cell>
          <cell r="X230">
            <v>0</v>
          </cell>
          <cell r="Y230">
            <v>0</v>
          </cell>
          <cell r="Z230">
            <v>1137</v>
          </cell>
        </row>
        <row r="231">
          <cell r="C231" t="str">
            <v>A0014</v>
          </cell>
          <cell r="D231" t="str">
            <v>PT Astra Graphia Tbk</v>
          </cell>
          <cell r="E231" t="str">
            <v>MPP</v>
          </cell>
          <cell r="F231" t="str">
            <v>19MPP</v>
          </cell>
          <cell r="P231">
            <v>0</v>
          </cell>
          <cell r="U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C232" t="str">
            <v>A0014</v>
          </cell>
          <cell r="D232" t="str">
            <v>PT Astra Graphia Tbk</v>
          </cell>
          <cell r="E232" t="str">
            <v>ID</v>
          </cell>
          <cell r="F232" t="str">
            <v>19ID</v>
          </cell>
          <cell r="G232">
            <v>0.1</v>
          </cell>
          <cell r="I232">
            <v>0.09</v>
          </cell>
          <cell r="J232">
            <v>9.9371043703796591</v>
          </cell>
          <cell r="K232">
            <v>14.212968278005638</v>
          </cell>
          <cell r="P232">
            <v>526140</v>
          </cell>
          <cell r="Q232">
            <v>4471711.8483301653</v>
          </cell>
          <cell r="R232">
            <v>304441.002408256</v>
          </cell>
          <cell r="S232">
            <v>434891.01569863706</v>
          </cell>
          <cell r="U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526140</v>
          </cell>
        </row>
        <row r="233">
          <cell r="C233" t="str">
            <v>A0014</v>
          </cell>
          <cell r="D233" t="str">
            <v>PT Astra Graphia Tbk</v>
          </cell>
          <cell r="E233" t="str">
            <v>LL</v>
          </cell>
          <cell r="F233" t="str">
            <v>19LL</v>
          </cell>
          <cell r="G233">
            <v>0.1</v>
          </cell>
          <cell r="I233">
            <v>0.09</v>
          </cell>
          <cell r="J233">
            <v>9.9371043703796591</v>
          </cell>
          <cell r="K233">
            <v>14.212968278005638</v>
          </cell>
          <cell r="P233">
            <v>4758109</v>
          </cell>
          <cell r="Q233">
            <v>7218445</v>
          </cell>
          <cell r="R233">
            <v>1576169.5825710702</v>
          </cell>
          <cell r="S233">
            <v>1502638.5798256667</v>
          </cell>
          <cell r="U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4758109</v>
          </cell>
        </row>
        <row r="234">
          <cell r="C234" t="str">
            <v>A0014</v>
          </cell>
          <cell r="D234" t="str">
            <v>PT Astra Graphia Tbk</v>
          </cell>
          <cell r="E234" t="str">
            <v>PMK</v>
          </cell>
          <cell r="F234" t="str">
            <v>19PMK</v>
          </cell>
          <cell r="P234">
            <v>0</v>
          </cell>
          <cell r="U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F236" t="str">
            <v>20PEB 1</v>
          </cell>
          <cell r="G236">
            <v>0.1</v>
          </cell>
          <cell r="H236">
            <v>0.1</v>
          </cell>
          <cell r="I236">
            <v>0.09</v>
          </cell>
          <cell r="J236">
            <v>6.8775331423491437</v>
          </cell>
          <cell r="K236">
            <v>6.4782504913804146</v>
          </cell>
          <cell r="L236">
            <v>14205801</v>
          </cell>
          <cell r="N236">
            <v>35215555.576000005</v>
          </cell>
          <cell r="O236">
            <v>3286700.2560000001</v>
          </cell>
          <cell r="P236">
            <v>228367582</v>
          </cell>
          <cell r="Q236">
            <v>301045926.77948767</v>
          </cell>
          <cell r="R236">
            <v>11891474.612418523</v>
          </cell>
          <cell r="S236">
            <v>40234250.982390568</v>
          </cell>
          <cell r="U236">
            <v>-143849790</v>
          </cell>
          <cell r="V236">
            <v>242711022.34400004</v>
          </cell>
          <cell r="W236">
            <v>-71107222</v>
          </cell>
          <cell r="X236">
            <v>0</v>
          </cell>
          <cell r="Y236">
            <v>0</v>
          </cell>
          <cell r="Z236">
            <v>13410570</v>
          </cell>
          <cell r="AB236">
            <v>0.1</v>
          </cell>
          <cell r="AC236">
            <v>0</v>
          </cell>
          <cell r="AD236">
            <v>0.09</v>
          </cell>
          <cell r="AE236">
            <v>10.043646528773564</v>
          </cell>
          <cell r="AF236">
            <v>18.602749491035311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91891358</v>
          </cell>
          <cell r="AL236">
            <v>118030327.50175688</v>
          </cell>
          <cell r="AM236">
            <v>7516320.9144290164</v>
          </cell>
          <cell r="AN236">
            <v>9255332.026999997</v>
          </cell>
          <cell r="AO236">
            <v>0</v>
          </cell>
          <cell r="AP236">
            <v>0</v>
          </cell>
          <cell r="AQ236">
            <v>0</v>
          </cell>
          <cell r="AR236">
            <v>-34041</v>
          </cell>
          <cell r="AS236">
            <v>-54561311</v>
          </cell>
          <cell r="AT236">
            <v>2634127</v>
          </cell>
          <cell r="AU236">
            <v>37296006</v>
          </cell>
          <cell r="AW236">
            <v>0.1</v>
          </cell>
          <cell r="AX236">
            <v>0</v>
          </cell>
          <cell r="AY236">
            <v>0.09</v>
          </cell>
          <cell r="AZ236">
            <v>6.8775331423491437</v>
          </cell>
          <cell r="BA236">
            <v>6.4782504913804146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142177</v>
          </cell>
          <cell r="BG236">
            <v>3305814.4620499108</v>
          </cell>
          <cell r="BH236">
            <v>169159.0782809096</v>
          </cell>
          <cell r="BI236">
            <v>287210.07302133332</v>
          </cell>
          <cell r="BJ236">
            <v>0</v>
          </cell>
          <cell r="BK236">
            <v>0</v>
          </cell>
          <cell r="BL236">
            <v>0</v>
          </cell>
          <cell r="BM236">
            <v>9841278</v>
          </cell>
          <cell r="BN236">
            <v>-9854322</v>
          </cell>
          <cell r="BO236">
            <v>765831</v>
          </cell>
          <cell r="BP236">
            <v>129133</v>
          </cell>
          <cell r="BR236">
            <v>0.1</v>
          </cell>
          <cell r="BS236">
            <v>0</v>
          </cell>
          <cell r="BT236">
            <v>0.09</v>
          </cell>
          <cell r="BU236">
            <v>9.6359941334910548</v>
          </cell>
          <cell r="BV236">
            <v>20.412723858596063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30657226</v>
          </cell>
          <cell r="CB236">
            <v>43350861.042089529</v>
          </cell>
          <cell r="CC236">
            <v>4743246.641754061</v>
          </cell>
          <cell r="CD236">
            <v>2363034.8149215989</v>
          </cell>
          <cell r="CE236">
            <v>0</v>
          </cell>
          <cell r="CF236">
            <v>0</v>
          </cell>
          <cell r="CG236">
            <v>0</v>
          </cell>
          <cell r="CH236">
            <v>-12303366</v>
          </cell>
          <cell r="CI236">
            <v>-5446229</v>
          </cell>
          <cell r="CJ236">
            <v>239787</v>
          </cell>
          <cell r="CK236">
            <v>12907631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H236">
            <v>0.1</v>
          </cell>
          <cell r="DI236">
            <v>0</v>
          </cell>
          <cell r="DJ236">
            <v>0.09</v>
          </cell>
          <cell r="DK236">
            <v>10.043646528773564</v>
          </cell>
          <cell r="DL236">
            <v>18.86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27203473</v>
          </cell>
          <cell r="DR236">
            <v>33556209.515594229</v>
          </cell>
          <cell r="DS236">
            <v>2821510.7886905377</v>
          </cell>
          <cell r="DT236">
            <v>2190198.7999999998</v>
          </cell>
          <cell r="DU236">
            <v>0</v>
          </cell>
          <cell r="DV236">
            <v>0</v>
          </cell>
          <cell r="DW236">
            <v>0</v>
          </cell>
          <cell r="DX236">
            <v>6790944</v>
          </cell>
          <cell r="DY236">
            <v>-17148816</v>
          </cell>
          <cell r="DZ236">
            <v>890205</v>
          </cell>
          <cell r="EA236">
            <v>16845601</v>
          </cell>
          <cell r="EC236">
            <v>0.1</v>
          </cell>
          <cell r="ED236">
            <v>0</v>
          </cell>
          <cell r="EE236">
            <v>0.09</v>
          </cell>
          <cell r="EF236">
            <v>10.043646528773564</v>
          </cell>
          <cell r="EG236">
            <v>18.602749491035311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7470166</v>
          </cell>
          <cell r="EM236">
            <v>13455028.902625233</v>
          </cell>
          <cell r="EN236">
            <v>1487569.2417225835</v>
          </cell>
          <cell r="EO236">
            <v>1544775.6104019925</v>
          </cell>
          <cell r="EP236">
            <v>0</v>
          </cell>
          <cell r="EQ236">
            <v>0</v>
          </cell>
          <cell r="ER236">
            <v>0</v>
          </cell>
          <cell r="ES236">
            <v>-6757745</v>
          </cell>
          <cell r="ET236">
            <v>0</v>
          </cell>
          <cell r="EU236">
            <v>0</v>
          </cell>
          <cell r="EV236">
            <v>712421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18.602749491035311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17876605.477737993</v>
          </cell>
          <cell r="FI236">
            <v>1149031.5278824887</v>
          </cell>
          <cell r="FJ236">
            <v>1424942.7209999999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S236">
            <v>0.1</v>
          </cell>
          <cell r="FT236">
            <v>0</v>
          </cell>
          <cell r="FU236">
            <v>0.09</v>
          </cell>
          <cell r="FV236">
            <v>10.043646528773564</v>
          </cell>
          <cell r="FW236">
            <v>18.602749491035311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2788171</v>
          </cell>
          <cell r="GC236">
            <v>30600394.960581247</v>
          </cell>
          <cell r="GD236">
            <v>2679766.6240694067</v>
          </cell>
          <cell r="GE236">
            <v>2476714.5993011785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2788171</v>
          </cell>
          <cell r="GN236">
            <v>0.1</v>
          </cell>
          <cell r="GO236">
            <v>0</v>
          </cell>
          <cell r="GP236">
            <v>0.09</v>
          </cell>
          <cell r="GQ236">
            <v>10.043646528773564</v>
          </cell>
          <cell r="GR236">
            <v>18.602749491035311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30152870</v>
          </cell>
          <cell r="GX236">
            <v>45017251</v>
          </cell>
          <cell r="GY236">
            <v>12287710</v>
          </cell>
          <cell r="GZ236">
            <v>17368155.508603323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30152870</v>
          </cell>
          <cell r="HI236">
            <v>0.1</v>
          </cell>
          <cell r="HJ236">
            <v>0</v>
          </cell>
          <cell r="HK236">
            <v>0.09</v>
          </cell>
          <cell r="HL236">
            <v>10.043646528773564</v>
          </cell>
          <cell r="HM236">
            <v>18.602749491035311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28402768</v>
          </cell>
          <cell r="HS236">
            <v>51668512.01184658</v>
          </cell>
          <cell r="HT236">
            <v>6572272.7904985761</v>
          </cell>
          <cell r="HU236">
            <v>6408855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28402768</v>
          </cell>
        </row>
        <row r="237">
          <cell r="C237" t="str">
            <v>A0060</v>
          </cell>
          <cell r="D237" t="str">
            <v>PT Astra Honda Motor</v>
          </cell>
          <cell r="E237" t="str">
            <v>PEB 2</v>
          </cell>
          <cell r="F237" t="str">
            <v>20PEB 2</v>
          </cell>
          <cell r="G237">
            <v>0.1</v>
          </cell>
          <cell r="I237">
            <v>0.09</v>
          </cell>
          <cell r="J237">
            <v>10.043646528773564</v>
          </cell>
          <cell r="K237">
            <v>18.602749491035311</v>
          </cell>
          <cell r="P237">
            <v>91891358</v>
          </cell>
          <cell r="Q237">
            <v>118030327.50175688</v>
          </cell>
          <cell r="R237">
            <v>7516320.9144290164</v>
          </cell>
          <cell r="S237">
            <v>9255332.026999997</v>
          </cell>
          <cell r="U237">
            <v>0</v>
          </cell>
          <cell r="W237">
            <v>-34041</v>
          </cell>
          <cell r="X237">
            <v>-54561311</v>
          </cell>
          <cell r="Y237">
            <v>2634127</v>
          </cell>
          <cell r="Z237">
            <v>37296006</v>
          </cell>
        </row>
        <row r="238">
          <cell r="C238" t="str">
            <v>A0060</v>
          </cell>
          <cell r="D238" t="str">
            <v>PT Astra Honda Motor</v>
          </cell>
          <cell r="E238" t="str">
            <v>PEB 3</v>
          </cell>
          <cell r="F238" t="str">
            <v>20PEB 3</v>
          </cell>
          <cell r="G238">
            <v>0.1</v>
          </cell>
          <cell r="I238">
            <v>0.09</v>
          </cell>
          <cell r="J238">
            <v>6.8775331423491437</v>
          </cell>
          <cell r="K238">
            <v>6.4782504913804146</v>
          </cell>
          <cell r="P238">
            <v>142177</v>
          </cell>
          <cell r="Q238">
            <v>3305814.4620499108</v>
          </cell>
          <cell r="R238">
            <v>169159.0782809096</v>
          </cell>
          <cell r="S238">
            <v>287210.07302133332</v>
          </cell>
          <cell r="U238">
            <v>0</v>
          </cell>
          <cell r="W238">
            <v>9841278</v>
          </cell>
          <cell r="X238">
            <v>-9854322</v>
          </cell>
          <cell r="Y238">
            <v>765831</v>
          </cell>
          <cell r="Z238">
            <v>129133</v>
          </cell>
        </row>
        <row r="239">
          <cell r="C239" t="str">
            <v>A0060</v>
          </cell>
          <cell r="D239" t="str">
            <v>PT Astra Honda Motor</v>
          </cell>
          <cell r="E239" t="str">
            <v>PEB 4</v>
          </cell>
          <cell r="F239" t="str">
            <v>20PEB 4</v>
          </cell>
          <cell r="G239">
            <v>0.1</v>
          </cell>
          <cell r="I239">
            <v>0.09</v>
          </cell>
          <cell r="J239">
            <v>9.6359941334910548</v>
          </cell>
          <cell r="K239">
            <v>20.412723858596063</v>
          </cell>
          <cell r="P239">
            <v>30657226</v>
          </cell>
          <cell r="Q239">
            <v>43350861.042089529</v>
          </cell>
          <cell r="R239">
            <v>4743246.641754061</v>
          </cell>
          <cell r="S239">
            <v>2363034.8149215989</v>
          </cell>
          <cell r="U239">
            <v>0</v>
          </cell>
          <cell r="W239">
            <v>-12303366</v>
          </cell>
          <cell r="X239">
            <v>-5446229</v>
          </cell>
          <cell r="Y239">
            <v>239787</v>
          </cell>
          <cell r="Z239">
            <v>12907631</v>
          </cell>
        </row>
        <row r="240">
          <cell r="C240" t="str">
            <v>A0060</v>
          </cell>
          <cell r="D240" t="str">
            <v>PT Astra Honda Motor</v>
          </cell>
          <cell r="E240" t="str">
            <v>PEB 5</v>
          </cell>
          <cell r="F240" t="str">
            <v>20PEB 5</v>
          </cell>
          <cell r="P240">
            <v>0</v>
          </cell>
          <cell r="U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C241" t="str">
            <v>A0060</v>
          </cell>
          <cell r="D241" t="str">
            <v>PT Astra Honda Motor</v>
          </cell>
          <cell r="E241" t="str">
            <v>PEB 6</v>
          </cell>
          <cell r="F241" t="str">
            <v>20PEB 6</v>
          </cell>
          <cell r="G241">
            <v>0.1</v>
          </cell>
          <cell r="I241">
            <v>0.09</v>
          </cell>
          <cell r="J241">
            <v>10.043646528773564</v>
          </cell>
          <cell r="K241">
            <v>18.86</v>
          </cell>
          <cell r="P241">
            <v>27203473</v>
          </cell>
          <cell r="Q241">
            <v>33556209.515594229</v>
          </cell>
          <cell r="R241">
            <v>2821510.7886905377</v>
          </cell>
          <cell r="S241">
            <v>2190198.7999999998</v>
          </cell>
          <cell r="U241">
            <v>0</v>
          </cell>
          <cell r="W241">
            <v>6790944</v>
          </cell>
          <cell r="X241">
            <v>-17148816</v>
          </cell>
          <cell r="Y241">
            <v>890205</v>
          </cell>
          <cell r="Z241">
            <v>16845601</v>
          </cell>
        </row>
        <row r="242">
          <cell r="C242" t="str">
            <v>A0060</v>
          </cell>
          <cell r="D242" t="str">
            <v>PT Astra Honda Motor</v>
          </cell>
          <cell r="E242" t="str">
            <v>PEB 7</v>
          </cell>
          <cell r="F242" t="str">
            <v>20PEB 7</v>
          </cell>
          <cell r="G242">
            <v>0.1</v>
          </cell>
          <cell r="I242">
            <v>0.09</v>
          </cell>
          <cell r="J242">
            <v>10.043646528773564</v>
          </cell>
          <cell r="K242">
            <v>18.602749491035311</v>
          </cell>
          <cell r="P242">
            <v>7470166</v>
          </cell>
          <cell r="Q242">
            <v>13455028.902625233</v>
          </cell>
          <cell r="R242">
            <v>1487569.2417225835</v>
          </cell>
          <cell r="S242">
            <v>1544775.6104019925</v>
          </cell>
          <cell r="U242">
            <v>0</v>
          </cell>
          <cell r="W242">
            <v>-6757745</v>
          </cell>
          <cell r="X242">
            <v>0</v>
          </cell>
          <cell r="Y242">
            <v>0</v>
          </cell>
          <cell r="Z242">
            <v>712421</v>
          </cell>
        </row>
        <row r="243">
          <cell r="C243" t="str">
            <v>A0060</v>
          </cell>
          <cell r="D243" t="str">
            <v>PT Astra Honda Motor</v>
          </cell>
          <cell r="E243" t="str">
            <v>MPP</v>
          </cell>
          <cell r="F243" t="str">
            <v>20MPP</v>
          </cell>
          <cell r="K243">
            <v>18.602749491035311</v>
          </cell>
          <cell r="P243">
            <v>0</v>
          </cell>
          <cell r="Q243">
            <v>17876605.477737993</v>
          </cell>
          <cell r="R243">
            <v>1149031.5278824887</v>
          </cell>
          <cell r="S243">
            <v>1424942.7209999999</v>
          </cell>
          <cell r="U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C244" t="str">
            <v>A0060</v>
          </cell>
          <cell r="D244" t="str">
            <v>PT Astra Honda Motor</v>
          </cell>
          <cell r="E244" t="str">
            <v>ID</v>
          </cell>
          <cell r="F244" t="str">
            <v>20ID</v>
          </cell>
          <cell r="G244">
            <v>0.1</v>
          </cell>
          <cell r="I244">
            <v>0.09</v>
          </cell>
          <cell r="J244">
            <v>10.043646528773564</v>
          </cell>
          <cell r="K244">
            <v>18.602749491035311</v>
          </cell>
          <cell r="P244">
            <v>2788171</v>
          </cell>
          <cell r="Q244">
            <v>30600394.960581247</v>
          </cell>
          <cell r="R244">
            <v>2679766.6240694067</v>
          </cell>
          <cell r="S244">
            <v>2476714.5993011785</v>
          </cell>
          <cell r="U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2788171</v>
          </cell>
        </row>
        <row r="245">
          <cell r="C245" t="str">
            <v>A0060</v>
          </cell>
          <cell r="D245" t="str">
            <v>PT Astra Honda Motor</v>
          </cell>
          <cell r="E245" t="str">
            <v>LL</v>
          </cell>
          <cell r="F245" t="str">
            <v>20LL</v>
          </cell>
          <cell r="G245">
            <v>0.1</v>
          </cell>
          <cell r="I245">
            <v>0.09</v>
          </cell>
          <cell r="J245">
            <v>10.043646528773564</v>
          </cell>
          <cell r="K245">
            <v>18.602749491035311</v>
          </cell>
          <cell r="P245">
            <v>30152870</v>
          </cell>
          <cell r="Q245">
            <v>45017251</v>
          </cell>
          <cell r="R245">
            <v>12287710</v>
          </cell>
          <cell r="S245">
            <v>17368155.508603323</v>
          </cell>
          <cell r="U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30152870</v>
          </cell>
        </row>
        <row r="246">
          <cell r="C246" t="str">
            <v>A0060</v>
          </cell>
          <cell r="D246" t="str">
            <v>PT Astra Honda Motor</v>
          </cell>
          <cell r="E246" t="str">
            <v>PMK</v>
          </cell>
          <cell r="F246" t="str">
            <v>20PMK</v>
          </cell>
          <cell r="G246">
            <v>0.1</v>
          </cell>
          <cell r="I246">
            <v>0.09</v>
          </cell>
          <cell r="J246">
            <v>10.043646528773564</v>
          </cell>
          <cell r="K246">
            <v>18.602749491035311</v>
          </cell>
          <cell r="P246">
            <v>28402768</v>
          </cell>
          <cell r="Q246">
            <v>51668512.01184658</v>
          </cell>
          <cell r="R246">
            <v>6572272.7904985761</v>
          </cell>
          <cell r="S246">
            <v>6408855</v>
          </cell>
          <cell r="U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28402768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F248" t="str">
            <v>21PEB 1</v>
          </cell>
          <cell r="G248">
            <v>0.1</v>
          </cell>
          <cell r="H248">
            <v>0.1</v>
          </cell>
          <cell r="I248">
            <v>0.09</v>
          </cell>
          <cell r="J248">
            <v>7.190359580912479</v>
          </cell>
          <cell r="K248">
            <v>7.3407825809045946</v>
          </cell>
          <cell r="L248">
            <v>668915</v>
          </cell>
          <cell r="N248">
            <v>558323.7328</v>
          </cell>
          <cell r="O248">
            <v>81595.911999999997</v>
          </cell>
          <cell r="P248">
            <v>8130007.2607336929</v>
          </cell>
          <cell r="Q248">
            <v>7181661.621526856</v>
          </cell>
          <cell r="R248">
            <v>317905.60400458181</v>
          </cell>
          <cell r="S248">
            <v>55353.318823683301</v>
          </cell>
          <cell r="U248">
            <v>-5908601.6890019942</v>
          </cell>
          <cell r="V248">
            <v>7985057.1816000007</v>
          </cell>
          <cell r="W248">
            <v>-1499730.2774846454</v>
          </cell>
          <cell r="X248">
            <v>0</v>
          </cell>
          <cell r="Y248">
            <v>0</v>
          </cell>
          <cell r="Z248">
            <v>721675.29424705368</v>
          </cell>
          <cell r="AB248">
            <v>0.1</v>
          </cell>
          <cell r="AC248">
            <v>0</v>
          </cell>
          <cell r="AD248">
            <v>0.09</v>
          </cell>
          <cell r="AE248">
            <v>13.459300306185334</v>
          </cell>
          <cell r="AF248">
            <v>17.463602144748901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343156.5629483696</v>
          </cell>
          <cell r="AL248">
            <v>412516.76407989842</v>
          </cell>
          <cell r="AM248">
            <v>46727.721912915033</v>
          </cell>
          <cell r="AN248">
            <v>16500</v>
          </cell>
          <cell r="AO248">
            <v>0</v>
          </cell>
          <cell r="AP248">
            <v>0</v>
          </cell>
          <cell r="AQ248">
            <v>0</v>
          </cell>
          <cell r="AR248">
            <v>112927.96838196799</v>
          </cell>
          <cell r="AS248">
            <v>0</v>
          </cell>
          <cell r="AT248">
            <v>0</v>
          </cell>
          <cell r="AU248">
            <v>456084.53133033763</v>
          </cell>
          <cell r="AW248">
            <v>0.1</v>
          </cell>
          <cell r="AX248">
            <v>0</v>
          </cell>
          <cell r="AY248">
            <v>0.09</v>
          </cell>
          <cell r="AZ248">
            <v>13.459300306185334</v>
          </cell>
          <cell r="BA248">
            <v>7.3407825809045946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696561.30003319308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1158013.193029261</v>
          </cell>
          <cell r="BN248">
            <v>-173269.17423235785</v>
          </cell>
          <cell r="BO248">
            <v>23757.420197489515</v>
          </cell>
          <cell r="BP248">
            <v>1681305.3188300962</v>
          </cell>
          <cell r="BR248">
            <v>0.1</v>
          </cell>
          <cell r="BS248">
            <v>0</v>
          </cell>
          <cell r="BT248">
            <v>0.09</v>
          </cell>
          <cell r="BU248">
            <v>13.459300306185334</v>
          </cell>
          <cell r="BV248">
            <v>17.461739987007991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781739.15514037409</v>
          </cell>
          <cell r="CB248">
            <v>771495.08256557316</v>
          </cell>
          <cell r="CC248">
            <v>91643.443173308202</v>
          </cell>
          <cell r="CD248">
            <v>21285.13433893499</v>
          </cell>
          <cell r="CE248">
            <v>0</v>
          </cell>
          <cell r="CF248">
            <v>0</v>
          </cell>
          <cell r="CG248">
            <v>0</v>
          </cell>
          <cell r="CH248">
            <v>301055.73249920621</v>
          </cell>
          <cell r="CI248">
            <v>-84563.86021497559</v>
          </cell>
          <cell r="CJ248">
            <v>11594.786952437378</v>
          </cell>
          <cell r="CK248">
            <v>998231.02742460463</v>
          </cell>
          <cell r="CM248">
            <v>0.1</v>
          </cell>
          <cell r="CN248">
            <v>0</v>
          </cell>
          <cell r="CO248">
            <v>0.09</v>
          </cell>
          <cell r="CP248">
            <v>18.751226438420179</v>
          </cell>
          <cell r="CQ248">
            <v>22.751226438420179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872880.7993335902</v>
          </cell>
          <cell r="CX248">
            <v>252061.89953731501</v>
          </cell>
          <cell r="CY248">
            <v>854009.55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C248">
            <v>0.1</v>
          </cell>
          <cell r="ED248">
            <v>0</v>
          </cell>
          <cell r="EE248">
            <v>0.09</v>
          </cell>
          <cell r="EF248">
            <v>13.459300306185334</v>
          </cell>
          <cell r="EG248">
            <v>17.463602144748901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246894.69960777866</v>
          </cell>
          <cell r="EM248">
            <v>177991.9449639041</v>
          </cell>
          <cell r="EN248">
            <v>18391.330724298106</v>
          </cell>
          <cell r="EO248">
            <v>22193.154268725404</v>
          </cell>
          <cell r="EP248">
            <v>0</v>
          </cell>
          <cell r="EQ248">
            <v>0</v>
          </cell>
          <cell r="ER248">
            <v>0</v>
          </cell>
          <cell r="ES248">
            <v>11189.776976037705</v>
          </cell>
          <cell r="ET248">
            <v>0</v>
          </cell>
          <cell r="EU248">
            <v>0</v>
          </cell>
          <cell r="EV248">
            <v>258084.47658381637</v>
          </cell>
          <cell r="EX248">
            <v>0.1</v>
          </cell>
          <cell r="EY248">
            <v>0</v>
          </cell>
          <cell r="EZ248">
            <v>0.09</v>
          </cell>
          <cell r="FA248">
            <v>13.459300306185334</v>
          </cell>
          <cell r="FB248">
            <v>17.463602144748901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814155.24791830184</v>
          </cell>
          <cell r="FH248">
            <v>451588.66300773114</v>
          </cell>
          <cell r="FI248">
            <v>54002.778679141345</v>
          </cell>
          <cell r="FJ248">
            <v>111392.55</v>
          </cell>
          <cell r="FK248">
            <v>0</v>
          </cell>
          <cell r="FL248">
            <v>0</v>
          </cell>
          <cell r="FM248">
            <v>0</v>
          </cell>
          <cell r="FN248">
            <v>53088.404058246786</v>
          </cell>
          <cell r="FO248">
            <v>0</v>
          </cell>
          <cell r="FP248">
            <v>0</v>
          </cell>
          <cell r="FQ248">
            <v>867243.6519765486</v>
          </cell>
          <cell r="FS248">
            <v>0.1</v>
          </cell>
          <cell r="FT248">
            <v>0</v>
          </cell>
          <cell r="FU248">
            <v>0.09</v>
          </cell>
          <cell r="FV248">
            <v>13.459300306185334</v>
          </cell>
          <cell r="FW248">
            <v>17.463602144748901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1240946.9448950705</v>
          </cell>
          <cell r="GC248">
            <v>569463.91109929828</v>
          </cell>
          <cell r="GD248">
            <v>47968.303622447318</v>
          </cell>
          <cell r="GE248">
            <v>50710.431866507701</v>
          </cell>
          <cell r="GF248">
            <v>0</v>
          </cell>
          <cell r="GG248">
            <v>0</v>
          </cell>
          <cell r="GH248">
            <v>0</v>
          </cell>
          <cell r="GI248">
            <v>346672.67565342656</v>
          </cell>
          <cell r="GJ248">
            <v>0</v>
          </cell>
          <cell r="GK248">
            <v>0</v>
          </cell>
          <cell r="GL248">
            <v>1587619.6205484972</v>
          </cell>
          <cell r="GN248">
            <v>0.1</v>
          </cell>
          <cell r="GO248">
            <v>0</v>
          </cell>
          <cell r="GP248">
            <v>0.09</v>
          </cell>
          <cell r="GQ248">
            <v>13.459300306185334</v>
          </cell>
          <cell r="GR248">
            <v>17.463602144748901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686984.41489030328</v>
          </cell>
          <cell r="GX248">
            <v>501237.71305359824</v>
          </cell>
          <cell r="GY248">
            <v>211119.78170798719</v>
          </cell>
          <cell r="GZ248">
            <v>156193.83661107384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686984.41489030328</v>
          </cell>
          <cell r="HI248">
            <v>0.1</v>
          </cell>
          <cell r="HJ248">
            <v>0</v>
          </cell>
          <cell r="HK248">
            <v>0.09</v>
          </cell>
          <cell r="HL248">
            <v>13.459300306185334</v>
          </cell>
          <cell r="HM248">
            <v>17.463602144748901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1325515.3269292722</v>
          </cell>
          <cell r="HS248">
            <v>475380.72956247249</v>
          </cell>
          <cell r="HT248">
            <v>75513.661350462353</v>
          </cell>
          <cell r="HU248">
            <v>37665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1325515.3269292722</v>
          </cell>
        </row>
        <row r="249">
          <cell r="C249" t="str">
            <v>A0316</v>
          </cell>
          <cell r="D249" t="str">
            <v>PT Astra Komponen Indonesia</v>
          </cell>
          <cell r="E249" t="str">
            <v>PEB 2</v>
          </cell>
          <cell r="F249" t="str">
            <v>21PEB 2</v>
          </cell>
          <cell r="G249">
            <v>0.1</v>
          </cell>
          <cell r="I249">
            <v>0.09</v>
          </cell>
          <cell r="J249">
            <v>13.459300306185334</v>
          </cell>
          <cell r="K249">
            <v>17.463602144748901</v>
          </cell>
          <cell r="P249">
            <v>343156.5629483696</v>
          </cell>
          <cell r="Q249">
            <v>412516.76407989842</v>
          </cell>
          <cell r="R249">
            <v>46727.721912915033</v>
          </cell>
          <cell r="S249">
            <v>16500</v>
          </cell>
          <cell r="U249">
            <v>0</v>
          </cell>
          <cell r="W249">
            <v>112927.96838196799</v>
          </cell>
          <cell r="X249">
            <v>0</v>
          </cell>
          <cell r="Y249">
            <v>0</v>
          </cell>
          <cell r="Z249">
            <v>456084.53133033763</v>
          </cell>
        </row>
        <row r="250">
          <cell r="C250" t="str">
            <v>A0316</v>
          </cell>
          <cell r="D250" t="str">
            <v>PT Astra Komponen Indonesia</v>
          </cell>
          <cell r="E250" t="str">
            <v>PEB 3</v>
          </cell>
          <cell r="F250" t="str">
            <v>21PEB 3</v>
          </cell>
          <cell r="G250">
            <v>0.1</v>
          </cell>
          <cell r="I250">
            <v>0.09</v>
          </cell>
          <cell r="J250">
            <v>13.459300306185334</v>
          </cell>
          <cell r="K250">
            <v>7.3407825809045946</v>
          </cell>
          <cell r="P250">
            <v>696561.30003319308</v>
          </cell>
          <cell r="Q250">
            <v>0</v>
          </cell>
          <cell r="R250">
            <v>0</v>
          </cell>
          <cell r="S250">
            <v>0</v>
          </cell>
          <cell r="U250">
            <v>0</v>
          </cell>
          <cell r="W250">
            <v>1158013.193029261</v>
          </cell>
          <cell r="X250">
            <v>-173269.17423235785</v>
          </cell>
          <cell r="Y250">
            <v>23757.420197489515</v>
          </cell>
          <cell r="Z250">
            <v>1681305.3188300962</v>
          </cell>
        </row>
        <row r="251">
          <cell r="C251" t="str">
            <v>A0316</v>
          </cell>
          <cell r="D251" t="str">
            <v>PT Astra Komponen Indonesia</v>
          </cell>
          <cell r="E251" t="str">
            <v>PEB 4</v>
          </cell>
          <cell r="F251" t="str">
            <v>21PEB 4</v>
          </cell>
          <cell r="G251">
            <v>0.1</v>
          </cell>
          <cell r="I251">
            <v>0.09</v>
          </cell>
          <cell r="J251">
            <v>13.459300306185334</v>
          </cell>
          <cell r="K251">
            <v>17.461739987007991</v>
          </cell>
          <cell r="P251">
            <v>781739.15514037409</v>
          </cell>
          <cell r="Q251">
            <v>771495.08256557316</v>
          </cell>
          <cell r="R251">
            <v>91643.443173308202</v>
          </cell>
          <cell r="S251">
            <v>21285.13433893499</v>
          </cell>
          <cell r="U251">
            <v>0</v>
          </cell>
          <cell r="W251">
            <v>301055.73249920621</v>
          </cell>
          <cell r="X251">
            <v>-84563.86021497559</v>
          </cell>
          <cell r="Y251">
            <v>11594.786952437378</v>
          </cell>
          <cell r="Z251">
            <v>998231.02742460463</v>
          </cell>
        </row>
        <row r="252">
          <cell r="C252" t="str">
            <v>A0316</v>
          </cell>
          <cell r="D252" t="str">
            <v>PT Astra Komponen Indonesia</v>
          </cell>
          <cell r="E252" t="str">
            <v>PEB 5</v>
          </cell>
          <cell r="F252" t="str">
            <v>21PEB 5</v>
          </cell>
          <cell r="G252">
            <v>0.1</v>
          </cell>
          <cell r="I252">
            <v>0.09</v>
          </cell>
          <cell r="J252">
            <v>18.751226438420179</v>
          </cell>
          <cell r="K252">
            <v>22.751226438420179</v>
          </cell>
          <cell r="P252">
            <v>0</v>
          </cell>
          <cell r="Q252">
            <v>872880.7993335902</v>
          </cell>
          <cell r="R252">
            <v>252061.89953731501</v>
          </cell>
          <cell r="S252">
            <v>854009.55</v>
          </cell>
          <cell r="U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C253" t="str">
            <v>A0316</v>
          </cell>
          <cell r="D253" t="str">
            <v>PT Astra Komponen Indonesia</v>
          </cell>
          <cell r="E253" t="str">
            <v>PEB 6</v>
          </cell>
          <cell r="F253" t="str">
            <v>21PEB 6</v>
          </cell>
          <cell r="P253">
            <v>0</v>
          </cell>
          <cell r="U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C254" t="str">
            <v>A0316</v>
          </cell>
          <cell r="D254" t="str">
            <v>PT Astra Komponen Indonesia</v>
          </cell>
          <cell r="E254" t="str">
            <v>PEB 7</v>
          </cell>
          <cell r="F254" t="str">
            <v>21PEB 7</v>
          </cell>
          <cell r="G254">
            <v>0.1</v>
          </cell>
          <cell r="I254">
            <v>0.09</v>
          </cell>
          <cell r="J254">
            <v>13.459300306185334</v>
          </cell>
          <cell r="K254">
            <v>17.463602144748901</v>
          </cell>
          <cell r="P254">
            <v>246894.69960777866</v>
          </cell>
          <cell r="Q254">
            <v>177991.9449639041</v>
          </cell>
          <cell r="R254">
            <v>18391.330724298106</v>
          </cell>
          <cell r="S254">
            <v>22193.154268725404</v>
          </cell>
          <cell r="U254">
            <v>0</v>
          </cell>
          <cell r="W254">
            <v>11189.776976037705</v>
          </cell>
          <cell r="X254">
            <v>0</v>
          </cell>
          <cell r="Y254">
            <v>0</v>
          </cell>
          <cell r="Z254">
            <v>258084.47658381637</v>
          </cell>
        </row>
        <row r="255">
          <cell r="C255" t="str">
            <v>A0316</v>
          </cell>
          <cell r="D255" t="str">
            <v>PT Astra Komponen Indonesia</v>
          </cell>
          <cell r="E255" t="str">
            <v>MPP</v>
          </cell>
          <cell r="F255" t="str">
            <v>21MPP</v>
          </cell>
          <cell r="G255">
            <v>0.1</v>
          </cell>
          <cell r="I255">
            <v>0.09</v>
          </cell>
          <cell r="J255">
            <v>13.459300306185334</v>
          </cell>
          <cell r="K255">
            <v>17.463602144748901</v>
          </cell>
          <cell r="P255">
            <v>814155.24791830184</v>
          </cell>
          <cell r="Q255">
            <v>451588.66300773114</v>
          </cell>
          <cell r="R255">
            <v>54002.778679141345</v>
          </cell>
          <cell r="S255">
            <v>111392.55</v>
          </cell>
          <cell r="U255">
            <v>0</v>
          </cell>
          <cell r="W255">
            <v>53088.404058246786</v>
          </cell>
          <cell r="X255">
            <v>0</v>
          </cell>
          <cell r="Y255">
            <v>0</v>
          </cell>
          <cell r="Z255">
            <v>867243.6519765486</v>
          </cell>
        </row>
        <row r="256">
          <cell r="C256" t="str">
            <v>A0316</v>
          </cell>
          <cell r="D256" t="str">
            <v>PT Astra Komponen Indonesia</v>
          </cell>
          <cell r="E256" t="str">
            <v>ID</v>
          </cell>
          <cell r="F256" t="str">
            <v>21ID</v>
          </cell>
          <cell r="G256">
            <v>0.1</v>
          </cell>
          <cell r="I256">
            <v>0.09</v>
          </cell>
          <cell r="J256">
            <v>13.459300306185334</v>
          </cell>
          <cell r="K256">
            <v>17.463602144748901</v>
          </cell>
          <cell r="P256">
            <v>1240946.9448950705</v>
          </cell>
          <cell r="Q256">
            <v>569463.91109929828</v>
          </cell>
          <cell r="R256">
            <v>47968.303622447318</v>
          </cell>
          <cell r="S256">
            <v>50710.431866507701</v>
          </cell>
          <cell r="U256">
            <v>0</v>
          </cell>
          <cell r="W256">
            <v>346672.67565342656</v>
          </cell>
          <cell r="X256">
            <v>0</v>
          </cell>
          <cell r="Y256">
            <v>0</v>
          </cell>
          <cell r="Z256">
            <v>1587619.6205484972</v>
          </cell>
        </row>
        <row r="257">
          <cell r="C257" t="str">
            <v>A0316</v>
          </cell>
          <cell r="D257" t="str">
            <v>PT Astra Komponen Indonesia</v>
          </cell>
          <cell r="E257" t="str">
            <v>LL</v>
          </cell>
          <cell r="F257" t="str">
            <v>21LL</v>
          </cell>
          <cell r="G257">
            <v>0.1</v>
          </cell>
          <cell r="I257">
            <v>0.09</v>
          </cell>
          <cell r="J257">
            <v>13.459300306185334</v>
          </cell>
          <cell r="K257">
            <v>17.463602144748901</v>
          </cell>
          <cell r="P257">
            <v>686984.41489030328</v>
          </cell>
          <cell r="Q257">
            <v>501237.71305359824</v>
          </cell>
          <cell r="R257">
            <v>211119.78170798719</v>
          </cell>
          <cell r="S257">
            <v>156193.83661107384</v>
          </cell>
          <cell r="U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686984.41489030328</v>
          </cell>
        </row>
        <row r="258">
          <cell r="C258" t="str">
            <v>A0316</v>
          </cell>
          <cell r="D258" t="str">
            <v>PT Astra Komponen Indonesia</v>
          </cell>
          <cell r="E258" t="str">
            <v>PMK</v>
          </cell>
          <cell r="F258" t="str">
            <v>21PMK</v>
          </cell>
          <cell r="G258">
            <v>0.1</v>
          </cell>
          <cell r="I258">
            <v>0.09</v>
          </cell>
          <cell r="J258">
            <v>13.459300306185334</v>
          </cell>
          <cell r="K258">
            <v>17.463602144748901</v>
          </cell>
          <cell r="P258">
            <v>1325515.3269292722</v>
          </cell>
          <cell r="Q258">
            <v>475380.72956247249</v>
          </cell>
          <cell r="R258">
            <v>75513.661350462353</v>
          </cell>
          <cell r="S258">
            <v>37665</v>
          </cell>
          <cell r="U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1325515.3269292722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F260" t="str">
            <v>22PEB 1</v>
          </cell>
          <cell r="G260">
            <v>0.1</v>
          </cell>
          <cell r="H260">
            <v>0.1</v>
          </cell>
          <cell r="I260">
            <v>0.09</v>
          </cell>
          <cell r="J260">
            <v>7.1410578868429058</v>
          </cell>
          <cell r="K260">
            <v>7.110640525633789</v>
          </cell>
          <cell r="L260">
            <v>0</v>
          </cell>
          <cell r="N260">
            <v>220936.386</v>
          </cell>
          <cell r="O260">
            <v>22911.119999999999</v>
          </cell>
          <cell r="P260">
            <v>1534456</v>
          </cell>
          <cell r="Q260">
            <v>1998247.5709940325</v>
          </cell>
          <cell r="R260">
            <v>89868.270327288861</v>
          </cell>
          <cell r="S260">
            <v>16508.541327663035</v>
          </cell>
          <cell r="U260">
            <v>-820005</v>
          </cell>
          <cell r="V260">
            <v>1652826.4686666669</v>
          </cell>
          <cell r="W260">
            <v>-225370</v>
          </cell>
          <cell r="X260">
            <v>0</v>
          </cell>
          <cell r="Y260">
            <v>0</v>
          </cell>
          <cell r="Z260">
            <v>489081</v>
          </cell>
          <cell r="AB260">
            <v>0.1</v>
          </cell>
          <cell r="AC260">
            <v>0</v>
          </cell>
          <cell r="AD260">
            <v>0.09</v>
          </cell>
          <cell r="AE260">
            <v>10.157904920079883</v>
          </cell>
          <cell r="AF260">
            <v>14.648323291113504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549166</v>
          </cell>
          <cell r="AL260">
            <v>571151.25848281267</v>
          </cell>
          <cell r="AM260">
            <v>33119.449666617817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-47128</v>
          </cell>
          <cell r="AS260">
            <v>-404188</v>
          </cell>
          <cell r="AT260">
            <v>40844</v>
          </cell>
          <cell r="AU260">
            <v>97850</v>
          </cell>
          <cell r="AW260">
            <v>0.1</v>
          </cell>
          <cell r="AX260">
            <v>0</v>
          </cell>
          <cell r="AY260">
            <v>0.09</v>
          </cell>
          <cell r="AZ260">
            <v>7.1410578868429058</v>
          </cell>
          <cell r="BA260">
            <v>7.110640525633789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606.70432361831399</v>
          </cell>
          <cell r="BH260">
            <v>33.273086216454828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R260">
            <v>0.1</v>
          </cell>
          <cell r="BS260">
            <v>0</v>
          </cell>
          <cell r="BT260">
            <v>0.09</v>
          </cell>
          <cell r="BU260">
            <v>10.37157895306828</v>
          </cell>
          <cell r="BV260">
            <v>17.160884212940076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142636</v>
          </cell>
          <cell r="CB260">
            <v>82403.111302379199</v>
          </cell>
          <cell r="CC260">
            <v>9766.5498545522078</v>
          </cell>
          <cell r="CD260">
            <v>4070.4350563501212</v>
          </cell>
          <cell r="CE260">
            <v>0</v>
          </cell>
          <cell r="CF260">
            <v>0</v>
          </cell>
          <cell r="CG260">
            <v>0</v>
          </cell>
          <cell r="CH260">
            <v>130192</v>
          </cell>
          <cell r="CI260">
            <v>-84502</v>
          </cell>
          <cell r="CJ260">
            <v>5407</v>
          </cell>
          <cell r="CK260">
            <v>188326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C260">
            <v>0.1</v>
          </cell>
          <cell r="ED260">
            <v>0</v>
          </cell>
          <cell r="EE260">
            <v>0.09</v>
          </cell>
          <cell r="EF260">
            <v>10.157904920079883</v>
          </cell>
          <cell r="EG260">
            <v>14.648323291113504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29600</v>
          </cell>
          <cell r="EM260">
            <v>33658.142917671343</v>
          </cell>
          <cell r="EN260">
            <v>3307.2720385212315</v>
          </cell>
          <cell r="EO260">
            <v>4401.7054437131928</v>
          </cell>
          <cell r="EP260">
            <v>0</v>
          </cell>
          <cell r="EQ260">
            <v>0</v>
          </cell>
          <cell r="ER260">
            <v>0</v>
          </cell>
          <cell r="ES260">
            <v>-28248</v>
          </cell>
          <cell r="ET260">
            <v>0</v>
          </cell>
          <cell r="EU260">
            <v>0</v>
          </cell>
          <cell r="EV260">
            <v>1352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S260">
            <v>0.1</v>
          </cell>
          <cell r="FT260">
            <v>0</v>
          </cell>
          <cell r="FU260">
            <v>0.09</v>
          </cell>
          <cell r="FV260">
            <v>10.157904920079883</v>
          </cell>
          <cell r="FW260">
            <v>14.648323291113504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12681</v>
          </cell>
          <cell r="GC260">
            <v>120075.79146670323</v>
          </cell>
          <cell r="GD260">
            <v>9039.6266664571358</v>
          </cell>
          <cell r="GE260">
            <v>13426.434492606126</v>
          </cell>
          <cell r="GF260">
            <v>0</v>
          </cell>
          <cell r="GG260">
            <v>0</v>
          </cell>
          <cell r="GH260">
            <v>0</v>
          </cell>
          <cell r="GI260">
            <v>0</v>
          </cell>
          <cell r="GJ260">
            <v>0</v>
          </cell>
          <cell r="GK260">
            <v>0</v>
          </cell>
          <cell r="GL260">
            <v>12681</v>
          </cell>
          <cell r="GN260">
            <v>0.1</v>
          </cell>
          <cell r="GO260">
            <v>0</v>
          </cell>
          <cell r="GP260">
            <v>0.09</v>
          </cell>
          <cell r="GQ260">
            <v>10.157904920079883</v>
          </cell>
          <cell r="GR260">
            <v>14.648323291113504</v>
          </cell>
          <cell r="GS260">
            <v>0</v>
          </cell>
          <cell r="GT260">
            <v>0</v>
          </cell>
          <cell r="GU260">
            <v>0</v>
          </cell>
          <cell r="GV260">
            <v>0</v>
          </cell>
          <cell r="GW260">
            <v>88277</v>
          </cell>
          <cell r="GX260">
            <v>119849.77087045723</v>
          </cell>
          <cell r="GY260">
            <v>40498.946373264444</v>
          </cell>
          <cell r="GZ260">
            <v>63567.547946341816</v>
          </cell>
          <cell r="HA260">
            <v>0</v>
          </cell>
          <cell r="HB260">
            <v>0</v>
          </cell>
          <cell r="HC260">
            <v>0</v>
          </cell>
          <cell r="HD260">
            <v>0</v>
          </cell>
          <cell r="HE260">
            <v>0</v>
          </cell>
          <cell r="HF260">
            <v>0</v>
          </cell>
          <cell r="HG260">
            <v>88277</v>
          </cell>
          <cell r="HI260">
            <v>0.1</v>
          </cell>
          <cell r="HJ260">
            <v>0</v>
          </cell>
          <cell r="HK260">
            <v>0.09</v>
          </cell>
          <cell r="HL260">
            <v>10.157904920079883</v>
          </cell>
          <cell r="HM260">
            <v>14.648323291113504</v>
          </cell>
          <cell r="HN260">
            <v>0</v>
          </cell>
          <cell r="HO260">
            <v>0</v>
          </cell>
          <cell r="HP260">
            <v>0</v>
          </cell>
          <cell r="HQ260">
            <v>0</v>
          </cell>
          <cell r="HR260">
            <v>58437</v>
          </cell>
          <cell r="HS260">
            <v>92482.486982844071</v>
          </cell>
          <cell r="HT260">
            <v>11049.611310035281</v>
          </cell>
          <cell r="HU260">
            <v>14945.25</v>
          </cell>
          <cell r="HV260">
            <v>0</v>
          </cell>
          <cell r="HW260">
            <v>0</v>
          </cell>
          <cell r="HX260">
            <v>0</v>
          </cell>
          <cell r="HY260">
            <v>0</v>
          </cell>
          <cell r="HZ260">
            <v>0</v>
          </cell>
          <cell r="IA260">
            <v>0</v>
          </cell>
          <cell r="IB260">
            <v>58437</v>
          </cell>
        </row>
        <row r="261">
          <cell r="C261" t="str">
            <v>A0178</v>
          </cell>
          <cell r="D261" t="str">
            <v>PT Astra Mitra Ventura</v>
          </cell>
          <cell r="E261" t="str">
            <v>PEB 2</v>
          </cell>
          <cell r="F261" t="str">
            <v>22PEB 2</v>
          </cell>
          <cell r="G261">
            <v>0.1</v>
          </cell>
          <cell r="I261">
            <v>0.09</v>
          </cell>
          <cell r="J261">
            <v>10.157904920079883</v>
          </cell>
          <cell r="K261">
            <v>14.648323291113504</v>
          </cell>
          <cell r="P261">
            <v>549166</v>
          </cell>
          <cell r="Q261">
            <v>571151.25848281267</v>
          </cell>
          <cell r="R261">
            <v>33119.449666617817</v>
          </cell>
          <cell r="S261">
            <v>0</v>
          </cell>
          <cell r="U261">
            <v>0</v>
          </cell>
          <cell r="W261">
            <v>-47128</v>
          </cell>
          <cell r="X261">
            <v>-404188</v>
          </cell>
          <cell r="Y261">
            <v>40844</v>
          </cell>
          <cell r="Z261">
            <v>97850</v>
          </cell>
        </row>
        <row r="262">
          <cell r="C262" t="str">
            <v>A0178</v>
          </cell>
          <cell r="D262" t="str">
            <v>PT Astra Mitra Ventura</v>
          </cell>
          <cell r="E262" t="str">
            <v>PEB 3</v>
          </cell>
          <cell r="F262" t="str">
            <v>22PEB 3</v>
          </cell>
          <cell r="G262">
            <v>0.1</v>
          </cell>
          <cell r="I262">
            <v>0.09</v>
          </cell>
          <cell r="J262">
            <v>7.1410578868429058</v>
          </cell>
          <cell r="K262">
            <v>7.110640525633789</v>
          </cell>
          <cell r="P262">
            <v>0</v>
          </cell>
          <cell r="Q262">
            <v>606.70432361831399</v>
          </cell>
          <cell r="R262">
            <v>33.273086216454828</v>
          </cell>
          <cell r="S262">
            <v>0</v>
          </cell>
          <cell r="U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C263" t="str">
            <v>A0178</v>
          </cell>
          <cell r="D263" t="str">
            <v>PT Astra Mitra Ventura</v>
          </cell>
          <cell r="E263" t="str">
            <v>PEB 4</v>
          </cell>
          <cell r="F263" t="str">
            <v>22PEB 4</v>
          </cell>
          <cell r="G263">
            <v>0.1</v>
          </cell>
          <cell r="I263">
            <v>0.09</v>
          </cell>
          <cell r="J263">
            <v>10.37157895306828</v>
          </cell>
          <cell r="K263">
            <v>17.160884212940076</v>
          </cell>
          <cell r="P263">
            <v>142636</v>
          </cell>
          <cell r="Q263">
            <v>82403.111302379199</v>
          </cell>
          <cell r="R263">
            <v>9766.5498545522078</v>
          </cell>
          <cell r="S263">
            <v>4070.4350563501212</v>
          </cell>
          <cell r="U263">
            <v>0</v>
          </cell>
          <cell r="W263">
            <v>130192</v>
          </cell>
          <cell r="X263">
            <v>-84502</v>
          </cell>
          <cell r="Y263">
            <v>5407</v>
          </cell>
          <cell r="Z263">
            <v>188326</v>
          </cell>
        </row>
        <row r="264">
          <cell r="C264" t="str">
            <v>A0178</v>
          </cell>
          <cell r="D264" t="str">
            <v>PT Astra Mitra Ventura</v>
          </cell>
          <cell r="E264" t="str">
            <v>PEB 5</v>
          </cell>
          <cell r="F264" t="str">
            <v>22PEB 5</v>
          </cell>
          <cell r="P264">
            <v>0</v>
          </cell>
          <cell r="U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C265" t="str">
            <v>A0178</v>
          </cell>
          <cell r="D265" t="str">
            <v>PT Astra Mitra Ventura</v>
          </cell>
          <cell r="E265" t="str">
            <v>PEB 6</v>
          </cell>
          <cell r="F265" t="str">
            <v>22PEB 6</v>
          </cell>
          <cell r="P265">
            <v>0</v>
          </cell>
          <cell r="U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C266" t="str">
            <v>A0178</v>
          </cell>
          <cell r="D266" t="str">
            <v>PT Astra Mitra Ventura</v>
          </cell>
          <cell r="E266" t="str">
            <v>PEB 7</v>
          </cell>
          <cell r="F266" t="str">
            <v>22PEB 7</v>
          </cell>
          <cell r="G266">
            <v>0.1</v>
          </cell>
          <cell r="I266">
            <v>0.09</v>
          </cell>
          <cell r="J266">
            <v>10.157904920079883</v>
          </cell>
          <cell r="K266">
            <v>14.648323291113504</v>
          </cell>
          <cell r="P266">
            <v>29600</v>
          </cell>
          <cell r="Q266">
            <v>33658.142917671343</v>
          </cell>
          <cell r="R266">
            <v>3307.2720385212315</v>
          </cell>
          <cell r="S266">
            <v>4401.7054437131928</v>
          </cell>
          <cell r="U266">
            <v>0</v>
          </cell>
          <cell r="W266">
            <v>-28248</v>
          </cell>
          <cell r="X266">
            <v>0</v>
          </cell>
          <cell r="Y266">
            <v>0</v>
          </cell>
          <cell r="Z266">
            <v>1352</v>
          </cell>
        </row>
        <row r="267">
          <cell r="C267" t="str">
            <v>A0178</v>
          </cell>
          <cell r="D267" t="str">
            <v>PT Astra Mitra Ventura</v>
          </cell>
          <cell r="E267" t="str">
            <v>MPP</v>
          </cell>
          <cell r="F267" t="str">
            <v>22MPP</v>
          </cell>
          <cell r="P267">
            <v>0</v>
          </cell>
          <cell r="U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C268" t="str">
            <v>A0178</v>
          </cell>
          <cell r="D268" t="str">
            <v>PT Astra Mitra Ventura</v>
          </cell>
          <cell r="E268" t="str">
            <v>ID</v>
          </cell>
          <cell r="F268" t="str">
            <v>22ID</v>
          </cell>
          <cell r="G268">
            <v>0.1</v>
          </cell>
          <cell r="I268">
            <v>0.09</v>
          </cell>
          <cell r="J268">
            <v>10.157904920079883</v>
          </cell>
          <cell r="K268">
            <v>14.648323291113504</v>
          </cell>
          <cell r="P268">
            <v>12681</v>
          </cell>
          <cell r="Q268">
            <v>120075.79146670323</v>
          </cell>
          <cell r="R268">
            <v>9039.6266664571358</v>
          </cell>
          <cell r="S268">
            <v>13426.434492606126</v>
          </cell>
          <cell r="U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12681</v>
          </cell>
        </row>
        <row r="269">
          <cell r="C269" t="str">
            <v>A0178</v>
          </cell>
          <cell r="D269" t="str">
            <v>PT Astra Mitra Ventura</v>
          </cell>
          <cell r="E269" t="str">
            <v>LL</v>
          </cell>
          <cell r="F269" t="str">
            <v>22LL</v>
          </cell>
          <cell r="G269">
            <v>0.1</v>
          </cell>
          <cell r="I269">
            <v>0.09</v>
          </cell>
          <cell r="J269">
            <v>10.157904920079883</v>
          </cell>
          <cell r="K269">
            <v>14.648323291113504</v>
          </cell>
          <cell r="P269">
            <v>88277</v>
          </cell>
          <cell r="Q269">
            <v>119849.77087045723</v>
          </cell>
          <cell r="R269">
            <v>40498.946373264444</v>
          </cell>
          <cell r="S269">
            <v>63567.547946341816</v>
          </cell>
          <cell r="U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88277</v>
          </cell>
        </row>
        <row r="270">
          <cell r="C270" t="str">
            <v>A0178</v>
          </cell>
          <cell r="D270" t="str">
            <v>PT Astra Mitra Ventura</v>
          </cell>
          <cell r="E270" t="str">
            <v>PMK</v>
          </cell>
          <cell r="F270" t="str">
            <v>22PMK</v>
          </cell>
          <cell r="G270">
            <v>0.1</v>
          </cell>
          <cell r="I270">
            <v>0.09</v>
          </cell>
          <cell r="J270">
            <v>10.157904920079883</v>
          </cell>
          <cell r="K270">
            <v>14.648323291113504</v>
          </cell>
          <cell r="P270">
            <v>58437</v>
          </cell>
          <cell r="Q270">
            <v>92482.486982844071</v>
          </cell>
          <cell r="R270">
            <v>11049.611310035281</v>
          </cell>
          <cell r="S270">
            <v>14945.25</v>
          </cell>
          <cell r="U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58437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F272" t="str">
            <v>23PEB 1</v>
          </cell>
          <cell r="G272">
            <v>0.1</v>
          </cell>
          <cell r="H272">
            <v>0.1</v>
          </cell>
          <cell r="I272">
            <v>0.09</v>
          </cell>
          <cell r="L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25442</v>
          </cell>
          <cell r="U272">
            <v>0</v>
          </cell>
          <cell r="V272">
            <v>148281.26666666669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R272">
            <v>0.1</v>
          </cell>
          <cell r="BS272">
            <v>0</v>
          </cell>
          <cell r="BT272">
            <v>0.09</v>
          </cell>
          <cell r="BU272">
            <v>18.015488989400136</v>
          </cell>
          <cell r="BV272">
            <v>18.015488989400136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220409.87728390197</v>
          </cell>
          <cell r="CC272">
            <v>26906.321864534126</v>
          </cell>
          <cell r="CD272">
            <v>16742.761750558158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C272">
            <v>0.1</v>
          </cell>
          <cell r="ED272">
            <v>0</v>
          </cell>
          <cell r="EE272">
            <v>0.09</v>
          </cell>
          <cell r="EF272">
            <v>18.015488989400136</v>
          </cell>
          <cell r="EG272">
            <v>18.015488989400136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14881.31631753991</v>
          </cell>
          <cell r="EN272">
            <v>2288.9001288839072</v>
          </cell>
          <cell r="EO272">
            <v>2568.0863308954044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S272">
            <v>0.1</v>
          </cell>
          <cell r="FT272">
            <v>0</v>
          </cell>
          <cell r="FU272">
            <v>0.09</v>
          </cell>
          <cell r="FV272">
            <v>18.015488989400136</v>
          </cell>
          <cell r="FW272">
            <v>18.015488989400136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182763.11164424295</v>
          </cell>
          <cell r="GD272">
            <v>20682.16594030222</v>
          </cell>
          <cell r="GE272">
            <v>9151.1314158152727</v>
          </cell>
          <cell r="GF272">
            <v>0</v>
          </cell>
          <cell r="GG272">
            <v>0</v>
          </cell>
          <cell r="GH272">
            <v>0</v>
          </cell>
          <cell r="GI272">
            <v>0</v>
          </cell>
          <cell r="GJ272">
            <v>0</v>
          </cell>
          <cell r="GK272">
            <v>0</v>
          </cell>
          <cell r="GL272">
            <v>0</v>
          </cell>
          <cell r="GN272">
            <v>0.1</v>
          </cell>
          <cell r="GO272">
            <v>0</v>
          </cell>
          <cell r="GP272">
            <v>0.09</v>
          </cell>
          <cell r="GQ272">
            <v>18.015488989400136</v>
          </cell>
          <cell r="GR272">
            <v>18.015488989400136</v>
          </cell>
          <cell r="GS272">
            <v>0</v>
          </cell>
          <cell r="GT272">
            <v>0</v>
          </cell>
          <cell r="GU272">
            <v>0</v>
          </cell>
          <cell r="GV272">
            <v>0</v>
          </cell>
          <cell r="GW272">
            <v>0</v>
          </cell>
          <cell r="GX272">
            <v>248896.8118720355</v>
          </cell>
          <cell r="GY272">
            <v>80642.298800385572</v>
          </cell>
          <cell r="GZ272">
            <v>89399.783994690559</v>
          </cell>
          <cell r="HA272">
            <v>0</v>
          </cell>
          <cell r="HB272">
            <v>0</v>
          </cell>
          <cell r="HC272">
            <v>0</v>
          </cell>
          <cell r="HD272">
            <v>0</v>
          </cell>
          <cell r="HE272">
            <v>0</v>
          </cell>
          <cell r="HF272">
            <v>0</v>
          </cell>
          <cell r="HG272">
            <v>0</v>
          </cell>
          <cell r="HI272">
            <v>0.1</v>
          </cell>
          <cell r="HJ272">
            <v>0</v>
          </cell>
          <cell r="HK272">
            <v>0.09</v>
          </cell>
          <cell r="HL272">
            <v>18.015488989400136</v>
          </cell>
          <cell r="HM272">
            <v>18.015488989400136</v>
          </cell>
          <cell r="HN272">
            <v>0</v>
          </cell>
          <cell r="HO272">
            <v>0</v>
          </cell>
          <cell r="HP272">
            <v>0</v>
          </cell>
          <cell r="HQ272">
            <v>0</v>
          </cell>
          <cell r="HR272">
            <v>0</v>
          </cell>
          <cell r="HS272">
            <v>381811.94753720035</v>
          </cell>
          <cell r="HT272">
            <v>59122.732183503336</v>
          </cell>
          <cell r="HU272">
            <v>16503</v>
          </cell>
          <cell r="HV272">
            <v>0</v>
          </cell>
          <cell r="HW272">
            <v>0</v>
          </cell>
          <cell r="HX272">
            <v>0</v>
          </cell>
          <cell r="HY272">
            <v>0</v>
          </cell>
          <cell r="HZ272">
            <v>0</v>
          </cell>
          <cell r="IA272">
            <v>0</v>
          </cell>
          <cell r="IB272">
            <v>0</v>
          </cell>
        </row>
        <row r="273">
          <cell r="C273" t="str">
            <v>A0020</v>
          </cell>
          <cell r="D273" t="str">
            <v>PT Astra Multi Finance</v>
          </cell>
          <cell r="E273" t="str">
            <v>PEB 2</v>
          </cell>
          <cell r="F273" t="str">
            <v>23PEB 2</v>
          </cell>
        </row>
        <row r="274">
          <cell r="C274" t="str">
            <v>A0020</v>
          </cell>
          <cell r="D274" t="str">
            <v>PT Astra Multi Finance</v>
          </cell>
          <cell r="E274" t="str">
            <v>PEB 3</v>
          </cell>
          <cell r="F274" t="str">
            <v>23PEB 3</v>
          </cell>
        </row>
        <row r="275">
          <cell r="C275" t="str">
            <v>A0020</v>
          </cell>
          <cell r="D275" t="str">
            <v>PT Astra Multi Finance</v>
          </cell>
          <cell r="E275" t="str">
            <v>PEB 4</v>
          </cell>
          <cell r="F275" t="str">
            <v>23PEB 4</v>
          </cell>
          <cell r="G275">
            <v>0.1</v>
          </cell>
          <cell r="I275">
            <v>0.09</v>
          </cell>
          <cell r="J275">
            <v>18.015488989400136</v>
          </cell>
          <cell r="K275">
            <v>18.015488989400136</v>
          </cell>
          <cell r="Q275">
            <v>220409.87728390197</v>
          </cell>
          <cell r="R275">
            <v>26906.321864534126</v>
          </cell>
          <cell r="S275">
            <v>16742.761750558158</v>
          </cell>
        </row>
        <row r="276">
          <cell r="C276" t="str">
            <v>A0020</v>
          </cell>
          <cell r="D276" t="str">
            <v>PT Astra Multi Finance</v>
          </cell>
          <cell r="E276" t="str">
            <v>PEB 5</v>
          </cell>
          <cell r="F276" t="str">
            <v>23PEB 5</v>
          </cell>
        </row>
        <row r="277">
          <cell r="C277" t="str">
            <v>A0020</v>
          </cell>
          <cell r="D277" t="str">
            <v>PT Astra Multi Finance</v>
          </cell>
          <cell r="E277" t="str">
            <v>PEB 6</v>
          </cell>
          <cell r="F277" t="str">
            <v>23PEB 6</v>
          </cell>
        </row>
        <row r="278">
          <cell r="C278" t="str">
            <v>A0020</v>
          </cell>
          <cell r="D278" t="str">
            <v>PT Astra Multi Finance</v>
          </cell>
          <cell r="E278" t="str">
            <v>PEB 7</v>
          </cell>
          <cell r="F278" t="str">
            <v>23PEB 7</v>
          </cell>
          <cell r="G278">
            <v>0.1</v>
          </cell>
          <cell r="I278">
            <v>0.09</v>
          </cell>
          <cell r="J278">
            <v>18.015488989400136</v>
          </cell>
          <cell r="K278">
            <v>18.015488989400136</v>
          </cell>
          <cell r="Q278">
            <v>14881.31631753991</v>
          </cell>
          <cell r="R278">
            <v>2288.9001288839072</v>
          </cell>
          <cell r="S278">
            <v>2568.0863308954044</v>
          </cell>
        </row>
        <row r="279">
          <cell r="C279" t="str">
            <v>A0020</v>
          </cell>
          <cell r="D279" t="str">
            <v>PT Astra Multi Finance</v>
          </cell>
          <cell r="E279" t="str">
            <v>MPP</v>
          </cell>
          <cell r="F279" t="str">
            <v>23MPP</v>
          </cell>
        </row>
        <row r="280">
          <cell r="C280" t="str">
            <v>A0020</v>
          </cell>
          <cell r="D280" t="str">
            <v>PT Astra Multi Finance</v>
          </cell>
          <cell r="E280" t="str">
            <v>ID</v>
          </cell>
          <cell r="F280" t="str">
            <v>23ID</v>
          </cell>
          <cell r="G280">
            <v>0.1</v>
          </cell>
          <cell r="I280">
            <v>0.09</v>
          </cell>
          <cell r="J280">
            <v>18.015488989400136</v>
          </cell>
          <cell r="K280">
            <v>18.015488989400136</v>
          </cell>
          <cell r="Q280">
            <v>182763.11164424295</v>
          </cell>
          <cell r="R280">
            <v>20682.16594030222</v>
          </cell>
          <cell r="S280">
            <v>9151.1314158152727</v>
          </cell>
        </row>
        <row r="281">
          <cell r="C281" t="str">
            <v>A0020</v>
          </cell>
          <cell r="D281" t="str">
            <v>PT Astra Multi Finance</v>
          </cell>
          <cell r="E281" t="str">
            <v>LL</v>
          </cell>
          <cell r="F281" t="str">
            <v>23LL</v>
          </cell>
          <cell r="G281">
            <v>0.1</v>
          </cell>
          <cell r="I281">
            <v>0.09</v>
          </cell>
          <cell r="J281">
            <v>18.015488989400136</v>
          </cell>
          <cell r="K281">
            <v>18.015488989400136</v>
          </cell>
          <cell r="Q281">
            <v>248896.8118720355</v>
          </cell>
          <cell r="R281">
            <v>80642.298800385572</v>
          </cell>
          <cell r="S281">
            <v>89399.783994690559</v>
          </cell>
        </row>
        <row r="282">
          <cell r="C282" t="str">
            <v>A0020</v>
          </cell>
          <cell r="D282" t="str">
            <v>PT Astra Multi Finance</v>
          </cell>
          <cell r="E282" t="str">
            <v>PMK</v>
          </cell>
          <cell r="F282" t="str">
            <v>23PMK</v>
          </cell>
          <cell r="G282">
            <v>0.1</v>
          </cell>
          <cell r="I282">
            <v>0.09</v>
          </cell>
          <cell r="J282">
            <v>18.015488989400136</v>
          </cell>
          <cell r="K282">
            <v>18.015488989400136</v>
          </cell>
          <cell r="Q282">
            <v>381811.94753720035</v>
          </cell>
          <cell r="R282">
            <v>59122.732183503336</v>
          </cell>
          <cell r="S282">
            <v>16503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F284" t="str">
            <v>24PEB 1</v>
          </cell>
          <cell r="G284">
            <v>0.1</v>
          </cell>
          <cell r="H284">
            <v>0.1</v>
          </cell>
          <cell r="I284">
            <v>0.09</v>
          </cell>
          <cell r="J284">
            <v>10.592346693468185</v>
          </cell>
          <cell r="K284">
            <v>10.045266969106462</v>
          </cell>
          <cell r="L284">
            <v>0</v>
          </cell>
          <cell r="N284">
            <v>453815.16879999998</v>
          </cell>
          <cell r="O284">
            <v>25946.832000000002</v>
          </cell>
          <cell r="P284">
            <v>1455030.9021889919</v>
          </cell>
          <cell r="Q284">
            <v>1975032.4579042271</v>
          </cell>
          <cell r="R284">
            <v>94875.312411003601</v>
          </cell>
          <cell r="S284">
            <v>10825.197409768189</v>
          </cell>
          <cell r="U284">
            <v>-976877.08067872573</v>
          </cell>
          <cell r="V284">
            <v>1182859.7002666667</v>
          </cell>
          <cell r="W284">
            <v>-116572.10784210224</v>
          </cell>
          <cell r="X284">
            <v>0</v>
          </cell>
          <cell r="Y284">
            <v>0</v>
          </cell>
          <cell r="Z284">
            <v>361581.71366816381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W284">
            <v>0.1</v>
          </cell>
          <cell r="AX284">
            <v>0</v>
          </cell>
          <cell r="AY284">
            <v>0.09</v>
          </cell>
          <cell r="AZ284">
            <v>16.743695251324258</v>
          </cell>
          <cell r="BA284">
            <v>10.045266969106462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96293.340551756788</v>
          </cell>
          <cell r="BG284">
            <v>34028.810716757704</v>
          </cell>
          <cell r="BH284">
            <v>2011.308636040555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-7958.4393000605414</v>
          </cell>
          <cell r="BN284">
            <v>-3440.2687268805394</v>
          </cell>
          <cell r="BO284">
            <v>1461.9052095584727</v>
          </cell>
          <cell r="BP284">
            <v>84894.632524815708</v>
          </cell>
          <cell r="BR284">
            <v>0.1</v>
          </cell>
          <cell r="BS284">
            <v>0</v>
          </cell>
          <cell r="BT284">
            <v>0.09</v>
          </cell>
          <cell r="BU284">
            <v>16.743695251324258</v>
          </cell>
          <cell r="BV284">
            <v>18.87672135855648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884207.12932400638</v>
          </cell>
          <cell r="CB284">
            <v>1084723.162374123</v>
          </cell>
          <cell r="CC284">
            <v>72842.593091774688</v>
          </cell>
          <cell r="CD284">
            <v>952137.21981534187</v>
          </cell>
          <cell r="CE284">
            <v>0</v>
          </cell>
          <cell r="CF284">
            <v>0</v>
          </cell>
          <cell r="CG284">
            <v>0</v>
          </cell>
          <cell r="CH284">
            <v>4153.3874570137059</v>
          </cell>
          <cell r="CI284">
            <v>-27948.121366544678</v>
          </cell>
          <cell r="CJ284">
            <v>11876.253707707196</v>
          </cell>
          <cell r="CK284">
            <v>860412.39541447547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C284">
            <v>0.1</v>
          </cell>
          <cell r="ED284">
            <v>0</v>
          </cell>
          <cell r="EE284">
            <v>0.09</v>
          </cell>
          <cell r="EF284">
            <v>16.743695251324258</v>
          </cell>
          <cell r="EG284">
            <v>17.415879279098576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76390.01663907367</v>
          </cell>
          <cell r="EM284">
            <v>177019.32690107898</v>
          </cell>
          <cell r="EN284">
            <v>18415.83143436148</v>
          </cell>
          <cell r="EO284">
            <v>18940.91772633246</v>
          </cell>
          <cell r="EP284">
            <v>0</v>
          </cell>
          <cell r="EQ284">
            <v>0</v>
          </cell>
          <cell r="ER284">
            <v>0</v>
          </cell>
          <cell r="ES284">
            <v>-48613.78359048799</v>
          </cell>
          <cell r="ET284">
            <v>0</v>
          </cell>
          <cell r="EU284">
            <v>0</v>
          </cell>
          <cell r="EV284">
            <v>27776.233048585684</v>
          </cell>
          <cell r="EX284">
            <v>0.1</v>
          </cell>
          <cell r="EY284">
            <v>0</v>
          </cell>
          <cell r="EZ284">
            <v>0.09</v>
          </cell>
          <cell r="FA284">
            <v>16.743695251324258</v>
          </cell>
          <cell r="FB284">
            <v>17.415879279098576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288767.91573724459</v>
          </cell>
          <cell r="FH284">
            <v>198444.01859690508</v>
          </cell>
          <cell r="FI284">
            <v>14399.868993612075</v>
          </cell>
          <cell r="FJ284">
            <v>43164</v>
          </cell>
          <cell r="FK284">
            <v>0</v>
          </cell>
          <cell r="FL284">
            <v>0</v>
          </cell>
          <cell r="FM284">
            <v>0</v>
          </cell>
          <cell r="FN284">
            <v>15697.999570287824</v>
          </cell>
          <cell r="FO284">
            <v>-150179.05202808001</v>
          </cell>
          <cell r="FP284">
            <v>10731.523999999999</v>
          </cell>
          <cell r="FQ284">
            <v>154286.8632794524</v>
          </cell>
          <cell r="FS284">
            <v>0.1</v>
          </cell>
          <cell r="FT284">
            <v>0</v>
          </cell>
          <cell r="FU284">
            <v>0.09</v>
          </cell>
          <cell r="FV284">
            <v>16.743695251324258</v>
          </cell>
          <cell r="FW284">
            <v>17.415879279098576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477619.23128194321</v>
          </cell>
          <cell r="GC284">
            <v>362214.83699922339</v>
          </cell>
          <cell r="GD284">
            <v>33471.962544002025</v>
          </cell>
          <cell r="GE284">
            <v>20327.624252826292</v>
          </cell>
          <cell r="GF284">
            <v>0</v>
          </cell>
          <cell r="GG284">
            <v>0</v>
          </cell>
          <cell r="GH284">
            <v>0</v>
          </cell>
          <cell r="GI284">
            <v>123436.47312299655</v>
          </cell>
          <cell r="GJ284">
            <v>0</v>
          </cell>
          <cell r="GK284">
            <v>0</v>
          </cell>
          <cell r="GL284">
            <v>601055.70440493978</v>
          </cell>
          <cell r="GN284">
            <v>0.1</v>
          </cell>
          <cell r="GO284">
            <v>0</v>
          </cell>
          <cell r="GP284">
            <v>0.09</v>
          </cell>
          <cell r="GQ284">
            <v>16.743695251324258</v>
          </cell>
          <cell r="GR284">
            <v>17.415879279098576</v>
          </cell>
          <cell r="GS284">
            <v>0</v>
          </cell>
          <cell r="GT284">
            <v>0</v>
          </cell>
          <cell r="GU284">
            <v>0</v>
          </cell>
          <cell r="GV284">
            <v>0</v>
          </cell>
          <cell r="GW284">
            <v>322090.22235801729</v>
          </cell>
          <cell r="GX284">
            <v>427469.37662169058</v>
          </cell>
          <cell r="GY284">
            <v>138550.74843238929</v>
          </cell>
          <cell r="GZ284">
            <v>146199.78537267394</v>
          </cell>
          <cell r="HA284">
            <v>0</v>
          </cell>
          <cell r="HB284">
            <v>0</v>
          </cell>
          <cell r="HC284">
            <v>0</v>
          </cell>
          <cell r="HD284">
            <v>0</v>
          </cell>
          <cell r="HE284">
            <v>0</v>
          </cell>
          <cell r="HF284">
            <v>0</v>
          </cell>
          <cell r="HG284">
            <v>322090.22235801729</v>
          </cell>
          <cell r="HI284">
            <v>0.1</v>
          </cell>
          <cell r="HJ284">
            <v>0</v>
          </cell>
          <cell r="HK284">
            <v>0.09</v>
          </cell>
          <cell r="HL284">
            <v>16.743695251324258</v>
          </cell>
          <cell r="HM284">
            <v>17.415879279098576</v>
          </cell>
          <cell r="HN284">
            <v>0</v>
          </cell>
          <cell r="HO284">
            <v>0</v>
          </cell>
          <cell r="HP284">
            <v>0</v>
          </cell>
          <cell r="HQ284">
            <v>0</v>
          </cell>
          <cell r="HR284">
            <v>715680.35840218805</v>
          </cell>
          <cell r="HS284">
            <v>345536.353873585</v>
          </cell>
          <cell r="HT284">
            <v>58123.78536487111</v>
          </cell>
          <cell r="HU284">
            <v>57108</v>
          </cell>
          <cell r="HV284">
            <v>0</v>
          </cell>
          <cell r="HW284">
            <v>0</v>
          </cell>
          <cell r="HX284">
            <v>0</v>
          </cell>
          <cell r="HY284">
            <v>0</v>
          </cell>
          <cell r="HZ284">
            <v>0</v>
          </cell>
          <cell r="IA284">
            <v>0</v>
          </cell>
          <cell r="IB284">
            <v>715680.35840218805</v>
          </cell>
        </row>
        <row r="285">
          <cell r="C285" t="str">
            <v>A0306</v>
          </cell>
          <cell r="D285" t="str">
            <v>PT Astra Nippon Gasket Indonesia</v>
          </cell>
          <cell r="E285" t="str">
            <v>PEB 2</v>
          </cell>
          <cell r="F285" t="str">
            <v>24PEB 2</v>
          </cell>
          <cell r="P285">
            <v>0</v>
          </cell>
          <cell r="U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C286" t="str">
            <v>A0306</v>
          </cell>
          <cell r="D286" t="str">
            <v>PT Astra Nippon Gasket Indonesia</v>
          </cell>
          <cell r="E286" t="str">
            <v>PEB 3</v>
          </cell>
          <cell r="F286" t="str">
            <v>24PEB 3</v>
          </cell>
          <cell r="G286">
            <v>0.1</v>
          </cell>
          <cell r="I286">
            <v>0.09</v>
          </cell>
          <cell r="J286">
            <v>16.743695251324258</v>
          </cell>
          <cell r="K286">
            <v>10.045266969106462</v>
          </cell>
          <cell r="P286">
            <v>96293.340551756788</v>
          </cell>
          <cell r="Q286">
            <v>34028.810716757704</v>
          </cell>
          <cell r="R286">
            <v>2011.308636040555</v>
          </cell>
          <cell r="S286">
            <v>0</v>
          </cell>
          <cell r="U286">
            <v>0</v>
          </cell>
          <cell r="W286">
            <v>-7958.4393000605414</v>
          </cell>
          <cell r="X286">
            <v>-3440.2687268805394</v>
          </cell>
          <cell r="Y286">
            <v>1461.9052095584727</v>
          </cell>
          <cell r="Z286">
            <v>84894.632524815708</v>
          </cell>
        </row>
        <row r="287">
          <cell r="C287" t="str">
            <v>A0306</v>
          </cell>
          <cell r="D287" t="str">
            <v>PT Astra Nippon Gasket Indonesia</v>
          </cell>
          <cell r="E287" t="str">
            <v>PEB 4</v>
          </cell>
          <cell r="F287" t="str">
            <v>24PEB 4</v>
          </cell>
          <cell r="G287">
            <v>0.1</v>
          </cell>
          <cell r="I287">
            <v>0.09</v>
          </cell>
          <cell r="J287">
            <v>16.743695251324258</v>
          </cell>
          <cell r="K287">
            <v>18.87672135855648</v>
          </cell>
          <cell r="P287">
            <v>884207.12932400638</v>
          </cell>
          <cell r="Q287">
            <v>1084723.162374123</v>
          </cell>
          <cell r="R287">
            <v>72842.593091774688</v>
          </cell>
          <cell r="S287">
            <v>952137.21981534187</v>
          </cell>
          <cell r="U287">
            <v>0</v>
          </cell>
          <cell r="W287">
            <v>4153.3874570137059</v>
          </cell>
          <cell r="X287">
            <v>-27948.121366544678</v>
          </cell>
          <cell r="Y287">
            <v>11876.253707707196</v>
          </cell>
          <cell r="Z287">
            <v>860412.39541447547</v>
          </cell>
        </row>
        <row r="288">
          <cell r="C288" t="str">
            <v>A0306</v>
          </cell>
          <cell r="D288" t="str">
            <v>PT Astra Nippon Gasket Indonesia</v>
          </cell>
          <cell r="E288" t="str">
            <v>PEB 5</v>
          </cell>
          <cell r="F288" t="str">
            <v>24PEB 5</v>
          </cell>
          <cell r="P288">
            <v>0</v>
          </cell>
          <cell r="U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C289" t="str">
            <v>A0306</v>
          </cell>
          <cell r="D289" t="str">
            <v>PT Astra Nippon Gasket Indonesia</v>
          </cell>
          <cell r="E289" t="str">
            <v>PEB 6</v>
          </cell>
          <cell r="F289" t="str">
            <v>24PEB 6</v>
          </cell>
          <cell r="P289">
            <v>0</v>
          </cell>
          <cell r="U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C290" t="str">
            <v>A0306</v>
          </cell>
          <cell r="D290" t="str">
            <v>PT Astra Nippon Gasket Indonesia</v>
          </cell>
          <cell r="E290" t="str">
            <v>PEB 7</v>
          </cell>
          <cell r="F290" t="str">
            <v>24PEB 7</v>
          </cell>
          <cell r="G290">
            <v>0.1</v>
          </cell>
          <cell r="I290">
            <v>0.09</v>
          </cell>
          <cell r="J290">
            <v>16.743695251324258</v>
          </cell>
          <cell r="K290">
            <v>17.415879279098576</v>
          </cell>
          <cell r="P290">
            <v>76390.01663907367</v>
          </cell>
          <cell r="Q290">
            <v>177019.32690107898</v>
          </cell>
          <cell r="R290">
            <v>18415.83143436148</v>
          </cell>
          <cell r="S290">
            <v>18940.91772633246</v>
          </cell>
          <cell r="U290">
            <v>0</v>
          </cell>
          <cell r="W290">
            <v>-48613.78359048799</v>
          </cell>
          <cell r="X290">
            <v>0</v>
          </cell>
          <cell r="Y290">
            <v>0</v>
          </cell>
          <cell r="Z290">
            <v>27776.233048585684</v>
          </cell>
        </row>
        <row r="291">
          <cell r="C291" t="str">
            <v>A0306</v>
          </cell>
          <cell r="D291" t="str">
            <v>PT Astra Nippon Gasket Indonesia</v>
          </cell>
          <cell r="E291" t="str">
            <v>MPP</v>
          </cell>
          <cell r="F291" t="str">
            <v>24MPP</v>
          </cell>
          <cell r="G291">
            <v>0.1</v>
          </cell>
          <cell r="I291">
            <v>0.09</v>
          </cell>
          <cell r="J291">
            <v>16.743695251324258</v>
          </cell>
          <cell r="K291">
            <v>17.415879279098576</v>
          </cell>
          <cell r="P291">
            <v>288767.91573724459</v>
          </cell>
          <cell r="Q291">
            <v>198444.01859690508</v>
          </cell>
          <cell r="R291">
            <v>14399.868993612075</v>
          </cell>
          <cell r="S291">
            <v>43164</v>
          </cell>
          <cell r="U291">
            <v>0</v>
          </cell>
          <cell r="W291">
            <v>15697.999570287824</v>
          </cell>
          <cell r="X291">
            <v>-150179.05202808001</v>
          </cell>
          <cell r="Y291">
            <v>10731.523999999999</v>
          </cell>
          <cell r="Z291">
            <v>154286.8632794524</v>
          </cell>
        </row>
        <row r="292">
          <cell r="C292" t="str">
            <v>A0306</v>
          </cell>
          <cell r="D292" t="str">
            <v>PT Astra Nippon Gasket Indonesia</v>
          </cell>
          <cell r="E292" t="str">
            <v>ID</v>
          </cell>
          <cell r="F292" t="str">
            <v>24ID</v>
          </cell>
          <cell r="G292">
            <v>0.1</v>
          </cell>
          <cell r="I292">
            <v>0.09</v>
          </cell>
          <cell r="J292">
            <v>16.743695251324258</v>
          </cell>
          <cell r="K292">
            <v>17.415879279098576</v>
          </cell>
          <cell r="P292">
            <v>477619.23128194321</v>
          </cell>
          <cell r="Q292">
            <v>362214.83699922339</v>
          </cell>
          <cell r="R292">
            <v>33471.962544002025</v>
          </cell>
          <cell r="S292">
            <v>20327.624252826292</v>
          </cell>
          <cell r="U292">
            <v>0</v>
          </cell>
          <cell r="W292">
            <v>123436.47312299655</v>
          </cell>
          <cell r="X292">
            <v>0</v>
          </cell>
          <cell r="Y292">
            <v>0</v>
          </cell>
          <cell r="Z292">
            <v>601055.70440493978</v>
          </cell>
        </row>
        <row r="293">
          <cell r="C293" t="str">
            <v>A0306</v>
          </cell>
          <cell r="D293" t="str">
            <v>PT Astra Nippon Gasket Indonesia</v>
          </cell>
          <cell r="E293" t="str">
            <v>LL</v>
          </cell>
          <cell r="F293" t="str">
            <v>24LL</v>
          </cell>
          <cell r="G293">
            <v>0.1</v>
          </cell>
          <cell r="I293">
            <v>0.09</v>
          </cell>
          <cell r="J293">
            <v>16.743695251324258</v>
          </cell>
          <cell r="K293">
            <v>17.415879279098576</v>
          </cell>
          <cell r="P293">
            <v>322090.22235801729</v>
          </cell>
          <cell r="Q293">
            <v>427469.37662169058</v>
          </cell>
          <cell r="R293">
            <v>138550.74843238929</v>
          </cell>
          <cell r="S293">
            <v>146199.78537267394</v>
          </cell>
          <cell r="U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322090.22235801729</v>
          </cell>
        </row>
        <row r="294">
          <cell r="C294" t="str">
            <v>A0306</v>
          </cell>
          <cell r="D294" t="str">
            <v>PT Astra Nippon Gasket Indonesia</v>
          </cell>
          <cell r="E294" t="str">
            <v>PMK</v>
          </cell>
          <cell r="F294" t="str">
            <v>24PMK</v>
          </cell>
          <cell r="G294">
            <v>0.1</v>
          </cell>
          <cell r="I294">
            <v>0.09</v>
          </cell>
          <cell r="J294">
            <v>16.743695251324258</v>
          </cell>
          <cell r="K294">
            <v>17.415879279098576</v>
          </cell>
          <cell r="P294">
            <v>715680.35840218805</v>
          </cell>
          <cell r="Q294">
            <v>345536.353873585</v>
          </cell>
          <cell r="R294">
            <v>58123.78536487111</v>
          </cell>
          <cell r="S294">
            <v>57108</v>
          </cell>
          <cell r="U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715680.35840218805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F296" t="str">
            <v>25PEB 1</v>
          </cell>
          <cell r="G296">
            <v>0.1</v>
          </cell>
          <cell r="H296">
            <v>0.1</v>
          </cell>
          <cell r="I296">
            <v>0.09</v>
          </cell>
          <cell r="J296">
            <v>7.0395262581200209</v>
          </cell>
          <cell r="K296">
            <v>6.7355620595385162</v>
          </cell>
          <cell r="L296">
            <v>150474</v>
          </cell>
          <cell r="N296">
            <v>421017.00199999998</v>
          </cell>
          <cell r="O296">
            <v>71067.72</v>
          </cell>
          <cell r="P296">
            <v>5208083</v>
          </cell>
          <cell r="Q296">
            <v>6654404.3848347655</v>
          </cell>
          <cell r="R296">
            <v>279220.21810920624</v>
          </cell>
          <cell r="S296">
            <v>68194.572437079958</v>
          </cell>
          <cell r="U296">
            <v>-4252407</v>
          </cell>
          <cell r="V296">
            <v>6735038.3073333343</v>
          </cell>
          <cell r="W296">
            <v>-557933</v>
          </cell>
          <cell r="X296">
            <v>0</v>
          </cell>
          <cell r="Y296">
            <v>0</v>
          </cell>
          <cell r="Z296">
            <v>397743</v>
          </cell>
          <cell r="AB296">
            <v>0.1</v>
          </cell>
          <cell r="AC296">
            <v>0</v>
          </cell>
          <cell r="AD296">
            <v>0.09</v>
          </cell>
          <cell r="AE296">
            <v>10.110671348078228</v>
          </cell>
          <cell r="AF296">
            <v>14.153886010975512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1753832</v>
          </cell>
          <cell r="AL296">
            <v>2138243.2891715323</v>
          </cell>
          <cell r="AM296">
            <v>121776.76608858243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-116952</v>
          </cell>
          <cell r="AS296">
            <v>0</v>
          </cell>
          <cell r="AT296">
            <v>0</v>
          </cell>
          <cell r="AU296">
            <v>1636880</v>
          </cell>
          <cell r="AW296">
            <v>0.1</v>
          </cell>
          <cell r="AX296">
            <v>0</v>
          </cell>
          <cell r="AY296">
            <v>0.09</v>
          </cell>
          <cell r="AZ296">
            <v>7.0395262581200209</v>
          </cell>
          <cell r="BA296">
            <v>6.7355620595385162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79774</v>
          </cell>
          <cell r="BG296">
            <v>112571.71265826863</v>
          </cell>
          <cell r="BH296">
            <v>5885.1383437185705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-3737</v>
          </cell>
          <cell r="BN296">
            <v>0</v>
          </cell>
          <cell r="BO296">
            <v>0</v>
          </cell>
          <cell r="BP296">
            <v>76037</v>
          </cell>
          <cell r="BR296">
            <v>0.1</v>
          </cell>
          <cell r="BS296">
            <v>0</v>
          </cell>
          <cell r="BT296">
            <v>0.09</v>
          </cell>
          <cell r="BU296">
            <v>10.594006478070881</v>
          </cell>
          <cell r="BV296">
            <v>16.436447226802283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616087</v>
          </cell>
          <cell r="CB296">
            <v>258511.89708624216</v>
          </cell>
          <cell r="CC296">
            <v>28114.383893150891</v>
          </cell>
          <cell r="CD296">
            <v>23322.416198494338</v>
          </cell>
          <cell r="CE296">
            <v>0</v>
          </cell>
          <cell r="CF296">
            <v>0</v>
          </cell>
          <cell r="CG296">
            <v>0</v>
          </cell>
          <cell r="CH296">
            <v>-149586</v>
          </cell>
          <cell r="CI296">
            <v>-148981</v>
          </cell>
          <cell r="CJ296">
            <v>7933</v>
          </cell>
          <cell r="CK296">
            <v>317520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C296">
            <v>0.1</v>
          </cell>
          <cell r="ED296">
            <v>0</v>
          </cell>
          <cell r="EE296">
            <v>0.09</v>
          </cell>
          <cell r="EF296">
            <v>10.110671348078228</v>
          </cell>
          <cell r="EG296">
            <v>14.153886010975512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117687</v>
          </cell>
          <cell r="EM296">
            <v>115624.93032854347</v>
          </cell>
          <cell r="EN296">
            <v>9801.8720753239504</v>
          </cell>
          <cell r="EO296">
            <v>17849.877939274647</v>
          </cell>
          <cell r="EP296">
            <v>0</v>
          </cell>
          <cell r="EQ296">
            <v>0</v>
          </cell>
          <cell r="ER296">
            <v>0</v>
          </cell>
          <cell r="ES296">
            <v>-116959</v>
          </cell>
          <cell r="ET296">
            <v>0</v>
          </cell>
          <cell r="EU296">
            <v>0</v>
          </cell>
          <cell r="EV296">
            <v>728</v>
          </cell>
          <cell r="EX296">
            <v>0.1</v>
          </cell>
          <cell r="EY296">
            <v>0</v>
          </cell>
          <cell r="EZ296">
            <v>0.09</v>
          </cell>
          <cell r="FA296">
            <v>0</v>
          </cell>
          <cell r="FB296">
            <v>14.153886010975512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344583.46135602164</v>
          </cell>
          <cell r="FI296">
            <v>20545.791433125676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S296">
            <v>0.1</v>
          </cell>
          <cell r="FT296">
            <v>0</v>
          </cell>
          <cell r="FU296">
            <v>0.09</v>
          </cell>
          <cell r="FV296">
            <v>10.110671348078228</v>
          </cell>
          <cell r="FW296">
            <v>14.153886010975512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51375</v>
          </cell>
          <cell r="GC296">
            <v>387576.32850371301</v>
          </cell>
          <cell r="GD296">
            <v>28917.912079645841</v>
          </cell>
          <cell r="GE296">
            <v>58256.057983664708</v>
          </cell>
          <cell r="GF296">
            <v>0</v>
          </cell>
          <cell r="GG296">
            <v>0</v>
          </cell>
          <cell r="GH296">
            <v>0</v>
          </cell>
          <cell r="GI296">
            <v>0</v>
          </cell>
          <cell r="GJ296">
            <v>0</v>
          </cell>
          <cell r="GK296">
            <v>0</v>
          </cell>
          <cell r="GL296">
            <v>51375</v>
          </cell>
          <cell r="GN296">
            <v>0.1</v>
          </cell>
          <cell r="GO296">
            <v>0</v>
          </cell>
          <cell r="GP296">
            <v>0.09</v>
          </cell>
          <cell r="GQ296">
            <v>10.110671348078228</v>
          </cell>
          <cell r="GR296">
            <v>14.153886010975512</v>
          </cell>
          <cell r="GS296">
            <v>0</v>
          </cell>
          <cell r="GT296">
            <v>0</v>
          </cell>
          <cell r="GU296">
            <v>0</v>
          </cell>
          <cell r="GV296">
            <v>0</v>
          </cell>
          <cell r="GW296">
            <v>514411</v>
          </cell>
          <cell r="GX296">
            <v>484678.27765879955</v>
          </cell>
          <cell r="GY296">
            <v>164948.90495128863</v>
          </cell>
          <cell r="GZ296">
            <v>211111.69493351385</v>
          </cell>
          <cell r="HA296">
            <v>0</v>
          </cell>
          <cell r="HB296">
            <v>0</v>
          </cell>
          <cell r="HC296">
            <v>0</v>
          </cell>
          <cell r="HD296">
            <v>0</v>
          </cell>
          <cell r="HE296">
            <v>0</v>
          </cell>
          <cell r="HF296">
            <v>0</v>
          </cell>
          <cell r="HG296">
            <v>514411</v>
          </cell>
          <cell r="HI296">
            <v>0.1</v>
          </cell>
          <cell r="HJ296">
            <v>0</v>
          </cell>
          <cell r="HK296">
            <v>0.09</v>
          </cell>
          <cell r="HL296">
            <v>10.110671348078228</v>
          </cell>
          <cell r="HM296">
            <v>14.153886010975512</v>
          </cell>
          <cell r="HN296">
            <v>0</v>
          </cell>
          <cell r="HO296">
            <v>0</v>
          </cell>
          <cell r="HP296">
            <v>0</v>
          </cell>
          <cell r="HQ296">
            <v>0</v>
          </cell>
          <cell r="HR296">
            <v>440121</v>
          </cell>
          <cell r="HS296">
            <v>460827.05830328655</v>
          </cell>
          <cell r="HT296">
            <v>47282.765003584791</v>
          </cell>
          <cell r="HU296">
            <v>55470</v>
          </cell>
          <cell r="HV296">
            <v>0</v>
          </cell>
          <cell r="HW296">
            <v>0</v>
          </cell>
          <cell r="HX296">
            <v>0</v>
          </cell>
          <cell r="HY296">
            <v>0</v>
          </cell>
          <cell r="HZ296">
            <v>0</v>
          </cell>
          <cell r="IA296">
            <v>0</v>
          </cell>
          <cell r="IB296">
            <v>440121</v>
          </cell>
        </row>
        <row r="297">
          <cell r="C297" t="str">
            <v>A0172</v>
          </cell>
          <cell r="D297" t="str">
            <v>PT Astra Nissan Diesel Indonesia</v>
          </cell>
          <cell r="E297" t="str">
            <v>PEB 2</v>
          </cell>
          <cell r="F297" t="str">
            <v>25PEB 2</v>
          </cell>
          <cell r="G297">
            <v>0.1</v>
          </cell>
          <cell r="I297">
            <v>0.09</v>
          </cell>
          <cell r="J297">
            <v>10.110671348078228</v>
          </cell>
          <cell r="K297">
            <v>14.153886010975512</v>
          </cell>
          <cell r="P297">
            <v>1753832</v>
          </cell>
          <cell r="Q297">
            <v>2138243.2891715323</v>
          </cell>
          <cell r="R297">
            <v>121776.76608858243</v>
          </cell>
          <cell r="S297">
            <v>0</v>
          </cell>
          <cell r="U297">
            <v>0</v>
          </cell>
          <cell r="W297">
            <v>-116952</v>
          </cell>
          <cell r="X297">
            <v>0</v>
          </cell>
          <cell r="Y297">
            <v>0</v>
          </cell>
          <cell r="Z297">
            <v>1636880</v>
          </cell>
        </row>
        <row r="298">
          <cell r="C298" t="str">
            <v>A0172</v>
          </cell>
          <cell r="D298" t="str">
            <v>PT Astra Nissan Diesel Indonesia</v>
          </cell>
          <cell r="E298" t="str">
            <v>PEB 3</v>
          </cell>
          <cell r="F298" t="str">
            <v>25PEB 3</v>
          </cell>
          <cell r="G298">
            <v>0.1</v>
          </cell>
          <cell r="I298">
            <v>0.09</v>
          </cell>
          <cell r="J298">
            <v>7.0395262581200209</v>
          </cell>
          <cell r="K298">
            <v>6.7355620595385162</v>
          </cell>
          <cell r="P298">
            <v>79774</v>
          </cell>
          <cell r="Q298">
            <v>112571.71265826863</v>
          </cell>
          <cell r="R298">
            <v>5885.1383437185705</v>
          </cell>
          <cell r="S298">
            <v>0</v>
          </cell>
          <cell r="U298">
            <v>0</v>
          </cell>
          <cell r="W298">
            <v>-3737</v>
          </cell>
          <cell r="X298">
            <v>0</v>
          </cell>
          <cell r="Y298">
            <v>0</v>
          </cell>
          <cell r="Z298">
            <v>76037</v>
          </cell>
        </row>
        <row r="299">
          <cell r="C299" t="str">
            <v>A0172</v>
          </cell>
          <cell r="D299" t="str">
            <v>PT Astra Nissan Diesel Indonesia</v>
          </cell>
          <cell r="E299" t="str">
            <v>PEB 4</v>
          </cell>
          <cell r="F299" t="str">
            <v>25PEB 4</v>
          </cell>
          <cell r="G299">
            <v>0.1</v>
          </cell>
          <cell r="I299">
            <v>0.09</v>
          </cell>
          <cell r="J299">
            <v>10.594006478070881</v>
          </cell>
          <cell r="K299">
            <v>16.436447226802283</v>
          </cell>
          <cell r="P299">
            <v>616087</v>
          </cell>
          <cell r="Q299">
            <v>258511.89708624216</v>
          </cell>
          <cell r="R299">
            <v>28114.383893150891</v>
          </cell>
          <cell r="S299">
            <v>23322.416198494338</v>
          </cell>
          <cell r="U299">
            <v>0</v>
          </cell>
          <cell r="W299">
            <v>-149586</v>
          </cell>
          <cell r="X299">
            <v>-148981</v>
          </cell>
          <cell r="Y299">
            <v>7933</v>
          </cell>
          <cell r="Z299">
            <v>317520</v>
          </cell>
        </row>
        <row r="300">
          <cell r="C300" t="str">
            <v>A0172</v>
          </cell>
          <cell r="D300" t="str">
            <v>PT Astra Nissan Diesel Indonesia</v>
          </cell>
          <cell r="E300" t="str">
            <v>PEB 5</v>
          </cell>
          <cell r="F300" t="str">
            <v>25PEB 5</v>
          </cell>
          <cell r="P300">
            <v>0</v>
          </cell>
          <cell r="U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C301" t="str">
            <v>A0172</v>
          </cell>
          <cell r="D301" t="str">
            <v>PT Astra Nissan Diesel Indonesia</v>
          </cell>
          <cell r="E301" t="str">
            <v>PEB 6</v>
          </cell>
          <cell r="F301" t="str">
            <v>25PEB 6</v>
          </cell>
          <cell r="P301">
            <v>0</v>
          </cell>
          <cell r="U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C302" t="str">
            <v>A0172</v>
          </cell>
          <cell r="D302" t="str">
            <v>PT Astra Nissan Diesel Indonesia</v>
          </cell>
          <cell r="E302" t="str">
            <v>PEB 7</v>
          </cell>
          <cell r="F302" t="str">
            <v>25PEB 7</v>
          </cell>
          <cell r="G302">
            <v>0.1</v>
          </cell>
          <cell r="I302">
            <v>0.09</v>
          </cell>
          <cell r="J302">
            <v>10.110671348078228</v>
          </cell>
          <cell r="K302">
            <v>14.153886010975512</v>
          </cell>
          <cell r="P302">
            <v>117687</v>
          </cell>
          <cell r="Q302">
            <v>115624.93032854347</v>
          </cell>
          <cell r="R302">
            <v>9801.8720753239504</v>
          </cell>
          <cell r="S302">
            <v>17849.877939274647</v>
          </cell>
          <cell r="U302">
            <v>0</v>
          </cell>
          <cell r="W302">
            <v>-116959</v>
          </cell>
          <cell r="X302">
            <v>0</v>
          </cell>
          <cell r="Y302">
            <v>0</v>
          </cell>
          <cell r="Z302">
            <v>728</v>
          </cell>
        </row>
        <row r="303">
          <cell r="C303" t="str">
            <v>A0172</v>
          </cell>
          <cell r="D303" t="str">
            <v>PT Astra Nissan Diesel Indonesia</v>
          </cell>
          <cell r="E303" t="str">
            <v>MPP</v>
          </cell>
          <cell r="F303" t="str">
            <v>25MPP</v>
          </cell>
          <cell r="G303">
            <v>0.1</v>
          </cell>
          <cell r="I303">
            <v>0.09</v>
          </cell>
          <cell r="J303">
            <v>0</v>
          </cell>
          <cell r="K303">
            <v>14.153886010975512</v>
          </cell>
          <cell r="P303">
            <v>0</v>
          </cell>
          <cell r="Q303">
            <v>344583.46135602164</v>
          </cell>
          <cell r="R303">
            <v>20545.791433125676</v>
          </cell>
          <cell r="S303">
            <v>0</v>
          </cell>
          <cell r="U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C304" t="str">
            <v>A0172</v>
          </cell>
          <cell r="D304" t="str">
            <v>PT Astra Nissan Diesel Indonesia</v>
          </cell>
          <cell r="E304" t="str">
            <v>ID</v>
          </cell>
          <cell r="F304" t="str">
            <v>25ID</v>
          </cell>
          <cell r="G304">
            <v>0.1</v>
          </cell>
          <cell r="I304">
            <v>0.09</v>
          </cell>
          <cell r="J304">
            <v>10.110671348078228</v>
          </cell>
          <cell r="K304">
            <v>14.153886010975512</v>
          </cell>
          <cell r="P304">
            <v>51375</v>
          </cell>
          <cell r="Q304">
            <v>387576.32850371301</v>
          </cell>
          <cell r="R304">
            <v>28917.912079645841</v>
          </cell>
          <cell r="S304">
            <v>58256.057983664708</v>
          </cell>
          <cell r="U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51375</v>
          </cell>
        </row>
        <row r="305">
          <cell r="C305" t="str">
            <v>A0172</v>
          </cell>
          <cell r="D305" t="str">
            <v>PT Astra Nissan Diesel Indonesia</v>
          </cell>
          <cell r="E305" t="str">
            <v>LL</v>
          </cell>
          <cell r="F305" t="str">
            <v>25LL</v>
          </cell>
          <cell r="G305">
            <v>0.1</v>
          </cell>
          <cell r="I305">
            <v>0.09</v>
          </cell>
          <cell r="J305">
            <v>10.110671348078228</v>
          </cell>
          <cell r="K305">
            <v>14.153886010975512</v>
          </cell>
          <cell r="P305">
            <v>514411</v>
          </cell>
          <cell r="Q305">
            <v>484678.27765879955</v>
          </cell>
          <cell r="R305">
            <v>164948.90495128863</v>
          </cell>
          <cell r="S305">
            <v>211111.69493351385</v>
          </cell>
          <cell r="U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514411</v>
          </cell>
        </row>
        <row r="306">
          <cell r="C306" t="str">
            <v>A0172</v>
          </cell>
          <cell r="D306" t="str">
            <v>PT Astra Nissan Diesel Indonesia</v>
          </cell>
          <cell r="E306" t="str">
            <v>PMK</v>
          </cell>
          <cell r="F306" t="str">
            <v>25PMK</v>
          </cell>
          <cell r="G306">
            <v>0.1</v>
          </cell>
          <cell r="I306">
            <v>0.09</v>
          </cell>
          <cell r="J306">
            <v>10.110671348078228</v>
          </cell>
          <cell r="K306">
            <v>14.153886010975512</v>
          </cell>
          <cell r="P306">
            <v>440121</v>
          </cell>
          <cell r="Q306">
            <v>460827.05830328655</v>
          </cell>
          <cell r="R306">
            <v>47282.765003584791</v>
          </cell>
          <cell r="S306">
            <v>55470</v>
          </cell>
          <cell r="U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440121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F308" t="str">
            <v>26PEB 1</v>
          </cell>
          <cell r="G308">
            <v>0.1</v>
          </cell>
          <cell r="H308">
            <v>0.1</v>
          </cell>
          <cell r="I308">
            <v>0.09</v>
          </cell>
          <cell r="J308">
            <v>7.5976523908275295</v>
          </cell>
          <cell r="K308">
            <v>7.2021784876030974</v>
          </cell>
          <cell r="L308">
            <v>8411456</v>
          </cell>
          <cell r="N308">
            <v>2502834.5039999997</v>
          </cell>
          <cell r="O308">
            <v>301100.48</v>
          </cell>
          <cell r="P308">
            <v>17369255.034919135</v>
          </cell>
          <cell r="Q308">
            <v>25671596.37787012</v>
          </cell>
          <cell r="R308">
            <v>1165562.1884750687</v>
          </cell>
          <cell r="S308">
            <v>4603625.8847169261</v>
          </cell>
          <cell r="U308">
            <v>-14545790.480425401</v>
          </cell>
          <cell r="V308">
            <v>13684165.861333333</v>
          </cell>
          <cell r="W308">
            <v>1690076.9448420452</v>
          </cell>
          <cell r="X308">
            <v>0</v>
          </cell>
          <cell r="Y308">
            <v>0</v>
          </cell>
          <cell r="Z308">
            <v>4513541.4993357807</v>
          </cell>
          <cell r="AB308">
            <v>0.1</v>
          </cell>
          <cell r="AC308">
            <v>0</v>
          </cell>
          <cell r="AD308">
            <v>0.09</v>
          </cell>
          <cell r="AE308">
            <v>12.851732638827354</v>
          </cell>
          <cell r="AF308">
            <v>17.361993063685727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1121567.1239872794</v>
          </cell>
          <cell r="AL308">
            <v>2069982.213574833</v>
          </cell>
          <cell r="AM308">
            <v>200852.43993250464</v>
          </cell>
          <cell r="AN308">
            <v>82500</v>
          </cell>
          <cell r="AO308">
            <v>0</v>
          </cell>
          <cell r="AP308">
            <v>0</v>
          </cell>
          <cell r="AQ308">
            <v>0</v>
          </cell>
          <cell r="AR308">
            <v>259226.99562726024</v>
          </cell>
          <cell r="AS308">
            <v>0</v>
          </cell>
          <cell r="AT308">
            <v>0</v>
          </cell>
          <cell r="AU308">
            <v>1380794.1196145397</v>
          </cell>
          <cell r="AW308">
            <v>0.1</v>
          </cell>
          <cell r="AX308">
            <v>0</v>
          </cell>
          <cell r="AY308">
            <v>0.09</v>
          </cell>
          <cell r="AZ308">
            <v>12.851732638827354</v>
          </cell>
          <cell r="BA308">
            <v>7.2021784876030974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1034164.3472215817</v>
          </cell>
          <cell r="BG308">
            <v>533541.98498208832</v>
          </cell>
          <cell r="BH308">
            <v>27579.153257371319</v>
          </cell>
          <cell r="BI308">
            <v>417613.0746666668</v>
          </cell>
          <cell r="BJ308">
            <v>0</v>
          </cell>
          <cell r="BK308">
            <v>0</v>
          </cell>
          <cell r="BL308">
            <v>0</v>
          </cell>
          <cell r="BM308">
            <v>340239.54474385065</v>
          </cell>
          <cell r="BN308">
            <v>-80366.991454756178</v>
          </cell>
          <cell r="BO308">
            <v>28815.199844693194</v>
          </cell>
          <cell r="BP308">
            <v>1294036.9005106762</v>
          </cell>
          <cell r="BR308">
            <v>0.1</v>
          </cell>
          <cell r="BS308">
            <v>0</v>
          </cell>
          <cell r="BT308">
            <v>0.09</v>
          </cell>
          <cell r="BU308">
            <v>12.851732638827354</v>
          </cell>
          <cell r="BV308">
            <v>18.53385373353856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2222000.1626819721</v>
          </cell>
          <cell r="CB308">
            <v>5992388.2457390409</v>
          </cell>
          <cell r="CC308">
            <v>596404.39501051453</v>
          </cell>
          <cell r="CD308">
            <v>119731.44682274455</v>
          </cell>
          <cell r="CE308">
            <v>0</v>
          </cell>
          <cell r="CF308">
            <v>0</v>
          </cell>
          <cell r="CG308">
            <v>0</v>
          </cell>
          <cell r="CH308">
            <v>1052631.2122189673</v>
          </cell>
          <cell r="CI308">
            <v>-203238.04610394058</v>
          </cell>
          <cell r="CJ308">
            <v>72870.027962001477</v>
          </cell>
          <cell r="CK308">
            <v>3071393.3287969986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C308">
            <v>0.1</v>
          </cell>
          <cell r="ED308">
            <v>0</v>
          </cell>
          <cell r="EE308">
            <v>0.09</v>
          </cell>
          <cell r="EF308">
            <v>12.851732638827354</v>
          </cell>
          <cell r="EG308">
            <v>17.361993063685727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913234.7163062169</v>
          </cell>
          <cell r="EM308">
            <v>768557.99162224343</v>
          </cell>
          <cell r="EN308">
            <v>85217.394372116032</v>
          </cell>
          <cell r="EO308">
            <v>90474.903643457117</v>
          </cell>
          <cell r="EP308">
            <v>0</v>
          </cell>
          <cell r="EQ308">
            <v>0</v>
          </cell>
          <cell r="ER308">
            <v>0</v>
          </cell>
          <cell r="ES308">
            <v>297179.9498889902</v>
          </cell>
          <cell r="ET308">
            <v>0</v>
          </cell>
          <cell r="EU308">
            <v>0</v>
          </cell>
          <cell r="EV308">
            <v>1210414.666195207</v>
          </cell>
          <cell r="EX308">
            <v>0.1</v>
          </cell>
          <cell r="EY308">
            <v>0</v>
          </cell>
          <cell r="EZ308">
            <v>0.09</v>
          </cell>
          <cell r="FA308">
            <v>12.851732638827354</v>
          </cell>
          <cell r="FB308">
            <v>17.361993063685727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2271780.3434477262</v>
          </cell>
          <cell r="FH308">
            <v>1817060.7864870129</v>
          </cell>
          <cell r="FI308">
            <v>118187.28937394502</v>
          </cell>
          <cell r="FJ308">
            <v>472251.76500000001</v>
          </cell>
          <cell r="FK308">
            <v>0</v>
          </cell>
          <cell r="FL308">
            <v>0</v>
          </cell>
          <cell r="FM308">
            <v>0</v>
          </cell>
          <cell r="FN308">
            <v>621268.68819380202</v>
          </cell>
          <cell r="FO308">
            <v>-563076.27672374109</v>
          </cell>
          <cell r="FP308">
            <v>140011.87634708628</v>
          </cell>
          <cell r="FQ308">
            <v>2329972.7549177869</v>
          </cell>
          <cell r="FS308">
            <v>0.1</v>
          </cell>
          <cell r="FT308">
            <v>0</v>
          </cell>
          <cell r="FU308">
            <v>0.09</v>
          </cell>
          <cell r="FV308">
            <v>12.851732638827354</v>
          </cell>
          <cell r="FW308">
            <v>17.361993063685727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2458987.7910304903</v>
          </cell>
          <cell r="GC308">
            <v>2267526.3011202244</v>
          </cell>
          <cell r="GD308">
            <v>206249.83423437094</v>
          </cell>
          <cell r="GE308">
            <v>197686.94313059692</v>
          </cell>
          <cell r="GF308">
            <v>0</v>
          </cell>
          <cell r="GG308">
            <v>0</v>
          </cell>
          <cell r="GH308">
            <v>0</v>
          </cell>
          <cell r="GI308">
            <v>1080894.8542731288</v>
          </cell>
          <cell r="GJ308">
            <v>0</v>
          </cell>
          <cell r="GK308">
            <v>0</v>
          </cell>
          <cell r="GL308">
            <v>3539882.6453036196</v>
          </cell>
          <cell r="GN308">
            <v>0.1</v>
          </cell>
          <cell r="GO308">
            <v>0</v>
          </cell>
          <cell r="GP308">
            <v>0.09</v>
          </cell>
          <cell r="GQ308">
            <v>12.851732638827354</v>
          </cell>
          <cell r="GR308">
            <v>17.361993063685727</v>
          </cell>
          <cell r="GS308">
            <v>0</v>
          </cell>
          <cell r="GT308">
            <v>0</v>
          </cell>
          <cell r="GU308">
            <v>0</v>
          </cell>
          <cell r="GV308">
            <v>0</v>
          </cell>
          <cell r="GW308">
            <v>1956489.7479507471</v>
          </cell>
          <cell r="GX308">
            <v>2377543.5330325272</v>
          </cell>
          <cell r="GY308">
            <v>899250.79208983143</v>
          </cell>
          <cell r="GZ308">
            <v>766949.53948893643</v>
          </cell>
          <cell r="HA308">
            <v>0</v>
          </cell>
          <cell r="HB308">
            <v>0</v>
          </cell>
          <cell r="HC308">
            <v>0</v>
          </cell>
          <cell r="HD308">
            <v>0</v>
          </cell>
          <cell r="HE308">
            <v>0</v>
          </cell>
          <cell r="HF308">
            <v>0</v>
          </cell>
          <cell r="HG308">
            <v>1956489.7479507471</v>
          </cell>
          <cell r="HI308">
            <v>0.1</v>
          </cell>
          <cell r="HJ308">
            <v>0</v>
          </cell>
          <cell r="HK308">
            <v>0.09</v>
          </cell>
          <cell r="HL308">
            <v>12.851732638827354</v>
          </cell>
          <cell r="HM308">
            <v>17.361993063685727</v>
          </cell>
          <cell r="HN308">
            <v>0</v>
          </cell>
          <cell r="HO308">
            <v>0</v>
          </cell>
          <cell r="HP308">
            <v>0</v>
          </cell>
          <cell r="HQ308">
            <v>0</v>
          </cell>
          <cell r="HR308">
            <v>2535564.3880434418</v>
          </cell>
          <cell r="HS308">
            <v>2710494.268531708</v>
          </cell>
          <cell r="HT308">
            <v>391772.90756791289</v>
          </cell>
          <cell r="HU308">
            <v>334250</v>
          </cell>
          <cell r="HV308">
            <v>0</v>
          </cell>
          <cell r="HW308">
            <v>0</v>
          </cell>
          <cell r="HX308">
            <v>0</v>
          </cell>
          <cell r="HY308">
            <v>0</v>
          </cell>
          <cell r="HZ308">
            <v>0</v>
          </cell>
          <cell r="IA308">
            <v>0</v>
          </cell>
          <cell r="IB308">
            <v>2535564.3880434418</v>
          </cell>
        </row>
        <row r="309">
          <cell r="C309" t="str">
            <v>A0317</v>
          </cell>
          <cell r="D309" t="str">
            <v>PT Astra Otoparts Tbk - HO</v>
          </cell>
          <cell r="E309" t="str">
            <v>PEB 2</v>
          </cell>
          <cell r="F309" t="str">
            <v>26PEB 2</v>
          </cell>
          <cell r="G309">
            <v>0.1</v>
          </cell>
          <cell r="I309">
            <v>0.09</v>
          </cell>
          <cell r="J309">
            <v>12.851732638827354</v>
          </cell>
          <cell r="K309">
            <v>17.361993063685727</v>
          </cell>
          <cell r="P309">
            <v>1121567.1239872794</v>
          </cell>
          <cell r="Q309">
            <v>2069982.213574833</v>
          </cell>
          <cell r="R309">
            <v>200852.43993250464</v>
          </cell>
          <cell r="S309">
            <v>82500</v>
          </cell>
          <cell r="U309">
            <v>0</v>
          </cell>
          <cell r="W309">
            <v>259226.99562726024</v>
          </cell>
          <cell r="X309">
            <v>0</v>
          </cell>
          <cell r="Y309">
            <v>0</v>
          </cell>
          <cell r="Z309">
            <v>1380794.1196145397</v>
          </cell>
        </row>
        <row r="310">
          <cell r="C310" t="str">
            <v>A0317</v>
          </cell>
          <cell r="D310" t="str">
            <v>PT Astra Otoparts Tbk - HO</v>
          </cell>
          <cell r="E310" t="str">
            <v>PEB 3</v>
          </cell>
          <cell r="F310" t="str">
            <v>26PEB 3</v>
          </cell>
          <cell r="G310">
            <v>0.1</v>
          </cell>
          <cell r="I310">
            <v>0.09</v>
          </cell>
          <cell r="J310">
            <v>12.851732638827354</v>
          </cell>
          <cell r="K310">
            <v>7.2021784876030974</v>
          </cell>
          <cell r="P310">
            <v>1034164.3472215817</v>
          </cell>
          <cell r="Q310">
            <v>533541.98498208832</v>
          </cell>
          <cell r="R310">
            <v>27579.153257371319</v>
          </cell>
          <cell r="S310">
            <v>417613.0746666668</v>
          </cell>
          <cell r="U310">
            <v>0</v>
          </cell>
          <cell r="W310">
            <v>340239.54474385065</v>
          </cell>
          <cell r="X310">
            <v>-80366.991454756178</v>
          </cell>
          <cell r="Y310">
            <v>28815.199844693194</v>
          </cell>
          <cell r="Z310">
            <v>1294036.9005106762</v>
          </cell>
        </row>
        <row r="311">
          <cell r="C311" t="str">
            <v>A0317</v>
          </cell>
          <cell r="D311" t="str">
            <v>PT Astra Otoparts Tbk - HO</v>
          </cell>
          <cell r="E311" t="str">
            <v>PEB 4</v>
          </cell>
          <cell r="F311" t="str">
            <v>26PEB 4</v>
          </cell>
          <cell r="G311">
            <v>0.1</v>
          </cell>
          <cell r="I311">
            <v>0.09</v>
          </cell>
          <cell r="J311">
            <v>12.851732638827354</v>
          </cell>
          <cell r="K311">
            <v>18.53385373353856</v>
          </cell>
          <cell r="P311">
            <v>2222000.1626819721</v>
          </cell>
          <cell r="Q311">
            <v>5992388.2457390409</v>
          </cell>
          <cell r="R311">
            <v>596404.39501051453</v>
          </cell>
          <cell r="S311">
            <v>119731.44682274455</v>
          </cell>
          <cell r="U311">
            <v>0</v>
          </cell>
          <cell r="W311">
            <v>1052631.2122189673</v>
          </cell>
          <cell r="X311">
            <v>-203238.04610394058</v>
          </cell>
          <cell r="Y311">
            <v>72870.027962001477</v>
          </cell>
          <cell r="Z311">
            <v>3071393.3287969986</v>
          </cell>
        </row>
        <row r="312">
          <cell r="C312" t="str">
            <v>A0317</v>
          </cell>
          <cell r="D312" t="str">
            <v>PT Astra Otoparts Tbk - HO</v>
          </cell>
          <cell r="E312" t="str">
            <v>PEB 5</v>
          </cell>
          <cell r="F312" t="str">
            <v>26PEB 5</v>
          </cell>
          <cell r="P312">
            <v>0</v>
          </cell>
          <cell r="U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C313" t="str">
            <v>A0317</v>
          </cell>
          <cell r="D313" t="str">
            <v>PT Astra Otoparts Tbk - HO</v>
          </cell>
          <cell r="E313" t="str">
            <v>PEB 6</v>
          </cell>
          <cell r="F313" t="str">
            <v>26PEB 6</v>
          </cell>
          <cell r="P313">
            <v>0</v>
          </cell>
          <cell r="U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C314" t="str">
            <v>A0317</v>
          </cell>
          <cell r="D314" t="str">
            <v>PT Astra Otoparts Tbk - HO</v>
          </cell>
          <cell r="E314" t="str">
            <v>PEB 7</v>
          </cell>
          <cell r="F314" t="str">
            <v>26PEB 7</v>
          </cell>
          <cell r="G314">
            <v>0.1</v>
          </cell>
          <cell r="I314">
            <v>0.09</v>
          </cell>
          <cell r="J314">
            <v>12.851732638827354</v>
          </cell>
          <cell r="K314">
            <v>17.361993063685727</v>
          </cell>
          <cell r="P314">
            <v>913234.7163062169</v>
          </cell>
          <cell r="Q314">
            <v>768557.99162224343</v>
          </cell>
          <cell r="R314">
            <v>85217.394372116032</v>
          </cell>
          <cell r="S314">
            <v>90474.903643457117</v>
          </cell>
          <cell r="U314">
            <v>0</v>
          </cell>
          <cell r="W314">
            <v>297179.9498889902</v>
          </cell>
          <cell r="X314">
            <v>0</v>
          </cell>
          <cell r="Y314">
            <v>0</v>
          </cell>
          <cell r="Z314">
            <v>1210414.666195207</v>
          </cell>
        </row>
        <row r="315">
          <cell r="C315" t="str">
            <v>A0317</v>
          </cell>
          <cell r="D315" t="str">
            <v>PT Astra Otoparts Tbk - HO</v>
          </cell>
          <cell r="E315" t="str">
            <v>MPP</v>
          </cell>
          <cell r="F315" t="str">
            <v>26MPP</v>
          </cell>
          <cell r="G315">
            <v>0.1</v>
          </cell>
          <cell r="I315">
            <v>0.09</v>
          </cell>
          <cell r="J315">
            <v>12.851732638827354</v>
          </cell>
          <cell r="K315">
            <v>17.361993063685727</v>
          </cell>
          <cell r="P315">
            <v>2271780.3434477262</v>
          </cell>
          <cell r="Q315">
            <v>1817060.7864870129</v>
          </cell>
          <cell r="R315">
            <v>118187.28937394502</v>
          </cell>
          <cell r="S315">
            <v>472251.76500000001</v>
          </cell>
          <cell r="U315">
            <v>0</v>
          </cell>
          <cell r="W315">
            <v>621268.68819380202</v>
          </cell>
          <cell r="X315">
            <v>-563076.27672374109</v>
          </cell>
          <cell r="Y315">
            <v>140011.87634708628</v>
          </cell>
          <cell r="Z315">
            <v>2329972.7549177869</v>
          </cell>
        </row>
        <row r="316">
          <cell r="C316" t="str">
            <v>A0317</v>
          </cell>
          <cell r="D316" t="str">
            <v>PT Astra Otoparts Tbk - HO</v>
          </cell>
          <cell r="E316" t="str">
            <v>ID</v>
          </cell>
          <cell r="F316" t="str">
            <v>26ID</v>
          </cell>
          <cell r="G316">
            <v>0.1</v>
          </cell>
          <cell r="I316">
            <v>0.09</v>
          </cell>
          <cell r="J316">
            <v>12.851732638827354</v>
          </cell>
          <cell r="K316">
            <v>17.361993063685727</v>
          </cell>
          <cell r="P316">
            <v>2458987.7910304903</v>
          </cell>
          <cell r="Q316">
            <v>2267526.3011202244</v>
          </cell>
          <cell r="R316">
            <v>206249.83423437094</v>
          </cell>
          <cell r="S316">
            <v>197686.94313059692</v>
          </cell>
          <cell r="U316">
            <v>0</v>
          </cell>
          <cell r="W316">
            <v>1080894.8542731288</v>
          </cell>
          <cell r="X316">
            <v>0</v>
          </cell>
          <cell r="Y316">
            <v>0</v>
          </cell>
          <cell r="Z316">
            <v>3539882.6453036196</v>
          </cell>
        </row>
        <row r="317">
          <cell r="C317" t="str">
            <v>A0317</v>
          </cell>
          <cell r="D317" t="str">
            <v>PT Astra Otoparts Tbk - HO</v>
          </cell>
          <cell r="E317" t="str">
            <v>LL</v>
          </cell>
          <cell r="F317" t="str">
            <v>26LL</v>
          </cell>
          <cell r="G317">
            <v>0.1</v>
          </cell>
          <cell r="I317">
            <v>0.09</v>
          </cell>
          <cell r="J317">
            <v>12.851732638827354</v>
          </cell>
          <cell r="K317">
            <v>17.361993063685727</v>
          </cell>
          <cell r="P317">
            <v>1956489.7479507471</v>
          </cell>
          <cell r="Q317">
            <v>2377543.5330325272</v>
          </cell>
          <cell r="R317">
            <v>899250.79208983143</v>
          </cell>
          <cell r="S317">
            <v>766949.53948893643</v>
          </cell>
          <cell r="U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1956489.7479507471</v>
          </cell>
        </row>
        <row r="318">
          <cell r="C318" t="str">
            <v>A0317</v>
          </cell>
          <cell r="D318" t="str">
            <v>PT Astra Otoparts Tbk - HO</v>
          </cell>
          <cell r="E318" t="str">
            <v>PMK</v>
          </cell>
          <cell r="F318" t="str">
            <v>26PMK</v>
          </cell>
          <cell r="G318">
            <v>0.1</v>
          </cell>
          <cell r="I318">
            <v>0.09</v>
          </cell>
          <cell r="J318">
            <v>12.851732638827354</v>
          </cell>
          <cell r="K318">
            <v>17.361993063685727</v>
          </cell>
          <cell r="P318">
            <v>2535564.3880434418</v>
          </cell>
          <cell r="Q318">
            <v>2710494.268531708</v>
          </cell>
          <cell r="R318">
            <v>391772.90756791289</v>
          </cell>
          <cell r="S318">
            <v>334250</v>
          </cell>
          <cell r="U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2535564.3880434418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F320" t="str">
            <v>27PEB 1</v>
          </cell>
          <cell r="G320">
            <v>0.1</v>
          </cell>
          <cell r="H320">
            <v>0.1</v>
          </cell>
          <cell r="I320">
            <v>0.09</v>
          </cell>
          <cell r="J320">
            <v>9.4507607904533604</v>
          </cell>
          <cell r="K320">
            <v>10.461913014186306</v>
          </cell>
          <cell r="L320">
            <v>3014301</v>
          </cell>
          <cell r="N320">
            <v>869157.96640000003</v>
          </cell>
          <cell r="O320">
            <v>94957.168000000005</v>
          </cell>
          <cell r="P320">
            <v>4385651.5646639047</v>
          </cell>
          <cell r="Q320">
            <v>5960589.0173829896</v>
          </cell>
          <cell r="R320">
            <v>271987.99620107963</v>
          </cell>
          <cell r="S320">
            <v>42324.314330448753</v>
          </cell>
          <cell r="U320">
            <v>-3365998.5425510225</v>
          </cell>
          <cell r="V320">
            <v>4890246.7781333337</v>
          </cell>
          <cell r="W320">
            <v>803552.10398275801</v>
          </cell>
          <cell r="X320">
            <v>0</v>
          </cell>
          <cell r="Y320">
            <v>0</v>
          </cell>
          <cell r="Z320">
            <v>1823205.1260956407</v>
          </cell>
          <cell r="AB320">
            <v>0.1</v>
          </cell>
          <cell r="AC320">
            <v>0</v>
          </cell>
          <cell r="AD320">
            <v>0.09</v>
          </cell>
          <cell r="AE320">
            <v>13.398722849736206</v>
          </cell>
          <cell r="AF320">
            <v>17.552860447454673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1244227.151441026</v>
          </cell>
          <cell r="AL320">
            <v>2175257.6554368199</v>
          </cell>
          <cell r="AM320">
            <v>170142.1081527514</v>
          </cell>
          <cell r="AN320">
            <v>26400</v>
          </cell>
          <cell r="AO320">
            <v>0</v>
          </cell>
          <cell r="AP320">
            <v>0</v>
          </cell>
          <cell r="AQ320">
            <v>0</v>
          </cell>
          <cell r="AR320">
            <v>-363222.26174813946</v>
          </cell>
          <cell r="AS320">
            <v>0</v>
          </cell>
          <cell r="AT320">
            <v>0</v>
          </cell>
          <cell r="AU320">
            <v>881004.88969288662</v>
          </cell>
          <cell r="AW320">
            <v>0.1</v>
          </cell>
          <cell r="AX320">
            <v>0</v>
          </cell>
          <cell r="AY320">
            <v>0.09</v>
          </cell>
          <cell r="AZ320">
            <v>13.398722849736206</v>
          </cell>
          <cell r="BA320">
            <v>10.461913014186306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361122.44915362098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92446.672977242793</v>
          </cell>
          <cell r="BN320">
            <v>-80823.109600360156</v>
          </cell>
          <cell r="BO320">
            <v>23421.544477551364</v>
          </cell>
          <cell r="BP320">
            <v>372746.01253050362</v>
          </cell>
          <cell r="BR320">
            <v>0.1</v>
          </cell>
          <cell r="BS320">
            <v>0</v>
          </cell>
          <cell r="BT320">
            <v>0.09</v>
          </cell>
          <cell r="BU320">
            <v>13.398722849736206</v>
          </cell>
          <cell r="BV320">
            <v>17.991812752115131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1174014.4391783539</v>
          </cell>
          <cell r="CB320">
            <v>103289.65093830937</v>
          </cell>
          <cell r="CC320">
            <v>11454.394340017658</v>
          </cell>
          <cell r="CD320">
            <v>243624.35195279782</v>
          </cell>
          <cell r="CE320">
            <v>0</v>
          </cell>
          <cell r="CF320">
            <v>0</v>
          </cell>
          <cell r="CG320">
            <v>0</v>
          </cell>
          <cell r="CH320">
            <v>-281718.71288023511</v>
          </cell>
          <cell r="CI320">
            <v>-131327.06286668035</v>
          </cell>
          <cell r="CJ320">
            <v>38056.969835078344</v>
          </cell>
          <cell r="CK320">
            <v>760968.66343143815</v>
          </cell>
          <cell r="CM320">
            <v>0.1</v>
          </cell>
          <cell r="CN320">
            <v>0</v>
          </cell>
          <cell r="CO320">
            <v>0.09</v>
          </cell>
          <cell r="CP320">
            <v>14.388550205238886</v>
          </cell>
          <cell r="CQ320">
            <v>14.388550205238886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66700.306727337098</v>
          </cell>
          <cell r="CX320">
            <v>12684.225641431214</v>
          </cell>
          <cell r="CY320">
            <v>59331.915500000003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C320">
            <v>0.1</v>
          </cell>
          <cell r="ED320">
            <v>0</v>
          </cell>
          <cell r="EE320">
            <v>0.09</v>
          </cell>
          <cell r="EF320">
            <v>13.398722849736206</v>
          </cell>
          <cell r="EG320">
            <v>17.552860447454673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830406.38345076819</v>
          </cell>
          <cell r="EM320">
            <v>717608.13084815873</v>
          </cell>
          <cell r="EN320">
            <v>58711.825475291691</v>
          </cell>
          <cell r="EO320">
            <v>79167.180642144987</v>
          </cell>
          <cell r="EP320">
            <v>0</v>
          </cell>
          <cell r="EQ320">
            <v>0</v>
          </cell>
          <cell r="ER320">
            <v>0</v>
          </cell>
          <cell r="ES320">
            <v>96590.088498755576</v>
          </cell>
          <cell r="ET320">
            <v>0</v>
          </cell>
          <cell r="EU320">
            <v>0</v>
          </cell>
          <cell r="EV320">
            <v>926996.47194952378</v>
          </cell>
          <cell r="EX320">
            <v>0.1</v>
          </cell>
          <cell r="EY320">
            <v>0</v>
          </cell>
          <cell r="EZ320">
            <v>0.09</v>
          </cell>
          <cell r="FA320">
            <v>13.398722849736206</v>
          </cell>
          <cell r="FB320">
            <v>17.552860447454673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508141.95633911196</v>
          </cell>
          <cell r="FH320">
            <v>696651.83537589433</v>
          </cell>
          <cell r="FI320">
            <v>49240.010302568051</v>
          </cell>
          <cell r="FJ320">
            <v>7507.92</v>
          </cell>
          <cell r="FK320">
            <v>0</v>
          </cell>
          <cell r="FL320">
            <v>0</v>
          </cell>
          <cell r="FM320">
            <v>0</v>
          </cell>
          <cell r="FN320">
            <v>-51520.022554395997</v>
          </cell>
          <cell r="FO320">
            <v>-246780.19155944354</v>
          </cell>
          <cell r="FP320">
            <v>24902.558675395831</v>
          </cell>
          <cell r="FQ320">
            <v>209841.74222527246</v>
          </cell>
          <cell r="FS320">
            <v>0.1</v>
          </cell>
          <cell r="FT320">
            <v>0</v>
          </cell>
          <cell r="FU320">
            <v>0.09</v>
          </cell>
          <cell r="FV320">
            <v>13.398722849736206</v>
          </cell>
          <cell r="FW320">
            <v>17.552860447454673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1794897.9960884198</v>
          </cell>
          <cell r="GC320">
            <v>1584176.3172843475</v>
          </cell>
          <cell r="GD320">
            <v>120713.82552963552</v>
          </cell>
          <cell r="GE320">
            <v>90894.167776667411</v>
          </cell>
          <cell r="GF320">
            <v>0</v>
          </cell>
          <cell r="GG320">
            <v>0</v>
          </cell>
          <cell r="GH320">
            <v>0</v>
          </cell>
          <cell r="GI320">
            <v>91439.928896668338</v>
          </cell>
          <cell r="GJ320">
            <v>0</v>
          </cell>
          <cell r="GK320">
            <v>0</v>
          </cell>
          <cell r="GL320">
            <v>1886337.9249850884</v>
          </cell>
          <cell r="GN320">
            <v>0.1</v>
          </cell>
          <cell r="GO320">
            <v>0</v>
          </cell>
          <cell r="GP320">
            <v>0.09</v>
          </cell>
          <cell r="GQ320">
            <v>13.398722849736206</v>
          </cell>
          <cell r="GR320">
            <v>17.552860447454673</v>
          </cell>
          <cell r="GS320">
            <v>0</v>
          </cell>
          <cell r="GT320">
            <v>0</v>
          </cell>
          <cell r="GU320">
            <v>0</v>
          </cell>
          <cell r="GV320">
            <v>0</v>
          </cell>
          <cell r="GW320">
            <v>1126682.0304710765</v>
          </cell>
          <cell r="GX320">
            <v>1397102.1555423473</v>
          </cell>
          <cell r="GY320">
            <v>553283.4343666638</v>
          </cell>
          <cell r="GZ320">
            <v>664059.53347936715</v>
          </cell>
          <cell r="HA320">
            <v>0</v>
          </cell>
          <cell r="HB320">
            <v>0</v>
          </cell>
          <cell r="HC320">
            <v>0</v>
          </cell>
          <cell r="HD320">
            <v>0</v>
          </cell>
          <cell r="HE320">
            <v>0</v>
          </cell>
          <cell r="HF320">
            <v>0</v>
          </cell>
          <cell r="HG320">
            <v>1126682.0304710765</v>
          </cell>
          <cell r="HI320">
            <v>0.1</v>
          </cell>
          <cell r="HJ320">
            <v>0</v>
          </cell>
          <cell r="HK320">
            <v>0.09</v>
          </cell>
          <cell r="HL320">
            <v>13.398722849736206</v>
          </cell>
          <cell r="HM320">
            <v>17.552860447454673</v>
          </cell>
          <cell r="HN320">
            <v>0</v>
          </cell>
          <cell r="HO320">
            <v>0</v>
          </cell>
          <cell r="HP320">
            <v>0</v>
          </cell>
          <cell r="HQ320">
            <v>0</v>
          </cell>
          <cell r="HR320">
            <v>4569660.959672031</v>
          </cell>
          <cell r="HS320">
            <v>4017596.8137738877</v>
          </cell>
          <cell r="HT320">
            <v>447302.73647191899</v>
          </cell>
          <cell r="HU320">
            <v>474750</v>
          </cell>
          <cell r="HV320">
            <v>0</v>
          </cell>
          <cell r="HW320">
            <v>0</v>
          </cell>
          <cell r="HX320">
            <v>0</v>
          </cell>
          <cell r="HY320">
            <v>0</v>
          </cell>
          <cell r="HZ320">
            <v>0</v>
          </cell>
          <cell r="IA320">
            <v>0</v>
          </cell>
          <cell r="IB320">
            <v>4569660.959672031</v>
          </cell>
        </row>
        <row r="321">
          <cell r="C321" t="str">
            <v>Nm</v>
          </cell>
          <cell r="D321" t="str">
            <v>PT Astra Otoparts Tbk - Div. Nusametal</v>
          </cell>
          <cell r="E321" t="str">
            <v>PEB 2</v>
          </cell>
          <cell r="F321" t="str">
            <v>27PEB 2</v>
          </cell>
          <cell r="G321">
            <v>0.1</v>
          </cell>
          <cell r="I321">
            <v>0.09</v>
          </cell>
          <cell r="J321">
            <v>13.398722849736206</v>
          </cell>
          <cell r="K321">
            <v>17.552860447454673</v>
          </cell>
          <cell r="P321">
            <v>1244227.151441026</v>
          </cell>
          <cell r="Q321">
            <v>2175257.6554368199</v>
          </cell>
          <cell r="R321">
            <v>170142.1081527514</v>
          </cell>
          <cell r="S321">
            <v>26400</v>
          </cell>
          <cell r="U321">
            <v>0</v>
          </cell>
          <cell r="W321">
            <v>-363222.26174813946</v>
          </cell>
          <cell r="X321">
            <v>0</v>
          </cell>
          <cell r="Y321">
            <v>0</v>
          </cell>
          <cell r="Z321">
            <v>881004.88969288662</v>
          </cell>
        </row>
        <row r="322">
          <cell r="C322" t="str">
            <v>Nm</v>
          </cell>
          <cell r="D322" t="str">
            <v>PT Astra Otoparts Tbk - Div. Nusametal</v>
          </cell>
          <cell r="E322" t="str">
            <v>PEB 3</v>
          </cell>
          <cell r="F322" t="str">
            <v>27PEB 3</v>
          </cell>
          <cell r="G322">
            <v>0.1</v>
          </cell>
          <cell r="I322">
            <v>0.09</v>
          </cell>
          <cell r="J322">
            <v>13.398722849736206</v>
          </cell>
          <cell r="K322">
            <v>10.461913014186306</v>
          </cell>
          <cell r="P322">
            <v>361122.44915362098</v>
          </cell>
          <cell r="Q322">
            <v>0</v>
          </cell>
          <cell r="R322">
            <v>0</v>
          </cell>
          <cell r="S322">
            <v>0</v>
          </cell>
          <cell r="U322">
            <v>0</v>
          </cell>
          <cell r="W322">
            <v>92446.672977242793</v>
          </cell>
          <cell r="X322">
            <v>-80823.109600360156</v>
          </cell>
          <cell r="Y322">
            <v>23421.544477551364</v>
          </cell>
          <cell r="Z322">
            <v>372746.01253050362</v>
          </cell>
        </row>
        <row r="323">
          <cell r="C323" t="str">
            <v>Nm</v>
          </cell>
          <cell r="D323" t="str">
            <v>PT Astra Otoparts Tbk - Div. Nusametal</v>
          </cell>
          <cell r="E323" t="str">
            <v>PEB 4</v>
          </cell>
          <cell r="F323" t="str">
            <v>27PEB 4</v>
          </cell>
          <cell r="G323">
            <v>0.1</v>
          </cell>
          <cell r="I323">
            <v>0.09</v>
          </cell>
          <cell r="J323">
            <v>13.398722849736206</v>
          </cell>
          <cell r="K323">
            <v>17.991812752115131</v>
          </cell>
          <cell r="P323">
            <v>1174014.4391783539</v>
          </cell>
          <cell r="Q323">
            <v>103289.65093830937</v>
          </cell>
          <cell r="R323">
            <v>11454.394340017658</v>
          </cell>
          <cell r="S323">
            <v>243624.35195279782</v>
          </cell>
          <cell r="U323">
            <v>0</v>
          </cell>
          <cell r="W323">
            <v>-281718.71288023511</v>
          </cell>
          <cell r="X323">
            <v>-131327.06286668035</v>
          </cell>
          <cell r="Y323">
            <v>38056.969835078344</v>
          </cell>
          <cell r="Z323">
            <v>760968.66343143815</v>
          </cell>
        </row>
        <row r="324">
          <cell r="C324" t="str">
            <v>Nm</v>
          </cell>
          <cell r="D324" t="str">
            <v>PT Astra Otoparts Tbk - Div. Nusametal</v>
          </cell>
          <cell r="E324" t="str">
            <v>PEB 5</v>
          </cell>
          <cell r="F324" t="str">
            <v>27PEB 5</v>
          </cell>
          <cell r="G324">
            <v>0.1</v>
          </cell>
          <cell r="I324">
            <v>0.09</v>
          </cell>
          <cell r="J324">
            <v>14.388550205238886</v>
          </cell>
          <cell r="K324">
            <v>14.388550205238886</v>
          </cell>
          <cell r="P324">
            <v>0</v>
          </cell>
          <cell r="Q324">
            <v>66700.306727337098</v>
          </cell>
          <cell r="R324">
            <v>12684.225641431214</v>
          </cell>
          <cell r="S324">
            <v>59331.915500000003</v>
          </cell>
          <cell r="U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C325" t="str">
            <v>Nm</v>
          </cell>
          <cell r="D325" t="str">
            <v>PT Astra Otoparts Tbk - Div. Nusametal</v>
          </cell>
          <cell r="E325" t="str">
            <v>PEB 6</v>
          </cell>
          <cell r="F325" t="str">
            <v>27PEB 6</v>
          </cell>
          <cell r="P325">
            <v>0</v>
          </cell>
          <cell r="U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C326" t="str">
            <v>Nm</v>
          </cell>
          <cell r="D326" t="str">
            <v>PT Astra Otoparts Tbk - Div. Nusametal</v>
          </cell>
          <cell r="E326" t="str">
            <v>PEB 7</v>
          </cell>
          <cell r="F326" t="str">
            <v>27PEB 7</v>
          </cell>
          <cell r="G326">
            <v>0.1</v>
          </cell>
          <cell r="I326">
            <v>0.09</v>
          </cell>
          <cell r="J326">
            <v>13.398722849736206</v>
          </cell>
          <cell r="K326">
            <v>17.552860447454673</v>
          </cell>
          <cell r="P326">
            <v>830406.38345076819</v>
          </cell>
          <cell r="Q326">
            <v>717608.13084815873</v>
          </cell>
          <cell r="R326">
            <v>58711.825475291691</v>
          </cell>
          <cell r="S326">
            <v>79167.180642144987</v>
          </cell>
          <cell r="U326">
            <v>0</v>
          </cell>
          <cell r="W326">
            <v>96590.088498755576</v>
          </cell>
          <cell r="X326">
            <v>0</v>
          </cell>
          <cell r="Y326">
            <v>0</v>
          </cell>
          <cell r="Z326">
            <v>926996.47194952378</v>
          </cell>
        </row>
        <row r="327">
          <cell r="C327" t="str">
            <v>Nm</v>
          </cell>
          <cell r="D327" t="str">
            <v>PT Astra Otoparts Tbk - Div. Nusametal</v>
          </cell>
          <cell r="E327" t="str">
            <v>MPP</v>
          </cell>
          <cell r="F327" t="str">
            <v>27MPP</v>
          </cell>
          <cell r="G327">
            <v>0.1</v>
          </cell>
          <cell r="I327">
            <v>0.09</v>
          </cell>
          <cell r="J327">
            <v>13.398722849736206</v>
          </cell>
          <cell r="K327">
            <v>17.552860447454673</v>
          </cell>
          <cell r="P327">
            <v>508141.95633911196</v>
          </cell>
          <cell r="Q327">
            <v>696651.83537589433</v>
          </cell>
          <cell r="R327">
            <v>49240.010302568051</v>
          </cell>
          <cell r="S327">
            <v>7507.92</v>
          </cell>
          <cell r="U327">
            <v>0</v>
          </cell>
          <cell r="W327">
            <v>-51520.022554395997</v>
          </cell>
          <cell r="X327">
            <v>-246780.19155944354</v>
          </cell>
          <cell r="Y327">
            <v>24902.558675395831</v>
          </cell>
          <cell r="Z327">
            <v>209841.74222527246</v>
          </cell>
        </row>
        <row r="328">
          <cell r="C328" t="str">
            <v>Nm</v>
          </cell>
          <cell r="D328" t="str">
            <v>PT Astra Otoparts Tbk - Div. Nusametal</v>
          </cell>
          <cell r="E328" t="str">
            <v>ID</v>
          </cell>
          <cell r="F328" t="str">
            <v>27ID</v>
          </cell>
          <cell r="G328">
            <v>0.1</v>
          </cell>
          <cell r="I328">
            <v>0.09</v>
          </cell>
          <cell r="J328">
            <v>13.398722849736206</v>
          </cell>
          <cell r="K328">
            <v>17.552860447454673</v>
          </cell>
          <cell r="P328">
            <v>1794897.9960884198</v>
          </cell>
          <cell r="Q328">
            <v>1584176.3172843475</v>
          </cell>
          <cell r="R328">
            <v>120713.82552963552</v>
          </cell>
          <cell r="S328">
            <v>90894.167776667411</v>
          </cell>
          <cell r="U328">
            <v>0</v>
          </cell>
          <cell r="W328">
            <v>91439.928896668338</v>
          </cell>
          <cell r="X328">
            <v>0</v>
          </cell>
          <cell r="Y328">
            <v>0</v>
          </cell>
          <cell r="Z328">
            <v>1886337.9249850884</v>
          </cell>
        </row>
        <row r="329">
          <cell r="C329" t="str">
            <v>Nm</v>
          </cell>
          <cell r="D329" t="str">
            <v>PT Astra Otoparts Tbk - Div. Nusametal</v>
          </cell>
          <cell r="E329" t="str">
            <v>LL</v>
          </cell>
          <cell r="F329" t="str">
            <v>27LL</v>
          </cell>
          <cell r="G329">
            <v>0.1</v>
          </cell>
          <cell r="I329">
            <v>0.09</v>
          </cell>
          <cell r="J329">
            <v>13.398722849736206</v>
          </cell>
          <cell r="K329">
            <v>17.552860447454673</v>
          </cell>
          <cell r="P329">
            <v>1126682.0304710765</v>
          </cell>
          <cell r="Q329">
            <v>1397102.1555423473</v>
          </cell>
          <cell r="R329">
            <v>553283.4343666638</v>
          </cell>
          <cell r="S329">
            <v>664059.53347936715</v>
          </cell>
          <cell r="U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1126682.0304710765</v>
          </cell>
        </row>
        <row r="330">
          <cell r="C330" t="str">
            <v>Nm</v>
          </cell>
          <cell r="D330" t="str">
            <v>PT Astra Otoparts Tbk - Div. Nusametal</v>
          </cell>
          <cell r="E330" t="str">
            <v>PMK</v>
          </cell>
          <cell r="F330" t="str">
            <v>27PMK</v>
          </cell>
          <cell r="G330">
            <v>0.1</v>
          </cell>
          <cell r="I330">
            <v>0.09</v>
          </cell>
          <cell r="J330">
            <v>13.398722849736206</v>
          </cell>
          <cell r="K330">
            <v>17.552860447454673</v>
          </cell>
          <cell r="P330">
            <v>4569660.959672031</v>
          </cell>
          <cell r="Q330">
            <v>4017596.8137738877</v>
          </cell>
          <cell r="R330">
            <v>447302.73647191899</v>
          </cell>
          <cell r="S330">
            <v>474750</v>
          </cell>
          <cell r="U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4569660.959672031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F332" t="str">
            <v>28PEB 1</v>
          </cell>
          <cell r="L332">
            <v>0</v>
          </cell>
          <cell r="N332">
            <v>0</v>
          </cell>
          <cell r="O332">
            <v>0</v>
          </cell>
          <cell r="P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22683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12859</v>
          </cell>
          <cell r="BN332">
            <v>-6398</v>
          </cell>
          <cell r="BO332">
            <v>1609</v>
          </cell>
          <cell r="BP332">
            <v>29144</v>
          </cell>
          <cell r="BR332">
            <v>0.1</v>
          </cell>
          <cell r="BS332">
            <v>0</v>
          </cell>
          <cell r="BT332">
            <v>0.09</v>
          </cell>
          <cell r="BU332">
            <v>17.870348033035384</v>
          </cell>
          <cell r="BV332">
            <v>19.020932668514149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1429520</v>
          </cell>
          <cell r="CB332">
            <v>3899440.9696991425</v>
          </cell>
          <cell r="CC332">
            <v>428205.92791252997</v>
          </cell>
          <cell r="CD332">
            <v>470119.06660316838</v>
          </cell>
          <cell r="CE332">
            <v>0</v>
          </cell>
          <cell r="CF332">
            <v>0</v>
          </cell>
          <cell r="CG332">
            <v>0</v>
          </cell>
          <cell r="CH332">
            <v>15472</v>
          </cell>
          <cell r="CI332">
            <v>-246680</v>
          </cell>
          <cell r="CJ332">
            <v>62017</v>
          </cell>
          <cell r="CK332">
            <v>1198312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C332">
            <v>0.1</v>
          </cell>
          <cell r="ED332">
            <v>0</v>
          </cell>
          <cell r="EE332">
            <v>0.09</v>
          </cell>
          <cell r="EF332">
            <v>17.870348033035384</v>
          </cell>
          <cell r="EG332">
            <v>19.020932668514149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342363</v>
          </cell>
          <cell r="EM332">
            <v>725948.00237380329</v>
          </cell>
          <cell r="EN332">
            <v>81121.621713837114</v>
          </cell>
          <cell r="EO332">
            <v>76422.793254462929</v>
          </cell>
          <cell r="EP332">
            <v>0</v>
          </cell>
          <cell r="EQ332">
            <v>0</v>
          </cell>
          <cell r="ER332">
            <v>0</v>
          </cell>
          <cell r="ES332">
            <v>44099</v>
          </cell>
          <cell r="ET332">
            <v>0</v>
          </cell>
          <cell r="EU332">
            <v>0</v>
          </cell>
          <cell r="EV332">
            <v>386461</v>
          </cell>
          <cell r="EX332">
            <v>0.1</v>
          </cell>
          <cell r="EY332">
            <v>0</v>
          </cell>
          <cell r="EZ332">
            <v>0.09</v>
          </cell>
          <cell r="FA332">
            <v>17.870348033035384</v>
          </cell>
          <cell r="FB332">
            <v>19.020932668514149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868234</v>
          </cell>
          <cell r="FH332">
            <v>662676.17664615239</v>
          </cell>
          <cell r="FI332">
            <v>66864.063614516795</v>
          </cell>
          <cell r="FJ332">
            <v>16382.668935000002</v>
          </cell>
          <cell r="FK332">
            <v>0</v>
          </cell>
          <cell r="FL332">
            <v>0</v>
          </cell>
          <cell r="FM332">
            <v>0</v>
          </cell>
          <cell r="FN332">
            <v>-50247</v>
          </cell>
          <cell r="FO332">
            <v>0</v>
          </cell>
          <cell r="FP332">
            <v>0</v>
          </cell>
          <cell r="FQ332">
            <v>817988</v>
          </cell>
          <cell r="FS332">
            <v>0.1</v>
          </cell>
          <cell r="FT332">
            <v>0</v>
          </cell>
          <cell r="FU332">
            <v>0.09</v>
          </cell>
          <cell r="FV332">
            <v>17.870348033035384</v>
          </cell>
          <cell r="FW332">
            <v>19.020932668514149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1865646</v>
          </cell>
          <cell r="GC332">
            <v>1515202.2408490856</v>
          </cell>
          <cell r="GD332">
            <v>149760.98299061772</v>
          </cell>
          <cell r="GE332">
            <v>87199.095068908282</v>
          </cell>
          <cell r="GF332">
            <v>0</v>
          </cell>
          <cell r="GG332">
            <v>0</v>
          </cell>
          <cell r="GH332">
            <v>0</v>
          </cell>
          <cell r="GI332">
            <v>185496</v>
          </cell>
          <cell r="GJ332">
            <v>0</v>
          </cell>
          <cell r="GK332">
            <v>0</v>
          </cell>
          <cell r="GL332">
            <v>2051142</v>
          </cell>
          <cell r="GN332">
            <v>0.1</v>
          </cell>
          <cell r="GO332">
            <v>0</v>
          </cell>
          <cell r="GP332">
            <v>0.09</v>
          </cell>
          <cell r="GQ332">
            <v>17.870348033035384</v>
          </cell>
          <cell r="GR332">
            <v>19.020932668514149</v>
          </cell>
          <cell r="GS332">
            <v>0</v>
          </cell>
          <cell r="GT332">
            <v>0</v>
          </cell>
          <cell r="GU332">
            <v>0</v>
          </cell>
          <cell r="GV332">
            <v>0</v>
          </cell>
          <cell r="GW332">
            <v>1405203</v>
          </cell>
          <cell r="GX332">
            <v>2716591.8329729112</v>
          </cell>
          <cell r="GY332">
            <v>629584.62275982462</v>
          </cell>
          <cell r="GZ332">
            <v>670718.37961527158</v>
          </cell>
          <cell r="HA332">
            <v>0</v>
          </cell>
          <cell r="HB332">
            <v>0</v>
          </cell>
          <cell r="HC332">
            <v>0</v>
          </cell>
          <cell r="HD332">
            <v>0</v>
          </cell>
          <cell r="HE332">
            <v>0</v>
          </cell>
          <cell r="HF332">
            <v>0</v>
          </cell>
          <cell r="HG332">
            <v>1405203</v>
          </cell>
          <cell r="HI332">
            <v>0.1</v>
          </cell>
          <cell r="HJ332">
            <v>0</v>
          </cell>
          <cell r="HK332">
            <v>0.09</v>
          </cell>
          <cell r="HL332">
            <v>17.870348033035384</v>
          </cell>
          <cell r="HM332">
            <v>19.020932668514149</v>
          </cell>
          <cell r="HN332">
            <v>0</v>
          </cell>
          <cell r="HO332">
            <v>0</v>
          </cell>
          <cell r="HP332">
            <v>0</v>
          </cell>
          <cell r="HQ332">
            <v>0</v>
          </cell>
          <cell r="HR332">
            <v>5780977</v>
          </cell>
          <cell r="HS332">
            <v>4984461.7172468491</v>
          </cell>
          <cell r="HT332">
            <v>645799.23902906838</v>
          </cell>
          <cell r="HU332">
            <v>492800</v>
          </cell>
          <cell r="HV332">
            <v>0</v>
          </cell>
          <cell r="HW332">
            <v>0</v>
          </cell>
          <cell r="HX332">
            <v>0</v>
          </cell>
          <cell r="HY332">
            <v>0</v>
          </cell>
          <cell r="HZ332">
            <v>0</v>
          </cell>
          <cell r="IA332">
            <v>0</v>
          </cell>
          <cell r="IB332">
            <v>5780977</v>
          </cell>
        </row>
        <row r="333">
          <cell r="C333" t="str">
            <v>Ap</v>
          </cell>
          <cell r="D333" t="str">
            <v>PT Astra Otoparts Tbk - Div. Adiwira</v>
          </cell>
          <cell r="E333" t="str">
            <v>PEB 2</v>
          </cell>
          <cell r="F333" t="str">
            <v>28PEB 2</v>
          </cell>
          <cell r="P333">
            <v>0</v>
          </cell>
          <cell r="U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C334" t="str">
            <v>Ap</v>
          </cell>
          <cell r="D334" t="str">
            <v>PT Astra Otoparts Tbk - Div. Adiwira</v>
          </cell>
          <cell r="E334" t="str">
            <v>PEB 3</v>
          </cell>
          <cell r="F334" t="str">
            <v>28PEB 3</v>
          </cell>
          <cell r="P334">
            <v>22683</v>
          </cell>
          <cell r="U334">
            <v>0</v>
          </cell>
          <cell r="W334">
            <v>12859</v>
          </cell>
          <cell r="X334">
            <v>-6398</v>
          </cell>
          <cell r="Y334">
            <v>1609</v>
          </cell>
          <cell r="Z334">
            <v>29144</v>
          </cell>
        </row>
        <row r="335">
          <cell r="C335" t="str">
            <v>Ap</v>
          </cell>
          <cell r="D335" t="str">
            <v>PT Astra Otoparts Tbk - Div. Adiwira</v>
          </cell>
          <cell r="E335" t="str">
            <v>PEB 4</v>
          </cell>
          <cell r="F335" t="str">
            <v>28PEB 4</v>
          </cell>
          <cell r="G335">
            <v>0.1</v>
          </cell>
          <cell r="I335">
            <v>0.09</v>
          </cell>
          <cell r="J335">
            <v>17.870348033035384</v>
          </cell>
          <cell r="K335">
            <v>19.020932668514149</v>
          </cell>
          <cell r="P335">
            <v>1429520</v>
          </cell>
          <cell r="Q335">
            <v>3899440.9696991425</v>
          </cell>
          <cell r="R335">
            <v>428205.92791252997</v>
          </cell>
          <cell r="S335">
            <v>470119.06660316838</v>
          </cell>
          <cell r="U335">
            <v>0</v>
          </cell>
          <cell r="W335">
            <v>15472</v>
          </cell>
          <cell r="X335">
            <v>-246680</v>
          </cell>
          <cell r="Y335">
            <v>62017</v>
          </cell>
          <cell r="Z335">
            <v>1198312</v>
          </cell>
        </row>
        <row r="336">
          <cell r="C336" t="str">
            <v>Ap</v>
          </cell>
          <cell r="D336" t="str">
            <v>PT Astra Otoparts Tbk - Div. Adiwira</v>
          </cell>
          <cell r="E336" t="str">
            <v>PEB 5</v>
          </cell>
          <cell r="F336" t="str">
            <v>28PEB 5</v>
          </cell>
          <cell r="P336">
            <v>0</v>
          </cell>
          <cell r="U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C337" t="str">
            <v>Ap</v>
          </cell>
          <cell r="D337" t="str">
            <v>PT Astra Otoparts Tbk - Div. Adiwira</v>
          </cell>
          <cell r="E337" t="str">
            <v>PEB 6</v>
          </cell>
          <cell r="F337" t="str">
            <v>28PEB 6</v>
          </cell>
          <cell r="P337">
            <v>0</v>
          </cell>
          <cell r="U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C338" t="str">
            <v>Ap</v>
          </cell>
          <cell r="D338" t="str">
            <v>PT Astra Otoparts Tbk - Div. Adiwira</v>
          </cell>
          <cell r="E338" t="str">
            <v>PEB 7</v>
          </cell>
          <cell r="F338" t="str">
            <v>28PEB 7</v>
          </cell>
          <cell r="G338">
            <v>0.1</v>
          </cell>
          <cell r="I338">
            <v>0.09</v>
          </cell>
          <cell r="J338">
            <v>17.870348033035384</v>
          </cell>
          <cell r="K338">
            <v>19.020932668514149</v>
          </cell>
          <cell r="P338">
            <v>342363</v>
          </cell>
          <cell r="Q338">
            <v>725948.00237380329</v>
          </cell>
          <cell r="R338">
            <v>81121.621713837114</v>
          </cell>
          <cell r="S338">
            <v>76422.793254462929</v>
          </cell>
          <cell r="U338">
            <v>0</v>
          </cell>
          <cell r="W338">
            <v>44099</v>
          </cell>
          <cell r="X338">
            <v>0</v>
          </cell>
          <cell r="Y338">
            <v>0</v>
          </cell>
          <cell r="Z338">
            <v>386461</v>
          </cell>
        </row>
        <row r="339">
          <cell r="C339" t="str">
            <v>Ap</v>
          </cell>
          <cell r="D339" t="str">
            <v>PT Astra Otoparts Tbk - Div. Adiwira</v>
          </cell>
          <cell r="E339" t="str">
            <v>MPP</v>
          </cell>
          <cell r="F339" t="str">
            <v>28MPP</v>
          </cell>
          <cell r="G339">
            <v>0.1</v>
          </cell>
          <cell r="I339">
            <v>0.09</v>
          </cell>
          <cell r="J339">
            <v>17.870348033035384</v>
          </cell>
          <cell r="K339">
            <v>19.020932668514149</v>
          </cell>
          <cell r="P339">
            <v>868234</v>
          </cell>
          <cell r="Q339">
            <v>662676.17664615239</v>
          </cell>
          <cell r="R339">
            <v>66864.063614516795</v>
          </cell>
          <cell r="S339">
            <v>16382.668935000002</v>
          </cell>
          <cell r="U339">
            <v>0</v>
          </cell>
          <cell r="W339">
            <v>-50247</v>
          </cell>
          <cell r="X339">
            <v>0</v>
          </cell>
          <cell r="Y339">
            <v>0</v>
          </cell>
          <cell r="Z339">
            <v>817988</v>
          </cell>
        </row>
        <row r="340">
          <cell r="C340" t="str">
            <v>Ap</v>
          </cell>
          <cell r="D340" t="str">
            <v>PT Astra Otoparts Tbk - Div. Adiwira</v>
          </cell>
          <cell r="E340" t="str">
            <v>ID</v>
          </cell>
          <cell r="F340" t="str">
            <v>28ID</v>
          </cell>
          <cell r="G340">
            <v>0.1</v>
          </cell>
          <cell r="I340">
            <v>0.09</v>
          </cell>
          <cell r="J340">
            <v>17.870348033035384</v>
          </cell>
          <cell r="K340">
            <v>19.020932668514149</v>
          </cell>
          <cell r="P340">
            <v>1865646</v>
          </cell>
          <cell r="Q340">
            <v>1515202.2408490856</v>
          </cell>
          <cell r="R340">
            <v>149760.98299061772</v>
          </cell>
          <cell r="S340">
            <v>87199.095068908282</v>
          </cell>
          <cell r="U340">
            <v>0</v>
          </cell>
          <cell r="W340">
            <v>185496</v>
          </cell>
          <cell r="X340">
            <v>0</v>
          </cell>
          <cell r="Y340">
            <v>0</v>
          </cell>
          <cell r="Z340">
            <v>2051142</v>
          </cell>
        </row>
        <row r="341">
          <cell r="C341" t="str">
            <v>Ap</v>
          </cell>
          <cell r="D341" t="str">
            <v>PT Astra Otoparts Tbk - Div. Adiwira</v>
          </cell>
          <cell r="E341" t="str">
            <v>LL</v>
          </cell>
          <cell r="F341" t="str">
            <v>28LL</v>
          </cell>
          <cell r="G341">
            <v>0.1</v>
          </cell>
          <cell r="I341">
            <v>0.09</v>
          </cell>
          <cell r="J341">
            <v>17.870348033035384</v>
          </cell>
          <cell r="K341">
            <v>19.020932668514149</v>
          </cell>
          <cell r="P341">
            <v>1405203</v>
          </cell>
          <cell r="Q341">
            <v>2716591.8329729112</v>
          </cell>
          <cell r="R341">
            <v>629584.62275982462</v>
          </cell>
          <cell r="S341">
            <v>670718.37961527158</v>
          </cell>
          <cell r="U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1405203</v>
          </cell>
        </row>
        <row r="342">
          <cell r="C342" t="str">
            <v>Ap</v>
          </cell>
          <cell r="D342" t="str">
            <v>PT Astra Otoparts Tbk - Div. Adiwira</v>
          </cell>
          <cell r="E342" t="str">
            <v>PMK</v>
          </cell>
          <cell r="F342" t="str">
            <v>28PMK</v>
          </cell>
          <cell r="G342">
            <v>0.1</v>
          </cell>
          <cell r="I342">
            <v>0.09</v>
          </cell>
          <cell r="J342">
            <v>17.870348033035384</v>
          </cell>
          <cell r="K342">
            <v>19.020932668514149</v>
          </cell>
          <cell r="P342">
            <v>5780977</v>
          </cell>
          <cell r="Q342">
            <v>4984461.7172468491</v>
          </cell>
          <cell r="R342">
            <v>645799.23902906838</v>
          </cell>
          <cell r="S342">
            <v>492800</v>
          </cell>
          <cell r="U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5780977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F344" t="str">
            <v>29PEB 1</v>
          </cell>
          <cell r="G344">
            <v>0.1</v>
          </cell>
          <cell r="H344">
            <v>0.1</v>
          </cell>
          <cell r="I344">
            <v>0.09</v>
          </cell>
          <cell r="J344">
            <v>12.385494341573834</v>
          </cell>
          <cell r="K344">
            <v>11.475598817318229</v>
          </cell>
          <cell r="L344">
            <v>206582</v>
          </cell>
          <cell r="N344">
            <v>60747.9712</v>
          </cell>
          <cell r="O344">
            <v>7059.1440000000002</v>
          </cell>
          <cell r="P344">
            <v>633740</v>
          </cell>
          <cell r="Q344">
            <v>408551.3140024122</v>
          </cell>
          <cell r="R344">
            <v>21542.934914846504</v>
          </cell>
          <cell r="S344">
            <v>2511.749378973032</v>
          </cell>
          <cell r="U344">
            <v>-520823</v>
          </cell>
          <cell r="V344">
            <v>335725.10506666667</v>
          </cell>
          <cell r="W344">
            <v>134580</v>
          </cell>
          <cell r="X344">
            <v>0</v>
          </cell>
          <cell r="Y344">
            <v>0</v>
          </cell>
          <cell r="Z344">
            <v>247497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W344">
            <v>0.1</v>
          </cell>
          <cell r="AX344">
            <v>0</v>
          </cell>
          <cell r="AY344">
            <v>0.09</v>
          </cell>
          <cell r="AZ344">
            <v>18.057643991405264</v>
          </cell>
          <cell r="BA344">
            <v>11.475598817318229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3351</v>
          </cell>
          <cell r="BG344">
            <v>52816.484693703715</v>
          </cell>
          <cell r="BH344">
            <v>2720.1383297201469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2636</v>
          </cell>
          <cell r="BN344">
            <v>0</v>
          </cell>
          <cell r="BO344">
            <v>0</v>
          </cell>
          <cell r="BP344">
            <v>5987</v>
          </cell>
          <cell r="BR344">
            <v>0.1</v>
          </cell>
          <cell r="BS344">
            <v>0</v>
          </cell>
          <cell r="BT344">
            <v>0.09</v>
          </cell>
          <cell r="BU344">
            <v>18.057643991405264</v>
          </cell>
          <cell r="BV344">
            <v>20.295510381282355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211170</v>
          </cell>
          <cell r="CB344">
            <v>722318.14347916713</v>
          </cell>
          <cell r="CC344">
            <v>102021.08366291584</v>
          </cell>
          <cell r="CD344">
            <v>8836.5707804184876</v>
          </cell>
          <cell r="CE344">
            <v>0</v>
          </cell>
          <cell r="CF344">
            <v>0</v>
          </cell>
          <cell r="CG344">
            <v>0</v>
          </cell>
          <cell r="CH344">
            <v>3172</v>
          </cell>
          <cell r="CI344">
            <v>0</v>
          </cell>
          <cell r="CJ344">
            <v>0</v>
          </cell>
          <cell r="CK344">
            <v>214341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C344">
            <v>0.1</v>
          </cell>
          <cell r="ED344">
            <v>0</v>
          </cell>
          <cell r="EE344">
            <v>0.09</v>
          </cell>
          <cell r="EF344">
            <v>18.057643991405264</v>
          </cell>
          <cell r="EG344">
            <v>20.015513188775557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50574</v>
          </cell>
          <cell r="EM344">
            <v>89538.510499950615</v>
          </cell>
          <cell r="EN344">
            <v>12797.633233275414</v>
          </cell>
          <cell r="EO344">
            <v>9497.7016228097964</v>
          </cell>
          <cell r="EP344">
            <v>0</v>
          </cell>
          <cell r="EQ344">
            <v>0</v>
          </cell>
          <cell r="ER344">
            <v>0</v>
          </cell>
          <cell r="ES344">
            <v>9040</v>
          </cell>
          <cell r="ET344">
            <v>0</v>
          </cell>
          <cell r="EU344">
            <v>0</v>
          </cell>
          <cell r="EV344">
            <v>59614</v>
          </cell>
          <cell r="EX344">
            <v>0.1</v>
          </cell>
          <cell r="EY344">
            <v>0</v>
          </cell>
          <cell r="EZ344">
            <v>0.09</v>
          </cell>
          <cell r="FA344">
            <v>18.057643991405264</v>
          </cell>
          <cell r="FB344">
            <v>20.015513188775557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130536</v>
          </cell>
          <cell r="FH344">
            <v>82473.940323222952</v>
          </cell>
          <cell r="FI344">
            <v>8213.1350225121641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-8992</v>
          </cell>
          <cell r="FO344">
            <v>0</v>
          </cell>
          <cell r="FP344">
            <v>0</v>
          </cell>
          <cell r="FQ344">
            <v>121544</v>
          </cell>
          <cell r="FS344">
            <v>0.1</v>
          </cell>
          <cell r="FT344">
            <v>0</v>
          </cell>
          <cell r="FU344">
            <v>0.09</v>
          </cell>
          <cell r="FV344">
            <v>18.057643991405264</v>
          </cell>
          <cell r="FW344">
            <v>20.015513188775557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275595</v>
          </cell>
          <cell r="GC344">
            <v>205606.99027234217</v>
          </cell>
          <cell r="GD344">
            <v>23731.558617321753</v>
          </cell>
          <cell r="GE344">
            <v>10713.526842773841</v>
          </cell>
          <cell r="GF344">
            <v>0</v>
          </cell>
          <cell r="GG344">
            <v>0</v>
          </cell>
          <cell r="GH344">
            <v>0</v>
          </cell>
          <cell r="GI344">
            <v>38024</v>
          </cell>
          <cell r="GJ344">
            <v>0</v>
          </cell>
          <cell r="GK344">
            <v>0</v>
          </cell>
          <cell r="GL344">
            <v>313619</v>
          </cell>
          <cell r="GN344">
            <v>0.1</v>
          </cell>
          <cell r="GO344">
            <v>0</v>
          </cell>
          <cell r="GP344">
            <v>0.09</v>
          </cell>
          <cell r="GQ344">
            <v>18.057643991405264</v>
          </cell>
          <cell r="GR344">
            <v>20.015513188775557</v>
          </cell>
          <cell r="GS344">
            <v>0</v>
          </cell>
          <cell r="GT344">
            <v>0</v>
          </cell>
          <cell r="GU344">
            <v>0</v>
          </cell>
          <cell r="GV344">
            <v>0</v>
          </cell>
          <cell r="GW344">
            <v>120435</v>
          </cell>
          <cell r="GX344">
            <v>443415.45582440181</v>
          </cell>
          <cell r="GY344">
            <v>92747.38602010622</v>
          </cell>
          <cell r="GZ344">
            <v>119467.9568797236</v>
          </cell>
          <cell r="HA344">
            <v>0</v>
          </cell>
          <cell r="HB344">
            <v>0</v>
          </cell>
          <cell r="HC344">
            <v>0</v>
          </cell>
          <cell r="HD344">
            <v>0</v>
          </cell>
          <cell r="HE344">
            <v>0</v>
          </cell>
          <cell r="HF344">
            <v>0</v>
          </cell>
          <cell r="HG344">
            <v>120435</v>
          </cell>
          <cell r="HI344">
            <v>0.1</v>
          </cell>
          <cell r="HJ344">
            <v>0</v>
          </cell>
          <cell r="HK344">
            <v>0.09</v>
          </cell>
          <cell r="HL344">
            <v>18.057643991405264</v>
          </cell>
          <cell r="HM344">
            <v>20.015513188775557</v>
          </cell>
          <cell r="HN344">
            <v>0</v>
          </cell>
          <cell r="HO344">
            <v>0</v>
          </cell>
          <cell r="HP344">
            <v>0</v>
          </cell>
          <cell r="HQ344">
            <v>0</v>
          </cell>
          <cell r="HR344">
            <v>495468</v>
          </cell>
          <cell r="HS344">
            <v>288722.71238562267</v>
          </cell>
          <cell r="HT344">
            <v>48098.468003107126</v>
          </cell>
          <cell r="HU344">
            <v>11350</v>
          </cell>
          <cell r="HV344">
            <v>0</v>
          </cell>
          <cell r="HW344">
            <v>0</v>
          </cell>
          <cell r="HX344">
            <v>0</v>
          </cell>
          <cell r="HY344">
            <v>0</v>
          </cell>
          <cell r="HZ344">
            <v>0</v>
          </cell>
          <cell r="IA344">
            <v>0</v>
          </cell>
          <cell r="IB344">
            <v>495468</v>
          </cell>
        </row>
        <row r="345">
          <cell r="C345" t="str">
            <v>We</v>
          </cell>
          <cell r="D345" t="str">
            <v>PT Astra Otoparts Tbk - Div. Winteq</v>
          </cell>
          <cell r="E345" t="str">
            <v>PEB 2</v>
          </cell>
          <cell r="F345" t="str">
            <v>29PEB 2</v>
          </cell>
          <cell r="P345">
            <v>0</v>
          </cell>
          <cell r="U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C346" t="str">
            <v>We</v>
          </cell>
          <cell r="D346" t="str">
            <v>PT Astra Otoparts Tbk - Div. Winteq</v>
          </cell>
          <cell r="E346" t="str">
            <v>PEB 3</v>
          </cell>
          <cell r="F346" t="str">
            <v>29PEB 3</v>
          </cell>
          <cell r="G346">
            <v>0.1</v>
          </cell>
          <cell r="I346">
            <v>0.09</v>
          </cell>
          <cell r="J346">
            <v>18.057643991405264</v>
          </cell>
          <cell r="K346">
            <v>11.475598817318229</v>
          </cell>
          <cell r="P346">
            <v>3351</v>
          </cell>
          <cell r="Q346">
            <v>52816.484693703715</v>
          </cell>
          <cell r="R346">
            <v>2720.1383297201469</v>
          </cell>
          <cell r="S346">
            <v>0</v>
          </cell>
          <cell r="U346">
            <v>0</v>
          </cell>
          <cell r="W346">
            <v>2636</v>
          </cell>
          <cell r="X346">
            <v>0</v>
          </cell>
          <cell r="Y346">
            <v>0</v>
          </cell>
          <cell r="Z346">
            <v>5987</v>
          </cell>
        </row>
        <row r="347">
          <cell r="C347" t="str">
            <v>We</v>
          </cell>
          <cell r="D347" t="str">
            <v>PT Astra Otoparts Tbk - Div. Winteq</v>
          </cell>
          <cell r="E347" t="str">
            <v>PEB 4</v>
          </cell>
          <cell r="F347" t="str">
            <v>29PEB 4</v>
          </cell>
          <cell r="G347">
            <v>0.1</v>
          </cell>
          <cell r="I347">
            <v>0.09</v>
          </cell>
          <cell r="J347">
            <v>18.057643991405264</v>
          </cell>
          <cell r="K347">
            <v>20.295510381282355</v>
          </cell>
          <cell r="P347">
            <v>211170</v>
          </cell>
          <cell r="Q347">
            <v>722318.14347916713</v>
          </cell>
          <cell r="R347">
            <v>102021.08366291584</v>
          </cell>
          <cell r="S347">
            <v>8836.5707804184876</v>
          </cell>
          <cell r="U347">
            <v>0</v>
          </cell>
          <cell r="W347">
            <v>3172</v>
          </cell>
          <cell r="X347">
            <v>0</v>
          </cell>
          <cell r="Y347">
            <v>0</v>
          </cell>
          <cell r="Z347">
            <v>214341</v>
          </cell>
        </row>
        <row r="348">
          <cell r="C348" t="str">
            <v>We</v>
          </cell>
          <cell r="D348" t="str">
            <v>PT Astra Otoparts Tbk - Div. Winteq</v>
          </cell>
          <cell r="E348" t="str">
            <v>PEB 5</v>
          </cell>
          <cell r="F348" t="str">
            <v>29PEB 5</v>
          </cell>
          <cell r="P348">
            <v>0</v>
          </cell>
          <cell r="U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C349" t="str">
            <v>We</v>
          </cell>
          <cell r="D349" t="str">
            <v>PT Astra Otoparts Tbk - Div. Winteq</v>
          </cell>
          <cell r="E349" t="str">
            <v>PEB 6</v>
          </cell>
          <cell r="F349" t="str">
            <v>29PEB 6</v>
          </cell>
          <cell r="P349">
            <v>0</v>
          </cell>
          <cell r="U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C350" t="str">
            <v>We</v>
          </cell>
          <cell r="D350" t="str">
            <v>PT Astra Otoparts Tbk - Div. Winteq</v>
          </cell>
          <cell r="E350" t="str">
            <v>PEB 7</v>
          </cell>
          <cell r="F350" t="str">
            <v>29PEB 7</v>
          </cell>
          <cell r="G350">
            <v>0.1</v>
          </cell>
          <cell r="I350">
            <v>0.09</v>
          </cell>
          <cell r="J350">
            <v>18.057643991405264</v>
          </cell>
          <cell r="K350">
            <v>20.015513188775557</v>
          </cell>
          <cell r="P350">
            <v>50574</v>
          </cell>
          <cell r="Q350">
            <v>89538.510499950615</v>
          </cell>
          <cell r="R350">
            <v>12797.633233275414</v>
          </cell>
          <cell r="S350">
            <v>9497.7016228097964</v>
          </cell>
          <cell r="U350">
            <v>0</v>
          </cell>
          <cell r="W350">
            <v>9040</v>
          </cell>
          <cell r="X350">
            <v>0</v>
          </cell>
          <cell r="Y350">
            <v>0</v>
          </cell>
          <cell r="Z350">
            <v>59614</v>
          </cell>
        </row>
        <row r="351">
          <cell r="C351" t="str">
            <v>We</v>
          </cell>
          <cell r="D351" t="str">
            <v>PT Astra Otoparts Tbk - Div. Winteq</v>
          </cell>
          <cell r="E351" t="str">
            <v>MPP</v>
          </cell>
          <cell r="F351" t="str">
            <v>29MPP</v>
          </cell>
          <cell r="G351">
            <v>0.1</v>
          </cell>
          <cell r="I351">
            <v>0.09</v>
          </cell>
          <cell r="J351">
            <v>18.057643991405264</v>
          </cell>
          <cell r="K351">
            <v>20.015513188775557</v>
          </cell>
          <cell r="P351">
            <v>130536</v>
          </cell>
          <cell r="Q351">
            <v>82473.940323222952</v>
          </cell>
          <cell r="R351">
            <v>8213.1350225121641</v>
          </cell>
          <cell r="S351">
            <v>0</v>
          </cell>
          <cell r="U351">
            <v>0</v>
          </cell>
          <cell r="W351">
            <v>-8992</v>
          </cell>
          <cell r="X351">
            <v>0</v>
          </cell>
          <cell r="Y351">
            <v>0</v>
          </cell>
          <cell r="Z351">
            <v>121544</v>
          </cell>
        </row>
        <row r="352">
          <cell r="C352" t="str">
            <v>We</v>
          </cell>
          <cell r="D352" t="str">
            <v>PT Astra Otoparts Tbk - Div. Winteq</v>
          </cell>
          <cell r="E352" t="str">
            <v>ID</v>
          </cell>
          <cell r="F352" t="str">
            <v>29ID</v>
          </cell>
          <cell r="G352">
            <v>0.1</v>
          </cell>
          <cell r="I352">
            <v>0.09</v>
          </cell>
          <cell r="J352">
            <v>18.057643991405264</v>
          </cell>
          <cell r="K352">
            <v>20.015513188775557</v>
          </cell>
          <cell r="P352">
            <v>275595</v>
          </cell>
          <cell r="Q352">
            <v>205606.99027234217</v>
          </cell>
          <cell r="R352">
            <v>23731.558617321753</v>
          </cell>
          <cell r="S352">
            <v>10713.526842773841</v>
          </cell>
          <cell r="U352">
            <v>0</v>
          </cell>
          <cell r="W352">
            <v>38024</v>
          </cell>
          <cell r="X352">
            <v>0</v>
          </cell>
          <cell r="Y352">
            <v>0</v>
          </cell>
          <cell r="Z352">
            <v>313619</v>
          </cell>
        </row>
        <row r="353">
          <cell r="C353" t="str">
            <v>We</v>
          </cell>
          <cell r="D353" t="str">
            <v>PT Astra Otoparts Tbk - Div. Winteq</v>
          </cell>
          <cell r="E353" t="str">
            <v>LL</v>
          </cell>
          <cell r="F353" t="str">
            <v>29LL</v>
          </cell>
          <cell r="G353">
            <v>0.1</v>
          </cell>
          <cell r="I353">
            <v>0.09</v>
          </cell>
          <cell r="J353">
            <v>18.057643991405264</v>
          </cell>
          <cell r="K353">
            <v>20.015513188775557</v>
          </cell>
          <cell r="P353">
            <v>120435</v>
          </cell>
          <cell r="Q353">
            <v>443415.45582440181</v>
          </cell>
          <cell r="R353">
            <v>92747.38602010622</v>
          </cell>
          <cell r="S353">
            <v>119467.9568797236</v>
          </cell>
          <cell r="U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120435</v>
          </cell>
        </row>
        <row r="354">
          <cell r="C354" t="str">
            <v>We</v>
          </cell>
          <cell r="D354" t="str">
            <v>PT Astra Otoparts Tbk - Div. Winteq</v>
          </cell>
          <cell r="E354" t="str">
            <v>PMK</v>
          </cell>
          <cell r="F354" t="str">
            <v>29PMK</v>
          </cell>
          <cell r="G354">
            <v>0.1</v>
          </cell>
          <cell r="I354">
            <v>0.09</v>
          </cell>
          <cell r="J354">
            <v>18.057643991405264</v>
          </cell>
          <cell r="K354">
            <v>20.015513188775557</v>
          </cell>
          <cell r="P354">
            <v>495468</v>
          </cell>
          <cell r="Q354">
            <v>288722.71238562267</v>
          </cell>
          <cell r="R354">
            <v>48098.468003107126</v>
          </cell>
          <cell r="S354">
            <v>11350</v>
          </cell>
          <cell r="U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495468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F356" t="str">
            <v>30PEB 1</v>
          </cell>
          <cell r="G356">
            <v>0.1</v>
          </cell>
          <cell r="H356">
            <v>0.1</v>
          </cell>
          <cell r="I356">
            <v>0.09</v>
          </cell>
          <cell r="J356">
            <v>8.681991683971372</v>
          </cell>
          <cell r="K356">
            <v>9.7238486048454558</v>
          </cell>
          <cell r="L356">
            <v>1922571</v>
          </cell>
          <cell r="N356">
            <v>2791588.5359999998</v>
          </cell>
          <cell r="O356">
            <v>482232.82400000002</v>
          </cell>
          <cell r="P356">
            <v>26233907</v>
          </cell>
          <cell r="Q356">
            <v>36435476.716000155</v>
          </cell>
          <cell r="R356">
            <v>1696956.8508799309</v>
          </cell>
          <cell r="S356">
            <v>233788.41003139544</v>
          </cell>
          <cell r="U356">
            <v>-21191291</v>
          </cell>
          <cell r="V356">
            <v>33610596.186666667</v>
          </cell>
          <cell r="W356">
            <v>-1788998</v>
          </cell>
          <cell r="X356">
            <v>0</v>
          </cell>
          <cell r="Y356">
            <v>0</v>
          </cell>
          <cell r="Z356">
            <v>3253618</v>
          </cell>
          <cell r="AB356">
            <v>0.1</v>
          </cell>
          <cell r="AC356">
            <v>0</v>
          </cell>
          <cell r="AD356">
            <v>0.09</v>
          </cell>
          <cell r="AE356">
            <v>10.209950831809994</v>
          </cell>
          <cell r="AF356">
            <v>17.088623046621684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486446</v>
          </cell>
          <cell r="AL356">
            <v>2744358.1234773165</v>
          </cell>
          <cell r="AM356">
            <v>273370.16479250567</v>
          </cell>
          <cell r="AN356">
            <v>8838.5</v>
          </cell>
          <cell r="AO356">
            <v>0</v>
          </cell>
          <cell r="AP356">
            <v>0</v>
          </cell>
          <cell r="AQ356">
            <v>0</v>
          </cell>
          <cell r="AR356">
            <v>-349815</v>
          </cell>
          <cell r="AS356">
            <v>-127301</v>
          </cell>
          <cell r="AT356">
            <v>6757</v>
          </cell>
          <cell r="AU356">
            <v>9330</v>
          </cell>
          <cell r="AW356">
            <v>0.1</v>
          </cell>
          <cell r="AX356">
            <v>0</v>
          </cell>
          <cell r="AY356">
            <v>0.09</v>
          </cell>
          <cell r="AZ356">
            <v>8.681991683971372</v>
          </cell>
          <cell r="BA356">
            <v>9.7238486048454558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4133431</v>
          </cell>
          <cell r="BG356">
            <v>1583806.5529825094</v>
          </cell>
          <cell r="BH356">
            <v>80019.035950299251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1301064</v>
          </cell>
          <cell r="BN356">
            <v>-1198419</v>
          </cell>
          <cell r="BO356">
            <v>167323</v>
          </cell>
          <cell r="BP356">
            <v>4236076</v>
          </cell>
          <cell r="BR356">
            <v>0.1</v>
          </cell>
          <cell r="BS356">
            <v>0</v>
          </cell>
          <cell r="BT356">
            <v>0.09</v>
          </cell>
          <cell r="BU356">
            <v>10.525783962014733</v>
          </cell>
          <cell r="BV356">
            <v>18.356150117347507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8390652</v>
          </cell>
          <cell r="CB356">
            <v>7914942.3098026104</v>
          </cell>
          <cell r="CC356">
            <v>1472038.1621385009</v>
          </cell>
          <cell r="CD356">
            <v>248977.81576393126</v>
          </cell>
          <cell r="CE356">
            <v>0</v>
          </cell>
          <cell r="CF356">
            <v>0</v>
          </cell>
          <cell r="CG356">
            <v>0</v>
          </cell>
          <cell r="CH356">
            <v>-3291771</v>
          </cell>
          <cell r="CI356">
            <v>-1387291</v>
          </cell>
          <cell r="CJ356">
            <v>77355</v>
          </cell>
          <cell r="CK356">
            <v>3711590</v>
          </cell>
          <cell r="CM356">
            <v>0.1</v>
          </cell>
          <cell r="CN356">
            <v>0</v>
          </cell>
          <cell r="CO356">
            <v>0.09</v>
          </cell>
          <cell r="CP356">
            <v>1.54044957745</v>
          </cell>
          <cell r="CQ356">
            <v>1.54044957745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31270</v>
          </cell>
          <cell r="CW356">
            <v>37912.107500000006</v>
          </cell>
          <cell r="CX356">
            <v>2923.8592196737759</v>
          </cell>
          <cell r="CY356">
            <v>37912.107500000006</v>
          </cell>
          <cell r="CZ356">
            <v>0</v>
          </cell>
          <cell r="DA356">
            <v>0</v>
          </cell>
          <cell r="DB356">
            <v>0</v>
          </cell>
          <cell r="DC356">
            <v>-1802</v>
          </cell>
          <cell r="DD356">
            <v>0</v>
          </cell>
          <cell r="DE356">
            <v>0</v>
          </cell>
          <cell r="DF356">
            <v>29468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C356">
            <v>0.1</v>
          </cell>
          <cell r="ED356">
            <v>0</v>
          </cell>
          <cell r="EE356">
            <v>0.09</v>
          </cell>
          <cell r="EF356">
            <v>10.209950831809994</v>
          </cell>
          <cell r="EG356">
            <v>17.088623046621684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1721770</v>
          </cell>
          <cell r="EM356">
            <v>1762723.2625764245</v>
          </cell>
          <cell r="EN356">
            <v>219122.68844581954</v>
          </cell>
          <cell r="EO356">
            <v>195809.68959941017</v>
          </cell>
          <cell r="EP356">
            <v>0</v>
          </cell>
          <cell r="EQ356">
            <v>0</v>
          </cell>
          <cell r="ER356">
            <v>0</v>
          </cell>
          <cell r="ES356">
            <v>-1712186</v>
          </cell>
          <cell r="ET356">
            <v>0</v>
          </cell>
          <cell r="EU356">
            <v>0</v>
          </cell>
          <cell r="EV356">
            <v>9584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 t="str">
            <v xml:space="preserve"> 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S356">
            <v>0.1</v>
          </cell>
          <cell r="FT356">
            <v>0</v>
          </cell>
          <cell r="FU356">
            <v>0.09</v>
          </cell>
          <cell r="FV356">
            <v>10.209950831809994</v>
          </cell>
          <cell r="FW356">
            <v>17.088623046621684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255107</v>
          </cell>
          <cell r="GC356">
            <v>5256546.3824116886</v>
          </cell>
          <cell r="GD356">
            <v>559339.25968885678</v>
          </cell>
          <cell r="GE356">
            <v>358632.42235574924</v>
          </cell>
          <cell r="GF356">
            <v>0</v>
          </cell>
          <cell r="GG356">
            <v>0</v>
          </cell>
          <cell r="GH356">
            <v>0</v>
          </cell>
          <cell r="GI356">
            <v>0</v>
          </cell>
          <cell r="GJ356">
            <v>0</v>
          </cell>
          <cell r="GK356">
            <v>0</v>
          </cell>
          <cell r="GL356">
            <v>255107</v>
          </cell>
          <cell r="GN356">
            <v>0.1</v>
          </cell>
          <cell r="GO356">
            <v>0</v>
          </cell>
          <cell r="GP356">
            <v>0.09</v>
          </cell>
          <cell r="GQ356">
            <v>10.209950831809994</v>
          </cell>
          <cell r="GR356">
            <v>17.088623046621684</v>
          </cell>
          <cell r="GS356">
            <v>0</v>
          </cell>
          <cell r="GT356">
            <v>0</v>
          </cell>
          <cell r="GU356">
            <v>0</v>
          </cell>
          <cell r="GV356">
            <v>0</v>
          </cell>
          <cell r="GW356">
            <v>5150721</v>
          </cell>
          <cell r="GX356">
            <v>5926411.4839480817</v>
          </cell>
          <cell r="GY356">
            <v>2049961.4966121158</v>
          </cell>
          <cell r="GZ356">
            <v>2954627.2527284226</v>
          </cell>
          <cell r="HA356">
            <v>0</v>
          </cell>
          <cell r="HB356">
            <v>0</v>
          </cell>
          <cell r="HC356">
            <v>0</v>
          </cell>
          <cell r="HD356">
            <v>0</v>
          </cell>
          <cell r="HE356">
            <v>0</v>
          </cell>
          <cell r="HF356">
            <v>0</v>
          </cell>
          <cell r="HG356">
            <v>5150721</v>
          </cell>
          <cell r="HI356">
            <v>0.1</v>
          </cell>
          <cell r="HJ356">
            <v>0</v>
          </cell>
          <cell r="HK356">
            <v>0.09</v>
          </cell>
          <cell r="HL356">
            <v>10.209950831809994</v>
          </cell>
          <cell r="HM356">
            <v>17.088623046621684</v>
          </cell>
          <cell r="HN356">
            <v>0</v>
          </cell>
          <cell r="HO356">
            <v>0</v>
          </cell>
          <cell r="HP356">
            <v>0</v>
          </cell>
          <cell r="HQ356">
            <v>0</v>
          </cell>
          <cell r="HR356">
            <v>6786222</v>
          </cell>
          <cell r="HS356">
            <v>9242004.0831224285</v>
          </cell>
          <cell r="HT356">
            <v>1185670.4594896599</v>
          </cell>
          <cell r="HU356">
            <v>1471500</v>
          </cell>
          <cell r="HV356">
            <v>0</v>
          </cell>
          <cell r="HW356">
            <v>0</v>
          </cell>
          <cell r="HX356">
            <v>0</v>
          </cell>
          <cell r="HY356">
            <v>0</v>
          </cell>
          <cell r="HZ356">
            <v>0</v>
          </cell>
          <cell r="IA356">
            <v>0</v>
          </cell>
          <cell r="IB356">
            <v>6786222</v>
          </cell>
        </row>
        <row r="357">
          <cell r="C357" t="str">
            <v>A0024</v>
          </cell>
          <cell r="D357" t="str">
            <v>PT Astra Sedaya Finance</v>
          </cell>
          <cell r="E357" t="str">
            <v>PEB 2</v>
          </cell>
          <cell r="F357" t="str">
            <v>30PEB 2</v>
          </cell>
          <cell r="G357">
            <v>0.1</v>
          </cell>
          <cell r="I357">
            <v>0.09</v>
          </cell>
          <cell r="J357">
            <v>10.209950831809994</v>
          </cell>
          <cell r="K357">
            <v>17.088623046621684</v>
          </cell>
          <cell r="P357">
            <v>486446</v>
          </cell>
          <cell r="Q357">
            <v>2744358.1234773165</v>
          </cell>
          <cell r="R357">
            <v>273370.16479250567</v>
          </cell>
          <cell r="S357">
            <v>8838.5</v>
          </cell>
          <cell r="U357">
            <v>0</v>
          </cell>
          <cell r="W357">
            <v>-349815</v>
          </cell>
          <cell r="X357">
            <v>-127301</v>
          </cell>
          <cell r="Y357">
            <v>6757</v>
          </cell>
          <cell r="Z357">
            <v>9330</v>
          </cell>
        </row>
        <row r="358">
          <cell r="C358" t="str">
            <v>A0024</v>
          </cell>
          <cell r="D358" t="str">
            <v>PT Astra Sedaya Finance</v>
          </cell>
          <cell r="E358" t="str">
            <v>PEB 3</v>
          </cell>
          <cell r="F358" t="str">
            <v>30PEB 3</v>
          </cell>
          <cell r="G358">
            <v>0.1</v>
          </cell>
          <cell r="I358">
            <v>0.09</v>
          </cell>
          <cell r="J358">
            <v>8.681991683971372</v>
          </cell>
          <cell r="K358">
            <v>9.7238486048454558</v>
          </cell>
          <cell r="P358">
            <v>4133431</v>
          </cell>
          <cell r="Q358">
            <v>1583806.5529825094</v>
          </cell>
          <cell r="R358">
            <v>80019.035950299251</v>
          </cell>
          <cell r="S358">
            <v>0</v>
          </cell>
          <cell r="U358">
            <v>0</v>
          </cell>
          <cell r="W358">
            <v>1301064</v>
          </cell>
          <cell r="X358">
            <v>-1198419</v>
          </cell>
          <cell r="Y358">
            <v>167323</v>
          </cell>
          <cell r="Z358">
            <v>4236076</v>
          </cell>
        </row>
        <row r="359">
          <cell r="C359" t="str">
            <v>A0024</v>
          </cell>
          <cell r="D359" t="str">
            <v>PT Astra Sedaya Finance</v>
          </cell>
          <cell r="E359" t="str">
            <v>PEB 4</v>
          </cell>
          <cell r="F359" t="str">
            <v>30PEB 4</v>
          </cell>
          <cell r="G359">
            <v>0.1</v>
          </cell>
          <cell r="I359">
            <v>0.09</v>
          </cell>
          <cell r="J359">
            <v>10.525783962014733</v>
          </cell>
          <cell r="K359">
            <v>18.356150117347507</v>
          </cell>
          <cell r="P359">
            <v>8390652</v>
          </cell>
          <cell r="Q359">
            <v>7914942.3098026104</v>
          </cell>
          <cell r="R359">
            <v>1472038.1621385009</v>
          </cell>
          <cell r="S359">
            <v>248977.81576393126</v>
          </cell>
          <cell r="U359">
            <v>0</v>
          </cell>
          <cell r="W359">
            <v>-3291771</v>
          </cell>
          <cell r="X359">
            <v>-1387291</v>
          </cell>
          <cell r="Y359">
            <v>77355</v>
          </cell>
          <cell r="Z359">
            <v>3711590</v>
          </cell>
        </row>
        <row r="360">
          <cell r="C360" t="str">
            <v>A0024</v>
          </cell>
          <cell r="D360" t="str">
            <v>PT Astra Sedaya Finance</v>
          </cell>
          <cell r="E360" t="str">
            <v>PEB 5</v>
          </cell>
          <cell r="F360" t="str">
            <v>30PEB 5</v>
          </cell>
          <cell r="G360">
            <v>0.1</v>
          </cell>
          <cell r="I360">
            <v>0.09</v>
          </cell>
          <cell r="J360">
            <v>1.54044957745</v>
          </cell>
          <cell r="K360">
            <v>1.54044957745</v>
          </cell>
          <cell r="P360">
            <v>31270</v>
          </cell>
          <cell r="Q360">
            <v>37912.107500000006</v>
          </cell>
          <cell r="R360">
            <v>2923.8592196737759</v>
          </cell>
          <cell r="S360">
            <v>37912.107500000006</v>
          </cell>
          <cell r="U360">
            <v>0</v>
          </cell>
          <cell r="W360">
            <v>-1802</v>
          </cell>
          <cell r="X360">
            <v>0</v>
          </cell>
          <cell r="Y360">
            <v>0</v>
          </cell>
          <cell r="Z360">
            <v>29468</v>
          </cell>
        </row>
        <row r="361">
          <cell r="C361" t="str">
            <v>A0024</v>
          </cell>
          <cell r="D361" t="str">
            <v>PT Astra Sedaya Finance</v>
          </cell>
          <cell r="E361" t="str">
            <v>PEB 6</v>
          </cell>
          <cell r="F361" t="str">
            <v>30PEB 6</v>
          </cell>
          <cell r="P361">
            <v>0</v>
          </cell>
          <cell r="U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C362" t="str">
            <v>A0024</v>
          </cell>
          <cell r="D362" t="str">
            <v>PT Astra Sedaya Finance</v>
          </cell>
          <cell r="E362" t="str">
            <v>PEB 7</v>
          </cell>
          <cell r="F362" t="str">
            <v>30PEB 7</v>
          </cell>
          <cell r="G362">
            <v>0.1</v>
          </cell>
          <cell r="I362">
            <v>0.09</v>
          </cell>
          <cell r="J362">
            <v>10.209950831809994</v>
          </cell>
          <cell r="K362">
            <v>17.088623046621684</v>
          </cell>
          <cell r="P362">
            <v>1721770</v>
          </cell>
          <cell r="Q362">
            <v>1762723.2625764245</v>
          </cell>
          <cell r="R362">
            <v>219122.68844581954</v>
          </cell>
          <cell r="S362">
            <v>195809.68959941017</v>
          </cell>
          <cell r="U362">
            <v>0</v>
          </cell>
          <cell r="W362">
            <v>-1712186</v>
          </cell>
          <cell r="X362">
            <v>0</v>
          </cell>
          <cell r="Y362">
            <v>0</v>
          </cell>
          <cell r="Z362">
            <v>9584</v>
          </cell>
        </row>
        <row r="363">
          <cell r="C363" t="str">
            <v>A0024</v>
          </cell>
          <cell r="D363" t="str">
            <v>PT Astra Sedaya Finance</v>
          </cell>
          <cell r="E363" t="str">
            <v>MPP</v>
          </cell>
          <cell r="F363" t="str">
            <v>30MPP</v>
          </cell>
          <cell r="K363" t="str">
            <v xml:space="preserve"> </v>
          </cell>
          <cell r="P363">
            <v>0</v>
          </cell>
          <cell r="U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C364" t="str">
            <v>A0024</v>
          </cell>
          <cell r="D364" t="str">
            <v>PT Astra Sedaya Finance</v>
          </cell>
          <cell r="E364" t="str">
            <v>ID</v>
          </cell>
          <cell r="F364" t="str">
            <v>30ID</v>
          </cell>
          <cell r="G364">
            <v>0.1</v>
          </cell>
          <cell r="I364">
            <v>0.09</v>
          </cell>
          <cell r="J364">
            <v>10.209950831809994</v>
          </cell>
          <cell r="K364">
            <v>17.088623046621684</v>
          </cell>
          <cell r="P364">
            <v>255107</v>
          </cell>
          <cell r="Q364">
            <v>5256546.3824116886</v>
          </cell>
          <cell r="R364">
            <v>559339.25968885678</v>
          </cell>
          <cell r="S364">
            <v>358632.42235574924</v>
          </cell>
          <cell r="U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255107</v>
          </cell>
        </row>
        <row r="365">
          <cell r="C365" t="str">
            <v>A0024</v>
          </cell>
          <cell r="D365" t="str">
            <v>PT Astra Sedaya Finance</v>
          </cell>
          <cell r="E365" t="str">
            <v>LL</v>
          </cell>
          <cell r="F365" t="str">
            <v>30LL</v>
          </cell>
          <cell r="G365">
            <v>0.1</v>
          </cell>
          <cell r="I365">
            <v>0.09</v>
          </cell>
          <cell r="J365">
            <v>10.209950831809994</v>
          </cell>
          <cell r="K365">
            <v>17.088623046621684</v>
          </cell>
          <cell r="P365">
            <v>5150721</v>
          </cell>
          <cell r="Q365">
            <v>5926411.4839480817</v>
          </cell>
          <cell r="R365">
            <v>2049961.4966121158</v>
          </cell>
          <cell r="S365">
            <v>2954627.2527284226</v>
          </cell>
          <cell r="U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5150721</v>
          </cell>
        </row>
        <row r="366">
          <cell r="C366" t="str">
            <v>A0024</v>
          </cell>
          <cell r="D366" t="str">
            <v>PT Astra Sedaya Finance</v>
          </cell>
          <cell r="E366" t="str">
            <v>PMK</v>
          </cell>
          <cell r="F366" t="str">
            <v>30PMK</v>
          </cell>
          <cell r="G366">
            <v>0.1</v>
          </cell>
          <cell r="I366">
            <v>0.09</v>
          </cell>
          <cell r="J366">
            <v>10.209950831809994</v>
          </cell>
          <cell r="K366">
            <v>17.088623046621684</v>
          </cell>
          <cell r="P366">
            <v>6786222</v>
          </cell>
          <cell r="Q366">
            <v>9242004.0831224285</v>
          </cell>
          <cell r="R366">
            <v>1185670.4594896599</v>
          </cell>
          <cell r="S366">
            <v>1471500</v>
          </cell>
          <cell r="U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6786222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F368" t="str">
            <v>31PEB 1</v>
          </cell>
          <cell r="G368">
            <v>0.1</v>
          </cell>
          <cell r="H368">
            <v>0.1</v>
          </cell>
          <cell r="I368">
            <v>0.09</v>
          </cell>
          <cell r="J368">
            <v>5.790228288670872</v>
          </cell>
          <cell r="K368">
            <v>5.020558719408589</v>
          </cell>
          <cell r="L368">
            <v>797592</v>
          </cell>
          <cell r="N368">
            <v>805392.62360000005</v>
          </cell>
          <cell r="O368">
            <v>95131.694400000008</v>
          </cell>
          <cell r="P368">
            <v>7222327</v>
          </cell>
          <cell r="Q368">
            <v>8545231.0338233449</v>
          </cell>
          <cell r="R368">
            <v>354727.21820171666</v>
          </cell>
          <cell r="S368">
            <v>115321.69610292313</v>
          </cell>
          <cell r="U368">
            <v>-4618802</v>
          </cell>
          <cell r="V368">
            <v>6907110.7393333344</v>
          </cell>
          <cell r="W368">
            <v>602983</v>
          </cell>
          <cell r="X368">
            <v>0</v>
          </cell>
          <cell r="Y368">
            <v>0</v>
          </cell>
          <cell r="Z368">
            <v>3206508</v>
          </cell>
          <cell r="AB368">
            <v>0.1</v>
          </cell>
          <cell r="AC368">
            <v>0</v>
          </cell>
          <cell r="AD368">
            <v>0.09</v>
          </cell>
          <cell r="AE368">
            <v>9.2154419548538069</v>
          </cell>
          <cell r="AF368">
            <v>11.585677950505763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2586993</v>
          </cell>
          <cell r="AL368">
            <v>3014355.5132434699</v>
          </cell>
          <cell r="AM368">
            <v>174030.02947273964</v>
          </cell>
          <cell r="AN368">
            <v>10529.4</v>
          </cell>
          <cell r="AO368">
            <v>0</v>
          </cell>
          <cell r="AP368">
            <v>0</v>
          </cell>
          <cell r="AQ368">
            <v>0</v>
          </cell>
          <cell r="AR368">
            <v>116322</v>
          </cell>
          <cell r="AS368">
            <v>-1183044</v>
          </cell>
          <cell r="AT368">
            <v>121150</v>
          </cell>
          <cell r="AU368">
            <v>1520271</v>
          </cell>
          <cell r="AW368">
            <v>0.1</v>
          </cell>
          <cell r="AX368">
            <v>0</v>
          </cell>
          <cell r="AY368">
            <v>0.09</v>
          </cell>
          <cell r="AZ368">
            <v>5.790228288670872</v>
          </cell>
          <cell r="BA368">
            <v>5.020558719408589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1151</v>
          </cell>
          <cell r="BG368">
            <v>27811.443932616341</v>
          </cell>
          <cell r="BH368">
            <v>1419.9839155285699</v>
          </cell>
          <cell r="BI368">
            <v>12742.753573333335</v>
          </cell>
          <cell r="BJ368">
            <v>0</v>
          </cell>
          <cell r="BK368">
            <v>0</v>
          </cell>
          <cell r="BL368">
            <v>0</v>
          </cell>
          <cell r="BM368">
            <v>977</v>
          </cell>
          <cell r="BN368">
            <v>0</v>
          </cell>
          <cell r="BO368">
            <v>0</v>
          </cell>
          <cell r="BP368">
            <v>2128</v>
          </cell>
          <cell r="BR368">
            <v>0.1</v>
          </cell>
          <cell r="BS368">
            <v>0</v>
          </cell>
          <cell r="BT368">
            <v>0.09</v>
          </cell>
          <cell r="BU368">
            <v>9.5587308493108196</v>
          </cell>
          <cell r="BV368">
            <v>13.774051027538157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1206178</v>
          </cell>
          <cell r="CB368">
            <v>788921.48827837827</v>
          </cell>
          <cell r="CC368">
            <v>91543.94455762906</v>
          </cell>
          <cell r="CD368">
            <v>23280.574050190116</v>
          </cell>
          <cell r="CE368">
            <v>0</v>
          </cell>
          <cell r="CF368">
            <v>0</v>
          </cell>
          <cell r="CG368">
            <v>0</v>
          </cell>
          <cell r="CH368">
            <v>300585</v>
          </cell>
          <cell r="CI368">
            <v>-929662</v>
          </cell>
          <cell r="CJ368">
            <v>159484</v>
          </cell>
          <cell r="CK368">
            <v>577101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C368">
            <v>0.1</v>
          </cell>
          <cell r="ED368">
            <v>0</v>
          </cell>
          <cell r="EE368">
            <v>0.09</v>
          </cell>
          <cell r="EF368">
            <v>9.2154419548538069</v>
          </cell>
          <cell r="EG368">
            <v>11.585677950505763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218909</v>
          </cell>
          <cell r="EM368">
            <v>135888.40488130721</v>
          </cell>
          <cell r="EN368">
            <v>10256.602092768228</v>
          </cell>
          <cell r="EO368">
            <v>21802.436251419498</v>
          </cell>
          <cell r="EP368">
            <v>0</v>
          </cell>
          <cell r="EQ368">
            <v>0</v>
          </cell>
          <cell r="ER368">
            <v>0</v>
          </cell>
          <cell r="ES368">
            <v>-156105</v>
          </cell>
          <cell r="ET368">
            <v>0</v>
          </cell>
          <cell r="EU368">
            <v>0</v>
          </cell>
          <cell r="EV368">
            <v>62804</v>
          </cell>
          <cell r="EX368">
            <v>0.1</v>
          </cell>
          <cell r="EY368">
            <v>0</v>
          </cell>
          <cell r="EZ368">
            <v>0.09</v>
          </cell>
          <cell r="FA368">
            <v>0</v>
          </cell>
          <cell r="FB368">
            <v>11.585677950505763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475649.18368383392</v>
          </cell>
          <cell r="FI368">
            <v>29262.443564912955</v>
          </cell>
          <cell r="FJ368">
            <v>2256.3000000000002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S368">
            <v>0.1</v>
          </cell>
          <cell r="FT368">
            <v>0</v>
          </cell>
          <cell r="FU368">
            <v>0.09</v>
          </cell>
          <cell r="FV368">
            <v>9.2154419548538069</v>
          </cell>
          <cell r="FW368">
            <v>11.585677950505763</v>
          </cell>
          <cell r="FX368">
            <v>0</v>
          </cell>
          <cell r="FY368">
            <v>0</v>
          </cell>
          <cell r="FZ368">
            <v>0</v>
          </cell>
          <cell r="GA368">
            <v>0</v>
          </cell>
          <cell r="GB368">
            <v>72712</v>
          </cell>
          <cell r="GC368">
            <v>604436.0572942748</v>
          </cell>
          <cell r="GD368">
            <v>43852.330142947998</v>
          </cell>
          <cell r="GE368">
            <v>78160.73571719334</v>
          </cell>
          <cell r="GF368">
            <v>0</v>
          </cell>
          <cell r="GG368">
            <v>0</v>
          </cell>
          <cell r="GH368">
            <v>0</v>
          </cell>
          <cell r="GI368">
            <v>0</v>
          </cell>
          <cell r="GJ368">
            <v>0</v>
          </cell>
          <cell r="GK368">
            <v>0</v>
          </cell>
          <cell r="GL368">
            <v>72712</v>
          </cell>
          <cell r="GN368">
            <v>0.1</v>
          </cell>
          <cell r="GO368">
            <v>0</v>
          </cell>
          <cell r="GP368">
            <v>0.09</v>
          </cell>
          <cell r="GQ368">
            <v>9.2154419548538069</v>
          </cell>
          <cell r="GR368">
            <v>11.585677950505763</v>
          </cell>
          <cell r="GS368">
            <v>0</v>
          </cell>
          <cell r="GT368">
            <v>0</v>
          </cell>
          <cell r="GU368">
            <v>0</v>
          </cell>
          <cell r="GV368">
            <v>0</v>
          </cell>
          <cell r="GW368">
            <v>528994</v>
          </cell>
          <cell r="GX368">
            <v>587079.93317936151</v>
          </cell>
          <cell r="GY368">
            <v>226913.11066903037</v>
          </cell>
          <cell r="GZ368">
            <v>203001.63214881139</v>
          </cell>
          <cell r="HA368">
            <v>0</v>
          </cell>
          <cell r="HB368">
            <v>0</v>
          </cell>
          <cell r="HC368">
            <v>0</v>
          </cell>
          <cell r="HD368">
            <v>0</v>
          </cell>
          <cell r="HE368">
            <v>0</v>
          </cell>
          <cell r="HF368">
            <v>0</v>
          </cell>
          <cell r="HG368">
            <v>528994</v>
          </cell>
          <cell r="HI368">
            <v>0.1</v>
          </cell>
          <cell r="HJ368">
            <v>0</v>
          </cell>
          <cell r="HK368">
            <v>0.09</v>
          </cell>
          <cell r="HL368">
            <v>9.2154419548538069</v>
          </cell>
          <cell r="HM368">
            <v>11.585677950505763</v>
          </cell>
          <cell r="HN368">
            <v>0</v>
          </cell>
          <cell r="HO368">
            <v>0</v>
          </cell>
          <cell r="HP368">
            <v>0</v>
          </cell>
          <cell r="HQ368">
            <v>0</v>
          </cell>
          <cell r="HR368">
            <v>243727</v>
          </cell>
          <cell r="HS368">
            <v>334971.5369748536</v>
          </cell>
          <cell r="HT368">
            <v>38277.059155631308</v>
          </cell>
          <cell r="HU368">
            <v>52762.5</v>
          </cell>
          <cell r="HV368">
            <v>0</v>
          </cell>
          <cell r="HW368">
            <v>0</v>
          </cell>
          <cell r="HX368">
            <v>0</v>
          </cell>
          <cell r="HY368">
            <v>0</v>
          </cell>
          <cell r="HZ368">
            <v>0</v>
          </cell>
          <cell r="IA368">
            <v>0</v>
          </cell>
          <cell r="IB368">
            <v>243727</v>
          </cell>
        </row>
        <row r="369">
          <cell r="C369" t="str">
            <v>A0224</v>
          </cell>
          <cell r="D369" t="str">
            <v>PT Astratel Nusantara</v>
          </cell>
          <cell r="E369" t="str">
            <v>PEB 2</v>
          </cell>
          <cell r="F369" t="str">
            <v>31PEB 2</v>
          </cell>
          <cell r="G369">
            <v>0.1</v>
          </cell>
          <cell r="I369">
            <v>0.09</v>
          </cell>
          <cell r="J369">
            <v>9.2154419548538069</v>
          </cell>
          <cell r="K369">
            <v>11.585677950505763</v>
          </cell>
          <cell r="P369">
            <v>2586993</v>
          </cell>
          <cell r="Q369">
            <v>3014355.5132434699</v>
          </cell>
          <cell r="R369">
            <v>174030.02947273964</v>
          </cell>
          <cell r="S369">
            <v>10529.4</v>
          </cell>
          <cell r="U369">
            <v>0</v>
          </cell>
          <cell r="W369">
            <v>116322</v>
          </cell>
          <cell r="X369">
            <v>-1183044</v>
          </cell>
          <cell r="Y369">
            <v>121150</v>
          </cell>
          <cell r="Z369">
            <v>1520271</v>
          </cell>
        </row>
        <row r="370">
          <cell r="C370" t="str">
            <v>A0224</v>
          </cell>
          <cell r="D370" t="str">
            <v>PT Astratel Nusantara</v>
          </cell>
          <cell r="E370" t="str">
            <v>PEB 3</v>
          </cell>
          <cell r="F370" t="str">
            <v>31PEB 3</v>
          </cell>
          <cell r="G370">
            <v>0.1</v>
          </cell>
          <cell r="I370">
            <v>0.09</v>
          </cell>
          <cell r="J370">
            <v>5.790228288670872</v>
          </cell>
          <cell r="K370">
            <v>5.020558719408589</v>
          </cell>
          <cell r="P370">
            <v>1151</v>
          </cell>
          <cell r="Q370">
            <v>27811.443932616341</v>
          </cell>
          <cell r="R370">
            <v>1419.9839155285699</v>
          </cell>
          <cell r="S370">
            <v>12742.753573333335</v>
          </cell>
          <cell r="U370">
            <v>0</v>
          </cell>
          <cell r="W370">
            <v>977</v>
          </cell>
          <cell r="X370">
            <v>0</v>
          </cell>
          <cell r="Y370">
            <v>0</v>
          </cell>
          <cell r="Z370">
            <v>2128</v>
          </cell>
        </row>
        <row r="371">
          <cell r="C371" t="str">
            <v>A0224</v>
          </cell>
          <cell r="D371" t="str">
            <v>PT Astratel Nusantara</v>
          </cell>
          <cell r="E371" t="str">
            <v>PEB 4</v>
          </cell>
          <cell r="F371" t="str">
            <v>31PEB 4</v>
          </cell>
          <cell r="G371">
            <v>0.1</v>
          </cell>
          <cell r="I371">
            <v>0.09</v>
          </cell>
          <cell r="J371">
            <v>9.5587308493108196</v>
          </cell>
          <cell r="K371">
            <v>13.774051027538157</v>
          </cell>
          <cell r="P371">
            <v>1206178</v>
          </cell>
          <cell r="Q371">
            <v>788921.48827837827</v>
          </cell>
          <cell r="R371">
            <v>91543.94455762906</v>
          </cell>
          <cell r="S371">
            <v>23280.574050190116</v>
          </cell>
          <cell r="U371">
            <v>0</v>
          </cell>
          <cell r="W371">
            <v>300585</v>
          </cell>
          <cell r="X371">
            <v>-929662</v>
          </cell>
          <cell r="Y371">
            <v>159484</v>
          </cell>
          <cell r="Z371">
            <v>577101</v>
          </cell>
        </row>
        <row r="372">
          <cell r="C372" t="str">
            <v>A0224</v>
          </cell>
          <cell r="D372" t="str">
            <v>PT Astratel Nusantara</v>
          </cell>
          <cell r="E372" t="str">
            <v>PEB 5</v>
          </cell>
          <cell r="F372" t="str">
            <v>31PEB 5</v>
          </cell>
          <cell r="J372">
            <v>0</v>
          </cell>
          <cell r="P372">
            <v>0</v>
          </cell>
          <cell r="U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C373" t="str">
            <v>A0224</v>
          </cell>
          <cell r="D373" t="str">
            <v>PT Astratel Nusantara</v>
          </cell>
          <cell r="E373" t="str">
            <v>PEB 6</v>
          </cell>
          <cell r="F373" t="str">
            <v>31PEB 6</v>
          </cell>
          <cell r="J373">
            <v>0</v>
          </cell>
          <cell r="P373">
            <v>0</v>
          </cell>
          <cell r="U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C374" t="str">
            <v>A0224</v>
          </cell>
          <cell r="D374" t="str">
            <v>PT Astratel Nusantara</v>
          </cell>
          <cell r="E374" t="str">
            <v>PEB 7</v>
          </cell>
          <cell r="F374" t="str">
            <v>31PEB 7</v>
          </cell>
          <cell r="G374">
            <v>0.1</v>
          </cell>
          <cell r="I374">
            <v>0.09</v>
          </cell>
          <cell r="J374">
            <v>9.2154419548538069</v>
          </cell>
          <cell r="K374">
            <v>11.585677950505763</v>
          </cell>
          <cell r="P374">
            <v>218909</v>
          </cell>
          <cell r="Q374">
            <v>135888.40488130721</v>
          </cell>
          <cell r="R374">
            <v>10256.602092768228</v>
          </cell>
          <cell r="S374">
            <v>21802.436251419498</v>
          </cell>
          <cell r="U374">
            <v>0</v>
          </cell>
          <cell r="W374">
            <v>-156105</v>
          </cell>
          <cell r="X374">
            <v>0</v>
          </cell>
          <cell r="Y374">
            <v>0</v>
          </cell>
          <cell r="Z374">
            <v>62804</v>
          </cell>
        </row>
        <row r="375">
          <cell r="C375" t="str">
            <v>A0224</v>
          </cell>
          <cell r="D375" t="str">
            <v>PT Astratel Nusantara</v>
          </cell>
          <cell r="E375" t="str">
            <v>MPP</v>
          </cell>
          <cell r="F375" t="str">
            <v>31MPP</v>
          </cell>
          <cell r="G375">
            <v>0.1</v>
          </cell>
          <cell r="I375">
            <v>0.09</v>
          </cell>
          <cell r="J375">
            <v>0</v>
          </cell>
          <cell r="K375">
            <v>11.585677950505763</v>
          </cell>
          <cell r="P375">
            <v>0</v>
          </cell>
          <cell r="Q375">
            <v>475649.18368383392</v>
          </cell>
          <cell r="R375">
            <v>29262.443564912955</v>
          </cell>
          <cell r="S375">
            <v>2256.3000000000002</v>
          </cell>
          <cell r="U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C376" t="str">
            <v>A0224</v>
          </cell>
          <cell r="D376" t="str">
            <v>PT Astratel Nusantara</v>
          </cell>
          <cell r="E376" t="str">
            <v>ID</v>
          </cell>
          <cell r="F376" t="str">
            <v>31ID</v>
          </cell>
          <cell r="G376">
            <v>0.1</v>
          </cell>
          <cell r="I376">
            <v>0.09</v>
          </cell>
          <cell r="J376">
            <v>9.2154419548538069</v>
          </cell>
          <cell r="K376">
            <v>11.585677950505763</v>
          </cell>
          <cell r="P376">
            <v>72712</v>
          </cell>
          <cell r="Q376">
            <v>604436.0572942748</v>
          </cell>
          <cell r="R376">
            <v>43852.330142947998</v>
          </cell>
          <cell r="S376">
            <v>78160.73571719334</v>
          </cell>
          <cell r="U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72712</v>
          </cell>
        </row>
        <row r="377">
          <cell r="C377" t="str">
            <v>A0224</v>
          </cell>
          <cell r="D377" t="str">
            <v>PT Astratel Nusantara</v>
          </cell>
          <cell r="E377" t="str">
            <v>LL</v>
          </cell>
          <cell r="F377" t="str">
            <v>31LL</v>
          </cell>
          <cell r="G377">
            <v>0.1</v>
          </cell>
          <cell r="I377">
            <v>0.09</v>
          </cell>
          <cell r="J377">
            <v>9.2154419548538069</v>
          </cell>
          <cell r="K377">
            <v>11.585677950505763</v>
          </cell>
          <cell r="P377">
            <v>528994</v>
          </cell>
          <cell r="Q377">
            <v>587079.93317936151</v>
          </cell>
          <cell r="R377">
            <v>226913.11066903037</v>
          </cell>
          <cell r="S377">
            <v>203001.63214881139</v>
          </cell>
          <cell r="U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528994</v>
          </cell>
        </row>
        <row r="378">
          <cell r="C378" t="str">
            <v>A0224</v>
          </cell>
          <cell r="D378" t="str">
            <v>PT Astratel Nusantara</v>
          </cell>
          <cell r="E378" t="str">
            <v>PMK</v>
          </cell>
          <cell r="F378" t="str">
            <v>31PMK</v>
          </cell>
          <cell r="G378">
            <v>0.1</v>
          </cell>
          <cell r="I378">
            <v>0.09</v>
          </cell>
          <cell r="J378">
            <v>9.2154419548538069</v>
          </cell>
          <cell r="K378">
            <v>11.585677950505763</v>
          </cell>
          <cell r="P378">
            <v>243727</v>
          </cell>
          <cell r="Q378">
            <v>334971.5369748536</v>
          </cell>
          <cell r="R378">
            <v>38277.059155631308</v>
          </cell>
          <cell r="S378">
            <v>52762.5</v>
          </cell>
          <cell r="U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243727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F380" t="str">
            <v>32PEB 1</v>
          </cell>
          <cell r="G380">
            <v>0.1</v>
          </cell>
          <cell r="H380">
            <v>0.1</v>
          </cell>
          <cell r="I380">
            <v>0.09</v>
          </cell>
          <cell r="J380">
            <v>6.7589496067030153</v>
          </cell>
          <cell r="K380">
            <v>6.30135582527386</v>
          </cell>
          <cell r="L380">
            <v>308076</v>
          </cell>
          <cell r="N380">
            <v>1794702.1688000001</v>
          </cell>
          <cell r="O380">
            <v>271397.576</v>
          </cell>
          <cell r="P380">
            <v>18893766</v>
          </cell>
          <cell r="Q380">
            <v>23099654.435646214</v>
          </cell>
          <cell r="R380">
            <v>1047899.5183188764</v>
          </cell>
          <cell r="S380">
            <v>6327780.5343150161</v>
          </cell>
          <cell r="U380">
            <v>-14074039</v>
          </cell>
          <cell r="V380">
            <v>23320731.44826667</v>
          </cell>
          <cell r="W380">
            <v>-2312959</v>
          </cell>
          <cell r="X380">
            <v>0</v>
          </cell>
          <cell r="Y380">
            <v>0</v>
          </cell>
          <cell r="Z380">
            <v>2506768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W380">
            <v>0.1</v>
          </cell>
          <cell r="AX380">
            <v>0</v>
          </cell>
          <cell r="AY380">
            <v>0.09</v>
          </cell>
          <cell r="AZ380">
            <v>6.7589496067030153</v>
          </cell>
          <cell r="BA380">
            <v>6.30135582527386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836695</v>
          </cell>
          <cell r="BG380">
            <v>918274.12170571706</v>
          </cell>
          <cell r="BH380">
            <v>61224.150229507883</v>
          </cell>
          <cell r="BI380">
            <v>492651.04848666652</v>
          </cell>
          <cell r="BJ380">
            <v>0</v>
          </cell>
          <cell r="BK380">
            <v>0</v>
          </cell>
          <cell r="BL380">
            <v>0</v>
          </cell>
          <cell r="BM380">
            <v>509160</v>
          </cell>
          <cell r="BN380">
            <v>-295148</v>
          </cell>
          <cell r="BO380">
            <v>183686</v>
          </cell>
          <cell r="BP380">
            <v>1050707</v>
          </cell>
          <cell r="BR380">
            <v>0.1</v>
          </cell>
          <cell r="BS380">
            <v>0</v>
          </cell>
          <cell r="BT380">
            <v>0.09</v>
          </cell>
          <cell r="BU380">
            <v>10.177540424751887</v>
          </cell>
          <cell r="BV380">
            <v>16.058130994137226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11379130</v>
          </cell>
          <cell r="CB380">
            <v>6897796.7773581278</v>
          </cell>
          <cell r="CC380">
            <v>693517.76683805871</v>
          </cell>
          <cell r="CD380">
            <v>331333.8025216324</v>
          </cell>
          <cell r="CE380">
            <v>0</v>
          </cell>
          <cell r="CF380">
            <v>0</v>
          </cell>
          <cell r="CG380">
            <v>0</v>
          </cell>
          <cell r="CH380">
            <v>-2274620</v>
          </cell>
          <cell r="CI380">
            <v>-2518918</v>
          </cell>
          <cell r="CJ380">
            <v>144646</v>
          </cell>
          <cell r="CK380">
            <v>6585592</v>
          </cell>
          <cell r="CM380">
            <v>0.1</v>
          </cell>
          <cell r="CN380">
            <v>0</v>
          </cell>
          <cell r="CO380">
            <v>0.09</v>
          </cell>
          <cell r="CP380">
            <v>23.810323533555902</v>
          </cell>
          <cell r="CQ380">
            <v>23.810323533555902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1819.862073042955</v>
          </cell>
          <cell r="CX380">
            <v>1819.862073042955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C380">
            <v>0.1</v>
          </cell>
          <cell r="ED380">
            <v>0</v>
          </cell>
          <cell r="EE380">
            <v>0.09</v>
          </cell>
          <cell r="EF380">
            <v>10.087512850913535</v>
          </cell>
          <cell r="EG380">
            <v>15.109643103594514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1175090</v>
          </cell>
          <cell r="EM380">
            <v>1130411.9856205159</v>
          </cell>
          <cell r="EN380">
            <v>112812.96454677849</v>
          </cell>
          <cell r="EO380">
            <v>137538.08678308493</v>
          </cell>
          <cell r="EP380">
            <v>0</v>
          </cell>
          <cell r="EQ380">
            <v>0</v>
          </cell>
          <cell r="ER380">
            <v>0</v>
          </cell>
          <cell r="ES380">
            <v>-1174323</v>
          </cell>
          <cell r="ET380">
            <v>0</v>
          </cell>
          <cell r="EU380">
            <v>0</v>
          </cell>
          <cell r="EV380">
            <v>767</v>
          </cell>
          <cell r="EX380">
            <v>0</v>
          </cell>
          <cell r="EY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S380">
            <v>0.1</v>
          </cell>
          <cell r="FT380">
            <v>0</v>
          </cell>
          <cell r="FU380">
            <v>0.09</v>
          </cell>
          <cell r="FV380">
            <v>10.087512850913535</v>
          </cell>
          <cell r="FW380">
            <v>15.109643103594514</v>
          </cell>
          <cell r="FX380">
            <v>0</v>
          </cell>
          <cell r="FY380">
            <v>0</v>
          </cell>
          <cell r="FZ380">
            <v>0</v>
          </cell>
          <cell r="GA380">
            <v>0</v>
          </cell>
          <cell r="GB380">
            <v>307267</v>
          </cell>
          <cell r="GC380">
            <v>3599531.3463231274</v>
          </cell>
          <cell r="GD380">
            <v>323247.57544747519</v>
          </cell>
          <cell r="GE380">
            <v>296886.39439818467</v>
          </cell>
          <cell r="GF380">
            <v>0</v>
          </cell>
          <cell r="GG380">
            <v>0</v>
          </cell>
          <cell r="GH380">
            <v>0</v>
          </cell>
          <cell r="GI380">
            <v>0</v>
          </cell>
          <cell r="GJ380">
            <v>0</v>
          </cell>
          <cell r="GK380">
            <v>0</v>
          </cell>
          <cell r="GL380">
            <v>307267</v>
          </cell>
          <cell r="GN380">
            <v>0.1</v>
          </cell>
          <cell r="GO380">
            <v>0</v>
          </cell>
          <cell r="GP380">
            <v>0.09</v>
          </cell>
          <cell r="GQ380">
            <v>10.087512850913535</v>
          </cell>
          <cell r="GR380">
            <v>15.109643103594514</v>
          </cell>
          <cell r="GS380">
            <v>0</v>
          </cell>
          <cell r="GT380">
            <v>0</v>
          </cell>
          <cell r="GU380">
            <v>0</v>
          </cell>
          <cell r="GV380">
            <v>0</v>
          </cell>
          <cell r="GW380">
            <v>2558984</v>
          </cell>
          <cell r="GX380">
            <v>4215536.0560031282</v>
          </cell>
          <cell r="GY380">
            <v>1412750.6060932465</v>
          </cell>
          <cell r="GZ380">
            <v>1939978.8786137402</v>
          </cell>
          <cell r="HA380">
            <v>0</v>
          </cell>
          <cell r="HB380">
            <v>0</v>
          </cell>
          <cell r="HC380">
            <v>0</v>
          </cell>
          <cell r="HD380">
            <v>0</v>
          </cell>
          <cell r="HE380">
            <v>0</v>
          </cell>
          <cell r="HF380">
            <v>0</v>
          </cell>
          <cell r="HG380">
            <v>2558984</v>
          </cell>
          <cell r="HI380">
            <v>0.1</v>
          </cell>
          <cell r="HJ380">
            <v>0</v>
          </cell>
          <cell r="HK380">
            <v>0.09</v>
          </cell>
          <cell r="HL380">
            <v>10.087512850913535</v>
          </cell>
          <cell r="HM380">
            <v>15.115988628212893</v>
          </cell>
          <cell r="HN380">
            <v>0</v>
          </cell>
          <cell r="HO380">
            <v>0</v>
          </cell>
          <cell r="HP380">
            <v>0</v>
          </cell>
          <cell r="HQ380">
            <v>0</v>
          </cell>
          <cell r="HR380">
            <v>3086318</v>
          </cell>
          <cell r="HS380">
            <v>3667653.3358137961</v>
          </cell>
          <cell r="HT380">
            <v>446396.63542070426</v>
          </cell>
          <cell r="HU380">
            <v>563201.353</v>
          </cell>
          <cell r="HV380">
            <v>0</v>
          </cell>
          <cell r="HW380">
            <v>0</v>
          </cell>
          <cell r="HX380">
            <v>0</v>
          </cell>
          <cell r="HY380">
            <v>0</v>
          </cell>
          <cell r="HZ380">
            <v>0</v>
          </cell>
          <cell r="IA380">
            <v>0</v>
          </cell>
          <cell r="IB380">
            <v>3086318</v>
          </cell>
        </row>
        <row r="381">
          <cell r="C381" t="str">
            <v>A0026</v>
          </cell>
          <cell r="D381" t="str">
            <v>PT Asuransi Astra Buana</v>
          </cell>
          <cell r="E381" t="str">
            <v>PEB 2</v>
          </cell>
          <cell r="F381" t="str">
            <v>32PEB 2</v>
          </cell>
          <cell r="P381">
            <v>0</v>
          </cell>
          <cell r="U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C382" t="str">
            <v>A0026</v>
          </cell>
          <cell r="D382" t="str">
            <v>PT Asuransi Astra Buana</v>
          </cell>
          <cell r="E382" t="str">
            <v>PEB 3</v>
          </cell>
          <cell r="F382" t="str">
            <v>32PEB 3</v>
          </cell>
          <cell r="G382">
            <v>0.1</v>
          </cell>
          <cell r="I382">
            <v>0.09</v>
          </cell>
          <cell r="J382">
            <v>6.7589496067030153</v>
          </cell>
          <cell r="K382">
            <v>6.30135582527386</v>
          </cell>
          <cell r="P382">
            <v>836695</v>
          </cell>
          <cell r="Q382">
            <v>918274.12170571706</v>
          </cell>
          <cell r="R382">
            <v>61224.150229507883</v>
          </cell>
          <cell r="S382">
            <v>492651.04848666652</v>
          </cell>
          <cell r="U382">
            <v>0</v>
          </cell>
          <cell r="W382">
            <v>509160</v>
          </cell>
          <cell r="X382">
            <v>-295148</v>
          </cell>
          <cell r="Y382">
            <v>183686</v>
          </cell>
          <cell r="Z382">
            <v>1050707</v>
          </cell>
        </row>
        <row r="383">
          <cell r="C383" t="str">
            <v>A0026</v>
          </cell>
          <cell r="D383" t="str">
            <v>PT Asuransi Astra Buana</v>
          </cell>
          <cell r="E383" t="str">
            <v>PEB 4</v>
          </cell>
          <cell r="F383" t="str">
            <v>32PEB 4</v>
          </cell>
          <cell r="G383">
            <v>0.1</v>
          </cell>
          <cell r="I383">
            <v>0.09</v>
          </cell>
          <cell r="J383">
            <v>10.177540424751887</v>
          </cell>
          <cell r="K383">
            <v>16.058130994137226</v>
          </cell>
          <cell r="P383">
            <v>11379130</v>
          </cell>
          <cell r="Q383">
            <v>6897796.7773581278</v>
          </cell>
          <cell r="R383">
            <v>693517.76683805871</v>
          </cell>
          <cell r="S383">
            <v>331333.8025216324</v>
          </cell>
          <cell r="U383">
            <v>0</v>
          </cell>
          <cell r="W383">
            <v>-2274620</v>
          </cell>
          <cell r="X383">
            <v>-2518918</v>
          </cell>
          <cell r="Y383">
            <v>144646</v>
          </cell>
          <cell r="Z383">
            <v>6585592</v>
          </cell>
        </row>
        <row r="384">
          <cell r="C384" t="str">
            <v>A0026</v>
          </cell>
          <cell r="D384" t="str">
            <v>PT Asuransi Astra Buana</v>
          </cell>
          <cell r="E384" t="str">
            <v>PEB 5</v>
          </cell>
          <cell r="F384" t="str">
            <v>32PEB 5</v>
          </cell>
          <cell r="G384">
            <v>0.1</v>
          </cell>
          <cell r="I384">
            <v>0.09</v>
          </cell>
          <cell r="J384">
            <v>23.810323533555902</v>
          </cell>
          <cell r="K384">
            <v>23.810323533555902</v>
          </cell>
          <cell r="P384">
            <v>0</v>
          </cell>
          <cell r="Q384">
            <v>1819.862073042955</v>
          </cell>
          <cell r="R384">
            <v>1819.862073042955</v>
          </cell>
          <cell r="S384">
            <v>0</v>
          </cell>
          <cell r="U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C385" t="str">
            <v>A0026</v>
          </cell>
          <cell r="D385" t="str">
            <v>PT Asuransi Astra Buana</v>
          </cell>
          <cell r="E385" t="str">
            <v>PEB 6</v>
          </cell>
          <cell r="F385" t="str">
            <v>32PEB 6</v>
          </cell>
          <cell r="P385">
            <v>0</v>
          </cell>
          <cell r="U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C386" t="str">
            <v>A0026</v>
          </cell>
          <cell r="D386" t="str">
            <v>PT Asuransi Astra Buana</v>
          </cell>
          <cell r="E386" t="str">
            <v>PEB 7</v>
          </cell>
          <cell r="F386" t="str">
            <v>32PEB 7</v>
          </cell>
          <cell r="G386">
            <v>0.1</v>
          </cell>
          <cell r="I386">
            <v>0.09</v>
          </cell>
          <cell r="J386">
            <v>10.087512850913535</v>
          </cell>
          <cell r="K386">
            <v>15.109643103594514</v>
          </cell>
          <cell r="P386">
            <v>1175090</v>
          </cell>
          <cell r="Q386">
            <v>1130411.9856205159</v>
          </cell>
          <cell r="R386">
            <v>112812.96454677849</v>
          </cell>
          <cell r="S386">
            <v>137538.08678308493</v>
          </cell>
          <cell r="U386">
            <v>0</v>
          </cell>
          <cell r="W386">
            <v>-1174323</v>
          </cell>
          <cell r="X386">
            <v>0</v>
          </cell>
          <cell r="Y386">
            <v>0</v>
          </cell>
          <cell r="Z386">
            <v>767</v>
          </cell>
        </row>
        <row r="387">
          <cell r="C387" t="str">
            <v>A0026</v>
          </cell>
          <cell r="D387" t="str">
            <v>PT Asuransi Astra Buana</v>
          </cell>
          <cell r="E387" t="str">
            <v>MPP</v>
          </cell>
          <cell r="F387" t="str">
            <v>32MPP</v>
          </cell>
          <cell r="P387">
            <v>0</v>
          </cell>
          <cell r="U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C388" t="str">
            <v>A0026</v>
          </cell>
          <cell r="D388" t="str">
            <v>PT Asuransi Astra Buana</v>
          </cell>
          <cell r="E388" t="str">
            <v>ID</v>
          </cell>
          <cell r="F388" t="str">
            <v>32ID</v>
          </cell>
          <cell r="G388">
            <v>0.1</v>
          </cell>
          <cell r="I388">
            <v>0.09</v>
          </cell>
          <cell r="J388">
            <v>10.087512850913535</v>
          </cell>
          <cell r="K388">
            <v>15.109643103594514</v>
          </cell>
          <cell r="P388">
            <v>307267</v>
          </cell>
          <cell r="Q388">
            <v>3599531.3463231274</v>
          </cell>
          <cell r="R388">
            <v>323247.57544747519</v>
          </cell>
          <cell r="S388">
            <v>296886.39439818467</v>
          </cell>
          <cell r="U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307267</v>
          </cell>
        </row>
        <row r="389">
          <cell r="C389" t="str">
            <v>A0026</v>
          </cell>
          <cell r="D389" t="str">
            <v>PT Asuransi Astra Buana</v>
          </cell>
          <cell r="E389" t="str">
            <v>LL</v>
          </cell>
          <cell r="F389" t="str">
            <v>32LL</v>
          </cell>
          <cell r="G389">
            <v>0.1</v>
          </cell>
          <cell r="I389">
            <v>0.09</v>
          </cell>
          <cell r="J389">
            <v>10.087512850913535</v>
          </cell>
          <cell r="K389">
            <v>15.109643103594514</v>
          </cell>
          <cell r="P389">
            <v>2558984</v>
          </cell>
          <cell r="Q389">
            <v>4215536.0560031282</v>
          </cell>
          <cell r="R389">
            <v>1412750.6060932465</v>
          </cell>
          <cell r="S389">
            <v>1939978.8786137402</v>
          </cell>
          <cell r="U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2558984</v>
          </cell>
        </row>
        <row r="390">
          <cell r="C390" t="str">
            <v>A0026</v>
          </cell>
          <cell r="D390" t="str">
            <v>PT Asuransi Astra Buana</v>
          </cell>
          <cell r="E390" t="str">
            <v>PMK</v>
          </cell>
          <cell r="F390" t="str">
            <v>32PMK</v>
          </cell>
          <cell r="G390">
            <v>0.1</v>
          </cell>
          <cell r="I390">
            <v>0.09</v>
          </cell>
          <cell r="J390">
            <v>10.087512850913535</v>
          </cell>
          <cell r="K390">
            <v>15.115988628212893</v>
          </cell>
          <cell r="P390">
            <v>3086318</v>
          </cell>
          <cell r="Q390">
            <v>3667653.3358137961</v>
          </cell>
          <cell r="R390">
            <v>446396.63542070426</v>
          </cell>
          <cell r="S390">
            <v>563201.353</v>
          </cell>
          <cell r="U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3086318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F392" t="str">
            <v>33PEB 1</v>
          </cell>
          <cell r="G392">
            <v>0.1</v>
          </cell>
          <cell r="H392">
            <v>0.1</v>
          </cell>
          <cell r="I392">
            <v>0.09</v>
          </cell>
          <cell r="J392">
            <v>10.186487391026265</v>
          </cell>
          <cell r="K392">
            <v>10.149362033162571</v>
          </cell>
          <cell r="L392">
            <v>230278</v>
          </cell>
          <cell r="N392">
            <v>576291.56960000005</v>
          </cell>
          <cell r="O392">
            <v>65184.103999999999</v>
          </cell>
          <cell r="P392">
            <v>4053454.314799055</v>
          </cell>
          <cell r="Q392">
            <v>5076501.4250181429</v>
          </cell>
          <cell r="R392">
            <v>230850.37390884478</v>
          </cell>
          <cell r="S392">
            <v>211425.12214899692</v>
          </cell>
          <cell r="U392">
            <v>-2598389.4141009585</v>
          </cell>
          <cell r="V392">
            <v>4427406.1912000002</v>
          </cell>
          <cell r="W392">
            <v>-1490188.6679424886</v>
          </cell>
          <cell r="X392">
            <v>0</v>
          </cell>
          <cell r="Y392">
            <v>0</v>
          </cell>
          <cell r="Z392">
            <v>-35123.767244391915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W392">
            <v>0.1</v>
          </cell>
          <cell r="AX392">
            <v>0</v>
          </cell>
          <cell r="AY392">
            <v>0.09</v>
          </cell>
          <cell r="AZ392">
            <v>16.43130665133387</v>
          </cell>
          <cell r="BA392">
            <v>10.149362033162571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534670.55103987071</v>
          </cell>
          <cell r="BG392">
            <v>201931.14023964384</v>
          </cell>
          <cell r="BH392">
            <v>10647.636383490084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-242350.59586671425</v>
          </cell>
          <cell r="BN392">
            <v>-8401.6386144750395</v>
          </cell>
          <cell r="BO392">
            <v>4640.0236554162648</v>
          </cell>
          <cell r="BP392">
            <v>283918.31655868137</v>
          </cell>
          <cell r="BR392">
            <v>0.1</v>
          </cell>
          <cell r="BS392">
            <v>0</v>
          </cell>
          <cell r="BT392">
            <v>0.09</v>
          </cell>
          <cell r="BU392">
            <v>16.43130665133387</v>
          </cell>
          <cell r="BV392">
            <v>19.685238163615434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1307423.3791464954</v>
          </cell>
          <cell r="CB392">
            <v>2236203.5897544548</v>
          </cell>
          <cell r="CC392">
            <v>243345.2084456915</v>
          </cell>
          <cell r="CD392">
            <v>76857.005405812568</v>
          </cell>
          <cell r="CE392">
            <v>0</v>
          </cell>
          <cell r="CF392">
            <v>0</v>
          </cell>
          <cell r="CG392">
            <v>0</v>
          </cell>
          <cell r="CH392">
            <v>-570298.92644498555</v>
          </cell>
          <cell r="CI392">
            <v>-18716.701412490227</v>
          </cell>
          <cell r="CJ392">
            <v>10336.785630804481</v>
          </cell>
          <cell r="CK392">
            <v>718407.75128901959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C392">
            <v>0.1</v>
          </cell>
          <cell r="ED392">
            <v>0</v>
          </cell>
          <cell r="EE392">
            <v>0.09</v>
          </cell>
          <cell r="EF392">
            <v>16.43130665133387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141396.08629187726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-46870.297387873783</v>
          </cell>
          <cell r="ET392">
            <v>0</v>
          </cell>
          <cell r="EU392">
            <v>0</v>
          </cell>
          <cell r="EV392">
            <v>94525.788904003479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18.656035673764805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518846.08115799469</v>
          </cell>
          <cell r="FI392">
            <v>41813.673949203265</v>
          </cell>
          <cell r="FJ392">
            <v>5953.1985000000004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O392">
            <v>0</v>
          </cell>
          <cell r="FP392">
            <v>0</v>
          </cell>
          <cell r="FQ392">
            <v>0</v>
          </cell>
          <cell r="FS392">
            <v>0.1</v>
          </cell>
          <cell r="FT392">
            <v>0</v>
          </cell>
          <cell r="FU392">
            <v>0.09</v>
          </cell>
          <cell r="FV392">
            <v>16.43130665133387</v>
          </cell>
          <cell r="FW392">
            <v>18.656035673764805</v>
          </cell>
          <cell r="FX392">
            <v>0</v>
          </cell>
          <cell r="FY392">
            <v>0</v>
          </cell>
          <cell r="FZ392">
            <v>0</v>
          </cell>
          <cell r="GA392">
            <v>0</v>
          </cell>
          <cell r="GB392">
            <v>1517818.0340704795</v>
          </cell>
          <cell r="GC392">
            <v>1198576.5443119975</v>
          </cell>
          <cell r="GD392">
            <v>112188.71571865128</v>
          </cell>
          <cell r="GE392">
            <v>68797.103268352468</v>
          </cell>
          <cell r="GF392">
            <v>0</v>
          </cell>
          <cell r="GG392">
            <v>0</v>
          </cell>
          <cell r="GH392">
            <v>0</v>
          </cell>
          <cell r="GI392">
            <v>-264227.63160696247</v>
          </cell>
          <cell r="GJ392">
            <v>0</v>
          </cell>
          <cell r="GK392">
            <v>0</v>
          </cell>
          <cell r="GL392">
            <v>1253590.4024635169</v>
          </cell>
          <cell r="GN392">
            <v>0.1</v>
          </cell>
          <cell r="GO392">
            <v>0</v>
          </cell>
          <cell r="GP392">
            <v>0.09</v>
          </cell>
          <cell r="GQ392">
            <v>16.43130665133387</v>
          </cell>
          <cell r="GR392">
            <v>18.656035673764805</v>
          </cell>
          <cell r="GS392">
            <v>0</v>
          </cell>
          <cell r="GT392">
            <v>0</v>
          </cell>
          <cell r="GU392">
            <v>0</v>
          </cell>
          <cell r="GV392">
            <v>0</v>
          </cell>
          <cell r="GW392">
            <v>1096987.3882300367</v>
          </cell>
          <cell r="GX392">
            <v>1223509.6086135174</v>
          </cell>
          <cell r="GY392">
            <v>469256.03880421992</v>
          </cell>
          <cell r="GZ392">
            <v>557161.12079552677</v>
          </cell>
          <cell r="HA392">
            <v>0</v>
          </cell>
          <cell r="HB392">
            <v>0</v>
          </cell>
          <cell r="HC392">
            <v>0</v>
          </cell>
          <cell r="HD392">
            <v>0</v>
          </cell>
          <cell r="HE392">
            <v>0</v>
          </cell>
          <cell r="HF392">
            <v>0</v>
          </cell>
          <cell r="HG392">
            <v>1096987.3882300367</v>
          </cell>
          <cell r="HI392">
            <v>0.1</v>
          </cell>
          <cell r="HJ392">
            <v>0</v>
          </cell>
          <cell r="HK392">
            <v>0.09</v>
          </cell>
          <cell r="HL392">
            <v>16.43130665133387</v>
          </cell>
          <cell r="HM392">
            <v>18.656035673764805</v>
          </cell>
          <cell r="HN392">
            <v>0</v>
          </cell>
          <cell r="HO392">
            <v>0</v>
          </cell>
          <cell r="HP392">
            <v>0</v>
          </cell>
          <cell r="HQ392">
            <v>0</v>
          </cell>
          <cell r="HR392">
            <v>1902964.1780444726</v>
          </cell>
          <cell r="HS392">
            <v>1113173.9779793548</v>
          </cell>
          <cell r="HT392">
            <v>195418.06322633495</v>
          </cell>
          <cell r="HU392">
            <v>150300</v>
          </cell>
          <cell r="HV392">
            <v>0</v>
          </cell>
          <cell r="HW392">
            <v>0</v>
          </cell>
          <cell r="HX392">
            <v>0</v>
          </cell>
          <cell r="HY392">
            <v>0</v>
          </cell>
          <cell r="HZ392">
            <v>0</v>
          </cell>
          <cell r="IA392">
            <v>0</v>
          </cell>
          <cell r="IB392">
            <v>1902964.1780444726</v>
          </cell>
        </row>
        <row r="393">
          <cell r="C393" t="str">
            <v>A0038</v>
          </cell>
          <cell r="D393" t="str">
            <v>PT AT Indonesia</v>
          </cell>
          <cell r="E393" t="str">
            <v>PEB 2</v>
          </cell>
          <cell r="F393" t="str">
            <v>33PEB 2</v>
          </cell>
          <cell r="P393">
            <v>0</v>
          </cell>
          <cell r="U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C394" t="str">
            <v>A0038</v>
          </cell>
          <cell r="D394" t="str">
            <v>PT AT Indonesia</v>
          </cell>
          <cell r="E394" t="str">
            <v>PEB 3</v>
          </cell>
          <cell r="F394" t="str">
            <v>33PEB 3</v>
          </cell>
          <cell r="G394">
            <v>0.1</v>
          </cell>
          <cell r="I394">
            <v>0.09</v>
          </cell>
          <cell r="J394">
            <v>16.43130665133387</v>
          </cell>
          <cell r="K394">
            <v>10.149362033162571</v>
          </cell>
          <cell r="P394">
            <v>534670.55103987071</v>
          </cell>
          <cell r="Q394">
            <v>201931.14023964384</v>
          </cell>
          <cell r="R394">
            <v>10647.636383490084</v>
          </cell>
          <cell r="S394">
            <v>0</v>
          </cell>
          <cell r="U394">
            <v>0</v>
          </cell>
          <cell r="W394">
            <v>-242350.59586671425</v>
          </cell>
          <cell r="X394">
            <v>-8401.6386144750395</v>
          </cell>
          <cell r="Y394">
            <v>4640.0236554162648</v>
          </cell>
          <cell r="Z394">
            <v>283918.31655868137</v>
          </cell>
        </row>
        <row r="395">
          <cell r="C395" t="str">
            <v>A0038</v>
          </cell>
          <cell r="D395" t="str">
            <v>PT AT Indonesia</v>
          </cell>
          <cell r="E395" t="str">
            <v>PEB 4</v>
          </cell>
          <cell r="F395" t="str">
            <v>33PEB 4</v>
          </cell>
          <cell r="G395">
            <v>0.1</v>
          </cell>
          <cell r="I395">
            <v>0.09</v>
          </cell>
          <cell r="J395">
            <v>16.43130665133387</v>
          </cell>
          <cell r="K395">
            <v>19.685238163615434</v>
          </cell>
          <cell r="P395">
            <v>1307423.3791464954</v>
          </cell>
          <cell r="Q395">
            <v>2236203.5897544548</v>
          </cell>
          <cell r="R395">
            <v>243345.2084456915</v>
          </cell>
          <cell r="S395">
            <v>76857.005405812568</v>
          </cell>
          <cell r="U395">
            <v>0</v>
          </cell>
          <cell r="W395">
            <v>-570298.92644498555</v>
          </cell>
          <cell r="X395">
            <v>-18716.701412490227</v>
          </cell>
          <cell r="Y395">
            <v>10336.785630804481</v>
          </cell>
          <cell r="Z395">
            <v>718407.75128901959</v>
          </cell>
        </row>
        <row r="396">
          <cell r="C396" t="str">
            <v>A0038</v>
          </cell>
          <cell r="D396" t="str">
            <v>PT AT Indonesia</v>
          </cell>
          <cell r="E396" t="str">
            <v>PEB 5</v>
          </cell>
          <cell r="F396" t="str">
            <v>33PEB 5</v>
          </cell>
          <cell r="P396">
            <v>0</v>
          </cell>
          <cell r="U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C397" t="str">
            <v>A0038</v>
          </cell>
          <cell r="D397" t="str">
            <v>PT AT Indonesia</v>
          </cell>
          <cell r="E397" t="str">
            <v>PEB 6</v>
          </cell>
          <cell r="F397" t="str">
            <v>33PEB 6</v>
          </cell>
          <cell r="P397">
            <v>0</v>
          </cell>
          <cell r="U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C398" t="str">
            <v>A0038</v>
          </cell>
          <cell r="D398" t="str">
            <v>PT AT Indonesia</v>
          </cell>
          <cell r="E398" t="str">
            <v>PEB 7</v>
          </cell>
          <cell r="F398" t="str">
            <v>33PEB 7</v>
          </cell>
          <cell r="G398">
            <v>0.1</v>
          </cell>
          <cell r="I398">
            <v>0.09</v>
          </cell>
          <cell r="J398">
            <v>16.43130665133387</v>
          </cell>
          <cell r="P398">
            <v>141396.08629187726</v>
          </cell>
          <cell r="U398">
            <v>0</v>
          </cell>
          <cell r="W398">
            <v>-46870.297387873783</v>
          </cell>
          <cell r="X398">
            <v>0</v>
          </cell>
          <cell r="Y398">
            <v>0</v>
          </cell>
          <cell r="Z398">
            <v>94525.788904003479</v>
          </cell>
        </row>
        <row r="399">
          <cell r="C399" t="str">
            <v>A0038</v>
          </cell>
          <cell r="D399" t="str">
            <v>PT AT Indonesia</v>
          </cell>
          <cell r="E399" t="str">
            <v>MPP</v>
          </cell>
          <cell r="F399" t="str">
            <v>33MPP</v>
          </cell>
          <cell r="K399">
            <v>18.656035673764805</v>
          </cell>
          <cell r="P399">
            <v>0</v>
          </cell>
          <cell r="Q399">
            <v>518846.08115799469</v>
          </cell>
          <cell r="R399">
            <v>41813.673949203265</v>
          </cell>
          <cell r="S399">
            <v>5953.1985000000004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C400" t="str">
            <v>A0038</v>
          </cell>
          <cell r="D400" t="str">
            <v>PT AT Indonesia</v>
          </cell>
          <cell r="E400" t="str">
            <v>ID</v>
          </cell>
          <cell r="F400" t="str">
            <v>33ID</v>
          </cell>
          <cell r="G400">
            <v>0.1</v>
          </cell>
          <cell r="I400">
            <v>0.09</v>
          </cell>
          <cell r="J400">
            <v>16.43130665133387</v>
          </cell>
          <cell r="K400">
            <v>18.656035673764805</v>
          </cell>
          <cell r="P400">
            <v>1517818.0340704795</v>
          </cell>
          <cell r="Q400">
            <v>1198576.5443119975</v>
          </cell>
          <cell r="R400">
            <v>112188.71571865128</v>
          </cell>
          <cell r="S400">
            <v>68797.103268352468</v>
          </cell>
          <cell r="U400">
            <v>0</v>
          </cell>
          <cell r="W400">
            <v>-264227.63160696247</v>
          </cell>
          <cell r="X400">
            <v>0</v>
          </cell>
          <cell r="Y400">
            <v>0</v>
          </cell>
          <cell r="Z400">
            <v>1253590.4024635169</v>
          </cell>
        </row>
        <row r="401">
          <cell r="C401" t="str">
            <v>A0038</v>
          </cell>
          <cell r="D401" t="str">
            <v>PT AT Indonesia</v>
          </cell>
          <cell r="E401" t="str">
            <v>LL</v>
          </cell>
          <cell r="F401" t="str">
            <v>33LL</v>
          </cell>
          <cell r="G401">
            <v>0.1</v>
          </cell>
          <cell r="I401">
            <v>0.09</v>
          </cell>
          <cell r="J401">
            <v>16.43130665133387</v>
          </cell>
          <cell r="K401">
            <v>18.656035673764805</v>
          </cell>
          <cell r="P401">
            <v>1096987.3882300367</v>
          </cell>
          <cell r="Q401">
            <v>1223509.6086135174</v>
          </cell>
          <cell r="R401">
            <v>469256.03880421992</v>
          </cell>
          <cell r="S401">
            <v>557161.12079552677</v>
          </cell>
          <cell r="U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1096987.3882300367</v>
          </cell>
        </row>
        <row r="402">
          <cell r="C402" t="str">
            <v>A0038</v>
          </cell>
          <cell r="D402" t="str">
            <v>PT AT Indonesia</v>
          </cell>
          <cell r="E402" t="str">
            <v>PMK</v>
          </cell>
          <cell r="F402" t="str">
            <v>33PMK</v>
          </cell>
          <cell r="G402">
            <v>0.1</v>
          </cell>
          <cell r="I402">
            <v>0.09</v>
          </cell>
          <cell r="J402">
            <v>16.43130665133387</v>
          </cell>
          <cell r="K402">
            <v>18.656035673764805</v>
          </cell>
          <cell r="P402">
            <v>1902964.1780444726</v>
          </cell>
          <cell r="Q402">
            <v>1113173.9779793548</v>
          </cell>
          <cell r="R402">
            <v>195418.06322633495</v>
          </cell>
          <cell r="S402">
            <v>150300</v>
          </cell>
          <cell r="U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1902964.1780444726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F404" t="str">
            <v>34PEB 1</v>
          </cell>
          <cell r="J404">
            <v>0</v>
          </cell>
          <cell r="N404">
            <v>0</v>
          </cell>
          <cell r="O404">
            <v>0</v>
          </cell>
          <cell r="P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9.972462232601508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258458</v>
          </cell>
          <cell r="AL404">
            <v>325954.46750026417</v>
          </cell>
          <cell r="AM404">
            <v>62789.006841314345</v>
          </cell>
          <cell r="AN404">
            <v>4101.8879999999999</v>
          </cell>
          <cell r="AO404">
            <v>0</v>
          </cell>
          <cell r="AP404">
            <v>0</v>
          </cell>
          <cell r="AQ404">
            <v>0</v>
          </cell>
          <cell r="AR404">
            <v>-81795</v>
          </cell>
          <cell r="AS404">
            <v>0</v>
          </cell>
          <cell r="AT404">
            <v>0</v>
          </cell>
          <cell r="AU404">
            <v>176663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10.50376931550964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479447</v>
          </cell>
          <cell r="CB404">
            <v>444046.70026867278</v>
          </cell>
          <cell r="CC404">
            <v>133970.56949405669</v>
          </cell>
          <cell r="CD404">
            <v>50101.981619969032</v>
          </cell>
          <cell r="CE404">
            <v>0</v>
          </cell>
          <cell r="CF404">
            <v>0</v>
          </cell>
          <cell r="CG404">
            <v>0</v>
          </cell>
          <cell r="CH404">
            <v>-260334</v>
          </cell>
          <cell r="CI404">
            <v>0</v>
          </cell>
          <cell r="CJ404">
            <v>0</v>
          </cell>
          <cell r="CK404">
            <v>219113</v>
          </cell>
          <cell r="CM404">
            <v>0</v>
          </cell>
          <cell r="CN404">
            <v>0</v>
          </cell>
          <cell r="CO404">
            <v>0</v>
          </cell>
          <cell r="CP404">
            <v>9.3399673542519874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8171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149644</v>
          </cell>
          <cell r="DD404">
            <v>0</v>
          </cell>
          <cell r="DE404">
            <v>0</v>
          </cell>
          <cell r="DF404">
            <v>157815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9.972462232601508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32797</v>
          </cell>
          <cell r="EM404">
            <v>54558.282525621136</v>
          </cell>
          <cell r="EN404">
            <v>12987.314567116655</v>
          </cell>
          <cell r="EO404">
            <v>4943.9300405877093</v>
          </cell>
          <cell r="EP404">
            <v>0</v>
          </cell>
          <cell r="EQ404">
            <v>0</v>
          </cell>
          <cell r="ER404">
            <v>0</v>
          </cell>
          <cell r="ES404">
            <v>1548</v>
          </cell>
          <cell r="ET404">
            <v>0</v>
          </cell>
          <cell r="EU404">
            <v>0</v>
          </cell>
          <cell r="EV404">
            <v>34345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68795.743381429289</v>
          </cell>
          <cell r="FI404">
            <v>18584.869685336049</v>
          </cell>
          <cell r="FJ404">
            <v>9098.4480000000003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O404">
            <v>0</v>
          </cell>
          <cell r="FP404">
            <v>0</v>
          </cell>
          <cell r="FQ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9.972462232601508</v>
          </cell>
          <cell r="FW404">
            <v>0</v>
          </cell>
          <cell r="FX404">
            <v>0</v>
          </cell>
          <cell r="FY404">
            <v>0</v>
          </cell>
          <cell r="FZ404">
            <v>0</v>
          </cell>
          <cell r="GA404">
            <v>0</v>
          </cell>
          <cell r="GB404">
            <v>4768</v>
          </cell>
          <cell r="GC404">
            <v>134459.10056689978</v>
          </cell>
          <cell r="GD404">
            <v>30039.983260208042</v>
          </cell>
          <cell r="GE404">
            <v>7428.8703840480921</v>
          </cell>
          <cell r="GF404">
            <v>0</v>
          </cell>
          <cell r="GG404">
            <v>0</v>
          </cell>
          <cell r="GH404">
            <v>0</v>
          </cell>
          <cell r="GI404">
            <v>0</v>
          </cell>
          <cell r="GJ404">
            <v>0</v>
          </cell>
          <cell r="GK404">
            <v>0</v>
          </cell>
          <cell r="GL404">
            <v>4768</v>
          </cell>
          <cell r="GN404">
            <v>0</v>
          </cell>
          <cell r="GO404">
            <v>0</v>
          </cell>
          <cell r="GP404">
            <v>0</v>
          </cell>
          <cell r="GQ404">
            <v>9.972462232601508</v>
          </cell>
          <cell r="GR404">
            <v>0</v>
          </cell>
          <cell r="GS404">
            <v>0</v>
          </cell>
          <cell r="GT404">
            <v>0</v>
          </cell>
          <cell r="GU404">
            <v>0</v>
          </cell>
          <cell r="GV404">
            <v>0</v>
          </cell>
          <cell r="GW404">
            <v>282029</v>
          </cell>
          <cell r="GX404">
            <v>285301.51309173956</v>
          </cell>
          <cell r="GY404">
            <v>101182.9651389459</v>
          </cell>
          <cell r="GZ404">
            <v>106024.7090941553</v>
          </cell>
          <cell r="HA404">
            <v>0</v>
          </cell>
          <cell r="HB404">
            <v>0</v>
          </cell>
          <cell r="HC404">
            <v>0</v>
          </cell>
          <cell r="HD404">
            <v>0</v>
          </cell>
          <cell r="HE404">
            <v>0</v>
          </cell>
          <cell r="HF404">
            <v>0</v>
          </cell>
          <cell r="HG404">
            <v>282029</v>
          </cell>
          <cell r="HI404">
            <v>0</v>
          </cell>
          <cell r="HJ404">
            <v>0</v>
          </cell>
          <cell r="HK404">
            <v>0</v>
          </cell>
          <cell r="HL404">
            <v>9.972462232601508</v>
          </cell>
          <cell r="HM404">
            <v>0</v>
          </cell>
          <cell r="HN404">
            <v>0</v>
          </cell>
          <cell r="HO404">
            <v>0</v>
          </cell>
          <cell r="HP404">
            <v>0</v>
          </cell>
          <cell r="HQ404">
            <v>0</v>
          </cell>
          <cell r="HR404">
            <v>62001</v>
          </cell>
          <cell r="HS404">
            <v>147945.86013198239</v>
          </cell>
          <cell r="HT404">
            <v>40462.959862800351</v>
          </cell>
          <cell r="HU404">
            <v>6300</v>
          </cell>
          <cell r="HV404">
            <v>0</v>
          </cell>
          <cell r="HW404">
            <v>0</v>
          </cell>
          <cell r="HX404">
            <v>0</v>
          </cell>
          <cell r="HY404">
            <v>0</v>
          </cell>
          <cell r="HZ404">
            <v>0</v>
          </cell>
          <cell r="IA404">
            <v>0</v>
          </cell>
          <cell r="IB404">
            <v>62001</v>
          </cell>
        </row>
        <row r="405">
          <cell r="C405" t="str">
            <v>A0331</v>
          </cell>
          <cell r="D405" t="str">
            <v>PT Bhadra Cemerlang</v>
          </cell>
          <cell r="E405" t="str">
            <v>PEB 2</v>
          </cell>
          <cell r="F405" t="str">
            <v>34PEB 2</v>
          </cell>
          <cell r="J405">
            <v>9.972462232601508</v>
          </cell>
          <cell r="P405">
            <v>258458</v>
          </cell>
          <cell r="Q405">
            <v>325954.46750026417</v>
          </cell>
          <cell r="R405">
            <v>62789.006841314345</v>
          </cell>
          <cell r="S405">
            <v>4101.8879999999999</v>
          </cell>
          <cell r="U405">
            <v>0</v>
          </cell>
          <cell r="W405">
            <v>-81795</v>
          </cell>
          <cell r="X405">
            <v>0</v>
          </cell>
          <cell r="Y405">
            <v>0</v>
          </cell>
          <cell r="Z405">
            <v>176663</v>
          </cell>
        </row>
        <row r="406">
          <cell r="C406" t="str">
            <v>A0331</v>
          </cell>
          <cell r="D406" t="str">
            <v>PT Bhadra Cemerlang</v>
          </cell>
          <cell r="E406" t="str">
            <v>PEB 3</v>
          </cell>
          <cell r="F406" t="str">
            <v>34PEB 3</v>
          </cell>
          <cell r="J406">
            <v>0</v>
          </cell>
          <cell r="P406">
            <v>0</v>
          </cell>
          <cell r="U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C407" t="str">
            <v>A0331</v>
          </cell>
          <cell r="D407" t="str">
            <v>PT Bhadra Cemerlang</v>
          </cell>
          <cell r="E407" t="str">
            <v>PEB 4</v>
          </cell>
          <cell r="F407" t="str">
            <v>34PEB 4</v>
          </cell>
          <cell r="J407">
            <v>10.50376931550964</v>
          </cell>
          <cell r="P407">
            <v>479447</v>
          </cell>
          <cell r="Q407">
            <v>444046.70026867278</v>
          </cell>
          <cell r="R407">
            <v>133970.56949405669</v>
          </cell>
          <cell r="S407">
            <v>50101.981619969032</v>
          </cell>
          <cell r="U407">
            <v>0</v>
          </cell>
          <cell r="W407">
            <v>-260334</v>
          </cell>
          <cell r="X407">
            <v>0</v>
          </cell>
          <cell r="Y407">
            <v>0</v>
          </cell>
          <cell r="Z407">
            <v>219113</v>
          </cell>
        </row>
        <row r="408">
          <cell r="C408" t="str">
            <v>A0331</v>
          </cell>
          <cell r="D408" t="str">
            <v>PT Bhadra Cemerlang</v>
          </cell>
          <cell r="E408" t="str">
            <v>PEB 5</v>
          </cell>
          <cell r="F408" t="str">
            <v>34PEB 5</v>
          </cell>
          <cell r="J408">
            <v>9.3399673542519874</v>
          </cell>
          <cell r="P408">
            <v>8171</v>
          </cell>
          <cell r="U408">
            <v>0</v>
          </cell>
          <cell r="W408">
            <v>149644</v>
          </cell>
          <cell r="X408">
            <v>0</v>
          </cell>
          <cell r="Y408">
            <v>0</v>
          </cell>
          <cell r="Z408">
            <v>157815</v>
          </cell>
        </row>
        <row r="409">
          <cell r="C409" t="str">
            <v>A0331</v>
          </cell>
          <cell r="D409" t="str">
            <v>PT Bhadra Cemerlang</v>
          </cell>
          <cell r="E409" t="str">
            <v>PEB 6</v>
          </cell>
          <cell r="F409" t="str">
            <v>34PEB 6</v>
          </cell>
          <cell r="J409">
            <v>0</v>
          </cell>
          <cell r="P409">
            <v>0</v>
          </cell>
          <cell r="U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C410" t="str">
            <v>A0331</v>
          </cell>
          <cell r="D410" t="str">
            <v>PT Bhadra Cemerlang</v>
          </cell>
          <cell r="E410" t="str">
            <v>PEB 7</v>
          </cell>
          <cell r="F410" t="str">
            <v>34PEB 7</v>
          </cell>
          <cell r="J410">
            <v>9.972462232601508</v>
          </cell>
          <cell r="P410">
            <v>32797</v>
          </cell>
          <cell r="Q410">
            <v>54558.282525621136</v>
          </cell>
          <cell r="R410">
            <v>12987.314567116655</v>
          </cell>
          <cell r="S410">
            <v>4943.9300405877093</v>
          </cell>
          <cell r="U410">
            <v>0</v>
          </cell>
          <cell r="W410">
            <v>1548</v>
          </cell>
          <cell r="X410">
            <v>0</v>
          </cell>
          <cell r="Y410">
            <v>0</v>
          </cell>
          <cell r="Z410">
            <v>34345</v>
          </cell>
        </row>
        <row r="411">
          <cell r="C411" t="str">
            <v>A0331</v>
          </cell>
          <cell r="D411" t="str">
            <v>PT Bhadra Cemerlang</v>
          </cell>
          <cell r="E411" t="str">
            <v>MPP</v>
          </cell>
          <cell r="F411" t="str">
            <v>34MPP</v>
          </cell>
          <cell r="J411">
            <v>0</v>
          </cell>
          <cell r="P411">
            <v>0</v>
          </cell>
          <cell r="Q411">
            <v>68795.743381429289</v>
          </cell>
          <cell r="R411">
            <v>18584.869685336049</v>
          </cell>
          <cell r="S411">
            <v>9098.4480000000003</v>
          </cell>
          <cell r="U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C412" t="str">
            <v>A0331</v>
          </cell>
          <cell r="D412" t="str">
            <v>PT Bhadra Cemerlang</v>
          </cell>
          <cell r="E412" t="str">
            <v>ID</v>
          </cell>
          <cell r="F412" t="str">
            <v>34ID</v>
          </cell>
          <cell r="J412">
            <v>9.972462232601508</v>
          </cell>
          <cell r="P412">
            <v>4768</v>
          </cell>
          <cell r="Q412">
            <v>134459.10056689978</v>
          </cell>
          <cell r="R412">
            <v>30039.983260208042</v>
          </cell>
          <cell r="S412">
            <v>7428.8703840480921</v>
          </cell>
          <cell r="U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4768</v>
          </cell>
        </row>
        <row r="413">
          <cell r="C413" t="str">
            <v>A0331</v>
          </cell>
          <cell r="D413" t="str">
            <v>PT Bhadra Cemerlang</v>
          </cell>
          <cell r="E413" t="str">
            <v>LL</v>
          </cell>
          <cell r="F413" t="str">
            <v>34LL</v>
          </cell>
          <cell r="J413">
            <v>9.972462232601508</v>
          </cell>
          <cell r="P413">
            <v>282029</v>
          </cell>
          <cell r="Q413">
            <v>285301.51309173956</v>
          </cell>
          <cell r="R413">
            <v>101182.9651389459</v>
          </cell>
          <cell r="S413">
            <v>106024.7090941553</v>
          </cell>
          <cell r="U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282029</v>
          </cell>
        </row>
        <row r="414">
          <cell r="C414" t="str">
            <v>A0331</v>
          </cell>
          <cell r="D414" t="str">
            <v>PT Bhadra Cemerlang</v>
          </cell>
          <cell r="E414" t="str">
            <v>PMK</v>
          </cell>
          <cell r="F414" t="str">
            <v>34PMK</v>
          </cell>
          <cell r="J414">
            <v>9.972462232601508</v>
          </cell>
          <cell r="P414">
            <v>62001</v>
          </cell>
          <cell r="Q414">
            <v>147945.86013198239</v>
          </cell>
          <cell r="R414">
            <v>40462.959862800351</v>
          </cell>
          <cell r="S414">
            <v>6300</v>
          </cell>
          <cell r="U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62001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F416" t="str">
            <v>35PEB 1</v>
          </cell>
          <cell r="J416">
            <v>0</v>
          </cell>
          <cell r="N416">
            <v>0</v>
          </cell>
          <cell r="O416">
            <v>0</v>
          </cell>
          <cell r="P416">
            <v>0</v>
          </cell>
          <cell r="Q416" t="str">
            <v xml:space="preserve"> </v>
          </cell>
          <cell r="R416" t="str">
            <v xml:space="preserve"> </v>
          </cell>
          <cell r="S416" t="str">
            <v xml:space="preserve"> 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10.214881696382514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309279</v>
          </cell>
          <cell r="AL416">
            <v>457692.05489247415</v>
          </cell>
          <cell r="AM416">
            <v>33388.282915745018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98514</v>
          </cell>
          <cell r="AS416">
            <v>0</v>
          </cell>
          <cell r="AT416">
            <v>0</v>
          </cell>
          <cell r="AU416">
            <v>407793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 t="str">
            <v xml:space="preserve"> </v>
          </cell>
          <cell r="BH416" t="str">
            <v xml:space="preserve"> </v>
          </cell>
          <cell r="BI416" t="str">
            <v xml:space="preserve"> 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10.214881696382514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452099</v>
          </cell>
          <cell r="CB416">
            <v>521855.75287641026</v>
          </cell>
          <cell r="CC416">
            <v>47145.8835223805</v>
          </cell>
          <cell r="CD416">
            <v>10710.73382670667</v>
          </cell>
          <cell r="CE416">
            <v>0</v>
          </cell>
          <cell r="CF416">
            <v>0</v>
          </cell>
          <cell r="CG416">
            <v>0</v>
          </cell>
          <cell r="CH416">
            <v>-348085</v>
          </cell>
          <cell r="CI416">
            <v>-35174</v>
          </cell>
          <cell r="CJ416">
            <v>2658</v>
          </cell>
          <cell r="CK416">
            <v>68840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10.214881696382514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34605</v>
          </cell>
          <cell r="EM416">
            <v>48688.675627125391</v>
          </cell>
          <cell r="EN416">
            <v>4066.1918292847854</v>
          </cell>
          <cell r="EO416">
            <v>5477.3738686350453</v>
          </cell>
          <cell r="EP416">
            <v>0</v>
          </cell>
          <cell r="EQ416">
            <v>0</v>
          </cell>
          <cell r="ER416">
            <v>0</v>
          </cell>
          <cell r="ES416">
            <v>-24920</v>
          </cell>
          <cell r="ET416">
            <v>0</v>
          </cell>
          <cell r="EU416">
            <v>0</v>
          </cell>
          <cell r="EV416">
            <v>9685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73686.281603803465</v>
          </cell>
          <cell r="FI416">
            <v>5496.545246889129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O416">
            <v>0</v>
          </cell>
          <cell r="FP416">
            <v>0</v>
          </cell>
          <cell r="FQ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10.214881696382514</v>
          </cell>
          <cell r="FW416">
            <v>0</v>
          </cell>
          <cell r="FX416">
            <v>0</v>
          </cell>
          <cell r="FY416">
            <v>0</v>
          </cell>
          <cell r="FZ416">
            <v>0</v>
          </cell>
          <cell r="GA416">
            <v>0</v>
          </cell>
          <cell r="GB416">
            <v>4973</v>
          </cell>
          <cell r="GC416">
            <v>148541.69302954126</v>
          </cell>
          <cell r="GD416">
            <v>11749.131678104541</v>
          </cell>
          <cell r="GE416">
            <v>9859.8189697220514</v>
          </cell>
          <cell r="GF416">
            <v>0</v>
          </cell>
          <cell r="GG416">
            <v>0</v>
          </cell>
          <cell r="GH416">
            <v>0</v>
          </cell>
          <cell r="GI416">
            <v>0</v>
          </cell>
          <cell r="GJ416">
            <v>0</v>
          </cell>
          <cell r="GK416">
            <v>0</v>
          </cell>
          <cell r="GL416">
            <v>4973</v>
          </cell>
          <cell r="GN416">
            <v>0</v>
          </cell>
          <cell r="GO416">
            <v>0</v>
          </cell>
          <cell r="GP416">
            <v>0</v>
          </cell>
          <cell r="GQ416">
            <v>10.214881696382514</v>
          </cell>
          <cell r="GR416">
            <v>0</v>
          </cell>
          <cell r="GS416">
            <v>0</v>
          </cell>
          <cell r="GT416">
            <v>0</v>
          </cell>
          <cell r="GU416">
            <v>0</v>
          </cell>
          <cell r="GV416">
            <v>0</v>
          </cell>
          <cell r="GW416">
            <v>89820</v>
          </cell>
          <cell r="GX416">
            <v>139800.24683559692</v>
          </cell>
          <cell r="GY416">
            <v>51615.621833525787</v>
          </cell>
          <cell r="GZ416">
            <v>53818.452732457474</v>
          </cell>
          <cell r="HA416">
            <v>0</v>
          </cell>
          <cell r="HB416">
            <v>0</v>
          </cell>
          <cell r="HC416">
            <v>0</v>
          </cell>
          <cell r="HD416">
            <v>0</v>
          </cell>
          <cell r="HE416">
            <v>0</v>
          </cell>
          <cell r="HF416">
            <v>0</v>
          </cell>
          <cell r="HG416">
            <v>89820</v>
          </cell>
          <cell r="HI416">
            <v>0</v>
          </cell>
          <cell r="HJ416">
            <v>0</v>
          </cell>
          <cell r="HK416">
            <v>0</v>
          </cell>
          <cell r="HL416">
            <v>10.214881696382514</v>
          </cell>
          <cell r="HM416">
            <v>0</v>
          </cell>
          <cell r="HN416">
            <v>0</v>
          </cell>
          <cell r="HO416">
            <v>0</v>
          </cell>
          <cell r="HP416">
            <v>0</v>
          </cell>
          <cell r="HQ416">
            <v>0</v>
          </cell>
          <cell r="HR416">
            <v>144614</v>
          </cell>
          <cell r="HS416">
            <v>208146.5590632346</v>
          </cell>
          <cell r="HT416">
            <v>24182.526658579707</v>
          </cell>
          <cell r="HU416">
            <v>19687.5</v>
          </cell>
          <cell r="HV416">
            <v>0</v>
          </cell>
          <cell r="HW416">
            <v>0</v>
          </cell>
          <cell r="HX416">
            <v>0</v>
          </cell>
          <cell r="HY416">
            <v>0</v>
          </cell>
          <cell r="HZ416">
            <v>0</v>
          </cell>
          <cell r="IA416">
            <v>0</v>
          </cell>
          <cell r="IB416">
            <v>144614</v>
          </cell>
        </row>
        <row r="417">
          <cell r="C417" t="str">
            <v>A0398</v>
          </cell>
          <cell r="D417" t="str">
            <v>PT Bhadra Sukses</v>
          </cell>
          <cell r="E417" t="str">
            <v>PEB 2</v>
          </cell>
          <cell r="F417" t="str">
            <v>35PEB 2</v>
          </cell>
          <cell r="J417">
            <v>10.214881696382514</v>
          </cell>
          <cell r="P417">
            <v>309279</v>
          </cell>
          <cell r="Q417">
            <v>457692.05489247415</v>
          </cell>
          <cell r="R417">
            <v>33388.282915745018</v>
          </cell>
          <cell r="S417">
            <v>0</v>
          </cell>
          <cell r="U417">
            <v>0</v>
          </cell>
          <cell r="W417">
            <v>98514</v>
          </cell>
          <cell r="X417">
            <v>0</v>
          </cell>
          <cell r="Y417">
            <v>0</v>
          </cell>
          <cell r="Z417">
            <v>407793</v>
          </cell>
        </row>
        <row r="418">
          <cell r="C418" t="str">
            <v>A0398</v>
          </cell>
          <cell r="D418" t="str">
            <v>PT Bhadra Sukses</v>
          </cell>
          <cell r="E418" t="str">
            <v>PEB 3</v>
          </cell>
          <cell r="F418" t="str">
            <v>35PEB 3</v>
          </cell>
          <cell r="J418">
            <v>0</v>
          </cell>
          <cell r="P418">
            <v>0</v>
          </cell>
          <cell r="Q418" t="str">
            <v xml:space="preserve"> </v>
          </cell>
          <cell r="R418" t="str">
            <v xml:space="preserve"> </v>
          </cell>
          <cell r="S418" t="str">
            <v xml:space="preserve"> </v>
          </cell>
          <cell r="U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C419" t="str">
            <v>A0398</v>
          </cell>
          <cell r="D419" t="str">
            <v>PT Bhadra Sukses</v>
          </cell>
          <cell r="E419" t="str">
            <v>PEB 4</v>
          </cell>
          <cell r="F419" t="str">
            <v>35PEB 4</v>
          </cell>
          <cell r="J419">
            <v>10.214881696382514</v>
          </cell>
          <cell r="P419">
            <v>452099</v>
          </cell>
          <cell r="Q419">
            <v>521855.75287641026</v>
          </cell>
          <cell r="R419">
            <v>47145.8835223805</v>
          </cell>
          <cell r="S419">
            <v>10710.73382670667</v>
          </cell>
          <cell r="U419">
            <v>0</v>
          </cell>
          <cell r="W419">
            <v>-348085</v>
          </cell>
          <cell r="X419">
            <v>-35174</v>
          </cell>
          <cell r="Y419">
            <v>2658</v>
          </cell>
          <cell r="Z419">
            <v>68840</v>
          </cell>
        </row>
        <row r="420">
          <cell r="C420" t="str">
            <v>A0398</v>
          </cell>
          <cell r="D420" t="str">
            <v>PT Bhadra Sukses</v>
          </cell>
          <cell r="E420" t="str">
            <v>PEB 5</v>
          </cell>
          <cell r="F420" t="str">
            <v>35PEB 5</v>
          </cell>
          <cell r="J420">
            <v>0</v>
          </cell>
          <cell r="P420">
            <v>0</v>
          </cell>
          <cell r="U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C421" t="str">
            <v>A0398</v>
          </cell>
          <cell r="D421" t="str">
            <v>PT Bhadra Sukses</v>
          </cell>
          <cell r="E421" t="str">
            <v>PEB 6</v>
          </cell>
          <cell r="F421" t="str">
            <v>35PEB 6</v>
          </cell>
          <cell r="J421">
            <v>0</v>
          </cell>
          <cell r="P421">
            <v>0</v>
          </cell>
          <cell r="U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C422" t="str">
            <v>A0398</v>
          </cell>
          <cell r="D422" t="str">
            <v>PT Bhadra Sukses</v>
          </cell>
          <cell r="E422" t="str">
            <v>PEB 7</v>
          </cell>
          <cell r="F422" t="str">
            <v>35PEB 7</v>
          </cell>
          <cell r="J422">
            <v>10.214881696382514</v>
          </cell>
          <cell r="P422">
            <v>34605</v>
          </cell>
          <cell r="Q422">
            <v>48688.675627125391</v>
          </cell>
          <cell r="R422">
            <v>4066.1918292847854</v>
          </cell>
          <cell r="S422">
            <v>5477.3738686350453</v>
          </cell>
          <cell r="U422">
            <v>0</v>
          </cell>
          <cell r="W422">
            <v>-24920</v>
          </cell>
          <cell r="X422">
            <v>0</v>
          </cell>
          <cell r="Y422">
            <v>0</v>
          </cell>
          <cell r="Z422">
            <v>9685</v>
          </cell>
        </row>
        <row r="423">
          <cell r="C423" t="str">
            <v>A0398</v>
          </cell>
          <cell r="D423" t="str">
            <v>PT Bhadra Sukses</v>
          </cell>
          <cell r="E423" t="str">
            <v>MPP</v>
          </cell>
          <cell r="F423" t="str">
            <v>35MPP</v>
          </cell>
          <cell r="J423">
            <v>0</v>
          </cell>
          <cell r="P423">
            <v>0</v>
          </cell>
          <cell r="Q423">
            <v>73686.281603803465</v>
          </cell>
          <cell r="R423">
            <v>5496.545246889129</v>
          </cell>
          <cell r="S423">
            <v>0</v>
          </cell>
          <cell r="U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C424" t="str">
            <v>A0398</v>
          </cell>
          <cell r="D424" t="str">
            <v>PT Bhadra Sukses</v>
          </cell>
          <cell r="E424" t="str">
            <v>ID</v>
          </cell>
          <cell r="F424" t="str">
            <v>35ID</v>
          </cell>
          <cell r="J424">
            <v>10.214881696382514</v>
          </cell>
          <cell r="P424">
            <v>4973</v>
          </cell>
          <cell r="Q424">
            <v>148541.69302954126</v>
          </cell>
          <cell r="R424">
            <v>11749.131678104541</v>
          </cell>
          <cell r="S424">
            <v>9859.8189697220514</v>
          </cell>
          <cell r="U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4973</v>
          </cell>
        </row>
        <row r="425">
          <cell r="C425" t="str">
            <v>A0398</v>
          </cell>
          <cell r="D425" t="str">
            <v>PT Bhadra Sukses</v>
          </cell>
          <cell r="E425" t="str">
            <v>LL</v>
          </cell>
          <cell r="F425" t="str">
            <v>35LL</v>
          </cell>
          <cell r="J425">
            <v>10.214881696382514</v>
          </cell>
          <cell r="P425">
            <v>89820</v>
          </cell>
          <cell r="Q425">
            <v>139800.24683559692</v>
          </cell>
          <cell r="R425">
            <v>51615.621833525787</v>
          </cell>
          <cell r="S425">
            <v>53818.452732457474</v>
          </cell>
          <cell r="U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89820</v>
          </cell>
        </row>
        <row r="426">
          <cell r="C426" t="str">
            <v>A0398</v>
          </cell>
          <cell r="D426" t="str">
            <v>PT Bhadra Sukses</v>
          </cell>
          <cell r="E426" t="str">
            <v>PMK</v>
          </cell>
          <cell r="F426" t="str">
            <v>35PMK</v>
          </cell>
          <cell r="J426">
            <v>10.214881696382514</v>
          </cell>
          <cell r="P426">
            <v>144614</v>
          </cell>
          <cell r="Q426">
            <v>208146.5590632346</v>
          </cell>
          <cell r="R426">
            <v>24182.526658579707</v>
          </cell>
          <cell r="S426">
            <v>19687.5</v>
          </cell>
          <cell r="U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144614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F428" t="str">
            <v>36PEB 1</v>
          </cell>
          <cell r="G428">
            <v>0.1</v>
          </cell>
          <cell r="H428">
            <v>0.1</v>
          </cell>
          <cell r="I428">
            <v>0.09</v>
          </cell>
          <cell r="J428">
            <v>7.0707667592655259</v>
          </cell>
          <cell r="K428">
            <v>6.2390182999515069</v>
          </cell>
          <cell r="L428">
            <v>203184</v>
          </cell>
          <cell r="N428">
            <v>449784.3248</v>
          </cell>
          <cell r="O428">
            <v>49690.752</v>
          </cell>
          <cell r="P428">
            <v>3360166</v>
          </cell>
          <cell r="Q428">
            <v>4457481.3949222993</v>
          </cell>
          <cell r="R428">
            <v>185621.38181717385</v>
          </cell>
          <cell r="S428">
            <v>139694.36188452714</v>
          </cell>
          <cell r="U428">
            <v>-2919655</v>
          </cell>
          <cell r="V428">
            <v>3794350.392266667</v>
          </cell>
          <cell r="W428">
            <v>-179811</v>
          </cell>
          <cell r="X428">
            <v>0</v>
          </cell>
          <cell r="Y428">
            <v>0</v>
          </cell>
          <cell r="Z428">
            <v>260700</v>
          </cell>
          <cell r="AB428">
            <v>0.1</v>
          </cell>
          <cell r="AC428">
            <v>0</v>
          </cell>
          <cell r="AD428">
            <v>0.09</v>
          </cell>
          <cell r="AE428">
            <v>10.394555467434834</v>
          </cell>
          <cell r="AF428">
            <v>16.540278498635466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1792778</v>
          </cell>
          <cell r="AL428">
            <v>2157920.0061951592</v>
          </cell>
          <cell r="AM428">
            <v>144894.36655384378</v>
          </cell>
          <cell r="AN428">
            <v>37366.29</v>
          </cell>
          <cell r="AO428">
            <v>0</v>
          </cell>
          <cell r="AP428">
            <v>0</v>
          </cell>
          <cell r="AQ428">
            <v>0</v>
          </cell>
          <cell r="AR428">
            <v>-329285</v>
          </cell>
          <cell r="AS428">
            <v>-910665</v>
          </cell>
          <cell r="AT428">
            <v>50839</v>
          </cell>
          <cell r="AU428">
            <v>552828</v>
          </cell>
          <cell r="AW428">
            <v>0.1</v>
          </cell>
          <cell r="AX428">
            <v>0</v>
          </cell>
          <cell r="AY428">
            <v>0.09</v>
          </cell>
          <cell r="AZ428">
            <v>7.0707667592655259</v>
          </cell>
          <cell r="BA428">
            <v>6.2390182999515069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450029</v>
          </cell>
          <cell r="BG428">
            <v>331177.75039542734</v>
          </cell>
          <cell r="BH428">
            <v>15088.827858574467</v>
          </cell>
          <cell r="BI428">
            <v>36321.14936666665</v>
          </cell>
          <cell r="BJ428">
            <v>0</v>
          </cell>
          <cell r="BK428">
            <v>0</v>
          </cell>
          <cell r="BL428">
            <v>0</v>
          </cell>
          <cell r="BM428">
            <v>-440498</v>
          </cell>
          <cell r="BN428">
            <v>-86105</v>
          </cell>
          <cell r="BO428">
            <v>6791</v>
          </cell>
          <cell r="BP428">
            <v>-76574</v>
          </cell>
          <cell r="BR428">
            <v>0.1</v>
          </cell>
          <cell r="BS428">
            <v>0</v>
          </cell>
          <cell r="BT428">
            <v>0.09</v>
          </cell>
          <cell r="BU428">
            <v>10.10376121286486</v>
          </cell>
          <cell r="BV428">
            <v>18.683360610889199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205388</v>
          </cell>
          <cell r="CB428">
            <v>467521.95227084827</v>
          </cell>
          <cell r="CC428">
            <v>60660.238802382206</v>
          </cell>
          <cell r="CD428">
            <v>10898.965197478157</v>
          </cell>
          <cell r="CE428">
            <v>0</v>
          </cell>
          <cell r="CF428">
            <v>0</v>
          </cell>
          <cell r="CG428">
            <v>0</v>
          </cell>
          <cell r="CH428">
            <v>-118905</v>
          </cell>
          <cell r="CI428">
            <v>-17489</v>
          </cell>
          <cell r="CJ428">
            <v>960</v>
          </cell>
          <cell r="CK428">
            <v>68994</v>
          </cell>
          <cell r="CM428">
            <v>0.1</v>
          </cell>
          <cell r="CN428">
            <v>0</v>
          </cell>
          <cell r="CO428">
            <v>0.09</v>
          </cell>
          <cell r="CP428">
            <v>7.4708244493268534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32590</v>
          </cell>
          <cell r="CW428">
            <v>142449.68556866009</v>
          </cell>
          <cell r="CX428">
            <v>94669.160578187482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-9316</v>
          </cell>
          <cell r="DD428">
            <v>0</v>
          </cell>
          <cell r="DE428">
            <v>0</v>
          </cell>
          <cell r="DF428">
            <v>23274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DZ428">
            <v>0</v>
          </cell>
          <cell r="EA428">
            <v>0</v>
          </cell>
          <cell r="EC428">
            <v>0.1</v>
          </cell>
          <cell r="ED428">
            <v>0</v>
          </cell>
          <cell r="EE428">
            <v>0.09</v>
          </cell>
          <cell r="EF428">
            <v>10.394555467434834</v>
          </cell>
          <cell r="EG428">
            <v>16.540278498635466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91564</v>
          </cell>
          <cell r="EM428">
            <v>131866.13704423187</v>
          </cell>
          <cell r="EN428">
            <v>18567.398172809</v>
          </cell>
          <cell r="EO428">
            <v>16895.875701642875</v>
          </cell>
          <cell r="EP428">
            <v>0</v>
          </cell>
          <cell r="EQ428">
            <v>0</v>
          </cell>
          <cell r="ER428">
            <v>0</v>
          </cell>
          <cell r="ES428">
            <v>-86905</v>
          </cell>
          <cell r="ET428">
            <v>0</v>
          </cell>
          <cell r="EU428">
            <v>0</v>
          </cell>
          <cell r="EV428">
            <v>4659</v>
          </cell>
          <cell r="EX428">
            <v>0.1</v>
          </cell>
          <cell r="EY428">
            <v>0</v>
          </cell>
          <cell r="EZ428">
            <v>0.09</v>
          </cell>
          <cell r="FA428">
            <v>10.394555467434834</v>
          </cell>
          <cell r="FB428">
            <v>16.540278498635466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  <cell r="FG428">
            <v>2122</v>
          </cell>
          <cell r="FH428">
            <v>504649.45967987564</v>
          </cell>
          <cell r="FI428">
            <v>38258.032722402451</v>
          </cell>
          <cell r="FJ428">
            <v>12455.43</v>
          </cell>
          <cell r="FK428">
            <v>0</v>
          </cell>
          <cell r="FL428">
            <v>0</v>
          </cell>
          <cell r="FM428">
            <v>0</v>
          </cell>
          <cell r="FN428">
            <v>0</v>
          </cell>
          <cell r="FO428">
            <v>-1877</v>
          </cell>
          <cell r="FP428">
            <v>143</v>
          </cell>
          <cell r="FQ428">
            <v>245</v>
          </cell>
          <cell r="FS428">
            <v>0.1</v>
          </cell>
          <cell r="FT428">
            <v>0</v>
          </cell>
          <cell r="FU428">
            <v>0.09</v>
          </cell>
          <cell r="FV428">
            <v>10.394555467434834</v>
          </cell>
          <cell r="FW428">
            <v>16.540278498635466</v>
          </cell>
          <cell r="FX428">
            <v>0</v>
          </cell>
          <cell r="FY428">
            <v>0</v>
          </cell>
          <cell r="FZ428">
            <v>0</v>
          </cell>
          <cell r="GA428">
            <v>0</v>
          </cell>
          <cell r="GB428">
            <v>32886</v>
          </cell>
          <cell r="GC428">
            <v>342157.96560024738</v>
          </cell>
          <cell r="GD428">
            <v>37318.341912420947</v>
          </cell>
          <cell r="GE428">
            <v>39820.676194122738</v>
          </cell>
          <cell r="GF428">
            <v>0</v>
          </cell>
          <cell r="GG428">
            <v>0</v>
          </cell>
          <cell r="GH428">
            <v>0</v>
          </cell>
          <cell r="GI428">
            <v>0</v>
          </cell>
          <cell r="GJ428">
            <v>0</v>
          </cell>
          <cell r="GK428">
            <v>0</v>
          </cell>
          <cell r="GL428">
            <v>32886</v>
          </cell>
          <cell r="GN428">
            <v>0.1</v>
          </cell>
          <cell r="GO428">
            <v>0</v>
          </cell>
          <cell r="GP428">
            <v>0.09</v>
          </cell>
          <cell r="GQ428">
            <v>10.394555467434834</v>
          </cell>
          <cell r="GR428">
            <v>16.540278498635466</v>
          </cell>
          <cell r="GS428">
            <v>0</v>
          </cell>
          <cell r="GT428">
            <v>0</v>
          </cell>
          <cell r="GU428">
            <v>0</v>
          </cell>
          <cell r="GV428">
            <v>0</v>
          </cell>
          <cell r="GW428">
            <v>316834</v>
          </cell>
          <cell r="GX428">
            <v>389998</v>
          </cell>
          <cell r="GY428">
            <v>150311</v>
          </cell>
          <cell r="GZ428">
            <v>129090.44061917</v>
          </cell>
          <cell r="HA428">
            <v>0</v>
          </cell>
          <cell r="HB428">
            <v>0</v>
          </cell>
          <cell r="HC428">
            <v>0</v>
          </cell>
          <cell r="HD428">
            <v>0</v>
          </cell>
          <cell r="HE428">
            <v>0</v>
          </cell>
          <cell r="HF428">
            <v>0</v>
          </cell>
          <cell r="HG428">
            <v>316834</v>
          </cell>
          <cell r="HI428">
            <v>0.1</v>
          </cell>
          <cell r="HJ428">
            <v>0</v>
          </cell>
          <cell r="HK428">
            <v>0.09</v>
          </cell>
          <cell r="HL428">
            <v>10.394555467434834</v>
          </cell>
          <cell r="HM428">
            <v>16.540278498635466</v>
          </cell>
          <cell r="HN428">
            <v>0</v>
          </cell>
          <cell r="HO428">
            <v>0</v>
          </cell>
          <cell r="HP428">
            <v>0</v>
          </cell>
          <cell r="HQ428">
            <v>0</v>
          </cell>
          <cell r="HR428">
            <v>158437</v>
          </cell>
          <cell r="HS428">
            <v>386645.90804055432</v>
          </cell>
          <cell r="HT428">
            <v>66772.409342337502</v>
          </cell>
          <cell r="HU428">
            <v>39255.25</v>
          </cell>
          <cell r="HV428">
            <v>0</v>
          </cell>
          <cell r="HW428">
            <v>0</v>
          </cell>
          <cell r="HX428">
            <v>0</v>
          </cell>
          <cell r="HY428">
            <v>0</v>
          </cell>
          <cell r="HZ428">
            <v>0</v>
          </cell>
          <cell r="IA428">
            <v>0</v>
          </cell>
          <cell r="IB428">
            <v>158437</v>
          </cell>
        </row>
        <row r="429">
          <cell r="C429" t="str">
            <v>A0210</v>
          </cell>
          <cell r="D429" t="str">
            <v>PT Bina Pertiwi</v>
          </cell>
          <cell r="E429" t="str">
            <v>PEB 2</v>
          </cell>
          <cell r="F429" t="str">
            <v>36PEB 2</v>
          </cell>
          <cell r="G429">
            <v>0.1</v>
          </cell>
          <cell r="I429">
            <v>0.09</v>
          </cell>
          <cell r="J429">
            <v>10.394555467434834</v>
          </cell>
          <cell r="K429">
            <v>16.540278498635466</v>
          </cell>
          <cell r="P429">
            <v>1792778</v>
          </cell>
          <cell r="Q429">
            <v>2157920.0061951592</v>
          </cell>
          <cell r="R429">
            <v>144894.36655384378</v>
          </cell>
          <cell r="S429">
            <v>37366.29</v>
          </cell>
          <cell r="U429">
            <v>0</v>
          </cell>
          <cell r="W429">
            <v>-329285</v>
          </cell>
          <cell r="X429">
            <v>-910665</v>
          </cell>
          <cell r="Y429">
            <v>50839</v>
          </cell>
          <cell r="Z429">
            <v>552828</v>
          </cell>
        </row>
        <row r="430">
          <cell r="C430" t="str">
            <v>A0210</v>
          </cell>
          <cell r="D430" t="str">
            <v>PT Bina Pertiwi</v>
          </cell>
          <cell r="E430" t="str">
            <v>PEB 3</v>
          </cell>
          <cell r="F430" t="str">
            <v>36PEB 3</v>
          </cell>
          <cell r="G430">
            <v>0.1</v>
          </cell>
          <cell r="I430">
            <v>0.09</v>
          </cell>
          <cell r="J430">
            <v>7.0707667592655259</v>
          </cell>
          <cell r="K430">
            <v>6.2390182999515069</v>
          </cell>
          <cell r="P430">
            <v>450029</v>
          </cell>
          <cell r="Q430">
            <v>331177.75039542734</v>
          </cell>
          <cell r="R430">
            <v>15088.827858574467</v>
          </cell>
          <cell r="S430">
            <v>36321.14936666665</v>
          </cell>
          <cell r="U430">
            <v>0</v>
          </cell>
          <cell r="W430">
            <v>-440498</v>
          </cell>
          <cell r="X430">
            <v>-86105</v>
          </cell>
          <cell r="Y430">
            <v>6791</v>
          </cell>
          <cell r="Z430">
            <v>-76574</v>
          </cell>
        </row>
        <row r="431">
          <cell r="C431" t="str">
            <v>A0210</v>
          </cell>
          <cell r="D431" t="str">
            <v>PT Bina Pertiwi</v>
          </cell>
          <cell r="E431" t="str">
            <v>PEB 4</v>
          </cell>
          <cell r="F431" t="str">
            <v>36PEB 4</v>
          </cell>
          <cell r="G431">
            <v>0.1</v>
          </cell>
          <cell r="I431">
            <v>0.09</v>
          </cell>
          <cell r="J431">
            <v>10.10376121286486</v>
          </cell>
          <cell r="K431">
            <v>18.683360610889199</v>
          </cell>
          <cell r="P431">
            <v>205388</v>
          </cell>
          <cell r="Q431">
            <v>467521.95227084827</v>
          </cell>
          <cell r="R431">
            <v>60660.238802382206</v>
          </cell>
          <cell r="S431">
            <v>10898.965197478157</v>
          </cell>
          <cell r="U431">
            <v>0</v>
          </cell>
          <cell r="W431">
            <v>-118905</v>
          </cell>
          <cell r="X431">
            <v>-17489</v>
          </cell>
          <cell r="Y431">
            <v>960</v>
          </cell>
          <cell r="Z431">
            <v>68994</v>
          </cell>
        </row>
        <row r="432">
          <cell r="C432" t="str">
            <v>A0210</v>
          </cell>
          <cell r="D432" t="str">
            <v>PT Bina Pertiwi</v>
          </cell>
          <cell r="E432" t="str">
            <v>PEB 5</v>
          </cell>
          <cell r="F432" t="str">
            <v>36PEB 5</v>
          </cell>
          <cell r="G432">
            <v>0.1</v>
          </cell>
          <cell r="I432">
            <v>0.09</v>
          </cell>
          <cell r="J432">
            <v>7.4708244493268534</v>
          </cell>
          <cell r="P432">
            <v>32590</v>
          </cell>
          <cell r="Q432">
            <v>142449.68556866009</v>
          </cell>
          <cell r="R432">
            <v>94669.160578187482</v>
          </cell>
          <cell r="S432">
            <v>0</v>
          </cell>
          <cell r="U432">
            <v>0</v>
          </cell>
          <cell r="W432">
            <v>-9316</v>
          </cell>
          <cell r="X432">
            <v>0</v>
          </cell>
          <cell r="Y432">
            <v>0</v>
          </cell>
          <cell r="Z432">
            <v>23274</v>
          </cell>
        </row>
        <row r="433">
          <cell r="C433" t="str">
            <v>A0210</v>
          </cell>
          <cell r="D433" t="str">
            <v>PT Bina Pertiwi</v>
          </cell>
          <cell r="E433" t="str">
            <v>PEB 6</v>
          </cell>
          <cell r="F433" t="str">
            <v>36PEB 6</v>
          </cell>
          <cell r="J433">
            <v>0</v>
          </cell>
          <cell r="P433">
            <v>0</v>
          </cell>
          <cell r="U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C434" t="str">
            <v>A0210</v>
          </cell>
          <cell r="D434" t="str">
            <v>PT Bina Pertiwi</v>
          </cell>
          <cell r="E434" t="str">
            <v>PEB 7</v>
          </cell>
          <cell r="F434" t="str">
            <v>36PEB 7</v>
          </cell>
          <cell r="G434">
            <v>0.1</v>
          </cell>
          <cell r="I434">
            <v>0.09</v>
          </cell>
          <cell r="J434">
            <v>10.394555467434834</v>
          </cell>
          <cell r="K434">
            <v>16.540278498635466</v>
          </cell>
          <cell r="P434">
            <v>91564</v>
          </cell>
          <cell r="Q434">
            <v>131866.13704423187</v>
          </cell>
          <cell r="R434">
            <v>18567.398172809</v>
          </cell>
          <cell r="S434">
            <v>16895.875701642875</v>
          </cell>
          <cell r="U434">
            <v>0</v>
          </cell>
          <cell r="W434">
            <v>-86905</v>
          </cell>
          <cell r="X434">
            <v>0</v>
          </cell>
          <cell r="Y434">
            <v>0</v>
          </cell>
          <cell r="Z434">
            <v>4659</v>
          </cell>
        </row>
        <row r="435">
          <cell r="C435" t="str">
            <v>A0210</v>
          </cell>
          <cell r="D435" t="str">
            <v>PT Bina Pertiwi</v>
          </cell>
          <cell r="E435" t="str">
            <v>MPP</v>
          </cell>
          <cell r="F435" t="str">
            <v>36MPP</v>
          </cell>
          <cell r="G435">
            <v>0.1</v>
          </cell>
          <cell r="I435">
            <v>0.09</v>
          </cell>
          <cell r="J435">
            <v>10.394555467434834</v>
          </cell>
          <cell r="K435">
            <v>16.540278498635466</v>
          </cell>
          <cell r="P435">
            <v>2122</v>
          </cell>
          <cell r="Q435">
            <v>504649.45967987564</v>
          </cell>
          <cell r="R435">
            <v>38258.032722402451</v>
          </cell>
          <cell r="S435">
            <v>12455.43</v>
          </cell>
          <cell r="U435">
            <v>0</v>
          </cell>
          <cell r="W435">
            <v>0</v>
          </cell>
          <cell r="X435">
            <v>-1877</v>
          </cell>
          <cell r="Y435">
            <v>143</v>
          </cell>
          <cell r="Z435">
            <v>245</v>
          </cell>
        </row>
        <row r="436">
          <cell r="C436" t="str">
            <v>A0210</v>
          </cell>
          <cell r="D436" t="str">
            <v>PT Bina Pertiwi</v>
          </cell>
          <cell r="E436" t="str">
            <v>ID</v>
          </cell>
          <cell r="F436" t="str">
            <v>36ID</v>
          </cell>
          <cell r="G436">
            <v>0.1</v>
          </cell>
          <cell r="I436">
            <v>0.09</v>
          </cell>
          <cell r="J436">
            <v>10.394555467434834</v>
          </cell>
          <cell r="K436">
            <v>16.540278498635466</v>
          </cell>
          <cell r="P436">
            <v>32886</v>
          </cell>
          <cell r="Q436">
            <v>342157.96560024738</v>
          </cell>
          <cell r="R436">
            <v>37318.341912420947</v>
          </cell>
          <cell r="S436">
            <v>39820.676194122738</v>
          </cell>
          <cell r="U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32886</v>
          </cell>
        </row>
        <row r="437">
          <cell r="C437" t="str">
            <v>A0210</v>
          </cell>
          <cell r="D437" t="str">
            <v>PT Bina Pertiwi</v>
          </cell>
          <cell r="E437" t="str">
            <v>LL</v>
          </cell>
          <cell r="F437" t="str">
            <v>36LL</v>
          </cell>
          <cell r="G437">
            <v>0.1</v>
          </cell>
          <cell r="I437">
            <v>0.09</v>
          </cell>
          <cell r="J437">
            <v>10.394555467434834</v>
          </cell>
          <cell r="K437">
            <v>16.540278498635466</v>
          </cell>
          <cell r="P437">
            <v>316834</v>
          </cell>
          <cell r="Q437">
            <v>389998</v>
          </cell>
          <cell r="R437">
            <v>150311</v>
          </cell>
          <cell r="S437">
            <v>129090.44061917</v>
          </cell>
          <cell r="U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316834</v>
          </cell>
        </row>
        <row r="438">
          <cell r="C438" t="str">
            <v>A0210</v>
          </cell>
          <cell r="D438" t="str">
            <v>PT Bina Pertiwi</v>
          </cell>
          <cell r="E438" t="str">
            <v>PMK</v>
          </cell>
          <cell r="F438" t="str">
            <v>36PMK</v>
          </cell>
          <cell r="G438">
            <v>0.1</v>
          </cell>
          <cell r="I438">
            <v>0.09</v>
          </cell>
          <cell r="J438">
            <v>10.394555467434834</v>
          </cell>
          <cell r="K438">
            <v>16.540278498635466</v>
          </cell>
          <cell r="P438">
            <v>158437</v>
          </cell>
          <cell r="Q438">
            <v>386645.90804055432</v>
          </cell>
          <cell r="R438">
            <v>66772.409342337502</v>
          </cell>
          <cell r="S438">
            <v>39255.25</v>
          </cell>
          <cell r="U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158437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F440" t="str">
            <v>37PEB 1</v>
          </cell>
          <cell r="J440">
            <v>0</v>
          </cell>
          <cell r="N440">
            <v>0</v>
          </cell>
          <cell r="O440">
            <v>0</v>
          </cell>
          <cell r="P440">
            <v>0</v>
          </cell>
          <cell r="Q440" t="str">
            <v xml:space="preserve"> </v>
          </cell>
          <cell r="R440" t="str">
            <v xml:space="preserve"> </v>
          </cell>
          <cell r="S440" t="str">
            <v xml:space="preserve"> 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10.15893029699787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158694</v>
          </cell>
          <cell r="AL440">
            <v>145777.30684801805</v>
          </cell>
          <cell r="AM440">
            <v>35202.567309979146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-19734</v>
          </cell>
          <cell r="AS440">
            <v>0</v>
          </cell>
          <cell r="AT440">
            <v>0</v>
          </cell>
          <cell r="AU440">
            <v>138960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 t="str">
            <v xml:space="preserve"> </v>
          </cell>
          <cell r="BH440" t="str">
            <v xml:space="preserve"> </v>
          </cell>
          <cell r="BI440" t="str">
            <v xml:space="preserve"> 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10.15893029699787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273469</v>
          </cell>
          <cell r="CB440">
            <v>559640.52972589957</v>
          </cell>
          <cell r="CC440">
            <v>144264.73628838375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-140293</v>
          </cell>
          <cell r="CI440">
            <v>0</v>
          </cell>
          <cell r="CJ440">
            <v>0</v>
          </cell>
          <cell r="CK440">
            <v>133176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10.15893029699787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17326</v>
          </cell>
          <cell r="EM440">
            <v>23163.560052589728</v>
          </cell>
          <cell r="EN440">
            <v>7845.5239484757594</v>
          </cell>
          <cell r="EO440">
            <v>1148.7340810749124</v>
          </cell>
          <cell r="EP440">
            <v>0</v>
          </cell>
          <cell r="EQ440">
            <v>0</v>
          </cell>
          <cell r="ER440">
            <v>0</v>
          </cell>
          <cell r="ES440">
            <v>358</v>
          </cell>
          <cell r="ET440">
            <v>0</v>
          </cell>
          <cell r="EU440">
            <v>0</v>
          </cell>
          <cell r="EV440">
            <v>17684</v>
          </cell>
          <cell r="EX440">
            <v>0</v>
          </cell>
          <cell r="EY440">
            <v>0</v>
          </cell>
          <cell r="EZ440">
            <v>0</v>
          </cell>
          <cell r="FA440">
            <v>0</v>
          </cell>
          <cell r="FB440">
            <v>0</v>
          </cell>
          <cell r="FC440">
            <v>0</v>
          </cell>
          <cell r="FD440">
            <v>0</v>
          </cell>
          <cell r="FE440">
            <v>0</v>
          </cell>
          <cell r="FF440">
            <v>0</v>
          </cell>
          <cell r="FG440">
            <v>0</v>
          </cell>
          <cell r="FH440">
            <v>28438.604278166393</v>
          </cell>
          <cell r="FI440">
            <v>7524.7594597010047</v>
          </cell>
          <cell r="FJ440">
            <v>0</v>
          </cell>
          <cell r="FK440">
            <v>0</v>
          </cell>
          <cell r="FL440">
            <v>0</v>
          </cell>
          <cell r="FM440">
            <v>0</v>
          </cell>
          <cell r="FN440">
            <v>0</v>
          </cell>
          <cell r="FO440">
            <v>0</v>
          </cell>
          <cell r="FP440">
            <v>0</v>
          </cell>
          <cell r="FQ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10.15893029699787</v>
          </cell>
          <cell r="FW440">
            <v>0</v>
          </cell>
          <cell r="FX440">
            <v>0</v>
          </cell>
          <cell r="FY440">
            <v>0</v>
          </cell>
          <cell r="FZ440">
            <v>0</v>
          </cell>
          <cell r="GA440">
            <v>0</v>
          </cell>
          <cell r="GB440">
            <v>2723</v>
          </cell>
          <cell r="GC440">
            <v>61777.932988737681</v>
          </cell>
          <cell r="GD440">
            <v>18453.676161554344</v>
          </cell>
          <cell r="GE440">
            <v>3548.9638734744058</v>
          </cell>
          <cell r="GF440">
            <v>0</v>
          </cell>
          <cell r="GG440">
            <v>0</v>
          </cell>
          <cell r="GH440">
            <v>0</v>
          </cell>
          <cell r="GI440">
            <v>0</v>
          </cell>
          <cell r="GJ440">
            <v>0</v>
          </cell>
          <cell r="GK440">
            <v>0</v>
          </cell>
          <cell r="GL440">
            <v>2723</v>
          </cell>
          <cell r="GN440">
            <v>0</v>
          </cell>
          <cell r="GO440">
            <v>0</v>
          </cell>
          <cell r="GP440">
            <v>0</v>
          </cell>
          <cell r="GQ440">
            <v>10.15893029699787</v>
          </cell>
          <cell r="GR440">
            <v>0</v>
          </cell>
          <cell r="GS440">
            <v>0</v>
          </cell>
          <cell r="GT440">
            <v>0</v>
          </cell>
          <cell r="GU440">
            <v>0</v>
          </cell>
          <cell r="GV440">
            <v>0</v>
          </cell>
          <cell r="GW440">
            <v>91486</v>
          </cell>
          <cell r="GX440">
            <v>130327.65086379545</v>
          </cell>
          <cell r="GY440">
            <v>59529.057154973976</v>
          </cell>
          <cell r="GZ440">
            <v>8297.2099267720314</v>
          </cell>
          <cell r="HA440">
            <v>0</v>
          </cell>
          <cell r="HB440">
            <v>0</v>
          </cell>
          <cell r="HC440">
            <v>0</v>
          </cell>
          <cell r="HD440">
            <v>0</v>
          </cell>
          <cell r="HE440">
            <v>0</v>
          </cell>
          <cell r="HF440">
            <v>0</v>
          </cell>
          <cell r="HG440">
            <v>91486</v>
          </cell>
          <cell r="HI440">
            <v>0</v>
          </cell>
          <cell r="HJ440">
            <v>0</v>
          </cell>
          <cell r="HK440">
            <v>0</v>
          </cell>
          <cell r="HL440">
            <v>10.15893029699787</v>
          </cell>
          <cell r="HM440">
            <v>0</v>
          </cell>
          <cell r="HN440">
            <v>0</v>
          </cell>
          <cell r="HO440">
            <v>0</v>
          </cell>
          <cell r="HP440">
            <v>0</v>
          </cell>
          <cell r="HQ440">
            <v>0</v>
          </cell>
          <cell r="HR440">
            <v>19123</v>
          </cell>
          <cell r="HS440">
            <v>44345.109944273136</v>
          </cell>
          <cell r="HT440">
            <v>15467.809046452125</v>
          </cell>
          <cell r="HU440">
            <v>1575</v>
          </cell>
          <cell r="HV440">
            <v>0</v>
          </cell>
          <cell r="HW440">
            <v>0</v>
          </cell>
          <cell r="HX440">
            <v>0</v>
          </cell>
          <cell r="HY440">
            <v>0</v>
          </cell>
          <cell r="HZ440">
            <v>0</v>
          </cell>
          <cell r="IA440">
            <v>0</v>
          </cell>
          <cell r="IB440">
            <v>19123</v>
          </cell>
        </row>
        <row r="441">
          <cell r="C441" t="str">
            <v>A0415</v>
          </cell>
          <cell r="D441" t="str">
            <v>PT Borneo Indah Marjaya</v>
          </cell>
          <cell r="E441" t="str">
            <v>PEB 2</v>
          </cell>
          <cell r="F441" t="str">
            <v>37PEB 2</v>
          </cell>
          <cell r="J441">
            <v>10.15893029699787</v>
          </cell>
          <cell r="P441">
            <v>158694</v>
          </cell>
          <cell r="Q441">
            <v>145777.30684801805</v>
          </cell>
          <cell r="R441">
            <v>35202.567309979146</v>
          </cell>
          <cell r="S441">
            <v>0</v>
          </cell>
          <cell r="U441">
            <v>0</v>
          </cell>
          <cell r="W441">
            <v>-19734</v>
          </cell>
          <cell r="X441">
            <v>0</v>
          </cell>
          <cell r="Y441">
            <v>0</v>
          </cell>
          <cell r="Z441">
            <v>138960</v>
          </cell>
        </row>
        <row r="442">
          <cell r="C442" t="str">
            <v>A0415</v>
          </cell>
          <cell r="D442" t="str">
            <v>PT Borneo Indah Marjaya</v>
          </cell>
          <cell r="E442" t="str">
            <v>PEB 3</v>
          </cell>
          <cell r="F442" t="str">
            <v>37PEB 3</v>
          </cell>
          <cell r="J442">
            <v>0</v>
          </cell>
          <cell r="P442">
            <v>0</v>
          </cell>
          <cell r="Q442" t="str">
            <v xml:space="preserve"> </v>
          </cell>
          <cell r="R442" t="str">
            <v xml:space="preserve"> </v>
          </cell>
          <cell r="S442" t="str">
            <v xml:space="preserve"> </v>
          </cell>
          <cell r="U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C443" t="str">
            <v>A0415</v>
          </cell>
          <cell r="D443" t="str">
            <v>PT Borneo Indah Marjaya</v>
          </cell>
          <cell r="E443" t="str">
            <v>PEB 4</v>
          </cell>
          <cell r="F443" t="str">
            <v>37PEB 4</v>
          </cell>
          <cell r="J443">
            <v>10.15893029699787</v>
          </cell>
          <cell r="P443">
            <v>273469</v>
          </cell>
          <cell r="Q443">
            <v>559640.52972589957</v>
          </cell>
          <cell r="R443">
            <v>144264.73628838375</v>
          </cell>
          <cell r="S443">
            <v>0</v>
          </cell>
          <cell r="U443">
            <v>0</v>
          </cell>
          <cell r="W443">
            <v>-140293</v>
          </cell>
          <cell r="X443">
            <v>0</v>
          </cell>
          <cell r="Y443">
            <v>0</v>
          </cell>
          <cell r="Z443">
            <v>133176</v>
          </cell>
        </row>
        <row r="444">
          <cell r="C444" t="str">
            <v>A0415</v>
          </cell>
          <cell r="D444" t="str">
            <v>PT Borneo Indah Marjaya</v>
          </cell>
          <cell r="E444" t="str">
            <v>PEB 5</v>
          </cell>
          <cell r="F444" t="str">
            <v>37PEB 5</v>
          </cell>
          <cell r="J444">
            <v>0</v>
          </cell>
          <cell r="P444">
            <v>0</v>
          </cell>
          <cell r="U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C445" t="str">
            <v>A0415</v>
          </cell>
          <cell r="D445" t="str">
            <v>PT Borneo Indah Marjaya</v>
          </cell>
          <cell r="E445" t="str">
            <v>PEB 6</v>
          </cell>
          <cell r="F445" t="str">
            <v>37PEB 6</v>
          </cell>
          <cell r="J445">
            <v>0</v>
          </cell>
          <cell r="P445">
            <v>0</v>
          </cell>
          <cell r="U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C446" t="str">
            <v>A0415</v>
          </cell>
          <cell r="D446" t="str">
            <v>PT Borneo Indah Marjaya</v>
          </cell>
          <cell r="E446" t="str">
            <v>PEB 7</v>
          </cell>
          <cell r="F446" t="str">
            <v>37PEB 7</v>
          </cell>
          <cell r="J446">
            <v>10.15893029699787</v>
          </cell>
          <cell r="P446">
            <v>17326</v>
          </cell>
          <cell r="Q446">
            <v>23163.560052589728</v>
          </cell>
          <cell r="R446">
            <v>7845.5239484757594</v>
          </cell>
          <cell r="S446">
            <v>1148.7340810749124</v>
          </cell>
          <cell r="U446">
            <v>0</v>
          </cell>
          <cell r="W446">
            <v>358</v>
          </cell>
          <cell r="X446">
            <v>0</v>
          </cell>
          <cell r="Y446">
            <v>0</v>
          </cell>
          <cell r="Z446">
            <v>17684</v>
          </cell>
        </row>
        <row r="447">
          <cell r="C447" t="str">
            <v>A0415</v>
          </cell>
          <cell r="D447" t="str">
            <v>PT Borneo Indah Marjaya</v>
          </cell>
          <cell r="E447" t="str">
            <v>MPP</v>
          </cell>
          <cell r="F447" t="str">
            <v>37MPP</v>
          </cell>
          <cell r="J447">
            <v>0</v>
          </cell>
          <cell r="P447">
            <v>0</v>
          </cell>
          <cell r="Q447">
            <v>28438.604278166393</v>
          </cell>
          <cell r="R447">
            <v>7524.7594597010047</v>
          </cell>
          <cell r="S447">
            <v>0</v>
          </cell>
          <cell r="U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C448" t="str">
            <v>A0415</v>
          </cell>
          <cell r="D448" t="str">
            <v>PT Borneo Indah Marjaya</v>
          </cell>
          <cell r="E448" t="str">
            <v>ID</v>
          </cell>
          <cell r="F448" t="str">
            <v>37ID</v>
          </cell>
          <cell r="J448">
            <v>10.15893029699787</v>
          </cell>
          <cell r="P448">
            <v>2723</v>
          </cell>
          <cell r="Q448">
            <v>61777.932988737681</v>
          </cell>
          <cell r="R448">
            <v>18453.676161554344</v>
          </cell>
          <cell r="S448">
            <v>3548.9638734744058</v>
          </cell>
          <cell r="U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2723</v>
          </cell>
        </row>
        <row r="449">
          <cell r="C449" t="str">
            <v>A0415</v>
          </cell>
          <cell r="D449" t="str">
            <v>PT Borneo Indah Marjaya</v>
          </cell>
          <cell r="E449" t="str">
            <v>LL</v>
          </cell>
          <cell r="F449" t="str">
            <v>37LL</v>
          </cell>
          <cell r="J449">
            <v>10.15893029699787</v>
          </cell>
          <cell r="P449">
            <v>91486</v>
          </cell>
          <cell r="Q449">
            <v>130327.65086379545</v>
          </cell>
          <cell r="R449">
            <v>59529.057154973976</v>
          </cell>
          <cell r="S449">
            <v>8297.2099267720314</v>
          </cell>
          <cell r="U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91486</v>
          </cell>
        </row>
        <row r="450">
          <cell r="C450" t="str">
            <v>A0415</v>
          </cell>
          <cell r="D450" t="str">
            <v>PT Borneo Indah Marjaya</v>
          </cell>
          <cell r="E450" t="str">
            <v>PMK</v>
          </cell>
          <cell r="F450" t="str">
            <v>37PMK</v>
          </cell>
          <cell r="J450">
            <v>10.15893029699787</v>
          </cell>
          <cell r="P450">
            <v>19123</v>
          </cell>
          <cell r="Q450">
            <v>44345.109944273136</v>
          </cell>
          <cell r="R450">
            <v>15467.809046452125</v>
          </cell>
          <cell r="S450">
            <v>1575</v>
          </cell>
          <cell r="U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19123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F452" t="str">
            <v>38PEB 1</v>
          </cell>
          <cell r="N452">
            <v>0</v>
          </cell>
          <cell r="O452">
            <v>0</v>
          </cell>
          <cell r="P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B452">
            <v>0.1</v>
          </cell>
          <cell r="AC452">
            <v>0</v>
          </cell>
          <cell r="AD452">
            <v>0.09</v>
          </cell>
          <cell r="AE452">
            <v>10.070131254050001</v>
          </cell>
          <cell r="AF452">
            <v>15.05175888488645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17714</v>
          </cell>
          <cell r="AL452">
            <v>27558.127173723784</v>
          </cell>
          <cell r="AM452">
            <v>1819.5081062621582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-10700</v>
          </cell>
          <cell r="AS452">
            <v>0</v>
          </cell>
          <cell r="AT452">
            <v>0</v>
          </cell>
          <cell r="AU452">
            <v>7014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M452">
            <v>0.1</v>
          </cell>
          <cell r="CN452">
            <v>0</v>
          </cell>
          <cell r="CO452">
            <v>0.09</v>
          </cell>
          <cell r="CP452">
            <v>10.070131254050001</v>
          </cell>
          <cell r="CQ452">
            <v>15.05175888488645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57039</v>
          </cell>
          <cell r="CW452">
            <v>88737.169499390569</v>
          </cell>
          <cell r="CX452">
            <v>5858.816102164149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-11043</v>
          </cell>
          <cell r="DD452">
            <v>0</v>
          </cell>
          <cell r="DE452">
            <v>0</v>
          </cell>
          <cell r="DF452">
            <v>45996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C452">
            <v>0.1</v>
          </cell>
          <cell r="ED452">
            <v>0</v>
          </cell>
          <cell r="EE452">
            <v>0.09</v>
          </cell>
          <cell r="EF452">
            <v>10.070131254050001</v>
          </cell>
          <cell r="EG452">
            <v>15.05175888488645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2192</v>
          </cell>
          <cell r="EM452">
            <v>3388.368003702743</v>
          </cell>
          <cell r="EN452">
            <v>225.58166342018555</v>
          </cell>
          <cell r="EO452">
            <v>402.2749390277715</v>
          </cell>
          <cell r="EP452">
            <v>0</v>
          </cell>
          <cell r="EQ452">
            <v>0</v>
          </cell>
          <cell r="ER452">
            <v>0</v>
          </cell>
          <cell r="ES452">
            <v>-1618</v>
          </cell>
          <cell r="ET452">
            <v>0</v>
          </cell>
          <cell r="EU452">
            <v>0</v>
          </cell>
          <cell r="EV452">
            <v>574</v>
          </cell>
          <cell r="EX452">
            <v>0</v>
          </cell>
          <cell r="EY452">
            <v>0</v>
          </cell>
          <cell r="EZ452">
            <v>0</v>
          </cell>
          <cell r="FA452">
            <v>0</v>
          </cell>
          <cell r="FB452">
            <v>0</v>
          </cell>
          <cell r="FC452">
            <v>0</v>
          </cell>
          <cell r="FD452">
            <v>0</v>
          </cell>
          <cell r="FE452">
            <v>0</v>
          </cell>
          <cell r="FF452">
            <v>0</v>
          </cell>
          <cell r="FG452">
            <v>0</v>
          </cell>
          <cell r="FH452">
            <v>0</v>
          </cell>
          <cell r="FI452">
            <v>0</v>
          </cell>
          <cell r="FJ452">
            <v>0</v>
          </cell>
          <cell r="FK452">
            <v>0</v>
          </cell>
          <cell r="FL452">
            <v>0</v>
          </cell>
          <cell r="FM452">
            <v>0</v>
          </cell>
          <cell r="FN452">
            <v>0</v>
          </cell>
          <cell r="FO452">
            <v>0</v>
          </cell>
          <cell r="FP452">
            <v>0</v>
          </cell>
          <cell r="FQ452">
            <v>0</v>
          </cell>
          <cell r="FS452">
            <v>0.1</v>
          </cell>
          <cell r="FT452">
            <v>0</v>
          </cell>
          <cell r="FU452">
            <v>0.09</v>
          </cell>
          <cell r="FV452">
            <v>10.070131254050001</v>
          </cell>
          <cell r="FW452">
            <v>15.05175888488645</v>
          </cell>
          <cell r="FX452">
            <v>0</v>
          </cell>
          <cell r="FY452">
            <v>0</v>
          </cell>
          <cell r="FZ452">
            <v>0</v>
          </cell>
          <cell r="GA452">
            <v>0</v>
          </cell>
          <cell r="GB452">
            <v>190</v>
          </cell>
          <cell r="GC452">
            <v>9748.7973410984705</v>
          </cell>
          <cell r="GD452">
            <v>645.51467780192047</v>
          </cell>
          <cell r="GE452">
            <v>484.74114053464382</v>
          </cell>
          <cell r="GF452">
            <v>0</v>
          </cell>
          <cell r="GG452">
            <v>0</v>
          </cell>
          <cell r="GH452">
            <v>0</v>
          </cell>
          <cell r="GI452">
            <v>0</v>
          </cell>
          <cell r="GJ452">
            <v>0</v>
          </cell>
          <cell r="GK452">
            <v>0</v>
          </cell>
          <cell r="GL452">
            <v>190</v>
          </cell>
          <cell r="GN452">
            <v>0.1</v>
          </cell>
          <cell r="GO452">
            <v>0</v>
          </cell>
          <cell r="GP452">
            <v>0.09</v>
          </cell>
          <cell r="GQ452">
            <v>10.070131254050001</v>
          </cell>
          <cell r="GR452">
            <v>15.05175888488645</v>
          </cell>
          <cell r="GS452">
            <v>0</v>
          </cell>
          <cell r="GT452">
            <v>0</v>
          </cell>
          <cell r="GU452">
            <v>0</v>
          </cell>
          <cell r="GV452">
            <v>0</v>
          </cell>
          <cell r="GW452">
            <v>12275</v>
          </cell>
          <cell r="GX452">
            <v>8706.077137434555</v>
          </cell>
          <cell r="GY452">
            <v>2843.8723012271603</v>
          </cell>
          <cell r="GZ452">
            <v>0</v>
          </cell>
          <cell r="HA452">
            <v>0</v>
          </cell>
          <cell r="HB452">
            <v>0</v>
          </cell>
          <cell r="HC452">
            <v>0</v>
          </cell>
          <cell r="HD452">
            <v>0</v>
          </cell>
          <cell r="HE452">
            <v>0</v>
          </cell>
          <cell r="HF452">
            <v>0</v>
          </cell>
          <cell r="HG452">
            <v>12275</v>
          </cell>
          <cell r="HI452">
            <v>0</v>
          </cell>
          <cell r="HJ452">
            <v>0</v>
          </cell>
          <cell r="HK452">
            <v>0</v>
          </cell>
          <cell r="HL452">
            <v>0</v>
          </cell>
          <cell r="HM452">
            <v>0</v>
          </cell>
          <cell r="HN452">
            <v>0</v>
          </cell>
          <cell r="HO452">
            <v>0</v>
          </cell>
          <cell r="HP452">
            <v>0</v>
          </cell>
          <cell r="HQ452">
            <v>0</v>
          </cell>
          <cell r="HR452">
            <v>0</v>
          </cell>
          <cell r="HS452">
            <v>0</v>
          </cell>
          <cell r="HT452">
            <v>0</v>
          </cell>
          <cell r="HU452">
            <v>0</v>
          </cell>
          <cell r="HV452">
            <v>0</v>
          </cell>
          <cell r="HW452">
            <v>0</v>
          </cell>
          <cell r="HX452">
            <v>0</v>
          </cell>
          <cell r="HY452">
            <v>0</v>
          </cell>
          <cell r="HZ452">
            <v>0</v>
          </cell>
          <cell r="IA452">
            <v>0</v>
          </cell>
          <cell r="IB452">
            <v>0</v>
          </cell>
        </row>
        <row r="453">
          <cell r="C453" t="str">
            <v>A0232</v>
          </cell>
          <cell r="D453" t="str">
            <v>PT Brahmayasa Bahtera</v>
          </cell>
          <cell r="E453" t="str">
            <v>PEB 2</v>
          </cell>
          <cell r="F453" t="str">
            <v>38PEB 2</v>
          </cell>
          <cell r="G453">
            <v>0.1</v>
          </cell>
          <cell r="I453">
            <v>0.09</v>
          </cell>
          <cell r="J453">
            <v>10.070131254050001</v>
          </cell>
          <cell r="K453">
            <v>15.05175888488645</v>
          </cell>
          <cell r="P453">
            <v>17714</v>
          </cell>
          <cell r="Q453">
            <v>27558.127173723784</v>
          </cell>
          <cell r="R453">
            <v>1819.5081062621582</v>
          </cell>
          <cell r="S453">
            <v>0</v>
          </cell>
          <cell r="U453">
            <v>0</v>
          </cell>
          <cell r="W453">
            <v>-10700</v>
          </cell>
          <cell r="X453">
            <v>0</v>
          </cell>
          <cell r="Y453">
            <v>0</v>
          </cell>
          <cell r="Z453">
            <v>7014</v>
          </cell>
        </row>
        <row r="454">
          <cell r="C454" t="str">
            <v>A0232</v>
          </cell>
          <cell r="D454" t="str">
            <v>PT Brahmayasa Bahtera</v>
          </cell>
          <cell r="E454" t="str">
            <v>PEB 3</v>
          </cell>
          <cell r="F454" t="str">
            <v>38PEB 3</v>
          </cell>
          <cell r="P454">
            <v>0</v>
          </cell>
          <cell r="U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C455" t="str">
            <v>A0232</v>
          </cell>
          <cell r="D455" t="str">
            <v>PT Brahmayasa Bahtera</v>
          </cell>
          <cell r="E455" t="str">
            <v>PEB 4</v>
          </cell>
          <cell r="F455" t="str">
            <v>38PEB 4</v>
          </cell>
          <cell r="P455">
            <v>0</v>
          </cell>
          <cell r="U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C456" t="str">
            <v>A0232</v>
          </cell>
          <cell r="D456" t="str">
            <v>PT Brahmayasa Bahtera</v>
          </cell>
          <cell r="E456" t="str">
            <v>PEB 5</v>
          </cell>
          <cell r="F456" t="str">
            <v>38PEB 5</v>
          </cell>
          <cell r="G456">
            <v>0.1</v>
          </cell>
          <cell r="I456">
            <v>0.09</v>
          </cell>
          <cell r="J456">
            <v>10.070131254050001</v>
          </cell>
          <cell r="K456">
            <v>15.05175888488645</v>
          </cell>
          <cell r="P456">
            <v>57039</v>
          </cell>
          <cell r="Q456">
            <v>88737.169499390569</v>
          </cell>
          <cell r="R456">
            <v>5858.816102164149</v>
          </cell>
          <cell r="S456">
            <v>0</v>
          </cell>
          <cell r="U456">
            <v>0</v>
          </cell>
          <cell r="W456">
            <v>-11043</v>
          </cell>
          <cell r="X456">
            <v>0</v>
          </cell>
          <cell r="Y456">
            <v>0</v>
          </cell>
          <cell r="Z456">
            <v>45996</v>
          </cell>
        </row>
        <row r="457">
          <cell r="C457" t="str">
            <v>A0232</v>
          </cell>
          <cell r="D457" t="str">
            <v>PT Brahmayasa Bahtera</v>
          </cell>
          <cell r="E457" t="str">
            <v>PEB 6</v>
          </cell>
          <cell r="F457" t="str">
            <v>38PEB 6</v>
          </cell>
          <cell r="P457">
            <v>0</v>
          </cell>
          <cell r="U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C458" t="str">
            <v>A0232</v>
          </cell>
          <cell r="D458" t="str">
            <v>PT Brahmayasa Bahtera</v>
          </cell>
          <cell r="E458" t="str">
            <v>PEB 7</v>
          </cell>
          <cell r="F458" t="str">
            <v>38PEB 7</v>
          </cell>
          <cell r="G458">
            <v>0.1</v>
          </cell>
          <cell r="I458">
            <v>0.09</v>
          </cell>
          <cell r="J458">
            <v>10.070131254050001</v>
          </cell>
          <cell r="K458">
            <v>15.05175888488645</v>
          </cell>
          <cell r="P458">
            <v>2192</v>
          </cell>
          <cell r="Q458">
            <v>3388.368003702743</v>
          </cell>
          <cell r="R458">
            <v>225.58166342018555</v>
          </cell>
          <cell r="S458">
            <v>402.2749390277715</v>
          </cell>
          <cell r="U458">
            <v>0</v>
          </cell>
          <cell r="W458">
            <v>-1618</v>
          </cell>
          <cell r="X458">
            <v>0</v>
          </cell>
          <cell r="Y458">
            <v>0</v>
          </cell>
          <cell r="Z458">
            <v>574</v>
          </cell>
        </row>
        <row r="459">
          <cell r="C459" t="str">
            <v>A0232</v>
          </cell>
          <cell r="D459" t="str">
            <v>PT Brahmayasa Bahtera</v>
          </cell>
          <cell r="E459" t="str">
            <v>MPP</v>
          </cell>
          <cell r="F459" t="str">
            <v>38MPP</v>
          </cell>
          <cell r="P459">
            <v>0</v>
          </cell>
          <cell r="U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C460" t="str">
            <v>A0232</v>
          </cell>
          <cell r="D460" t="str">
            <v>PT Brahmayasa Bahtera</v>
          </cell>
          <cell r="E460" t="str">
            <v>ID</v>
          </cell>
          <cell r="F460" t="str">
            <v>38ID</v>
          </cell>
          <cell r="G460">
            <v>0.1</v>
          </cell>
          <cell r="I460">
            <v>0.09</v>
          </cell>
          <cell r="J460">
            <v>10.070131254050001</v>
          </cell>
          <cell r="K460">
            <v>15.05175888488645</v>
          </cell>
          <cell r="P460">
            <v>190</v>
          </cell>
          <cell r="Q460">
            <v>9748.7973410984705</v>
          </cell>
          <cell r="R460">
            <v>645.51467780192047</v>
          </cell>
          <cell r="S460">
            <v>484.74114053464382</v>
          </cell>
          <cell r="U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190</v>
          </cell>
        </row>
        <row r="461">
          <cell r="C461" t="str">
            <v>A0232</v>
          </cell>
          <cell r="D461" t="str">
            <v>PT Brahmayasa Bahtera</v>
          </cell>
          <cell r="E461" t="str">
            <v>LL</v>
          </cell>
          <cell r="F461" t="str">
            <v>38LL</v>
          </cell>
          <cell r="G461">
            <v>0.1</v>
          </cell>
          <cell r="I461">
            <v>0.09</v>
          </cell>
          <cell r="J461">
            <v>10.070131254050001</v>
          </cell>
          <cell r="K461">
            <v>15.05175888488645</v>
          </cell>
          <cell r="P461">
            <v>12275</v>
          </cell>
          <cell r="Q461">
            <v>8706.077137434555</v>
          </cell>
          <cell r="R461">
            <v>2843.8723012271603</v>
          </cell>
          <cell r="S461">
            <v>0</v>
          </cell>
          <cell r="U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12275</v>
          </cell>
        </row>
        <row r="462">
          <cell r="C462" t="str">
            <v>A0232</v>
          </cell>
          <cell r="D462" t="str">
            <v>PT Brahmayasa Bahtera</v>
          </cell>
          <cell r="E462" t="str">
            <v>PMK</v>
          </cell>
          <cell r="F462" t="str">
            <v>38PMK</v>
          </cell>
          <cell r="P462">
            <v>0</v>
          </cell>
          <cell r="U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F464" t="str">
            <v>39PEB 1</v>
          </cell>
          <cell r="J464">
            <v>0</v>
          </cell>
          <cell r="N464">
            <v>0</v>
          </cell>
          <cell r="O464">
            <v>0</v>
          </cell>
          <cell r="P464">
            <v>0</v>
          </cell>
          <cell r="Q464" t="str">
            <v xml:space="preserve"> </v>
          </cell>
          <cell r="R464" t="str">
            <v xml:space="preserve"> </v>
          </cell>
          <cell r="S464" t="str">
            <v xml:space="preserve"> 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10.478527874659344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321046</v>
          </cell>
          <cell r="AL464">
            <v>451860.3177994322</v>
          </cell>
          <cell r="AM464">
            <v>49969.904689878189</v>
          </cell>
          <cell r="AN464">
            <v>4298.96</v>
          </cell>
          <cell r="AO464">
            <v>0</v>
          </cell>
          <cell r="AP464">
            <v>0</v>
          </cell>
          <cell r="AQ464">
            <v>0</v>
          </cell>
          <cell r="AR464">
            <v>459438</v>
          </cell>
          <cell r="AS464">
            <v>0</v>
          </cell>
          <cell r="AT464">
            <v>0</v>
          </cell>
          <cell r="AU464">
            <v>780484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 t="str">
            <v xml:space="preserve"> </v>
          </cell>
          <cell r="BH464" t="str">
            <v xml:space="preserve"> </v>
          </cell>
          <cell r="BI464" t="str">
            <v xml:space="preserve"> 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10.478527874659344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707125</v>
          </cell>
          <cell r="CB464">
            <v>784968.3499564525</v>
          </cell>
          <cell r="CC464">
            <v>87124.048215108502</v>
          </cell>
          <cell r="CD464">
            <v>37499.572767044483</v>
          </cell>
          <cell r="CE464">
            <v>0</v>
          </cell>
          <cell r="CF464">
            <v>0</v>
          </cell>
          <cell r="CG464">
            <v>0</v>
          </cell>
          <cell r="CH464">
            <v>-563037</v>
          </cell>
          <cell r="CI464">
            <v>-77943</v>
          </cell>
          <cell r="CJ464">
            <v>5273</v>
          </cell>
          <cell r="CK464">
            <v>66145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 t="str">
            <v xml:space="preserve"> </v>
          </cell>
          <cell r="DS464" t="str">
            <v xml:space="preserve"> </v>
          </cell>
          <cell r="DT464" t="str">
            <v xml:space="preserve"> 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10.478527874659344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39601</v>
          </cell>
          <cell r="EM464">
            <v>65293.159618695179</v>
          </cell>
          <cell r="EN464">
            <v>8711.2247088881195</v>
          </cell>
          <cell r="EO464">
            <v>6837.1381741407358</v>
          </cell>
          <cell r="EP464">
            <v>0</v>
          </cell>
          <cell r="EQ464">
            <v>0</v>
          </cell>
          <cell r="ER464">
            <v>0</v>
          </cell>
          <cell r="ES464">
            <v>-34210</v>
          </cell>
          <cell r="ET464">
            <v>0</v>
          </cell>
          <cell r="EU464">
            <v>0</v>
          </cell>
          <cell r="EV464">
            <v>5391</v>
          </cell>
          <cell r="EX464">
            <v>0</v>
          </cell>
          <cell r="EY464">
            <v>0</v>
          </cell>
          <cell r="EZ464">
            <v>0</v>
          </cell>
          <cell r="FA464">
            <v>0</v>
          </cell>
          <cell r="FB464">
            <v>0</v>
          </cell>
          <cell r="FC464">
            <v>0</v>
          </cell>
          <cell r="FD464">
            <v>0</v>
          </cell>
          <cell r="FE464">
            <v>0</v>
          </cell>
          <cell r="FF464">
            <v>0</v>
          </cell>
          <cell r="FG464">
            <v>0</v>
          </cell>
          <cell r="FH464">
            <v>79690.07561692709</v>
          </cell>
          <cell r="FI464">
            <v>9020.6844826345841</v>
          </cell>
          <cell r="FJ464">
            <v>1612.11</v>
          </cell>
          <cell r="FK464">
            <v>0</v>
          </cell>
          <cell r="FL464">
            <v>0</v>
          </cell>
          <cell r="FM464">
            <v>0</v>
          </cell>
          <cell r="FN464">
            <v>0</v>
          </cell>
          <cell r="FO464">
            <v>0</v>
          </cell>
          <cell r="FP464">
            <v>0</v>
          </cell>
          <cell r="FQ464">
            <v>0</v>
          </cell>
          <cell r="FS464">
            <v>0</v>
          </cell>
          <cell r="FT464">
            <v>0</v>
          </cell>
          <cell r="FU464">
            <v>0</v>
          </cell>
          <cell r="FV464">
            <v>10.478527874659344</v>
          </cell>
          <cell r="FW464">
            <v>0</v>
          </cell>
          <cell r="FX464">
            <v>0</v>
          </cell>
          <cell r="FY464">
            <v>0</v>
          </cell>
          <cell r="FZ464">
            <v>0</v>
          </cell>
          <cell r="GA464">
            <v>0</v>
          </cell>
          <cell r="GB464">
            <v>5393</v>
          </cell>
          <cell r="GC464">
            <v>172232.60802231822</v>
          </cell>
          <cell r="GD464">
            <v>21183.050477395955</v>
          </cell>
          <cell r="GE464">
            <v>10824.39037074593</v>
          </cell>
          <cell r="GF464">
            <v>0</v>
          </cell>
          <cell r="GG464">
            <v>0</v>
          </cell>
          <cell r="GH464">
            <v>0</v>
          </cell>
          <cell r="GI464">
            <v>0</v>
          </cell>
          <cell r="GJ464">
            <v>0</v>
          </cell>
          <cell r="GK464">
            <v>0</v>
          </cell>
          <cell r="GL464">
            <v>5393</v>
          </cell>
          <cell r="GN464">
            <v>0</v>
          </cell>
          <cell r="GO464">
            <v>0</v>
          </cell>
          <cell r="GP464">
            <v>0</v>
          </cell>
          <cell r="GQ464">
            <v>10.478527874659344</v>
          </cell>
          <cell r="GR464">
            <v>0</v>
          </cell>
          <cell r="GS464">
            <v>0</v>
          </cell>
          <cell r="GT464">
            <v>0</v>
          </cell>
          <cell r="GU464">
            <v>0</v>
          </cell>
          <cell r="GV464">
            <v>0</v>
          </cell>
          <cell r="GW464">
            <v>228107</v>
          </cell>
          <cell r="GX464">
            <v>228432.02269810365</v>
          </cell>
          <cell r="GY464">
            <v>80458.794396371202</v>
          </cell>
          <cell r="GZ464">
            <v>122221.36540117433</v>
          </cell>
          <cell r="HA464">
            <v>0</v>
          </cell>
          <cell r="HB464">
            <v>0</v>
          </cell>
          <cell r="HC464">
            <v>0</v>
          </cell>
          <cell r="HD464">
            <v>0</v>
          </cell>
          <cell r="HE464">
            <v>0</v>
          </cell>
          <cell r="HF464">
            <v>0</v>
          </cell>
          <cell r="HG464">
            <v>228107</v>
          </cell>
          <cell r="HI464">
            <v>0</v>
          </cell>
          <cell r="HJ464">
            <v>0</v>
          </cell>
          <cell r="HK464">
            <v>0</v>
          </cell>
          <cell r="HL464">
            <v>10.478527874659344</v>
          </cell>
          <cell r="HM464">
            <v>0</v>
          </cell>
          <cell r="HN464">
            <v>0</v>
          </cell>
          <cell r="HO464">
            <v>0</v>
          </cell>
          <cell r="HP464">
            <v>0</v>
          </cell>
          <cell r="HQ464">
            <v>0</v>
          </cell>
          <cell r="HR464">
            <v>161102</v>
          </cell>
          <cell r="HS464">
            <v>269755.01170852315</v>
          </cell>
          <cell r="HT464">
            <v>40157.368917413842</v>
          </cell>
          <cell r="HU464">
            <v>31500</v>
          </cell>
          <cell r="HV464">
            <v>0</v>
          </cell>
          <cell r="HW464">
            <v>0</v>
          </cell>
          <cell r="HX464">
            <v>0</v>
          </cell>
          <cell r="HY464">
            <v>0</v>
          </cell>
          <cell r="HZ464">
            <v>0</v>
          </cell>
          <cell r="IA464">
            <v>0</v>
          </cell>
          <cell r="IB464">
            <v>161102</v>
          </cell>
        </row>
        <row r="465">
          <cell r="C465" t="str">
            <v>A0248</v>
          </cell>
          <cell r="D465" t="str">
            <v>PT Cakradenta Agung Pertiwi</v>
          </cell>
          <cell r="E465" t="str">
            <v>PEB 2</v>
          </cell>
          <cell r="F465" t="str">
            <v>39PEB 2</v>
          </cell>
          <cell r="J465">
            <v>10.478527874659344</v>
          </cell>
          <cell r="P465">
            <v>321046</v>
          </cell>
          <cell r="Q465">
            <v>451860.3177994322</v>
          </cell>
          <cell r="R465">
            <v>49969.904689878189</v>
          </cell>
          <cell r="S465">
            <v>4298.96</v>
          </cell>
          <cell r="U465">
            <v>0</v>
          </cell>
          <cell r="W465">
            <v>459438</v>
          </cell>
          <cell r="X465">
            <v>0</v>
          </cell>
          <cell r="Y465">
            <v>0</v>
          </cell>
          <cell r="Z465">
            <v>780484</v>
          </cell>
        </row>
        <row r="466">
          <cell r="C466" t="str">
            <v>A0248</v>
          </cell>
          <cell r="D466" t="str">
            <v>PT Cakradenta Agung Pertiwi</v>
          </cell>
          <cell r="E466" t="str">
            <v>PEB 3</v>
          </cell>
          <cell r="F466" t="str">
            <v>39PEB 3</v>
          </cell>
          <cell r="J466">
            <v>0</v>
          </cell>
          <cell r="P466">
            <v>0</v>
          </cell>
          <cell r="Q466" t="str">
            <v xml:space="preserve"> </v>
          </cell>
          <cell r="R466" t="str">
            <v xml:space="preserve"> </v>
          </cell>
          <cell r="S466" t="str">
            <v xml:space="preserve"> </v>
          </cell>
          <cell r="U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C467" t="str">
            <v>A0248</v>
          </cell>
          <cell r="D467" t="str">
            <v>PT Cakradenta Agung Pertiwi</v>
          </cell>
          <cell r="E467" t="str">
            <v>PEB 4</v>
          </cell>
          <cell r="F467" t="str">
            <v>39PEB 4</v>
          </cell>
          <cell r="J467">
            <v>10.478527874659344</v>
          </cell>
          <cell r="P467">
            <v>707125</v>
          </cell>
          <cell r="Q467">
            <v>784968.3499564525</v>
          </cell>
          <cell r="R467">
            <v>87124.048215108502</v>
          </cell>
          <cell r="S467">
            <v>37499.572767044483</v>
          </cell>
          <cell r="U467">
            <v>0</v>
          </cell>
          <cell r="W467">
            <v>-563037</v>
          </cell>
          <cell r="X467">
            <v>-77943</v>
          </cell>
          <cell r="Y467">
            <v>5273</v>
          </cell>
          <cell r="Z467">
            <v>66145</v>
          </cell>
        </row>
        <row r="468">
          <cell r="C468" t="str">
            <v>A0248</v>
          </cell>
          <cell r="D468" t="str">
            <v>PT Cakradenta Agung Pertiwi</v>
          </cell>
          <cell r="E468" t="str">
            <v>PEB 5</v>
          </cell>
          <cell r="F468" t="str">
            <v>39PEB 5</v>
          </cell>
          <cell r="J468">
            <v>0</v>
          </cell>
          <cell r="P468">
            <v>0</v>
          </cell>
          <cell r="U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C469" t="str">
            <v>A0248</v>
          </cell>
          <cell r="D469" t="str">
            <v>PT Cakradenta Agung Pertiwi</v>
          </cell>
          <cell r="E469" t="str">
            <v>PEB 6</v>
          </cell>
          <cell r="F469" t="str">
            <v>39PEB 6</v>
          </cell>
          <cell r="J469">
            <v>0</v>
          </cell>
          <cell r="P469">
            <v>0</v>
          </cell>
          <cell r="Q469" t="str">
            <v xml:space="preserve"> </v>
          </cell>
          <cell r="R469" t="str">
            <v xml:space="preserve"> </v>
          </cell>
          <cell r="S469" t="str">
            <v xml:space="preserve"> </v>
          </cell>
          <cell r="U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C470" t="str">
            <v>A0248</v>
          </cell>
          <cell r="D470" t="str">
            <v>PT Cakradenta Agung Pertiwi</v>
          </cell>
          <cell r="E470" t="str">
            <v>PEB 7</v>
          </cell>
          <cell r="F470" t="str">
            <v>39PEB 7</v>
          </cell>
          <cell r="J470">
            <v>10.478527874659344</v>
          </cell>
          <cell r="P470">
            <v>39601</v>
          </cell>
          <cell r="Q470">
            <v>65293.159618695179</v>
          </cell>
          <cell r="R470">
            <v>8711.2247088881195</v>
          </cell>
          <cell r="S470">
            <v>6837.1381741407358</v>
          </cell>
          <cell r="U470">
            <v>0</v>
          </cell>
          <cell r="W470">
            <v>-34210</v>
          </cell>
          <cell r="X470">
            <v>0</v>
          </cell>
          <cell r="Y470">
            <v>0</v>
          </cell>
          <cell r="Z470">
            <v>5391</v>
          </cell>
        </row>
        <row r="471">
          <cell r="C471" t="str">
            <v>A0248</v>
          </cell>
          <cell r="D471" t="str">
            <v>PT Cakradenta Agung Pertiwi</v>
          </cell>
          <cell r="E471" t="str">
            <v>MPP</v>
          </cell>
          <cell r="F471" t="str">
            <v>39MPP</v>
          </cell>
          <cell r="J471">
            <v>0</v>
          </cell>
          <cell r="P471">
            <v>0</v>
          </cell>
          <cell r="Q471">
            <v>79690.07561692709</v>
          </cell>
          <cell r="R471">
            <v>9020.6844826345841</v>
          </cell>
          <cell r="S471">
            <v>1612.11</v>
          </cell>
          <cell r="U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C472" t="str">
            <v>A0248</v>
          </cell>
          <cell r="D472" t="str">
            <v>PT Cakradenta Agung Pertiwi</v>
          </cell>
          <cell r="E472" t="str">
            <v>ID</v>
          </cell>
          <cell r="F472" t="str">
            <v>39ID</v>
          </cell>
          <cell r="J472">
            <v>10.478527874659344</v>
          </cell>
          <cell r="P472">
            <v>5393</v>
          </cell>
          <cell r="Q472">
            <v>172232.60802231822</v>
          </cell>
          <cell r="R472">
            <v>21183.050477395955</v>
          </cell>
          <cell r="S472">
            <v>10824.39037074593</v>
          </cell>
          <cell r="U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5393</v>
          </cell>
        </row>
        <row r="473">
          <cell r="C473" t="str">
            <v>A0248</v>
          </cell>
          <cell r="D473" t="str">
            <v>PT Cakradenta Agung Pertiwi</v>
          </cell>
          <cell r="E473" t="str">
            <v>LL</v>
          </cell>
          <cell r="F473" t="str">
            <v>39LL</v>
          </cell>
          <cell r="J473">
            <v>10.478527874659344</v>
          </cell>
          <cell r="P473">
            <v>228107</v>
          </cell>
          <cell r="Q473">
            <v>228432.02269810365</v>
          </cell>
          <cell r="R473">
            <v>80458.794396371202</v>
          </cell>
          <cell r="S473">
            <v>122221.36540117433</v>
          </cell>
          <cell r="U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228107</v>
          </cell>
        </row>
        <row r="474">
          <cell r="C474" t="str">
            <v>A0248</v>
          </cell>
          <cell r="D474" t="str">
            <v>PT Cakradenta Agung Pertiwi</v>
          </cell>
          <cell r="E474" t="str">
            <v>PMK</v>
          </cell>
          <cell r="F474" t="str">
            <v>39PMK</v>
          </cell>
          <cell r="J474">
            <v>10.478527874659344</v>
          </cell>
          <cell r="P474">
            <v>161102</v>
          </cell>
          <cell r="Q474">
            <v>269755.01170852315</v>
          </cell>
          <cell r="R474">
            <v>40157.368917413842</v>
          </cell>
          <cell r="S474">
            <v>31500</v>
          </cell>
          <cell r="U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161102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F476" t="str">
            <v>40PEB 1</v>
          </cell>
          <cell r="J476">
            <v>0</v>
          </cell>
          <cell r="N476">
            <v>0</v>
          </cell>
          <cell r="O476">
            <v>0</v>
          </cell>
          <cell r="P476">
            <v>0</v>
          </cell>
          <cell r="Q476" t="str">
            <v xml:space="preserve"> </v>
          </cell>
          <cell r="R476" t="str">
            <v xml:space="preserve"> </v>
          </cell>
          <cell r="S476" t="str">
            <v xml:space="preserve"> 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10.524274502377454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1631311</v>
          </cell>
          <cell r="AL476">
            <v>1456401.4030871163</v>
          </cell>
          <cell r="AM476">
            <v>180218.91161024556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-760881</v>
          </cell>
          <cell r="AS476">
            <v>0</v>
          </cell>
          <cell r="AT476">
            <v>0</v>
          </cell>
          <cell r="AU476">
            <v>870430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 t="str">
            <v xml:space="preserve"> </v>
          </cell>
          <cell r="BH476" t="str">
            <v xml:space="preserve"> </v>
          </cell>
          <cell r="BI476" t="str">
            <v xml:space="preserve"> 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10.517003532516142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3150042</v>
          </cell>
          <cell r="CB476">
            <v>2163934.6388838338</v>
          </cell>
          <cell r="CC476">
            <v>261790.24473168587</v>
          </cell>
          <cell r="CD476">
            <v>41695.873458378272</v>
          </cell>
          <cell r="CE476">
            <v>0</v>
          </cell>
          <cell r="CF476">
            <v>0</v>
          </cell>
          <cell r="CG476">
            <v>0</v>
          </cell>
          <cell r="CH476">
            <v>-2190901</v>
          </cell>
          <cell r="CI476">
            <v>-159584</v>
          </cell>
          <cell r="CJ476">
            <v>11634</v>
          </cell>
          <cell r="CK476">
            <v>799557</v>
          </cell>
          <cell r="CM476">
            <v>0</v>
          </cell>
          <cell r="CN476">
            <v>0</v>
          </cell>
          <cell r="CO476">
            <v>0</v>
          </cell>
          <cell r="CP476">
            <v>10.274991339076511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59392</v>
          </cell>
          <cell r="CW476" t="str">
            <v xml:space="preserve"> </v>
          </cell>
          <cell r="CX476" t="str">
            <v xml:space="preserve"> </v>
          </cell>
          <cell r="CY476" t="str">
            <v xml:space="preserve"> </v>
          </cell>
          <cell r="CZ476">
            <v>0</v>
          </cell>
          <cell r="DA476">
            <v>0</v>
          </cell>
          <cell r="DB476">
            <v>0</v>
          </cell>
          <cell r="DC476">
            <v>1198436</v>
          </cell>
          <cell r="DD476">
            <v>0</v>
          </cell>
          <cell r="DE476">
            <v>0</v>
          </cell>
          <cell r="DF476">
            <v>1257828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0</v>
          </cell>
          <cell r="DZ476">
            <v>0</v>
          </cell>
          <cell r="EA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10.524274502377454</v>
          </cell>
          <cell r="EG476">
            <v>0</v>
          </cell>
          <cell r="EH476">
            <v>0</v>
          </cell>
          <cell r="EI476">
            <v>0</v>
          </cell>
          <cell r="EJ476">
            <v>0</v>
          </cell>
          <cell r="EK476">
            <v>0</v>
          </cell>
          <cell r="EL476">
            <v>208465</v>
          </cell>
          <cell r="EM476">
            <v>215646.37783742032</v>
          </cell>
          <cell r="EN476">
            <v>32385.659517195672</v>
          </cell>
          <cell r="EO476">
            <v>22300.297577883608</v>
          </cell>
          <cell r="EP476">
            <v>0</v>
          </cell>
          <cell r="EQ476">
            <v>0</v>
          </cell>
          <cell r="ER476">
            <v>0</v>
          </cell>
          <cell r="ES476">
            <v>-201049</v>
          </cell>
          <cell r="ET476">
            <v>0</v>
          </cell>
          <cell r="EU476">
            <v>0</v>
          </cell>
          <cell r="EV476">
            <v>7416</v>
          </cell>
          <cell r="EX476">
            <v>0</v>
          </cell>
          <cell r="EY476">
            <v>0</v>
          </cell>
          <cell r="EZ476">
            <v>0</v>
          </cell>
          <cell r="FA476">
            <v>0</v>
          </cell>
          <cell r="FB476">
            <v>0</v>
          </cell>
          <cell r="FC476">
            <v>0</v>
          </cell>
          <cell r="FD476">
            <v>0</v>
          </cell>
          <cell r="FE476">
            <v>0</v>
          </cell>
          <cell r="FF476">
            <v>0</v>
          </cell>
          <cell r="FG476">
            <v>0</v>
          </cell>
          <cell r="FH476">
            <v>254276.85568394995</v>
          </cell>
          <cell r="FI476">
            <v>34016.436879794899</v>
          </cell>
          <cell r="FJ476">
            <v>0</v>
          </cell>
          <cell r="FK476">
            <v>0</v>
          </cell>
          <cell r="FL476">
            <v>0</v>
          </cell>
          <cell r="FM476">
            <v>0</v>
          </cell>
          <cell r="FN476">
            <v>0</v>
          </cell>
          <cell r="FO476">
            <v>0</v>
          </cell>
          <cell r="FP476">
            <v>0</v>
          </cell>
          <cell r="FQ476">
            <v>0</v>
          </cell>
          <cell r="FS476">
            <v>0</v>
          </cell>
          <cell r="FT476">
            <v>0</v>
          </cell>
          <cell r="FU476">
            <v>0</v>
          </cell>
          <cell r="FV476">
            <v>10.524274502377454</v>
          </cell>
          <cell r="FW476">
            <v>0</v>
          </cell>
          <cell r="FX476">
            <v>0</v>
          </cell>
          <cell r="FY476">
            <v>0</v>
          </cell>
          <cell r="FZ476">
            <v>0</v>
          </cell>
          <cell r="GA476">
            <v>0</v>
          </cell>
          <cell r="GB476">
            <v>24654</v>
          </cell>
          <cell r="GC476">
            <v>543532.04251032404</v>
          </cell>
          <cell r="GD476">
            <v>79806.66203819339</v>
          </cell>
          <cell r="GE476">
            <v>35644.515618256526</v>
          </cell>
          <cell r="GF476">
            <v>0</v>
          </cell>
          <cell r="GG476">
            <v>0</v>
          </cell>
          <cell r="GH476">
            <v>0</v>
          </cell>
          <cell r="GI476">
            <v>0</v>
          </cell>
          <cell r="GJ476">
            <v>0</v>
          </cell>
          <cell r="GK476">
            <v>0</v>
          </cell>
          <cell r="GL476">
            <v>24654</v>
          </cell>
          <cell r="GN476">
            <v>0</v>
          </cell>
          <cell r="GO476">
            <v>0</v>
          </cell>
          <cell r="GP476">
            <v>0</v>
          </cell>
          <cell r="GQ476">
            <v>10.524274502377454</v>
          </cell>
          <cell r="GR476">
            <v>0</v>
          </cell>
          <cell r="GS476">
            <v>0</v>
          </cell>
          <cell r="GT476">
            <v>0</v>
          </cell>
          <cell r="GU476">
            <v>0</v>
          </cell>
          <cell r="GV476">
            <v>0</v>
          </cell>
          <cell r="GW476">
            <v>1162535</v>
          </cell>
          <cell r="GX476">
            <v>746397.50983718678</v>
          </cell>
          <cell r="GY476">
            <v>284820.25108476292</v>
          </cell>
          <cell r="GZ476">
            <v>286652.31782533618</v>
          </cell>
          <cell r="HA476">
            <v>0</v>
          </cell>
          <cell r="HB476">
            <v>0</v>
          </cell>
          <cell r="HC476">
            <v>0</v>
          </cell>
          <cell r="HD476">
            <v>0</v>
          </cell>
          <cell r="HE476">
            <v>0</v>
          </cell>
          <cell r="HF476">
            <v>0</v>
          </cell>
          <cell r="HG476">
            <v>1162535</v>
          </cell>
          <cell r="HI476">
            <v>0</v>
          </cell>
          <cell r="HJ476">
            <v>0</v>
          </cell>
          <cell r="HK476">
            <v>0</v>
          </cell>
          <cell r="HL476">
            <v>10.524274502377454</v>
          </cell>
          <cell r="HM476">
            <v>0</v>
          </cell>
          <cell r="HN476">
            <v>0</v>
          </cell>
          <cell r="HO476">
            <v>0</v>
          </cell>
          <cell r="HP476">
            <v>0</v>
          </cell>
          <cell r="HQ476">
            <v>0</v>
          </cell>
          <cell r="HR476">
            <v>836600</v>
          </cell>
          <cell r="HS476">
            <v>836234.44237315096</v>
          </cell>
          <cell r="HT476">
            <v>125571.88806205019</v>
          </cell>
          <cell r="HU476">
            <v>86625</v>
          </cell>
          <cell r="HV476">
            <v>0</v>
          </cell>
          <cell r="HW476">
            <v>0</v>
          </cell>
          <cell r="HX476">
            <v>0</v>
          </cell>
          <cell r="HY476">
            <v>0</v>
          </cell>
          <cell r="HZ476">
            <v>0</v>
          </cell>
          <cell r="IA476">
            <v>0</v>
          </cell>
          <cell r="IB476">
            <v>836600</v>
          </cell>
        </row>
        <row r="477">
          <cell r="C477" t="str">
            <v>A0247</v>
          </cell>
          <cell r="D477" t="str">
            <v>PT Cakung Permata Nusa</v>
          </cell>
          <cell r="E477" t="str">
            <v>PEB 2</v>
          </cell>
          <cell r="F477" t="str">
            <v>40PEB 2</v>
          </cell>
          <cell r="J477">
            <v>10.524274502377454</v>
          </cell>
          <cell r="P477">
            <v>1631311</v>
          </cell>
          <cell r="Q477">
            <v>1456401.4030871163</v>
          </cell>
          <cell r="R477">
            <v>180218.91161024556</v>
          </cell>
          <cell r="S477">
            <v>0</v>
          </cell>
          <cell r="U477">
            <v>0</v>
          </cell>
          <cell r="W477">
            <v>-760881</v>
          </cell>
          <cell r="X477">
            <v>0</v>
          </cell>
          <cell r="Y477">
            <v>0</v>
          </cell>
          <cell r="Z477">
            <v>870430</v>
          </cell>
        </row>
        <row r="478">
          <cell r="C478" t="str">
            <v>A0247</v>
          </cell>
          <cell r="D478" t="str">
            <v>PT Cakung Permata Nusa</v>
          </cell>
          <cell r="E478" t="str">
            <v>PEB 3</v>
          </cell>
          <cell r="F478" t="str">
            <v>40PEB 3</v>
          </cell>
          <cell r="J478">
            <v>0</v>
          </cell>
          <cell r="P478">
            <v>0</v>
          </cell>
          <cell r="Q478" t="str">
            <v xml:space="preserve"> </v>
          </cell>
          <cell r="R478" t="str">
            <v xml:space="preserve"> </v>
          </cell>
          <cell r="S478" t="str">
            <v xml:space="preserve"> </v>
          </cell>
          <cell r="U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C479" t="str">
            <v>A0247</v>
          </cell>
          <cell r="D479" t="str">
            <v>PT Cakung Permata Nusa</v>
          </cell>
          <cell r="E479" t="str">
            <v>PEB 4</v>
          </cell>
          <cell r="F479" t="str">
            <v>40PEB 4</v>
          </cell>
          <cell r="J479">
            <v>10.517003532516142</v>
          </cell>
          <cell r="P479">
            <v>3150042</v>
          </cell>
          <cell r="Q479">
            <v>2163934.6388838338</v>
          </cell>
          <cell r="R479">
            <v>261790.24473168587</v>
          </cell>
          <cell r="S479">
            <v>41695.873458378272</v>
          </cell>
          <cell r="U479">
            <v>0</v>
          </cell>
          <cell r="W479">
            <v>-2190901</v>
          </cell>
          <cell r="X479">
            <v>-159584</v>
          </cell>
          <cell r="Y479">
            <v>11634</v>
          </cell>
          <cell r="Z479">
            <v>799557</v>
          </cell>
        </row>
        <row r="480">
          <cell r="C480" t="str">
            <v>A0247</v>
          </cell>
          <cell r="D480" t="str">
            <v>PT Cakung Permata Nusa</v>
          </cell>
          <cell r="E480" t="str">
            <v>PEB 5</v>
          </cell>
          <cell r="F480" t="str">
            <v>40PEB 5</v>
          </cell>
          <cell r="J480">
            <v>10.274991339076511</v>
          </cell>
          <cell r="P480">
            <v>59392</v>
          </cell>
          <cell r="Q480" t="str">
            <v xml:space="preserve"> </v>
          </cell>
          <cell r="R480" t="str">
            <v xml:space="preserve"> </v>
          </cell>
          <cell r="S480" t="str">
            <v xml:space="preserve"> </v>
          </cell>
          <cell r="U480">
            <v>0</v>
          </cell>
          <cell r="W480">
            <v>1198436</v>
          </cell>
          <cell r="X480">
            <v>0</v>
          </cell>
          <cell r="Y480">
            <v>0</v>
          </cell>
          <cell r="Z480">
            <v>1257828</v>
          </cell>
        </row>
        <row r="481">
          <cell r="C481" t="str">
            <v>A0247</v>
          </cell>
          <cell r="D481" t="str">
            <v>PT Cakung Permata Nusa</v>
          </cell>
          <cell r="E481" t="str">
            <v>PEB 6</v>
          </cell>
          <cell r="F481" t="str">
            <v>40PEB 6</v>
          </cell>
          <cell r="J481">
            <v>0</v>
          </cell>
          <cell r="P481">
            <v>0</v>
          </cell>
          <cell r="U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C482" t="str">
            <v>A0247</v>
          </cell>
          <cell r="D482" t="str">
            <v>PT Cakung Permata Nusa</v>
          </cell>
          <cell r="E482" t="str">
            <v>PEB 7</v>
          </cell>
          <cell r="F482" t="str">
            <v>40PEB 7</v>
          </cell>
          <cell r="J482">
            <v>10.524274502377454</v>
          </cell>
          <cell r="P482">
            <v>208465</v>
          </cell>
          <cell r="Q482">
            <v>215646.37783742032</v>
          </cell>
          <cell r="R482">
            <v>32385.659517195672</v>
          </cell>
          <cell r="S482">
            <v>22300.297577883608</v>
          </cell>
          <cell r="U482">
            <v>0</v>
          </cell>
          <cell r="W482">
            <v>-201049</v>
          </cell>
          <cell r="X482">
            <v>0</v>
          </cell>
          <cell r="Y482">
            <v>0</v>
          </cell>
          <cell r="Z482">
            <v>7416</v>
          </cell>
        </row>
        <row r="483">
          <cell r="C483" t="str">
            <v>A0247</v>
          </cell>
          <cell r="D483" t="str">
            <v>PT Cakung Permata Nusa</v>
          </cell>
          <cell r="E483" t="str">
            <v>MPP</v>
          </cell>
          <cell r="F483" t="str">
            <v>40MPP</v>
          </cell>
          <cell r="J483">
            <v>0</v>
          </cell>
          <cell r="P483">
            <v>0</v>
          </cell>
          <cell r="Q483">
            <v>254276.85568394995</v>
          </cell>
          <cell r="R483">
            <v>34016.436879794899</v>
          </cell>
          <cell r="S483">
            <v>0</v>
          </cell>
          <cell r="U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C484" t="str">
            <v>A0247</v>
          </cell>
          <cell r="D484" t="str">
            <v>PT Cakung Permata Nusa</v>
          </cell>
          <cell r="E484" t="str">
            <v>ID</v>
          </cell>
          <cell r="F484" t="str">
            <v>40ID</v>
          </cell>
          <cell r="J484">
            <v>10.524274502377454</v>
          </cell>
          <cell r="P484">
            <v>24654</v>
          </cell>
          <cell r="Q484">
            <v>543532.04251032404</v>
          </cell>
          <cell r="R484">
            <v>79806.66203819339</v>
          </cell>
          <cell r="S484">
            <v>35644.515618256526</v>
          </cell>
          <cell r="U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24654</v>
          </cell>
        </row>
        <row r="485">
          <cell r="C485" t="str">
            <v>A0247</v>
          </cell>
          <cell r="D485" t="str">
            <v>PT Cakung Permata Nusa</v>
          </cell>
          <cell r="E485" t="str">
            <v>LL</v>
          </cell>
          <cell r="F485" t="str">
            <v>40LL</v>
          </cell>
          <cell r="J485">
            <v>10.524274502377454</v>
          </cell>
          <cell r="P485">
            <v>1162535</v>
          </cell>
          <cell r="Q485">
            <v>746397.50983718678</v>
          </cell>
          <cell r="R485">
            <v>284820.25108476292</v>
          </cell>
          <cell r="S485">
            <v>286652.31782533618</v>
          </cell>
          <cell r="U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1162535</v>
          </cell>
        </row>
        <row r="486">
          <cell r="C486" t="str">
            <v>A0247</v>
          </cell>
          <cell r="D486" t="str">
            <v>PT Cakung Permata Nusa</v>
          </cell>
          <cell r="E486" t="str">
            <v>PMK</v>
          </cell>
          <cell r="F486" t="str">
            <v>40PMK</v>
          </cell>
          <cell r="J486">
            <v>10.524274502377454</v>
          </cell>
          <cell r="P486">
            <v>836600</v>
          </cell>
          <cell r="Q486">
            <v>836234.44237315096</v>
          </cell>
          <cell r="R486">
            <v>125571.88806205019</v>
          </cell>
          <cell r="S486">
            <v>86625</v>
          </cell>
          <cell r="U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836600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F488" t="str">
            <v>41PEB 1</v>
          </cell>
          <cell r="G488">
            <v>0.1</v>
          </cell>
          <cell r="H488">
            <v>0.1</v>
          </cell>
          <cell r="I488">
            <v>0.09</v>
          </cell>
          <cell r="J488">
            <v>5.2043594794641983</v>
          </cell>
          <cell r="K488">
            <v>4.3464501132904525</v>
          </cell>
          <cell r="L488">
            <v>352556</v>
          </cell>
          <cell r="N488">
            <v>845519.87800000003</v>
          </cell>
          <cell r="O488">
            <v>118295.344</v>
          </cell>
          <cell r="P488">
            <v>10238893.043380758</v>
          </cell>
          <cell r="Q488">
            <v>11626294.151912956</v>
          </cell>
          <cell r="R488">
            <v>430644.46642441803</v>
          </cell>
          <cell r="S488">
            <v>1930585.4195793993</v>
          </cell>
          <cell r="U488">
            <v>-7104046.9430925613</v>
          </cell>
          <cell r="V488">
            <v>11272615.907333335</v>
          </cell>
          <cell r="W488">
            <v>-6324757.777179121</v>
          </cell>
          <cell r="X488">
            <v>0</v>
          </cell>
          <cell r="Y488">
            <v>0</v>
          </cell>
          <cell r="Z488">
            <v>-3189911.6768909246</v>
          </cell>
          <cell r="AB488">
            <v>0.1</v>
          </cell>
          <cell r="AC488">
            <v>0</v>
          </cell>
          <cell r="AD488">
            <v>0.09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W488">
            <v>0.1</v>
          </cell>
          <cell r="AX488">
            <v>0</v>
          </cell>
          <cell r="AY488">
            <v>0.09</v>
          </cell>
          <cell r="AZ488">
            <v>12.618969620460705</v>
          </cell>
          <cell r="BA488">
            <v>4.3464501132904525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680032.08525757713</v>
          </cell>
          <cell r="BG488">
            <v>226381.76584761866</v>
          </cell>
          <cell r="BH488">
            <v>10004.569083438626</v>
          </cell>
          <cell r="BI488">
            <v>18120.130293333394</v>
          </cell>
          <cell r="BJ488">
            <v>0</v>
          </cell>
          <cell r="BK488">
            <v>0</v>
          </cell>
          <cell r="BL488">
            <v>0</v>
          </cell>
          <cell r="BM488">
            <v>-472818.15145830845</v>
          </cell>
          <cell r="BN488">
            <v>2294329.6868895637</v>
          </cell>
          <cell r="BO488">
            <v>-180708.78918687359</v>
          </cell>
          <cell r="BP488">
            <v>2501543.6206888324</v>
          </cell>
          <cell r="BR488">
            <v>0.1</v>
          </cell>
          <cell r="BS488">
            <v>0</v>
          </cell>
          <cell r="BT488">
            <v>0.09</v>
          </cell>
          <cell r="BU488">
            <v>12.618969620460705</v>
          </cell>
          <cell r="BV488">
            <v>17.241785421646853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1259109.1401561168</v>
          </cell>
          <cell r="CB488">
            <v>1740914.5900800177</v>
          </cell>
          <cell r="CC488">
            <v>157638.34686371844</v>
          </cell>
          <cell r="CD488">
            <v>271634.21068558242</v>
          </cell>
          <cell r="CE488">
            <v>0</v>
          </cell>
          <cell r="CF488">
            <v>0</v>
          </cell>
          <cell r="CG488">
            <v>0</v>
          </cell>
          <cell r="CH488">
            <v>-604105.55515723256</v>
          </cell>
          <cell r="CI488">
            <v>1261238.6640456121</v>
          </cell>
          <cell r="CJ488">
            <v>-99339.215788268397</v>
          </cell>
          <cell r="CK488">
            <v>1916242.2490444963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C488">
            <v>0.1</v>
          </cell>
          <cell r="ED488">
            <v>0</v>
          </cell>
          <cell r="EE488">
            <v>0.09</v>
          </cell>
          <cell r="EF488">
            <v>12.618969620460705</v>
          </cell>
          <cell r="EG488">
            <v>14.406365308664874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395252.68909769016</v>
          </cell>
          <cell r="EM488">
            <v>362137.96826675866</v>
          </cell>
          <cell r="EN488">
            <v>28751.885218234711</v>
          </cell>
          <cell r="EO488">
            <v>45600.051883386528</v>
          </cell>
          <cell r="EP488">
            <v>0</v>
          </cell>
          <cell r="EQ488">
            <v>0</v>
          </cell>
          <cell r="ER488">
            <v>0</v>
          </cell>
          <cell r="ES488">
            <v>69656.932191173706</v>
          </cell>
          <cell r="ET488">
            <v>0</v>
          </cell>
          <cell r="EU488">
            <v>0</v>
          </cell>
          <cell r="EV488">
            <v>464909.62128886388</v>
          </cell>
          <cell r="EX488">
            <v>0.1</v>
          </cell>
          <cell r="EY488">
            <v>0</v>
          </cell>
          <cell r="EZ488">
            <v>0.09</v>
          </cell>
          <cell r="FA488">
            <v>12.618969620460705</v>
          </cell>
          <cell r="FB488">
            <v>14.406365308664874</v>
          </cell>
          <cell r="FC488">
            <v>0</v>
          </cell>
          <cell r="FD488">
            <v>0</v>
          </cell>
          <cell r="FE488">
            <v>0</v>
          </cell>
          <cell r="FF488">
            <v>0</v>
          </cell>
          <cell r="FG488">
            <v>1218689.737846124</v>
          </cell>
          <cell r="FH488">
            <v>663185.98635565292</v>
          </cell>
          <cell r="FI488">
            <v>35474.824296063409</v>
          </cell>
          <cell r="FJ488">
            <v>71129.857500000013</v>
          </cell>
          <cell r="FK488">
            <v>0</v>
          </cell>
          <cell r="FL488">
            <v>0</v>
          </cell>
          <cell r="FM488">
            <v>0</v>
          </cell>
          <cell r="FN488">
            <v>-75668.480269814972</v>
          </cell>
          <cell r="FO488">
            <v>-964649.65598664677</v>
          </cell>
          <cell r="FP488">
            <v>80712.917000000001</v>
          </cell>
          <cell r="FQ488">
            <v>178371.6015896622</v>
          </cell>
          <cell r="FS488">
            <v>0.1</v>
          </cell>
          <cell r="FT488">
            <v>0</v>
          </cell>
          <cell r="FU488">
            <v>0.09</v>
          </cell>
          <cell r="FV488">
            <v>12.618969620460705</v>
          </cell>
          <cell r="FW488">
            <v>14.406365308664874</v>
          </cell>
          <cell r="FX488">
            <v>0</v>
          </cell>
          <cell r="FY488">
            <v>0</v>
          </cell>
          <cell r="FZ488">
            <v>0</v>
          </cell>
          <cell r="GA488">
            <v>0</v>
          </cell>
          <cell r="GB488">
            <v>1648902.0317025669</v>
          </cell>
          <cell r="GC488">
            <v>1215789.0083515486</v>
          </cell>
          <cell r="GD488">
            <v>84488.872074139857</v>
          </cell>
          <cell r="GE488">
            <v>106157.13959425225</v>
          </cell>
          <cell r="GF488">
            <v>0</v>
          </cell>
          <cell r="GG488">
            <v>0</v>
          </cell>
          <cell r="GH488">
            <v>0</v>
          </cell>
          <cell r="GI488">
            <v>-42385.95711507438</v>
          </cell>
          <cell r="GJ488">
            <v>0</v>
          </cell>
          <cell r="GK488">
            <v>0</v>
          </cell>
          <cell r="GL488">
            <v>1606516.0745874925</v>
          </cell>
          <cell r="GN488">
            <v>0.1</v>
          </cell>
          <cell r="GO488">
            <v>0</v>
          </cell>
          <cell r="GP488">
            <v>0.09</v>
          </cell>
          <cell r="GQ488">
            <v>12.618969620460705</v>
          </cell>
          <cell r="GR488">
            <v>14.406365308664874</v>
          </cell>
          <cell r="GS488">
            <v>0</v>
          </cell>
          <cell r="GT488">
            <v>0</v>
          </cell>
          <cell r="GU488">
            <v>0</v>
          </cell>
          <cell r="GV488">
            <v>0</v>
          </cell>
          <cell r="GW488">
            <v>992251.00898844784</v>
          </cell>
          <cell r="GX488">
            <v>1918348.6870635098</v>
          </cell>
          <cell r="GY488">
            <v>419345.40212555829</v>
          </cell>
          <cell r="GZ488">
            <v>486224.82822164992</v>
          </cell>
          <cell r="HA488">
            <v>0</v>
          </cell>
          <cell r="HB488">
            <v>0</v>
          </cell>
          <cell r="HC488">
            <v>0</v>
          </cell>
          <cell r="HD488">
            <v>0</v>
          </cell>
          <cell r="HE488">
            <v>0</v>
          </cell>
          <cell r="HF488">
            <v>0</v>
          </cell>
          <cell r="HG488">
            <v>992251.00898844784</v>
          </cell>
          <cell r="HI488">
            <v>0.1</v>
          </cell>
          <cell r="HJ488">
            <v>0</v>
          </cell>
          <cell r="HK488">
            <v>0.09</v>
          </cell>
          <cell r="HL488">
            <v>12.618969620460705</v>
          </cell>
          <cell r="HM488">
            <v>14.406365308664874</v>
          </cell>
          <cell r="HN488">
            <v>0</v>
          </cell>
          <cell r="HO488">
            <v>0</v>
          </cell>
          <cell r="HP488">
            <v>0</v>
          </cell>
          <cell r="HQ488">
            <v>0</v>
          </cell>
          <cell r="HR488">
            <v>1997936.349611494</v>
          </cell>
          <cell r="HS488">
            <v>1749057.3775814036</v>
          </cell>
          <cell r="HT488">
            <v>200354.78913580807</v>
          </cell>
          <cell r="HU488">
            <v>301640.55100000027</v>
          </cell>
          <cell r="HV488">
            <v>0</v>
          </cell>
          <cell r="HW488">
            <v>0</v>
          </cell>
          <cell r="HX488">
            <v>0</v>
          </cell>
          <cell r="HY488">
            <v>0</v>
          </cell>
          <cell r="HZ488">
            <v>0</v>
          </cell>
          <cell r="IA488">
            <v>0</v>
          </cell>
          <cell r="IB488">
            <v>1997936.349611494</v>
          </cell>
        </row>
        <row r="489">
          <cell r="C489" t="str">
            <v>A0037</v>
          </cell>
          <cell r="D489" t="str">
            <v>PT Century Batteries Indonesia</v>
          </cell>
          <cell r="E489" t="str">
            <v>PEB 2</v>
          </cell>
          <cell r="F489" t="str">
            <v>41PEB 2</v>
          </cell>
          <cell r="G489">
            <v>0.1</v>
          </cell>
          <cell r="I489">
            <v>0.09</v>
          </cell>
          <cell r="J489">
            <v>0</v>
          </cell>
          <cell r="P489">
            <v>0</v>
          </cell>
          <cell r="U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C490" t="str">
            <v>A0037</v>
          </cell>
          <cell r="D490" t="str">
            <v>PT Century Batteries Indonesia</v>
          </cell>
          <cell r="E490" t="str">
            <v>PEB 3</v>
          </cell>
          <cell r="F490" t="str">
            <v>41PEB 3</v>
          </cell>
          <cell r="G490">
            <v>0.1</v>
          </cell>
          <cell r="I490">
            <v>0.09</v>
          </cell>
          <cell r="J490">
            <v>12.618969620460705</v>
          </cell>
          <cell r="K490">
            <v>4.3464501132904525</v>
          </cell>
          <cell r="P490">
            <v>680032.08525757713</v>
          </cell>
          <cell r="Q490">
            <v>226381.76584761866</v>
          </cell>
          <cell r="R490">
            <v>10004.569083438626</v>
          </cell>
          <cell r="S490">
            <v>18120.130293333394</v>
          </cell>
          <cell r="U490">
            <v>0</v>
          </cell>
          <cell r="W490">
            <v>-472818.15145830845</v>
          </cell>
          <cell r="X490">
            <v>2294329.6868895637</v>
          </cell>
          <cell r="Y490">
            <v>-180708.78918687359</v>
          </cell>
          <cell r="Z490">
            <v>2501543.6206888324</v>
          </cell>
        </row>
        <row r="491">
          <cell r="C491" t="str">
            <v>A0037</v>
          </cell>
          <cell r="D491" t="str">
            <v>PT Century Batteries Indonesia</v>
          </cell>
          <cell r="E491" t="str">
            <v>PEB 4</v>
          </cell>
          <cell r="F491" t="str">
            <v>41PEB 4</v>
          </cell>
          <cell r="G491">
            <v>0.1</v>
          </cell>
          <cell r="I491">
            <v>0.09</v>
          </cell>
          <cell r="J491">
            <v>12.618969620460705</v>
          </cell>
          <cell r="K491">
            <v>17.241785421646853</v>
          </cell>
          <cell r="P491">
            <v>1259109.1401561168</v>
          </cell>
          <cell r="Q491">
            <v>1740914.5900800177</v>
          </cell>
          <cell r="R491">
            <v>157638.34686371844</v>
          </cell>
          <cell r="S491">
            <v>271634.21068558242</v>
          </cell>
          <cell r="U491">
            <v>0</v>
          </cell>
          <cell r="W491">
            <v>-604105.55515723256</v>
          </cell>
          <cell r="X491">
            <v>1261238.6640456121</v>
          </cell>
          <cell r="Y491">
            <v>-99339.215788268397</v>
          </cell>
          <cell r="Z491">
            <v>1916242.2490444963</v>
          </cell>
        </row>
        <row r="492">
          <cell r="C492" t="str">
            <v>A0037</v>
          </cell>
          <cell r="D492" t="str">
            <v>PT Century Batteries Indonesia</v>
          </cell>
          <cell r="E492" t="str">
            <v>PEB 5</v>
          </cell>
          <cell r="F492" t="str">
            <v>41PEB 5</v>
          </cell>
          <cell r="J492">
            <v>0</v>
          </cell>
          <cell r="P492">
            <v>0</v>
          </cell>
          <cell r="U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C493" t="str">
            <v>A0037</v>
          </cell>
          <cell r="D493" t="str">
            <v>PT Century Batteries Indonesia</v>
          </cell>
          <cell r="E493" t="str">
            <v>PEB 6</v>
          </cell>
          <cell r="F493" t="str">
            <v>41PEB 6</v>
          </cell>
          <cell r="J493">
            <v>0</v>
          </cell>
          <cell r="P493">
            <v>0</v>
          </cell>
          <cell r="U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C494" t="str">
            <v>A0037</v>
          </cell>
          <cell r="D494" t="str">
            <v>PT Century Batteries Indonesia</v>
          </cell>
          <cell r="E494" t="str">
            <v>PEB 7</v>
          </cell>
          <cell r="F494" t="str">
            <v>41PEB 7</v>
          </cell>
          <cell r="G494">
            <v>0.1</v>
          </cell>
          <cell r="I494">
            <v>0.09</v>
          </cell>
          <cell r="J494">
            <v>12.618969620460705</v>
          </cell>
          <cell r="K494">
            <v>14.406365308664874</v>
          </cell>
          <cell r="P494">
            <v>395252.68909769016</v>
          </cell>
          <cell r="Q494">
            <v>362137.96826675866</v>
          </cell>
          <cell r="R494">
            <v>28751.885218234711</v>
          </cell>
          <cell r="S494">
            <v>45600.051883386528</v>
          </cell>
          <cell r="U494">
            <v>0</v>
          </cell>
          <cell r="W494">
            <v>69656.932191173706</v>
          </cell>
          <cell r="X494">
            <v>0</v>
          </cell>
          <cell r="Y494">
            <v>0</v>
          </cell>
          <cell r="Z494">
            <v>464909.62128886388</v>
          </cell>
        </row>
        <row r="495">
          <cell r="C495" t="str">
            <v>A0037</v>
          </cell>
          <cell r="D495" t="str">
            <v>PT Century Batteries Indonesia</v>
          </cell>
          <cell r="E495" t="str">
            <v>MPP</v>
          </cell>
          <cell r="F495" t="str">
            <v>41MPP</v>
          </cell>
          <cell r="G495">
            <v>0.1</v>
          </cell>
          <cell r="I495">
            <v>0.09</v>
          </cell>
          <cell r="J495">
            <v>12.618969620460705</v>
          </cell>
          <cell r="K495">
            <v>14.406365308664874</v>
          </cell>
          <cell r="P495">
            <v>1218689.737846124</v>
          </cell>
          <cell r="Q495">
            <v>663185.98635565292</v>
          </cell>
          <cell r="R495">
            <v>35474.824296063409</v>
          </cell>
          <cell r="S495">
            <v>71129.857500000013</v>
          </cell>
          <cell r="U495">
            <v>0</v>
          </cell>
          <cell r="W495">
            <v>-75668.480269814972</v>
          </cell>
          <cell r="X495">
            <v>-964649.65598664677</v>
          </cell>
          <cell r="Y495">
            <v>80712.917000000001</v>
          </cell>
          <cell r="Z495">
            <v>178371.6015896622</v>
          </cell>
        </row>
        <row r="496">
          <cell r="C496" t="str">
            <v>A0037</v>
          </cell>
          <cell r="D496" t="str">
            <v>PT Century Batteries Indonesia</v>
          </cell>
          <cell r="E496" t="str">
            <v>ID</v>
          </cell>
          <cell r="F496" t="str">
            <v>41ID</v>
          </cell>
          <cell r="G496">
            <v>0.1</v>
          </cell>
          <cell r="I496">
            <v>0.09</v>
          </cell>
          <cell r="J496">
            <v>12.618969620460705</v>
          </cell>
          <cell r="K496">
            <v>14.406365308664874</v>
          </cell>
          <cell r="P496">
            <v>1648902.0317025669</v>
          </cell>
          <cell r="Q496">
            <v>1215789.0083515486</v>
          </cell>
          <cell r="R496">
            <v>84488.872074139857</v>
          </cell>
          <cell r="S496">
            <v>106157.13959425225</v>
          </cell>
          <cell r="U496">
            <v>0</v>
          </cell>
          <cell r="W496">
            <v>-42385.95711507438</v>
          </cell>
          <cell r="X496">
            <v>0</v>
          </cell>
          <cell r="Y496">
            <v>0</v>
          </cell>
          <cell r="Z496">
            <v>1606516.0745874925</v>
          </cell>
        </row>
        <row r="497">
          <cell r="C497" t="str">
            <v>A0037</v>
          </cell>
          <cell r="D497" t="str">
            <v>PT Century Batteries Indonesia</v>
          </cell>
          <cell r="E497" t="str">
            <v>LL</v>
          </cell>
          <cell r="F497" t="str">
            <v>41LL</v>
          </cell>
          <cell r="G497">
            <v>0.1</v>
          </cell>
          <cell r="I497">
            <v>0.09</v>
          </cell>
          <cell r="J497">
            <v>12.618969620460705</v>
          </cell>
          <cell r="K497">
            <v>14.406365308664874</v>
          </cell>
          <cell r="P497">
            <v>992251.00898844784</v>
          </cell>
          <cell r="Q497">
            <v>1918348.6870635098</v>
          </cell>
          <cell r="R497">
            <v>419345.40212555829</v>
          </cell>
          <cell r="S497">
            <v>486224.82822164992</v>
          </cell>
          <cell r="U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992251.00898844784</v>
          </cell>
        </row>
        <row r="498">
          <cell r="C498" t="str">
            <v>A0037</v>
          </cell>
          <cell r="D498" t="str">
            <v>PT Century Batteries Indonesia</v>
          </cell>
          <cell r="E498" t="str">
            <v>PMK</v>
          </cell>
          <cell r="F498" t="str">
            <v>41PMK</v>
          </cell>
          <cell r="G498">
            <v>0.1</v>
          </cell>
          <cell r="I498">
            <v>0.09</v>
          </cell>
          <cell r="J498">
            <v>12.618969620460705</v>
          </cell>
          <cell r="K498">
            <v>14.406365308664874</v>
          </cell>
          <cell r="P498">
            <v>1997936.349611494</v>
          </cell>
          <cell r="Q498">
            <v>1749057.3775814036</v>
          </cell>
          <cell r="R498">
            <v>200354.78913580807</v>
          </cell>
          <cell r="S498">
            <v>301640.55100000027</v>
          </cell>
          <cell r="U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1997936.349611494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F500" t="str">
            <v>42PEB 1</v>
          </cell>
          <cell r="J500">
            <v>0</v>
          </cell>
          <cell r="N500">
            <v>0</v>
          </cell>
          <cell r="O500">
            <v>0</v>
          </cell>
          <cell r="P500">
            <v>0</v>
          </cell>
          <cell r="Q500" t="str">
            <v xml:space="preserve"> </v>
          </cell>
          <cell r="R500" t="str">
            <v xml:space="preserve"> </v>
          </cell>
          <cell r="S500" t="str">
            <v xml:space="preserve"> 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10.193512983219655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133879</v>
          </cell>
          <cell r="AL500">
            <v>223561.86116131351</v>
          </cell>
          <cell r="AM500">
            <v>45116.47937605968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-34360</v>
          </cell>
          <cell r="AS500">
            <v>0</v>
          </cell>
          <cell r="AT500">
            <v>0</v>
          </cell>
          <cell r="AU500">
            <v>99519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 t="str">
            <v xml:space="preserve"> </v>
          </cell>
          <cell r="BH500" t="str">
            <v xml:space="preserve"> </v>
          </cell>
          <cell r="BI500" t="str">
            <v xml:space="preserve"> 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10.225228817338731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222285</v>
          </cell>
          <cell r="CB500">
            <v>751796.17394271854</v>
          </cell>
          <cell r="CC500">
            <v>161107.78991364487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-116378</v>
          </cell>
          <cell r="CI500">
            <v>0</v>
          </cell>
          <cell r="CJ500">
            <v>0</v>
          </cell>
          <cell r="CK500">
            <v>105907</v>
          </cell>
          <cell r="CM500">
            <v>0</v>
          </cell>
          <cell r="CN500">
            <v>0</v>
          </cell>
          <cell r="CO500">
            <v>0</v>
          </cell>
          <cell r="CP500">
            <v>10.536341034330093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894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42502</v>
          </cell>
          <cell r="DD500">
            <v>0</v>
          </cell>
          <cell r="DE500">
            <v>0</v>
          </cell>
          <cell r="DF500">
            <v>43396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0</v>
          </cell>
          <cell r="EA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10.193512983219655</v>
          </cell>
          <cell r="EG500">
            <v>0</v>
          </cell>
          <cell r="EH500">
            <v>0</v>
          </cell>
          <cell r="EI500">
            <v>0</v>
          </cell>
          <cell r="EJ500">
            <v>0</v>
          </cell>
          <cell r="EK500">
            <v>0</v>
          </cell>
          <cell r="EL500">
            <v>18383</v>
          </cell>
          <cell r="EM500">
            <v>37855.236702717149</v>
          </cell>
          <cell r="EN500">
            <v>10697.189416007515</v>
          </cell>
          <cell r="EO500">
            <v>2809.4738803369869</v>
          </cell>
          <cell r="EP500">
            <v>0</v>
          </cell>
          <cell r="EQ500">
            <v>0</v>
          </cell>
          <cell r="ER500">
            <v>0</v>
          </cell>
          <cell r="ES500">
            <v>-13481</v>
          </cell>
          <cell r="ET500">
            <v>0</v>
          </cell>
          <cell r="EU500">
            <v>0</v>
          </cell>
          <cell r="EV500">
            <v>4902</v>
          </cell>
          <cell r="EX500">
            <v>0</v>
          </cell>
          <cell r="EY500">
            <v>0</v>
          </cell>
          <cell r="EZ500">
            <v>0</v>
          </cell>
          <cell r="FA500">
            <v>0</v>
          </cell>
          <cell r="FB500">
            <v>0</v>
          </cell>
          <cell r="FC500">
            <v>0</v>
          </cell>
          <cell r="FD500">
            <v>0</v>
          </cell>
          <cell r="FE500">
            <v>0</v>
          </cell>
          <cell r="FF500">
            <v>0</v>
          </cell>
          <cell r="FG500">
            <v>0</v>
          </cell>
          <cell r="FH500">
            <v>35847.82852226145</v>
          </cell>
          <cell r="FI500">
            <v>7914.7709153026281</v>
          </cell>
          <cell r="FJ500">
            <v>0</v>
          </cell>
          <cell r="FK500">
            <v>0</v>
          </cell>
          <cell r="FL500">
            <v>0</v>
          </cell>
          <cell r="FM500">
            <v>0</v>
          </cell>
          <cell r="FN500">
            <v>0</v>
          </cell>
          <cell r="FO500">
            <v>0</v>
          </cell>
          <cell r="FP500">
            <v>0</v>
          </cell>
          <cell r="FQ500">
            <v>0</v>
          </cell>
          <cell r="FS500">
            <v>0</v>
          </cell>
          <cell r="FT500">
            <v>0</v>
          </cell>
          <cell r="FU500">
            <v>0</v>
          </cell>
          <cell r="FV500">
            <v>10.193512983219655</v>
          </cell>
          <cell r="FW500">
            <v>0</v>
          </cell>
          <cell r="FX500">
            <v>0</v>
          </cell>
          <cell r="FY500">
            <v>0</v>
          </cell>
          <cell r="FZ500">
            <v>0</v>
          </cell>
          <cell r="GA500">
            <v>0</v>
          </cell>
          <cell r="GB500">
            <v>1496</v>
          </cell>
          <cell r="GC500">
            <v>92540.688636353778</v>
          </cell>
          <cell r="GD500">
            <v>23575.830056369196</v>
          </cell>
          <cell r="GE500">
            <v>4552.8936515690875</v>
          </cell>
          <cell r="GF500">
            <v>0</v>
          </cell>
          <cell r="GG500">
            <v>0</v>
          </cell>
          <cell r="GH500">
            <v>0</v>
          </cell>
          <cell r="GI500">
            <v>0</v>
          </cell>
          <cell r="GJ500">
            <v>0</v>
          </cell>
          <cell r="GK500">
            <v>0</v>
          </cell>
          <cell r="GL500">
            <v>1496</v>
          </cell>
          <cell r="GN500">
            <v>0</v>
          </cell>
          <cell r="GO500">
            <v>0</v>
          </cell>
          <cell r="GP500">
            <v>0</v>
          </cell>
          <cell r="GQ500">
            <v>10.193512983219655</v>
          </cell>
          <cell r="GR500">
            <v>0</v>
          </cell>
          <cell r="GS500">
            <v>0</v>
          </cell>
          <cell r="GT500">
            <v>0</v>
          </cell>
          <cell r="GU500">
            <v>0</v>
          </cell>
          <cell r="GV500">
            <v>0</v>
          </cell>
          <cell r="GW500">
            <v>89323</v>
          </cell>
          <cell r="GX500">
            <v>154720.82918197662</v>
          </cell>
          <cell r="GY500">
            <v>77593.296136967008</v>
          </cell>
          <cell r="GZ500">
            <v>46389.741333027894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89323</v>
          </cell>
          <cell r="HI500">
            <v>0</v>
          </cell>
          <cell r="HJ500">
            <v>0</v>
          </cell>
          <cell r="HK500">
            <v>0</v>
          </cell>
          <cell r="HL500">
            <v>10.193512983219655</v>
          </cell>
          <cell r="HM500">
            <v>0</v>
          </cell>
          <cell r="HN500">
            <v>0</v>
          </cell>
          <cell r="HO500">
            <v>0</v>
          </cell>
          <cell r="HP500">
            <v>0</v>
          </cell>
          <cell r="HQ500">
            <v>0</v>
          </cell>
          <cell r="HR500">
            <v>27787</v>
          </cell>
          <cell r="HS500">
            <v>90700.617531900061</v>
          </cell>
          <cell r="HT500">
            <v>30797.978878503465</v>
          </cell>
          <cell r="HU500">
            <v>6300</v>
          </cell>
          <cell r="HV500">
            <v>0</v>
          </cell>
          <cell r="HW500">
            <v>0</v>
          </cell>
          <cell r="HX500">
            <v>0</v>
          </cell>
          <cell r="HY500">
            <v>0</v>
          </cell>
          <cell r="HZ500">
            <v>0</v>
          </cell>
          <cell r="IA500">
            <v>0</v>
          </cell>
          <cell r="IB500">
            <v>27787</v>
          </cell>
        </row>
        <row r="501">
          <cell r="C501" t="str">
            <v>A0445</v>
          </cell>
          <cell r="D501" t="str">
            <v>PT Citra Agro Nusantara</v>
          </cell>
          <cell r="E501" t="str">
            <v>PEB 2</v>
          </cell>
          <cell r="F501" t="str">
            <v>42PEB 2</v>
          </cell>
          <cell r="J501">
            <v>10.193512983219655</v>
          </cell>
          <cell r="P501">
            <v>133879</v>
          </cell>
          <cell r="Q501">
            <v>223561.86116131351</v>
          </cell>
          <cell r="R501">
            <v>45116.47937605968</v>
          </cell>
          <cell r="S501">
            <v>0</v>
          </cell>
          <cell r="U501">
            <v>0</v>
          </cell>
          <cell r="W501">
            <v>-34360</v>
          </cell>
          <cell r="X501">
            <v>0</v>
          </cell>
          <cell r="Y501">
            <v>0</v>
          </cell>
          <cell r="Z501">
            <v>99519</v>
          </cell>
        </row>
        <row r="502">
          <cell r="C502" t="str">
            <v>A0445</v>
          </cell>
          <cell r="D502" t="str">
            <v>PT Citra Agro Nusantara</v>
          </cell>
          <cell r="E502" t="str">
            <v>PEB 3</v>
          </cell>
          <cell r="F502" t="str">
            <v>42PEB 3</v>
          </cell>
          <cell r="J502">
            <v>0</v>
          </cell>
          <cell r="P502">
            <v>0</v>
          </cell>
          <cell r="Q502" t="str">
            <v xml:space="preserve"> </v>
          </cell>
          <cell r="R502" t="str">
            <v xml:space="preserve"> </v>
          </cell>
          <cell r="S502" t="str">
            <v xml:space="preserve"> </v>
          </cell>
          <cell r="U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C503" t="str">
            <v>A0445</v>
          </cell>
          <cell r="D503" t="str">
            <v>PT Citra Agro Nusantara</v>
          </cell>
          <cell r="E503" t="str">
            <v>PEB 4</v>
          </cell>
          <cell r="F503" t="str">
            <v>42PEB 4</v>
          </cell>
          <cell r="J503">
            <v>10.225228817338731</v>
          </cell>
          <cell r="P503">
            <v>222285</v>
          </cell>
          <cell r="Q503">
            <v>751796.17394271854</v>
          </cell>
          <cell r="R503">
            <v>161107.78991364487</v>
          </cell>
          <cell r="S503">
            <v>0</v>
          </cell>
          <cell r="U503">
            <v>0</v>
          </cell>
          <cell r="W503">
            <v>-116378</v>
          </cell>
          <cell r="X503">
            <v>0</v>
          </cell>
          <cell r="Y503">
            <v>0</v>
          </cell>
          <cell r="Z503">
            <v>105907</v>
          </cell>
        </row>
        <row r="504">
          <cell r="C504" t="str">
            <v>A0445</v>
          </cell>
          <cell r="D504" t="str">
            <v>PT Citra Agro Nusantara</v>
          </cell>
          <cell r="E504" t="str">
            <v>PEB 5</v>
          </cell>
          <cell r="F504" t="str">
            <v>42PEB 5</v>
          </cell>
          <cell r="J504">
            <v>10.536341034330093</v>
          </cell>
          <cell r="P504">
            <v>894</v>
          </cell>
          <cell r="U504">
            <v>0</v>
          </cell>
          <cell r="W504">
            <v>42502</v>
          </cell>
          <cell r="X504">
            <v>0</v>
          </cell>
          <cell r="Y504">
            <v>0</v>
          </cell>
          <cell r="Z504">
            <v>43396</v>
          </cell>
        </row>
        <row r="505">
          <cell r="C505" t="str">
            <v>A0445</v>
          </cell>
          <cell r="D505" t="str">
            <v>PT Citra Agro Nusantara</v>
          </cell>
          <cell r="E505" t="str">
            <v>PEB 6</v>
          </cell>
          <cell r="F505" t="str">
            <v>42PEB 6</v>
          </cell>
          <cell r="J505">
            <v>0</v>
          </cell>
          <cell r="P505">
            <v>0</v>
          </cell>
          <cell r="U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C506" t="str">
            <v>A0445</v>
          </cell>
          <cell r="D506" t="str">
            <v>PT Citra Agro Nusantara</v>
          </cell>
          <cell r="E506" t="str">
            <v>PEB 7</v>
          </cell>
          <cell r="F506" t="str">
            <v>42PEB 7</v>
          </cell>
          <cell r="J506">
            <v>10.193512983219655</v>
          </cell>
          <cell r="P506">
            <v>18383</v>
          </cell>
          <cell r="Q506">
            <v>37855.236702717149</v>
          </cell>
          <cell r="R506">
            <v>10697.189416007515</v>
          </cell>
          <cell r="S506">
            <v>2809.4738803369869</v>
          </cell>
          <cell r="U506">
            <v>0</v>
          </cell>
          <cell r="W506">
            <v>-13481</v>
          </cell>
          <cell r="X506">
            <v>0</v>
          </cell>
          <cell r="Y506">
            <v>0</v>
          </cell>
          <cell r="Z506">
            <v>4902</v>
          </cell>
        </row>
        <row r="507">
          <cell r="C507" t="str">
            <v>A0445</v>
          </cell>
          <cell r="D507" t="str">
            <v>PT Citra Agro Nusantara</v>
          </cell>
          <cell r="E507" t="str">
            <v>MPP</v>
          </cell>
          <cell r="F507" t="str">
            <v>42MPP</v>
          </cell>
          <cell r="J507">
            <v>0</v>
          </cell>
          <cell r="P507">
            <v>0</v>
          </cell>
          <cell r="Q507">
            <v>35847.82852226145</v>
          </cell>
          <cell r="R507">
            <v>7914.7709153026281</v>
          </cell>
          <cell r="S507">
            <v>0</v>
          </cell>
          <cell r="U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C508" t="str">
            <v>A0445</v>
          </cell>
          <cell r="D508" t="str">
            <v>PT Citra Agro Nusantara</v>
          </cell>
          <cell r="E508" t="str">
            <v>ID</v>
          </cell>
          <cell r="F508" t="str">
            <v>42ID</v>
          </cell>
          <cell r="J508">
            <v>10.193512983219655</v>
          </cell>
          <cell r="P508">
            <v>1496</v>
          </cell>
          <cell r="Q508">
            <v>92540.688636353778</v>
          </cell>
          <cell r="R508">
            <v>23575.830056369196</v>
          </cell>
          <cell r="S508">
            <v>4552.8936515690875</v>
          </cell>
          <cell r="U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1496</v>
          </cell>
        </row>
        <row r="509">
          <cell r="C509" t="str">
            <v>A0445</v>
          </cell>
          <cell r="D509" t="str">
            <v>PT Citra Agro Nusantara</v>
          </cell>
          <cell r="E509" t="str">
            <v>LL</v>
          </cell>
          <cell r="F509" t="str">
            <v>42LL</v>
          </cell>
          <cell r="J509">
            <v>10.193512983219655</v>
          </cell>
          <cell r="P509">
            <v>89323</v>
          </cell>
          <cell r="Q509">
            <v>154720.82918197662</v>
          </cell>
          <cell r="R509">
            <v>77593.296136967008</v>
          </cell>
          <cell r="S509">
            <v>46389.741333027894</v>
          </cell>
          <cell r="U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89323</v>
          </cell>
        </row>
        <row r="510">
          <cell r="C510" t="str">
            <v>A0445</v>
          </cell>
          <cell r="D510" t="str">
            <v>PT Citra Agro Nusantara</v>
          </cell>
          <cell r="E510" t="str">
            <v>PMK</v>
          </cell>
          <cell r="F510" t="str">
            <v>42PMK</v>
          </cell>
          <cell r="J510">
            <v>10.193512983219655</v>
          </cell>
          <cell r="P510">
            <v>27787</v>
          </cell>
          <cell r="Q510">
            <v>90700.617531900061</v>
          </cell>
          <cell r="R510">
            <v>30797.978878503465</v>
          </cell>
          <cell r="S510">
            <v>6300</v>
          </cell>
          <cell r="U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27787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F512" t="str">
            <v>43PEB 1</v>
          </cell>
          <cell r="N512">
            <v>0</v>
          </cell>
          <cell r="O512">
            <v>0</v>
          </cell>
          <cell r="P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R512">
            <v>0.1</v>
          </cell>
          <cell r="BS512">
            <v>0</v>
          </cell>
          <cell r="BT512">
            <v>0.09</v>
          </cell>
          <cell r="BU512">
            <v>8.712440494705751</v>
          </cell>
          <cell r="BV512">
            <v>14.503103779198726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1246452</v>
          </cell>
          <cell r="CB512">
            <v>419796.24469250749</v>
          </cell>
          <cell r="CC512">
            <v>59727.333892599207</v>
          </cell>
          <cell r="CD512">
            <v>10847.469024936107</v>
          </cell>
          <cell r="CE512">
            <v>0</v>
          </cell>
          <cell r="CF512">
            <v>0</v>
          </cell>
          <cell r="CG512">
            <v>0</v>
          </cell>
          <cell r="CH512">
            <v>-234611</v>
          </cell>
          <cell r="CI512">
            <v>0</v>
          </cell>
          <cell r="CJ512">
            <v>0</v>
          </cell>
          <cell r="CK512">
            <v>1011841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0</v>
          </cell>
          <cell r="EA512">
            <v>0</v>
          </cell>
          <cell r="EC512">
            <v>0.1</v>
          </cell>
          <cell r="ED512">
            <v>0</v>
          </cell>
          <cell r="EE512">
            <v>0.09</v>
          </cell>
          <cell r="EF512">
            <v>8.712440494705751</v>
          </cell>
          <cell r="EG512">
            <v>14.503103779198726</v>
          </cell>
          <cell r="EH512">
            <v>0</v>
          </cell>
          <cell r="EI512">
            <v>0</v>
          </cell>
          <cell r="EJ512">
            <v>0</v>
          </cell>
          <cell r="EK512">
            <v>0</v>
          </cell>
          <cell r="EL512">
            <v>32077</v>
          </cell>
          <cell r="EM512">
            <v>43292.581291420967</v>
          </cell>
          <cell r="EN512">
            <v>5818.4204972576244</v>
          </cell>
          <cell r="EO512">
            <v>5049.4996657232705</v>
          </cell>
          <cell r="EP512">
            <v>0</v>
          </cell>
          <cell r="EQ512">
            <v>0</v>
          </cell>
          <cell r="ER512">
            <v>0</v>
          </cell>
          <cell r="ES512">
            <v>-21357</v>
          </cell>
          <cell r="ET512">
            <v>0</v>
          </cell>
          <cell r="EU512">
            <v>0</v>
          </cell>
          <cell r="EV512">
            <v>10720</v>
          </cell>
          <cell r="EX512">
            <v>0</v>
          </cell>
          <cell r="EY512">
            <v>0</v>
          </cell>
          <cell r="EZ512">
            <v>0</v>
          </cell>
          <cell r="FA512">
            <v>0</v>
          </cell>
          <cell r="FB512">
            <v>0</v>
          </cell>
          <cell r="FC512">
            <v>0</v>
          </cell>
          <cell r="FD512">
            <v>0</v>
          </cell>
          <cell r="FE512">
            <v>0</v>
          </cell>
          <cell r="FF512">
            <v>0</v>
          </cell>
          <cell r="FG512">
            <v>0</v>
          </cell>
          <cell r="FH512">
            <v>0</v>
          </cell>
          <cell r="FI512">
            <v>0</v>
          </cell>
          <cell r="FJ512">
            <v>0</v>
          </cell>
          <cell r="FK512">
            <v>0</v>
          </cell>
          <cell r="FL512">
            <v>0</v>
          </cell>
          <cell r="FM512">
            <v>0</v>
          </cell>
          <cell r="FN512">
            <v>0</v>
          </cell>
          <cell r="FO512">
            <v>0</v>
          </cell>
          <cell r="FP512">
            <v>0</v>
          </cell>
          <cell r="FQ512">
            <v>0</v>
          </cell>
          <cell r="FS512">
            <v>0.1</v>
          </cell>
          <cell r="FT512">
            <v>0</v>
          </cell>
          <cell r="FU512">
            <v>0.09</v>
          </cell>
          <cell r="FV512">
            <v>8.712440494705751</v>
          </cell>
          <cell r="FW512">
            <v>14.503103779198726</v>
          </cell>
          <cell r="FX512">
            <v>0</v>
          </cell>
          <cell r="FY512">
            <v>0</v>
          </cell>
          <cell r="FZ512">
            <v>0</v>
          </cell>
          <cell r="GA512">
            <v>0</v>
          </cell>
          <cell r="GB512">
            <v>13830</v>
          </cell>
          <cell r="GC512">
            <v>144539.06197697212</v>
          </cell>
          <cell r="GD512">
            <v>16687.383364771049</v>
          </cell>
          <cell r="GE512">
            <v>12661.305973745313</v>
          </cell>
          <cell r="GF512">
            <v>0</v>
          </cell>
          <cell r="GG512">
            <v>0</v>
          </cell>
          <cell r="GH512">
            <v>0</v>
          </cell>
          <cell r="GI512">
            <v>0</v>
          </cell>
          <cell r="GJ512">
            <v>0</v>
          </cell>
          <cell r="GK512">
            <v>0</v>
          </cell>
          <cell r="GL512">
            <v>13830</v>
          </cell>
          <cell r="GN512">
            <v>0.1</v>
          </cell>
          <cell r="GO512">
            <v>0</v>
          </cell>
          <cell r="GP512">
            <v>0.09</v>
          </cell>
          <cell r="GQ512">
            <v>8.712440494705751</v>
          </cell>
          <cell r="GR512">
            <v>14.503103779198726</v>
          </cell>
          <cell r="GS512">
            <v>0</v>
          </cell>
          <cell r="GT512">
            <v>0</v>
          </cell>
          <cell r="GU512">
            <v>0</v>
          </cell>
          <cell r="GV512">
            <v>0</v>
          </cell>
          <cell r="GW512">
            <v>457138</v>
          </cell>
          <cell r="GX512">
            <v>217825</v>
          </cell>
          <cell r="GY512">
            <v>67762</v>
          </cell>
          <cell r="GZ512">
            <v>122590.33561518697</v>
          </cell>
          <cell r="HA512">
            <v>0</v>
          </cell>
          <cell r="HB512">
            <v>0</v>
          </cell>
          <cell r="HC512">
            <v>0</v>
          </cell>
          <cell r="HD512">
            <v>0</v>
          </cell>
          <cell r="HE512">
            <v>0</v>
          </cell>
          <cell r="HF512">
            <v>0</v>
          </cell>
          <cell r="HG512">
            <v>457138</v>
          </cell>
          <cell r="HI512">
            <v>0.1</v>
          </cell>
          <cell r="HJ512">
            <v>0</v>
          </cell>
          <cell r="HK512">
            <v>0.09</v>
          </cell>
          <cell r="HL512">
            <v>8.712440494705751</v>
          </cell>
          <cell r="HM512">
            <v>14.503103779198726</v>
          </cell>
          <cell r="HN512">
            <v>0</v>
          </cell>
          <cell r="HO512">
            <v>0</v>
          </cell>
          <cell r="HP512">
            <v>0</v>
          </cell>
          <cell r="HQ512">
            <v>0</v>
          </cell>
          <cell r="HR512">
            <v>365372</v>
          </cell>
          <cell r="HS512">
            <v>603142.49005338596</v>
          </cell>
          <cell r="HT512">
            <v>77337.116496674964</v>
          </cell>
          <cell r="HU512">
            <v>34650</v>
          </cell>
          <cell r="HV512">
            <v>0</v>
          </cell>
          <cell r="HW512">
            <v>0</v>
          </cell>
          <cell r="HX512">
            <v>0</v>
          </cell>
          <cell r="HY512">
            <v>0</v>
          </cell>
          <cell r="HZ512">
            <v>0</v>
          </cell>
          <cell r="IA512">
            <v>0</v>
          </cell>
          <cell r="IB512">
            <v>365372</v>
          </cell>
        </row>
        <row r="513">
          <cell r="C513" t="str">
            <v>A0008</v>
          </cell>
          <cell r="D513" t="str">
            <v>PT Daya Mitra Serasi</v>
          </cell>
          <cell r="E513" t="str">
            <v>PEB 2</v>
          </cell>
          <cell r="F513" t="str">
            <v>43PEB 2</v>
          </cell>
          <cell r="P513">
            <v>0</v>
          </cell>
          <cell r="U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C514" t="str">
            <v>A0008</v>
          </cell>
          <cell r="D514" t="str">
            <v>PT Daya Mitra Serasi</v>
          </cell>
          <cell r="E514" t="str">
            <v>PEB 3</v>
          </cell>
          <cell r="F514" t="str">
            <v>43PEB 3</v>
          </cell>
          <cell r="P514">
            <v>0</v>
          </cell>
          <cell r="U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C515" t="str">
            <v>A0008</v>
          </cell>
          <cell r="D515" t="str">
            <v>PT Daya Mitra Serasi</v>
          </cell>
          <cell r="E515" t="str">
            <v>PEB 4</v>
          </cell>
          <cell r="F515" t="str">
            <v>43PEB 4</v>
          </cell>
          <cell r="G515">
            <v>0.1</v>
          </cell>
          <cell r="I515">
            <v>0.09</v>
          </cell>
          <cell r="J515">
            <v>8.712440494705751</v>
          </cell>
          <cell r="K515">
            <v>14.503103779198726</v>
          </cell>
          <cell r="P515">
            <v>1246452</v>
          </cell>
          <cell r="Q515">
            <v>419796.24469250749</v>
          </cell>
          <cell r="R515">
            <v>59727.333892599207</v>
          </cell>
          <cell r="S515">
            <v>10847.469024936107</v>
          </cell>
          <cell r="U515">
            <v>0</v>
          </cell>
          <cell r="W515">
            <v>-234611</v>
          </cell>
          <cell r="X515">
            <v>0</v>
          </cell>
          <cell r="Y515">
            <v>0</v>
          </cell>
          <cell r="Z515">
            <v>1011841</v>
          </cell>
        </row>
        <row r="516">
          <cell r="C516" t="str">
            <v>A0008</v>
          </cell>
          <cell r="D516" t="str">
            <v>PT Daya Mitra Serasi</v>
          </cell>
          <cell r="E516" t="str">
            <v>PEB 5</v>
          </cell>
          <cell r="F516" t="str">
            <v>43PEB 5</v>
          </cell>
          <cell r="P516">
            <v>0</v>
          </cell>
          <cell r="U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C517" t="str">
            <v>A0008</v>
          </cell>
          <cell r="D517" t="str">
            <v>PT Daya Mitra Serasi</v>
          </cell>
          <cell r="E517" t="str">
            <v>PEB 6</v>
          </cell>
          <cell r="F517" t="str">
            <v>43PEB 6</v>
          </cell>
          <cell r="P517">
            <v>0</v>
          </cell>
          <cell r="U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C518" t="str">
            <v>A0008</v>
          </cell>
          <cell r="D518" t="str">
            <v>PT Daya Mitra Serasi</v>
          </cell>
          <cell r="E518" t="str">
            <v>PEB 7</v>
          </cell>
          <cell r="F518" t="str">
            <v>43PEB 7</v>
          </cell>
          <cell r="G518">
            <v>0.1</v>
          </cell>
          <cell r="I518">
            <v>0.09</v>
          </cell>
          <cell r="J518">
            <v>8.712440494705751</v>
          </cell>
          <cell r="K518">
            <v>14.503103779198726</v>
          </cell>
          <cell r="P518">
            <v>32077</v>
          </cell>
          <cell r="Q518">
            <v>43292.581291420967</v>
          </cell>
          <cell r="R518">
            <v>5818.4204972576244</v>
          </cell>
          <cell r="S518">
            <v>5049.4996657232705</v>
          </cell>
          <cell r="U518">
            <v>0</v>
          </cell>
          <cell r="W518">
            <v>-21357</v>
          </cell>
          <cell r="X518">
            <v>0</v>
          </cell>
          <cell r="Y518">
            <v>0</v>
          </cell>
          <cell r="Z518">
            <v>10720</v>
          </cell>
        </row>
        <row r="519">
          <cell r="C519" t="str">
            <v>A0008</v>
          </cell>
          <cell r="D519" t="str">
            <v>PT Daya Mitra Serasi</v>
          </cell>
          <cell r="E519" t="str">
            <v>MPP</v>
          </cell>
          <cell r="F519" t="str">
            <v>43MPP</v>
          </cell>
          <cell r="P519">
            <v>0</v>
          </cell>
          <cell r="U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C520" t="str">
            <v>A0008</v>
          </cell>
          <cell r="D520" t="str">
            <v>PT Daya Mitra Serasi</v>
          </cell>
          <cell r="E520" t="str">
            <v>ID</v>
          </cell>
          <cell r="F520" t="str">
            <v>43ID</v>
          </cell>
          <cell r="G520">
            <v>0.1</v>
          </cell>
          <cell r="I520">
            <v>0.09</v>
          </cell>
          <cell r="J520">
            <v>8.712440494705751</v>
          </cell>
          <cell r="K520">
            <v>14.503103779198726</v>
          </cell>
          <cell r="P520">
            <v>13830</v>
          </cell>
          <cell r="Q520">
            <v>144539.06197697212</v>
          </cell>
          <cell r="R520">
            <v>16687.383364771049</v>
          </cell>
          <cell r="S520">
            <v>12661.305973745313</v>
          </cell>
          <cell r="U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13830</v>
          </cell>
        </row>
        <row r="521">
          <cell r="C521" t="str">
            <v>A0008</v>
          </cell>
          <cell r="D521" t="str">
            <v>PT Daya Mitra Serasi</v>
          </cell>
          <cell r="E521" t="str">
            <v>LL</v>
          </cell>
          <cell r="F521" t="str">
            <v>43LL</v>
          </cell>
          <cell r="G521">
            <v>0.1</v>
          </cell>
          <cell r="I521">
            <v>0.09</v>
          </cell>
          <cell r="J521">
            <v>8.712440494705751</v>
          </cell>
          <cell r="K521">
            <v>14.503103779198726</v>
          </cell>
          <cell r="P521">
            <v>457138</v>
          </cell>
          <cell r="Q521">
            <v>217825</v>
          </cell>
          <cell r="R521">
            <v>67762</v>
          </cell>
          <cell r="S521">
            <v>122590.33561518697</v>
          </cell>
          <cell r="U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457138</v>
          </cell>
        </row>
        <row r="522">
          <cell r="C522" t="str">
            <v>A0008</v>
          </cell>
          <cell r="D522" t="str">
            <v>PT Daya Mitra Serasi</v>
          </cell>
          <cell r="E522" t="str">
            <v>PMK</v>
          </cell>
          <cell r="F522" t="str">
            <v>43PMK</v>
          </cell>
          <cell r="G522">
            <v>0.1</v>
          </cell>
          <cell r="I522">
            <v>0.09</v>
          </cell>
          <cell r="J522">
            <v>8.712440494705751</v>
          </cell>
          <cell r="K522">
            <v>14.503103779198726</v>
          </cell>
          <cell r="P522">
            <v>365372</v>
          </cell>
          <cell r="Q522">
            <v>603142.49005338596</v>
          </cell>
          <cell r="R522">
            <v>77337.116496674964</v>
          </cell>
          <cell r="S522">
            <v>34650</v>
          </cell>
          <cell r="U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365372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F524" t="str">
            <v>44PEB 1</v>
          </cell>
          <cell r="G524">
            <v>0.1</v>
          </cell>
          <cell r="H524">
            <v>0.1</v>
          </cell>
          <cell r="I524">
            <v>0.09</v>
          </cell>
          <cell r="J524">
            <v>10.632095339629041</v>
          </cell>
          <cell r="K524">
            <v>10.804471015179768</v>
          </cell>
          <cell r="L524">
            <v>1715</v>
          </cell>
          <cell r="N524">
            <v>395926.3124</v>
          </cell>
          <cell r="O524">
            <v>65139.528000000006</v>
          </cell>
          <cell r="P524">
            <v>3602136.8661353355</v>
          </cell>
          <cell r="Q524">
            <v>5395247.292537801</v>
          </cell>
          <cell r="R524">
            <v>259369.09144802659</v>
          </cell>
          <cell r="S524">
            <v>35231.616414462493</v>
          </cell>
          <cell r="U524">
            <v>-2491787.8372460026</v>
          </cell>
          <cell r="V524">
            <v>4582663.780133334</v>
          </cell>
          <cell r="W524">
            <v>-246544.71602749074</v>
          </cell>
          <cell r="X524">
            <v>0</v>
          </cell>
          <cell r="Y524">
            <v>0</v>
          </cell>
          <cell r="Z524">
            <v>863804.31286184199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W524">
            <v>0.1</v>
          </cell>
          <cell r="AX524">
            <v>0</v>
          </cell>
          <cell r="AY524">
            <v>0.09</v>
          </cell>
          <cell r="AZ524">
            <v>14.217872479946784</v>
          </cell>
          <cell r="BA524">
            <v>10.804471015179768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798909.94836942665</v>
          </cell>
          <cell r="BG524">
            <v>180905.41447488058</v>
          </cell>
          <cell r="BH524">
            <v>9166.217079467533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109518.83997214655</v>
          </cell>
          <cell r="BN524">
            <v>-201153.61914344848</v>
          </cell>
          <cell r="BO524">
            <v>50768.676757095796</v>
          </cell>
          <cell r="BP524">
            <v>707275.16919812467</v>
          </cell>
          <cell r="BR524">
            <v>0.1</v>
          </cell>
          <cell r="BS524">
            <v>0</v>
          </cell>
          <cell r="BT524">
            <v>0.09</v>
          </cell>
          <cell r="BU524">
            <v>14.217872479946784</v>
          </cell>
          <cell r="BV524">
            <v>17.025397087640016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1124507.3439167924</v>
          </cell>
          <cell r="CB524">
            <v>393392.24532127386</v>
          </cell>
          <cell r="CC524">
            <v>41932.862649790259</v>
          </cell>
          <cell r="CD524">
            <v>85727.146303939735</v>
          </cell>
          <cell r="CE524">
            <v>0</v>
          </cell>
          <cell r="CF524">
            <v>0</v>
          </cell>
          <cell r="CG524">
            <v>0</v>
          </cell>
          <cell r="CH524">
            <v>-143113.34803376099</v>
          </cell>
          <cell r="CI524">
            <v>-192345.90295169735</v>
          </cell>
          <cell r="CJ524">
            <v>48545.718511495608</v>
          </cell>
          <cell r="CK524">
            <v>789048.09293133405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C524">
            <v>0.1</v>
          </cell>
          <cell r="ED524">
            <v>0</v>
          </cell>
          <cell r="EE524">
            <v>0.09</v>
          </cell>
          <cell r="EF524">
            <v>14.217872479946784</v>
          </cell>
          <cell r="EG524">
            <v>15.942151254127035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294746.87920577131</v>
          </cell>
          <cell r="EM524">
            <v>239870.66193208448</v>
          </cell>
          <cell r="EN524">
            <v>18572.834509385393</v>
          </cell>
          <cell r="EO524">
            <v>27324.249950673249</v>
          </cell>
          <cell r="EP524">
            <v>0</v>
          </cell>
          <cell r="EQ524">
            <v>0</v>
          </cell>
          <cell r="ER524">
            <v>0</v>
          </cell>
          <cell r="ES524">
            <v>-124841.22239259993</v>
          </cell>
          <cell r="ET524">
            <v>0</v>
          </cell>
          <cell r="EU524">
            <v>0</v>
          </cell>
          <cell r="EV524">
            <v>169905.6568131714</v>
          </cell>
          <cell r="EX524">
            <v>0.1</v>
          </cell>
          <cell r="EY524">
            <v>0</v>
          </cell>
          <cell r="EZ524">
            <v>0.09</v>
          </cell>
          <cell r="FA524">
            <v>14.217872479946784</v>
          </cell>
          <cell r="FB524">
            <v>15.942151254127035</v>
          </cell>
          <cell r="FC524">
            <v>0</v>
          </cell>
          <cell r="FD524">
            <v>0</v>
          </cell>
          <cell r="FE524">
            <v>0</v>
          </cell>
          <cell r="FF524">
            <v>0</v>
          </cell>
          <cell r="FG524">
            <v>417108.56539183867</v>
          </cell>
          <cell r="FH524">
            <v>343572.15855285613</v>
          </cell>
          <cell r="FI524">
            <v>21501.188148677797</v>
          </cell>
          <cell r="FJ524">
            <v>2430.5909999999999</v>
          </cell>
          <cell r="FK524">
            <v>0</v>
          </cell>
          <cell r="FL524">
            <v>0</v>
          </cell>
          <cell r="FM524">
            <v>0</v>
          </cell>
          <cell r="FN524">
            <v>-4676.8564806257182</v>
          </cell>
          <cell r="FO524">
            <v>-165304.57569900688</v>
          </cell>
          <cell r="FP524">
            <v>13775.381308250575</v>
          </cell>
          <cell r="FQ524">
            <v>247127.1332122061</v>
          </cell>
          <cell r="FS524">
            <v>0.1</v>
          </cell>
          <cell r="FT524">
            <v>0</v>
          </cell>
          <cell r="FU524">
            <v>0.09</v>
          </cell>
          <cell r="FV524">
            <v>14.217872479946784</v>
          </cell>
          <cell r="FW524">
            <v>15.942151254127035</v>
          </cell>
          <cell r="FX524">
            <v>0</v>
          </cell>
          <cell r="FY524">
            <v>0</v>
          </cell>
          <cell r="FZ524">
            <v>0</v>
          </cell>
          <cell r="GA524">
            <v>0</v>
          </cell>
          <cell r="GB524">
            <v>850210.05956360989</v>
          </cell>
          <cell r="GC524">
            <v>658676.65671563661</v>
          </cell>
          <cell r="GD524">
            <v>45853.999602813499</v>
          </cell>
          <cell r="GE524">
            <v>46474.539328947962</v>
          </cell>
          <cell r="GF524">
            <v>0</v>
          </cell>
          <cell r="GG524">
            <v>0</v>
          </cell>
          <cell r="GH524">
            <v>0</v>
          </cell>
          <cell r="GI524">
            <v>-155299.291269081</v>
          </cell>
          <cell r="GJ524">
            <v>0</v>
          </cell>
          <cell r="GK524">
            <v>0</v>
          </cell>
          <cell r="GL524">
            <v>694910.76829452883</v>
          </cell>
          <cell r="GN524">
            <v>0.1</v>
          </cell>
          <cell r="GO524">
            <v>0</v>
          </cell>
          <cell r="GP524">
            <v>0.09</v>
          </cell>
          <cell r="GQ524">
            <v>14.217872479946784</v>
          </cell>
          <cell r="GR524">
            <v>15.942151254127035</v>
          </cell>
          <cell r="GS524">
            <v>0</v>
          </cell>
          <cell r="GT524">
            <v>0</v>
          </cell>
          <cell r="GU524">
            <v>0</v>
          </cell>
          <cell r="GV524">
            <v>0</v>
          </cell>
          <cell r="GW524">
            <v>477599.64242748503</v>
          </cell>
          <cell r="GX524">
            <v>642715.4800890371</v>
          </cell>
          <cell r="GY524">
            <v>217905.11126763342</v>
          </cell>
          <cell r="GZ524">
            <v>208354.09089503926</v>
          </cell>
          <cell r="HA524">
            <v>0</v>
          </cell>
          <cell r="HB524">
            <v>0</v>
          </cell>
          <cell r="HC524">
            <v>0</v>
          </cell>
          <cell r="HD524">
            <v>0</v>
          </cell>
          <cell r="HE524">
            <v>0</v>
          </cell>
          <cell r="HF524">
            <v>0</v>
          </cell>
          <cell r="HG524">
            <v>477599.64242748503</v>
          </cell>
          <cell r="HI524">
            <v>0.1</v>
          </cell>
          <cell r="HJ524">
            <v>0</v>
          </cell>
          <cell r="HK524">
            <v>0.09</v>
          </cell>
          <cell r="HL524">
            <v>14.217872479946784</v>
          </cell>
          <cell r="HM524">
            <v>15.942151254127035</v>
          </cell>
          <cell r="HN524">
            <v>0</v>
          </cell>
          <cell r="HO524">
            <v>0</v>
          </cell>
          <cell r="HP524">
            <v>0</v>
          </cell>
          <cell r="HQ524">
            <v>0</v>
          </cell>
          <cell r="HR524">
            <v>1778700.7670888938</v>
          </cell>
          <cell r="HS524">
            <v>607308.13362024445</v>
          </cell>
          <cell r="HT524">
            <v>60982.98308132161</v>
          </cell>
          <cell r="HU524">
            <v>52000</v>
          </cell>
          <cell r="HV524">
            <v>0</v>
          </cell>
          <cell r="HW524">
            <v>0</v>
          </cell>
          <cell r="HX524">
            <v>0</v>
          </cell>
          <cell r="HY524">
            <v>0</v>
          </cell>
          <cell r="HZ524">
            <v>0</v>
          </cell>
          <cell r="IA524">
            <v>0</v>
          </cell>
          <cell r="IB524">
            <v>1778700.7670888938</v>
          </cell>
        </row>
        <row r="525">
          <cell r="C525" t="str">
            <v>A0051</v>
          </cell>
          <cell r="D525" t="str">
            <v>PT DIC Astra Chemicals</v>
          </cell>
          <cell r="E525" t="str">
            <v>PEB 2</v>
          </cell>
          <cell r="F525" t="str">
            <v>44PEB 2</v>
          </cell>
          <cell r="P525">
            <v>0</v>
          </cell>
          <cell r="U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C526" t="str">
            <v>A0051</v>
          </cell>
          <cell r="D526" t="str">
            <v>PT DIC Astra Chemicals</v>
          </cell>
          <cell r="E526" t="str">
            <v>PEB 3</v>
          </cell>
          <cell r="F526" t="str">
            <v>44PEB 3</v>
          </cell>
          <cell r="G526">
            <v>0.1</v>
          </cell>
          <cell r="I526">
            <v>0.09</v>
          </cell>
          <cell r="J526">
            <v>14.217872479946784</v>
          </cell>
          <cell r="K526">
            <v>10.804471015179768</v>
          </cell>
          <cell r="P526">
            <v>798909.94836942665</v>
          </cell>
          <cell r="Q526">
            <v>180905.41447488058</v>
          </cell>
          <cell r="R526">
            <v>9166.217079467533</v>
          </cell>
          <cell r="S526">
            <v>0</v>
          </cell>
          <cell r="U526">
            <v>0</v>
          </cell>
          <cell r="W526">
            <v>109518.83997214655</v>
          </cell>
          <cell r="X526">
            <v>-201153.61914344848</v>
          </cell>
          <cell r="Y526">
            <v>50768.676757095796</v>
          </cell>
          <cell r="Z526">
            <v>707275.16919812467</v>
          </cell>
        </row>
        <row r="527">
          <cell r="C527" t="str">
            <v>A0051</v>
          </cell>
          <cell r="D527" t="str">
            <v>PT DIC Astra Chemicals</v>
          </cell>
          <cell r="E527" t="str">
            <v>PEB 4</v>
          </cell>
          <cell r="F527" t="str">
            <v>44PEB 4</v>
          </cell>
          <cell r="G527">
            <v>0.1</v>
          </cell>
          <cell r="I527">
            <v>0.09</v>
          </cell>
          <cell r="J527">
            <v>14.217872479946784</v>
          </cell>
          <cell r="K527">
            <v>17.025397087640016</v>
          </cell>
          <cell r="P527">
            <v>1124507.3439167924</v>
          </cell>
          <cell r="Q527">
            <v>393392.24532127386</v>
          </cell>
          <cell r="R527">
            <v>41932.862649790259</v>
          </cell>
          <cell r="S527">
            <v>85727.146303939735</v>
          </cell>
          <cell r="U527">
            <v>0</v>
          </cell>
          <cell r="W527">
            <v>-143113.34803376099</v>
          </cell>
          <cell r="X527">
            <v>-192345.90295169735</v>
          </cell>
          <cell r="Y527">
            <v>48545.718511495608</v>
          </cell>
          <cell r="Z527">
            <v>789048.09293133405</v>
          </cell>
        </row>
        <row r="528">
          <cell r="C528" t="str">
            <v>A0051</v>
          </cell>
          <cell r="D528" t="str">
            <v>PT DIC Astra Chemicals</v>
          </cell>
          <cell r="E528" t="str">
            <v>PEB 5</v>
          </cell>
          <cell r="F528" t="str">
            <v>44PEB 5</v>
          </cell>
          <cell r="P528">
            <v>0</v>
          </cell>
          <cell r="U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C529" t="str">
            <v>A0051</v>
          </cell>
          <cell r="D529" t="str">
            <v>PT DIC Astra Chemicals</v>
          </cell>
          <cell r="E529" t="str">
            <v>PEB 6</v>
          </cell>
          <cell r="F529" t="str">
            <v>44PEB 6</v>
          </cell>
          <cell r="P529">
            <v>0</v>
          </cell>
          <cell r="U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C530" t="str">
            <v>A0051</v>
          </cell>
          <cell r="D530" t="str">
            <v>PT DIC Astra Chemicals</v>
          </cell>
          <cell r="E530" t="str">
            <v>PEB 7</v>
          </cell>
          <cell r="F530" t="str">
            <v>44PEB 7</v>
          </cell>
          <cell r="G530">
            <v>0.1</v>
          </cell>
          <cell r="I530">
            <v>0.09</v>
          </cell>
          <cell r="J530">
            <v>14.217872479946784</v>
          </cell>
          <cell r="K530">
            <v>15.942151254127035</v>
          </cell>
          <cell r="P530">
            <v>294746.87920577131</v>
          </cell>
          <cell r="Q530">
            <v>239870.66193208448</v>
          </cell>
          <cell r="R530">
            <v>18572.834509385393</v>
          </cell>
          <cell r="S530">
            <v>27324.249950673249</v>
          </cell>
          <cell r="U530">
            <v>0</v>
          </cell>
          <cell r="W530">
            <v>-124841.22239259993</v>
          </cell>
          <cell r="X530">
            <v>0</v>
          </cell>
          <cell r="Y530">
            <v>0</v>
          </cell>
          <cell r="Z530">
            <v>169905.6568131714</v>
          </cell>
        </row>
        <row r="531">
          <cell r="C531" t="str">
            <v>A0051</v>
          </cell>
          <cell r="D531" t="str">
            <v>PT DIC Astra Chemicals</v>
          </cell>
          <cell r="E531" t="str">
            <v>MPP</v>
          </cell>
          <cell r="F531" t="str">
            <v>44MPP</v>
          </cell>
          <cell r="G531">
            <v>0.1</v>
          </cell>
          <cell r="I531">
            <v>0.09</v>
          </cell>
          <cell r="J531">
            <v>14.217872479946784</v>
          </cell>
          <cell r="K531">
            <v>15.942151254127035</v>
          </cell>
          <cell r="P531">
            <v>417108.56539183867</v>
          </cell>
          <cell r="Q531">
            <v>343572.15855285613</v>
          </cell>
          <cell r="R531">
            <v>21501.188148677797</v>
          </cell>
          <cell r="S531">
            <v>2430.5909999999999</v>
          </cell>
          <cell r="U531">
            <v>0</v>
          </cell>
          <cell r="W531">
            <v>-4676.8564806257182</v>
          </cell>
          <cell r="X531">
            <v>-165304.57569900688</v>
          </cell>
          <cell r="Y531">
            <v>13775.381308250575</v>
          </cell>
          <cell r="Z531">
            <v>247127.1332122061</v>
          </cell>
        </row>
        <row r="532">
          <cell r="C532" t="str">
            <v>A0051</v>
          </cell>
          <cell r="D532" t="str">
            <v>PT DIC Astra Chemicals</v>
          </cell>
          <cell r="E532" t="str">
            <v>ID</v>
          </cell>
          <cell r="F532" t="str">
            <v>44ID</v>
          </cell>
          <cell r="G532">
            <v>0.1</v>
          </cell>
          <cell r="I532">
            <v>0.09</v>
          </cell>
          <cell r="J532">
            <v>14.217872479946784</v>
          </cell>
          <cell r="K532">
            <v>15.942151254127035</v>
          </cell>
          <cell r="P532">
            <v>850210.05956360989</v>
          </cell>
          <cell r="Q532">
            <v>658676.65671563661</v>
          </cell>
          <cell r="R532">
            <v>45853.999602813499</v>
          </cell>
          <cell r="S532">
            <v>46474.539328947962</v>
          </cell>
          <cell r="U532">
            <v>0</v>
          </cell>
          <cell r="W532">
            <v>-155299.291269081</v>
          </cell>
          <cell r="X532">
            <v>0</v>
          </cell>
          <cell r="Y532">
            <v>0</v>
          </cell>
          <cell r="Z532">
            <v>694910.76829452883</v>
          </cell>
        </row>
        <row r="533">
          <cell r="C533" t="str">
            <v>A0051</v>
          </cell>
          <cell r="D533" t="str">
            <v>PT DIC Astra Chemicals</v>
          </cell>
          <cell r="E533" t="str">
            <v>LL</v>
          </cell>
          <cell r="F533" t="str">
            <v>44LL</v>
          </cell>
          <cell r="G533">
            <v>0.1</v>
          </cell>
          <cell r="I533">
            <v>0.09</v>
          </cell>
          <cell r="J533">
            <v>14.217872479946784</v>
          </cell>
          <cell r="K533">
            <v>15.942151254127035</v>
          </cell>
          <cell r="P533">
            <v>477599.64242748503</v>
          </cell>
          <cell r="Q533">
            <v>642715.4800890371</v>
          </cell>
          <cell r="R533">
            <v>217905.11126763342</v>
          </cell>
          <cell r="S533">
            <v>208354.09089503926</v>
          </cell>
          <cell r="U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477599.64242748503</v>
          </cell>
        </row>
        <row r="534">
          <cell r="C534" t="str">
            <v>A0051</v>
          </cell>
          <cell r="D534" t="str">
            <v>PT DIC Astra Chemicals</v>
          </cell>
          <cell r="E534" t="str">
            <v>PMK</v>
          </cell>
          <cell r="F534" t="str">
            <v>44PMK</v>
          </cell>
          <cell r="G534">
            <v>0.1</v>
          </cell>
          <cell r="I534">
            <v>0.09</v>
          </cell>
          <cell r="J534">
            <v>14.217872479946784</v>
          </cell>
          <cell r="K534">
            <v>15.942151254127035</v>
          </cell>
          <cell r="P534">
            <v>1778700.7670888938</v>
          </cell>
          <cell r="Q534">
            <v>607308.13362024445</v>
          </cell>
          <cell r="R534">
            <v>60982.98308132161</v>
          </cell>
          <cell r="S534">
            <v>52000</v>
          </cell>
          <cell r="U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1778700.7670888938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F536" t="str">
            <v>45PEB 1</v>
          </cell>
          <cell r="G536">
            <v>0.1</v>
          </cell>
          <cell r="H536">
            <v>0.1</v>
          </cell>
          <cell r="I536">
            <v>0.09</v>
          </cell>
          <cell r="J536">
            <v>4.1903702728370593</v>
          </cell>
          <cell r="K536">
            <v>0</v>
          </cell>
          <cell r="L536">
            <v>0</v>
          </cell>
          <cell r="N536">
            <v>125359.24</v>
          </cell>
          <cell r="O536">
            <v>14076.48</v>
          </cell>
          <cell r="P536">
            <v>1312931.789976693</v>
          </cell>
          <cell r="Q536">
            <v>134707.3774999998</v>
          </cell>
          <cell r="R536">
            <v>44933.21427568487</v>
          </cell>
          <cell r="S536">
            <v>134707.3774999998</v>
          </cell>
          <cell r="U536">
            <v>-944184.74930650287</v>
          </cell>
          <cell r="V536">
            <v>1319326.1733333333</v>
          </cell>
          <cell r="W536">
            <v>136259.49538609278</v>
          </cell>
          <cell r="X536">
            <v>0</v>
          </cell>
          <cell r="Y536">
            <v>0</v>
          </cell>
          <cell r="Z536">
            <v>505006.53605628287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W536">
            <v>0.1</v>
          </cell>
          <cell r="AX536">
            <v>0</v>
          </cell>
          <cell r="AY536">
            <v>0.09</v>
          </cell>
          <cell r="AZ536">
            <v>13.266239959514657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198023.53131462139</v>
          </cell>
          <cell r="BG536">
            <v>168935.6221440002</v>
          </cell>
          <cell r="BH536">
            <v>56350.443824745278</v>
          </cell>
          <cell r="BI536">
            <v>168935.6221440002</v>
          </cell>
          <cell r="BJ536">
            <v>0</v>
          </cell>
          <cell r="BK536">
            <v>0</v>
          </cell>
          <cell r="BL536">
            <v>0</v>
          </cell>
          <cell r="BM536">
            <v>12437.271331365548</v>
          </cell>
          <cell r="BN536">
            <v>-11697.840054327677</v>
          </cell>
          <cell r="BO536">
            <v>2844.9588378104563</v>
          </cell>
          <cell r="BP536">
            <v>198762.96259165928</v>
          </cell>
          <cell r="BR536">
            <v>0.1</v>
          </cell>
          <cell r="BS536">
            <v>0</v>
          </cell>
          <cell r="BT536">
            <v>0.09</v>
          </cell>
          <cell r="BU536">
            <v>13.266239959514657</v>
          </cell>
          <cell r="BV536">
            <v>18.453971683432634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179582.44404915709</v>
          </cell>
          <cell r="CB536">
            <v>435019.70528538618</v>
          </cell>
          <cell r="CC536">
            <v>42477.784675231509</v>
          </cell>
          <cell r="CD536">
            <v>62293.519956142518</v>
          </cell>
          <cell r="CE536">
            <v>0</v>
          </cell>
          <cell r="CF536">
            <v>0</v>
          </cell>
          <cell r="CG536">
            <v>0</v>
          </cell>
          <cell r="CH536">
            <v>129055.3469897497</v>
          </cell>
          <cell r="CI536">
            <v>-17529.840066829802</v>
          </cell>
          <cell r="CJ536">
            <v>4263.3232453098035</v>
          </cell>
          <cell r="CK536">
            <v>291107.95097207703</v>
          </cell>
          <cell r="CM536">
            <v>0.1</v>
          </cell>
          <cell r="CN536">
            <v>0</v>
          </cell>
          <cell r="CO536">
            <v>0.09</v>
          </cell>
          <cell r="CP536">
            <v>24.51</v>
          </cell>
          <cell r="CQ536">
            <v>24.51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2612.7876354884816</v>
          </cell>
          <cell r="CX536">
            <v>1995.088291112178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  <cell r="EA536">
            <v>0</v>
          </cell>
          <cell r="EC536">
            <v>0.1</v>
          </cell>
          <cell r="ED536">
            <v>0</v>
          </cell>
          <cell r="EE536">
            <v>0.09</v>
          </cell>
          <cell r="EF536">
            <v>13.266239959514657</v>
          </cell>
          <cell r="EG536">
            <v>18.299894755771327</v>
          </cell>
          <cell r="EH536">
            <v>0</v>
          </cell>
          <cell r="EI536">
            <v>0</v>
          </cell>
          <cell r="EJ536">
            <v>0</v>
          </cell>
          <cell r="EK536">
            <v>0</v>
          </cell>
          <cell r="EL536">
            <v>184723.1267005018</v>
          </cell>
          <cell r="EM536">
            <v>68289.608928766946</v>
          </cell>
          <cell r="EN536">
            <v>9033.7611426724525</v>
          </cell>
          <cell r="EO536">
            <v>6916.1304658024328</v>
          </cell>
          <cell r="EP536">
            <v>0</v>
          </cell>
          <cell r="EQ536">
            <v>0</v>
          </cell>
          <cell r="ER536">
            <v>0</v>
          </cell>
          <cell r="ES536">
            <v>-30797.376024501515</v>
          </cell>
          <cell r="ET536">
            <v>0</v>
          </cell>
          <cell r="EU536">
            <v>0</v>
          </cell>
          <cell r="EV536">
            <v>153925.75067600029</v>
          </cell>
          <cell r="EX536">
            <v>0</v>
          </cell>
          <cell r="EY536">
            <v>0</v>
          </cell>
          <cell r="EZ536">
            <v>0</v>
          </cell>
          <cell r="FA536">
            <v>0</v>
          </cell>
          <cell r="FB536">
            <v>0</v>
          </cell>
          <cell r="FC536">
            <v>0</v>
          </cell>
          <cell r="FD536">
            <v>0</v>
          </cell>
          <cell r="FE536">
            <v>0</v>
          </cell>
          <cell r="FF536">
            <v>0</v>
          </cell>
          <cell r="FG536">
            <v>0</v>
          </cell>
          <cell r="FH536">
            <v>0</v>
          </cell>
          <cell r="FI536">
            <v>0</v>
          </cell>
          <cell r="FJ536">
            <v>0</v>
          </cell>
          <cell r="FK536">
            <v>0</v>
          </cell>
          <cell r="FL536">
            <v>0</v>
          </cell>
          <cell r="FM536">
            <v>0</v>
          </cell>
          <cell r="FN536">
            <v>0</v>
          </cell>
          <cell r="FO536">
            <v>0</v>
          </cell>
          <cell r="FP536">
            <v>0</v>
          </cell>
          <cell r="FQ536">
            <v>0</v>
          </cell>
          <cell r="FS536">
            <v>0.1</v>
          </cell>
          <cell r="FT536">
            <v>0</v>
          </cell>
          <cell r="FU536">
            <v>0.09</v>
          </cell>
          <cell r="FV536">
            <v>13.266239959514657</v>
          </cell>
          <cell r="FW536">
            <v>18.299894755771327</v>
          </cell>
          <cell r="FX536">
            <v>0</v>
          </cell>
          <cell r="FY536">
            <v>0</v>
          </cell>
          <cell r="FZ536">
            <v>0</v>
          </cell>
          <cell r="GA536">
            <v>0</v>
          </cell>
          <cell r="GB536">
            <v>340976.25777520885</v>
          </cell>
          <cell r="GC536">
            <v>175743.78238750203</v>
          </cell>
          <cell r="GD536">
            <v>21723.708305727734</v>
          </cell>
          <cell r="GE536">
            <v>9229.7881156224721</v>
          </cell>
          <cell r="GF536">
            <v>0</v>
          </cell>
          <cell r="GG536">
            <v>0</v>
          </cell>
          <cell r="GH536">
            <v>0</v>
          </cell>
          <cell r="GI536">
            <v>-2578.2329492617532</v>
          </cell>
          <cell r="GJ536">
            <v>0</v>
          </cell>
          <cell r="GK536">
            <v>0</v>
          </cell>
          <cell r="GL536">
            <v>338398.02482594713</v>
          </cell>
          <cell r="GN536">
            <v>0.1</v>
          </cell>
          <cell r="GO536">
            <v>0</v>
          </cell>
          <cell r="GP536">
            <v>0.09</v>
          </cell>
          <cell r="GQ536">
            <v>13.266239959514657</v>
          </cell>
          <cell r="GR536">
            <v>18.299894755771327</v>
          </cell>
          <cell r="GS536">
            <v>0</v>
          </cell>
          <cell r="GT536">
            <v>0</v>
          </cell>
          <cell r="GU536">
            <v>0</v>
          </cell>
          <cell r="GV536">
            <v>0</v>
          </cell>
          <cell r="GW536">
            <v>345874.66364441253</v>
          </cell>
          <cell r="GX536">
            <v>175626.41512543522</v>
          </cell>
          <cell r="GY536">
            <v>75991.202104336233</v>
          </cell>
          <cell r="GZ536">
            <v>73326.689149705635</v>
          </cell>
          <cell r="HA536">
            <v>0</v>
          </cell>
          <cell r="HB536">
            <v>0</v>
          </cell>
          <cell r="HC536">
            <v>0</v>
          </cell>
          <cell r="HD536">
            <v>0</v>
          </cell>
          <cell r="HE536">
            <v>0</v>
          </cell>
          <cell r="HF536">
            <v>0</v>
          </cell>
          <cell r="HG536">
            <v>345874.66364441253</v>
          </cell>
          <cell r="HI536">
            <v>0.1</v>
          </cell>
          <cell r="HJ536">
            <v>0</v>
          </cell>
          <cell r="HK536">
            <v>0.09</v>
          </cell>
          <cell r="HL536">
            <v>13.266239959514657</v>
          </cell>
          <cell r="HM536">
            <v>18.299894755771327</v>
          </cell>
          <cell r="HN536">
            <v>0</v>
          </cell>
          <cell r="HO536">
            <v>0</v>
          </cell>
          <cell r="HP536">
            <v>0</v>
          </cell>
          <cell r="HQ536">
            <v>0</v>
          </cell>
          <cell r="HR536">
            <v>556721.84357212298</v>
          </cell>
          <cell r="HS536">
            <v>451515.57974596584</v>
          </cell>
          <cell r="HT536">
            <v>62531.491436364369</v>
          </cell>
          <cell r="HU536">
            <v>54250</v>
          </cell>
          <cell r="HV536">
            <v>0</v>
          </cell>
          <cell r="HW536">
            <v>0</v>
          </cell>
          <cell r="HX536">
            <v>0</v>
          </cell>
          <cell r="HY536">
            <v>0</v>
          </cell>
          <cell r="HZ536">
            <v>0</v>
          </cell>
          <cell r="IA536">
            <v>0</v>
          </cell>
          <cell r="IB536">
            <v>556721.84357212298</v>
          </cell>
        </row>
        <row r="537">
          <cell r="C537" t="str">
            <v>A0239</v>
          </cell>
          <cell r="D537" t="str">
            <v>PT Astra Daido Steel Indonesia (d/h PT Dirgamenara Nusadwipa)</v>
          </cell>
          <cell r="E537" t="str">
            <v>PEB 2</v>
          </cell>
          <cell r="F537" t="str">
            <v>45PEB 2</v>
          </cell>
          <cell r="J537">
            <v>0</v>
          </cell>
          <cell r="P537">
            <v>0</v>
          </cell>
          <cell r="U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C538" t="str">
            <v>A0239</v>
          </cell>
          <cell r="D538" t="str">
            <v>PT Astra Daido Steel Indonesia (d/h PT Dirgamenara Nusadwipa)</v>
          </cell>
          <cell r="E538" t="str">
            <v>PEB 3</v>
          </cell>
          <cell r="F538" t="str">
            <v>45PEB 3</v>
          </cell>
          <cell r="G538">
            <v>0.1</v>
          </cell>
          <cell r="I538">
            <v>0.09</v>
          </cell>
          <cell r="J538">
            <v>13.266239959514657</v>
          </cell>
          <cell r="K538">
            <v>0</v>
          </cell>
          <cell r="P538">
            <v>198023.53131462139</v>
          </cell>
          <cell r="Q538">
            <v>168935.6221440002</v>
          </cell>
          <cell r="R538">
            <v>56350.443824745278</v>
          </cell>
          <cell r="S538">
            <v>168935.6221440002</v>
          </cell>
          <cell r="U538">
            <v>0</v>
          </cell>
          <cell r="W538">
            <v>12437.271331365548</v>
          </cell>
          <cell r="X538">
            <v>-11697.840054327677</v>
          </cell>
          <cell r="Y538">
            <v>2844.9588378104563</v>
          </cell>
          <cell r="Z538">
            <v>198762.96259165928</v>
          </cell>
        </row>
        <row r="539">
          <cell r="C539" t="str">
            <v>A0239</v>
          </cell>
          <cell r="D539" t="str">
            <v>PT Astra Daido Steel Indonesia (d/h PT Dirgamenara Nusadwipa)</v>
          </cell>
          <cell r="E539" t="str">
            <v>PEB 4</v>
          </cell>
          <cell r="F539" t="str">
            <v>45PEB 4</v>
          </cell>
          <cell r="G539">
            <v>0.1</v>
          </cell>
          <cell r="I539">
            <v>0.09</v>
          </cell>
          <cell r="J539">
            <v>13.266239959514657</v>
          </cell>
          <cell r="K539">
            <v>18.453971683432634</v>
          </cell>
          <cell r="P539">
            <v>179582.44404915709</v>
          </cell>
          <cell r="Q539">
            <v>435019.70528538618</v>
          </cell>
          <cell r="R539">
            <v>42477.784675231509</v>
          </cell>
          <cell r="S539">
            <v>62293.519956142518</v>
          </cell>
          <cell r="U539">
            <v>0</v>
          </cell>
          <cell r="W539">
            <v>129055.3469897497</v>
          </cell>
          <cell r="X539">
            <v>-17529.840066829802</v>
          </cell>
          <cell r="Y539">
            <v>4263.3232453098035</v>
          </cell>
          <cell r="Z539">
            <v>291107.95097207703</v>
          </cell>
        </row>
        <row r="540">
          <cell r="C540" t="str">
            <v>A0239</v>
          </cell>
          <cell r="D540" t="str">
            <v>PT Astra Daido Steel Indonesia (d/h PT Dirgamenara Nusadwipa)</v>
          </cell>
          <cell r="E540" t="str">
            <v>PEB 5</v>
          </cell>
          <cell r="F540" t="str">
            <v>45PEB 5</v>
          </cell>
          <cell r="G540">
            <v>0.1</v>
          </cell>
          <cell r="I540">
            <v>0.09</v>
          </cell>
          <cell r="J540">
            <v>24.51</v>
          </cell>
          <cell r="K540">
            <v>24.51</v>
          </cell>
          <cell r="P540">
            <v>0</v>
          </cell>
          <cell r="Q540">
            <v>2612.7876354884816</v>
          </cell>
          <cell r="R540">
            <v>1995.088291112178</v>
          </cell>
          <cell r="S540">
            <v>0</v>
          </cell>
          <cell r="U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C541" t="str">
            <v>A0239</v>
          </cell>
          <cell r="D541" t="str">
            <v>PT Astra Daido Steel Indonesia (d/h PT Dirgamenara Nusadwipa)</v>
          </cell>
          <cell r="E541" t="str">
            <v>PEB 6</v>
          </cell>
          <cell r="F541" t="str">
            <v>45PEB 6</v>
          </cell>
          <cell r="J541">
            <v>0</v>
          </cell>
          <cell r="P541">
            <v>0</v>
          </cell>
          <cell r="U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C542" t="str">
            <v>A0239</v>
          </cell>
          <cell r="D542" t="str">
            <v>PT Astra Daido Steel Indonesia (d/h PT Dirgamenara Nusadwipa)</v>
          </cell>
          <cell r="E542" t="str">
            <v>PEB 7</v>
          </cell>
          <cell r="F542" t="str">
            <v>45PEB 7</v>
          </cell>
          <cell r="G542">
            <v>0.1</v>
          </cell>
          <cell r="I542">
            <v>0.09</v>
          </cell>
          <cell r="J542">
            <v>13.266239959514657</v>
          </cell>
          <cell r="K542">
            <v>18.299894755771327</v>
          </cell>
          <cell r="P542">
            <v>184723.1267005018</v>
          </cell>
          <cell r="Q542">
            <v>68289.608928766946</v>
          </cell>
          <cell r="R542">
            <v>9033.7611426724525</v>
          </cell>
          <cell r="S542">
            <v>6916.1304658024328</v>
          </cell>
          <cell r="U542">
            <v>0</v>
          </cell>
          <cell r="W542">
            <v>-30797.376024501515</v>
          </cell>
          <cell r="X542">
            <v>0</v>
          </cell>
          <cell r="Y542">
            <v>0</v>
          </cell>
          <cell r="Z542">
            <v>153925.75067600029</v>
          </cell>
        </row>
        <row r="543">
          <cell r="C543" t="str">
            <v>A0239</v>
          </cell>
          <cell r="D543" t="str">
            <v>PT Astra Daido Steel Indonesia (d/h PT Dirgamenara Nusadwipa)</v>
          </cell>
          <cell r="E543" t="str">
            <v>MPP</v>
          </cell>
          <cell r="F543" t="str">
            <v>45MPP</v>
          </cell>
          <cell r="P543">
            <v>0</v>
          </cell>
          <cell r="U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C544" t="str">
            <v>A0239</v>
          </cell>
          <cell r="D544" t="str">
            <v>PT Astra Daido Steel Indonesia (d/h PT Dirgamenara Nusadwipa)</v>
          </cell>
          <cell r="E544" t="str">
            <v>ID</v>
          </cell>
          <cell r="F544" t="str">
            <v>45ID</v>
          </cell>
          <cell r="G544">
            <v>0.1</v>
          </cell>
          <cell r="I544">
            <v>0.09</v>
          </cell>
          <cell r="J544">
            <v>13.266239959514657</v>
          </cell>
          <cell r="K544">
            <v>18.299894755771327</v>
          </cell>
          <cell r="P544">
            <v>340976.25777520885</v>
          </cell>
          <cell r="Q544">
            <v>175743.78238750203</v>
          </cell>
          <cell r="R544">
            <v>21723.708305727734</v>
          </cell>
          <cell r="S544">
            <v>9229.7881156224721</v>
          </cell>
          <cell r="U544">
            <v>0</v>
          </cell>
          <cell r="W544">
            <v>-2578.2329492617532</v>
          </cell>
          <cell r="X544">
            <v>0</v>
          </cell>
          <cell r="Y544">
            <v>0</v>
          </cell>
          <cell r="Z544">
            <v>338398.02482594713</v>
          </cell>
        </row>
        <row r="545">
          <cell r="C545" t="str">
            <v>A0239</v>
          </cell>
          <cell r="D545" t="str">
            <v>PT Astra Daido Steel Indonesia (d/h PT Dirgamenara Nusadwipa)</v>
          </cell>
          <cell r="E545" t="str">
            <v>LL</v>
          </cell>
          <cell r="F545" t="str">
            <v>45LL</v>
          </cell>
          <cell r="G545">
            <v>0.1</v>
          </cell>
          <cell r="I545">
            <v>0.09</v>
          </cell>
          <cell r="J545">
            <v>13.266239959514657</v>
          </cell>
          <cell r="K545">
            <v>18.299894755771327</v>
          </cell>
          <cell r="P545">
            <v>345874.66364441253</v>
          </cell>
          <cell r="Q545">
            <v>175626.41512543522</v>
          </cell>
          <cell r="R545">
            <v>75991.202104336233</v>
          </cell>
          <cell r="S545">
            <v>73326.689149705635</v>
          </cell>
          <cell r="U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345874.66364441253</v>
          </cell>
        </row>
        <row r="546">
          <cell r="C546" t="str">
            <v>A0239</v>
          </cell>
          <cell r="D546" t="str">
            <v>PT Astra Daido Steel Indonesia (d/h PT Dirgamenara Nusadwipa)</v>
          </cell>
          <cell r="E546" t="str">
            <v>PMK</v>
          </cell>
          <cell r="F546" t="str">
            <v>45PMK</v>
          </cell>
          <cell r="G546">
            <v>0.1</v>
          </cell>
          <cell r="I546">
            <v>0.09</v>
          </cell>
          <cell r="J546">
            <v>13.266239959514657</v>
          </cell>
          <cell r="K546">
            <v>18.299894755771327</v>
          </cell>
          <cell r="P546">
            <v>556721.84357212298</v>
          </cell>
          <cell r="Q546">
            <v>451515.57974596584</v>
          </cell>
          <cell r="R546">
            <v>62531.491436364369</v>
          </cell>
          <cell r="S546">
            <v>54250</v>
          </cell>
          <cell r="U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556721.84357212298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F548" t="str">
            <v>46PEB 1</v>
          </cell>
          <cell r="J548">
            <v>0</v>
          </cell>
          <cell r="N548">
            <v>0</v>
          </cell>
          <cell r="O548">
            <v>0</v>
          </cell>
          <cell r="P548">
            <v>0</v>
          </cell>
          <cell r="Q548" t="str">
            <v xml:space="preserve"> </v>
          </cell>
          <cell r="R548" t="str">
            <v xml:space="preserve"> </v>
          </cell>
          <cell r="S548" t="str">
            <v xml:space="preserve"> 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10.317768694539614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3204146</v>
          </cell>
          <cell r="AL548">
            <v>4450186.6094647897</v>
          </cell>
          <cell r="AM548">
            <v>484810.5193481255</v>
          </cell>
          <cell r="AN548">
            <v>111476.5403424</v>
          </cell>
          <cell r="AO548">
            <v>0</v>
          </cell>
          <cell r="AP548">
            <v>0</v>
          </cell>
          <cell r="AQ548">
            <v>0</v>
          </cell>
          <cell r="AR548">
            <v>-1764459</v>
          </cell>
          <cell r="AS548">
            <v>0</v>
          </cell>
          <cell r="AT548">
            <v>0</v>
          </cell>
          <cell r="AU548">
            <v>1439687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 t="str">
            <v xml:space="preserve"> </v>
          </cell>
          <cell r="BH548" t="str">
            <v xml:space="preserve"> </v>
          </cell>
          <cell r="BI548" t="str">
            <v xml:space="preserve"> 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10.309142124568854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5708764</v>
          </cell>
          <cell r="CB548">
            <v>7791302.2604172658</v>
          </cell>
          <cell r="CC548">
            <v>932722.81406857818</v>
          </cell>
          <cell r="CD548">
            <v>574582.85154009005</v>
          </cell>
          <cell r="CE548">
            <v>0</v>
          </cell>
          <cell r="CF548">
            <v>0</v>
          </cell>
          <cell r="CG548">
            <v>0</v>
          </cell>
          <cell r="CH548">
            <v>-4123725</v>
          </cell>
          <cell r="CI548">
            <v>-750972</v>
          </cell>
          <cell r="CJ548">
            <v>59754</v>
          </cell>
          <cell r="CK548">
            <v>834067</v>
          </cell>
          <cell r="CM548">
            <v>0</v>
          </cell>
          <cell r="CN548">
            <v>0</v>
          </cell>
          <cell r="CO548">
            <v>0</v>
          </cell>
          <cell r="CP548">
            <v>10.3395535159309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133349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2959977</v>
          </cell>
          <cell r="DD548">
            <v>0</v>
          </cell>
          <cell r="DE548">
            <v>0</v>
          </cell>
          <cell r="DF548">
            <v>3093326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C548">
            <v>0</v>
          </cell>
          <cell r="ED548">
            <v>0</v>
          </cell>
          <cell r="EE548">
            <v>0</v>
          </cell>
          <cell r="EF548">
            <v>10.317768694539614</v>
          </cell>
          <cell r="EG548">
            <v>0</v>
          </cell>
          <cell r="EH548">
            <v>0</v>
          </cell>
          <cell r="EI548">
            <v>0</v>
          </cell>
          <cell r="EJ548">
            <v>0</v>
          </cell>
          <cell r="EK548">
            <v>0</v>
          </cell>
          <cell r="EL548">
            <v>347477</v>
          </cell>
          <cell r="EM548">
            <v>564749.29954065441</v>
          </cell>
          <cell r="EN548">
            <v>90879.591411735106</v>
          </cell>
          <cell r="EO548">
            <v>57511.85100838841</v>
          </cell>
          <cell r="EP548">
            <v>0</v>
          </cell>
          <cell r="EQ548">
            <v>0</v>
          </cell>
          <cell r="ER548">
            <v>0</v>
          </cell>
          <cell r="ES548">
            <v>-341751</v>
          </cell>
          <cell r="ET548">
            <v>0</v>
          </cell>
          <cell r="EU548">
            <v>0</v>
          </cell>
          <cell r="EV548">
            <v>5726</v>
          </cell>
          <cell r="EX548">
            <v>0</v>
          </cell>
          <cell r="EY548">
            <v>0</v>
          </cell>
          <cell r="EZ548">
            <v>0</v>
          </cell>
          <cell r="FA548">
            <v>0</v>
          </cell>
          <cell r="FB548">
            <v>0</v>
          </cell>
          <cell r="FC548">
            <v>0</v>
          </cell>
          <cell r="FD548">
            <v>0</v>
          </cell>
          <cell r="FE548">
            <v>0</v>
          </cell>
          <cell r="FF548">
            <v>0</v>
          </cell>
          <cell r="FG548">
            <v>0</v>
          </cell>
          <cell r="FH548">
            <v>750664.6965348376</v>
          </cell>
          <cell r="FI548">
            <v>87083.984894866488</v>
          </cell>
          <cell r="FJ548">
            <v>26019.7462992</v>
          </cell>
          <cell r="FK548">
            <v>0</v>
          </cell>
          <cell r="FL548">
            <v>0</v>
          </cell>
          <cell r="FM548">
            <v>0</v>
          </cell>
          <cell r="FN548">
            <v>0</v>
          </cell>
          <cell r="FO548">
            <v>0</v>
          </cell>
          <cell r="FP548">
            <v>0</v>
          </cell>
          <cell r="FQ548">
            <v>0</v>
          </cell>
          <cell r="FS548">
            <v>0</v>
          </cell>
          <cell r="FT548">
            <v>0</v>
          </cell>
          <cell r="FU548">
            <v>0</v>
          </cell>
          <cell r="FV548">
            <v>10.317768694539614</v>
          </cell>
          <cell r="FW548">
            <v>0</v>
          </cell>
          <cell r="FX548">
            <v>0</v>
          </cell>
          <cell r="FY548">
            <v>0</v>
          </cell>
          <cell r="FZ548">
            <v>0</v>
          </cell>
          <cell r="GA548">
            <v>0</v>
          </cell>
          <cell r="GB548">
            <v>64363</v>
          </cell>
          <cell r="GC548">
            <v>1498266.2694528666</v>
          </cell>
          <cell r="GD548">
            <v>206968.54583689017</v>
          </cell>
          <cell r="GE548">
            <v>99983.229386520194</v>
          </cell>
          <cell r="GF548">
            <v>0</v>
          </cell>
          <cell r="GG548">
            <v>0</v>
          </cell>
          <cell r="GH548">
            <v>0</v>
          </cell>
          <cell r="GI548">
            <v>0</v>
          </cell>
          <cell r="GJ548">
            <v>0</v>
          </cell>
          <cell r="GK548">
            <v>0</v>
          </cell>
          <cell r="GL548">
            <v>64363</v>
          </cell>
          <cell r="GN548">
            <v>0</v>
          </cell>
          <cell r="GO548">
            <v>0</v>
          </cell>
          <cell r="GP548">
            <v>0</v>
          </cell>
          <cell r="GQ548">
            <v>10.317768694539614</v>
          </cell>
          <cell r="GR548">
            <v>0</v>
          </cell>
          <cell r="GS548">
            <v>0</v>
          </cell>
          <cell r="GT548">
            <v>0</v>
          </cell>
          <cell r="GU548">
            <v>0</v>
          </cell>
          <cell r="GV548">
            <v>0</v>
          </cell>
          <cell r="GW548">
            <v>1692872</v>
          </cell>
          <cell r="GX548">
            <v>1946670.4477442047</v>
          </cell>
          <cell r="GY548">
            <v>780629.88501762541</v>
          </cell>
          <cell r="GZ548">
            <v>714622.02165128803</v>
          </cell>
          <cell r="HA548">
            <v>0</v>
          </cell>
          <cell r="HB548">
            <v>0</v>
          </cell>
          <cell r="HC548">
            <v>0</v>
          </cell>
          <cell r="HD548">
            <v>0</v>
          </cell>
          <cell r="HE548">
            <v>0</v>
          </cell>
          <cell r="HF548">
            <v>0</v>
          </cell>
          <cell r="HG548">
            <v>1692872</v>
          </cell>
          <cell r="HI548">
            <v>0</v>
          </cell>
          <cell r="HJ548">
            <v>0</v>
          </cell>
          <cell r="HK548">
            <v>0</v>
          </cell>
          <cell r="HL548">
            <v>10.317768694539614</v>
          </cell>
          <cell r="HM548">
            <v>0</v>
          </cell>
          <cell r="HN548">
            <v>0</v>
          </cell>
          <cell r="HO548">
            <v>0</v>
          </cell>
          <cell r="HP548">
            <v>0</v>
          </cell>
          <cell r="HQ548">
            <v>0</v>
          </cell>
          <cell r="HR548">
            <v>1213018</v>
          </cell>
          <cell r="HS548">
            <v>2096101.959476216</v>
          </cell>
          <cell r="HT548">
            <v>343136.61812628165</v>
          </cell>
          <cell r="HU548">
            <v>185850</v>
          </cell>
          <cell r="HV548">
            <v>0</v>
          </cell>
          <cell r="HW548">
            <v>0</v>
          </cell>
          <cell r="HX548">
            <v>0</v>
          </cell>
          <cell r="HY548">
            <v>0</v>
          </cell>
          <cell r="HZ548">
            <v>0</v>
          </cell>
          <cell r="IA548">
            <v>0</v>
          </cell>
          <cell r="IB548">
            <v>1213018</v>
          </cell>
        </row>
        <row r="549">
          <cell r="C549" t="str">
            <v xml:space="preserve">A0054 </v>
          </cell>
          <cell r="D549" t="str">
            <v>PT Ekadura Indonesia &amp; Ekadura Dumai</v>
          </cell>
          <cell r="E549" t="str">
            <v>PEB 2</v>
          </cell>
          <cell r="F549" t="str">
            <v>46PEB 2</v>
          </cell>
          <cell r="J549">
            <v>10.317768694539614</v>
          </cell>
          <cell r="P549">
            <v>3204146</v>
          </cell>
          <cell r="Q549">
            <v>4450186.6094647897</v>
          </cell>
          <cell r="R549">
            <v>484810.5193481255</v>
          </cell>
          <cell r="S549">
            <v>111476.5403424</v>
          </cell>
          <cell r="U549">
            <v>0</v>
          </cell>
          <cell r="W549">
            <v>-1764459</v>
          </cell>
          <cell r="X549">
            <v>0</v>
          </cell>
          <cell r="Y549">
            <v>0</v>
          </cell>
          <cell r="Z549">
            <v>1439687</v>
          </cell>
        </row>
        <row r="550">
          <cell r="C550" t="str">
            <v xml:space="preserve">A0054 </v>
          </cell>
          <cell r="D550" t="str">
            <v>PT Ekadura Indonesia &amp; Ekadura Dumai</v>
          </cell>
          <cell r="E550" t="str">
            <v>PEB 3</v>
          </cell>
          <cell r="F550" t="str">
            <v>46PEB 3</v>
          </cell>
          <cell r="J550">
            <v>0</v>
          </cell>
          <cell r="P550">
            <v>0</v>
          </cell>
          <cell r="Q550" t="str">
            <v xml:space="preserve"> </v>
          </cell>
          <cell r="R550" t="str">
            <v xml:space="preserve"> </v>
          </cell>
          <cell r="S550" t="str">
            <v xml:space="preserve"> </v>
          </cell>
          <cell r="U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C551" t="str">
            <v xml:space="preserve">A0054 </v>
          </cell>
          <cell r="D551" t="str">
            <v>PT Ekadura Indonesia &amp; Ekadura Dumai</v>
          </cell>
          <cell r="E551" t="str">
            <v>PEB 4</v>
          </cell>
          <cell r="F551" t="str">
            <v>46PEB 4</v>
          </cell>
          <cell r="J551">
            <v>10.309142124568854</v>
          </cell>
          <cell r="P551">
            <v>5708764</v>
          </cell>
          <cell r="Q551">
            <v>7791302.2604172658</v>
          </cell>
          <cell r="R551">
            <v>932722.81406857818</v>
          </cell>
          <cell r="S551">
            <v>574582.85154009005</v>
          </cell>
          <cell r="U551">
            <v>0</v>
          </cell>
          <cell r="W551">
            <v>-4123725</v>
          </cell>
          <cell r="X551">
            <v>-750972</v>
          </cell>
          <cell r="Y551">
            <v>59754</v>
          </cell>
          <cell r="Z551">
            <v>834067</v>
          </cell>
        </row>
        <row r="552">
          <cell r="C552" t="str">
            <v xml:space="preserve">A0054 </v>
          </cell>
          <cell r="D552" t="str">
            <v>PT Ekadura Indonesia &amp; Ekadura Dumai</v>
          </cell>
          <cell r="E552" t="str">
            <v>PEB 5</v>
          </cell>
          <cell r="F552" t="str">
            <v>46PEB 5</v>
          </cell>
          <cell r="J552">
            <v>10.3395535159309</v>
          </cell>
          <cell r="P552">
            <v>133349</v>
          </cell>
          <cell r="U552">
            <v>0</v>
          </cell>
          <cell r="W552">
            <v>2959977</v>
          </cell>
          <cell r="X552">
            <v>0</v>
          </cell>
          <cell r="Y552">
            <v>0</v>
          </cell>
          <cell r="Z552">
            <v>3093326</v>
          </cell>
        </row>
        <row r="553">
          <cell r="C553" t="str">
            <v xml:space="preserve">A0054 </v>
          </cell>
          <cell r="D553" t="str">
            <v>PT Ekadura Indonesia &amp; Ekadura Dumai</v>
          </cell>
          <cell r="E553" t="str">
            <v>PEB 6</v>
          </cell>
          <cell r="F553" t="str">
            <v>46PEB 6</v>
          </cell>
          <cell r="J553">
            <v>0</v>
          </cell>
          <cell r="P553">
            <v>0</v>
          </cell>
          <cell r="U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C554" t="str">
            <v xml:space="preserve">A0054 </v>
          </cell>
          <cell r="D554" t="str">
            <v>PT Ekadura Indonesia &amp; Ekadura Dumai</v>
          </cell>
          <cell r="E554" t="str">
            <v>PEB 7</v>
          </cell>
          <cell r="F554" t="str">
            <v>46PEB 7</v>
          </cell>
          <cell r="J554">
            <v>10.317768694539614</v>
          </cell>
          <cell r="P554">
            <v>347477</v>
          </cell>
          <cell r="Q554">
            <v>564749.29954065441</v>
          </cell>
          <cell r="R554">
            <v>90879.591411735106</v>
          </cell>
          <cell r="S554">
            <v>57511.85100838841</v>
          </cell>
          <cell r="U554">
            <v>0</v>
          </cell>
          <cell r="W554">
            <v>-341751</v>
          </cell>
          <cell r="X554">
            <v>0</v>
          </cell>
          <cell r="Y554">
            <v>0</v>
          </cell>
          <cell r="Z554">
            <v>5726</v>
          </cell>
        </row>
        <row r="555">
          <cell r="C555" t="str">
            <v xml:space="preserve">A0054 </v>
          </cell>
          <cell r="D555" t="str">
            <v>PT Ekadura Indonesia &amp; Ekadura Dumai</v>
          </cell>
          <cell r="E555" t="str">
            <v>MPP</v>
          </cell>
          <cell r="F555" t="str">
            <v>46MPP</v>
          </cell>
          <cell r="J555">
            <v>0</v>
          </cell>
          <cell r="P555">
            <v>0</v>
          </cell>
          <cell r="Q555">
            <v>750664.6965348376</v>
          </cell>
          <cell r="R555">
            <v>87083.984894866488</v>
          </cell>
          <cell r="S555">
            <v>26019.7462992</v>
          </cell>
          <cell r="U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C556" t="str">
            <v xml:space="preserve">A0054 </v>
          </cell>
          <cell r="D556" t="str">
            <v>PT Ekadura Indonesia &amp; Ekadura Dumai</v>
          </cell>
          <cell r="E556" t="str">
            <v>ID</v>
          </cell>
          <cell r="F556" t="str">
            <v>46ID</v>
          </cell>
          <cell r="J556">
            <v>10.317768694539614</v>
          </cell>
          <cell r="P556">
            <v>64363</v>
          </cell>
          <cell r="Q556">
            <v>1498266.2694528666</v>
          </cell>
          <cell r="R556">
            <v>206968.54583689017</v>
          </cell>
          <cell r="S556">
            <v>99983.229386520194</v>
          </cell>
          <cell r="U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64363</v>
          </cell>
        </row>
        <row r="557">
          <cell r="C557" t="str">
            <v xml:space="preserve">A0054 </v>
          </cell>
          <cell r="D557" t="str">
            <v>PT Ekadura Indonesia &amp; Ekadura Dumai</v>
          </cell>
          <cell r="E557" t="str">
            <v>LL</v>
          </cell>
          <cell r="F557" t="str">
            <v>46LL</v>
          </cell>
          <cell r="J557">
            <v>10.317768694539614</v>
          </cell>
          <cell r="P557">
            <v>1692872</v>
          </cell>
          <cell r="Q557">
            <v>1946670.4477442047</v>
          </cell>
          <cell r="R557">
            <v>780629.88501762541</v>
          </cell>
          <cell r="S557">
            <v>714622.02165128803</v>
          </cell>
          <cell r="U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1692872</v>
          </cell>
        </row>
        <row r="558">
          <cell r="C558" t="str">
            <v xml:space="preserve">A0054 </v>
          </cell>
          <cell r="D558" t="str">
            <v>PT Ekadura Indonesia &amp; Ekadura Dumai</v>
          </cell>
          <cell r="E558" t="str">
            <v>PMK</v>
          </cell>
          <cell r="F558" t="str">
            <v>46PMK</v>
          </cell>
          <cell r="J558">
            <v>10.317768694539614</v>
          </cell>
          <cell r="P558">
            <v>1213018</v>
          </cell>
          <cell r="Q558">
            <v>2096101.959476216</v>
          </cell>
          <cell r="R558">
            <v>343136.61812628165</v>
          </cell>
          <cell r="S558">
            <v>185850</v>
          </cell>
          <cell r="U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1213018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F560" t="str">
            <v>47PEB 1</v>
          </cell>
          <cell r="J560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 xml:space="preserve"> </v>
          </cell>
          <cell r="R560" t="str">
            <v xml:space="preserve"> </v>
          </cell>
          <cell r="S560" t="str">
            <v xml:space="preserve"> 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10.184406074467162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198396</v>
          </cell>
          <cell r="AL560">
            <v>87516.256775971269</v>
          </cell>
          <cell r="AM560">
            <v>8396.3169598204713</v>
          </cell>
          <cell r="AN560">
            <v>68568.368400000007</v>
          </cell>
          <cell r="AO560">
            <v>0</v>
          </cell>
          <cell r="AP560">
            <v>0</v>
          </cell>
          <cell r="AQ560">
            <v>0</v>
          </cell>
          <cell r="AR560">
            <v>-54450</v>
          </cell>
          <cell r="AS560">
            <v>0</v>
          </cell>
          <cell r="AT560">
            <v>0</v>
          </cell>
          <cell r="AU560">
            <v>143946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 t="str">
            <v xml:space="preserve"> </v>
          </cell>
          <cell r="BH560" t="str">
            <v xml:space="preserve"> </v>
          </cell>
          <cell r="BI560" t="str">
            <v xml:space="preserve"> 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10.111085579792913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202919</v>
          </cell>
          <cell r="CB560">
            <v>29705.502281705445</v>
          </cell>
          <cell r="CC560">
            <v>7048.2611828029521</v>
          </cell>
          <cell r="CD560">
            <v>303612.8963208581</v>
          </cell>
          <cell r="CE560">
            <v>0</v>
          </cell>
          <cell r="CF560">
            <v>0</v>
          </cell>
          <cell r="CG560">
            <v>0</v>
          </cell>
          <cell r="CH560">
            <v>-82596</v>
          </cell>
          <cell r="CI560">
            <v>0</v>
          </cell>
          <cell r="CJ560">
            <v>0</v>
          </cell>
          <cell r="CK560">
            <v>120323</v>
          </cell>
          <cell r="CM560">
            <v>0</v>
          </cell>
          <cell r="CN560">
            <v>0</v>
          </cell>
          <cell r="CO560">
            <v>0</v>
          </cell>
          <cell r="CP560">
            <v>9.0424868500590811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10308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182368</v>
          </cell>
          <cell r="DD560">
            <v>0</v>
          </cell>
          <cell r="DE560">
            <v>0</v>
          </cell>
          <cell r="DF560">
            <v>192676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10.184406074467162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17759</v>
          </cell>
          <cell r="EM560">
            <v>3354.9844837333162</v>
          </cell>
          <cell r="EN560">
            <v>930.22755290799705</v>
          </cell>
          <cell r="EO560">
            <v>269.7701188017694</v>
          </cell>
          <cell r="EP560">
            <v>0</v>
          </cell>
          <cell r="EQ560">
            <v>0</v>
          </cell>
          <cell r="ER560">
            <v>0</v>
          </cell>
          <cell r="ES560">
            <v>4965</v>
          </cell>
          <cell r="ET560">
            <v>0</v>
          </cell>
          <cell r="EU560">
            <v>0</v>
          </cell>
          <cell r="EV560">
            <v>22724</v>
          </cell>
          <cell r="EX560">
            <v>0</v>
          </cell>
          <cell r="EY560">
            <v>0</v>
          </cell>
          <cell r="EZ560">
            <v>0</v>
          </cell>
          <cell r="FA560">
            <v>10.184406074467162</v>
          </cell>
          <cell r="FB560">
            <v>0</v>
          </cell>
          <cell r="FC560">
            <v>0</v>
          </cell>
          <cell r="FD560">
            <v>0</v>
          </cell>
          <cell r="FE560">
            <v>0</v>
          </cell>
          <cell r="FF560">
            <v>0</v>
          </cell>
          <cell r="FG560">
            <v>0</v>
          </cell>
          <cell r="FH560">
            <v>14099.69622723178</v>
          </cell>
          <cell r="FI560">
            <v>1602.2246954044235</v>
          </cell>
          <cell r="FJ560">
            <v>10285.255260000002</v>
          </cell>
          <cell r="FK560">
            <v>0</v>
          </cell>
          <cell r="FL560">
            <v>0</v>
          </cell>
          <cell r="FM560">
            <v>0</v>
          </cell>
          <cell r="FN560">
            <v>0</v>
          </cell>
          <cell r="FO560">
            <v>0</v>
          </cell>
          <cell r="FP560">
            <v>0</v>
          </cell>
          <cell r="FQ560">
            <v>0</v>
          </cell>
          <cell r="FS560">
            <v>0</v>
          </cell>
          <cell r="FT560">
            <v>0</v>
          </cell>
          <cell r="FU560">
            <v>0</v>
          </cell>
          <cell r="FV560">
            <v>10.184406074467162</v>
          </cell>
          <cell r="FW560">
            <v>0</v>
          </cell>
          <cell r="FX560">
            <v>0</v>
          </cell>
          <cell r="FY560">
            <v>0</v>
          </cell>
          <cell r="FZ560">
            <v>0</v>
          </cell>
          <cell r="GA560">
            <v>0</v>
          </cell>
          <cell r="GB560">
            <v>4748</v>
          </cell>
          <cell r="GC560">
            <v>9586.4535575629725</v>
          </cell>
          <cell r="GD560">
            <v>2881.6531611768332</v>
          </cell>
          <cell r="GE560">
            <v>417.06853504386743</v>
          </cell>
          <cell r="GF560">
            <v>0</v>
          </cell>
          <cell r="GG560">
            <v>0</v>
          </cell>
          <cell r="GH560">
            <v>0</v>
          </cell>
          <cell r="GI560">
            <v>0</v>
          </cell>
          <cell r="GJ560">
            <v>0</v>
          </cell>
          <cell r="GK560">
            <v>0</v>
          </cell>
          <cell r="GL560">
            <v>4748</v>
          </cell>
          <cell r="GN560">
            <v>0</v>
          </cell>
          <cell r="GO560">
            <v>0</v>
          </cell>
          <cell r="GP560">
            <v>0</v>
          </cell>
          <cell r="GQ560">
            <v>10.184406074467162</v>
          </cell>
          <cell r="GR560">
            <v>0</v>
          </cell>
          <cell r="GS560">
            <v>0</v>
          </cell>
          <cell r="GT560">
            <v>0</v>
          </cell>
          <cell r="GU560">
            <v>0</v>
          </cell>
          <cell r="GV560">
            <v>0</v>
          </cell>
          <cell r="GW560">
            <v>69548</v>
          </cell>
          <cell r="GX560">
            <v>32961.237726421161</v>
          </cell>
          <cell r="GY560">
            <v>11174.179224062465</v>
          </cell>
          <cell r="GZ560">
            <v>0</v>
          </cell>
          <cell r="HA560">
            <v>0</v>
          </cell>
          <cell r="HB560">
            <v>0</v>
          </cell>
          <cell r="HC560">
            <v>0</v>
          </cell>
          <cell r="HD560">
            <v>0</v>
          </cell>
          <cell r="HE560">
            <v>0</v>
          </cell>
          <cell r="HF560">
            <v>0</v>
          </cell>
          <cell r="HG560">
            <v>69548</v>
          </cell>
          <cell r="HI560">
            <v>0</v>
          </cell>
          <cell r="HJ560">
            <v>0</v>
          </cell>
          <cell r="HK560">
            <v>0</v>
          </cell>
          <cell r="HL560">
            <v>10.184406074467162</v>
          </cell>
          <cell r="HM560">
            <v>0</v>
          </cell>
          <cell r="HN560">
            <v>0</v>
          </cell>
          <cell r="HO560">
            <v>0</v>
          </cell>
          <cell r="HP560">
            <v>0</v>
          </cell>
          <cell r="HQ560">
            <v>0</v>
          </cell>
          <cell r="HR560">
            <v>61748</v>
          </cell>
          <cell r="HS560">
            <v>6688.978035776021</v>
          </cell>
          <cell r="HT560">
            <v>1092.6513712889666</v>
          </cell>
          <cell r="HU560">
            <v>3937.5</v>
          </cell>
          <cell r="HV560">
            <v>0</v>
          </cell>
          <cell r="HW560">
            <v>0</v>
          </cell>
          <cell r="HX560">
            <v>0</v>
          </cell>
          <cell r="HY560">
            <v>0</v>
          </cell>
          <cell r="HZ560">
            <v>0</v>
          </cell>
          <cell r="IA560">
            <v>0</v>
          </cell>
          <cell r="IB560">
            <v>61748</v>
          </cell>
        </row>
        <row r="561">
          <cell r="C561" t="str">
            <v>A0266</v>
          </cell>
          <cell r="D561" t="str">
            <v>PT Ekadura Perdana</v>
          </cell>
          <cell r="E561" t="str">
            <v>PEB 2</v>
          </cell>
          <cell r="F561" t="str">
            <v>47PEB 2</v>
          </cell>
          <cell r="J561">
            <v>10.184406074467162</v>
          </cell>
          <cell r="P561">
            <v>198396</v>
          </cell>
          <cell r="Q561">
            <v>87516.256775971269</v>
          </cell>
          <cell r="R561">
            <v>8396.3169598204713</v>
          </cell>
          <cell r="S561">
            <v>68568.368400000007</v>
          </cell>
          <cell r="U561">
            <v>0</v>
          </cell>
          <cell r="W561">
            <v>-54450</v>
          </cell>
          <cell r="X561">
            <v>0</v>
          </cell>
          <cell r="Y561">
            <v>0</v>
          </cell>
          <cell r="Z561">
            <v>143946</v>
          </cell>
        </row>
        <row r="562">
          <cell r="C562" t="str">
            <v>A0266</v>
          </cell>
          <cell r="D562" t="str">
            <v>PT Ekadura Perdana</v>
          </cell>
          <cell r="E562" t="str">
            <v>PEB 3</v>
          </cell>
          <cell r="F562" t="str">
            <v>47PEB 3</v>
          </cell>
          <cell r="J562">
            <v>0</v>
          </cell>
          <cell r="P562">
            <v>0</v>
          </cell>
          <cell r="Q562" t="str">
            <v xml:space="preserve"> </v>
          </cell>
          <cell r="R562" t="str">
            <v xml:space="preserve"> </v>
          </cell>
          <cell r="S562" t="str">
            <v xml:space="preserve"> </v>
          </cell>
          <cell r="U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C563" t="str">
            <v>A0266</v>
          </cell>
          <cell r="D563" t="str">
            <v>PT Ekadura Perdana</v>
          </cell>
          <cell r="E563" t="str">
            <v>PEB 4</v>
          </cell>
          <cell r="F563" t="str">
            <v>47PEB 4</v>
          </cell>
          <cell r="J563">
            <v>10.111085579792913</v>
          </cell>
          <cell r="P563">
            <v>202919</v>
          </cell>
          <cell r="Q563">
            <v>29705.502281705445</v>
          </cell>
          <cell r="R563">
            <v>7048.2611828029521</v>
          </cell>
          <cell r="S563">
            <v>303612.8963208581</v>
          </cell>
          <cell r="U563">
            <v>0</v>
          </cell>
          <cell r="W563">
            <v>-82596</v>
          </cell>
          <cell r="X563">
            <v>0</v>
          </cell>
          <cell r="Y563">
            <v>0</v>
          </cell>
          <cell r="Z563">
            <v>120323</v>
          </cell>
        </row>
        <row r="564">
          <cell r="C564" t="str">
            <v>A0266</v>
          </cell>
          <cell r="D564" t="str">
            <v>PT Ekadura Perdana</v>
          </cell>
          <cell r="E564" t="str">
            <v>PEB 5</v>
          </cell>
          <cell r="F564" t="str">
            <v>47PEB 5</v>
          </cell>
          <cell r="J564">
            <v>9.0424868500590811</v>
          </cell>
          <cell r="P564">
            <v>10308</v>
          </cell>
          <cell r="U564">
            <v>0</v>
          </cell>
          <cell r="W564">
            <v>182368</v>
          </cell>
          <cell r="X564">
            <v>0</v>
          </cell>
          <cell r="Y564">
            <v>0</v>
          </cell>
          <cell r="Z564">
            <v>192676</v>
          </cell>
        </row>
        <row r="565">
          <cell r="C565" t="str">
            <v>A0266</v>
          </cell>
          <cell r="D565" t="str">
            <v>PT Ekadura Perdana</v>
          </cell>
          <cell r="E565" t="str">
            <v>PEB 6</v>
          </cell>
          <cell r="F565" t="str">
            <v>47PEB 6</v>
          </cell>
          <cell r="J565">
            <v>0</v>
          </cell>
          <cell r="P565">
            <v>0</v>
          </cell>
          <cell r="U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C566" t="str">
            <v>A0266</v>
          </cell>
          <cell r="D566" t="str">
            <v>PT Ekadura Perdana</v>
          </cell>
          <cell r="E566" t="str">
            <v>PEB 7</v>
          </cell>
          <cell r="F566" t="str">
            <v>47PEB 7</v>
          </cell>
          <cell r="J566">
            <v>10.184406074467162</v>
          </cell>
          <cell r="P566">
            <v>17759</v>
          </cell>
          <cell r="Q566">
            <v>3354.9844837333162</v>
          </cell>
          <cell r="R566">
            <v>930.22755290799705</v>
          </cell>
          <cell r="S566">
            <v>269.7701188017694</v>
          </cell>
          <cell r="U566">
            <v>0</v>
          </cell>
          <cell r="W566">
            <v>4965</v>
          </cell>
          <cell r="X566">
            <v>0</v>
          </cell>
          <cell r="Y566">
            <v>0</v>
          </cell>
          <cell r="Z566">
            <v>22724</v>
          </cell>
        </row>
        <row r="567">
          <cell r="C567" t="str">
            <v>A0266</v>
          </cell>
          <cell r="D567" t="str">
            <v>PT Ekadura Perdana</v>
          </cell>
          <cell r="E567" t="str">
            <v>MPP</v>
          </cell>
          <cell r="F567" t="str">
            <v>47MPP</v>
          </cell>
          <cell r="J567">
            <v>10.184406074467162</v>
          </cell>
          <cell r="P567">
            <v>0</v>
          </cell>
          <cell r="Q567">
            <v>14099.69622723178</v>
          </cell>
          <cell r="R567">
            <v>1602.2246954044235</v>
          </cell>
          <cell r="S567">
            <v>10285.255260000002</v>
          </cell>
          <cell r="U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C568" t="str">
            <v>A0266</v>
          </cell>
          <cell r="D568" t="str">
            <v>PT Ekadura Perdana</v>
          </cell>
          <cell r="E568" t="str">
            <v>ID</v>
          </cell>
          <cell r="F568" t="str">
            <v>47ID</v>
          </cell>
          <cell r="J568">
            <v>10.184406074467162</v>
          </cell>
          <cell r="P568">
            <v>4748</v>
          </cell>
          <cell r="Q568">
            <v>9586.4535575629725</v>
          </cell>
          <cell r="R568">
            <v>2881.6531611768332</v>
          </cell>
          <cell r="S568">
            <v>417.06853504386743</v>
          </cell>
          <cell r="U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4748</v>
          </cell>
        </row>
        <row r="569">
          <cell r="C569" t="str">
            <v>A0266</v>
          </cell>
          <cell r="D569" t="str">
            <v>PT Ekadura Perdana</v>
          </cell>
          <cell r="E569" t="str">
            <v>LL</v>
          </cell>
          <cell r="F569" t="str">
            <v>47LL</v>
          </cell>
          <cell r="J569">
            <v>10.184406074467162</v>
          </cell>
          <cell r="P569">
            <v>69548</v>
          </cell>
          <cell r="Q569">
            <v>32961.237726421161</v>
          </cell>
          <cell r="R569">
            <v>11174.179224062465</v>
          </cell>
          <cell r="S569">
            <v>0</v>
          </cell>
          <cell r="U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69548</v>
          </cell>
        </row>
        <row r="570">
          <cell r="C570" t="str">
            <v>A0266</v>
          </cell>
          <cell r="D570" t="str">
            <v>PT Ekadura Perdana</v>
          </cell>
          <cell r="E570" t="str">
            <v>PMK</v>
          </cell>
          <cell r="F570" t="str">
            <v>47PMK</v>
          </cell>
          <cell r="J570">
            <v>10.184406074467162</v>
          </cell>
          <cell r="P570">
            <v>61748</v>
          </cell>
          <cell r="Q570">
            <v>6688.978035776021</v>
          </cell>
          <cell r="R570">
            <v>1092.6513712889666</v>
          </cell>
          <cell r="S570">
            <v>3937.5</v>
          </cell>
          <cell r="U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61748</v>
          </cell>
        </row>
        <row r="572">
          <cell r="C572" t="str">
            <v>A0062</v>
          </cell>
          <cell r="D572" t="str">
            <v>PT FSCM Manufacturing Indonesia</v>
          </cell>
          <cell r="E572" t="str">
            <v>PEB 1</v>
          </cell>
          <cell r="F572" t="str">
            <v>48PEB 1</v>
          </cell>
          <cell r="G572">
            <v>0.1</v>
          </cell>
          <cell r="H572">
            <v>0.1</v>
          </cell>
          <cell r="I572">
            <v>0.09</v>
          </cell>
          <cell r="J572">
            <v>9.582485999186094</v>
          </cell>
          <cell r="K572">
            <v>8.9852814413948892</v>
          </cell>
          <cell r="L572">
            <v>456774</v>
          </cell>
          <cell r="N572">
            <v>441513.21919999999</v>
          </cell>
          <cell r="O572">
            <v>129529.89600000001</v>
          </cell>
          <cell r="P572">
            <v>7878932.4698502179</v>
          </cell>
          <cell r="Q572">
            <v>10798638.244271504</v>
          </cell>
          <cell r="R572">
            <v>487482.50951680681</v>
          </cell>
          <cell r="S572">
            <v>603606.65507572936</v>
          </cell>
          <cell r="U572">
            <v>-5959496.6647549197</v>
          </cell>
          <cell r="V572">
            <v>10404859.071733333</v>
          </cell>
          <cell r="W572">
            <v>-1614828.9753974085</v>
          </cell>
          <cell r="X572">
            <v>0</v>
          </cell>
          <cell r="Y572">
            <v>0</v>
          </cell>
          <cell r="Z572">
            <v>304606.82969788933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W572">
            <v>0.1</v>
          </cell>
          <cell r="AX572">
            <v>0</v>
          </cell>
          <cell r="AY572">
            <v>0.09</v>
          </cell>
          <cell r="AZ572">
            <v>16.718852620976143</v>
          </cell>
          <cell r="BA572">
            <v>8.9852814413948892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620566.86051995342</v>
          </cell>
          <cell r="BG572">
            <v>152713.14501686703</v>
          </cell>
          <cell r="BH572">
            <v>7660.4474400631289</v>
          </cell>
          <cell r="BI572">
            <v>21539.757777343351</v>
          </cell>
          <cell r="BJ572">
            <v>0</v>
          </cell>
          <cell r="BK572">
            <v>0</v>
          </cell>
          <cell r="BL572">
            <v>0</v>
          </cell>
          <cell r="BM572">
            <v>329112.02774790279</v>
          </cell>
          <cell r="BN572">
            <v>-90173.53555225319</v>
          </cell>
          <cell r="BO572">
            <v>29231.566433717118</v>
          </cell>
          <cell r="BP572">
            <v>859505.35271560284</v>
          </cell>
          <cell r="BR572">
            <v>0.1</v>
          </cell>
          <cell r="BS572">
            <v>0</v>
          </cell>
          <cell r="BT572">
            <v>0.09</v>
          </cell>
          <cell r="BU572">
            <v>16.718852620976143</v>
          </cell>
          <cell r="BV572">
            <v>18.806508760532161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1798010.2092822194</v>
          </cell>
          <cell r="CB572">
            <v>4558705.7492507165</v>
          </cell>
          <cell r="CC572">
            <v>418991.02935113077</v>
          </cell>
          <cell r="CD572">
            <v>75597.187781572575</v>
          </cell>
          <cell r="CE572">
            <v>0</v>
          </cell>
          <cell r="CF572">
            <v>0</v>
          </cell>
          <cell r="CG572">
            <v>0</v>
          </cell>
          <cell r="CH572">
            <v>688051.18352620129</v>
          </cell>
          <cell r="CI572">
            <v>-203660.08362625676</v>
          </cell>
          <cell r="CJ572">
            <v>66020.515087461841</v>
          </cell>
          <cell r="CK572">
            <v>2282401.3091821638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C572">
            <v>0.1</v>
          </cell>
          <cell r="ED572">
            <v>0</v>
          </cell>
          <cell r="EE572">
            <v>0.09</v>
          </cell>
          <cell r="EF572">
            <v>16.718852620976143</v>
          </cell>
          <cell r="EG572">
            <v>17.178207547062602</v>
          </cell>
          <cell r="EH572">
            <v>0</v>
          </cell>
          <cell r="EI572">
            <v>0</v>
          </cell>
          <cell r="EJ572">
            <v>0</v>
          </cell>
          <cell r="EK572">
            <v>0</v>
          </cell>
          <cell r="EL572">
            <v>111889.48934903144</v>
          </cell>
          <cell r="EM572">
            <v>594105.65349685145</v>
          </cell>
          <cell r="EN572">
            <v>58215.182831104503</v>
          </cell>
          <cell r="EO572">
            <v>67952.728320360591</v>
          </cell>
          <cell r="EP572">
            <v>0</v>
          </cell>
          <cell r="EQ572">
            <v>0</v>
          </cell>
          <cell r="ER572">
            <v>0</v>
          </cell>
          <cell r="ES572">
            <v>-28952.552319856786</v>
          </cell>
          <cell r="ET572">
            <v>0</v>
          </cell>
          <cell r="EU572">
            <v>0</v>
          </cell>
          <cell r="EV572">
            <v>82936.93702917466</v>
          </cell>
          <cell r="EX572">
            <v>0.1</v>
          </cell>
          <cell r="EY572">
            <v>0</v>
          </cell>
          <cell r="EZ572">
            <v>0.09</v>
          </cell>
          <cell r="FA572">
            <v>16.718852620976143</v>
          </cell>
          <cell r="FB572">
            <v>17.178207547062602</v>
          </cell>
          <cell r="FC572">
            <v>0</v>
          </cell>
          <cell r="FD572">
            <v>0</v>
          </cell>
          <cell r="FE572">
            <v>0</v>
          </cell>
          <cell r="FF572">
            <v>0</v>
          </cell>
          <cell r="FG572">
            <v>2210449.7785682855</v>
          </cell>
          <cell r="FH572">
            <v>796805.53666625288</v>
          </cell>
          <cell r="FI572">
            <v>59205.166577230244</v>
          </cell>
          <cell r="FJ572">
            <v>20496.502245000003</v>
          </cell>
          <cell r="FK572">
            <v>0</v>
          </cell>
          <cell r="FL572">
            <v>0</v>
          </cell>
          <cell r="FM572">
            <v>0</v>
          </cell>
          <cell r="FN572">
            <v>-5205.2703396214993</v>
          </cell>
          <cell r="FO572">
            <v>0</v>
          </cell>
          <cell r="FP572">
            <v>0</v>
          </cell>
          <cell r="FQ572">
            <v>2205244.5082286638</v>
          </cell>
          <cell r="FS572">
            <v>0.1</v>
          </cell>
          <cell r="FT572">
            <v>0</v>
          </cell>
          <cell r="FU572">
            <v>0.09</v>
          </cell>
          <cell r="FV572">
            <v>16.718852620976143</v>
          </cell>
          <cell r="FW572">
            <v>17.178207547062602</v>
          </cell>
          <cell r="FX572">
            <v>0</v>
          </cell>
          <cell r="FY572">
            <v>0</v>
          </cell>
          <cell r="FZ572">
            <v>0</v>
          </cell>
          <cell r="GA572">
            <v>0</v>
          </cell>
          <cell r="GB572">
            <v>2103078.7277465956</v>
          </cell>
          <cell r="GC572">
            <v>1505247.1484872757</v>
          </cell>
          <cell r="GD572">
            <v>132627.6222459886</v>
          </cell>
          <cell r="GE572">
            <v>113586.49891957265</v>
          </cell>
          <cell r="GF572">
            <v>0</v>
          </cell>
          <cell r="GG572">
            <v>0</v>
          </cell>
          <cell r="GH572">
            <v>0</v>
          </cell>
          <cell r="GI572">
            <v>983723.76897774311</v>
          </cell>
          <cell r="GJ572">
            <v>0</v>
          </cell>
          <cell r="GK572">
            <v>0</v>
          </cell>
          <cell r="GL572">
            <v>3086802.4967243392</v>
          </cell>
          <cell r="GN572">
            <v>0.1</v>
          </cell>
          <cell r="GO572">
            <v>0</v>
          </cell>
          <cell r="GP572">
            <v>0.09</v>
          </cell>
          <cell r="GQ572">
            <v>16.718852620976143</v>
          </cell>
          <cell r="GR572">
            <v>17.178207547062602</v>
          </cell>
          <cell r="GS572">
            <v>0</v>
          </cell>
          <cell r="GT572">
            <v>0</v>
          </cell>
          <cell r="GU572">
            <v>0</v>
          </cell>
          <cell r="GV572">
            <v>0</v>
          </cell>
          <cell r="GW572">
            <v>1358901.5574858172</v>
          </cell>
          <cell r="GX572">
            <v>2113391.2407746767</v>
          </cell>
          <cell r="GY572">
            <v>563044.82318042568</v>
          </cell>
          <cell r="GZ572">
            <v>765934.60898212623</v>
          </cell>
          <cell r="HA572">
            <v>0</v>
          </cell>
          <cell r="HB572">
            <v>0</v>
          </cell>
          <cell r="HC572">
            <v>0</v>
          </cell>
          <cell r="HD572">
            <v>0</v>
          </cell>
          <cell r="HE572">
            <v>0</v>
          </cell>
          <cell r="HF572">
            <v>0</v>
          </cell>
          <cell r="HG572">
            <v>1358901.5574858172</v>
          </cell>
          <cell r="HI572">
            <v>0.1</v>
          </cell>
          <cell r="HJ572">
            <v>0</v>
          </cell>
          <cell r="HK572">
            <v>0.09</v>
          </cell>
          <cell r="HL572">
            <v>16.718852620976143</v>
          </cell>
          <cell r="HM572">
            <v>17.178207547062602</v>
          </cell>
          <cell r="HN572">
            <v>0</v>
          </cell>
          <cell r="HO572">
            <v>0</v>
          </cell>
          <cell r="HP572">
            <v>0</v>
          </cell>
          <cell r="HQ572">
            <v>0</v>
          </cell>
          <cell r="HR572">
            <v>5739343.9288934479</v>
          </cell>
          <cell r="HS572">
            <v>4127209.8735996555</v>
          </cell>
          <cell r="HT572">
            <v>484903.34177181544</v>
          </cell>
          <cell r="HU572">
            <v>689900</v>
          </cell>
          <cell r="HV572">
            <v>0</v>
          </cell>
          <cell r="HW572">
            <v>0</v>
          </cell>
          <cell r="HX572">
            <v>0</v>
          </cell>
          <cell r="HY572">
            <v>0</v>
          </cell>
          <cell r="HZ572">
            <v>0</v>
          </cell>
          <cell r="IA572">
            <v>0</v>
          </cell>
          <cell r="IB572">
            <v>5739343.9288934479</v>
          </cell>
        </row>
        <row r="573">
          <cell r="C573" t="str">
            <v>A0062</v>
          </cell>
          <cell r="D573" t="str">
            <v>PT FSCM Manufacturing Indonesia</v>
          </cell>
          <cell r="E573" t="str">
            <v>PEB 2</v>
          </cell>
          <cell r="F573" t="str">
            <v>48PEB 2</v>
          </cell>
          <cell r="P573">
            <v>0</v>
          </cell>
          <cell r="U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C574" t="str">
            <v>A0062</v>
          </cell>
          <cell r="D574" t="str">
            <v>PT FSCM Manufacturing Indonesia</v>
          </cell>
          <cell r="E574" t="str">
            <v>PEB 3</v>
          </cell>
          <cell r="F574" t="str">
            <v>48PEB 3</v>
          </cell>
          <cell r="G574">
            <v>0.1</v>
          </cell>
          <cell r="I574">
            <v>0.09</v>
          </cell>
          <cell r="J574">
            <v>16.718852620976143</v>
          </cell>
          <cell r="K574">
            <v>8.9852814413948892</v>
          </cell>
          <cell r="P574">
            <v>620566.86051995342</v>
          </cell>
          <cell r="Q574">
            <v>152713.14501686703</v>
          </cell>
          <cell r="R574">
            <v>7660.4474400631289</v>
          </cell>
          <cell r="S574">
            <v>21539.757777343351</v>
          </cell>
          <cell r="U574">
            <v>0</v>
          </cell>
          <cell r="W574">
            <v>329112.02774790279</v>
          </cell>
          <cell r="X574">
            <v>-90173.53555225319</v>
          </cell>
          <cell r="Y574">
            <v>29231.566433717118</v>
          </cell>
          <cell r="Z574">
            <v>859505.35271560284</v>
          </cell>
        </row>
        <row r="575">
          <cell r="C575" t="str">
            <v>A0062</v>
          </cell>
          <cell r="D575" t="str">
            <v>PT FSCM Manufacturing Indonesia</v>
          </cell>
          <cell r="E575" t="str">
            <v>PEB 4</v>
          </cell>
          <cell r="F575" t="str">
            <v>48PEB 4</v>
          </cell>
          <cell r="G575">
            <v>0.1</v>
          </cell>
          <cell r="I575">
            <v>0.09</v>
          </cell>
          <cell r="J575">
            <v>16.718852620976143</v>
          </cell>
          <cell r="K575">
            <v>18.806508760532161</v>
          </cell>
          <cell r="P575">
            <v>1798010.2092822194</v>
          </cell>
          <cell r="Q575">
            <v>4558705.7492507165</v>
          </cell>
          <cell r="R575">
            <v>418991.02935113077</v>
          </cell>
          <cell r="S575">
            <v>75597.187781572575</v>
          </cell>
          <cell r="U575">
            <v>0</v>
          </cell>
          <cell r="W575">
            <v>688051.18352620129</v>
          </cell>
          <cell r="X575">
            <v>-203660.08362625676</v>
          </cell>
          <cell r="Y575">
            <v>66020.515087461841</v>
          </cell>
          <cell r="Z575">
            <v>2282401.3091821638</v>
          </cell>
        </row>
        <row r="576">
          <cell r="C576" t="str">
            <v>A0062</v>
          </cell>
          <cell r="D576" t="str">
            <v>PT FSCM Manufacturing Indonesia</v>
          </cell>
          <cell r="E576" t="str">
            <v>PEB 5</v>
          </cell>
          <cell r="F576" t="str">
            <v>48PEB 5</v>
          </cell>
          <cell r="P576">
            <v>0</v>
          </cell>
          <cell r="U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C577" t="str">
            <v>A0062</v>
          </cell>
          <cell r="D577" t="str">
            <v>PT FSCM Manufacturing Indonesia</v>
          </cell>
          <cell r="E577" t="str">
            <v>PEB 6</v>
          </cell>
          <cell r="F577" t="str">
            <v>48PEB 6</v>
          </cell>
          <cell r="P577">
            <v>0</v>
          </cell>
          <cell r="U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C578" t="str">
            <v>A0062</v>
          </cell>
          <cell r="D578" t="str">
            <v>PT FSCM Manufacturing Indonesia</v>
          </cell>
          <cell r="E578" t="str">
            <v>PEB 7</v>
          </cell>
          <cell r="F578" t="str">
            <v>48PEB 7</v>
          </cell>
          <cell r="G578">
            <v>0.1</v>
          </cell>
          <cell r="I578">
            <v>0.09</v>
          </cell>
          <cell r="J578">
            <v>16.718852620976143</v>
          </cell>
          <cell r="K578">
            <v>17.178207547062602</v>
          </cell>
          <cell r="P578">
            <v>111889.48934903144</v>
          </cell>
          <cell r="Q578">
            <v>594105.65349685145</v>
          </cell>
          <cell r="R578">
            <v>58215.182831104503</v>
          </cell>
          <cell r="S578">
            <v>67952.728320360591</v>
          </cell>
          <cell r="U578">
            <v>0</v>
          </cell>
          <cell r="W578">
            <v>-28952.552319856786</v>
          </cell>
          <cell r="X578">
            <v>0</v>
          </cell>
          <cell r="Y578">
            <v>0</v>
          </cell>
          <cell r="Z578">
            <v>82936.93702917466</v>
          </cell>
        </row>
        <row r="579">
          <cell r="C579" t="str">
            <v>A0062</v>
          </cell>
          <cell r="D579" t="str">
            <v>PT FSCM Manufacturing Indonesia</v>
          </cell>
          <cell r="E579" t="str">
            <v>MPP</v>
          </cell>
          <cell r="F579" t="str">
            <v>48MPP</v>
          </cell>
          <cell r="G579">
            <v>0.1</v>
          </cell>
          <cell r="I579">
            <v>0.09</v>
          </cell>
          <cell r="J579">
            <v>16.718852620976143</v>
          </cell>
          <cell r="K579">
            <v>17.178207547062602</v>
          </cell>
          <cell r="P579">
            <v>2210449.7785682855</v>
          </cell>
          <cell r="Q579">
            <v>796805.53666625288</v>
          </cell>
          <cell r="R579">
            <v>59205.166577230244</v>
          </cell>
          <cell r="S579">
            <v>20496.502245000003</v>
          </cell>
          <cell r="U579">
            <v>0</v>
          </cell>
          <cell r="W579">
            <v>-5205.2703396214993</v>
          </cell>
          <cell r="X579">
            <v>0</v>
          </cell>
          <cell r="Y579">
            <v>0</v>
          </cell>
          <cell r="Z579">
            <v>2205244.5082286638</v>
          </cell>
        </row>
        <row r="580">
          <cell r="C580" t="str">
            <v>A0062</v>
          </cell>
          <cell r="D580" t="str">
            <v>PT FSCM Manufacturing Indonesia</v>
          </cell>
          <cell r="E580" t="str">
            <v>ID</v>
          </cell>
          <cell r="F580" t="str">
            <v>48ID</v>
          </cell>
          <cell r="G580">
            <v>0.1</v>
          </cell>
          <cell r="I580">
            <v>0.09</v>
          </cell>
          <cell r="J580">
            <v>16.718852620976143</v>
          </cell>
          <cell r="K580">
            <v>17.178207547062602</v>
          </cell>
          <cell r="P580">
            <v>2103078.7277465956</v>
          </cell>
          <cell r="Q580">
            <v>1505247.1484872757</v>
          </cell>
          <cell r="R580">
            <v>132627.6222459886</v>
          </cell>
          <cell r="S580">
            <v>113586.49891957265</v>
          </cell>
          <cell r="U580">
            <v>0</v>
          </cell>
          <cell r="W580">
            <v>983723.76897774311</v>
          </cell>
          <cell r="X580">
            <v>0</v>
          </cell>
          <cell r="Y580">
            <v>0</v>
          </cell>
          <cell r="Z580">
            <v>3086802.4967243392</v>
          </cell>
        </row>
        <row r="581">
          <cell r="C581" t="str">
            <v>A0062</v>
          </cell>
          <cell r="D581" t="str">
            <v>PT FSCM Manufacturing Indonesia</v>
          </cell>
          <cell r="E581" t="str">
            <v>LL</v>
          </cell>
          <cell r="F581" t="str">
            <v>48LL</v>
          </cell>
          <cell r="G581">
            <v>0.1</v>
          </cell>
          <cell r="I581">
            <v>0.09</v>
          </cell>
          <cell r="J581">
            <v>16.718852620976143</v>
          </cell>
          <cell r="K581">
            <v>17.178207547062602</v>
          </cell>
          <cell r="P581">
            <v>1358901.5574858172</v>
          </cell>
          <cell r="Q581">
            <v>2113391.2407746767</v>
          </cell>
          <cell r="R581">
            <v>563044.82318042568</v>
          </cell>
          <cell r="S581">
            <v>765934.60898212623</v>
          </cell>
          <cell r="U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1358901.5574858172</v>
          </cell>
        </row>
        <row r="582">
          <cell r="C582" t="str">
            <v>A0062</v>
          </cell>
          <cell r="D582" t="str">
            <v>PT FSCM Manufacturing Indonesia</v>
          </cell>
          <cell r="E582" t="str">
            <v>PMK</v>
          </cell>
          <cell r="F582" t="str">
            <v>48PMK</v>
          </cell>
          <cell r="G582">
            <v>0.1</v>
          </cell>
          <cell r="I582">
            <v>0.09</v>
          </cell>
          <cell r="J582">
            <v>16.718852620976143</v>
          </cell>
          <cell r="K582">
            <v>17.178207547062602</v>
          </cell>
          <cell r="P582">
            <v>5739343.9288934479</v>
          </cell>
          <cell r="Q582">
            <v>4127209.8735996555</v>
          </cell>
          <cell r="R582">
            <v>484903.34177181544</v>
          </cell>
          <cell r="S582">
            <v>689900</v>
          </cell>
          <cell r="U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5739343.9288934479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F584" t="str">
            <v>49PEB 1</v>
          </cell>
          <cell r="G584">
            <v>0.1</v>
          </cell>
          <cell r="H584">
            <v>0.1</v>
          </cell>
          <cell r="I584">
            <v>0.09</v>
          </cell>
          <cell r="J584">
            <v>7.9022272451365323</v>
          </cell>
          <cell r="K584">
            <v>8.3731027459657899</v>
          </cell>
          <cell r="L584">
            <v>159911</v>
          </cell>
          <cell r="N584">
            <v>2018576.0932</v>
          </cell>
          <cell r="O584">
            <v>276449.55200000003</v>
          </cell>
          <cell r="P584">
            <v>14015100</v>
          </cell>
          <cell r="Q584">
            <v>23458393.672488607</v>
          </cell>
          <cell r="R584">
            <v>1078656.1488930709</v>
          </cell>
          <cell r="S584">
            <v>238610.3181612574</v>
          </cell>
          <cell r="U584">
            <v>-12283640</v>
          </cell>
          <cell r="V584">
            <v>21294972.448400002</v>
          </cell>
          <cell r="W584">
            <v>2346895</v>
          </cell>
          <cell r="X584">
            <v>0</v>
          </cell>
          <cell r="Y584">
            <v>0</v>
          </cell>
          <cell r="Z584">
            <v>4078355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W584">
            <v>0.1</v>
          </cell>
          <cell r="AX584">
            <v>0</v>
          </cell>
          <cell r="AY584">
            <v>0.09</v>
          </cell>
          <cell r="AZ584">
            <v>7.9022272451365323</v>
          </cell>
          <cell r="BA584">
            <v>8.3731027459657899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1116024</v>
          </cell>
          <cell r="BG584">
            <v>354710.33898609591</v>
          </cell>
          <cell r="BH584">
            <v>17981.422528896779</v>
          </cell>
          <cell r="BI584">
            <v>18507.176751500003</v>
          </cell>
          <cell r="BJ584">
            <v>0</v>
          </cell>
          <cell r="BK584">
            <v>0</v>
          </cell>
          <cell r="BL584">
            <v>0</v>
          </cell>
          <cell r="BM584">
            <v>189246</v>
          </cell>
          <cell r="BN584">
            <v>-442035</v>
          </cell>
          <cell r="BO584">
            <v>152631</v>
          </cell>
          <cell r="BP584">
            <v>863235</v>
          </cell>
          <cell r="BR584">
            <v>0.1</v>
          </cell>
          <cell r="BS584">
            <v>0</v>
          </cell>
          <cell r="BT584">
            <v>0.09</v>
          </cell>
          <cell r="BU584">
            <v>9.0480282826803826</v>
          </cell>
          <cell r="BV584">
            <v>20.755254008053083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16090778</v>
          </cell>
          <cell r="CB584">
            <v>15436261.043359395</v>
          </cell>
          <cell r="CC584">
            <v>2182658.5193301267</v>
          </cell>
          <cell r="CD584">
            <v>993524.85546243633</v>
          </cell>
          <cell r="CE584">
            <v>0</v>
          </cell>
          <cell r="CF584">
            <v>0</v>
          </cell>
          <cell r="CG584">
            <v>0</v>
          </cell>
          <cell r="CH584">
            <v>-4102619</v>
          </cell>
          <cell r="CI584">
            <v>-2580872</v>
          </cell>
          <cell r="CJ584">
            <v>113933</v>
          </cell>
          <cell r="CK584">
            <v>9407287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C584">
            <v>0.1</v>
          </cell>
          <cell r="ED584">
            <v>0</v>
          </cell>
          <cell r="EE584">
            <v>0.09</v>
          </cell>
          <cell r="EF584">
            <v>9.025746910668099</v>
          </cell>
          <cell r="EG584">
            <v>20.700511145330395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2455971</v>
          </cell>
          <cell r="EM584">
            <v>1223687.299846502</v>
          </cell>
          <cell r="EN584">
            <v>291257.77330258978</v>
          </cell>
          <cell r="EO584">
            <v>238220.09171109746</v>
          </cell>
          <cell r="EP584">
            <v>0</v>
          </cell>
          <cell r="EQ584">
            <v>0</v>
          </cell>
          <cell r="ER584">
            <v>0</v>
          </cell>
          <cell r="ES584">
            <v>-2455260</v>
          </cell>
          <cell r="ET584">
            <v>0</v>
          </cell>
          <cell r="EU584">
            <v>0</v>
          </cell>
          <cell r="EV584">
            <v>711</v>
          </cell>
          <cell r="EX584">
            <v>0</v>
          </cell>
          <cell r="EY584">
            <v>0</v>
          </cell>
          <cell r="EZ584">
            <v>0</v>
          </cell>
          <cell r="FA584">
            <v>0</v>
          </cell>
          <cell r="FB584">
            <v>0</v>
          </cell>
          <cell r="FC584">
            <v>0</v>
          </cell>
          <cell r="FD584">
            <v>0</v>
          </cell>
          <cell r="FE584">
            <v>0</v>
          </cell>
          <cell r="FF584">
            <v>0</v>
          </cell>
          <cell r="FG584">
            <v>0</v>
          </cell>
          <cell r="FH584">
            <v>0</v>
          </cell>
          <cell r="FI584">
            <v>0</v>
          </cell>
          <cell r="FJ584">
            <v>0</v>
          </cell>
          <cell r="FK584">
            <v>0</v>
          </cell>
          <cell r="FL584">
            <v>0</v>
          </cell>
          <cell r="FM584">
            <v>0</v>
          </cell>
          <cell r="FN584">
            <v>0</v>
          </cell>
          <cell r="FO584">
            <v>0</v>
          </cell>
          <cell r="FP584">
            <v>0</v>
          </cell>
          <cell r="FQ584">
            <v>0</v>
          </cell>
          <cell r="FS584">
            <v>0.1</v>
          </cell>
          <cell r="FT584">
            <v>0</v>
          </cell>
          <cell r="FU584">
            <v>0.09</v>
          </cell>
          <cell r="FV584">
            <v>9.025746910668099</v>
          </cell>
          <cell r="FW584">
            <v>20.700511145330395</v>
          </cell>
          <cell r="FX584">
            <v>0</v>
          </cell>
          <cell r="FY584">
            <v>0</v>
          </cell>
          <cell r="FZ584">
            <v>0</v>
          </cell>
          <cell r="GA584">
            <v>0</v>
          </cell>
          <cell r="GB584">
            <v>222912</v>
          </cell>
          <cell r="GC584">
            <v>10475647.615425019</v>
          </cell>
          <cell r="GD584">
            <v>1688218.7742025033</v>
          </cell>
          <cell r="GE584">
            <v>601192.42244300188</v>
          </cell>
          <cell r="GF584">
            <v>0</v>
          </cell>
          <cell r="GG584">
            <v>0</v>
          </cell>
          <cell r="GH584">
            <v>0</v>
          </cell>
          <cell r="GI584">
            <v>0</v>
          </cell>
          <cell r="GJ584">
            <v>0</v>
          </cell>
          <cell r="GK584">
            <v>0</v>
          </cell>
          <cell r="GL584">
            <v>222912</v>
          </cell>
          <cell r="GN584">
            <v>0.1</v>
          </cell>
          <cell r="GO584">
            <v>0</v>
          </cell>
          <cell r="GP584">
            <v>0.09</v>
          </cell>
          <cell r="GQ584">
            <v>9.025746910668099</v>
          </cell>
          <cell r="GR584">
            <v>20.700511145330395</v>
          </cell>
          <cell r="GS584">
            <v>0</v>
          </cell>
          <cell r="GT584">
            <v>0</v>
          </cell>
          <cell r="GU584">
            <v>0</v>
          </cell>
          <cell r="GV584">
            <v>0</v>
          </cell>
          <cell r="GW584">
            <v>16747713</v>
          </cell>
          <cell r="GX584">
            <v>18007165.417453181</v>
          </cell>
          <cell r="GY584">
            <v>6243942.5355951339</v>
          </cell>
          <cell r="GZ584">
            <v>7127290.3314041961</v>
          </cell>
          <cell r="HA584">
            <v>0</v>
          </cell>
          <cell r="HB584">
            <v>0</v>
          </cell>
          <cell r="HC584">
            <v>0</v>
          </cell>
          <cell r="HD584">
            <v>0</v>
          </cell>
          <cell r="HE584">
            <v>0</v>
          </cell>
          <cell r="HF584">
            <v>0</v>
          </cell>
          <cell r="HG584">
            <v>16747713</v>
          </cell>
          <cell r="HI584">
            <v>0.1</v>
          </cell>
          <cell r="HJ584">
            <v>0</v>
          </cell>
          <cell r="HK584">
            <v>0.09</v>
          </cell>
          <cell r="HL584">
            <v>9.025746910668099</v>
          </cell>
          <cell r="HM584">
            <v>20.700511145330395</v>
          </cell>
          <cell r="HN584">
            <v>0</v>
          </cell>
          <cell r="HO584">
            <v>0</v>
          </cell>
          <cell r="HP584">
            <v>0</v>
          </cell>
          <cell r="HQ584">
            <v>0</v>
          </cell>
          <cell r="HR584">
            <v>17635403</v>
          </cell>
          <cell r="HS584">
            <v>19681141</v>
          </cell>
          <cell r="HT584">
            <v>3720566</v>
          </cell>
          <cell r="HU584">
            <v>574847</v>
          </cell>
          <cell r="HV584">
            <v>0</v>
          </cell>
          <cell r="HW584">
            <v>0</v>
          </cell>
          <cell r="HX584">
            <v>0</v>
          </cell>
          <cell r="HY584">
            <v>0</v>
          </cell>
          <cell r="HZ584">
            <v>0</v>
          </cell>
          <cell r="IA584">
            <v>0</v>
          </cell>
          <cell r="IB584">
            <v>17635403</v>
          </cell>
        </row>
        <row r="585">
          <cell r="C585" t="str">
            <v>A0098</v>
          </cell>
          <cell r="D585" t="str">
            <v>PT Federal International Finance</v>
          </cell>
          <cell r="E585" t="str">
            <v>PEB 2</v>
          </cell>
          <cell r="F585" t="str">
            <v>49PEB 2</v>
          </cell>
          <cell r="P585">
            <v>0</v>
          </cell>
          <cell r="U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C586" t="str">
            <v>A0098</v>
          </cell>
          <cell r="D586" t="str">
            <v>PT Federal International Finance</v>
          </cell>
          <cell r="E586" t="str">
            <v>PEB 3</v>
          </cell>
          <cell r="F586" t="str">
            <v>49PEB 3</v>
          </cell>
          <cell r="G586">
            <v>0.1</v>
          </cell>
          <cell r="I586">
            <v>0.09</v>
          </cell>
          <cell r="J586">
            <v>7.9022272451365323</v>
          </cell>
          <cell r="K586">
            <v>8.3731027459657899</v>
          </cell>
          <cell r="P586">
            <v>1116024</v>
          </cell>
          <cell r="Q586">
            <v>354710.33898609591</v>
          </cell>
          <cell r="R586">
            <v>17981.422528896779</v>
          </cell>
          <cell r="S586">
            <v>18507.176751500003</v>
          </cell>
          <cell r="U586">
            <v>0</v>
          </cell>
          <cell r="W586">
            <v>189246</v>
          </cell>
          <cell r="X586">
            <v>-442035</v>
          </cell>
          <cell r="Y586">
            <v>152631</v>
          </cell>
          <cell r="Z586">
            <v>863235</v>
          </cell>
        </row>
        <row r="587">
          <cell r="C587" t="str">
            <v>A0098</v>
          </cell>
          <cell r="D587" t="str">
            <v>PT Federal International Finance</v>
          </cell>
          <cell r="E587" t="str">
            <v>PEB 4</v>
          </cell>
          <cell r="F587" t="str">
            <v>49PEB 4</v>
          </cell>
          <cell r="G587">
            <v>0.1</v>
          </cell>
          <cell r="I587">
            <v>0.09</v>
          </cell>
          <cell r="J587">
            <v>9.0480282826803826</v>
          </cell>
          <cell r="K587">
            <v>20.755254008053083</v>
          </cell>
          <cell r="P587">
            <v>16090778</v>
          </cell>
          <cell r="Q587">
            <v>15436261.043359395</v>
          </cell>
          <cell r="R587">
            <v>2182658.5193301267</v>
          </cell>
          <cell r="S587">
            <v>993524.85546243633</v>
          </cell>
          <cell r="U587">
            <v>0</v>
          </cell>
          <cell r="W587">
            <v>-4102619</v>
          </cell>
          <cell r="X587">
            <v>-2580872</v>
          </cell>
          <cell r="Y587">
            <v>113933</v>
          </cell>
          <cell r="Z587">
            <v>9407287</v>
          </cell>
        </row>
        <row r="588">
          <cell r="C588" t="str">
            <v>A0098</v>
          </cell>
          <cell r="D588" t="str">
            <v>PT Federal International Finance</v>
          </cell>
          <cell r="E588" t="str">
            <v>PEB 5</v>
          </cell>
          <cell r="F588" t="str">
            <v>49PEB 5</v>
          </cell>
          <cell r="P588">
            <v>0</v>
          </cell>
          <cell r="U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C589" t="str">
            <v>A0098</v>
          </cell>
          <cell r="D589" t="str">
            <v>PT Federal International Finance</v>
          </cell>
          <cell r="E589" t="str">
            <v>PEB 6</v>
          </cell>
          <cell r="F589" t="str">
            <v>49PEB 6</v>
          </cell>
          <cell r="P589">
            <v>0</v>
          </cell>
          <cell r="U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C590" t="str">
            <v>A0098</v>
          </cell>
          <cell r="D590" t="str">
            <v>PT Federal International Finance</v>
          </cell>
          <cell r="E590" t="str">
            <v>PEB 7</v>
          </cell>
          <cell r="F590" t="str">
            <v>49PEB 7</v>
          </cell>
          <cell r="G590">
            <v>0.1</v>
          </cell>
          <cell r="I590">
            <v>0.09</v>
          </cell>
          <cell r="J590">
            <v>9.025746910668099</v>
          </cell>
          <cell r="K590">
            <v>20.700511145330395</v>
          </cell>
          <cell r="P590">
            <v>2455971</v>
          </cell>
          <cell r="Q590">
            <v>1223687.299846502</v>
          </cell>
          <cell r="R590">
            <v>291257.77330258978</v>
          </cell>
          <cell r="S590">
            <v>238220.09171109746</v>
          </cell>
          <cell r="U590">
            <v>0</v>
          </cell>
          <cell r="W590">
            <v>-2455260</v>
          </cell>
          <cell r="X590">
            <v>0</v>
          </cell>
          <cell r="Y590">
            <v>0</v>
          </cell>
          <cell r="Z590">
            <v>711</v>
          </cell>
        </row>
        <row r="591">
          <cell r="C591" t="str">
            <v>A0098</v>
          </cell>
          <cell r="D591" t="str">
            <v>PT Federal International Finance</v>
          </cell>
          <cell r="E591" t="str">
            <v>MPP</v>
          </cell>
          <cell r="F591" t="str">
            <v>49MPP</v>
          </cell>
          <cell r="P591">
            <v>0</v>
          </cell>
          <cell r="U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C592" t="str">
            <v>A0098</v>
          </cell>
          <cell r="D592" t="str">
            <v>PT Federal International Finance</v>
          </cell>
          <cell r="E592" t="str">
            <v>ID</v>
          </cell>
          <cell r="F592" t="str">
            <v>49ID</v>
          </cell>
          <cell r="G592">
            <v>0.1</v>
          </cell>
          <cell r="I592">
            <v>0.09</v>
          </cell>
          <cell r="J592">
            <v>9.025746910668099</v>
          </cell>
          <cell r="K592">
            <v>20.700511145330395</v>
          </cell>
          <cell r="P592">
            <v>222912</v>
          </cell>
          <cell r="Q592">
            <v>10475647.615425019</v>
          </cell>
          <cell r="R592">
            <v>1688218.7742025033</v>
          </cell>
          <cell r="S592">
            <v>601192.42244300188</v>
          </cell>
          <cell r="U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222912</v>
          </cell>
        </row>
        <row r="593">
          <cell r="C593" t="str">
            <v>A0098</v>
          </cell>
          <cell r="D593" t="str">
            <v>PT Federal International Finance</v>
          </cell>
          <cell r="E593" t="str">
            <v>LL</v>
          </cell>
          <cell r="F593" t="str">
            <v>49LL</v>
          </cell>
          <cell r="G593">
            <v>0.1</v>
          </cell>
          <cell r="I593">
            <v>0.09</v>
          </cell>
          <cell r="J593">
            <v>9.025746910668099</v>
          </cell>
          <cell r="K593">
            <v>20.700511145330395</v>
          </cell>
          <cell r="P593">
            <v>16747713</v>
          </cell>
          <cell r="Q593">
            <v>18007165.417453181</v>
          </cell>
          <cell r="R593">
            <v>6243942.5355951339</v>
          </cell>
          <cell r="S593">
            <v>7127290.3314041961</v>
          </cell>
          <cell r="U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16747713</v>
          </cell>
        </row>
        <row r="594">
          <cell r="C594" t="str">
            <v>A0098</v>
          </cell>
          <cell r="D594" t="str">
            <v>PT Federal International Finance</v>
          </cell>
          <cell r="E594" t="str">
            <v>PMK</v>
          </cell>
          <cell r="F594" t="str">
            <v>49PMK</v>
          </cell>
          <cell r="G594">
            <v>0.1</v>
          </cell>
          <cell r="I594">
            <v>0.09</v>
          </cell>
          <cell r="J594">
            <v>9.025746910668099</v>
          </cell>
          <cell r="K594">
            <v>20.700511145330395</v>
          </cell>
          <cell r="P594">
            <v>17635403</v>
          </cell>
          <cell r="Q594">
            <v>19681141</v>
          </cell>
          <cell r="R594">
            <v>3720566</v>
          </cell>
          <cell r="S594">
            <v>574847</v>
          </cell>
          <cell r="U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17635403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F596" t="str">
            <v>50PEB 1</v>
          </cell>
          <cell r="G596">
            <v>0.1</v>
          </cell>
          <cell r="H596">
            <v>0.1</v>
          </cell>
          <cell r="I596">
            <v>0.09</v>
          </cell>
          <cell r="J596">
            <v>9.6786649286576978</v>
          </cell>
          <cell r="K596">
            <v>9.6654470015384124</v>
          </cell>
          <cell r="L596">
            <v>588657</v>
          </cell>
          <cell r="N596">
            <v>407501.91200000001</v>
          </cell>
          <cell r="O596">
            <v>54009.072</v>
          </cell>
          <cell r="P596">
            <v>3297181.4579840349</v>
          </cell>
          <cell r="Q596">
            <v>4438395.9762104172</v>
          </cell>
          <cell r="R596">
            <v>201080.14180439743</v>
          </cell>
          <cell r="S596">
            <v>30407.72584652773</v>
          </cell>
          <cell r="U596">
            <v>-2895063.5110882628</v>
          </cell>
          <cell r="V596">
            <v>4402930.5280000009</v>
          </cell>
          <cell r="W596">
            <v>-945075.06449177663</v>
          </cell>
          <cell r="X596">
            <v>0</v>
          </cell>
          <cell r="Y596">
            <v>0</v>
          </cell>
          <cell r="Z596">
            <v>-542957.11759600416</v>
          </cell>
          <cell r="AB596">
            <v>0.1</v>
          </cell>
          <cell r="AC596">
            <v>0</v>
          </cell>
          <cell r="AD596">
            <v>0.09</v>
          </cell>
          <cell r="AE596">
            <v>0</v>
          </cell>
          <cell r="AF596">
            <v>16.26422285596913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2278434.8044771622</v>
          </cell>
          <cell r="AM596">
            <v>162103.54129107227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W596">
            <v>0.1</v>
          </cell>
          <cell r="AX596">
            <v>0</v>
          </cell>
          <cell r="AY596">
            <v>0.09</v>
          </cell>
          <cell r="AZ596">
            <v>15.653208534021116</v>
          </cell>
          <cell r="BA596">
            <v>9.6654470015384124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248324.93524432773</v>
          </cell>
          <cell r="BG596">
            <v>66200.023673115968</v>
          </cell>
          <cell r="BH596">
            <v>3648.2360745596829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305171.18730679719</v>
          </cell>
          <cell r="BN596">
            <v>-69636.013244151924</v>
          </cell>
          <cell r="BO596">
            <v>17741.778990286984</v>
          </cell>
          <cell r="BP596">
            <v>483860.109306973</v>
          </cell>
          <cell r="BR596">
            <v>0.1</v>
          </cell>
          <cell r="BS596">
            <v>0</v>
          </cell>
          <cell r="BT596">
            <v>0.09</v>
          </cell>
          <cell r="BU596">
            <v>15.653208534021116</v>
          </cell>
          <cell r="BV596">
            <v>16.802544044093729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748370.23209489568</v>
          </cell>
          <cell r="CB596">
            <v>1622186.6400400389</v>
          </cell>
          <cell r="CC596">
            <v>116677.2409919733</v>
          </cell>
          <cell r="CD596">
            <v>106436.29487337833</v>
          </cell>
          <cell r="CE596">
            <v>0</v>
          </cell>
          <cell r="CF596">
            <v>0</v>
          </cell>
          <cell r="CG596">
            <v>0</v>
          </cell>
          <cell r="CH596">
            <v>82319.95912452905</v>
          </cell>
          <cell r="CI596">
            <v>-93909.471508257629</v>
          </cell>
          <cell r="CJ596">
            <v>23926.141244653754</v>
          </cell>
          <cell r="CK596">
            <v>736780.71971116704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  <cell r="EA596">
            <v>0</v>
          </cell>
          <cell r="EC596">
            <v>0.1</v>
          </cell>
          <cell r="ED596">
            <v>0</v>
          </cell>
          <cell r="EE596">
            <v>0.09</v>
          </cell>
          <cell r="EF596">
            <v>15.653208534021116</v>
          </cell>
          <cell r="EG596">
            <v>16.26422285596913</v>
          </cell>
          <cell r="EH596">
            <v>0</v>
          </cell>
          <cell r="EI596">
            <v>0</v>
          </cell>
          <cell r="EJ596">
            <v>0</v>
          </cell>
          <cell r="EK596">
            <v>0</v>
          </cell>
          <cell r="EL596">
            <v>193811.43153309039</v>
          </cell>
          <cell r="EM596">
            <v>526584.86474551191</v>
          </cell>
          <cell r="EN596">
            <v>40379.306498459358</v>
          </cell>
          <cell r="EO596">
            <v>58971.862697219622</v>
          </cell>
          <cell r="EP596">
            <v>0</v>
          </cell>
          <cell r="EQ596">
            <v>0</v>
          </cell>
          <cell r="ER596">
            <v>0</v>
          </cell>
          <cell r="ES596">
            <v>70011.266099512912</v>
          </cell>
          <cell r="ET596">
            <v>0</v>
          </cell>
          <cell r="EU596">
            <v>0</v>
          </cell>
          <cell r="EV596">
            <v>263822.69763260329</v>
          </cell>
          <cell r="EX596">
            <v>0</v>
          </cell>
          <cell r="EY596">
            <v>0</v>
          </cell>
          <cell r="EZ596">
            <v>0</v>
          </cell>
          <cell r="FA596">
            <v>0</v>
          </cell>
          <cell r="FB596">
            <v>0</v>
          </cell>
          <cell r="FC596">
            <v>0</v>
          </cell>
          <cell r="FD596">
            <v>0</v>
          </cell>
          <cell r="FE596">
            <v>0</v>
          </cell>
          <cell r="FF596">
            <v>0</v>
          </cell>
          <cell r="FG596">
            <v>0</v>
          </cell>
          <cell r="FH596">
            <v>0</v>
          </cell>
          <cell r="FI596">
            <v>0</v>
          </cell>
          <cell r="FJ596">
            <v>0</v>
          </cell>
          <cell r="FK596">
            <v>0</v>
          </cell>
          <cell r="FL596">
            <v>0</v>
          </cell>
          <cell r="FM596">
            <v>0</v>
          </cell>
          <cell r="FN596">
            <v>0</v>
          </cell>
          <cell r="FO596">
            <v>0</v>
          </cell>
          <cell r="FP596">
            <v>0</v>
          </cell>
          <cell r="FQ596">
            <v>0</v>
          </cell>
          <cell r="FS596">
            <v>0.1</v>
          </cell>
          <cell r="FT596">
            <v>0</v>
          </cell>
          <cell r="FU596">
            <v>0.09</v>
          </cell>
          <cell r="FV596">
            <v>15.653208534021116</v>
          </cell>
          <cell r="FW596">
            <v>16.26422285596913</v>
          </cell>
          <cell r="FX596">
            <v>0</v>
          </cell>
          <cell r="FY596">
            <v>0</v>
          </cell>
          <cell r="FZ596">
            <v>0</v>
          </cell>
          <cell r="GA596">
            <v>0</v>
          </cell>
          <cell r="GB596">
            <v>1744047.5189357724</v>
          </cell>
          <cell r="GC596">
            <v>1284465.2404451701</v>
          </cell>
          <cell r="GD596">
            <v>91923.156250715678</v>
          </cell>
          <cell r="GE596">
            <v>76449.590844796316</v>
          </cell>
          <cell r="GF596">
            <v>0</v>
          </cell>
          <cell r="GG596">
            <v>0</v>
          </cell>
          <cell r="GH596">
            <v>0</v>
          </cell>
          <cell r="GI596">
            <v>413708.14511547313</v>
          </cell>
          <cell r="GJ596">
            <v>0</v>
          </cell>
          <cell r="GK596">
            <v>0</v>
          </cell>
          <cell r="GL596">
            <v>2157755.6640512459</v>
          </cell>
          <cell r="GN596">
            <v>0.1</v>
          </cell>
          <cell r="GO596">
            <v>0</v>
          </cell>
          <cell r="GP596">
            <v>0.09</v>
          </cell>
          <cell r="GQ596">
            <v>15.653208534021116</v>
          </cell>
          <cell r="GR596">
            <v>16.26422285596913</v>
          </cell>
          <cell r="GS596">
            <v>0</v>
          </cell>
          <cell r="GT596">
            <v>0</v>
          </cell>
          <cell r="GU596">
            <v>0</v>
          </cell>
          <cell r="GV596">
            <v>0</v>
          </cell>
          <cell r="GW596">
            <v>1059703.1275864632</v>
          </cell>
          <cell r="GX596">
            <v>1399822.087531901</v>
          </cell>
          <cell r="GY596">
            <v>430294.33661128068</v>
          </cell>
          <cell r="GZ596">
            <v>459657.0690097395</v>
          </cell>
          <cell r="HA596">
            <v>0</v>
          </cell>
          <cell r="HB596">
            <v>0</v>
          </cell>
          <cell r="HC596">
            <v>0</v>
          </cell>
          <cell r="HD596">
            <v>0</v>
          </cell>
          <cell r="HE596">
            <v>0</v>
          </cell>
          <cell r="HF596">
            <v>0</v>
          </cell>
          <cell r="HG596">
            <v>1059703.1275864632</v>
          </cell>
          <cell r="HI596">
            <v>0.1</v>
          </cell>
          <cell r="HJ596">
            <v>0</v>
          </cell>
          <cell r="HK596">
            <v>0.09</v>
          </cell>
          <cell r="HL596">
            <v>15.653208534021116</v>
          </cell>
          <cell r="HM596">
            <v>16.26422285596913</v>
          </cell>
          <cell r="HN596">
            <v>0</v>
          </cell>
          <cell r="HO596">
            <v>0</v>
          </cell>
          <cell r="HP596">
            <v>0</v>
          </cell>
          <cell r="HQ596">
            <v>0</v>
          </cell>
          <cell r="HR596">
            <v>4778797.1686239243</v>
          </cell>
          <cell r="HS596">
            <v>3490823.0201183315</v>
          </cell>
          <cell r="HT596">
            <v>374617.69413658831</v>
          </cell>
          <cell r="HU596">
            <v>414350</v>
          </cell>
          <cell r="HV596">
            <v>0</v>
          </cell>
          <cell r="HW596">
            <v>0</v>
          </cell>
          <cell r="HX596">
            <v>0</v>
          </cell>
          <cell r="HY596">
            <v>0</v>
          </cell>
          <cell r="HZ596">
            <v>0</v>
          </cell>
          <cell r="IA596">
            <v>0</v>
          </cell>
          <cell r="IB596">
            <v>4778797.1686239243</v>
          </cell>
        </row>
        <row r="597">
          <cell r="C597" t="str">
            <v>A0059</v>
          </cell>
          <cell r="D597" t="str">
            <v>PT Federal Izumi Manufacturing</v>
          </cell>
          <cell r="E597" t="str">
            <v>PEB 2</v>
          </cell>
          <cell r="F597" t="str">
            <v>50PEB 2</v>
          </cell>
          <cell r="G597">
            <v>0.1</v>
          </cell>
          <cell r="I597">
            <v>0.09</v>
          </cell>
          <cell r="J597">
            <v>0</v>
          </cell>
          <cell r="K597">
            <v>16.26422285596913</v>
          </cell>
          <cell r="P597">
            <v>0</v>
          </cell>
          <cell r="Q597">
            <v>2278434.8044771622</v>
          </cell>
          <cell r="R597">
            <v>162103.54129107227</v>
          </cell>
          <cell r="S597">
            <v>0</v>
          </cell>
          <cell r="U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C598" t="str">
            <v>A0059</v>
          </cell>
          <cell r="D598" t="str">
            <v>PT Federal Izumi Manufacturing</v>
          </cell>
          <cell r="E598" t="str">
            <v>PEB 3</v>
          </cell>
          <cell r="F598" t="str">
            <v>50PEB 3</v>
          </cell>
          <cell r="G598">
            <v>0.1</v>
          </cell>
          <cell r="I598">
            <v>0.09</v>
          </cell>
          <cell r="J598">
            <v>15.653208534021116</v>
          </cell>
          <cell r="K598">
            <v>9.6654470015384124</v>
          </cell>
          <cell r="P598">
            <v>248324.93524432773</v>
          </cell>
          <cell r="Q598">
            <v>66200.023673115968</v>
          </cell>
          <cell r="R598">
            <v>3648.2360745596829</v>
          </cell>
          <cell r="S598">
            <v>0</v>
          </cell>
          <cell r="U598">
            <v>0</v>
          </cell>
          <cell r="W598">
            <v>305171.18730679719</v>
          </cell>
          <cell r="X598">
            <v>-69636.013244151924</v>
          </cell>
          <cell r="Y598">
            <v>17741.778990286984</v>
          </cell>
          <cell r="Z598">
            <v>483860.109306973</v>
          </cell>
        </row>
        <row r="599">
          <cell r="C599" t="str">
            <v>A0059</v>
          </cell>
          <cell r="D599" t="str">
            <v>PT Federal Izumi Manufacturing</v>
          </cell>
          <cell r="E599" t="str">
            <v>PEB 4</v>
          </cell>
          <cell r="F599" t="str">
            <v>50PEB 4</v>
          </cell>
          <cell r="G599">
            <v>0.1</v>
          </cell>
          <cell r="I599">
            <v>0.09</v>
          </cell>
          <cell r="J599">
            <v>15.653208534021116</v>
          </cell>
          <cell r="K599">
            <v>16.802544044093729</v>
          </cell>
          <cell r="P599">
            <v>748370.23209489568</v>
          </cell>
          <cell r="Q599">
            <v>1622186.6400400389</v>
          </cell>
          <cell r="R599">
            <v>116677.2409919733</v>
          </cell>
          <cell r="S599">
            <v>106436.29487337833</v>
          </cell>
          <cell r="U599">
            <v>0</v>
          </cell>
          <cell r="W599">
            <v>82319.95912452905</v>
          </cell>
          <cell r="X599">
            <v>-93909.471508257629</v>
          </cell>
          <cell r="Y599">
            <v>23926.141244653754</v>
          </cell>
          <cell r="Z599">
            <v>736780.71971116704</v>
          </cell>
        </row>
        <row r="600">
          <cell r="C600" t="str">
            <v>A0059</v>
          </cell>
          <cell r="D600" t="str">
            <v>PT Federal Izumi Manufacturing</v>
          </cell>
          <cell r="E600" t="str">
            <v>PEB 5</v>
          </cell>
          <cell r="F600" t="str">
            <v>50PEB 5</v>
          </cell>
          <cell r="P600">
            <v>0</v>
          </cell>
          <cell r="U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C601" t="str">
            <v>A0059</v>
          </cell>
          <cell r="D601" t="str">
            <v>PT Federal Izumi Manufacturing</v>
          </cell>
          <cell r="E601" t="str">
            <v>PEB 6</v>
          </cell>
          <cell r="F601" t="str">
            <v>50PEB 6</v>
          </cell>
          <cell r="P601">
            <v>0</v>
          </cell>
          <cell r="U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C602" t="str">
            <v>A0059</v>
          </cell>
          <cell r="D602" t="str">
            <v>PT Federal Izumi Manufacturing</v>
          </cell>
          <cell r="E602" t="str">
            <v>PEB 7</v>
          </cell>
          <cell r="F602" t="str">
            <v>50PEB 7</v>
          </cell>
          <cell r="G602">
            <v>0.1</v>
          </cell>
          <cell r="I602">
            <v>0.09</v>
          </cell>
          <cell r="J602">
            <v>15.653208534021116</v>
          </cell>
          <cell r="K602">
            <v>16.26422285596913</v>
          </cell>
          <cell r="P602">
            <v>193811.43153309039</v>
          </cell>
          <cell r="Q602">
            <v>526584.86474551191</v>
          </cell>
          <cell r="R602">
            <v>40379.306498459358</v>
          </cell>
          <cell r="S602">
            <v>58971.862697219622</v>
          </cell>
          <cell r="U602">
            <v>0</v>
          </cell>
          <cell r="W602">
            <v>70011.266099512912</v>
          </cell>
          <cell r="X602">
            <v>0</v>
          </cell>
          <cell r="Y602">
            <v>0</v>
          </cell>
          <cell r="Z602">
            <v>263822.69763260329</v>
          </cell>
        </row>
        <row r="603">
          <cell r="C603" t="str">
            <v>A0059</v>
          </cell>
          <cell r="D603" t="str">
            <v>PT Federal Izumi Manufacturing</v>
          </cell>
          <cell r="E603" t="str">
            <v>MPP</v>
          </cell>
          <cell r="F603" t="str">
            <v>50MPP</v>
          </cell>
          <cell r="P603">
            <v>0</v>
          </cell>
          <cell r="U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C604" t="str">
            <v>A0059</v>
          </cell>
          <cell r="D604" t="str">
            <v>PT Federal Izumi Manufacturing</v>
          </cell>
          <cell r="E604" t="str">
            <v>ID</v>
          </cell>
          <cell r="F604" t="str">
            <v>50ID</v>
          </cell>
          <cell r="G604">
            <v>0.1</v>
          </cell>
          <cell r="I604">
            <v>0.09</v>
          </cell>
          <cell r="J604">
            <v>15.653208534021116</v>
          </cell>
          <cell r="K604">
            <v>16.26422285596913</v>
          </cell>
          <cell r="P604">
            <v>1744047.5189357724</v>
          </cell>
          <cell r="Q604">
            <v>1284465.2404451701</v>
          </cell>
          <cell r="R604">
            <v>91923.156250715678</v>
          </cell>
          <cell r="S604">
            <v>76449.590844796316</v>
          </cell>
          <cell r="U604">
            <v>0</v>
          </cell>
          <cell r="W604">
            <v>413708.14511547313</v>
          </cell>
          <cell r="X604">
            <v>0</v>
          </cell>
          <cell r="Y604">
            <v>0</v>
          </cell>
          <cell r="Z604">
            <v>2157755.6640512459</v>
          </cell>
        </row>
        <row r="605">
          <cell r="C605" t="str">
            <v>A0059</v>
          </cell>
          <cell r="D605" t="str">
            <v>PT Federal Izumi Manufacturing</v>
          </cell>
          <cell r="E605" t="str">
            <v>LL</v>
          </cell>
          <cell r="F605" t="str">
            <v>50LL</v>
          </cell>
          <cell r="G605">
            <v>0.1</v>
          </cell>
          <cell r="I605">
            <v>0.09</v>
          </cell>
          <cell r="J605">
            <v>15.653208534021116</v>
          </cell>
          <cell r="K605">
            <v>16.26422285596913</v>
          </cell>
          <cell r="P605">
            <v>1059703.1275864632</v>
          </cell>
          <cell r="Q605">
            <v>1399822.087531901</v>
          </cell>
          <cell r="R605">
            <v>430294.33661128068</v>
          </cell>
          <cell r="S605">
            <v>459657.0690097395</v>
          </cell>
          <cell r="U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1059703.1275864632</v>
          </cell>
        </row>
        <row r="606">
          <cell r="C606" t="str">
            <v>A0059</v>
          </cell>
          <cell r="D606" t="str">
            <v>PT Federal Izumi Manufacturing</v>
          </cell>
          <cell r="E606" t="str">
            <v>PMK</v>
          </cell>
          <cell r="F606" t="str">
            <v>50PMK</v>
          </cell>
          <cell r="G606">
            <v>0.1</v>
          </cell>
          <cell r="I606">
            <v>0.09</v>
          </cell>
          <cell r="J606">
            <v>15.653208534021116</v>
          </cell>
          <cell r="K606">
            <v>16.26422285596913</v>
          </cell>
          <cell r="P606">
            <v>4778797.1686239243</v>
          </cell>
          <cell r="Q606">
            <v>3490823.0201183315</v>
          </cell>
          <cell r="R606">
            <v>374617.69413658831</v>
          </cell>
          <cell r="S606">
            <v>414350</v>
          </cell>
          <cell r="U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4778797.1686239243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F608" t="str">
            <v>51PEB 1</v>
          </cell>
          <cell r="G608">
            <v>0.1</v>
          </cell>
          <cell r="H608">
            <v>0.1</v>
          </cell>
          <cell r="I608">
            <v>0.09</v>
          </cell>
          <cell r="J608">
            <v>9.9951938564857823</v>
          </cell>
          <cell r="K608">
            <v>9.6842393258984085</v>
          </cell>
          <cell r="L608">
            <v>0</v>
          </cell>
          <cell r="N608">
            <v>302185.5796</v>
          </cell>
          <cell r="O608">
            <v>42743.472000000002</v>
          </cell>
          <cell r="P608">
            <v>2254574.0702937851</v>
          </cell>
          <cell r="Q608">
            <v>3108196.2282762914</v>
          </cell>
          <cell r="R608">
            <v>148420.82651120817</v>
          </cell>
          <cell r="S608">
            <v>19024.129751982236</v>
          </cell>
          <cell r="U608">
            <v>-1550468.0759909896</v>
          </cell>
          <cell r="V608">
            <v>2761207.6505333334</v>
          </cell>
          <cell r="W608">
            <v>-1100515.7580566294</v>
          </cell>
          <cell r="X608">
            <v>0</v>
          </cell>
          <cell r="Y608">
            <v>0</v>
          </cell>
          <cell r="Z608">
            <v>-396409.76375383401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W608">
            <v>0.1</v>
          </cell>
          <cell r="AX608">
            <v>0</v>
          </cell>
          <cell r="AY608">
            <v>0.09</v>
          </cell>
          <cell r="AZ608">
            <v>18.32812866656699</v>
          </cell>
          <cell r="BA608">
            <v>9.6842393258984085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259981.88993812495</v>
          </cell>
          <cell r="BG608">
            <v>111380.07306228857</v>
          </cell>
          <cell r="BH608">
            <v>5885.3958768624216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179628.34270035979</v>
          </cell>
          <cell r="BN608">
            <v>-6395.4953046153114</v>
          </cell>
          <cell r="BO608">
            <v>7872.3187637888768</v>
          </cell>
          <cell r="BP608">
            <v>433214.73733386939</v>
          </cell>
          <cell r="BR608">
            <v>0.1</v>
          </cell>
          <cell r="BS608">
            <v>0</v>
          </cell>
          <cell r="BT608">
            <v>0.09</v>
          </cell>
          <cell r="BU608">
            <v>18.483014010769111</v>
          </cell>
          <cell r="BV608">
            <v>21.303593346189821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440206.78229380562</v>
          </cell>
          <cell r="CB608">
            <v>817174.11267955019</v>
          </cell>
          <cell r="CC608">
            <v>87179.588967494812</v>
          </cell>
          <cell r="CD608">
            <v>52365.800111805096</v>
          </cell>
          <cell r="CE608">
            <v>0</v>
          </cell>
          <cell r="CF608">
            <v>0</v>
          </cell>
          <cell r="CG608">
            <v>0</v>
          </cell>
          <cell r="CH608">
            <v>50241.96862067825</v>
          </cell>
          <cell r="CI608">
            <v>-6596.0640350079593</v>
          </cell>
          <cell r="CJ608">
            <v>8119.2020628134123</v>
          </cell>
          <cell r="CK608">
            <v>483852.68687947589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C608">
            <v>0.1</v>
          </cell>
          <cell r="ED608">
            <v>0</v>
          </cell>
          <cell r="EE608">
            <v>0.09</v>
          </cell>
          <cell r="EF608">
            <v>18.32812866656699</v>
          </cell>
          <cell r="EG608">
            <v>20.97903038472916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333326.93148897495</v>
          </cell>
          <cell r="EM608">
            <v>346607.14936106669</v>
          </cell>
          <cell r="EN608">
            <v>46306.183242607898</v>
          </cell>
          <cell r="EO608">
            <v>34955.306410913487</v>
          </cell>
          <cell r="EP608">
            <v>0</v>
          </cell>
          <cell r="EQ608">
            <v>0</v>
          </cell>
          <cell r="ER608">
            <v>0</v>
          </cell>
          <cell r="ES608">
            <v>215884.69400349195</v>
          </cell>
          <cell r="ET608">
            <v>0</v>
          </cell>
          <cell r="EU608">
            <v>0</v>
          </cell>
          <cell r="EV608">
            <v>549211.62549246696</v>
          </cell>
          <cell r="EX608">
            <v>0.1</v>
          </cell>
          <cell r="EY608">
            <v>0</v>
          </cell>
          <cell r="EZ608">
            <v>0.09</v>
          </cell>
          <cell r="FA608">
            <v>18.483014010769111</v>
          </cell>
          <cell r="FB608">
            <v>20.97903038472916</v>
          </cell>
          <cell r="FC608">
            <v>0</v>
          </cell>
          <cell r="FD608">
            <v>0</v>
          </cell>
          <cell r="FE608">
            <v>0</v>
          </cell>
          <cell r="FF608">
            <v>0</v>
          </cell>
          <cell r="FG608">
            <v>804706.08143355756</v>
          </cell>
          <cell r="FH608">
            <v>290778.02623780852</v>
          </cell>
          <cell r="FI608">
            <v>25850.708733348536</v>
          </cell>
          <cell r="FJ608">
            <v>0</v>
          </cell>
          <cell r="FK608">
            <v>0</v>
          </cell>
          <cell r="FL608">
            <v>0</v>
          </cell>
          <cell r="FM608">
            <v>0</v>
          </cell>
          <cell r="FN608">
            <v>-29613.290000386954</v>
          </cell>
          <cell r="FO608">
            <v>-543897.51104179968</v>
          </cell>
          <cell r="FP608">
            <v>32572</v>
          </cell>
          <cell r="FQ608">
            <v>231195.28039137091</v>
          </cell>
          <cell r="FS608">
            <v>0.1</v>
          </cell>
          <cell r="FT608">
            <v>0</v>
          </cell>
          <cell r="FU608">
            <v>0.09</v>
          </cell>
          <cell r="FV608">
            <v>18.32812866656699</v>
          </cell>
          <cell r="FW608">
            <v>20.97903038472916</v>
          </cell>
          <cell r="FX608">
            <v>0</v>
          </cell>
          <cell r="FY608">
            <v>0</v>
          </cell>
          <cell r="FZ608">
            <v>0</v>
          </cell>
          <cell r="GA608">
            <v>0</v>
          </cell>
          <cell r="GB608">
            <v>888192.00072717236</v>
          </cell>
          <cell r="GC608">
            <v>711792.44394372008</v>
          </cell>
          <cell r="GD608">
            <v>76760.913182518474</v>
          </cell>
          <cell r="GE608">
            <v>40166.232913056359</v>
          </cell>
          <cell r="GF608">
            <v>0</v>
          </cell>
          <cell r="GG608">
            <v>0</v>
          </cell>
          <cell r="GH608">
            <v>0</v>
          </cell>
          <cell r="GI608">
            <v>566504.31851328455</v>
          </cell>
          <cell r="GJ608">
            <v>0</v>
          </cell>
          <cell r="GK608">
            <v>0</v>
          </cell>
          <cell r="GL608">
            <v>1454696.3192404571</v>
          </cell>
          <cell r="GN608">
            <v>0.1</v>
          </cell>
          <cell r="GO608">
            <v>0</v>
          </cell>
          <cell r="GP608">
            <v>0.09</v>
          </cell>
          <cell r="GQ608">
            <v>18.32812866656699</v>
          </cell>
          <cell r="GR608">
            <v>20.97903038472916</v>
          </cell>
          <cell r="GS608">
            <v>0</v>
          </cell>
          <cell r="GT608">
            <v>0</v>
          </cell>
          <cell r="GU608">
            <v>0</v>
          </cell>
          <cell r="GV608">
            <v>0</v>
          </cell>
          <cell r="GW608">
            <v>633638.38783962652</v>
          </cell>
          <cell r="GX608">
            <v>1318212.9534282498</v>
          </cell>
          <cell r="GY608">
            <v>318897.39870173414</v>
          </cell>
          <cell r="GZ608">
            <v>400504.74093421904</v>
          </cell>
          <cell r="HA608">
            <v>0</v>
          </cell>
          <cell r="HB608">
            <v>0</v>
          </cell>
          <cell r="HC608">
            <v>0</v>
          </cell>
          <cell r="HD608">
            <v>0</v>
          </cell>
          <cell r="HE608">
            <v>0</v>
          </cell>
          <cell r="HF608">
            <v>0</v>
          </cell>
          <cell r="HG608">
            <v>633638.38783962652</v>
          </cell>
          <cell r="HI608">
            <v>0.1</v>
          </cell>
          <cell r="HJ608">
            <v>0</v>
          </cell>
          <cell r="HK608">
            <v>0.09</v>
          </cell>
          <cell r="HL608">
            <v>18.32812866656699</v>
          </cell>
          <cell r="HM608">
            <v>20.97903038472916</v>
          </cell>
          <cell r="HN608">
            <v>0</v>
          </cell>
          <cell r="HO608">
            <v>0</v>
          </cell>
          <cell r="HP608">
            <v>0</v>
          </cell>
          <cell r="HQ608">
            <v>0</v>
          </cell>
          <cell r="HR608">
            <v>1449988.2236428512</v>
          </cell>
          <cell r="HS608">
            <v>1276374.4584527162</v>
          </cell>
          <cell r="HT608">
            <v>185330.30267409087</v>
          </cell>
          <cell r="HU608">
            <v>66918.75</v>
          </cell>
          <cell r="HV608">
            <v>0</v>
          </cell>
          <cell r="HW608">
            <v>0</v>
          </cell>
          <cell r="HX608">
            <v>0</v>
          </cell>
          <cell r="HY608">
            <v>0</v>
          </cell>
          <cell r="HZ608">
            <v>0</v>
          </cell>
          <cell r="IA608">
            <v>0</v>
          </cell>
          <cell r="IB608">
            <v>1449988.2236428512</v>
          </cell>
        </row>
        <row r="609">
          <cell r="C609" t="str">
            <v>A0274</v>
          </cell>
          <cell r="D609" t="str">
            <v>PT Federal Nittan Industries</v>
          </cell>
          <cell r="E609" t="str">
            <v>PEB 2</v>
          </cell>
          <cell r="F609" t="str">
            <v>51PEB 2</v>
          </cell>
          <cell r="P609">
            <v>0</v>
          </cell>
          <cell r="U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C610" t="str">
            <v>A0274</v>
          </cell>
          <cell r="D610" t="str">
            <v>PT Federal Nittan Industries</v>
          </cell>
          <cell r="E610" t="str">
            <v>PEB 3</v>
          </cell>
          <cell r="F610" t="str">
            <v>51PEB 3</v>
          </cell>
          <cell r="G610">
            <v>0.1</v>
          </cell>
          <cell r="I610">
            <v>0.09</v>
          </cell>
          <cell r="J610">
            <v>18.32812866656699</v>
          </cell>
          <cell r="K610">
            <v>9.6842393258984085</v>
          </cell>
          <cell r="P610">
            <v>259981.88993812495</v>
          </cell>
          <cell r="Q610">
            <v>111380.07306228857</v>
          </cell>
          <cell r="R610">
            <v>5885.3958768624216</v>
          </cell>
          <cell r="S610">
            <v>0</v>
          </cell>
          <cell r="U610">
            <v>0</v>
          </cell>
          <cell r="W610">
            <v>179628.34270035979</v>
          </cell>
          <cell r="X610">
            <v>-6395.4953046153114</v>
          </cell>
          <cell r="Y610">
            <v>7872.3187637888768</v>
          </cell>
          <cell r="Z610">
            <v>433214.73733386939</v>
          </cell>
        </row>
        <row r="611">
          <cell r="C611" t="str">
            <v>A0274</v>
          </cell>
          <cell r="D611" t="str">
            <v>PT Federal Nittan Industries</v>
          </cell>
          <cell r="E611" t="str">
            <v>PEB 4</v>
          </cell>
          <cell r="F611" t="str">
            <v>51PEB 4</v>
          </cell>
          <cell r="G611">
            <v>0.1</v>
          </cell>
          <cell r="I611">
            <v>0.09</v>
          </cell>
          <cell r="J611">
            <v>18.483014010769111</v>
          </cell>
          <cell r="K611">
            <v>21.303593346189821</v>
          </cell>
          <cell r="P611">
            <v>440206.78229380562</v>
          </cell>
          <cell r="Q611">
            <v>817174.11267955019</v>
          </cell>
          <cell r="R611">
            <v>87179.588967494812</v>
          </cell>
          <cell r="S611">
            <v>52365.800111805096</v>
          </cell>
          <cell r="U611">
            <v>0</v>
          </cell>
          <cell r="W611">
            <v>50241.96862067825</v>
          </cell>
          <cell r="X611">
            <v>-6596.0640350079593</v>
          </cell>
          <cell r="Y611">
            <v>8119.2020628134123</v>
          </cell>
          <cell r="Z611">
            <v>483852.68687947589</v>
          </cell>
        </row>
        <row r="612">
          <cell r="C612" t="str">
            <v>A0274</v>
          </cell>
          <cell r="D612" t="str">
            <v>PT Federal Nittan Industries</v>
          </cell>
          <cell r="E612" t="str">
            <v>PEB 5</v>
          </cell>
          <cell r="F612" t="str">
            <v>51PEB 5</v>
          </cell>
          <cell r="P612">
            <v>0</v>
          </cell>
          <cell r="U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C613" t="str">
            <v>A0274</v>
          </cell>
          <cell r="D613" t="str">
            <v>PT Federal Nittan Industries</v>
          </cell>
          <cell r="E613" t="str">
            <v>PEB 6</v>
          </cell>
          <cell r="F613" t="str">
            <v>51PEB 6</v>
          </cell>
          <cell r="P613">
            <v>0</v>
          </cell>
          <cell r="U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C614" t="str">
            <v>A0274</v>
          </cell>
          <cell r="D614" t="str">
            <v>PT Federal Nittan Industries</v>
          </cell>
          <cell r="E614" t="str">
            <v>PEB 7</v>
          </cell>
          <cell r="F614" t="str">
            <v>51PEB 7</v>
          </cell>
          <cell r="G614">
            <v>0.1</v>
          </cell>
          <cell r="I614">
            <v>0.09</v>
          </cell>
          <cell r="J614">
            <v>18.32812866656699</v>
          </cell>
          <cell r="K614">
            <v>20.97903038472916</v>
          </cell>
          <cell r="P614">
            <v>333326.93148897495</v>
          </cell>
          <cell r="Q614">
            <v>346607.14936106669</v>
          </cell>
          <cell r="R614">
            <v>46306.183242607898</v>
          </cell>
          <cell r="S614">
            <v>34955.306410913487</v>
          </cell>
          <cell r="U614">
            <v>0</v>
          </cell>
          <cell r="W614">
            <v>215884.69400349195</v>
          </cell>
          <cell r="X614">
            <v>0</v>
          </cell>
          <cell r="Y614">
            <v>0</v>
          </cell>
          <cell r="Z614">
            <v>549211.62549246696</v>
          </cell>
        </row>
        <row r="615">
          <cell r="C615" t="str">
            <v>A0274</v>
          </cell>
          <cell r="D615" t="str">
            <v>PT Federal Nittan Industries</v>
          </cell>
          <cell r="E615" t="str">
            <v>MPP</v>
          </cell>
          <cell r="F615" t="str">
            <v>51MPP</v>
          </cell>
          <cell r="G615">
            <v>0.1</v>
          </cell>
          <cell r="I615">
            <v>0.09</v>
          </cell>
          <cell r="J615">
            <v>18.483014010769111</v>
          </cell>
          <cell r="K615">
            <v>20.97903038472916</v>
          </cell>
          <cell r="P615">
            <v>804706.08143355756</v>
          </cell>
          <cell r="Q615">
            <v>290778.02623780852</v>
          </cell>
          <cell r="R615">
            <v>25850.708733348536</v>
          </cell>
          <cell r="S615">
            <v>0</v>
          </cell>
          <cell r="U615">
            <v>0</v>
          </cell>
          <cell r="W615">
            <v>-29613.290000386954</v>
          </cell>
          <cell r="X615">
            <v>-543897.51104179968</v>
          </cell>
          <cell r="Y615">
            <v>32572</v>
          </cell>
          <cell r="Z615">
            <v>231195.28039137091</v>
          </cell>
        </row>
        <row r="616">
          <cell r="C616" t="str">
            <v>A0274</v>
          </cell>
          <cell r="D616" t="str">
            <v>PT Federal Nittan Industries</v>
          </cell>
          <cell r="E616" t="str">
            <v>ID</v>
          </cell>
          <cell r="F616" t="str">
            <v>51ID</v>
          </cell>
          <cell r="G616">
            <v>0.1</v>
          </cell>
          <cell r="I616">
            <v>0.09</v>
          </cell>
          <cell r="J616">
            <v>18.32812866656699</v>
          </cell>
          <cell r="K616">
            <v>20.97903038472916</v>
          </cell>
          <cell r="P616">
            <v>888192.00072717236</v>
          </cell>
          <cell r="Q616">
            <v>711792.44394372008</v>
          </cell>
          <cell r="R616">
            <v>76760.913182518474</v>
          </cell>
          <cell r="S616">
            <v>40166.232913056359</v>
          </cell>
          <cell r="U616">
            <v>0</v>
          </cell>
          <cell r="W616">
            <v>566504.31851328455</v>
          </cell>
          <cell r="X616">
            <v>0</v>
          </cell>
          <cell r="Y616">
            <v>0</v>
          </cell>
          <cell r="Z616">
            <v>1454696.3192404571</v>
          </cell>
        </row>
        <row r="617">
          <cell r="C617" t="str">
            <v>A0274</v>
          </cell>
          <cell r="D617" t="str">
            <v>PT Federal Nittan Industries</v>
          </cell>
          <cell r="E617" t="str">
            <v>LL</v>
          </cell>
          <cell r="F617" t="str">
            <v>51LL</v>
          </cell>
          <cell r="G617">
            <v>0.1</v>
          </cell>
          <cell r="I617">
            <v>0.09</v>
          </cell>
          <cell r="J617">
            <v>18.32812866656699</v>
          </cell>
          <cell r="K617">
            <v>20.97903038472916</v>
          </cell>
          <cell r="P617">
            <v>633638.38783962652</v>
          </cell>
          <cell r="Q617">
            <v>1318212.9534282498</v>
          </cell>
          <cell r="R617">
            <v>318897.39870173414</v>
          </cell>
          <cell r="S617">
            <v>400504.74093421904</v>
          </cell>
          <cell r="U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633638.38783962652</v>
          </cell>
        </row>
        <row r="618">
          <cell r="C618" t="str">
            <v>A0274</v>
          </cell>
          <cell r="D618" t="str">
            <v>PT Federal Nittan Industries</v>
          </cell>
          <cell r="E618" t="str">
            <v>PMK</v>
          </cell>
          <cell r="F618" t="str">
            <v>51PMK</v>
          </cell>
          <cell r="G618">
            <v>0.1</v>
          </cell>
          <cell r="I618">
            <v>0.09</v>
          </cell>
          <cell r="J618">
            <v>18.32812866656699</v>
          </cell>
          <cell r="K618">
            <v>20.97903038472916</v>
          </cell>
          <cell r="P618">
            <v>1449988.2236428512</v>
          </cell>
          <cell r="Q618">
            <v>1276374.4584527162</v>
          </cell>
          <cell r="R618">
            <v>185330.30267409087</v>
          </cell>
          <cell r="S618">
            <v>66918.75</v>
          </cell>
          <cell r="U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1449988.2236428512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F620" t="str">
            <v>52PEB 1</v>
          </cell>
          <cell r="G620">
            <v>0.1</v>
          </cell>
          <cell r="H620">
            <v>0.1</v>
          </cell>
          <cell r="I620">
            <v>0.09</v>
          </cell>
          <cell r="J620">
            <v>6.8518465807837812</v>
          </cell>
          <cell r="K620">
            <v>6.5432032519524483</v>
          </cell>
          <cell r="L620">
            <v>0</v>
          </cell>
          <cell r="N620">
            <v>648304.64039999992</v>
          </cell>
          <cell r="O620">
            <v>63687.184000000001</v>
          </cell>
          <cell r="P620">
            <v>3794588</v>
          </cell>
          <cell r="Q620">
            <v>5161785.0807744972</v>
          </cell>
          <cell r="R620">
            <v>241061.38431643814</v>
          </cell>
          <cell r="S620">
            <v>43776.435634359048</v>
          </cell>
          <cell r="U620">
            <v>-2232514</v>
          </cell>
          <cell r="V620">
            <v>4450744.1748000011</v>
          </cell>
          <cell r="W620">
            <v>-771209</v>
          </cell>
          <cell r="X620">
            <v>0</v>
          </cell>
          <cell r="Y620">
            <v>0</v>
          </cell>
          <cell r="Z620">
            <v>790865</v>
          </cell>
          <cell r="AB620">
            <v>0.1</v>
          </cell>
          <cell r="AC620">
            <v>0</v>
          </cell>
          <cell r="AD620">
            <v>0.09</v>
          </cell>
          <cell r="AE620">
            <v>10.295378675983077</v>
          </cell>
          <cell r="AF620">
            <v>14.946060237919601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1723227</v>
          </cell>
          <cell r="AL620">
            <v>2426249.2747384976</v>
          </cell>
          <cell r="AM620">
            <v>149750.67051863804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-252245</v>
          </cell>
          <cell r="AS620">
            <v>-758000</v>
          </cell>
          <cell r="AT620">
            <v>50559</v>
          </cell>
          <cell r="AU620">
            <v>712982</v>
          </cell>
          <cell r="AW620">
            <v>0.1</v>
          </cell>
          <cell r="AX620">
            <v>0</v>
          </cell>
          <cell r="AY620">
            <v>0.09</v>
          </cell>
          <cell r="AZ620">
            <v>6.8518465807837812</v>
          </cell>
          <cell r="BA620">
            <v>6.5432032519524483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208325</v>
          </cell>
          <cell r="BG620">
            <v>247857.32592768557</v>
          </cell>
          <cell r="BH620">
            <v>12958.043409061733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179613</v>
          </cell>
          <cell r="BN620">
            <v>-190985</v>
          </cell>
          <cell r="BO620">
            <v>20809</v>
          </cell>
          <cell r="BP620">
            <v>196953</v>
          </cell>
          <cell r="BR620">
            <v>0.1</v>
          </cell>
          <cell r="BS620">
            <v>0</v>
          </cell>
          <cell r="BT620">
            <v>0.09</v>
          </cell>
          <cell r="BU620">
            <v>10.563010143429096</v>
          </cell>
          <cell r="BV620">
            <v>16.146468378772056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834531</v>
          </cell>
          <cell r="CB620">
            <v>330800.18230500713</v>
          </cell>
          <cell r="CC620">
            <v>30315.429245491425</v>
          </cell>
          <cell r="CD620">
            <v>44394.888370786342</v>
          </cell>
          <cell r="CE620">
            <v>0</v>
          </cell>
          <cell r="CF620">
            <v>0</v>
          </cell>
          <cell r="CG620">
            <v>0</v>
          </cell>
          <cell r="CH620">
            <v>-270002</v>
          </cell>
          <cell r="CI620">
            <v>-195832</v>
          </cell>
          <cell r="CJ620">
            <v>11731</v>
          </cell>
          <cell r="CK620">
            <v>368697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C620">
            <v>0.1</v>
          </cell>
          <cell r="ED620">
            <v>0</v>
          </cell>
          <cell r="EE620">
            <v>0.09</v>
          </cell>
          <cell r="EF620">
            <v>10.295378675983077</v>
          </cell>
          <cell r="EG620">
            <v>14.946060237919601</v>
          </cell>
          <cell r="EH620">
            <v>0</v>
          </cell>
          <cell r="EI620">
            <v>0</v>
          </cell>
          <cell r="EJ620">
            <v>0</v>
          </cell>
          <cell r="EK620">
            <v>0</v>
          </cell>
          <cell r="EL620">
            <v>155414</v>
          </cell>
          <cell r="EM620">
            <v>209557.21366705225</v>
          </cell>
          <cell r="EN620">
            <v>16292.281645262239</v>
          </cell>
          <cell r="EO620">
            <v>25903.177219024499</v>
          </cell>
          <cell r="EP620">
            <v>0</v>
          </cell>
          <cell r="EQ620">
            <v>0</v>
          </cell>
          <cell r="ER620">
            <v>0</v>
          </cell>
          <cell r="ES620">
            <v>-152094</v>
          </cell>
          <cell r="ET620">
            <v>0</v>
          </cell>
          <cell r="EU620">
            <v>0</v>
          </cell>
          <cell r="EV620">
            <v>3320</v>
          </cell>
          <cell r="EX620">
            <v>0.1</v>
          </cell>
          <cell r="EY620">
            <v>0</v>
          </cell>
          <cell r="EZ620">
            <v>0.09</v>
          </cell>
          <cell r="FA620">
            <v>0</v>
          </cell>
          <cell r="FB620">
            <v>14.946060237919601</v>
          </cell>
          <cell r="FC620">
            <v>0</v>
          </cell>
          <cell r="FD620">
            <v>0</v>
          </cell>
          <cell r="FE620">
            <v>0</v>
          </cell>
          <cell r="FF620">
            <v>0</v>
          </cell>
          <cell r="FG620">
            <v>0</v>
          </cell>
          <cell r="FH620">
            <v>391312.28617518069</v>
          </cell>
          <cell r="FI620">
            <v>24272.693821782279</v>
          </cell>
          <cell r="FJ620">
            <v>0</v>
          </cell>
          <cell r="FK620">
            <v>0</v>
          </cell>
          <cell r="FL620">
            <v>0</v>
          </cell>
          <cell r="FM620">
            <v>0</v>
          </cell>
          <cell r="FN620">
            <v>0</v>
          </cell>
          <cell r="FO620">
            <v>0</v>
          </cell>
          <cell r="FP620">
            <v>0</v>
          </cell>
          <cell r="FQ620">
            <v>0</v>
          </cell>
          <cell r="FS620">
            <v>0.1</v>
          </cell>
          <cell r="FT620">
            <v>0</v>
          </cell>
          <cell r="FU620">
            <v>0.09</v>
          </cell>
          <cell r="FV620">
            <v>10.295378675983077</v>
          </cell>
          <cell r="FW620">
            <v>14.946060237919601</v>
          </cell>
          <cell r="FX620">
            <v>0</v>
          </cell>
          <cell r="FY620">
            <v>0</v>
          </cell>
          <cell r="FZ620">
            <v>0</v>
          </cell>
          <cell r="GA620">
            <v>0</v>
          </cell>
          <cell r="GB620">
            <v>39052</v>
          </cell>
          <cell r="GC620">
            <v>620338.63075772324</v>
          </cell>
          <cell r="GD620">
            <v>43027.993739979836</v>
          </cell>
          <cell r="GE620">
            <v>57254.327257948775</v>
          </cell>
          <cell r="GF620">
            <v>0</v>
          </cell>
          <cell r="GG620">
            <v>0</v>
          </cell>
          <cell r="GH620">
            <v>0</v>
          </cell>
          <cell r="GI620">
            <v>0</v>
          </cell>
          <cell r="GJ620">
            <v>0</v>
          </cell>
          <cell r="GK620">
            <v>0</v>
          </cell>
          <cell r="GL620">
            <v>39052</v>
          </cell>
          <cell r="GN620">
            <v>0.1</v>
          </cell>
          <cell r="GO620">
            <v>0</v>
          </cell>
          <cell r="GP620">
            <v>0.09</v>
          </cell>
          <cell r="GQ620">
            <v>10.295378675983077</v>
          </cell>
          <cell r="GR620">
            <v>14.946060237919601</v>
          </cell>
          <cell r="GS620">
            <v>0</v>
          </cell>
          <cell r="GT620">
            <v>0</v>
          </cell>
          <cell r="GU620">
            <v>0</v>
          </cell>
          <cell r="GV620">
            <v>0</v>
          </cell>
          <cell r="GW620">
            <v>735715</v>
          </cell>
          <cell r="GX620">
            <v>1053886.6982274179</v>
          </cell>
          <cell r="GY620">
            <v>225405.06902264958</v>
          </cell>
          <cell r="GZ620">
            <v>413718.2828680746</v>
          </cell>
          <cell r="HA620">
            <v>0</v>
          </cell>
          <cell r="HB620">
            <v>0</v>
          </cell>
          <cell r="HC620">
            <v>0</v>
          </cell>
          <cell r="HD620">
            <v>0</v>
          </cell>
          <cell r="HE620">
            <v>0</v>
          </cell>
          <cell r="HF620">
            <v>0</v>
          </cell>
          <cell r="HG620">
            <v>735715</v>
          </cell>
          <cell r="HI620">
            <v>0.1</v>
          </cell>
          <cell r="HJ620">
            <v>0</v>
          </cell>
          <cell r="HK620">
            <v>0.09</v>
          </cell>
          <cell r="HL620">
            <v>10.295378675983077</v>
          </cell>
          <cell r="HM620">
            <v>14.946060237919601</v>
          </cell>
          <cell r="HN620">
            <v>0</v>
          </cell>
          <cell r="HO620">
            <v>0</v>
          </cell>
          <cell r="HP620">
            <v>0</v>
          </cell>
          <cell r="HQ620">
            <v>0</v>
          </cell>
          <cell r="HR620">
            <v>871844</v>
          </cell>
          <cell r="HS620">
            <v>1172656.4333549752</v>
          </cell>
          <cell r="HT620">
            <v>126987.68101660459</v>
          </cell>
          <cell r="HU620">
            <v>123026</v>
          </cell>
          <cell r="HV620">
            <v>0</v>
          </cell>
          <cell r="HW620">
            <v>0</v>
          </cell>
          <cell r="HX620">
            <v>0</v>
          </cell>
          <cell r="HY620">
            <v>0</v>
          </cell>
          <cell r="HZ620">
            <v>0</v>
          </cell>
          <cell r="IA620">
            <v>0</v>
          </cell>
          <cell r="IB620">
            <v>871844</v>
          </cell>
        </row>
        <row r="621">
          <cell r="C621" t="str">
            <v>A0275</v>
          </cell>
          <cell r="D621" t="str">
            <v>PT Fuji Technica Indonesia</v>
          </cell>
          <cell r="E621" t="str">
            <v>PEB 2</v>
          </cell>
          <cell r="F621" t="str">
            <v>52PEB 2</v>
          </cell>
          <cell r="G621">
            <v>0.1</v>
          </cell>
          <cell r="I621">
            <v>0.09</v>
          </cell>
          <cell r="J621">
            <v>10.295378675983077</v>
          </cell>
          <cell r="K621">
            <v>14.946060237919601</v>
          </cell>
          <cell r="P621">
            <v>1723227</v>
          </cell>
          <cell r="Q621">
            <v>2426249.2747384976</v>
          </cell>
          <cell r="R621">
            <v>149750.67051863804</v>
          </cell>
          <cell r="S621">
            <v>0</v>
          </cell>
          <cell r="U621">
            <v>0</v>
          </cell>
          <cell r="W621">
            <v>-252245</v>
          </cell>
          <cell r="X621">
            <v>-758000</v>
          </cell>
          <cell r="Y621">
            <v>50559</v>
          </cell>
          <cell r="Z621">
            <v>712982</v>
          </cell>
        </row>
        <row r="622">
          <cell r="C622" t="str">
            <v>A0275</v>
          </cell>
          <cell r="D622" t="str">
            <v>PT Fuji Technica Indonesia</v>
          </cell>
          <cell r="E622" t="str">
            <v>PEB 3</v>
          </cell>
          <cell r="F622" t="str">
            <v>52PEB 3</v>
          </cell>
          <cell r="G622">
            <v>0.1</v>
          </cell>
          <cell r="I622">
            <v>0.09</v>
          </cell>
          <cell r="J622">
            <v>6.8518465807837812</v>
          </cell>
          <cell r="K622">
            <v>6.5432032519524483</v>
          </cell>
          <cell r="P622">
            <v>208325</v>
          </cell>
          <cell r="Q622">
            <v>247857.32592768557</v>
          </cell>
          <cell r="R622">
            <v>12958.043409061733</v>
          </cell>
          <cell r="S622">
            <v>0</v>
          </cell>
          <cell r="U622">
            <v>0</v>
          </cell>
          <cell r="W622">
            <v>179613</v>
          </cell>
          <cell r="X622">
            <v>-190985</v>
          </cell>
          <cell r="Y622">
            <v>20809</v>
          </cell>
          <cell r="Z622">
            <v>196953</v>
          </cell>
        </row>
        <row r="623">
          <cell r="C623" t="str">
            <v>A0275</v>
          </cell>
          <cell r="D623" t="str">
            <v>PT Fuji Technica Indonesia</v>
          </cell>
          <cell r="E623" t="str">
            <v>PEB 4</v>
          </cell>
          <cell r="F623" t="str">
            <v>52PEB 4</v>
          </cell>
          <cell r="G623">
            <v>0.1</v>
          </cell>
          <cell r="I623">
            <v>0.09</v>
          </cell>
          <cell r="J623">
            <v>10.563010143429096</v>
          </cell>
          <cell r="K623">
            <v>16.146468378772056</v>
          </cell>
          <cell r="P623">
            <v>834531</v>
          </cell>
          <cell r="Q623">
            <v>330800.18230500713</v>
          </cell>
          <cell r="R623">
            <v>30315.429245491425</v>
          </cell>
          <cell r="S623">
            <v>44394.888370786342</v>
          </cell>
          <cell r="U623">
            <v>0</v>
          </cell>
          <cell r="W623">
            <v>-270002</v>
          </cell>
          <cell r="X623">
            <v>-195832</v>
          </cell>
          <cell r="Y623">
            <v>11731</v>
          </cell>
          <cell r="Z623">
            <v>368697</v>
          </cell>
        </row>
        <row r="624">
          <cell r="C624" t="str">
            <v>A0275</v>
          </cell>
          <cell r="D624" t="str">
            <v>PT Fuji Technica Indonesia</v>
          </cell>
          <cell r="E624" t="str">
            <v>PEB 5</v>
          </cell>
          <cell r="F624" t="str">
            <v>52PEB 5</v>
          </cell>
          <cell r="P624">
            <v>0</v>
          </cell>
          <cell r="U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C625" t="str">
            <v>A0275</v>
          </cell>
          <cell r="D625" t="str">
            <v>PT Fuji Technica Indonesia</v>
          </cell>
          <cell r="E625" t="str">
            <v>PEB 6</v>
          </cell>
          <cell r="F625" t="str">
            <v>52PEB 6</v>
          </cell>
          <cell r="P625">
            <v>0</v>
          </cell>
          <cell r="U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C626" t="str">
            <v>A0275</v>
          </cell>
          <cell r="D626" t="str">
            <v>PT Fuji Technica Indonesia</v>
          </cell>
          <cell r="E626" t="str">
            <v>PEB 7</v>
          </cell>
          <cell r="F626" t="str">
            <v>52PEB 7</v>
          </cell>
          <cell r="G626">
            <v>0.1</v>
          </cell>
          <cell r="I626">
            <v>0.09</v>
          </cell>
          <cell r="J626">
            <v>10.295378675983077</v>
          </cell>
          <cell r="K626">
            <v>14.946060237919601</v>
          </cell>
          <cell r="P626">
            <v>155414</v>
          </cell>
          <cell r="Q626">
            <v>209557.21366705225</v>
          </cell>
          <cell r="R626">
            <v>16292.281645262239</v>
          </cell>
          <cell r="S626">
            <v>25903.177219024499</v>
          </cell>
          <cell r="U626">
            <v>0</v>
          </cell>
          <cell r="W626">
            <v>-152094</v>
          </cell>
          <cell r="X626">
            <v>0</v>
          </cell>
          <cell r="Y626">
            <v>0</v>
          </cell>
          <cell r="Z626">
            <v>3320</v>
          </cell>
        </row>
        <row r="627">
          <cell r="C627" t="str">
            <v>A0275</v>
          </cell>
          <cell r="D627" t="str">
            <v>PT Fuji Technica Indonesia</v>
          </cell>
          <cell r="E627" t="str">
            <v>MPP</v>
          </cell>
          <cell r="F627" t="str">
            <v>52MPP</v>
          </cell>
          <cell r="G627">
            <v>0.1</v>
          </cell>
          <cell r="I627">
            <v>0.09</v>
          </cell>
          <cell r="J627">
            <v>0</v>
          </cell>
          <cell r="K627">
            <v>14.946060237919601</v>
          </cell>
          <cell r="P627">
            <v>0</v>
          </cell>
          <cell r="Q627">
            <v>391312.28617518069</v>
          </cell>
          <cell r="R627">
            <v>24272.693821782279</v>
          </cell>
          <cell r="S627">
            <v>0</v>
          </cell>
          <cell r="U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C628" t="str">
            <v>A0275</v>
          </cell>
          <cell r="D628" t="str">
            <v>PT Fuji Technica Indonesia</v>
          </cell>
          <cell r="E628" t="str">
            <v>ID</v>
          </cell>
          <cell r="F628" t="str">
            <v>52ID</v>
          </cell>
          <cell r="G628">
            <v>0.1</v>
          </cell>
          <cell r="I628">
            <v>0.09</v>
          </cell>
          <cell r="J628">
            <v>10.295378675983077</v>
          </cell>
          <cell r="K628">
            <v>14.946060237919601</v>
          </cell>
          <cell r="P628">
            <v>39052</v>
          </cell>
          <cell r="Q628">
            <v>620338.63075772324</v>
          </cell>
          <cell r="R628">
            <v>43027.993739979836</v>
          </cell>
          <cell r="S628">
            <v>57254.327257948775</v>
          </cell>
          <cell r="U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39052</v>
          </cell>
        </row>
        <row r="629">
          <cell r="C629" t="str">
            <v>A0275</v>
          </cell>
          <cell r="D629" t="str">
            <v>PT Fuji Technica Indonesia</v>
          </cell>
          <cell r="E629" t="str">
            <v>LL</v>
          </cell>
          <cell r="F629" t="str">
            <v>52LL</v>
          </cell>
          <cell r="G629">
            <v>0.1</v>
          </cell>
          <cell r="I629">
            <v>0.09</v>
          </cell>
          <cell r="J629">
            <v>10.295378675983077</v>
          </cell>
          <cell r="K629">
            <v>14.946060237919601</v>
          </cell>
          <cell r="P629">
            <v>735715</v>
          </cell>
          <cell r="Q629">
            <v>1053886.6982274179</v>
          </cell>
          <cell r="R629">
            <v>225405.06902264958</v>
          </cell>
          <cell r="S629">
            <v>413718.2828680746</v>
          </cell>
          <cell r="U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735715</v>
          </cell>
        </row>
        <row r="630">
          <cell r="C630" t="str">
            <v>A0275</v>
          </cell>
          <cell r="D630" t="str">
            <v>PT Fuji Technica Indonesia</v>
          </cell>
          <cell r="E630" t="str">
            <v>PMK</v>
          </cell>
          <cell r="F630" t="str">
            <v>52PMK</v>
          </cell>
          <cell r="G630">
            <v>0.1</v>
          </cell>
          <cell r="I630">
            <v>0.09</v>
          </cell>
          <cell r="J630">
            <v>10.295378675983077</v>
          </cell>
          <cell r="K630">
            <v>14.946060237919601</v>
          </cell>
          <cell r="P630">
            <v>871844</v>
          </cell>
          <cell r="Q630">
            <v>1172656.4333549752</v>
          </cell>
          <cell r="R630">
            <v>126987.68101660459</v>
          </cell>
          <cell r="S630">
            <v>123026</v>
          </cell>
          <cell r="U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871844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F632" t="str">
            <v>53PEB 1</v>
          </cell>
          <cell r="G632">
            <v>0.1</v>
          </cell>
          <cell r="H632">
            <v>0.1</v>
          </cell>
          <cell r="I632">
            <v>0.09</v>
          </cell>
          <cell r="J632">
            <v>6.469972338282437</v>
          </cell>
          <cell r="K632">
            <v>5.8333626929948368</v>
          </cell>
          <cell r="L632">
            <v>2681845</v>
          </cell>
          <cell r="N632">
            <v>2698735.2080000001</v>
          </cell>
          <cell r="O632">
            <v>229495.28</v>
          </cell>
          <cell r="P632">
            <v>19234922</v>
          </cell>
          <cell r="Q632">
            <v>22225687.42343219</v>
          </cell>
          <cell r="R632">
            <v>863008.89387596969</v>
          </cell>
          <cell r="S632">
            <v>3849146.0093225497</v>
          </cell>
          <cell r="U632">
            <v>-11082798</v>
          </cell>
          <cell r="V632">
            <v>18895118.429333337</v>
          </cell>
          <cell r="W632">
            <v>-5830643</v>
          </cell>
          <cell r="X632">
            <v>0</v>
          </cell>
          <cell r="Y632">
            <v>0</v>
          </cell>
          <cell r="Z632">
            <v>2321481</v>
          </cell>
          <cell r="AB632">
            <v>0.1</v>
          </cell>
          <cell r="AC632">
            <v>0</v>
          </cell>
          <cell r="AD632">
            <v>0.09</v>
          </cell>
          <cell r="AE632">
            <v>10.320250140235302</v>
          </cell>
          <cell r="AF632">
            <v>13.775729492417284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6427930</v>
          </cell>
          <cell r="AL632">
            <v>8335682.4647116261</v>
          </cell>
          <cell r="AM632">
            <v>461436.36122575426</v>
          </cell>
          <cell r="AN632">
            <v>810008.43</v>
          </cell>
          <cell r="AO632">
            <v>0</v>
          </cell>
          <cell r="AP632">
            <v>0</v>
          </cell>
          <cell r="AQ632">
            <v>0</v>
          </cell>
          <cell r="AR632">
            <v>-2129274</v>
          </cell>
          <cell r="AS632">
            <v>-325849</v>
          </cell>
          <cell r="AT632">
            <v>557979</v>
          </cell>
          <cell r="AU632">
            <v>3972807</v>
          </cell>
          <cell r="AW632">
            <v>0.1</v>
          </cell>
          <cell r="AX632">
            <v>0</v>
          </cell>
          <cell r="AY632">
            <v>0.09</v>
          </cell>
          <cell r="AZ632">
            <v>6.469972338282437</v>
          </cell>
          <cell r="BA632">
            <v>5.8333626929948368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531628</v>
          </cell>
          <cell r="BG632">
            <v>432408.71592301433</v>
          </cell>
          <cell r="BH632">
            <v>23773.180004680984</v>
          </cell>
          <cell r="BI632">
            <v>320505.32861999993</v>
          </cell>
          <cell r="BJ632">
            <v>0</v>
          </cell>
          <cell r="BK632">
            <v>0</v>
          </cell>
          <cell r="BL632">
            <v>0</v>
          </cell>
          <cell r="BM632">
            <v>673990</v>
          </cell>
          <cell r="BN632">
            <v>-118934</v>
          </cell>
          <cell r="BO632">
            <v>182985</v>
          </cell>
          <cell r="BP632">
            <v>1086684</v>
          </cell>
          <cell r="BR632">
            <v>0.1</v>
          </cell>
          <cell r="BS632">
            <v>0</v>
          </cell>
          <cell r="BT632">
            <v>0.09</v>
          </cell>
          <cell r="BU632">
            <v>10.298453674608215</v>
          </cell>
          <cell r="BV632">
            <v>15.951120398876768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1926472</v>
          </cell>
          <cell r="CB632">
            <v>349870.68299747113</v>
          </cell>
          <cell r="CC632">
            <v>40542.751234452298</v>
          </cell>
          <cell r="CD632">
            <v>270176.49843980261</v>
          </cell>
          <cell r="CE632">
            <v>0</v>
          </cell>
          <cell r="CF632">
            <v>0</v>
          </cell>
          <cell r="CG632">
            <v>0</v>
          </cell>
          <cell r="CH632">
            <v>-595706</v>
          </cell>
          <cell r="CI632">
            <v>-353493</v>
          </cell>
          <cell r="CJ632">
            <v>20790</v>
          </cell>
          <cell r="CK632">
            <v>977273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C632">
            <v>0.1</v>
          </cell>
          <cell r="ED632">
            <v>0</v>
          </cell>
          <cell r="EE632">
            <v>0.09</v>
          </cell>
          <cell r="EF632">
            <v>10.320250140235302</v>
          </cell>
          <cell r="EG632">
            <v>13.775729492417284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475476</v>
          </cell>
          <cell r="EM632">
            <v>673299.41856472136</v>
          </cell>
          <cell r="EN632">
            <v>50338.132918689145</v>
          </cell>
          <cell r="EO632">
            <v>84722.255295576018</v>
          </cell>
          <cell r="EP632">
            <v>0</v>
          </cell>
          <cell r="EQ632">
            <v>0</v>
          </cell>
          <cell r="ER632">
            <v>0</v>
          </cell>
          <cell r="ES632">
            <v>-513920</v>
          </cell>
          <cell r="ET632">
            <v>0</v>
          </cell>
          <cell r="EU632">
            <v>0</v>
          </cell>
          <cell r="EV632">
            <v>-38444</v>
          </cell>
          <cell r="EX632">
            <v>0.1</v>
          </cell>
          <cell r="EY632">
            <v>0</v>
          </cell>
          <cell r="EZ632">
            <v>0.09</v>
          </cell>
          <cell r="FA632">
            <v>0</v>
          </cell>
          <cell r="FB632">
            <v>13.775729492417284</v>
          </cell>
          <cell r="FC632">
            <v>0</v>
          </cell>
          <cell r="FD632">
            <v>0</v>
          </cell>
          <cell r="FE632">
            <v>0</v>
          </cell>
          <cell r="FF632">
            <v>0</v>
          </cell>
          <cell r="FG632">
            <v>0</v>
          </cell>
          <cell r="FH632">
            <v>1287962.8671599301</v>
          </cell>
          <cell r="FI632">
            <v>71684.773439008059</v>
          </cell>
          <cell r="FJ632">
            <v>148866.75</v>
          </cell>
          <cell r="FK632">
            <v>0</v>
          </cell>
          <cell r="FL632">
            <v>0</v>
          </cell>
          <cell r="FM632">
            <v>0</v>
          </cell>
          <cell r="FN632">
            <v>0</v>
          </cell>
          <cell r="FO632">
            <v>0</v>
          </cell>
          <cell r="FP632">
            <v>0</v>
          </cell>
          <cell r="FQ632">
            <v>0</v>
          </cell>
          <cell r="FS632">
            <v>0.1</v>
          </cell>
          <cell r="FT632">
            <v>0</v>
          </cell>
          <cell r="FU632">
            <v>0.09</v>
          </cell>
          <cell r="FV632">
            <v>10.320250140235302</v>
          </cell>
          <cell r="FW632">
            <v>13.775729492417284</v>
          </cell>
          <cell r="FX632">
            <v>0</v>
          </cell>
          <cell r="FY632">
            <v>0</v>
          </cell>
          <cell r="FZ632">
            <v>0</v>
          </cell>
          <cell r="GA632">
            <v>0</v>
          </cell>
          <cell r="GB632">
            <v>171687</v>
          </cell>
          <cell r="GC632">
            <v>1925761.7521942095</v>
          </cell>
          <cell r="GD632">
            <v>130525.19675691996</v>
          </cell>
          <cell r="GE632">
            <v>169420.16722180901</v>
          </cell>
          <cell r="GF632">
            <v>0</v>
          </cell>
          <cell r="GG632">
            <v>0</v>
          </cell>
          <cell r="GH632">
            <v>0</v>
          </cell>
          <cell r="GI632">
            <v>0</v>
          </cell>
          <cell r="GJ632">
            <v>0</v>
          </cell>
          <cell r="GK632">
            <v>0</v>
          </cell>
          <cell r="GL632">
            <v>171687</v>
          </cell>
          <cell r="GN632">
            <v>0.1</v>
          </cell>
          <cell r="GO632">
            <v>0</v>
          </cell>
          <cell r="GP632">
            <v>0.09</v>
          </cell>
          <cell r="GQ632">
            <v>10.320250140235302</v>
          </cell>
          <cell r="GR632">
            <v>13.775729492417284</v>
          </cell>
          <cell r="GS632">
            <v>0</v>
          </cell>
          <cell r="GT632">
            <v>0</v>
          </cell>
          <cell r="GU632">
            <v>0</v>
          </cell>
          <cell r="GV632">
            <v>0</v>
          </cell>
          <cell r="GW632">
            <v>1689455</v>
          </cell>
          <cell r="GX632">
            <v>1746599.2913181535</v>
          </cell>
          <cell r="GY632">
            <v>663479.05322984804</v>
          </cell>
          <cell r="GZ632">
            <v>852543.64739399077</v>
          </cell>
          <cell r="HA632">
            <v>0</v>
          </cell>
          <cell r="HB632">
            <v>0</v>
          </cell>
          <cell r="HC632">
            <v>0</v>
          </cell>
          <cell r="HD632">
            <v>0</v>
          </cell>
          <cell r="HE632">
            <v>0</v>
          </cell>
          <cell r="HF632">
            <v>0</v>
          </cell>
          <cell r="HG632">
            <v>1689455</v>
          </cell>
          <cell r="HI632">
            <v>0.1</v>
          </cell>
          <cell r="HJ632">
            <v>0</v>
          </cell>
          <cell r="HK632">
            <v>0.09</v>
          </cell>
          <cell r="HL632">
            <v>10.320250140235302</v>
          </cell>
          <cell r="HM632">
            <v>13.775729492417284</v>
          </cell>
          <cell r="HN632">
            <v>0</v>
          </cell>
          <cell r="HO632">
            <v>0</v>
          </cell>
          <cell r="HP632">
            <v>0</v>
          </cell>
          <cell r="HQ632">
            <v>0</v>
          </cell>
          <cell r="HR632">
            <v>5365488</v>
          </cell>
          <cell r="HS632">
            <v>5774577.9016350172</v>
          </cell>
          <cell r="HT632">
            <v>532075.99892761628</v>
          </cell>
          <cell r="HU632">
            <v>788376</v>
          </cell>
          <cell r="HV632">
            <v>0</v>
          </cell>
          <cell r="HW632">
            <v>0</v>
          </cell>
          <cell r="HX632">
            <v>0</v>
          </cell>
          <cell r="HY632">
            <v>0</v>
          </cell>
          <cell r="HZ632">
            <v>0</v>
          </cell>
          <cell r="IA632">
            <v>0</v>
          </cell>
          <cell r="IB632">
            <v>5365488</v>
          </cell>
        </row>
        <row r="633">
          <cell r="C633" t="str">
            <v>A0065</v>
          </cell>
          <cell r="D633" t="str">
            <v>PT Gaya Motor</v>
          </cell>
          <cell r="E633" t="str">
            <v>PEB 2</v>
          </cell>
          <cell r="F633" t="str">
            <v>53PEB 2</v>
          </cell>
          <cell r="G633">
            <v>0.1</v>
          </cell>
          <cell r="I633">
            <v>0.09</v>
          </cell>
          <cell r="J633">
            <v>10.320250140235302</v>
          </cell>
          <cell r="K633">
            <v>13.775729492417284</v>
          </cell>
          <cell r="P633">
            <v>6427930</v>
          </cell>
          <cell r="Q633">
            <v>8335682.4647116261</v>
          </cell>
          <cell r="R633">
            <v>461436.36122575426</v>
          </cell>
          <cell r="S633">
            <v>810008.43</v>
          </cell>
          <cell r="U633">
            <v>0</v>
          </cell>
          <cell r="W633">
            <v>-2129274</v>
          </cell>
          <cell r="X633">
            <v>-325849</v>
          </cell>
          <cell r="Y633">
            <v>557979</v>
          </cell>
          <cell r="Z633">
            <v>3972807</v>
          </cell>
        </row>
        <row r="634">
          <cell r="C634" t="str">
            <v>A0065</v>
          </cell>
          <cell r="D634" t="str">
            <v>PT Gaya Motor</v>
          </cell>
          <cell r="E634" t="str">
            <v>PEB 3</v>
          </cell>
          <cell r="F634" t="str">
            <v>53PEB 3</v>
          </cell>
          <cell r="G634">
            <v>0.1</v>
          </cell>
          <cell r="I634">
            <v>0.09</v>
          </cell>
          <cell r="J634">
            <v>6.469972338282437</v>
          </cell>
          <cell r="K634">
            <v>5.8333626929948368</v>
          </cell>
          <cell r="P634">
            <v>531628</v>
          </cell>
          <cell r="Q634">
            <v>432408.71592301433</v>
          </cell>
          <cell r="R634">
            <v>23773.180004680984</v>
          </cell>
          <cell r="S634">
            <v>320505.32861999993</v>
          </cell>
          <cell r="U634">
            <v>0</v>
          </cell>
          <cell r="W634">
            <v>673990</v>
          </cell>
          <cell r="X634">
            <v>-118934</v>
          </cell>
          <cell r="Y634">
            <v>182985</v>
          </cell>
          <cell r="Z634">
            <v>1086684</v>
          </cell>
        </row>
        <row r="635">
          <cell r="C635" t="str">
            <v>A0065</v>
          </cell>
          <cell r="D635" t="str">
            <v>PT Gaya Motor</v>
          </cell>
          <cell r="E635" t="str">
            <v>PEB 4</v>
          </cell>
          <cell r="F635" t="str">
            <v>53PEB 4</v>
          </cell>
          <cell r="G635">
            <v>0.1</v>
          </cell>
          <cell r="I635">
            <v>0.09</v>
          </cell>
          <cell r="J635">
            <v>10.298453674608215</v>
          </cell>
          <cell r="K635">
            <v>15.951120398876768</v>
          </cell>
          <cell r="P635">
            <v>1926472</v>
          </cell>
          <cell r="Q635">
            <v>349870.68299747113</v>
          </cell>
          <cell r="R635">
            <v>40542.751234452298</v>
          </cell>
          <cell r="S635">
            <v>270176.49843980261</v>
          </cell>
          <cell r="U635">
            <v>0</v>
          </cell>
          <cell r="W635">
            <v>-595706</v>
          </cell>
          <cell r="X635">
            <v>-353493</v>
          </cell>
          <cell r="Y635">
            <v>20790</v>
          </cell>
          <cell r="Z635">
            <v>977273</v>
          </cell>
        </row>
        <row r="636">
          <cell r="C636" t="str">
            <v>A0065</v>
          </cell>
          <cell r="D636" t="str">
            <v>PT Gaya Motor</v>
          </cell>
          <cell r="E636" t="str">
            <v>PEB 5</v>
          </cell>
          <cell r="F636" t="str">
            <v>53PEB 5</v>
          </cell>
          <cell r="J636">
            <v>0</v>
          </cell>
          <cell r="P636">
            <v>0</v>
          </cell>
          <cell r="U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C637" t="str">
            <v>A0065</v>
          </cell>
          <cell r="D637" t="str">
            <v>PT Gaya Motor</v>
          </cell>
          <cell r="E637" t="str">
            <v>PEB 6</v>
          </cell>
          <cell r="F637" t="str">
            <v>53PEB 6</v>
          </cell>
          <cell r="J637">
            <v>0</v>
          </cell>
          <cell r="P637">
            <v>0</v>
          </cell>
          <cell r="U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C638" t="str">
            <v>A0065</v>
          </cell>
          <cell r="D638" t="str">
            <v>PT Gaya Motor</v>
          </cell>
          <cell r="E638" t="str">
            <v>PEB 7</v>
          </cell>
          <cell r="F638" t="str">
            <v>53PEB 7</v>
          </cell>
          <cell r="G638">
            <v>0.1</v>
          </cell>
          <cell r="I638">
            <v>0.09</v>
          </cell>
          <cell r="J638">
            <v>10.320250140235302</v>
          </cell>
          <cell r="K638">
            <v>13.775729492417284</v>
          </cell>
          <cell r="P638">
            <v>475476</v>
          </cell>
          <cell r="Q638">
            <v>673299.41856472136</v>
          </cell>
          <cell r="R638">
            <v>50338.132918689145</v>
          </cell>
          <cell r="S638">
            <v>84722.255295576018</v>
          </cell>
          <cell r="U638">
            <v>0</v>
          </cell>
          <cell r="W638">
            <v>-513920</v>
          </cell>
          <cell r="X638">
            <v>0</v>
          </cell>
          <cell r="Y638">
            <v>0</v>
          </cell>
          <cell r="Z638">
            <v>-38444</v>
          </cell>
        </row>
        <row r="639">
          <cell r="C639" t="str">
            <v>A0065</v>
          </cell>
          <cell r="D639" t="str">
            <v>PT Gaya Motor</v>
          </cell>
          <cell r="E639" t="str">
            <v>MPP</v>
          </cell>
          <cell r="F639" t="str">
            <v>53MPP</v>
          </cell>
          <cell r="G639">
            <v>0.1</v>
          </cell>
          <cell r="I639">
            <v>0.09</v>
          </cell>
          <cell r="J639">
            <v>0</v>
          </cell>
          <cell r="K639">
            <v>13.775729492417284</v>
          </cell>
          <cell r="P639">
            <v>0</v>
          </cell>
          <cell r="Q639">
            <v>1287962.8671599301</v>
          </cell>
          <cell r="R639">
            <v>71684.773439008059</v>
          </cell>
          <cell r="S639">
            <v>148866.75</v>
          </cell>
          <cell r="U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C640" t="str">
            <v>A0065</v>
          </cell>
          <cell r="D640" t="str">
            <v>PT Gaya Motor</v>
          </cell>
          <cell r="E640" t="str">
            <v>ID</v>
          </cell>
          <cell r="F640" t="str">
            <v>53ID</v>
          </cell>
          <cell r="G640">
            <v>0.1</v>
          </cell>
          <cell r="I640">
            <v>0.09</v>
          </cell>
          <cell r="J640">
            <v>10.320250140235302</v>
          </cell>
          <cell r="K640">
            <v>13.775729492417284</v>
          </cell>
          <cell r="P640">
            <v>171687</v>
          </cell>
          <cell r="Q640">
            <v>1925761.7521942095</v>
          </cell>
          <cell r="R640">
            <v>130525.19675691996</v>
          </cell>
          <cell r="S640">
            <v>169420.16722180901</v>
          </cell>
          <cell r="U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171687</v>
          </cell>
        </row>
        <row r="641">
          <cell r="C641" t="str">
            <v>A0065</v>
          </cell>
          <cell r="D641" t="str">
            <v>PT Gaya Motor</v>
          </cell>
          <cell r="E641" t="str">
            <v>LL</v>
          </cell>
          <cell r="F641" t="str">
            <v>53LL</v>
          </cell>
          <cell r="G641">
            <v>0.1</v>
          </cell>
          <cell r="I641">
            <v>0.09</v>
          </cell>
          <cell r="J641">
            <v>10.320250140235302</v>
          </cell>
          <cell r="K641">
            <v>13.775729492417284</v>
          </cell>
          <cell r="P641">
            <v>1689455</v>
          </cell>
          <cell r="Q641">
            <v>1746599.2913181535</v>
          </cell>
          <cell r="R641">
            <v>663479.05322984804</v>
          </cell>
          <cell r="S641">
            <v>852543.64739399077</v>
          </cell>
          <cell r="U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1689455</v>
          </cell>
        </row>
        <row r="642">
          <cell r="C642" t="str">
            <v>A0065</v>
          </cell>
          <cell r="D642" t="str">
            <v>PT Gaya Motor</v>
          </cell>
          <cell r="E642" t="str">
            <v>PMK</v>
          </cell>
          <cell r="F642" t="str">
            <v>53PMK</v>
          </cell>
          <cell r="G642">
            <v>0.1</v>
          </cell>
          <cell r="I642">
            <v>0.09</v>
          </cell>
          <cell r="J642">
            <v>10.320250140235302</v>
          </cell>
          <cell r="K642">
            <v>13.775729492417284</v>
          </cell>
          <cell r="P642">
            <v>5365488</v>
          </cell>
          <cell r="Q642">
            <v>5774577.9016350172</v>
          </cell>
          <cell r="R642">
            <v>532075.99892761628</v>
          </cell>
          <cell r="S642">
            <v>788376</v>
          </cell>
          <cell r="U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5365488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F644" t="str">
            <v>54PEB 1</v>
          </cell>
          <cell r="G644">
            <v>0.1</v>
          </cell>
          <cell r="H644">
            <v>0.1</v>
          </cell>
          <cell r="I644">
            <v>0.09</v>
          </cell>
          <cell r="J644">
            <v>6.51</v>
          </cell>
          <cell r="K644">
            <v>6.5541293552357205</v>
          </cell>
          <cell r="L644">
            <v>3692367</v>
          </cell>
          <cell r="N644">
            <v>3788583.4595999997</v>
          </cell>
          <cell r="O644">
            <v>439052.44799999997</v>
          </cell>
          <cell r="P644">
            <v>33825859.428000003</v>
          </cell>
          <cell r="Q644">
            <v>45023166.173922651</v>
          </cell>
          <cell r="R644">
            <v>1657955.9847588185</v>
          </cell>
          <cell r="S644">
            <v>8287125.4576545572</v>
          </cell>
          <cell r="U644">
            <v>-24186102.478</v>
          </cell>
          <cell r="V644">
            <v>40443268.069200002</v>
          </cell>
          <cell r="W644">
            <v>-499602.755</v>
          </cell>
          <cell r="X644">
            <v>0</v>
          </cell>
          <cell r="Y644">
            <v>0</v>
          </cell>
          <cell r="Z644">
            <v>9140154.1960000005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W644">
            <v>0.1</v>
          </cell>
          <cell r="AX644">
            <v>0</v>
          </cell>
          <cell r="AY644">
            <v>0.09</v>
          </cell>
          <cell r="AZ644">
            <v>15.295069978781877</v>
          </cell>
          <cell r="BA644">
            <v>6.5541293552357205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2303619.9225764927</v>
          </cell>
          <cell r="BG644">
            <v>736980.35866359714</v>
          </cell>
          <cell r="BH644">
            <v>30161.929992533798</v>
          </cell>
          <cell r="BI644">
            <v>379751.14439540077</v>
          </cell>
          <cell r="BJ644">
            <v>0</v>
          </cell>
          <cell r="BK644">
            <v>0</v>
          </cell>
          <cell r="BL644">
            <v>0</v>
          </cell>
          <cell r="BM644">
            <v>-2351013.0552137969</v>
          </cell>
          <cell r="BN644">
            <v>8946818.6920417529</v>
          </cell>
          <cell r="BO644">
            <v>-253020</v>
          </cell>
          <cell r="BP644">
            <v>8899425.5594044495</v>
          </cell>
          <cell r="BR644">
            <v>0.1</v>
          </cell>
          <cell r="BS644">
            <v>0</v>
          </cell>
          <cell r="BT644">
            <v>0.09</v>
          </cell>
          <cell r="BU644">
            <v>15.230988710059828</v>
          </cell>
          <cell r="BV644">
            <v>18.57006738453499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5797719.6107463893</v>
          </cell>
          <cell r="CB644">
            <v>5481099.6097099138</v>
          </cell>
          <cell r="CC644">
            <v>560537.07917844027</v>
          </cell>
          <cell r="CD644">
            <v>541637.03629342793</v>
          </cell>
          <cell r="CE644">
            <v>0</v>
          </cell>
          <cell r="CF644">
            <v>0</v>
          </cell>
          <cell r="CG644">
            <v>0</v>
          </cell>
          <cell r="CH644">
            <v>-2398555.7974279593</v>
          </cell>
          <cell r="CI644">
            <v>3961928.4632252622</v>
          </cell>
          <cell r="CJ644">
            <v>177845</v>
          </cell>
          <cell r="CK644">
            <v>7361092.2765436918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C644">
            <v>0.1</v>
          </cell>
          <cell r="ED644">
            <v>0</v>
          </cell>
          <cell r="EE644">
            <v>0.09</v>
          </cell>
          <cell r="EF644">
            <v>15.295069978781877</v>
          </cell>
          <cell r="EG644">
            <v>15.878213912974932</v>
          </cell>
          <cell r="EH644">
            <v>0</v>
          </cell>
          <cell r="EI644">
            <v>0</v>
          </cell>
          <cell r="EJ644">
            <v>0</v>
          </cell>
          <cell r="EK644">
            <v>0</v>
          </cell>
          <cell r="EL644">
            <v>564909.93240927078</v>
          </cell>
          <cell r="EM644">
            <v>1416510.301740916</v>
          </cell>
          <cell r="EN644">
            <v>123250.37665687094</v>
          </cell>
          <cell r="EO644">
            <v>168879.08887442717</v>
          </cell>
          <cell r="EP644">
            <v>0</v>
          </cell>
          <cell r="EQ644">
            <v>0</v>
          </cell>
          <cell r="ER644">
            <v>0</v>
          </cell>
          <cell r="ES644">
            <v>-10586.737191667537</v>
          </cell>
          <cell r="ET644">
            <v>0</v>
          </cell>
          <cell r="EU644">
            <v>0</v>
          </cell>
          <cell r="EV644">
            <v>554323.19521760324</v>
          </cell>
          <cell r="EX644">
            <v>0.1</v>
          </cell>
          <cell r="EY644">
            <v>0</v>
          </cell>
          <cell r="EZ644">
            <v>0.09</v>
          </cell>
          <cell r="FA644">
            <v>15.295069978781877</v>
          </cell>
          <cell r="FB644">
            <v>15.878213912974932</v>
          </cell>
          <cell r="FC644">
            <v>0</v>
          </cell>
          <cell r="FD644">
            <v>0</v>
          </cell>
          <cell r="FE644">
            <v>0</v>
          </cell>
          <cell r="FF644">
            <v>0</v>
          </cell>
          <cell r="FG644">
            <v>4403368.0558021963</v>
          </cell>
          <cell r="FH644">
            <v>2827403.0452306331</v>
          </cell>
          <cell r="FI644">
            <v>158351.52787536115</v>
          </cell>
          <cell r="FJ644">
            <v>346287.60450000002</v>
          </cell>
          <cell r="FK644">
            <v>0</v>
          </cell>
          <cell r="FL644">
            <v>0</v>
          </cell>
          <cell r="FM644">
            <v>0</v>
          </cell>
          <cell r="FN644">
            <v>0</v>
          </cell>
          <cell r="FO644">
            <v>0</v>
          </cell>
          <cell r="FP644">
            <v>0</v>
          </cell>
          <cell r="FQ644">
            <v>4403368.0558021963</v>
          </cell>
          <cell r="FS644">
            <v>0.1</v>
          </cell>
          <cell r="FT644">
            <v>0</v>
          </cell>
          <cell r="FU644">
            <v>0.09</v>
          </cell>
          <cell r="FV644">
            <v>15.295069978781877</v>
          </cell>
          <cell r="FW644">
            <v>15.878213912974932</v>
          </cell>
          <cell r="FX644">
            <v>0</v>
          </cell>
          <cell r="FY644">
            <v>0</v>
          </cell>
          <cell r="FZ644">
            <v>0</v>
          </cell>
          <cell r="GA644">
            <v>0</v>
          </cell>
          <cell r="GB644">
            <v>6182778.604332516</v>
          </cell>
          <cell r="GC644">
            <v>4427785.6139044138</v>
          </cell>
          <cell r="GD644">
            <v>325004.46786413866</v>
          </cell>
          <cell r="GE644">
            <v>369020.28628664883</v>
          </cell>
          <cell r="GF644">
            <v>0</v>
          </cell>
          <cell r="GG644">
            <v>0</v>
          </cell>
          <cell r="GH644">
            <v>0</v>
          </cell>
          <cell r="GI644">
            <v>-479551.71544621454</v>
          </cell>
          <cell r="GJ644">
            <v>0</v>
          </cell>
          <cell r="GK644">
            <v>0</v>
          </cell>
          <cell r="GL644">
            <v>5703226.8888863008</v>
          </cell>
          <cell r="GN644">
            <v>0.1</v>
          </cell>
          <cell r="GO644">
            <v>0</v>
          </cell>
          <cell r="GP644">
            <v>0.09</v>
          </cell>
          <cell r="GQ644">
            <v>15.295069978781877</v>
          </cell>
          <cell r="GR644">
            <v>15.878213912974932</v>
          </cell>
          <cell r="GS644">
            <v>0</v>
          </cell>
          <cell r="GT644">
            <v>0</v>
          </cell>
          <cell r="GU644">
            <v>0</v>
          </cell>
          <cell r="GV644">
            <v>0</v>
          </cell>
          <cell r="GW644">
            <v>3281429.1493571298</v>
          </cell>
          <cell r="GX644">
            <v>5138643.851699166</v>
          </cell>
          <cell r="GY644">
            <v>1456167.965797571</v>
          </cell>
          <cell r="GZ644">
            <v>1378375.4150453191</v>
          </cell>
          <cell r="HA644">
            <v>0</v>
          </cell>
          <cell r="HB644">
            <v>0</v>
          </cell>
          <cell r="HC644">
            <v>0</v>
          </cell>
          <cell r="HD644">
            <v>0</v>
          </cell>
          <cell r="HE644">
            <v>0</v>
          </cell>
          <cell r="HF644">
            <v>0</v>
          </cell>
          <cell r="HG644">
            <v>3281429.1493571298</v>
          </cell>
          <cell r="HI644">
            <v>0.1</v>
          </cell>
          <cell r="HJ644">
            <v>0</v>
          </cell>
          <cell r="HK644">
            <v>0.09</v>
          </cell>
          <cell r="HL644">
            <v>15.295069978781877</v>
          </cell>
          <cell r="HM644">
            <v>15.878213912974932</v>
          </cell>
          <cell r="HN644">
            <v>0</v>
          </cell>
          <cell r="HO644">
            <v>0</v>
          </cell>
          <cell r="HP644">
            <v>0</v>
          </cell>
          <cell r="HQ644">
            <v>0</v>
          </cell>
          <cell r="HR644">
            <v>8036854.8061943259</v>
          </cell>
          <cell r="HS644">
            <v>7149479.9874438001</v>
          </cell>
          <cell r="HT644">
            <v>814262.17093933327</v>
          </cell>
          <cell r="HU644">
            <v>707887.5</v>
          </cell>
          <cell r="HV644">
            <v>0</v>
          </cell>
          <cell r="HW644">
            <v>0</v>
          </cell>
          <cell r="HX644">
            <v>0</v>
          </cell>
          <cell r="HY644">
            <v>0</v>
          </cell>
          <cell r="HZ644">
            <v>0</v>
          </cell>
          <cell r="IA644">
            <v>0</v>
          </cell>
          <cell r="IB644">
            <v>8036854.8061943259</v>
          </cell>
        </row>
        <row r="645">
          <cell r="C645" t="str">
            <v>A0070</v>
          </cell>
          <cell r="D645" t="str">
            <v>PT GS Battery</v>
          </cell>
          <cell r="E645" t="str">
            <v>PEB 2</v>
          </cell>
          <cell r="F645" t="str">
            <v>54PEB 2</v>
          </cell>
          <cell r="P645">
            <v>0</v>
          </cell>
          <cell r="U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C646" t="str">
            <v>A0070</v>
          </cell>
          <cell r="D646" t="str">
            <v>PT GS Battery</v>
          </cell>
          <cell r="E646" t="str">
            <v>PEB 3</v>
          </cell>
          <cell r="F646" t="str">
            <v>54PEB 3</v>
          </cell>
          <cell r="G646">
            <v>0.1</v>
          </cell>
          <cell r="I646">
            <v>0.09</v>
          </cell>
          <cell r="J646">
            <v>15.295069978781877</v>
          </cell>
          <cell r="K646">
            <v>6.5541293552357205</v>
          </cell>
          <cell r="P646">
            <v>2303619.9225764927</v>
          </cell>
          <cell r="Q646">
            <v>736980.35866359714</v>
          </cell>
          <cell r="R646">
            <v>30161.929992533798</v>
          </cell>
          <cell r="S646">
            <v>379751.14439540077</v>
          </cell>
          <cell r="U646">
            <v>0</v>
          </cell>
          <cell r="W646">
            <v>-2351013.0552137969</v>
          </cell>
          <cell r="X646">
            <v>8946818.6920417529</v>
          </cell>
          <cell r="Y646">
            <v>-253020</v>
          </cell>
          <cell r="Z646">
            <v>8899425.5594044495</v>
          </cell>
        </row>
        <row r="647">
          <cell r="C647" t="str">
            <v>A0070</v>
          </cell>
          <cell r="D647" t="str">
            <v>PT GS Battery</v>
          </cell>
          <cell r="E647" t="str">
            <v>PEB 4</v>
          </cell>
          <cell r="F647" t="str">
            <v>54PEB 4</v>
          </cell>
          <cell r="G647">
            <v>0.1</v>
          </cell>
          <cell r="I647">
            <v>0.09</v>
          </cell>
          <cell r="J647">
            <v>15.230988710059828</v>
          </cell>
          <cell r="K647">
            <v>18.57006738453499</v>
          </cell>
          <cell r="P647">
            <v>5797719.6107463893</v>
          </cell>
          <cell r="Q647">
            <v>5481099.6097099138</v>
          </cell>
          <cell r="R647">
            <v>560537.07917844027</v>
          </cell>
          <cell r="S647">
            <v>541637.03629342793</v>
          </cell>
          <cell r="U647">
            <v>0</v>
          </cell>
          <cell r="W647">
            <v>-2398555.7974279593</v>
          </cell>
          <cell r="X647">
            <v>3961928.4632252622</v>
          </cell>
          <cell r="Y647">
            <v>177845</v>
          </cell>
          <cell r="Z647">
            <v>7361092.2765436918</v>
          </cell>
        </row>
        <row r="648">
          <cell r="C648" t="str">
            <v>A0070</v>
          </cell>
          <cell r="D648" t="str">
            <v>PT GS Battery</v>
          </cell>
          <cell r="E648" t="str">
            <v>PEB 5</v>
          </cell>
          <cell r="F648" t="str">
            <v>54PEB 5</v>
          </cell>
          <cell r="P648">
            <v>0</v>
          </cell>
          <cell r="U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C649" t="str">
            <v>A0070</v>
          </cell>
          <cell r="D649" t="str">
            <v>PT GS Battery</v>
          </cell>
          <cell r="E649" t="str">
            <v>PEB 6</v>
          </cell>
          <cell r="F649" t="str">
            <v>54PEB 6</v>
          </cell>
          <cell r="P649">
            <v>0</v>
          </cell>
          <cell r="U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C650" t="str">
            <v>A0070</v>
          </cell>
          <cell r="D650" t="str">
            <v>PT GS Battery</v>
          </cell>
          <cell r="E650" t="str">
            <v>PEB 7</v>
          </cell>
          <cell r="F650" t="str">
            <v>54PEB 7</v>
          </cell>
          <cell r="G650">
            <v>0.1</v>
          </cell>
          <cell r="I650">
            <v>0.09</v>
          </cell>
          <cell r="J650">
            <v>15.295069978781877</v>
          </cell>
          <cell r="K650">
            <v>15.878213912974932</v>
          </cell>
          <cell r="P650">
            <v>564909.93240927078</v>
          </cell>
          <cell r="Q650">
            <v>1416510.301740916</v>
          </cell>
          <cell r="R650">
            <v>123250.37665687094</v>
          </cell>
          <cell r="S650">
            <v>168879.08887442717</v>
          </cell>
          <cell r="U650">
            <v>0</v>
          </cell>
          <cell r="W650">
            <v>-10586.737191667537</v>
          </cell>
          <cell r="X650">
            <v>0</v>
          </cell>
          <cell r="Y650">
            <v>0</v>
          </cell>
          <cell r="Z650">
            <v>554323.19521760324</v>
          </cell>
        </row>
        <row r="651">
          <cell r="C651" t="str">
            <v>A0070</v>
          </cell>
          <cell r="D651" t="str">
            <v>PT GS Battery</v>
          </cell>
          <cell r="E651" t="str">
            <v>MPP</v>
          </cell>
          <cell r="F651" t="str">
            <v>54MPP</v>
          </cell>
          <cell r="G651">
            <v>0.1</v>
          </cell>
          <cell r="I651">
            <v>0.09</v>
          </cell>
          <cell r="J651">
            <v>15.295069978781877</v>
          </cell>
          <cell r="K651">
            <v>15.878213912974932</v>
          </cell>
          <cell r="P651">
            <v>4403368.0558021963</v>
          </cell>
          <cell r="Q651">
            <v>2827403.0452306331</v>
          </cell>
          <cell r="R651">
            <v>158351.52787536115</v>
          </cell>
          <cell r="S651">
            <v>346287.60450000002</v>
          </cell>
          <cell r="U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4403368.0558021963</v>
          </cell>
        </row>
        <row r="652">
          <cell r="C652" t="str">
            <v>A0070</v>
          </cell>
          <cell r="D652" t="str">
            <v>PT GS Battery</v>
          </cell>
          <cell r="E652" t="str">
            <v>ID</v>
          </cell>
          <cell r="F652" t="str">
            <v>54ID</v>
          </cell>
          <cell r="G652">
            <v>0.1</v>
          </cell>
          <cell r="I652">
            <v>0.09</v>
          </cell>
          <cell r="J652">
            <v>15.295069978781877</v>
          </cell>
          <cell r="K652">
            <v>15.878213912974932</v>
          </cell>
          <cell r="P652">
            <v>6182778.604332516</v>
          </cell>
          <cell r="Q652">
            <v>4427785.6139044138</v>
          </cell>
          <cell r="R652">
            <v>325004.46786413866</v>
          </cell>
          <cell r="S652">
            <v>369020.28628664883</v>
          </cell>
          <cell r="U652">
            <v>0</v>
          </cell>
          <cell r="W652">
            <v>-479551.71544621454</v>
          </cell>
          <cell r="X652">
            <v>0</v>
          </cell>
          <cell r="Y652">
            <v>0</v>
          </cell>
          <cell r="Z652">
            <v>5703226.8888863008</v>
          </cell>
        </row>
        <row r="653">
          <cell r="C653" t="str">
            <v>A0070</v>
          </cell>
          <cell r="D653" t="str">
            <v>PT GS Battery</v>
          </cell>
          <cell r="E653" t="str">
            <v>LL</v>
          </cell>
          <cell r="F653" t="str">
            <v>54LL</v>
          </cell>
          <cell r="G653">
            <v>0.1</v>
          </cell>
          <cell r="I653">
            <v>0.09</v>
          </cell>
          <cell r="J653">
            <v>15.295069978781877</v>
          </cell>
          <cell r="K653">
            <v>15.878213912974932</v>
          </cell>
          <cell r="P653">
            <v>3281429.1493571298</v>
          </cell>
          <cell r="Q653">
            <v>5138643.851699166</v>
          </cell>
          <cell r="R653">
            <v>1456167.965797571</v>
          </cell>
          <cell r="S653">
            <v>1378375.4150453191</v>
          </cell>
          <cell r="U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3281429.1493571298</v>
          </cell>
        </row>
        <row r="654">
          <cell r="C654" t="str">
            <v>A0070</v>
          </cell>
          <cell r="D654" t="str">
            <v>PT GS Battery</v>
          </cell>
          <cell r="E654" t="str">
            <v>PMK</v>
          </cell>
          <cell r="F654" t="str">
            <v>54PMK</v>
          </cell>
          <cell r="G654">
            <v>0.1</v>
          </cell>
          <cell r="I654">
            <v>0.09</v>
          </cell>
          <cell r="J654">
            <v>15.295069978781877</v>
          </cell>
          <cell r="K654">
            <v>15.878213912974932</v>
          </cell>
          <cell r="P654">
            <v>8036854.8061943259</v>
          </cell>
          <cell r="Q654">
            <v>7149479.9874438001</v>
          </cell>
          <cell r="R654">
            <v>814262.17093933327</v>
          </cell>
          <cell r="S654">
            <v>707887.5</v>
          </cell>
          <cell r="U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8036854.8061943259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F656" t="str">
            <v>55PEB 1</v>
          </cell>
          <cell r="J656">
            <v>0</v>
          </cell>
          <cell r="N656">
            <v>0</v>
          </cell>
          <cell r="O656">
            <v>0</v>
          </cell>
          <cell r="P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10.290539687355032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1277479</v>
          </cell>
          <cell r="AL656">
            <v>2067709.1237475025</v>
          </cell>
          <cell r="AM656">
            <v>322096.45731299376</v>
          </cell>
          <cell r="AN656">
            <v>6491.6040000000012</v>
          </cell>
          <cell r="AO656">
            <v>0</v>
          </cell>
          <cell r="AP656">
            <v>0</v>
          </cell>
          <cell r="AQ656">
            <v>0</v>
          </cell>
          <cell r="AR656">
            <v>-588415</v>
          </cell>
          <cell r="AS656">
            <v>0</v>
          </cell>
          <cell r="AT656">
            <v>0</v>
          </cell>
          <cell r="AU656">
            <v>689064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10.299952353576872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2289661</v>
          </cell>
          <cell r="CB656">
            <v>2595729.8856883915</v>
          </cell>
          <cell r="CC656">
            <v>490085.71546601097</v>
          </cell>
          <cell r="CD656">
            <v>112525.73362490971</v>
          </cell>
          <cell r="CE656">
            <v>0</v>
          </cell>
          <cell r="CF656">
            <v>0</v>
          </cell>
          <cell r="CG656">
            <v>0</v>
          </cell>
          <cell r="CH656">
            <v>-1178989</v>
          </cell>
          <cell r="CI656">
            <v>-427021</v>
          </cell>
          <cell r="CJ656">
            <v>29795</v>
          </cell>
          <cell r="CK656">
            <v>683651</v>
          </cell>
          <cell r="CM656">
            <v>0</v>
          </cell>
          <cell r="CN656">
            <v>0</v>
          </cell>
          <cell r="CO656">
            <v>0</v>
          </cell>
          <cell r="CP656">
            <v>10.028503205114808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28169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944338</v>
          </cell>
          <cell r="DD656">
            <v>0</v>
          </cell>
          <cell r="DE656">
            <v>0</v>
          </cell>
          <cell r="DF656">
            <v>972507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10.290539687355032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152477</v>
          </cell>
          <cell r="EM656">
            <v>327646.30653333483</v>
          </cell>
          <cell r="EN656">
            <v>70105.629179670461</v>
          </cell>
          <cell r="EO656">
            <v>30732.260960926393</v>
          </cell>
          <cell r="EP656">
            <v>0</v>
          </cell>
          <cell r="EQ656">
            <v>0</v>
          </cell>
          <cell r="ER656">
            <v>0</v>
          </cell>
          <cell r="ES656">
            <v>-151708</v>
          </cell>
          <cell r="ET656">
            <v>0</v>
          </cell>
          <cell r="EU656">
            <v>0</v>
          </cell>
          <cell r="EV656">
            <v>769</v>
          </cell>
          <cell r="EX656">
            <v>0</v>
          </cell>
          <cell r="EY656">
            <v>0</v>
          </cell>
          <cell r="EZ656">
            <v>0</v>
          </cell>
          <cell r="FA656">
            <v>0</v>
          </cell>
          <cell r="FB656">
            <v>0</v>
          </cell>
          <cell r="FC656">
            <v>0</v>
          </cell>
          <cell r="FD656">
            <v>0</v>
          </cell>
          <cell r="FE656">
            <v>0</v>
          </cell>
          <cell r="FF656">
            <v>0</v>
          </cell>
          <cell r="FG656">
            <v>0</v>
          </cell>
          <cell r="FH656">
            <v>355058.83693218575</v>
          </cell>
          <cell r="FI656">
            <v>60058.514261704709</v>
          </cell>
          <cell r="FJ656">
            <v>3245.8020000000006</v>
          </cell>
          <cell r="FK656">
            <v>0</v>
          </cell>
          <cell r="FL656">
            <v>0</v>
          </cell>
          <cell r="FM656">
            <v>0</v>
          </cell>
          <cell r="FN656">
            <v>0</v>
          </cell>
          <cell r="FO656">
            <v>0</v>
          </cell>
          <cell r="FP656">
            <v>0</v>
          </cell>
          <cell r="FQ656">
            <v>0</v>
          </cell>
          <cell r="FS656">
            <v>0</v>
          </cell>
          <cell r="FT656">
            <v>0</v>
          </cell>
          <cell r="FU656">
            <v>0</v>
          </cell>
          <cell r="FV656">
            <v>10.290539687355032</v>
          </cell>
          <cell r="FW656">
            <v>0</v>
          </cell>
          <cell r="FX656">
            <v>0</v>
          </cell>
          <cell r="FY656">
            <v>0</v>
          </cell>
          <cell r="FZ656">
            <v>0</v>
          </cell>
          <cell r="GA656">
            <v>0</v>
          </cell>
          <cell r="GB656">
            <v>22527</v>
          </cell>
          <cell r="GC656">
            <v>813100.04227141966</v>
          </cell>
          <cell r="GD656">
            <v>157616.59138867771</v>
          </cell>
          <cell r="GE656">
            <v>47871.348867261375</v>
          </cell>
          <cell r="GF656">
            <v>0</v>
          </cell>
          <cell r="GG656">
            <v>0</v>
          </cell>
          <cell r="GH656">
            <v>0</v>
          </cell>
          <cell r="GI656">
            <v>0</v>
          </cell>
          <cell r="GJ656">
            <v>0</v>
          </cell>
          <cell r="GK656">
            <v>0</v>
          </cell>
          <cell r="GL656">
            <v>22527</v>
          </cell>
          <cell r="GN656">
            <v>0</v>
          </cell>
          <cell r="GO656">
            <v>0</v>
          </cell>
          <cell r="GP656">
            <v>0</v>
          </cell>
          <cell r="GQ656">
            <v>10.290539687355032</v>
          </cell>
          <cell r="GR656">
            <v>0</v>
          </cell>
          <cell r="GS656">
            <v>0</v>
          </cell>
          <cell r="GT656">
            <v>0</v>
          </cell>
          <cell r="GU656">
            <v>0</v>
          </cell>
          <cell r="GV656">
            <v>0</v>
          </cell>
          <cell r="GW656">
            <v>1079757</v>
          </cell>
          <cell r="GX656">
            <v>1338828.3727425924</v>
          </cell>
          <cell r="GY656">
            <v>541610.49612985726</v>
          </cell>
          <cell r="GZ656">
            <v>504998.3004176339</v>
          </cell>
          <cell r="HA656">
            <v>0</v>
          </cell>
          <cell r="HB656">
            <v>0</v>
          </cell>
          <cell r="HC656">
            <v>0</v>
          </cell>
          <cell r="HD656">
            <v>0</v>
          </cell>
          <cell r="HE656">
            <v>0</v>
          </cell>
          <cell r="HF656">
            <v>0</v>
          </cell>
          <cell r="HG656">
            <v>1079757</v>
          </cell>
          <cell r="HI656">
            <v>0</v>
          </cell>
          <cell r="HJ656">
            <v>0</v>
          </cell>
          <cell r="HK656">
            <v>0</v>
          </cell>
          <cell r="HL656">
            <v>10.290539687355032</v>
          </cell>
          <cell r="HM656">
            <v>0</v>
          </cell>
          <cell r="HN656">
            <v>0</v>
          </cell>
          <cell r="HO656">
            <v>0</v>
          </cell>
          <cell r="HP656">
            <v>0</v>
          </cell>
          <cell r="HQ656">
            <v>0</v>
          </cell>
          <cell r="HR656">
            <v>430164</v>
          </cell>
          <cell r="HS656">
            <v>913977.89625102759</v>
          </cell>
          <cell r="HT656">
            <v>210642.85774914129</v>
          </cell>
          <cell r="HU656">
            <v>35437.5</v>
          </cell>
          <cell r="HV656">
            <v>0</v>
          </cell>
          <cell r="HW656">
            <v>0</v>
          </cell>
          <cell r="HX656">
            <v>0</v>
          </cell>
          <cell r="HY656">
            <v>0</v>
          </cell>
          <cell r="HZ656">
            <v>0</v>
          </cell>
          <cell r="IA656">
            <v>0</v>
          </cell>
          <cell r="IB656">
            <v>430164</v>
          </cell>
        </row>
        <row r="657">
          <cell r="C657" t="str">
            <v>A0254</v>
          </cell>
          <cell r="D657" t="str">
            <v>PT Gunung Sejahtera Dua Indah</v>
          </cell>
          <cell r="E657" t="str">
            <v>PEB 2</v>
          </cell>
          <cell r="F657" t="str">
            <v>55PEB 2</v>
          </cell>
          <cell r="J657">
            <v>10.290539687355032</v>
          </cell>
          <cell r="P657">
            <v>1277479</v>
          </cell>
          <cell r="Q657">
            <v>2067709.1237475025</v>
          </cell>
          <cell r="R657">
            <v>322096.45731299376</v>
          </cell>
          <cell r="S657">
            <v>6491.6040000000012</v>
          </cell>
          <cell r="U657">
            <v>0</v>
          </cell>
          <cell r="W657">
            <v>-588415</v>
          </cell>
          <cell r="X657">
            <v>0</v>
          </cell>
          <cell r="Y657">
            <v>0</v>
          </cell>
          <cell r="Z657">
            <v>689064</v>
          </cell>
        </row>
        <row r="658">
          <cell r="C658" t="str">
            <v>A0254</v>
          </cell>
          <cell r="D658" t="str">
            <v>PT Gunung Sejahtera Dua Indah</v>
          </cell>
          <cell r="E658" t="str">
            <v>PEB 3</v>
          </cell>
          <cell r="F658" t="str">
            <v>55PEB 3</v>
          </cell>
          <cell r="J658">
            <v>0</v>
          </cell>
          <cell r="P658">
            <v>0</v>
          </cell>
          <cell r="U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C659" t="str">
            <v>A0254</v>
          </cell>
          <cell r="D659" t="str">
            <v>PT Gunung Sejahtera Dua Indah</v>
          </cell>
          <cell r="E659" t="str">
            <v>PEB 4</v>
          </cell>
          <cell r="F659" t="str">
            <v>55PEB 4</v>
          </cell>
          <cell r="J659">
            <v>10.299952353576872</v>
          </cell>
          <cell r="P659">
            <v>2289661</v>
          </cell>
          <cell r="Q659">
            <v>2595729.8856883915</v>
          </cell>
          <cell r="R659">
            <v>490085.71546601097</v>
          </cell>
          <cell r="S659">
            <v>112525.73362490971</v>
          </cell>
          <cell r="U659">
            <v>0</v>
          </cell>
          <cell r="W659">
            <v>-1178989</v>
          </cell>
          <cell r="X659">
            <v>-427021</v>
          </cell>
          <cell r="Y659">
            <v>29795</v>
          </cell>
          <cell r="Z659">
            <v>683651</v>
          </cell>
        </row>
        <row r="660">
          <cell r="C660" t="str">
            <v>A0254</v>
          </cell>
          <cell r="D660" t="str">
            <v>PT Gunung Sejahtera Dua Indah</v>
          </cell>
          <cell r="E660" t="str">
            <v>PEB 5</v>
          </cell>
          <cell r="F660" t="str">
            <v>55PEB 5</v>
          </cell>
          <cell r="J660">
            <v>10.028503205114808</v>
          </cell>
          <cell r="P660">
            <v>28169</v>
          </cell>
          <cell r="U660">
            <v>0</v>
          </cell>
          <cell r="W660">
            <v>944338</v>
          </cell>
          <cell r="X660">
            <v>0</v>
          </cell>
          <cell r="Y660">
            <v>0</v>
          </cell>
          <cell r="Z660">
            <v>972507</v>
          </cell>
        </row>
        <row r="661">
          <cell r="C661" t="str">
            <v>A0254</v>
          </cell>
          <cell r="D661" t="str">
            <v>PT Gunung Sejahtera Dua Indah</v>
          </cell>
          <cell r="E661" t="str">
            <v>PEB 6</v>
          </cell>
          <cell r="F661" t="str">
            <v>55PEB 6</v>
          </cell>
          <cell r="J661">
            <v>0</v>
          </cell>
          <cell r="P661">
            <v>0</v>
          </cell>
          <cell r="U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C662" t="str">
            <v>A0254</v>
          </cell>
          <cell r="D662" t="str">
            <v>PT Gunung Sejahtera Dua Indah</v>
          </cell>
          <cell r="E662" t="str">
            <v>PEB 7</v>
          </cell>
          <cell r="F662" t="str">
            <v>55PEB 7</v>
          </cell>
          <cell r="J662">
            <v>10.290539687355032</v>
          </cell>
          <cell r="P662">
            <v>152477</v>
          </cell>
          <cell r="Q662">
            <v>327646.30653333483</v>
          </cell>
          <cell r="R662">
            <v>70105.629179670461</v>
          </cell>
          <cell r="S662">
            <v>30732.260960926393</v>
          </cell>
          <cell r="U662">
            <v>0</v>
          </cell>
          <cell r="W662">
            <v>-151708</v>
          </cell>
          <cell r="X662">
            <v>0</v>
          </cell>
          <cell r="Y662">
            <v>0</v>
          </cell>
          <cell r="Z662">
            <v>769</v>
          </cell>
        </row>
        <row r="663">
          <cell r="C663" t="str">
            <v>A0254</v>
          </cell>
          <cell r="D663" t="str">
            <v>PT Gunung Sejahtera Dua Indah</v>
          </cell>
          <cell r="E663" t="str">
            <v>MPP</v>
          </cell>
          <cell r="F663" t="str">
            <v>55MPP</v>
          </cell>
          <cell r="J663">
            <v>0</v>
          </cell>
          <cell r="P663">
            <v>0</v>
          </cell>
          <cell r="Q663">
            <v>355058.83693218575</v>
          </cell>
          <cell r="R663">
            <v>60058.514261704709</v>
          </cell>
          <cell r="S663">
            <v>3245.8020000000006</v>
          </cell>
          <cell r="U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C664" t="str">
            <v>A0254</v>
          </cell>
          <cell r="D664" t="str">
            <v>PT Gunung Sejahtera Dua Indah</v>
          </cell>
          <cell r="E664" t="str">
            <v>ID</v>
          </cell>
          <cell r="F664" t="str">
            <v>55ID</v>
          </cell>
          <cell r="J664">
            <v>10.290539687355032</v>
          </cell>
          <cell r="P664">
            <v>22527</v>
          </cell>
          <cell r="Q664">
            <v>813100.04227141966</v>
          </cell>
          <cell r="R664">
            <v>157616.59138867771</v>
          </cell>
          <cell r="S664">
            <v>47871.348867261375</v>
          </cell>
          <cell r="U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22527</v>
          </cell>
        </row>
        <row r="665">
          <cell r="C665" t="str">
            <v>A0254</v>
          </cell>
          <cell r="D665" t="str">
            <v>PT Gunung Sejahtera Dua Indah</v>
          </cell>
          <cell r="E665" t="str">
            <v>LL</v>
          </cell>
          <cell r="F665" t="str">
            <v>55LL</v>
          </cell>
          <cell r="J665">
            <v>10.290539687355032</v>
          </cell>
          <cell r="P665">
            <v>1079757</v>
          </cell>
          <cell r="Q665">
            <v>1338828.3727425924</v>
          </cell>
          <cell r="R665">
            <v>541610.49612985726</v>
          </cell>
          <cell r="S665">
            <v>504998.3004176339</v>
          </cell>
          <cell r="U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1079757</v>
          </cell>
        </row>
        <row r="666">
          <cell r="C666" t="str">
            <v>A0254</v>
          </cell>
          <cell r="D666" t="str">
            <v>PT Gunung Sejahtera Dua Indah</v>
          </cell>
          <cell r="E666" t="str">
            <v>PMK</v>
          </cell>
          <cell r="F666" t="str">
            <v>55PMK</v>
          </cell>
          <cell r="J666">
            <v>10.290539687355032</v>
          </cell>
          <cell r="P666">
            <v>430164</v>
          </cell>
          <cell r="Q666">
            <v>913977.89625102759</v>
          </cell>
          <cell r="R666">
            <v>210642.85774914129</v>
          </cell>
          <cell r="S666">
            <v>35437.5</v>
          </cell>
          <cell r="U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430164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F668" t="str">
            <v>56PEB 1</v>
          </cell>
          <cell r="J668">
            <v>0</v>
          </cell>
          <cell r="N668">
            <v>0</v>
          </cell>
          <cell r="O668">
            <v>0</v>
          </cell>
          <cell r="P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10.070798504171218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1382981</v>
          </cell>
          <cell r="AL668">
            <v>2703119.5315966052</v>
          </cell>
          <cell r="AM668">
            <v>317890.57340459997</v>
          </cell>
          <cell r="AN668">
            <v>31412.971600000001</v>
          </cell>
          <cell r="AO668">
            <v>0</v>
          </cell>
          <cell r="AP668">
            <v>0</v>
          </cell>
          <cell r="AQ668">
            <v>0</v>
          </cell>
          <cell r="AR668">
            <v>-609001</v>
          </cell>
          <cell r="AS668">
            <v>0</v>
          </cell>
          <cell r="AT668">
            <v>0</v>
          </cell>
          <cell r="AU668">
            <v>773980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100777</v>
          </cell>
          <cell r="BP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10.054700483300055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2352265</v>
          </cell>
          <cell r="CB668">
            <v>3289777.4097869419</v>
          </cell>
          <cell r="CC668">
            <v>495654.10033727839</v>
          </cell>
          <cell r="CD668">
            <v>236101.96369698495</v>
          </cell>
          <cell r="CE668">
            <v>0</v>
          </cell>
          <cell r="CF668">
            <v>0</v>
          </cell>
          <cell r="CG668">
            <v>0</v>
          </cell>
          <cell r="CH668">
            <v>-648869</v>
          </cell>
          <cell r="CI668">
            <v>-1061878</v>
          </cell>
          <cell r="CJ668">
            <v>75557</v>
          </cell>
          <cell r="CK668">
            <v>641518</v>
          </cell>
          <cell r="CM668">
            <v>0</v>
          </cell>
          <cell r="CN668">
            <v>0</v>
          </cell>
          <cell r="CO668">
            <v>0</v>
          </cell>
          <cell r="CP668">
            <v>9.7798189655305965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82141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1357785</v>
          </cell>
          <cell r="DD668">
            <v>0</v>
          </cell>
          <cell r="DE668">
            <v>0</v>
          </cell>
          <cell r="DF668">
            <v>1439926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C668">
            <v>0</v>
          </cell>
          <cell r="ED668">
            <v>0</v>
          </cell>
          <cell r="EE668">
            <v>0</v>
          </cell>
          <cell r="EF668">
            <v>10.070798504171218</v>
          </cell>
          <cell r="EG668">
            <v>0</v>
          </cell>
          <cell r="EH668">
            <v>0</v>
          </cell>
          <cell r="EI668">
            <v>0</v>
          </cell>
          <cell r="EJ668">
            <v>0</v>
          </cell>
          <cell r="EK668">
            <v>0</v>
          </cell>
          <cell r="EL668">
            <v>165689</v>
          </cell>
          <cell r="EM668">
            <v>371254.97331464879</v>
          </cell>
          <cell r="EN668">
            <v>62121.691408626539</v>
          </cell>
          <cell r="EO668">
            <v>37291.211185321852</v>
          </cell>
          <cell r="EP668">
            <v>0</v>
          </cell>
          <cell r="EQ668">
            <v>0</v>
          </cell>
          <cell r="ER668">
            <v>0</v>
          </cell>
          <cell r="ES668">
            <v>-159477</v>
          </cell>
          <cell r="ET668">
            <v>0</v>
          </cell>
          <cell r="EU668">
            <v>0</v>
          </cell>
          <cell r="EV668">
            <v>6212</v>
          </cell>
          <cell r="EX668">
            <v>0</v>
          </cell>
          <cell r="EY668">
            <v>0</v>
          </cell>
          <cell r="EZ668">
            <v>0</v>
          </cell>
          <cell r="FA668">
            <v>0</v>
          </cell>
          <cell r="FB668">
            <v>0</v>
          </cell>
          <cell r="FC668">
            <v>0</v>
          </cell>
          <cell r="FD668">
            <v>0</v>
          </cell>
          <cell r="FE668">
            <v>0</v>
          </cell>
          <cell r="FF668">
            <v>0</v>
          </cell>
          <cell r="FG668">
            <v>0</v>
          </cell>
          <cell r="FH668">
            <v>459734.70629585435</v>
          </cell>
          <cell r="FI668">
            <v>57525.405178294444</v>
          </cell>
          <cell r="FJ668">
            <v>9581.5578000000005</v>
          </cell>
          <cell r="FK668">
            <v>0</v>
          </cell>
          <cell r="FL668">
            <v>0</v>
          </cell>
          <cell r="FM668">
            <v>0</v>
          </cell>
          <cell r="FN668">
            <v>0</v>
          </cell>
          <cell r="FO668">
            <v>0</v>
          </cell>
          <cell r="FP668">
            <v>0</v>
          </cell>
          <cell r="FQ668">
            <v>0</v>
          </cell>
          <cell r="FS668">
            <v>0</v>
          </cell>
          <cell r="FT668">
            <v>0</v>
          </cell>
          <cell r="FU668">
            <v>0</v>
          </cell>
          <cell r="FV668">
            <v>10.070798504171218</v>
          </cell>
          <cell r="FW668">
            <v>0</v>
          </cell>
          <cell r="FX668">
            <v>0</v>
          </cell>
          <cell r="FY668">
            <v>0</v>
          </cell>
          <cell r="FZ668">
            <v>0</v>
          </cell>
          <cell r="GA668">
            <v>0</v>
          </cell>
          <cell r="GB668">
            <v>25452</v>
          </cell>
          <cell r="GC668">
            <v>931739.26193916763</v>
          </cell>
          <cell r="GD668">
            <v>137946.85570307871</v>
          </cell>
          <cell r="GE668">
            <v>63923.920360962577</v>
          </cell>
          <cell r="GF668">
            <v>0</v>
          </cell>
          <cell r="GG668">
            <v>0</v>
          </cell>
          <cell r="GH668">
            <v>0</v>
          </cell>
          <cell r="GI668">
            <v>0</v>
          </cell>
          <cell r="GJ668">
            <v>0</v>
          </cell>
          <cell r="GK668">
            <v>0</v>
          </cell>
          <cell r="GL668">
            <v>25452</v>
          </cell>
          <cell r="GN668">
            <v>0</v>
          </cell>
          <cell r="GO668">
            <v>0</v>
          </cell>
          <cell r="GP668">
            <v>0</v>
          </cell>
          <cell r="GQ668">
            <v>10.070798504171218</v>
          </cell>
          <cell r="GR668">
            <v>0</v>
          </cell>
          <cell r="GS668">
            <v>0</v>
          </cell>
          <cell r="GT668">
            <v>0</v>
          </cell>
          <cell r="GU668">
            <v>0</v>
          </cell>
          <cell r="GV668">
            <v>0</v>
          </cell>
          <cell r="GW668">
            <v>930940</v>
          </cell>
          <cell r="GX668">
            <v>1333776.0250398617</v>
          </cell>
          <cell r="GY668">
            <v>515141.92840949958</v>
          </cell>
          <cell r="GZ668">
            <v>635608.12841264717</v>
          </cell>
          <cell r="HA668">
            <v>0</v>
          </cell>
          <cell r="HB668">
            <v>0</v>
          </cell>
          <cell r="HC668">
            <v>0</v>
          </cell>
          <cell r="HD668">
            <v>0</v>
          </cell>
          <cell r="HE668">
            <v>0</v>
          </cell>
          <cell r="HF668">
            <v>0</v>
          </cell>
          <cell r="HG668">
            <v>930940</v>
          </cell>
          <cell r="HI668">
            <v>0</v>
          </cell>
          <cell r="HJ668">
            <v>0</v>
          </cell>
          <cell r="HK668">
            <v>0</v>
          </cell>
          <cell r="HL668">
            <v>10.070798504171218</v>
          </cell>
          <cell r="HM668">
            <v>0</v>
          </cell>
          <cell r="HN668">
            <v>0</v>
          </cell>
          <cell r="HO668">
            <v>0</v>
          </cell>
          <cell r="HP668">
            <v>0</v>
          </cell>
          <cell r="HQ668">
            <v>0</v>
          </cell>
          <cell r="HR668">
            <v>627152</v>
          </cell>
          <cell r="HS668">
            <v>1120246.6278402626</v>
          </cell>
          <cell r="HT668">
            <v>200440.35281588684</v>
          </cell>
          <cell r="HU668">
            <v>103950</v>
          </cell>
          <cell r="HV668">
            <v>0</v>
          </cell>
          <cell r="HW668">
            <v>0</v>
          </cell>
          <cell r="HX668">
            <v>0</v>
          </cell>
          <cell r="HY668">
            <v>0</v>
          </cell>
          <cell r="HZ668">
            <v>0</v>
          </cell>
          <cell r="IA668">
            <v>0</v>
          </cell>
          <cell r="IB668">
            <v>627152</v>
          </cell>
        </row>
        <row r="669">
          <cell r="C669" t="str">
            <v>A0256</v>
          </cell>
          <cell r="D669" t="str">
            <v>PT Gunung Sejahtera Ibu Pertiwi</v>
          </cell>
          <cell r="E669" t="str">
            <v>PEB 2</v>
          </cell>
          <cell r="F669" t="str">
            <v>56PEB 2</v>
          </cell>
          <cell r="J669">
            <v>10.070798504171218</v>
          </cell>
          <cell r="P669">
            <v>1382981</v>
          </cell>
          <cell r="Q669">
            <v>2703119.5315966052</v>
          </cell>
          <cell r="R669">
            <v>317890.57340459997</v>
          </cell>
          <cell r="S669">
            <v>31412.971600000001</v>
          </cell>
          <cell r="U669">
            <v>0</v>
          </cell>
          <cell r="W669">
            <v>-609001</v>
          </cell>
          <cell r="X669">
            <v>0</v>
          </cell>
          <cell r="Y669">
            <v>0</v>
          </cell>
          <cell r="Z669">
            <v>773980</v>
          </cell>
        </row>
        <row r="670">
          <cell r="C670" t="str">
            <v>A0256</v>
          </cell>
          <cell r="D670" t="str">
            <v>PT Gunung Sejahtera Ibu Pertiwi</v>
          </cell>
          <cell r="E670" t="str">
            <v>PEB 3</v>
          </cell>
          <cell r="F670" t="str">
            <v>56PEB 3</v>
          </cell>
          <cell r="J670">
            <v>0</v>
          </cell>
          <cell r="P670">
            <v>0</v>
          </cell>
          <cell r="U670">
            <v>0</v>
          </cell>
          <cell r="W670">
            <v>0</v>
          </cell>
          <cell r="X670">
            <v>0</v>
          </cell>
          <cell r="Y670">
            <v>100777</v>
          </cell>
          <cell r="Z670">
            <v>0</v>
          </cell>
        </row>
        <row r="671">
          <cell r="C671" t="str">
            <v>A0256</v>
          </cell>
          <cell r="D671" t="str">
            <v>PT Gunung Sejahtera Ibu Pertiwi</v>
          </cell>
          <cell r="E671" t="str">
            <v>PEB 4</v>
          </cell>
          <cell r="F671" t="str">
            <v>56PEB 4</v>
          </cell>
          <cell r="J671">
            <v>10.054700483300055</v>
          </cell>
          <cell r="P671">
            <v>2352265</v>
          </cell>
          <cell r="Q671">
            <v>3289777.4097869419</v>
          </cell>
          <cell r="R671">
            <v>495654.10033727839</v>
          </cell>
          <cell r="S671">
            <v>236101.96369698495</v>
          </cell>
          <cell r="U671">
            <v>0</v>
          </cell>
          <cell r="W671">
            <v>-648869</v>
          </cell>
          <cell r="X671">
            <v>-1061878</v>
          </cell>
          <cell r="Y671">
            <v>75557</v>
          </cell>
          <cell r="Z671">
            <v>641518</v>
          </cell>
        </row>
        <row r="672">
          <cell r="C672" t="str">
            <v>A0256</v>
          </cell>
          <cell r="D672" t="str">
            <v>PT Gunung Sejahtera Ibu Pertiwi</v>
          </cell>
          <cell r="E672" t="str">
            <v>PEB 5</v>
          </cell>
          <cell r="F672" t="str">
            <v>56PEB 5</v>
          </cell>
          <cell r="J672">
            <v>9.7798189655305965</v>
          </cell>
          <cell r="P672">
            <v>82141</v>
          </cell>
          <cell r="U672">
            <v>0</v>
          </cell>
          <cell r="W672">
            <v>1357785</v>
          </cell>
          <cell r="X672">
            <v>0</v>
          </cell>
          <cell r="Y672">
            <v>0</v>
          </cell>
          <cell r="Z672">
            <v>1439926</v>
          </cell>
        </row>
        <row r="673">
          <cell r="C673" t="str">
            <v>A0256</v>
          </cell>
          <cell r="D673" t="str">
            <v>PT Gunung Sejahtera Ibu Pertiwi</v>
          </cell>
          <cell r="E673" t="str">
            <v>PEB 6</v>
          </cell>
          <cell r="F673" t="str">
            <v>56PEB 6</v>
          </cell>
          <cell r="J673">
            <v>0</v>
          </cell>
          <cell r="P673">
            <v>0</v>
          </cell>
          <cell r="U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C674" t="str">
            <v>A0256</v>
          </cell>
          <cell r="D674" t="str">
            <v>PT Gunung Sejahtera Ibu Pertiwi</v>
          </cell>
          <cell r="E674" t="str">
            <v>PEB 7</v>
          </cell>
          <cell r="F674" t="str">
            <v>56PEB 7</v>
          </cell>
          <cell r="J674">
            <v>10.070798504171218</v>
          </cell>
          <cell r="P674">
            <v>165689</v>
          </cell>
          <cell r="Q674">
            <v>371254.97331464879</v>
          </cell>
          <cell r="R674">
            <v>62121.691408626539</v>
          </cell>
          <cell r="S674">
            <v>37291.211185321852</v>
          </cell>
          <cell r="U674">
            <v>0</v>
          </cell>
          <cell r="W674">
            <v>-159477</v>
          </cell>
          <cell r="X674">
            <v>0</v>
          </cell>
          <cell r="Y674">
            <v>0</v>
          </cell>
          <cell r="Z674">
            <v>6212</v>
          </cell>
        </row>
        <row r="675">
          <cell r="C675" t="str">
            <v>A0256</v>
          </cell>
          <cell r="D675" t="str">
            <v>PT Gunung Sejahtera Ibu Pertiwi</v>
          </cell>
          <cell r="E675" t="str">
            <v>MPP</v>
          </cell>
          <cell r="F675" t="str">
            <v>56MPP</v>
          </cell>
          <cell r="J675">
            <v>0</v>
          </cell>
          <cell r="P675">
            <v>0</v>
          </cell>
          <cell r="Q675">
            <v>459734.70629585435</v>
          </cell>
          <cell r="R675">
            <v>57525.405178294444</v>
          </cell>
          <cell r="S675">
            <v>9581.5578000000005</v>
          </cell>
          <cell r="U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C676" t="str">
            <v>A0256</v>
          </cell>
          <cell r="D676" t="str">
            <v>PT Gunung Sejahtera Ibu Pertiwi</v>
          </cell>
          <cell r="E676" t="str">
            <v>ID</v>
          </cell>
          <cell r="F676" t="str">
            <v>56ID</v>
          </cell>
          <cell r="J676">
            <v>10.070798504171218</v>
          </cell>
          <cell r="P676">
            <v>25452</v>
          </cell>
          <cell r="Q676">
            <v>931739.26193916763</v>
          </cell>
          <cell r="R676">
            <v>137946.85570307871</v>
          </cell>
          <cell r="S676">
            <v>63923.920360962577</v>
          </cell>
          <cell r="U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25452</v>
          </cell>
        </row>
        <row r="677">
          <cell r="C677" t="str">
            <v>A0256</v>
          </cell>
          <cell r="D677" t="str">
            <v>PT Gunung Sejahtera Ibu Pertiwi</v>
          </cell>
          <cell r="E677" t="str">
            <v>LL</v>
          </cell>
          <cell r="F677" t="str">
            <v>56LL</v>
          </cell>
          <cell r="J677">
            <v>10.070798504171218</v>
          </cell>
          <cell r="P677">
            <v>930940</v>
          </cell>
          <cell r="Q677">
            <v>1333776.0250398617</v>
          </cell>
          <cell r="R677">
            <v>515141.92840949958</v>
          </cell>
          <cell r="S677">
            <v>635608.12841264717</v>
          </cell>
          <cell r="U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930940</v>
          </cell>
        </row>
        <row r="678">
          <cell r="C678" t="str">
            <v>A0256</v>
          </cell>
          <cell r="D678" t="str">
            <v>PT Gunung Sejahtera Ibu Pertiwi</v>
          </cell>
          <cell r="E678" t="str">
            <v>PMK</v>
          </cell>
          <cell r="F678" t="str">
            <v>56PMK</v>
          </cell>
          <cell r="J678">
            <v>10.070798504171218</v>
          </cell>
          <cell r="P678">
            <v>627152</v>
          </cell>
          <cell r="Q678">
            <v>1120246.6278402626</v>
          </cell>
          <cell r="R678">
            <v>200440.35281588684</v>
          </cell>
          <cell r="S678">
            <v>103950</v>
          </cell>
          <cell r="U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627152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F680" t="str">
            <v>57PEB 1</v>
          </cell>
          <cell r="J680">
            <v>0</v>
          </cell>
          <cell r="N680">
            <v>0</v>
          </cell>
          <cell r="O680">
            <v>0</v>
          </cell>
          <cell r="P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10.589613646250569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1413218</v>
          </cell>
          <cell r="AL680">
            <v>2218095.0814368282</v>
          </cell>
          <cell r="AM680">
            <v>315754.80888638709</v>
          </cell>
          <cell r="AN680">
            <v>9928.5518880000018</v>
          </cell>
          <cell r="AO680">
            <v>0</v>
          </cell>
          <cell r="AP680">
            <v>0</v>
          </cell>
          <cell r="AQ680">
            <v>0</v>
          </cell>
          <cell r="AR680">
            <v>-627458</v>
          </cell>
          <cell r="AS680">
            <v>0</v>
          </cell>
          <cell r="AT680">
            <v>0</v>
          </cell>
          <cell r="AU680">
            <v>785760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10.600437192832388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2616269</v>
          </cell>
          <cell r="CB680">
            <v>3477834.0317151737</v>
          </cell>
          <cell r="CC680">
            <v>605019.91987391701</v>
          </cell>
          <cell r="CD680">
            <v>149811.44541438605</v>
          </cell>
          <cell r="CE680">
            <v>0</v>
          </cell>
          <cell r="CF680">
            <v>0</v>
          </cell>
          <cell r="CG680">
            <v>0</v>
          </cell>
          <cell r="CH680">
            <v>-1704123</v>
          </cell>
          <cell r="CI680">
            <v>-252093</v>
          </cell>
          <cell r="CJ680">
            <v>15289</v>
          </cell>
          <cell r="CK680">
            <v>660053</v>
          </cell>
          <cell r="CM680">
            <v>0</v>
          </cell>
          <cell r="CN680">
            <v>0</v>
          </cell>
          <cell r="CO680">
            <v>0</v>
          </cell>
          <cell r="CP680">
            <v>9.8996207580165461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55228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1228553</v>
          </cell>
          <cell r="DD680">
            <v>0</v>
          </cell>
          <cell r="DE680">
            <v>0</v>
          </cell>
          <cell r="DF680">
            <v>1283781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C680">
            <v>0</v>
          </cell>
          <cell r="ED680">
            <v>0</v>
          </cell>
          <cell r="EE680">
            <v>0</v>
          </cell>
          <cell r="EF680">
            <v>10.589613646250569</v>
          </cell>
          <cell r="EG680">
            <v>0</v>
          </cell>
          <cell r="EH680">
            <v>0</v>
          </cell>
          <cell r="EI680">
            <v>0</v>
          </cell>
          <cell r="EJ680">
            <v>0</v>
          </cell>
          <cell r="EK680">
            <v>0</v>
          </cell>
          <cell r="EL680">
            <v>180662</v>
          </cell>
          <cell r="EM680">
            <v>369324.92804009799</v>
          </cell>
          <cell r="EN680">
            <v>65875.183486055103</v>
          </cell>
          <cell r="EO680">
            <v>35593.400769891028</v>
          </cell>
          <cell r="EP680">
            <v>0</v>
          </cell>
          <cell r="EQ680">
            <v>0</v>
          </cell>
          <cell r="ER680">
            <v>0</v>
          </cell>
          <cell r="ES680">
            <v>-177059</v>
          </cell>
          <cell r="ET680">
            <v>0</v>
          </cell>
          <cell r="EU680">
            <v>0</v>
          </cell>
          <cell r="EV680">
            <v>3603</v>
          </cell>
          <cell r="EX680">
            <v>0</v>
          </cell>
          <cell r="EY680">
            <v>0</v>
          </cell>
          <cell r="EZ680">
            <v>0</v>
          </cell>
          <cell r="FA680">
            <v>0</v>
          </cell>
          <cell r="FB680">
            <v>0</v>
          </cell>
          <cell r="FC680">
            <v>0</v>
          </cell>
          <cell r="FD680">
            <v>0</v>
          </cell>
          <cell r="FE680">
            <v>0</v>
          </cell>
          <cell r="FF680">
            <v>0</v>
          </cell>
          <cell r="FG680">
            <v>0</v>
          </cell>
          <cell r="FH680">
            <v>395651.66689075541</v>
          </cell>
          <cell r="FI680">
            <v>66087.951126182088</v>
          </cell>
          <cell r="FJ680">
            <v>14183.913414000002</v>
          </cell>
          <cell r="FK680">
            <v>0</v>
          </cell>
          <cell r="FL680">
            <v>0</v>
          </cell>
          <cell r="FM680">
            <v>0</v>
          </cell>
          <cell r="FN680">
            <v>0</v>
          </cell>
          <cell r="FO680">
            <v>0</v>
          </cell>
          <cell r="FP680">
            <v>0</v>
          </cell>
          <cell r="FQ680">
            <v>0</v>
          </cell>
          <cell r="FS680">
            <v>0</v>
          </cell>
          <cell r="FT680">
            <v>0</v>
          </cell>
          <cell r="FU680">
            <v>0</v>
          </cell>
          <cell r="FV680">
            <v>10.589613646250569</v>
          </cell>
          <cell r="FW680">
            <v>0</v>
          </cell>
          <cell r="FX680">
            <v>0</v>
          </cell>
          <cell r="FY680">
            <v>0</v>
          </cell>
          <cell r="FZ680">
            <v>0</v>
          </cell>
          <cell r="GA680">
            <v>0</v>
          </cell>
          <cell r="GB680">
            <v>21790</v>
          </cell>
          <cell r="GC680">
            <v>897674.74338708608</v>
          </cell>
          <cell r="GD680">
            <v>148614.18570311743</v>
          </cell>
          <cell r="GE680">
            <v>51403.637658396576</v>
          </cell>
          <cell r="GF680">
            <v>0</v>
          </cell>
          <cell r="GG680">
            <v>0</v>
          </cell>
          <cell r="GH680">
            <v>0</v>
          </cell>
          <cell r="GI680">
            <v>0</v>
          </cell>
          <cell r="GJ680">
            <v>0</v>
          </cell>
          <cell r="GK680">
            <v>0</v>
          </cell>
          <cell r="GL680">
            <v>21790</v>
          </cell>
          <cell r="GN680">
            <v>0</v>
          </cell>
          <cell r="GO680">
            <v>0</v>
          </cell>
          <cell r="GP680">
            <v>0</v>
          </cell>
          <cell r="GQ680">
            <v>10.589613646250569</v>
          </cell>
          <cell r="GR680">
            <v>0</v>
          </cell>
          <cell r="GS680">
            <v>0</v>
          </cell>
          <cell r="GT680">
            <v>0</v>
          </cell>
          <cell r="GU680">
            <v>0</v>
          </cell>
          <cell r="GV680">
            <v>0</v>
          </cell>
          <cell r="GW680">
            <v>1031372</v>
          </cell>
          <cell r="GX680">
            <v>1308391.0831824639</v>
          </cell>
          <cell r="GY680">
            <v>526534.87772773113</v>
          </cell>
          <cell r="GZ680">
            <v>504988.0461998625</v>
          </cell>
          <cell r="HA680">
            <v>0</v>
          </cell>
          <cell r="HB680">
            <v>0</v>
          </cell>
          <cell r="HC680">
            <v>0</v>
          </cell>
          <cell r="HD680">
            <v>0</v>
          </cell>
          <cell r="HE680">
            <v>0</v>
          </cell>
          <cell r="HF680">
            <v>0</v>
          </cell>
          <cell r="HG680">
            <v>1031372</v>
          </cell>
          <cell r="HI680">
            <v>0</v>
          </cell>
          <cell r="HJ680">
            <v>0</v>
          </cell>
          <cell r="HK680">
            <v>0</v>
          </cell>
          <cell r="HL680">
            <v>10.589613646250569</v>
          </cell>
          <cell r="HM680">
            <v>0</v>
          </cell>
          <cell r="HN680">
            <v>0</v>
          </cell>
          <cell r="HO680">
            <v>0</v>
          </cell>
          <cell r="HP680">
            <v>0</v>
          </cell>
          <cell r="HQ680">
            <v>0</v>
          </cell>
          <cell r="HR680">
            <v>547783</v>
          </cell>
          <cell r="HS680">
            <v>1051807.7168902089</v>
          </cell>
          <cell r="HT680">
            <v>208115.87055846211</v>
          </cell>
          <cell r="HU680">
            <v>69300</v>
          </cell>
          <cell r="HV680">
            <v>0</v>
          </cell>
          <cell r="HW680">
            <v>0</v>
          </cell>
          <cell r="HX680">
            <v>0</v>
          </cell>
          <cell r="HY680">
            <v>0</v>
          </cell>
          <cell r="HZ680">
            <v>0</v>
          </cell>
          <cell r="IA680">
            <v>0</v>
          </cell>
          <cell r="IB680">
            <v>547783</v>
          </cell>
        </row>
        <row r="681">
          <cell r="C681" t="str">
            <v>A0250</v>
          </cell>
          <cell r="D681" t="str">
            <v>PT Gunung Sejahtera Puti Pesona</v>
          </cell>
          <cell r="E681" t="str">
            <v>PEB 2</v>
          </cell>
          <cell r="F681" t="str">
            <v>57PEB 2</v>
          </cell>
          <cell r="J681">
            <v>10.589613646250569</v>
          </cell>
          <cell r="P681">
            <v>1413218</v>
          </cell>
          <cell r="Q681">
            <v>2218095.0814368282</v>
          </cell>
          <cell r="R681">
            <v>315754.80888638709</v>
          </cell>
          <cell r="S681">
            <v>9928.5518880000018</v>
          </cell>
          <cell r="U681">
            <v>0</v>
          </cell>
          <cell r="W681">
            <v>-627458</v>
          </cell>
          <cell r="X681">
            <v>0</v>
          </cell>
          <cell r="Y681">
            <v>0</v>
          </cell>
          <cell r="Z681">
            <v>785760</v>
          </cell>
        </row>
        <row r="682">
          <cell r="C682" t="str">
            <v>A0250</v>
          </cell>
          <cell r="D682" t="str">
            <v>PT Gunung Sejahtera Puti Pesona</v>
          </cell>
          <cell r="E682" t="str">
            <v>PEB 3</v>
          </cell>
          <cell r="F682" t="str">
            <v>57PEB 3</v>
          </cell>
          <cell r="J682">
            <v>0</v>
          </cell>
          <cell r="P682">
            <v>0</v>
          </cell>
          <cell r="U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C683" t="str">
            <v>A0250</v>
          </cell>
          <cell r="D683" t="str">
            <v>PT Gunung Sejahtera Puti Pesona</v>
          </cell>
          <cell r="E683" t="str">
            <v>PEB 4</v>
          </cell>
          <cell r="F683" t="str">
            <v>57PEB 4</v>
          </cell>
          <cell r="J683">
            <v>10.600437192832388</v>
          </cell>
          <cell r="P683">
            <v>2616269</v>
          </cell>
          <cell r="Q683">
            <v>3477834.0317151737</v>
          </cell>
          <cell r="R683">
            <v>605019.91987391701</v>
          </cell>
          <cell r="S683">
            <v>149811.44541438605</v>
          </cell>
          <cell r="U683">
            <v>0</v>
          </cell>
          <cell r="W683">
            <v>-1704123</v>
          </cell>
          <cell r="X683">
            <v>-252093</v>
          </cell>
          <cell r="Y683">
            <v>15289</v>
          </cell>
          <cell r="Z683">
            <v>660053</v>
          </cell>
        </row>
        <row r="684">
          <cell r="C684" t="str">
            <v>A0250</v>
          </cell>
          <cell r="D684" t="str">
            <v>PT Gunung Sejahtera Puti Pesona</v>
          </cell>
          <cell r="E684" t="str">
            <v>PEB 5</v>
          </cell>
          <cell r="F684" t="str">
            <v>57PEB 5</v>
          </cell>
          <cell r="J684">
            <v>9.8996207580165461</v>
          </cell>
          <cell r="P684">
            <v>55228</v>
          </cell>
          <cell r="U684">
            <v>0</v>
          </cell>
          <cell r="W684">
            <v>1228553</v>
          </cell>
          <cell r="X684">
            <v>0</v>
          </cell>
          <cell r="Y684">
            <v>0</v>
          </cell>
          <cell r="Z684">
            <v>1283781</v>
          </cell>
        </row>
        <row r="685">
          <cell r="C685" t="str">
            <v>A0250</v>
          </cell>
          <cell r="D685" t="str">
            <v>PT Gunung Sejahtera Puti Pesona</v>
          </cell>
          <cell r="E685" t="str">
            <v>PEB 6</v>
          </cell>
          <cell r="F685" t="str">
            <v>57PEB 6</v>
          </cell>
          <cell r="J685">
            <v>0</v>
          </cell>
          <cell r="P685">
            <v>0</v>
          </cell>
          <cell r="U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C686" t="str">
            <v>A0250</v>
          </cell>
          <cell r="D686" t="str">
            <v>PT Gunung Sejahtera Puti Pesona</v>
          </cell>
          <cell r="E686" t="str">
            <v>PEB 7</v>
          </cell>
          <cell r="F686" t="str">
            <v>57PEB 7</v>
          </cell>
          <cell r="J686">
            <v>10.589613646250569</v>
          </cell>
          <cell r="P686">
            <v>180662</v>
          </cell>
          <cell r="Q686">
            <v>369324.92804009799</v>
          </cell>
          <cell r="R686">
            <v>65875.183486055103</v>
          </cell>
          <cell r="S686">
            <v>35593.400769891028</v>
          </cell>
          <cell r="U686">
            <v>0</v>
          </cell>
          <cell r="W686">
            <v>-177059</v>
          </cell>
          <cell r="X686">
            <v>0</v>
          </cell>
          <cell r="Y686">
            <v>0</v>
          </cell>
          <cell r="Z686">
            <v>3603</v>
          </cell>
        </row>
        <row r="687">
          <cell r="C687" t="str">
            <v>A0250</v>
          </cell>
          <cell r="D687" t="str">
            <v>PT Gunung Sejahtera Puti Pesona</v>
          </cell>
          <cell r="E687" t="str">
            <v>MPP</v>
          </cell>
          <cell r="F687" t="str">
            <v>57MPP</v>
          </cell>
          <cell r="J687">
            <v>0</v>
          </cell>
          <cell r="P687">
            <v>0</v>
          </cell>
          <cell r="Q687">
            <v>395651.66689075541</v>
          </cell>
          <cell r="R687">
            <v>66087.951126182088</v>
          </cell>
          <cell r="S687">
            <v>14183.913414000002</v>
          </cell>
          <cell r="U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C688" t="str">
            <v>A0250</v>
          </cell>
          <cell r="D688" t="str">
            <v>PT Gunung Sejahtera Puti Pesona</v>
          </cell>
          <cell r="E688" t="str">
            <v>ID</v>
          </cell>
          <cell r="F688" t="str">
            <v>57ID</v>
          </cell>
          <cell r="J688">
            <v>10.589613646250569</v>
          </cell>
          <cell r="P688">
            <v>21790</v>
          </cell>
          <cell r="Q688">
            <v>897674.74338708608</v>
          </cell>
          <cell r="R688">
            <v>148614.18570311743</v>
          </cell>
          <cell r="S688">
            <v>51403.637658396576</v>
          </cell>
          <cell r="U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21790</v>
          </cell>
        </row>
        <row r="689">
          <cell r="C689" t="str">
            <v>A0250</v>
          </cell>
          <cell r="D689" t="str">
            <v>PT Gunung Sejahtera Puti Pesona</v>
          </cell>
          <cell r="E689" t="str">
            <v>LL</v>
          </cell>
          <cell r="F689" t="str">
            <v>57LL</v>
          </cell>
          <cell r="J689">
            <v>10.589613646250569</v>
          </cell>
          <cell r="P689">
            <v>1031372</v>
          </cell>
          <cell r="Q689">
            <v>1308391.0831824639</v>
          </cell>
          <cell r="R689">
            <v>526534.87772773113</v>
          </cell>
          <cell r="S689">
            <v>504988.0461998625</v>
          </cell>
          <cell r="U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1031372</v>
          </cell>
        </row>
        <row r="690">
          <cell r="C690" t="str">
            <v>A0250</v>
          </cell>
          <cell r="D690" t="str">
            <v>PT Gunung Sejahtera Puti Pesona</v>
          </cell>
          <cell r="E690" t="str">
            <v>PMK</v>
          </cell>
          <cell r="F690" t="str">
            <v>57PMK</v>
          </cell>
          <cell r="J690">
            <v>10.589613646250569</v>
          </cell>
          <cell r="P690">
            <v>547783</v>
          </cell>
          <cell r="Q690">
            <v>1051807.7168902089</v>
          </cell>
          <cell r="R690">
            <v>208115.87055846211</v>
          </cell>
          <cell r="S690">
            <v>69300</v>
          </cell>
          <cell r="U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547783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F692" t="str">
            <v>58PEB 1</v>
          </cell>
          <cell r="J692">
            <v>0</v>
          </cell>
          <cell r="N692">
            <v>0</v>
          </cell>
          <cell r="O692">
            <v>0</v>
          </cell>
          <cell r="P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10.330948945712644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359951</v>
          </cell>
          <cell r="AL692">
            <v>635049.88753053546</v>
          </cell>
          <cell r="AM692">
            <v>112218.65961149185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-185075</v>
          </cell>
          <cell r="AS692">
            <v>0</v>
          </cell>
          <cell r="AT692">
            <v>0</v>
          </cell>
          <cell r="AU692">
            <v>174876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10.338087065392322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681424</v>
          </cell>
          <cell r="CB692">
            <v>800279.98195578821</v>
          </cell>
          <cell r="CC692">
            <v>163684.90175020145</v>
          </cell>
          <cell r="CD692">
            <v>20751.523516308695</v>
          </cell>
          <cell r="CE692">
            <v>0</v>
          </cell>
          <cell r="CF692">
            <v>0</v>
          </cell>
          <cell r="CG692">
            <v>0</v>
          </cell>
          <cell r="CH692">
            <v>-476158</v>
          </cell>
          <cell r="CI692">
            <v>-88054</v>
          </cell>
          <cell r="CJ692">
            <v>5793</v>
          </cell>
          <cell r="CK692">
            <v>117212</v>
          </cell>
          <cell r="CM692">
            <v>0</v>
          </cell>
          <cell r="CN692">
            <v>0</v>
          </cell>
          <cell r="CO692">
            <v>0</v>
          </cell>
          <cell r="CP692">
            <v>10.158464317046326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8337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365463</v>
          </cell>
          <cell r="DD692">
            <v>0</v>
          </cell>
          <cell r="DE692">
            <v>0</v>
          </cell>
          <cell r="DF692">
            <v>373800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10.330948945712644</v>
          </cell>
          <cell r="EG692">
            <v>0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46872</v>
          </cell>
          <cell r="EM692">
            <v>102092.77907770293</v>
          </cell>
          <cell r="EN692">
            <v>23288.084886619479</v>
          </cell>
          <cell r="EO692">
            <v>9275.8444710647491</v>
          </cell>
          <cell r="EP692">
            <v>0</v>
          </cell>
          <cell r="EQ692">
            <v>0</v>
          </cell>
          <cell r="ER692">
            <v>0</v>
          </cell>
          <cell r="ES692">
            <v>-33463</v>
          </cell>
          <cell r="ET692">
            <v>0</v>
          </cell>
          <cell r="EU692">
            <v>0</v>
          </cell>
          <cell r="EV692">
            <v>13409</v>
          </cell>
          <cell r="EX692">
            <v>0</v>
          </cell>
          <cell r="EY692">
            <v>0</v>
          </cell>
          <cell r="EZ692">
            <v>0</v>
          </cell>
          <cell r="FA692">
            <v>0</v>
          </cell>
          <cell r="FB692">
            <v>0</v>
          </cell>
          <cell r="FC692">
            <v>0</v>
          </cell>
          <cell r="FD692">
            <v>0</v>
          </cell>
          <cell r="FE692">
            <v>0</v>
          </cell>
          <cell r="FF692">
            <v>0</v>
          </cell>
          <cell r="FG692">
            <v>0</v>
          </cell>
          <cell r="FH692">
            <v>115660.01520567674</v>
          </cell>
          <cell r="FI692">
            <v>22192.286614635566</v>
          </cell>
          <cell r="FJ692">
            <v>0</v>
          </cell>
          <cell r="FK692">
            <v>0</v>
          </cell>
          <cell r="FL692">
            <v>0</v>
          </cell>
          <cell r="FM692">
            <v>0</v>
          </cell>
          <cell r="FN692">
            <v>0</v>
          </cell>
          <cell r="FO692">
            <v>0</v>
          </cell>
          <cell r="FP692">
            <v>0</v>
          </cell>
          <cell r="FQ692">
            <v>0</v>
          </cell>
          <cell r="FS692">
            <v>0</v>
          </cell>
          <cell r="FT692">
            <v>0</v>
          </cell>
          <cell r="FU692">
            <v>0</v>
          </cell>
          <cell r="FV692">
            <v>10.330948945712644</v>
          </cell>
          <cell r="FW692">
            <v>0</v>
          </cell>
          <cell r="FX692">
            <v>0</v>
          </cell>
          <cell r="FY692">
            <v>0</v>
          </cell>
          <cell r="FZ692">
            <v>0</v>
          </cell>
          <cell r="GA692">
            <v>0</v>
          </cell>
          <cell r="GB692">
            <v>6176</v>
          </cell>
          <cell r="GC692">
            <v>252126.14352726142</v>
          </cell>
          <cell r="GD692">
            <v>55411.887808202984</v>
          </cell>
          <cell r="GE692">
            <v>16290.662468518225</v>
          </cell>
          <cell r="GF692">
            <v>0</v>
          </cell>
          <cell r="GG692">
            <v>0</v>
          </cell>
          <cell r="GH692">
            <v>0</v>
          </cell>
          <cell r="GI692">
            <v>0</v>
          </cell>
          <cell r="GJ692">
            <v>0</v>
          </cell>
          <cell r="GK692">
            <v>0</v>
          </cell>
          <cell r="GL692">
            <v>6176</v>
          </cell>
          <cell r="GN692">
            <v>0</v>
          </cell>
          <cell r="GO692">
            <v>0</v>
          </cell>
          <cell r="GP692">
            <v>0</v>
          </cell>
          <cell r="GQ692">
            <v>10.330948945712644</v>
          </cell>
          <cell r="GR692">
            <v>0</v>
          </cell>
          <cell r="GS692">
            <v>0</v>
          </cell>
          <cell r="GT692">
            <v>0</v>
          </cell>
          <cell r="GU692">
            <v>0</v>
          </cell>
          <cell r="GV692">
            <v>0</v>
          </cell>
          <cell r="GW692">
            <v>380586</v>
          </cell>
          <cell r="GX692">
            <v>432093.97403625184</v>
          </cell>
          <cell r="GY692">
            <v>181354.1888491775</v>
          </cell>
          <cell r="GZ692">
            <v>125870.38667586975</v>
          </cell>
          <cell r="HA692">
            <v>0</v>
          </cell>
          <cell r="HB692">
            <v>0</v>
          </cell>
          <cell r="HC692">
            <v>0</v>
          </cell>
          <cell r="HD692">
            <v>0</v>
          </cell>
          <cell r="HE692">
            <v>0</v>
          </cell>
          <cell r="HF692">
            <v>0</v>
          </cell>
          <cell r="HG692">
            <v>380586</v>
          </cell>
          <cell r="HI692">
            <v>0</v>
          </cell>
          <cell r="HJ692">
            <v>0</v>
          </cell>
          <cell r="HK692">
            <v>0</v>
          </cell>
          <cell r="HL692">
            <v>10.330948945712644</v>
          </cell>
          <cell r="HM692">
            <v>0</v>
          </cell>
          <cell r="HN692">
            <v>0</v>
          </cell>
          <cell r="HO692">
            <v>0</v>
          </cell>
          <cell r="HP692">
            <v>0</v>
          </cell>
          <cell r="HQ692">
            <v>0</v>
          </cell>
          <cell r="HR692">
            <v>163026</v>
          </cell>
          <cell r="HS692">
            <v>339181.59593194583</v>
          </cell>
          <cell r="HT692">
            <v>82058.000863784793</v>
          </cell>
          <cell r="HU692">
            <v>17325</v>
          </cell>
          <cell r="HV692">
            <v>0</v>
          </cell>
          <cell r="HW692">
            <v>0</v>
          </cell>
          <cell r="HX692">
            <v>0</v>
          </cell>
          <cell r="HY692">
            <v>0</v>
          </cell>
          <cell r="HZ692">
            <v>0</v>
          </cell>
          <cell r="IA692">
            <v>0</v>
          </cell>
          <cell r="IB692">
            <v>163026</v>
          </cell>
        </row>
        <row r="693">
          <cell r="C693" t="str">
            <v>A0252</v>
          </cell>
          <cell r="D693" t="str">
            <v>PT Gunung Sejahtera Yoli Makmur</v>
          </cell>
          <cell r="E693" t="str">
            <v>PEB 2</v>
          </cell>
          <cell r="F693" t="str">
            <v>58PEB 2</v>
          </cell>
          <cell r="J693">
            <v>10.330948945712644</v>
          </cell>
          <cell r="P693">
            <v>359951</v>
          </cell>
          <cell r="Q693">
            <v>635049.88753053546</v>
          </cell>
          <cell r="R693">
            <v>112218.65961149185</v>
          </cell>
          <cell r="S693">
            <v>0</v>
          </cell>
          <cell r="U693">
            <v>0</v>
          </cell>
          <cell r="W693">
            <v>-185075</v>
          </cell>
          <cell r="X693">
            <v>0</v>
          </cell>
          <cell r="Y693">
            <v>0</v>
          </cell>
          <cell r="Z693">
            <v>174876</v>
          </cell>
        </row>
        <row r="694">
          <cell r="C694" t="str">
            <v>A0252</v>
          </cell>
          <cell r="D694" t="str">
            <v>PT Gunung Sejahtera Yoli Makmur</v>
          </cell>
          <cell r="E694" t="str">
            <v>PEB 3</v>
          </cell>
          <cell r="F694" t="str">
            <v>58PEB 3</v>
          </cell>
          <cell r="J694">
            <v>0</v>
          </cell>
          <cell r="P694">
            <v>0</v>
          </cell>
          <cell r="U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C695" t="str">
            <v>A0252</v>
          </cell>
          <cell r="D695" t="str">
            <v>PT Gunung Sejahtera Yoli Makmur</v>
          </cell>
          <cell r="E695" t="str">
            <v>PEB 4</v>
          </cell>
          <cell r="F695" t="str">
            <v>58PEB 4</v>
          </cell>
          <cell r="J695">
            <v>10.338087065392322</v>
          </cell>
          <cell r="P695">
            <v>681424</v>
          </cell>
          <cell r="Q695">
            <v>800279.98195578821</v>
          </cell>
          <cell r="R695">
            <v>163684.90175020145</v>
          </cell>
          <cell r="S695">
            <v>20751.523516308695</v>
          </cell>
          <cell r="U695">
            <v>0</v>
          </cell>
          <cell r="W695">
            <v>-476158</v>
          </cell>
          <cell r="X695">
            <v>-88054</v>
          </cell>
          <cell r="Y695">
            <v>5793</v>
          </cell>
          <cell r="Z695">
            <v>117212</v>
          </cell>
        </row>
        <row r="696">
          <cell r="C696" t="str">
            <v>A0252</v>
          </cell>
          <cell r="D696" t="str">
            <v>PT Gunung Sejahtera Yoli Makmur</v>
          </cell>
          <cell r="E696" t="str">
            <v>PEB 5</v>
          </cell>
          <cell r="F696" t="str">
            <v>58PEB 5</v>
          </cell>
          <cell r="J696">
            <v>10.158464317046326</v>
          </cell>
          <cell r="P696">
            <v>8337</v>
          </cell>
          <cell r="U696">
            <v>0</v>
          </cell>
          <cell r="W696">
            <v>365463</v>
          </cell>
          <cell r="X696">
            <v>0</v>
          </cell>
          <cell r="Y696">
            <v>0</v>
          </cell>
          <cell r="Z696">
            <v>373800</v>
          </cell>
        </row>
        <row r="697">
          <cell r="C697" t="str">
            <v>A0252</v>
          </cell>
          <cell r="D697" t="str">
            <v>PT Gunung Sejahtera Yoli Makmur</v>
          </cell>
          <cell r="E697" t="str">
            <v>PEB 6</v>
          </cell>
          <cell r="F697" t="str">
            <v>58PEB 6</v>
          </cell>
          <cell r="J697">
            <v>0</v>
          </cell>
          <cell r="P697">
            <v>0</v>
          </cell>
          <cell r="U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C698" t="str">
            <v>A0252</v>
          </cell>
          <cell r="D698" t="str">
            <v>PT Gunung Sejahtera Yoli Makmur</v>
          </cell>
          <cell r="E698" t="str">
            <v>PEB 7</v>
          </cell>
          <cell r="F698" t="str">
            <v>58PEB 7</v>
          </cell>
          <cell r="J698">
            <v>10.330948945712644</v>
          </cell>
          <cell r="P698">
            <v>46872</v>
          </cell>
          <cell r="Q698">
            <v>102092.77907770293</v>
          </cell>
          <cell r="R698">
            <v>23288.084886619479</v>
          </cell>
          <cell r="S698">
            <v>9275.8444710647491</v>
          </cell>
          <cell r="U698">
            <v>0</v>
          </cell>
          <cell r="W698">
            <v>-33463</v>
          </cell>
          <cell r="X698">
            <v>0</v>
          </cell>
          <cell r="Y698">
            <v>0</v>
          </cell>
          <cell r="Z698">
            <v>13409</v>
          </cell>
        </row>
        <row r="699">
          <cell r="C699" t="str">
            <v>A0252</v>
          </cell>
          <cell r="D699" t="str">
            <v>PT Gunung Sejahtera Yoli Makmur</v>
          </cell>
          <cell r="E699" t="str">
            <v>MPP</v>
          </cell>
          <cell r="F699" t="str">
            <v>58MPP</v>
          </cell>
          <cell r="J699">
            <v>0</v>
          </cell>
          <cell r="P699">
            <v>0</v>
          </cell>
          <cell r="Q699">
            <v>115660.01520567674</v>
          </cell>
          <cell r="R699">
            <v>22192.286614635566</v>
          </cell>
          <cell r="S699">
            <v>0</v>
          </cell>
          <cell r="U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C700" t="str">
            <v>A0252</v>
          </cell>
          <cell r="D700" t="str">
            <v>PT Gunung Sejahtera Yoli Makmur</v>
          </cell>
          <cell r="E700" t="str">
            <v>ID</v>
          </cell>
          <cell r="F700" t="str">
            <v>58ID</v>
          </cell>
          <cell r="J700">
            <v>10.330948945712644</v>
          </cell>
          <cell r="P700">
            <v>6176</v>
          </cell>
          <cell r="Q700">
            <v>252126.14352726142</v>
          </cell>
          <cell r="R700">
            <v>55411.887808202984</v>
          </cell>
          <cell r="S700">
            <v>16290.662468518225</v>
          </cell>
          <cell r="U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6176</v>
          </cell>
        </row>
        <row r="701">
          <cell r="C701" t="str">
            <v>A0252</v>
          </cell>
          <cell r="D701" t="str">
            <v>PT Gunung Sejahtera Yoli Makmur</v>
          </cell>
          <cell r="E701" t="str">
            <v>LL</v>
          </cell>
          <cell r="F701" t="str">
            <v>58LL</v>
          </cell>
          <cell r="J701">
            <v>10.330948945712644</v>
          </cell>
          <cell r="P701">
            <v>380586</v>
          </cell>
          <cell r="Q701">
            <v>432093.97403625184</v>
          </cell>
          <cell r="R701">
            <v>181354.1888491775</v>
          </cell>
          <cell r="S701">
            <v>125870.38667586975</v>
          </cell>
          <cell r="U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380586</v>
          </cell>
        </row>
        <row r="702">
          <cell r="C702" t="str">
            <v>A0252</v>
          </cell>
          <cell r="D702" t="str">
            <v>PT Gunung Sejahtera Yoli Makmur</v>
          </cell>
          <cell r="E702" t="str">
            <v>PMK</v>
          </cell>
          <cell r="F702" t="str">
            <v>58PMK</v>
          </cell>
          <cell r="J702">
            <v>10.330948945712644</v>
          </cell>
          <cell r="P702">
            <v>163026</v>
          </cell>
          <cell r="Q702">
            <v>339181.59593194583</v>
          </cell>
          <cell r="R702">
            <v>82058.000863784793</v>
          </cell>
          <cell r="S702">
            <v>17325</v>
          </cell>
          <cell r="U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163026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F704" t="str">
            <v>59PEB 1</v>
          </cell>
          <cell r="G704">
            <v>0.1</v>
          </cell>
          <cell r="H704">
            <v>0.1</v>
          </cell>
          <cell r="I704">
            <v>0.09</v>
          </cell>
          <cell r="J704">
            <v>11.369151914490509</v>
          </cell>
          <cell r="K704">
            <v>11.257827910271978</v>
          </cell>
          <cell r="L704">
            <v>0</v>
          </cell>
          <cell r="N704">
            <v>85916.376799999998</v>
          </cell>
          <cell r="O704">
            <v>6898.6480000000001</v>
          </cell>
          <cell r="P704">
            <v>342288.80957978946</v>
          </cell>
          <cell r="Q704">
            <v>65595.764929662138</v>
          </cell>
          <cell r="R704">
            <v>21880.231178592781</v>
          </cell>
          <cell r="S704">
            <v>831.00653198468808</v>
          </cell>
          <cell r="U704">
            <v>-163124.22203690041</v>
          </cell>
          <cell r="V704">
            <v>428817.14160000003</v>
          </cell>
          <cell r="W704">
            <v>-116048.77521517347</v>
          </cell>
          <cell r="X704">
            <v>0</v>
          </cell>
          <cell r="Y704">
            <v>0</v>
          </cell>
          <cell r="Z704">
            <v>63115.81232771559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W704">
            <v>0.1</v>
          </cell>
          <cell r="AX704">
            <v>0</v>
          </cell>
          <cell r="AY704">
            <v>0.09</v>
          </cell>
          <cell r="AZ704">
            <v>15.136165378379964</v>
          </cell>
          <cell r="BA704">
            <v>11.257827910271978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18078.232332989148</v>
          </cell>
          <cell r="BG704">
            <v>49844.877429953711</v>
          </cell>
          <cell r="BH704">
            <v>16626.339252320176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492.83827557444687</v>
          </cell>
          <cell r="BN704">
            <v>-1047.9189386560572</v>
          </cell>
          <cell r="BO704">
            <v>241.74078723415175</v>
          </cell>
          <cell r="BP704">
            <v>17523.151669907536</v>
          </cell>
          <cell r="BR704">
            <v>0.1</v>
          </cell>
          <cell r="BS704">
            <v>0</v>
          </cell>
          <cell r="BT704">
            <v>0.09</v>
          </cell>
          <cell r="BU704">
            <v>15.136165378379964</v>
          </cell>
          <cell r="BV704">
            <v>18.385563375923034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1139820.6524027297</v>
          </cell>
          <cell r="CB704">
            <v>705011.49386159028</v>
          </cell>
          <cell r="CC704">
            <v>112367.25500765067</v>
          </cell>
          <cell r="CD704">
            <v>164616.94516626289</v>
          </cell>
          <cell r="CE704">
            <v>0</v>
          </cell>
          <cell r="CF704">
            <v>0</v>
          </cell>
          <cell r="CG704">
            <v>0</v>
          </cell>
          <cell r="CH704">
            <v>979209.92691067001</v>
          </cell>
          <cell r="CI704">
            <v>-119111.76868034134</v>
          </cell>
          <cell r="CJ704">
            <v>27477.481003030691</v>
          </cell>
          <cell r="CK704">
            <v>1999918.8106330587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C704">
            <v>0.1</v>
          </cell>
          <cell r="ED704">
            <v>0</v>
          </cell>
          <cell r="EE704">
            <v>0.09</v>
          </cell>
          <cell r="EF704">
            <v>15.136165378379964</v>
          </cell>
          <cell r="EG704">
            <v>18.369828860546324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330252.93224823347</v>
          </cell>
          <cell r="EM704">
            <v>352586.23284404626</v>
          </cell>
          <cell r="EN704">
            <v>43568.362369431765</v>
          </cell>
          <cell r="EO704">
            <v>37117.891359347122</v>
          </cell>
          <cell r="EP704">
            <v>0</v>
          </cell>
          <cell r="EQ704">
            <v>0</v>
          </cell>
          <cell r="ER704">
            <v>0</v>
          </cell>
          <cell r="ES704">
            <v>5057.7982747873293</v>
          </cell>
          <cell r="ET704">
            <v>0</v>
          </cell>
          <cell r="EU704">
            <v>0</v>
          </cell>
          <cell r="EV704">
            <v>335310.73052302079</v>
          </cell>
          <cell r="EX704">
            <v>0</v>
          </cell>
          <cell r="EY704">
            <v>0</v>
          </cell>
          <cell r="EZ704">
            <v>0</v>
          </cell>
          <cell r="FA704">
            <v>0</v>
          </cell>
          <cell r="FB704">
            <v>0</v>
          </cell>
          <cell r="FC704">
            <v>0</v>
          </cell>
          <cell r="FD704">
            <v>0</v>
          </cell>
          <cell r="FE704">
            <v>0</v>
          </cell>
          <cell r="FF704">
            <v>0</v>
          </cell>
          <cell r="FG704">
            <v>0</v>
          </cell>
          <cell r="FH704">
            <v>0</v>
          </cell>
          <cell r="FI704">
            <v>0</v>
          </cell>
          <cell r="FJ704">
            <v>0</v>
          </cell>
          <cell r="FK704">
            <v>0</v>
          </cell>
          <cell r="FL704">
            <v>0</v>
          </cell>
          <cell r="FM704">
            <v>0</v>
          </cell>
          <cell r="FN704">
            <v>0</v>
          </cell>
          <cell r="FO704">
            <v>0</v>
          </cell>
          <cell r="FP704">
            <v>0</v>
          </cell>
          <cell r="FQ704">
            <v>0</v>
          </cell>
          <cell r="FS704">
            <v>0.1</v>
          </cell>
          <cell r="FT704">
            <v>0</v>
          </cell>
          <cell r="FU704">
            <v>0.09</v>
          </cell>
          <cell r="FV704">
            <v>15.136165378379964</v>
          </cell>
          <cell r="FW704">
            <v>18.369828860546324</v>
          </cell>
          <cell r="FX704">
            <v>0</v>
          </cell>
          <cell r="FY704">
            <v>0</v>
          </cell>
          <cell r="FZ704">
            <v>0</v>
          </cell>
          <cell r="GA704">
            <v>0</v>
          </cell>
          <cell r="GB704">
            <v>1140309.6842317434</v>
          </cell>
          <cell r="GC704">
            <v>896639.78256848955</v>
          </cell>
          <cell r="GD704">
            <v>93592.055141987948</v>
          </cell>
          <cell r="GE704">
            <v>54842.143567067913</v>
          </cell>
          <cell r="GF704">
            <v>0</v>
          </cell>
          <cell r="GG704">
            <v>0</v>
          </cell>
          <cell r="GH704">
            <v>0</v>
          </cell>
          <cell r="GI704">
            <v>110828.20167212152</v>
          </cell>
          <cell r="GJ704">
            <v>0</v>
          </cell>
          <cell r="GK704">
            <v>0</v>
          </cell>
          <cell r="GL704">
            <v>1251137.8859038649</v>
          </cell>
          <cell r="GN704">
            <v>0.1</v>
          </cell>
          <cell r="GO704">
            <v>0</v>
          </cell>
          <cell r="GP704">
            <v>0.09</v>
          </cell>
          <cell r="GQ704">
            <v>15.136165378379964</v>
          </cell>
          <cell r="GR704">
            <v>18.369828860546324</v>
          </cell>
          <cell r="GS704">
            <v>0</v>
          </cell>
          <cell r="GT704">
            <v>0</v>
          </cell>
          <cell r="GU704">
            <v>0</v>
          </cell>
          <cell r="GV704">
            <v>0</v>
          </cell>
          <cell r="GW704">
            <v>783693.44155619619</v>
          </cell>
          <cell r="GX704">
            <v>1206349.8545126203</v>
          </cell>
          <cell r="GY704">
            <v>377447.74709923239</v>
          </cell>
          <cell r="GZ704">
            <v>406200.82064997504</v>
          </cell>
          <cell r="HA704">
            <v>0</v>
          </cell>
          <cell r="HB704">
            <v>0</v>
          </cell>
          <cell r="HC704">
            <v>0</v>
          </cell>
          <cell r="HD704">
            <v>0</v>
          </cell>
          <cell r="HE704">
            <v>0</v>
          </cell>
          <cell r="HF704">
            <v>0</v>
          </cell>
          <cell r="HG704">
            <v>783693.44155619619</v>
          </cell>
          <cell r="HI704">
            <v>0.1</v>
          </cell>
          <cell r="HJ704">
            <v>0</v>
          </cell>
          <cell r="HK704">
            <v>0.09</v>
          </cell>
          <cell r="HL704">
            <v>15.136165378379964</v>
          </cell>
          <cell r="HM704">
            <v>18.369828860546324</v>
          </cell>
          <cell r="HN704">
            <v>0</v>
          </cell>
          <cell r="HO704">
            <v>0</v>
          </cell>
          <cell r="HP704">
            <v>0</v>
          </cell>
          <cell r="HQ704">
            <v>0</v>
          </cell>
          <cell r="HR704">
            <v>822149.59650784114</v>
          </cell>
          <cell r="HS704">
            <v>1475580.4346202149</v>
          </cell>
          <cell r="HT704">
            <v>212161.2019553076</v>
          </cell>
          <cell r="HU704">
            <v>176637.1</v>
          </cell>
          <cell r="HV704">
            <v>0</v>
          </cell>
          <cell r="HW704">
            <v>0</v>
          </cell>
          <cell r="HX704">
            <v>0</v>
          </cell>
          <cell r="HY704">
            <v>0</v>
          </cell>
          <cell r="HZ704">
            <v>0</v>
          </cell>
          <cell r="IA704">
            <v>0</v>
          </cell>
          <cell r="IB704">
            <v>822149.59650784114</v>
          </cell>
        </row>
        <row r="705">
          <cell r="C705" t="str">
            <v>A0077</v>
          </cell>
          <cell r="D705" t="str">
            <v>PT Indokarlo Perkasa</v>
          </cell>
          <cell r="E705" t="str">
            <v>PEB 2</v>
          </cell>
          <cell r="F705" t="str">
            <v>59PEB 2</v>
          </cell>
          <cell r="P705">
            <v>0</v>
          </cell>
          <cell r="U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C706" t="str">
            <v>A0077</v>
          </cell>
          <cell r="D706" t="str">
            <v>PT Indokarlo Perkasa</v>
          </cell>
          <cell r="E706" t="str">
            <v>PEB 3</v>
          </cell>
          <cell r="F706" t="str">
            <v>59PEB 3</v>
          </cell>
          <cell r="G706">
            <v>0.1</v>
          </cell>
          <cell r="I706">
            <v>0.09</v>
          </cell>
          <cell r="J706">
            <v>15.136165378379964</v>
          </cell>
          <cell r="K706">
            <v>11.257827910271978</v>
          </cell>
          <cell r="P706">
            <v>18078.232332989148</v>
          </cell>
          <cell r="Q706">
            <v>49844.877429953711</v>
          </cell>
          <cell r="R706">
            <v>16626.339252320176</v>
          </cell>
          <cell r="S706">
            <v>0</v>
          </cell>
          <cell r="U706">
            <v>0</v>
          </cell>
          <cell r="W706">
            <v>492.83827557444687</v>
          </cell>
          <cell r="X706">
            <v>-1047.9189386560572</v>
          </cell>
          <cell r="Y706">
            <v>241.74078723415175</v>
          </cell>
          <cell r="Z706">
            <v>17523.151669907536</v>
          </cell>
        </row>
        <row r="707">
          <cell r="C707" t="str">
            <v>A0077</v>
          </cell>
          <cell r="D707" t="str">
            <v>PT Indokarlo Perkasa</v>
          </cell>
          <cell r="E707" t="str">
            <v>PEB 4</v>
          </cell>
          <cell r="F707" t="str">
            <v>59PEB 4</v>
          </cell>
          <cell r="G707">
            <v>0.1</v>
          </cell>
          <cell r="I707">
            <v>0.09</v>
          </cell>
          <cell r="J707">
            <v>15.136165378379964</v>
          </cell>
          <cell r="K707">
            <v>18.385563375923034</v>
          </cell>
          <cell r="P707">
            <v>1139820.6524027297</v>
          </cell>
          <cell r="Q707">
            <v>705011.49386159028</v>
          </cell>
          <cell r="R707">
            <v>112367.25500765067</v>
          </cell>
          <cell r="S707">
            <v>164616.94516626289</v>
          </cell>
          <cell r="U707">
            <v>0</v>
          </cell>
          <cell r="W707">
            <v>979209.92691067001</v>
          </cell>
          <cell r="X707">
            <v>-119111.76868034134</v>
          </cell>
          <cell r="Y707">
            <v>27477.481003030691</v>
          </cell>
          <cell r="Z707">
            <v>1999918.8106330587</v>
          </cell>
        </row>
        <row r="708">
          <cell r="C708" t="str">
            <v>A0077</v>
          </cell>
          <cell r="D708" t="str">
            <v>PT Indokarlo Perkasa</v>
          </cell>
          <cell r="E708" t="str">
            <v>PEB 5</v>
          </cell>
          <cell r="F708" t="str">
            <v>59PEB 5</v>
          </cell>
          <cell r="P708">
            <v>0</v>
          </cell>
          <cell r="U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C709" t="str">
            <v>A0077</v>
          </cell>
          <cell r="D709" t="str">
            <v>PT Indokarlo Perkasa</v>
          </cell>
          <cell r="E709" t="str">
            <v>PEB 6</v>
          </cell>
          <cell r="F709" t="str">
            <v>59PEB 6</v>
          </cell>
          <cell r="P709">
            <v>0</v>
          </cell>
          <cell r="U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C710" t="str">
            <v>A0077</v>
          </cell>
          <cell r="D710" t="str">
            <v>PT Indokarlo Perkasa</v>
          </cell>
          <cell r="E710" t="str">
            <v>PEB 7</v>
          </cell>
          <cell r="F710" t="str">
            <v>59PEB 7</v>
          </cell>
          <cell r="G710">
            <v>0.1</v>
          </cell>
          <cell r="I710">
            <v>0.09</v>
          </cell>
          <cell r="J710">
            <v>15.136165378379964</v>
          </cell>
          <cell r="K710">
            <v>18.369828860546324</v>
          </cell>
          <cell r="P710">
            <v>330252.93224823347</v>
          </cell>
          <cell r="Q710">
            <v>352586.23284404626</v>
          </cell>
          <cell r="R710">
            <v>43568.362369431765</v>
          </cell>
          <cell r="S710">
            <v>37117.891359347122</v>
          </cell>
          <cell r="U710">
            <v>0</v>
          </cell>
          <cell r="W710">
            <v>5057.7982747873293</v>
          </cell>
          <cell r="X710">
            <v>0</v>
          </cell>
          <cell r="Y710">
            <v>0</v>
          </cell>
          <cell r="Z710">
            <v>335310.73052302079</v>
          </cell>
        </row>
        <row r="711">
          <cell r="C711" t="str">
            <v>A0077</v>
          </cell>
          <cell r="D711" t="str">
            <v>PT Indokarlo Perkasa</v>
          </cell>
          <cell r="E711" t="str">
            <v>MPP</v>
          </cell>
          <cell r="F711" t="str">
            <v>59MPP</v>
          </cell>
          <cell r="P711">
            <v>0</v>
          </cell>
          <cell r="U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C712" t="str">
            <v>A0077</v>
          </cell>
          <cell r="D712" t="str">
            <v>PT Indokarlo Perkasa</v>
          </cell>
          <cell r="E712" t="str">
            <v>ID</v>
          </cell>
          <cell r="F712" t="str">
            <v>59ID</v>
          </cell>
          <cell r="G712">
            <v>0.1</v>
          </cell>
          <cell r="I712">
            <v>0.09</v>
          </cell>
          <cell r="J712">
            <v>15.136165378379964</v>
          </cell>
          <cell r="K712">
            <v>18.369828860546324</v>
          </cell>
          <cell r="P712">
            <v>1140309.6842317434</v>
          </cell>
          <cell r="Q712">
            <v>896639.78256848955</v>
          </cell>
          <cell r="R712">
            <v>93592.055141987948</v>
          </cell>
          <cell r="S712">
            <v>54842.143567067913</v>
          </cell>
          <cell r="U712">
            <v>0</v>
          </cell>
          <cell r="W712">
            <v>110828.20167212152</v>
          </cell>
          <cell r="X712">
            <v>0</v>
          </cell>
          <cell r="Y712">
            <v>0</v>
          </cell>
          <cell r="Z712">
            <v>1251137.8859038649</v>
          </cell>
        </row>
        <row r="713">
          <cell r="C713" t="str">
            <v>A0077</v>
          </cell>
          <cell r="D713" t="str">
            <v>PT Indokarlo Perkasa</v>
          </cell>
          <cell r="E713" t="str">
            <v>LL</v>
          </cell>
          <cell r="F713" t="str">
            <v>59LL</v>
          </cell>
          <cell r="G713">
            <v>0.1</v>
          </cell>
          <cell r="I713">
            <v>0.09</v>
          </cell>
          <cell r="J713">
            <v>15.136165378379964</v>
          </cell>
          <cell r="K713">
            <v>18.369828860546324</v>
          </cell>
          <cell r="P713">
            <v>783693.44155619619</v>
          </cell>
          <cell r="Q713">
            <v>1206349.8545126203</v>
          </cell>
          <cell r="R713">
            <v>377447.74709923239</v>
          </cell>
          <cell r="S713">
            <v>406200.82064997504</v>
          </cell>
          <cell r="U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783693.44155619619</v>
          </cell>
        </row>
        <row r="714">
          <cell r="C714" t="str">
            <v>A0077</v>
          </cell>
          <cell r="D714" t="str">
            <v>PT Indokarlo Perkasa</v>
          </cell>
          <cell r="E714" t="str">
            <v>PMK</v>
          </cell>
          <cell r="F714" t="str">
            <v>59PMK</v>
          </cell>
          <cell r="G714">
            <v>0.1</v>
          </cell>
          <cell r="I714">
            <v>0.09</v>
          </cell>
          <cell r="J714">
            <v>15.136165378379964</v>
          </cell>
          <cell r="K714">
            <v>18.369828860546324</v>
          </cell>
          <cell r="P714">
            <v>822149.59650784114</v>
          </cell>
          <cell r="Q714">
            <v>1475580.4346202149</v>
          </cell>
          <cell r="R714">
            <v>212161.2019553076</v>
          </cell>
          <cell r="S714">
            <v>176637.1</v>
          </cell>
          <cell r="U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822149.59650784114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F716" t="str">
            <v>60PEB 1</v>
          </cell>
          <cell r="G716">
            <v>0.1</v>
          </cell>
          <cell r="H716">
            <v>0.1</v>
          </cell>
          <cell r="I716">
            <v>0.09</v>
          </cell>
          <cell r="J716">
            <v>0</v>
          </cell>
          <cell r="L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36500.949704733299</v>
          </cell>
          <cell r="U716">
            <v>0</v>
          </cell>
          <cell r="V716">
            <v>416307.26666666672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B716">
            <v>0.1</v>
          </cell>
          <cell r="AC716">
            <v>0</v>
          </cell>
          <cell r="AD716">
            <v>0.09</v>
          </cell>
          <cell r="AE716">
            <v>9.9529904116056453</v>
          </cell>
          <cell r="AF716">
            <v>14.402177734051737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55724</v>
          </cell>
          <cell r="AL716">
            <v>92070.431810115464</v>
          </cell>
          <cell r="AM716">
            <v>6079.1684952059168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-15816</v>
          </cell>
          <cell r="AS716">
            <v>-10837</v>
          </cell>
          <cell r="AT716">
            <v>657</v>
          </cell>
          <cell r="AU716">
            <v>29071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 t="str">
            <v xml:space="preserve"> 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R716">
            <v>0.1</v>
          </cell>
          <cell r="BS716">
            <v>0</v>
          </cell>
          <cell r="BT716">
            <v>0.09</v>
          </cell>
          <cell r="BU716">
            <v>9.9529904116056453</v>
          </cell>
          <cell r="BV716">
            <v>14.402177734051737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35425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-14969</v>
          </cell>
          <cell r="CI716">
            <v>-4624</v>
          </cell>
          <cell r="CJ716">
            <v>289</v>
          </cell>
          <cell r="CK716">
            <v>15832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 t="str">
            <v xml:space="preserve"> 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C716">
            <v>0.1</v>
          </cell>
          <cell r="ED716">
            <v>0</v>
          </cell>
          <cell r="EE716">
            <v>0.09</v>
          </cell>
          <cell r="EF716">
            <v>9.9529904116056453</v>
          </cell>
          <cell r="EG716">
            <v>14.402177734051737</v>
          </cell>
          <cell r="EH716">
            <v>0</v>
          </cell>
          <cell r="EI716">
            <v>0</v>
          </cell>
          <cell r="EJ716">
            <v>0</v>
          </cell>
          <cell r="EK716">
            <v>0</v>
          </cell>
          <cell r="EL716">
            <v>8967</v>
          </cell>
          <cell r="EM716">
            <v>10883.034963001557</v>
          </cell>
          <cell r="EN716">
            <v>726.7089425570183</v>
          </cell>
          <cell r="EO716">
            <v>1175.0292312175145</v>
          </cell>
          <cell r="EP716">
            <v>0</v>
          </cell>
          <cell r="EQ716">
            <v>0</v>
          </cell>
          <cell r="ER716">
            <v>0</v>
          </cell>
          <cell r="ES716">
            <v>-6900</v>
          </cell>
          <cell r="ET716">
            <v>0</v>
          </cell>
          <cell r="EU716">
            <v>0</v>
          </cell>
          <cell r="EV716">
            <v>2067</v>
          </cell>
          <cell r="EX716">
            <v>0.1</v>
          </cell>
          <cell r="EY716">
            <v>0</v>
          </cell>
          <cell r="EZ716">
            <v>0.09</v>
          </cell>
          <cell r="FA716">
            <v>0</v>
          </cell>
          <cell r="FB716">
            <v>14.402177734051737</v>
          </cell>
          <cell r="FC716">
            <v>0</v>
          </cell>
          <cell r="FD716">
            <v>0</v>
          </cell>
          <cell r="FE716">
            <v>0</v>
          </cell>
          <cell r="FF716">
            <v>0</v>
          </cell>
          <cell r="FG716">
            <v>0</v>
          </cell>
          <cell r="FH716">
            <v>27621.12954303464</v>
          </cell>
          <cell r="FI716">
            <v>1823.7505485617748</v>
          </cell>
          <cell r="FJ716">
            <v>0</v>
          </cell>
          <cell r="FK716">
            <v>0</v>
          </cell>
          <cell r="FL716">
            <v>0</v>
          </cell>
          <cell r="FM716">
            <v>0</v>
          </cell>
          <cell r="FN716">
            <v>0</v>
          </cell>
          <cell r="FO716">
            <v>0</v>
          </cell>
          <cell r="FP716">
            <v>0</v>
          </cell>
          <cell r="FQ716">
            <v>0</v>
          </cell>
          <cell r="FS716">
            <v>0.1</v>
          </cell>
          <cell r="FT716">
            <v>0</v>
          </cell>
          <cell r="FU716">
            <v>0.09</v>
          </cell>
          <cell r="FV716">
            <v>9.9529904116056453</v>
          </cell>
          <cell r="FW716">
            <v>14.402177734051737</v>
          </cell>
          <cell r="FX716">
            <v>0</v>
          </cell>
          <cell r="FY716">
            <v>0</v>
          </cell>
          <cell r="FZ716">
            <v>0</v>
          </cell>
          <cell r="GA716">
            <v>0</v>
          </cell>
          <cell r="GB716">
            <v>613</v>
          </cell>
          <cell r="GC716">
            <v>31733.04346285692</v>
          </cell>
          <cell r="GD716">
            <v>2102.4047599054575</v>
          </cell>
          <cell r="GE716">
            <v>1585.9255987545414</v>
          </cell>
          <cell r="GF716">
            <v>0</v>
          </cell>
          <cell r="GG716">
            <v>0</v>
          </cell>
          <cell r="GH716">
            <v>0</v>
          </cell>
          <cell r="GI716">
            <v>0</v>
          </cell>
          <cell r="GJ716">
            <v>0</v>
          </cell>
          <cell r="GK716">
            <v>0</v>
          </cell>
          <cell r="GL716">
            <v>613</v>
          </cell>
          <cell r="GN716">
            <v>0.1</v>
          </cell>
          <cell r="GO716">
            <v>0</v>
          </cell>
          <cell r="GP716">
            <v>0.09</v>
          </cell>
          <cell r="GQ716">
            <v>9.9529904116056453</v>
          </cell>
          <cell r="GR716">
            <v>14.402177734051737</v>
          </cell>
          <cell r="GS716">
            <v>0</v>
          </cell>
          <cell r="GT716">
            <v>0</v>
          </cell>
          <cell r="GU716">
            <v>0</v>
          </cell>
          <cell r="GV716">
            <v>0</v>
          </cell>
          <cell r="GW716">
            <v>32577</v>
          </cell>
          <cell r="GX716">
            <v>36986.852680750482</v>
          </cell>
          <cell r="GY716">
            <v>9824.9444053051993</v>
          </cell>
          <cell r="GZ716">
            <v>35698.043795860889</v>
          </cell>
          <cell r="HA716">
            <v>0</v>
          </cell>
          <cell r="HB716">
            <v>0</v>
          </cell>
          <cell r="HC716">
            <v>0</v>
          </cell>
          <cell r="HD716">
            <v>0</v>
          </cell>
          <cell r="HE716">
            <v>0</v>
          </cell>
          <cell r="HF716">
            <v>0</v>
          </cell>
          <cell r="HG716">
            <v>32577</v>
          </cell>
          <cell r="HI716">
            <v>0.1</v>
          </cell>
          <cell r="HJ716">
            <v>0</v>
          </cell>
          <cell r="HK716">
            <v>0.09</v>
          </cell>
          <cell r="HL716">
            <v>9.9529904116056453</v>
          </cell>
          <cell r="HM716">
            <v>14.402177734051737</v>
          </cell>
          <cell r="HN716">
            <v>0</v>
          </cell>
          <cell r="HO716">
            <v>0</v>
          </cell>
          <cell r="HP716">
            <v>0</v>
          </cell>
          <cell r="HQ716">
            <v>0</v>
          </cell>
          <cell r="HR716">
            <v>23695</v>
          </cell>
          <cell r="HS716">
            <v>52070.751407603202</v>
          </cell>
          <cell r="HT716">
            <v>5834.7543023839471</v>
          </cell>
          <cell r="HU716">
            <v>0</v>
          </cell>
          <cell r="HV716">
            <v>0</v>
          </cell>
          <cell r="HW716">
            <v>0</v>
          </cell>
          <cell r="HX716">
            <v>0</v>
          </cell>
          <cell r="HY716">
            <v>0</v>
          </cell>
          <cell r="HZ716">
            <v>0</v>
          </cell>
          <cell r="IA716">
            <v>0</v>
          </cell>
          <cell r="IB716">
            <v>23695</v>
          </cell>
        </row>
        <row r="717">
          <cell r="C717" t="str">
            <v>A0079</v>
          </cell>
          <cell r="D717" t="str">
            <v>PT Intertel Nusaperdana</v>
          </cell>
          <cell r="E717" t="str">
            <v>PEB 2</v>
          </cell>
          <cell r="F717" t="str">
            <v>60PEB 2</v>
          </cell>
          <cell r="G717">
            <v>0.1</v>
          </cell>
          <cell r="I717">
            <v>0.09</v>
          </cell>
          <cell r="J717">
            <v>9.9529904116056453</v>
          </cell>
          <cell r="K717">
            <v>14.402177734051737</v>
          </cell>
          <cell r="P717">
            <v>55724</v>
          </cell>
          <cell r="Q717">
            <v>92070.431810115464</v>
          </cell>
          <cell r="R717">
            <v>6079.1684952059168</v>
          </cell>
          <cell r="S717">
            <v>0</v>
          </cell>
          <cell r="U717">
            <v>0</v>
          </cell>
          <cell r="W717">
            <v>-15816</v>
          </cell>
          <cell r="X717">
            <v>-10837</v>
          </cell>
          <cell r="Y717">
            <v>657</v>
          </cell>
          <cell r="Z717">
            <v>29071</v>
          </cell>
        </row>
        <row r="718">
          <cell r="C718" t="str">
            <v>A0079</v>
          </cell>
          <cell r="D718" t="str">
            <v>PT Intertel Nusaperdana</v>
          </cell>
          <cell r="E718" t="str">
            <v>PEB 3</v>
          </cell>
          <cell r="F718" t="str">
            <v>60PEB 3</v>
          </cell>
          <cell r="K718" t="str">
            <v xml:space="preserve"> </v>
          </cell>
          <cell r="P718">
            <v>0</v>
          </cell>
          <cell r="U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C719" t="str">
            <v>A0079</v>
          </cell>
          <cell r="D719" t="str">
            <v>PT Intertel Nusaperdana</v>
          </cell>
          <cell r="E719" t="str">
            <v>PEB 4</v>
          </cell>
          <cell r="F719" t="str">
            <v>60PEB 4</v>
          </cell>
          <cell r="G719">
            <v>0.1</v>
          </cell>
          <cell r="I719">
            <v>0.09</v>
          </cell>
          <cell r="J719">
            <v>9.9529904116056453</v>
          </cell>
          <cell r="K719">
            <v>14.402177734051737</v>
          </cell>
          <cell r="P719">
            <v>35425</v>
          </cell>
          <cell r="Q719">
            <v>0</v>
          </cell>
          <cell r="R719">
            <v>0</v>
          </cell>
          <cell r="S719">
            <v>0</v>
          </cell>
          <cell r="U719">
            <v>0</v>
          </cell>
          <cell r="W719">
            <v>-14969</v>
          </cell>
          <cell r="X719">
            <v>-4624</v>
          </cell>
          <cell r="Y719">
            <v>289</v>
          </cell>
          <cell r="Z719">
            <v>15832</v>
          </cell>
        </row>
        <row r="720">
          <cell r="C720" t="str">
            <v>A0079</v>
          </cell>
          <cell r="D720" t="str">
            <v>PT Intertel Nusaperdana</v>
          </cell>
          <cell r="E720" t="str">
            <v>PEB 5</v>
          </cell>
          <cell r="F720" t="str">
            <v>60PEB 5</v>
          </cell>
          <cell r="K720" t="str">
            <v xml:space="preserve"> </v>
          </cell>
          <cell r="P720">
            <v>0</v>
          </cell>
          <cell r="U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C721" t="str">
            <v>A0079</v>
          </cell>
          <cell r="D721" t="str">
            <v>PT Intertel Nusaperdana</v>
          </cell>
          <cell r="E721" t="str">
            <v>PEB 6</v>
          </cell>
          <cell r="F721" t="str">
            <v>60PEB 6</v>
          </cell>
          <cell r="P721">
            <v>0</v>
          </cell>
          <cell r="U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C722" t="str">
            <v>A0079</v>
          </cell>
          <cell r="D722" t="str">
            <v>PT Intertel Nusaperdana</v>
          </cell>
          <cell r="E722" t="str">
            <v>PEB 7</v>
          </cell>
          <cell r="F722" t="str">
            <v>60PEB 7</v>
          </cell>
          <cell r="G722">
            <v>0.1</v>
          </cell>
          <cell r="I722">
            <v>0.09</v>
          </cell>
          <cell r="J722">
            <v>9.9529904116056453</v>
          </cell>
          <cell r="K722">
            <v>14.402177734051737</v>
          </cell>
          <cell r="P722">
            <v>8967</v>
          </cell>
          <cell r="Q722">
            <v>10883.034963001557</v>
          </cell>
          <cell r="R722">
            <v>726.7089425570183</v>
          </cell>
          <cell r="S722">
            <v>1175.0292312175145</v>
          </cell>
          <cell r="U722">
            <v>0</v>
          </cell>
          <cell r="W722">
            <v>-6900</v>
          </cell>
          <cell r="X722">
            <v>0</v>
          </cell>
          <cell r="Y722">
            <v>0</v>
          </cell>
          <cell r="Z722">
            <v>2067</v>
          </cell>
        </row>
        <row r="723">
          <cell r="C723" t="str">
            <v>A0079</v>
          </cell>
          <cell r="D723" t="str">
            <v>PT Intertel Nusaperdana</v>
          </cell>
          <cell r="E723" t="str">
            <v>MPP</v>
          </cell>
          <cell r="F723" t="str">
            <v>60MPP</v>
          </cell>
          <cell r="G723">
            <v>0.1</v>
          </cell>
          <cell r="I723">
            <v>0.09</v>
          </cell>
          <cell r="J723">
            <v>0</v>
          </cell>
          <cell r="K723">
            <v>14.402177734051737</v>
          </cell>
          <cell r="P723">
            <v>0</v>
          </cell>
          <cell r="Q723">
            <v>27621.12954303464</v>
          </cell>
          <cell r="R723">
            <v>1823.7505485617748</v>
          </cell>
          <cell r="S723">
            <v>0</v>
          </cell>
          <cell r="U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C724" t="str">
            <v>A0079</v>
          </cell>
          <cell r="D724" t="str">
            <v>PT Intertel Nusaperdana</v>
          </cell>
          <cell r="E724" t="str">
            <v>ID</v>
          </cell>
          <cell r="F724" t="str">
            <v>60ID</v>
          </cell>
          <cell r="G724">
            <v>0.1</v>
          </cell>
          <cell r="I724">
            <v>0.09</v>
          </cell>
          <cell r="J724">
            <v>9.9529904116056453</v>
          </cell>
          <cell r="K724">
            <v>14.402177734051737</v>
          </cell>
          <cell r="P724">
            <v>613</v>
          </cell>
          <cell r="Q724">
            <v>31733.04346285692</v>
          </cell>
          <cell r="R724">
            <v>2102.4047599054575</v>
          </cell>
          <cell r="S724">
            <v>1585.9255987545414</v>
          </cell>
          <cell r="U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613</v>
          </cell>
        </row>
        <row r="725">
          <cell r="C725" t="str">
            <v>A0079</v>
          </cell>
          <cell r="D725" t="str">
            <v>PT Intertel Nusaperdana</v>
          </cell>
          <cell r="E725" t="str">
            <v>LL</v>
          </cell>
          <cell r="F725" t="str">
            <v>60LL</v>
          </cell>
          <cell r="G725">
            <v>0.1</v>
          </cell>
          <cell r="I725">
            <v>0.09</v>
          </cell>
          <cell r="J725">
            <v>9.9529904116056453</v>
          </cell>
          <cell r="K725">
            <v>14.402177734051737</v>
          </cell>
          <cell r="P725">
            <v>32577</v>
          </cell>
          <cell r="Q725">
            <v>36986.852680750482</v>
          </cell>
          <cell r="R725">
            <v>9824.9444053051993</v>
          </cell>
          <cell r="S725">
            <v>35698.043795860889</v>
          </cell>
          <cell r="U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32577</v>
          </cell>
        </row>
        <row r="726">
          <cell r="C726" t="str">
            <v>A0079</v>
          </cell>
          <cell r="D726" t="str">
            <v>PT Intertel Nusaperdana</v>
          </cell>
          <cell r="E726" t="str">
            <v>PMK</v>
          </cell>
          <cell r="F726" t="str">
            <v>60PMK</v>
          </cell>
          <cell r="G726">
            <v>0.1</v>
          </cell>
          <cell r="I726">
            <v>0.09</v>
          </cell>
          <cell r="J726">
            <v>9.9529904116056453</v>
          </cell>
          <cell r="K726">
            <v>14.402177734051737</v>
          </cell>
          <cell r="P726">
            <v>23695</v>
          </cell>
          <cell r="Q726">
            <v>52070.751407603202</v>
          </cell>
          <cell r="R726">
            <v>5834.7543023839471</v>
          </cell>
          <cell r="S726">
            <v>0</v>
          </cell>
          <cell r="U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23695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F728" t="str">
            <v>61PEB 1</v>
          </cell>
          <cell r="G728">
            <v>0.1</v>
          </cell>
          <cell r="H728">
            <v>0.1</v>
          </cell>
          <cell r="I728">
            <v>0.09</v>
          </cell>
          <cell r="J728">
            <v>8.0736676052496197</v>
          </cell>
          <cell r="K728">
            <v>8.449967540363394</v>
          </cell>
          <cell r="L728">
            <v>0</v>
          </cell>
          <cell r="N728">
            <v>585153.24479999999</v>
          </cell>
          <cell r="O728">
            <v>95488.504000000001</v>
          </cell>
          <cell r="P728">
            <v>5040803</v>
          </cell>
          <cell r="Q728">
            <v>7146013.8878401611</v>
          </cell>
          <cell r="R728">
            <v>347873.17093121342</v>
          </cell>
          <cell r="S728">
            <v>348813.0564921358</v>
          </cell>
          <cell r="U728">
            <v>-3774124</v>
          </cell>
          <cell r="V728">
            <v>6564018.3829333344</v>
          </cell>
          <cell r="W728">
            <v>-1357894</v>
          </cell>
          <cell r="X728">
            <v>0</v>
          </cell>
          <cell r="Y728">
            <v>0</v>
          </cell>
          <cell r="Z728">
            <v>-182430</v>
          </cell>
          <cell r="AB728">
            <v>0.1</v>
          </cell>
          <cell r="AC728">
            <v>0</v>
          </cell>
          <cell r="AD728">
            <v>0.09</v>
          </cell>
          <cell r="AE728">
            <v>9.6460171158971537</v>
          </cell>
          <cell r="AF728">
            <v>12.714154661613016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2116331</v>
          </cell>
          <cell r="AL728">
            <v>2902139.116244033</v>
          </cell>
          <cell r="AM728">
            <v>174020.09504285856</v>
          </cell>
          <cell r="AN728">
            <v>83087.429999999993</v>
          </cell>
          <cell r="AO728">
            <v>0</v>
          </cell>
          <cell r="AP728">
            <v>0</v>
          </cell>
          <cell r="AQ728">
            <v>0</v>
          </cell>
          <cell r="AR728">
            <v>-405311</v>
          </cell>
          <cell r="AS728">
            <v>-654669</v>
          </cell>
          <cell r="AT728">
            <v>46797</v>
          </cell>
          <cell r="AU728">
            <v>1056351</v>
          </cell>
          <cell r="AW728">
            <v>0.1</v>
          </cell>
          <cell r="AX728">
            <v>0</v>
          </cell>
          <cell r="AY728">
            <v>0.09</v>
          </cell>
          <cell r="AZ728">
            <v>8.0736676052496197</v>
          </cell>
          <cell r="BA728">
            <v>8.449967540363394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295663</v>
          </cell>
          <cell r="BG728">
            <v>413892.46136861056</v>
          </cell>
          <cell r="BH728">
            <v>21648.789239210604</v>
          </cell>
          <cell r="BI728">
            <v>68548.779099999985</v>
          </cell>
          <cell r="BJ728">
            <v>0</v>
          </cell>
          <cell r="BK728">
            <v>0</v>
          </cell>
          <cell r="BL728">
            <v>0</v>
          </cell>
          <cell r="BM728">
            <v>79765</v>
          </cell>
          <cell r="BN728">
            <v>-241451</v>
          </cell>
          <cell r="BO728">
            <v>22332</v>
          </cell>
          <cell r="BP728">
            <v>133977</v>
          </cell>
          <cell r="BR728">
            <v>0.1</v>
          </cell>
          <cell r="BS728">
            <v>0</v>
          </cell>
          <cell r="BT728">
            <v>0.09</v>
          </cell>
          <cell r="BU728">
            <v>9.9136469277994657</v>
          </cell>
          <cell r="BV728">
            <v>15.099208475193311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1142529</v>
          </cell>
          <cell r="CB728">
            <v>504856.11038136622</v>
          </cell>
          <cell r="CC728">
            <v>42130.2881030235</v>
          </cell>
          <cell r="CD728">
            <v>40909.645754418998</v>
          </cell>
          <cell r="CE728">
            <v>0</v>
          </cell>
          <cell r="CF728">
            <v>0</v>
          </cell>
          <cell r="CG728">
            <v>0</v>
          </cell>
          <cell r="CH728">
            <v>-345811</v>
          </cell>
          <cell r="CI728">
            <v>-156855</v>
          </cell>
          <cell r="CJ728">
            <v>9366</v>
          </cell>
          <cell r="CK728">
            <v>639863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C728">
            <v>0.1</v>
          </cell>
          <cell r="ED728">
            <v>0</v>
          </cell>
          <cell r="EE728">
            <v>0.09</v>
          </cell>
          <cell r="EF728">
            <v>9.6460171158971537</v>
          </cell>
          <cell r="EG728">
            <v>12.714154661613016</v>
          </cell>
          <cell r="EH728">
            <v>0</v>
          </cell>
          <cell r="EI728">
            <v>0</v>
          </cell>
          <cell r="EJ728">
            <v>0</v>
          </cell>
          <cell r="EK728">
            <v>0</v>
          </cell>
          <cell r="EL728">
            <v>180096</v>
          </cell>
          <cell r="EM728">
            <v>209837.44156053651</v>
          </cell>
          <cell r="EN728">
            <v>14881.047909110035</v>
          </cell>
          <cell r="EO728">
            <v>26713.47325429054</v>
          </cell>
          <cell r="EP728">
            <v>0</v>
          </cell>
          <cell r="EQ728">
            <v>0</v>
          </cell>
          <cell r="ER728">
            <v>0</v>
          </cell>
          <cell r="ES728">
            <v>-171921</v>
          </cell>
          <cell r="ET728">
            <v>0</v>
          </cell>
          <cell r="EU728">
            <v>0</v>
          </cell>
          <cell r="EV728">
            <v>8175</v>
          </cell>
          <cell r="EX728">
            <v>0.1</v>
          </cell>
          <cell r="EY728">
            <v>0</v>
          </cell>
          <cell r="EZ728">
            <v>0.09</v>
          </cell>
          <cell r="FA728">
            <v>0</v>
          </cell>
          <cell r="FB728">
            <v>12.714154661613016</v>
          </cell>
          <cell r="FC728">
            <v>0</v>
          </cell>
          <cell r="FD728">
            <v>0</v>
          </cell>
          <cell r="FE728">
            <v>0</v>
          </cell>
          <cell r="FF728">
            <v>0</v>
          </cell>
          <cell r="FG728">
            <v>0</v>
          </cell>
          <cell r="FH728">
            <v>472788.63434181141</v>
          </cell>
          <cell r="FI728">
            <v>28369.362339311967</v>
          </cell>
          <cell r="FJ728">
            <v>16786.544999999998</v>
          </cell>
          <cell r="FK728">
            <v>0</v>
          </cell>
          <cell r="FL728">
            <v>0</v>
          </cell>
          <cell r="FM728">
            <v>0</v>
          </cell>
          <cell r="FN728">
            <v>0</v>
          </cell>
          <cell r="FO728">
            <v>0</v>
          </cell>
          <cell r="FP728">
            <v>0</v>
          </cell>
          <cell r="FQ728">
            <v>0</v>
          </cell>
          <cell r="FS728">
            <v>0.1</v>
          </cell>
          <cell r="FT728">
            <v>0</v>
          </cell>
          <cell r="FU728">
            <v>0.09</v>
          </cell>
          <cell r="FV728">
            <v>9.6460171158971537</v>
          </cell>
          <cell r="FW728">
            <v>12.714154661613016</v>
          </cell>
          <cell r="FX728">
            <v>0</v>
          </cell>
          <cell r="FY728">
            <v>0</v>
          </cell>
          <cell r="FZ728">
            <v>0</v>
          </cell>
          <cell r="GA728">
            <v>0</v>
          </cell>
          <cell r="GB728">
            <v>50047</v>
          </cell>
          <cell r="GC728">
            <v>707170.11005124322</v>
          </cell>
          <cell r="GD728">
            <v>46005.548648159958</v>
          </cell>
          <cell r="GE728">
            <v>66195.928801373608</v>
          </cell>
          <cell r="GF728">
            <v>0</v>
          </cell>
          <cell r="GG728">
            <v>0</v>
          </cell>
          <cell r="GH728">
            <v>0</v>
          </cell>
          <cell r="GI728">
            <v>0</v>
          </cell>
          <cell r="GJ728">
            <v>0</v>
          </cell>
          <cell r="GK728">
            <v>0</v>
          </cell>
          <cell r="GL728">
            <v>50047</v>
          </cell>
          <cell r="GN728">
            <v>0.1</v>
          </cell>
          <cell r="GO728">
            <v>0</v>
          </cell>
          <cell r="GP728">
            <v>0.09</v>
          </cell>
          <cell r="GQ728">
            <v>9.6460171158971537</v>
          </cell>
          <cell r="GR728">
            <v>12.714154661613016</v>
          </cell>
          <cell r="GS728">
            <v>0</v>
          </cell>
          <cell r="GT728">
            <v>0</v>
          </cell>
          <cell r="GU728">
            <v>0</v>
          </cell>
          <cell r="GV728">
            <v>0</v>
          </cell>
          <cell r="GW728">
            <v>813115</v>
          </cell>
          <cell r="GX728">
            <v>956055.03966803744</v>
          </cell>
          <cell r="GY728">
            <v>247736.90428331614</v>
          </cell>
          <cell r="GZ728">
            <v>578182.09097020444</v>
          </cell>
          <cell r="HA728">
            <v>0</v>
          </cell>
          <cell r="HB728">
            <v>0</v>
          </cell>
          <cell r="HC728">
            <v>0</v>
          </cell>
          <cell r="HD728">
            <v>0</v>
          </cell>
          <cell r="HE728">
            <v>0</v>
          </cell>
          <cell r="HF728">
            <v>0</v>
          </cell>
          <cell r="HG728">
            <v>813115</v>
          </cell>
          <cell r="HI728">
            <v>0.1</v>
          </cell>
          <cell r="HJ728">
            <v>0</v>
          </cell>
          <cell r="HK728">
            <v>0.09</v>
          </cell>
          <cell r="HL728">
            <v>9.6460171158971537</v>
          </cell>
          <cell r="HM728">
            <v>12.714154661613016</v>
          </cell>
          <cell r="HN728">
            <v>0</v>
          </cell>
          <cell r="HO728">
            <v>0</v>
          </cell>
          <cell r="HP728">
            <v>0</v>
          </cell>
          <cell r="HQ728">
            <v>0</v>
          </cell>
          <cell r="HR728">
            <v>1392237</v>
          </cell>
          <cell r="HS728">
            <v>1622560.2362892902</v>
          </cell>
          <cell r="HT728">
            <v>148492.28175927716</v>
          </cell>
          <cell r="HU728">
            <v>289386</v>
          </cell>
          <cell r="HV728">
            <v>0</v>
          </cell>
          <cell r="HW728">
            <v>0</v>
          </cell>
          <cell r="HX728">
            <v>0</v>
          </cell>
          <cell r="HY728">
            <v>0</v>
          </cell>
          <cell r="HZ728">
            <v>0</v>
          </cell>
          <cell r="IA728">
            <v>0</v>
          </cell>
          <cell r="IB728">
            <v>1392237</v>
          </cell>
        </row>
        <row r="729">
          <cell r="C729" t="str">
            <v>A0081</v>
          </cell>
          <cell r="D729" t="str">
            <v>PT Inti Pantja Press Industry</v>
          </cell>
          <cell r="E729" t="str">
            <v>PEB 2</v>
          </cell>
          <cell r="F729" t="str">
            <v>61PEB 2</v>
          </cell>
          <cell r="G729">
            <v>0.1</v>
          </cell>
          <cell r="I729">
            <v>0.09</v>
          </cell>
          <cell r="J729">
            <v>9.6460171158971537</v>
          </cell>
          <cell r="K729">
            <v>12.714154661613016</v>
          </cell>
          <cell r="P729">
            <v>2116331</v>
          </cell>
          <cell r="Q729">
            <v>2902139.116244033</v>
          </cell>
          <cell r="R729">
            <v>174020.09504285856</v>
          </cell>
          <cell r="S729">
            <v>83087.429999999993</v>
          </cell>
          <cell r="U729">
            <v>0</v>
          </cell>
          <cell r="W729">
            <v>-405311</v>
          </cell>
          <cell r="X729">
            <v>-654669</v>
          </cell>
          <cell r="Y729">
            <v>46797</v>
          </cell>
          <cell r="Z729">
            <v>1056351</v>
          </cell>
        </row>
        <row r="730">
          <cell r="C730" t="str">
            <v>A0081</v>
          </cell>
          <cell r="D730" t="str">
            <v>PT Inti Pantja Press Industry</v>
          </cell>
          <cell r="E730" t="str">
            <v>PEB 3</v>
          </cell>
          <cell r="F730" t="str">
            <v>61PEB 3</v>
          </cell>
          <cell r="G730">
            <v>0.1</v>
          </cell>
          <cell r="I730">
            <v>0.09</v>
          </cell>
          <cell r="J730">
            <v>8.0736676052496197</v>
          </cell>
          <cell r="K730">
            <v>8.449967540363394</v>
          </cell>
          <cell r="P730">
            <v>295663</v>
          </cell>
          <cell r="Q730">
            <v>413892.46136861056</v>
          </cell>
          <cell r="R730">
            <v>21648.789239210604</v>
          </cell>
          <cell r="S730">
            <v>68548.779099999985</v>
          </cell>
          <cell r="U730">
            <v>0</v>
          </cell>
          <cell r="W730">
            <v>79765</v>
          </cell>
          <cell r="X730">
            <v>-241451</v>
          </cell>
          <cell r="Y730">
            <v>22332</v>
          </cell>
          <cell r="Z730">
            <v>133977</v>
          </cell>
        </row>
        <row r="731">
          <cell r="C731" t="str">
            <v>A0081</v>
          </cell>
          <cell r="D731" t="str">
            <v>PT Inti Pantja Press Industry</v>
          </cell>
          <cell r="E731" t="str">
            <v>PEB 4</v>
          </cell>
          <cell r="F731" t="str">
            <v>61PEB 4</v>
          </cell>
          <cell r="G731">
            <v>0.1</v>
          </cell>
          <cell r="I731">
            <v>0.09</v>
          </cell>
          <cell r="J731">
            <v>9.9136469277994657</v>
          </cell>
          <cell r="K731">
            <v>15.099208475193311</v>
          </cell>
          <cell r="P731">
            <v>1142529</v>
          </cell>
          <cell r="Q731">
            <v>504856.11038136622</v>
          </cell>
          <cell r="R731">
            <v>42130.2881030235</v>
          </cell>
          <cell r="S731">
            <v>40909.645754418998</v>
          </cell>
          <cell r="U731">
            <v>0</v>
          </cell>
          <cell r="W731">
            <v>-345811</v>
          </cell>
          <cell r="X731">
            <v>-156855</v>
          </cell>
          <cell r="Y731">
            <v>9366</v>
          </cell>
          <cell r="Z731">
            <v>639863</v>
          </cell>
        </row>
        <row r="732">
          <cell r="C732" t="str">
            <v>A0081</v>
          </cell>
          <cell r="D732" t="str">
            <v>PT Inti Pantja Press Industry</v>
          </cell>
          <cell r="E732" t="str">
            <v>PEB 5</v>
          </cell>
          <cell r="F732" t="str">
            <v>61PEB 5</v>
          </cell>
          <cell r="P732">
            <v>0</v>
          </cell>
          <cell r="U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C733" t="str">
            <v>A0081</v>
          </cell>
          <cell r="D733" t="str">
            <v>PT Inti Pantja Press Industry</v>
          </cell>
          <cell r="E733" t="str">
            <v>PEB 6</v>
          </cell>
          <cell r="F733" t="str">
            <v>61PEB 6</v>
          </cell>
          <cell r="P733">
            <v>0</v>
          </cell>
          <cell r="U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C734" t="str">
            <v>A0081</v>
          </cell>
          <cell r="D734" t="str">
            <v>PT Inti Pantja Press Industry</v>
          </cell>
          <cell r="E734" t="str">
            <v>PEB 7</v>
          </cell>
          <cell r="F734" t="str">
            <v>61PEB 7</v>
          </cell>
          <cell r="G734">
            <v>0.1</v>
          </cell>
          <cell r="I734">
            <v>0.09</v>
          </cell>
          <cell r="J734">
            <v>9.6460171158971537</v>
          </cell>
          <cell r="K734">
            <v>12.714154661613016</v>
          </cell>
          <cell r="P734">
            <v>180096</v>
          </cell>
          <cell r="Q734">
            <v>209837.44156053651</v>
          </cell>
          <cell r="R734">
            <v>14881.047909110035</v>
          </cell>
          <cell r="S734">
            <v>26713.47325429054</v>
          </cell>
          <cell r="U734">
            <v>0</v>
          </cell>
          <cell r="W734">
            <v>-171921</v>
          </cell>
          <cell r="X734">
            <v>0</v>
          </cell>
          <cell r="Y734">
            <v>0</v>
          </cell>
          <cell r="Z734">
            <v>8175</v>
          </cell>
        </row>
        <row r="735">
          <cell r="C735" t="str">
            <v>A0081</v>
          </cell>
          <cell r="D735" t="str">
            <v>PT Inti Pantja Press Industry</v>
          </cell>
          <cell r="E735" t="str">
            <v>MPP</v>
          </cell>
          <cell r="F735" t="str">
            <v>61MPP</v>
          </cell>
          <cell r="G735">
            <v>0.1</v>
          </cell>
          <cell r="I735">
            <v>0.09</v>
          </cell>
          <cell r="J735">
            <v>0</v>
          </cell>
          <cell r="K735">
            <v>12.714154661613016</v>
          </cell>
          <cell r="P735">
            <v>0</v>
          </cell>
          <cell r="Q735">
            <v>472788.63434181141</v>
          </cell>
          <cell r="R735">
            <v>28369.362339311967</v>
          </cell>
          <cell r="S735">
            <v>16786.544999999998</v>
          </cell>
          <cell r="U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C736" t="str">
            <v>A0081</v>
          </cell>
          <cell r="D736" t="str">
            <v>PT Inti Pantja Press Industry</v>
          </cell>
          <cell r="E736" t="str">
            <v>ID</v>
          </cell>
          <cell r="F736" t="str">
            <v>61ID</v>
          </cell>
          <cell r="G736">
            <v>0.1</v>
          </cell>
          <cell r="I736">
            <v>0.09</v>
          </cell>
          <cell r="J736">
            <v>9.6460171158971537</v>
          </cell>
          <cell r="K736">
            <v>12.714154661613016</v>
          </cell>
          <cell r="P736">
            <v>50047</v>
          </cell>
          <cell r="Q736">
            <v>707170.11005124322</v>
          </cell>
          <cell r="R736">
            <v>46005.548648159958</v>
          </cell>
          <cell r="S736">
            <v>66195.928801373608</v>
          </cell>
          <cell r="U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50047</v>
          </cell>
        </row>
        <row r="737">
          <cell r="C737" t="str">
            <v>A0081</v>
          </cell>
          <cell r="D737" t="str">
            <v>PT Inti Pantja Press Industry</v>
          </cell>
          <cell r="E737" t="str">
            <v>LL</v>
          </cell>
          <cell r="F737" t="str">
            <v>61LL</v>
          </cell>
          <cell r="G737">
            <v>0.1</v>
          </cell>
          <cell r="I737">
            <v>0.09</v>
          </cell>
          <cell r="J737">
            <v>9.6460171158971537</v>
          </cell>
          <cell r="K737">
            <v>12.714154661613016</v>
          </cell>
          <cell r="P737">
            <v>813115</v>
          </cell>
          <cell r="Q737">
            <v>956055.03966803744</v>
          </cell>
          <cell r="R737">
            <v>247736.90428331614</v>
          </cell>
          <cell r="S737">
            <v>578182.09097020444</v>
          </cell>
          <cell r="U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813115</v>
          </cell>
        </row>
        <row r="738">
          <cell r="C738" t="str">
            <v>A0081</v>
          </cell>
          <cell r="D738" t="str">
            <v>PT Inti Pantja Press Industry</v>
          </cell>
          <cell r="E738" t="str">
            <v>PMK</v>
          </cell>
          <cell r="F738" t="str">
            <v>61PMK</v>
          </cell>
          <cell r="G738">
            <v>0.1</v>
          </cell>
          <cell r="I738">
            <v>0.09</v>
          </cell>
          <cell r="J738">
            <v>9.6460171158971537</v>
          </cell>
          <cell r="K738">
            <v>12.714154661613016</v>
          </cell>
          <cell r="P738">
            <v>1392237</v>
          </cell>
          <cell r="Q738">
            <v>1622560.2362892902</v>
          </cell>
          <cell r="R738">
            <v>148492.28175927716</v>
          </cell>
          <cell r="S738">
            <v>289386</v>
          </cell>
          <cell r="U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1392237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F740" t="str">
            <v>62PEB 1</v>
          </cell>
          <cell r="G740">
            <v>0.1</v>
          </cell>
          <cell r="H740">
            <v>0.1</v>
          </cell>
          <cell r="I740">
            <v>0.09</v>
          </cell>
          <cell r="J740">
            <v>7.7583911994883481</v>
          </cell>
          <cell r="K740">
            <v>7.6730858347812374</v>
          </cell>
          <cell r="L740">
            <v>1782755</v>
          </cell>
          <cell r="N740">
            <v>1682235.92</v>
          </cell>
          <cell r="O740">
            <v>228602.992</v>
          </cell>
          <cell r="P740">
            <v>15202170</v>
          </cell>
          <cell r="Q740">
            <v>18276675.007180456</v>
          </cell>
          <cell r="R740">
            <v>848278.07786888268</v>
          </cell>
          <cell r="S740">
            <v>1936883.2242340816</v>
          </cell>
          <cell r="U740">
            <v>-11175730</v>
          </cell>
          <cell r="V740">
            <v>16858376.237333335</v>
          </cell>
          <cell r="W740">
            <v>1944664</v>
          </cell>
          <cell r="X740">
            <v>0</v>
          </cell>
          <cell r="Y740">
            <v>0</v>
          </cell>
          <cell r="Z740">
            <v>5971104</v>
          </cell>
          <cell r="AB740">
            <v>0.1</v>
          </cell>
          <cell r="AC740">
            <v>0</v>
          </cell>
          <cell r="AD740">
            <v>0.09</v>
          </cell>
          <cell r="AE740">
            <v>9.8492141316099335</v>
          </cell>
          <cell r="AF740">
            <v>13.114252502460994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6713264</v>
          </cell>
          <cell r="AL740">
            <v>7915815.7476816904</v>
          </cell>
          <cell r="AM740">
            <v>506235.50073602877</v>
          </cell>
          <cell r="AN740">
            <v>586007.98</v>
          </cell>
          <cell r="AO740">
            <v>0</v>
          </cell>
          <cell r="AP740">
            <v>0</v>
          </cell>
          <cell r="AQ740">
            <v>0</v>
          </cell>
          <cell r="AR740">
            <v>-453298</v>
          </cell>
          <cell r="AS740">
            <v>-2527387</v>
          </cell>
          <cell r="AT740">
            <v>181188</v>
          </cell>
          <cell r="AU740">
            <v>3732579</v>
          </cell>
          <cell r="AW740">
            <v>0.1</v>
          </cell>
          <cell r="AX740">
            <v>0</v>
          </cell>
          <cell r="AY740">
            <v>0.09</v>
          </cell>
          <cell r="AZ740">
            <v>7.7583911994883481</v>
          </cell>
          <cell r="BA740">
            <v>7.6730858347812374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953049</v>
          </cell>
          <cell r="BG740">
            <v>666060.42885156616</v>
          </cell>
          <cell r="BH740">
            <v>33505.333158634749</v>
          </cell>
          <cell r="BI740">
            <v>176684.50411999994</v>
          </cell>
          <cell r="BJ740">
            <v>0</v>
          </cell>
          <cell r="BK740">
            <v>0</v>
          </cell>
          <cell r="BL740">
            <v>0</v>
          </cell>
          <cell r="BM740">
            <v>-114981</v>
          </cell>
          <cell r="BN740">
            <v>-201040</v>
          </cell>
          <cell r="BO740">
            <v>155685</v>
          </cell>
          <cell r="BP740">
            <v>637028</v>
          </cell>
          <cell r="BR740">
            <v>0.1</v>
          </cell>
          <cell r="BS740">
            <v>0</v>
          </cell>
          <cell r="BT740">
            <v>0.09</v>
          </cell>
          <cell r="BU740">
            <v>10.277428102781679</v>
          </cell>
          <cell r="BV740">
            <v>15.091079241438148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4943669</v>
          </cell>
          <cell r="CB740">
            <v>3315178.0358436322</v>
          </cell>
          <cell r="CC740">
            <v>260597.87663879231</v>
          </cell>
          <cell r="CD740">
            <v>660473.15848358418</v>
          </cell>
          <cell r="CE740">
            <v>0</v>
          </cell>
          <cell r="CF740">
            <v>0</v>
          </cell>
          <cell r="CG740">
            <v>0</v>
          </cell>
          <cell r="CH740">
            <v>-219995</v>
          </cell>
          <cell r="CI740">
            <v>-1607719</v>
          </cell>
          <cell r="CJ740">
            <v>98958</v>
          </cell>
          <cell r="CK740">
            <v>3115955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C740">
            <v>0.1</v>
          </cell>
          <cell r="ED740">
            <v>0</v>
          </cell>
          <cell r="EE740">
            <v>0.09</v>
          </cell>
          <cell r="EF740">
            <v>9.8492141316099335</v>
          </cell>
          <cell r="EG740">
            <v>13.114252502460994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486361</v>
          </cell>
          <cell r="EM740">
            <v>536183.74605497497</v>
          </cell>
          <cell r="EN740">
            <v>45799.846051113826</v>
          </cell>
          <cell r="EO740">
            <v>69395.570762024756</v>
          </cell>
          <cell r="EP740">
            <v>0</v>
          </cell>
          <cell r="EQ740">
            <v>0</v>
          </cell>
          <cell r="ER740">
            <v>0</v>
          </cell>
          <cell r="ES740">
            <v>-480837</v>
          </cell>
          <cell r="ET740">
            <v>0</v>
          </cell>
          <cell r="EU740">
            <v>0</v>
          </cell>
          <cell r="EV740">
            <v>5524</v>
          </cell>
          <cell r="EX740">
            <v>0.1</v>
          </cell>
          <cell r="EY740">
            <v>0</v>
          </cell>
          <cell r="EZ740">
            <v>0.09</v>
          </cell>
          <cell r="FA740">
            <v>0</v>
          </cell>
          <cell r="FB740">
            <v>13.114252502460994</v>
          </cell>
          <cell r="FC740">
            <v>0</v>
          </cell>
          <cell r="FD740">
            <v>0</v>
          </cell>
          <cell r="FE740">
            <v>0</v>
          </cell>
          <cell r="FF740">
            <v>0</v>
          </cell>
          <cell r="FG740">
            <v>0</v>
          </cell>
          <cell r="FH740">
            <v>1341620.5466304051</v>
          </cell>
          <cell r="FI740">
            <v>86597.297885912441</v>
          </cell>
          <cell r="FJ740">
            <v>110766.345</v>
          </cell>
          <cell r="FK740">
            <v>0</v>
          </cell>
          <cell r="FL740">
            <v>0</v>
          </cell>
          <cell r="FM740">
            <v>0</v>
          </cell>
          <cell r="FN740">
            <v>0</v>
          </cell>
          <cell r="FO740">
            <v>0</v>
          </cell>
          <cell r="FP740">
            <v>0</v>
          </cell>
          <cell r="FQ740">
            <v>0</v>
          </cell>
          <cell r="FS740">
            <v>0.1</v>
          </cell>
          <cell r="FT740">
            <v>0</v>
          </cell>
          <cell r="FU740">
            <v>0.09</v>
          </cell>
          <cell r="FV740">
            <v>9.8492141316099335</v>
          </cell>
          <cell r="FW740">
            <v>13.114252502460994</v>
          </cell>
          <cell r="FX740">
            <v>0</v>
          </cell>
          <cell r="FY740">
            <v>0</v>
          </cell>
          <cell r="FZ740">
            <v>0</v>
          </cell>
          <cell r="GA740">
            <v>0</v>
          </cell>
          <cell r="GB740">
            <v>189082</v>
          </cell>
          <cell r="GC740">
            <v>1797495.3748139907</v>
          </cell>
          <cell r="GD740">
            <v>135113.73028736163</v>
          </cell>
          <cell r="GE740">
            <v>186552.99868370855</v>
          </cell>
          <cell r="GF740">
            <v>0</v>
          </cell>
          <cell r="GG740">
            <v>0</v>
          </cell>
          <cell r="GH740">
            <v>0</v>
          </cell>
          <cell r="GI740">
            <v>0</v>
          </cell>
          <cell r="GJ740">
            <v>0</v>
          </cell>
          <cell r="GK740">
            <v>0</v>
          </cell>
          <cell r="GL740">
            <v>189082</v>
          </cell>
          <cell r="GN740">
            <v>0.1</v>
          </cell>
          <cell r="GO740">
            <v>0</v>
          </cell>
          <cell r="GP740">
            <v>0.09</v>
          </cell>
          <cell r="GQ740">
            <v>9.8492141316099335</v>
          </cell>
          <cell r="GR740">
            <v>13.114252502460994</v>
          </cell>
          <cell r="GS740">
            <v>0</v>
          </cell>
          <cell r="GT740">
            <v>0</v>
          </cell>
          <cell r="GU740">
            <v>0</v>
          </cell>
          <cell r="GV740">
            <v>0</v>
          </cell>
          <cell r="GW740">
            <v>1946142</v>
          </cell>
          <cell r="GX740">
            <v>3087326.3344061724</v>
          </cell>
          <cell r="GY740">
            <v>631821.85070028878</v>
          </cell>
          <cell r="GZ740">
            <v>1135287.585254286</v>
          </cell>
          <cell r="HA740">
            <v>0</v>
          </cell>
          <cell r="HB740">
            <v>0</v>
          </cell>
          <cell r="HC740">
            <v>0</v>
          </cell>
          <cell r="HD740">
            <v>0</v>
          </cell>
          <cell r="HE740">
            <v>0</v>
          </cell>
          <cell r="HF740">
            <v>0</v>
          </cell>
          <cell r="HG740">
            <v>1946142</v>
          </cell>
          <cell r="HI740">
            <v>0.1</v>
          </cell>
          <cell r="HJ740">
            <v>0</v>
          </cell>
          <cell r="HK740">
            <v>0.09</v>
          </cell>
          <cell r="HL740">
            <v>9.8492141316099335</v>
          </cell>
          <cell r="HM740">
            <v>13.114252502460994</v>
          </cell>
          <cell r="HN740">
            <v>0</v>
          </cell>
          <cell r="HO740">
            <v>0</v>
          </cell>
          <cell r="HP740">
            <v>0</v>
          </cell>
          <cell r="HQ740">
            <v>0</v>
          </cell>
          <cell r="HR740">
            <v>2286422</v>
          </cell>
          <cell r="HS740">
            <v>2640161.7861939161</v>
          </cell>
          <cell r="HT740">
            <v>263345.84608178138</v>
          </cell>
          <cell r="HU740">
            <v>592135</v>
          </cell>
          <cell r="HV740">
            <v>0</v>
          </cell>
          <cell r="HW740">
            <v>0</v>
          </cell>
          <cell r="HX740">
            <v>0</v>
          </cell>
          <cell r="HY740">
            <v>0</v>
          </cell>
          <cell r="HZ740">
            <v>0</v>
          </cell>
          <cell r="IA740">
            <v>0</v>
          </cell>
          <cell r="IB740">
            <v>2286422</v>
          </cell>
        </row>
        <row r="741">
          <cell r="C741" t="str">
            <v>A0115</v>
          </cell>
          <cell r="D741" t="str">
            <v>PT Isuzu Astra Motor Indonesia (d/h Pantja Motor)</v>
          </cell>
          <cell r="E741" t="str">
            <v>PEB 2</v>
          </cell>
          <cell r="F741" t="str">
            <v>62PEB 2</v>
          </cell>
          <cell r="G741">
            <v>0.1</v>
          </cell>
          <cell r="I741">
            <v>0.09</v>
          </cell>
          <cell r="J741">
            <v>9.8492141316099335</v>
          </cell>
          <cell r="K741">
            <v>13.114252502460994</v>
          </cell>
          <cell r="P741">
            <v>6713264</v>
          </cell>
          <cell r="Q741">
            <v>7915815.7476816904</v>
          </cell>
          <cell r="R741">
            <v>506235.50073602877</v>
          </cell>
          <cell r="S741">
            <v>586007.98</v>
          </cell>
          <cell r="U741">
            <v>0</v>
          </cell>
          <cell r="W741">
            <v>-453298</v>
          </cell>
          <cell r="X741">
            <v>-2527387</v>
          </cell>
          <cell r="Y741">
            <v>181188</v>
          </cell>
          <cell r="Z741">
            <v>3732579</v>
          </cell>
        </row>
        <row r="742">
          <cell r="C742" t="str">
            <v>A0115</v>
          </cell>
          <cell r="D742" t="str">
            <v>PT Isuzu Astra Motor Indonesia (d/h Pantja Motor)</v>
          </cell>
          <cell r="E742" t="str">
            <v>PEB 3</v>
          </cell>
          <cell r="F742" t="str">
            <v>62PEB 3</v>
          </cell>
          <cell r="G742">
            <v>0.1</v>
          </cell>
          <cell r="I742">
            <v>0.09</v>
          </cell>
          <cell r="J742">
            <v>7.7583911994883481</v>
          </cell>
          <cell r="K742">
            <v>7.6730858347812374</v>
          </cell>
          <cell r="P742">
            <v>953049</v>
          </cell>
          <cell r="Q742">
            <v>666060.42885156616</v>
          </cell>
          <cell r="R742">
            <v>33505.333158634749</v>
          </cell>
          <cell r="S742">
            <v>176684.50411999994</v>
          </cell>
          <cell r="U742">
            <v>0</v>
          </cell>
          <cell r="W742">
            <v>-114981</v>
          </cell>
          <cell r="X742">
            <v>-201040</v>
          </cell>
          <cell r="Y742">
            <v>155685</v>
          </cell>
          <cell r="Z742">
            <v>637028</v>
          </cell>
        </row>
        <row r="743">
          <cell r="C743" t="str">
            <v>A0115</v>
          </cell>
          <cell r="D743" t="str">
            <v>PT Isuzu Astra Motor Indonesia (d/h Pantja Motor)</v>
          </cell>
          <cell r="E743" t="str">
            <v>PEB 4</v>
          </cell>
          <cell r="F743" t="str">
            <v>62PEB 4</v>
          </cell>
          <cell r="G743">
            <v>0.1</v>
          </cell>
          <cell r="I743">
            <v>0.09</v>
          </cell>
          <cell r="J743">
            <v>10.277428102781679</v>
          </cell>
          <cell r="K743">
            <v>15.091079241438148</v>
          </cell>
          <cell r="P743">
            <v>4943669</v>
          </cell>
          <cell r="Q743">
            <v>3315178.0358436322</v>
          </cell>
          <cell r="R743">
            <v>260597.87663879231</v>
          </cell>
          <cell r="S743">
            <v>660473.15848358418</v>
          </cell>
          <cell r="U743">
            <v>0</v>
          </cell>
          <cell r="W743">
            <v>-219995</v>
          </cell>
          <cell r="X743">
            <v>-1607719</v>
          </cell>
          <cell r="Y743">
            <v>98958</v>
          </cell>
          <cell r="Z743">
            <v>3115955</v>
          </cell>
        </row>
        <row r="744">
          <cell r="C744" t="str">
            <v>A0115</v>
          </cell>
          <cell r="D744" t="str">
            <v>PT Isuzu Astra Motor Indonesia (d/h Pantja Motor)</v>
          </cell>
          <cell r="E744" t="str">
            <v>PEB 5</v>
          </cell>
          <cell r="F744" t="str">
            <v>62PEB 5</v>
          </cell>
          <cell r="P744">
            <v>0</v>
          </cell>
          <cell r="U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C745" t="str">
            <v>A0115</v>
          </cell>
          <cell r="D745" t="str">
            <v>PT Isuzu Astra Motor Indonesia (d/h Pantja Motor)</v>
          </cell>
          <cell r="E745" t="str">
            <v>PEB 6</v>
          </cell>
          <cell r="F745" t="str">
            <v>62PEB 6</v>
          </cell>
          <cell r="P745">
            <v>0</v>
          </cell>
          <cell r="U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C746" t="str">
            <v>A0115</v>
          </cell>
          <cell r="D746" t="str">
            <v>PT Isuzu Astra Motor Indonesia (d/h Pantja Motor)</v>
          </cell>
          <cell r="E746" t="str">
            <v>PEB 7</v>
          </cell>
          <cell r="F746" t="str">
            <v>62PEB 7</v>
          </cell>
          <cell r="G746">
            <v>0.1</v>
          </cell>
          <cell r="I746">
            <v>0.09</v>
          </cell>
          <cell r="J746">
            <v>9.8492141316099335</v>
          </cell>
          <cell r="K746">
            <v>13.114252502460994</v>
          </cell>
          <cell r="P746">
            <v>486361</v>
          </cell>
          <cell r="Q746">
            <v>536183.74605497497</v>
          </cell>
          <cell r="R746">
            <v>45799.846051113826</v>
          </cell>
          <cell r="S746">
            <v>69395.570762024756</v>
          </cell>
          <cell r="U746">
            <v>0</v>
          </cell>
          <cell r="W746">
            <v>-480837</v>
          </cell>
          <cell r="X746">
            <v>0</v>
          </cell>
          <cell r="Y746">
            <v>0</v>
          </cell>
          <cell r="Z746">
            <v>5524</v>
          </cell>
        </row>
        <row r="747">
          <cell r="C747" t="str">
            <v>A0115</v>
          </cell>
          <cell r="D747" t="str">
            <v>PT Isuzu Astra Motor Indonesia (d/h Pantja Motor)</v>
          </cell>
          <cell r="E747" t="str">
            <v>MPP</v>
          </cell>
          <cell r="F747" t="str">
            <v>62MPP</v>
          </cell>
          <cell r="G747">
            <v>0.1</v>
          </cell>
          <cell r="I747">
            <v>0.09</v>
          </cell>
          <cell r="J747">
            <v>0</v>
          </cell>
          <cell r="K747">
            <v>13.114252502460994</v>
          </cell>
          <cell r="P747">
            <v>0</v>
          </cell>
          <cell r="Q747">
            <v>1341620.5466304051</v>
          </cell>
          <cell r="R747">
            <v>86597.297885912441</v>
          </cell>
          <cell r="S747">
            <v>110766.345</v>
          </cell>
          <cell r="U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C748" t="str">
            <v>A0115</v>
          </cell>
          <cell r="D748" t="str">
            <v>PT Isuzu Astra Motor Indonesia (d/h Pantja Motor)</v>
          </cell>
          <cell r="E748" t="str">
            <v>ID</v>
          </cell>
          <cell r="F748" t="str">
            <v>62ID</v>
          </cell>
          <cell r="G748">
            <v>0.1</v>
          </cell>
          <cell r="I748">
            <v>0.09</v>
          </cell>
          <cell r="J748">
            <v>9.8492141316099335</v>
          </cell>
          <cell r="K748">
            <v>13.114252502460994</v>
          </cell>
          <cell r="P748">
            <v>189082</v>
          </cell>
          <cell r="Q748">
            <v>1797495.3748139907</v>
          </cell>
          <cell r="R748">
            <v>135113.73028736163</v>
          </cell>
          <cell r="S748">
            <v>186552.99868370855</v>
          </cell>
          <cell r="U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189082</v>
          </cell>
        </row>
        <row r="749">
          <cell r="C749" t="str">
            <v>A0115</v>
          </cell>
          <cell r="D749" t="str">
            <v>PT Isuzu Astra Motor Indonesia (d/h Pantja Motor)</v>
          </cell>
          <cell r="E749" t="str">
            <v>LL</v>
          </cell>
          <cell r="F749" t="str">
            <v>62LL</v>
          </cell>
          <cell r="G749">
            <v>0.1</v>
          </cell>
          <cell r="I749">
            <v>0.09</v>
          </cell>
          <cell r="J749">
            <v>9.8492141316099335</v>
          </cell>
          <cell r="K749">
            <v>13.114252502460994</v>
          </cell>
          <cell r="P749">
            <v>1946142</v>
          </cell>
          <cell r="Q749">
            <v>3087326.3344061724</v>
          </cell>
          <cell r="R749">
            <v>631821.85070028878</v>
          </cell>
          <cell r="S749">
            <v>1135287.585254286</v>
          </cell>
          <cell r="U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1946142</v>
          </cell>
        </row>
        <row r="750">
          <cell r="C750" t="str">
            <v>A0115</v>
          </cell>
          <cell r="D750" t="str">
            <v>PT Isuzu Astra Motor Indonesia (d/h Pantja Motor)</v>
          </cell>
          <cell r="E750" t="str">
            <v>PMK</v>
          </cell>
          <cell r="F750" t="str">
            <v>62PMK</v>
          </cell>
          <cell r="G750">
            <v>0.1</v>
          </cell>
          <cell r="I750">
            <v>0.09</v>
          </cell>
          <cell r="J750">
            <v>9.8492141316099335</v>
          </cell>
          <cell r="K750">
            <v>13.114252502460994</v>
          </cell>
          <cell r="P750">
            <v>2286422</v>
          </cell>
          <cell r="Q750">
            <v>2640161.7861939161</v>
          </cell>
          <cell r="R750">
            <v>263345.84608178138</v>
          </cell>
          <cell r="S750">
            <v>592135</v>
          </cell>
          <cell r="U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2286422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F752" t="str">
            <v>63PEB 1</v>
          </cell>
          <cell r="G752">
            <v>0.1</v>
          </cell>
          <cell r="H752">
            <v>0.1</v>
          </cell>
          <cell r="I752">
            <v>0.09</v>
          </cell>
          <cell r="J752">
            <v>6.1720436623302151</v>
          </cell>
          <cell r="K752">
            <v>6.9735726152255362</v>
          </cell>
          <cell r="L752">
            <v>0</v>
          </cell>
          <cell r="N752">
            <v>968943.80319999997</v>
          </cell>
          <cell r="O752">
            <v>104117.408</v>
          </cell>
          <cell r="P752">
            <v>4698569</v>
          </cell>
          <cell r="Q752">
            <v>8523820.5967418533</v>
          </cell>
          <cell r="R752">
            <v>350929.94536599779</v>
          </cell>
          <cell r="S752">
            <v>1475109.0399619897</v>
          </cell>
          <cell r="U752">
            <v>-2997809</v>
          </cell>
          <cell r="V752">
            <v>6229125.3037333339</v>
          </cell>
          <cell r="W752">
            <v>-2178268</v>
          </cell>
          <cell r="X752">
            <v>0</v>
          </cell>
          <cell r="Y752">
            <v>0</v>
          </cell>
          <cell r="Z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W752">
            <v>0.1</v>
          </cell>
          <cell r="AX752">
            <v>0</v>
          </cell>
          <cell r="AY752">
            <v>0.09</v>
          </cell>
          <cell r="AZ752">
            <v>6.1720436623302151</v>
          </cell>
          <cell r="BA752">
            <v>6.9735726152255362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233622</v>
          </cell>
          <cell r="BG752">
            <v>862503.27280825994</v>
          </cell>
          <cell r="BH752">
            <v>39157.745725546294</v>
          </cell>
          <cell r="BI752">
            <v>13454.249239999976</v>
          </cell>
          <cell r="BJ752">
            <v>0</v>
          </cell>
          <cell r="BK752">
            <v>0</v>
          </cell>
          <cell r="BL752">
            <v>0</v>
          </cell>
          <cell r="BM752">
            <v>-224518</v>
          </cell>
          <cell r="BN752">
            <v>0</v>
          </cell>
          <cell r="BO752">
            <v>0</v>
          </cell>
          <cell r="BP752">
            <v>9104</v>
          </cell>
          <cell r="BR752">
            <v>0.1</v>
          </cell>
          <cell r="BS752">
            <v>0</v>
          </cell>
          <cell r="BT752">
            <v>0.09</v>
          </cell>
          <cell r="BU752">
            <v>10.02818726136741</v>
          </cell>
          <cell r="BV752">
            <v>22.04878517259484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1690567</v>
          </cell>
          <cell r="CB752">
            <v>5185180.3036047518</v>
          </cell>
          <cell r="CC752">
            <v>1057615.2784984803</v>
          </cell>
          <cell r="CD752">
            <v>36983.388164353484</v>
          </cell>
          <cell r="CE752">
            <v>0</v>
          </cell>
          <cell r="CF752">
            <v>0</v>
          </cell>
          <cell r="CG752">
            <v>0</v>
          </cell>
          <cell r="CH752">
            <v>-526706</v>
          </cell>
          <cell r="CI752">
            <v>0</v>
          </cell>
          <cell r="CJ752">
            <v>0</v>
          </cell>
          <cell r="CK752">
            <v>1163861</v>
          </cell>
          <cell r="CM752">
            <v>0.1</v>
          </cell>
          <cell r="CN752">
            <v>0</v>
          </cell>
          <cell r="CO752">
            <v>0.09</v>
          </cell>
          <cell r="CP752">
            <v>9.1768364721740276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1063572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-324189</v>
          </cell>
          <cell r="DD752">
            <v>0</v>
          </cell>
          <cell r="DE752">
            <v>0</v>
          </cell>
          <cell r="DF752">
            <v>739383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C752">
            <v>0.1</v>
          </cell>
          <cell r="ED752">
            <v>0</v>
          </cell>
          <cell r="EE752">
            <v>0.09</v>
          </cell>
          <cell r="EF752">
            <v>9.3747776463804904</v>
          </cell>
          <cell r="EG752">
            <v>21.707851161956203</v>
          </cell>
          <cell r="EH752">
            <v>0</v>
          </cell>
          <cell r="EI752">
            <v>0</v>
          </cell>
          <cell r="EJ752">
            <v>0</v>
          </cell>
          <cell r="EK752">
            <v>0</v>
          </cell>
          <cell r="EL752">
            <v>195298</v>
          </cell>
          <cell r="EM752">
            <v>542357.68145998137</v>
          </cell>
          <cell r="EN752">
            <v>139189.83847265103</v>
          </cell>
          <cell r="EO752">
            <v>50228.399105775039</v>
          </cell>
          <cell r="EP752">
            <v>0</v>
          </cell>
          <cell r="EQ752">
            <v>0</v>
          </cell>
          <cell r="ER752">
            <v>0</v>
          </cell>
          <cell r="ES752">
            <v>-132476</v>
          </cell>
          <cell r="ET752">
            <v>0</v>
          </cell>
          <cell r="EU752">
            <v>0</v>
          </cell>
          <cell r="EV752">
            <v>62822</v>
          </cell>
          <cell r="EX752">
            <v>0.1</v>
          </cell>
          <cell r="EY752">
            <v>0</v>
          </cell>
          <cell r="EZ752">
            <v>0.09</v>
          </cell>
          <cell r="FA752">
            <v>9.3747776463804904</v>
          </cell>
          <cell r="FB752">
            <v>21.707851161956203</v>
          </cell>
          <cell r="FC752">
            <v>0</v>
          </cell>
          <cell r="FD752">
            <v>0</v>
          </cell>
          <cell r="FE752">
            <v>0</v>
          </cell>
          <cell r="FF752">
            <v>0</v>
          </cell>
          <cell r="FG752">
            <v>1617192</v>
          </cell>
          <cell r="FH752">
            <v>1522538.9880973652</v>
          </cell>
          <cell r="FI752">
            <v>188313.50004760985</v>
          </cell>
          <cell r="FJ752">
            <v>113707.71</v>
          </cell>
          <cell r="FK752">
            <v>0</v>
          </cell>
          <cell r="FL752">
            <v>0</v>
          </cell>
          <cell r="FM752">
            <v>0</v>
          </cell>
          <cell r="FN752">
            <v>0</v>
          </cell>
          <cell r="FO752">
            <v>-1413174</v>
          </cell>
          <cell r="FP752">
            <v>58826</v>
          </cell>
          <cell r="FQ752">
            <v>204018</v>
          </cell>
          <cell r="FS752">
            <v>0.1</v>
          </cell>
          <cell r="FT752">
            <v>0</v>
          </cell>
          <cell r="FU752">
            <v>0.09</v>
          </cell>
          <cell r="FV752">
            <v>9.3747776463804904</v>
          </cell>
          <cell r="FW752">
            <v>21.707851161956203</v>
          </cell>
          <cell r="FX752">
            <v>0</v>
          </cell>
          <cell r="FY752">
            <v>0</v>
          </cell>
          <cell r="FZ752">
            <v>0</v>
          </cell>
          <cell r="GA752">
            <v>0</v>
          </cell>
          <cell r="GB752">
            <v>64265</v>
          </cell>
          <cell r="GC752">
            <v>1305605.2646734803</v>
          </cell>
          <cell r="GD752">
            <v>249956.0209808673</v>
          </cell>
          <cell r="GE752">
            <v>107619.53939426929</v>
          </cell>
          <cell r="GF752">
            <v>0</v>
          </cell>
          <cell r="GG752">
            <v>0</v>
          </cell>
          <cell r="GH752">
            <v>0</v>
          </cell>
          <cell r="GI752">
            <v>0</v>
          </cell>
          <cell r="GJ752">
            <v>0</v>
          </cell>
          <cell r="GK752">
            <v>0</v>
          </cell>
          <cell r="GL752">
            <v>64265</v>
          </cell>
          <cell r="GN752">
            <v>0.1</v>
          </cell>
          <cell r="GO752">
            <v>0</v>
          </cell>
          <cell r="GP752">
            <v>0.09</v>
          </cell>
          <cell r="GQ752">
            <v>9.3747776463804904</v>
          </cell>
          <cell r="GR752">
            <v>21.707851161956203</v>
          </cell>
          <cell r="GS752">
            <v>0</v>
          </cell>
          <cell r="GT752">
            <v>0</v>
          </cell>
          <cell r="GU752">
            <v>0</v>
          </cell>
          <cell r="GV752">
            <v>0</v>
          </cell>
          <cell r="GW752">
            <v>0</v>
          </cell>
          <cell r="GX752">
            <v>2187225</v>
          </cell>
          <cell r="GY752">
            <v>878998</v>
          </cell>
          <cell r="GZ752">
            <v>826677.81076764956</v>
          </cell>
          <cell r="HA752">
            <v>0</v>
          </cell>
          <cell r="HB752">
            <v>0</v>
          </cell>
          <cell r="HC752">
            <v>0</v>
          </cell>
          <cell r="HD752">
            <v>0</v>
          </cell>
          <cell r="HE752">
            <v>0</v>
          </cell>
          <cell r="HF752">
            <v>0</v>
          </cell>
          <cell r="HG752">
            <v>0</v>
          </cell>
          <cell r="HI752">
            <v>0.1</v>
          </cell>
          <cell r="HJ752">
            <v>0</v>
          </cell>
          <cell r="HK752">
            <v>0.09</v>
          </cell>
          <cell r="HL752">
            <v>9.3747776463804904</v>
          </cell>
          <cell r="HM752">
            <v>21.707851161956203</v>
          </cell>
          <cell r="HN752">
            <v>0</v>
          </cell>
          <cell r="HO752">
            <v>0</v>
          </cell>
          <cell r="HP752">
            <v>0</v>
          </cell>
          <cell r="HQ752">
            <v>0</v>
          </cell>
          <cell r="HR752">
            <v>0</v>
          </cell>
          <cell r="HS752">
            <v>2432256.4873338016</v>
          </cell>
          <cell r="HT752">
            <v>667925.49961612106</v>
          </cell>
          <cell r="HU752">
            <v>136156.9</v>
          </cell>
          <cell r="HV752">
            <v>0</v>
          </cell>
          <cell r="HW752">
            <v>0</v>
          </cell>
          <cell r="HX752">
            <v>0</v>
          </cell>
          <cell r="HY752">
            <v>0</v>
          </cell>
          <cell r="HZ752">
            <v>0</v>
          </cell>
          <cell r="IA752">
            <v>0</v>
          </cell>
          <cell r="IB752">
            <v>0</v>
          </cell>
        </row>
        <row r="753">
          <cell r="C753" t="str">
            <v>A0360</v>
          </cell>
          <cell r="D753" t="str">
            <v>PT Kalimantan Prima Persada</v>
          </cell>
          <cell r="E753" t="str">
            <v>PEB 2</v>
          </cell>
          <cell r="F753" t="str">
            <v>63PEB 2</v>
          </cell>
          <cell r="P753">
            <v>0</v>
          </cell>
          <cell r="U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C754" t="str">
            <v>A0360</v>
          </cell>
          <cell r="D754" t="str">
            <v>PT Kalimantan Prima Persada</v>
          </cell>
          <cell r="E754" t="str">
            <v>PEB 3</v>
          </cell>
          <cell r="F754" t="str">
            <v>63PEB 3</v>
          </cell>
          <cell r="G754">
            <v>0.1</v>
          </cell>
          <cell r="I754">
            <v>0.09</v>
          </cell>
          <cell r="J754">
            <v>6.1720436623302151</v>
          </cell>
          <cell r="K754">
            <v>6.9735726152255362</v>
          </cell>
          <cell r="P754">
            <v>233622</v>
          </cell>
          <cell r="Q754">
            <v>862503.27280825994</v>
          </cell>
          <cell r="R754">
            <v>39157.745725546294</v>
          </cell>
          <cell r="S754">
            <v>13454.249239999976</v>
          </cell>
          <cell r="U754">
            <v>0</v>
          </cell>
          <cell r="W754">
            <v>-224518</v>
          </cell>
          <cell r="X754">
            <v>0</v>
          </cell>
          <cell r="Y754">
            <v>0</v>
          </cell>
          <cell r="Z754">
            <v>9104</v>
          </cell>
        </row>
        <row r="755">
          <cell r="C755" t="str">
            <v>A0360</v>
          </cell>
          <cell r="D755" t="str">
            <v>PT Kalimantan Prima Persada</v>
          </cell>
          <cell r="E755" t="str">
            <v>PEB 4</v>
          </cell>
          <cell r="F755" t="str">
            <v>63PEB 4</v>
          </cell>
          <cell r="G755">
            <v>0.1</v>
          </cell>
          <cell r="I755">
            <v>0.09</v>
          </cell>
          <cell r="J755">
            <v>10.02818726136741</v>
          </cell>
          <cell r="K755">
            <v>22.04878517259484</v>
          </cell>
          <cell r="P755">
            <v>1690567</v>
          </cell>
          <cell r="Q755">
            <v>5185180.3036047518</v>
          </cell>
          <cell r="R755">
            <v>1057615.2784984803</v>
          </cell>
          <cell r="S755">
            <v>36983.388164353484</v>
          </cell>
          <cell r="U755">
            <v>0</v>
          </cell>
          <cell r="W755">
            <v>-526706</v>
          </cell>
          <cell r="X755">
            <v>0</v>
          </cell>
          <cell r="Y755">
            <v>0</v>
          </cell>
          <cell r="Z755">
            <v>1163861</v>
          </cell>
        </row>
        <row r="756">
          <cell r="C756" t="str">
            <v>A0360</v>
          </cell>
          <cell r="D756" t="str">
            <v>PT Kalimantan Prima Persada</v>
          </cell>
          <cell r="E756" t="str">
            <v>PEB 5</v>
          </cell>
          <cell r="F756" t="str">
            <v>63PEB 5</v>
          </cell>
          <cell r="G756">
            <v>0.1</v>
          </cell>
          <cell r="I756">
            <v>0.09</v>
          </cell>
          <cell r="J756">
            <v>9.1768364721740276</v>
          </cell>
          <cell r="P756">
            <v>1063572</v>
          </cell>
          <cell r="U756">
            <v>0</v>
          </cell>
          <cell r="W756">
            <v>-324189</v>
          </cell>
          <cell r="X756">
            <v>0</v>
          </cell>
          <cell r="Y756">
            <v>0</v>
          </cell>
          <cell r="Z756">
            <v>739383</v>
          </cell>
        </row>
        <row r="757">
          <cell r="C757" t="str">
            <v>A0360</v>
          </cell>
          <cell r="D757" t="str">
            <v>PT Kalimantan Prima Persada</v>
          </cell>
          <cell r="E757" t="str">
            <v>PEB 6</v>
          </cell>
          <cell r="F757" t="str">
            <v>63PEB 6</v>
          </cell>
          <cell r="P757">
            <v>0</v>
          </cell>
          <cell r="U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C758" t="str">
            <v>A0360</v>
          </cell>
          <cell r="D758" t="str">
            <v>PT Kalimantan Prima Persada</v>
          </cell>
          <cell r="E758" t="str">
            <v>PEB 7</v>
          </cell>
          <cell r="F758" t="str">
            <v>63PEB 7</v>
          </cell>
          <cell r="G758">
            <v>0.1</v>
          </cell>
          <cell r="I758">
            <v>0.09</v>
          </cell>
          <cell r="J758">
            <v>9.3747776463804904</v>
          </cell>
          <cell r="K758">
            <v>21.707851161956203</v>
          </cell>
          <cell r="P758">
            <v>195298</v>
          </cell>
          <cell r="Q758">
            <v>542357.68145998137</v>
          </cell>
          <cell r="R758">
            <v>139189.83847265103</v>
          </cell>
          <cell r="S758">
            <v>50228.399105775039</v>
          </cell>
          <cell r="U758">
            <v>0</v>
          </cell>
          <cell r="W758">
            <v>-132476</v>
          </cell>
          <cell r="X758">
            <v>0</v>
          </cell>
          <cell r="Y758">
            <v>0</v>
          </cell>
          <cell r="Z758">
            <v>62822</v>
          </cell>
        </row>
        <row r="759">
          <cell r="C759" t="str">
            <v>A0360</v>
          </cell>
          <cell r="D759" t="str">
            <v>PT Kalimantan Prima Persada</v>
          </cell>
          <cell r="E759" t="str">
            <v>MPP</v>
          </cell>
          <cell r="F759" t="str">
            <v>63MPP</v>
          </cell>
          <cell r="G759">
            <v>0.1</v>
          </cell>
          <cell r="I759">
            <v>0.09</v>
          </cell>
          <cell r="J759">
            <v>9.3747776463804904</v>
          </cell>
          <cell r="K759">
            <v>21.707851161956203</v>
          </cell>
          <cell r="P759">
            <v>1617192</v>
          </cell>
          <cell r="Q759">
            <v>1522538.9880973652</v>
          </cell>
          <cell r="R759">
            <v>188313.50004760985</v>
          </cell>
          <cell r="S759">
            <v>113707.71</v>
          </cell>
          <cell r="U759">
            <v>0</v>
          </cell>
          <cell r="W759">
            <v>0</v>
          </cell>
          <cell r="X759">
            <v>-1413174</v>
          </cell>
          <cell r="Y759">
            <v>58826</v>
          </cell>
          <cell r="Z759">
            <v>204018</v>
          </cell>
        </row>
        <row r="760">
          <cell r="C760" t="str">
            <v>A0360</v>
          </cell>
          <cell r="D760" t="str">
            <v>PT Kalimantan Prima Persada</v>
          </cell>
          <cell r="E760" t="str">
            <v>ID</v>
          </cell>
          <cell r="F760" t="str">
            <v>63ID</v>
          </cell>
          <cell r="G760">
            <v>0.1</v>
          </cell>
          <cell r="I760">
            <v>0.09</v>
          </cell>
          <cell r="J760">
            <v>9.3747776463804904</v>
          </cell>
          <cell r="K760">
            <v>21.707851161956203</v>
          </cell>
          <cell r="P760">
            <v>64265</v>
          </cell>
          <cell r="Q760">
            <v>1305605.2646734803</v>
          </cell>
          <cell r="R760">
            <v>249956.0209808673</v>
          </cell>
          <cell r="S760">
            <v>107619.53939426929</v>
          </cell>
          <cell r="U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64265</v>
          </cell>
        </row>
        <row r="761">
          <cell r="C761" t="str">
            <v>A0360</v>
          </cell>
          <cell r="D761" t="str">
            <v>PT Kalimantan Prima Persada</v>
          </cell>
          <cell r="E761" t="str">
            <v>LL</v>
          </cell>
          <cell r="F761" t="str">
            <v>63LL</v>
          </cell>
          <cell r="G761">
            <v>0.1</v>
          </cell>
          <cell r="I761">
            <v>0.09</v>
          </cell>
          <cell r="J761">
            <v>9.3747776463804904</v>
          </cell>
          <cell r="K761">
            <v>21.707851161956203</v>
          </cell>
          <cell r="P761">
            <v>0</v>
          </cell>
          <cell r="Q761">
            <v>2187225</v>
          </cell>
          <cell r="R761">
            <v>878998</v>
          </cell>
          <cell r="S761">
            <v>826677.81076764956</v>
          </cell>
          <cell r="U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C762" t="str">
            <v>A0360</v>
          </cell>
          <cell r="D762" t="str">
            <v>PT Kalimantan Prima Persada</v>
          </cell>
          <cell r="E762" t="str">
            <v>PMK</v>
          </cell>
          <cell r="F762" t="str">
            <v>63PMK</v>
          </cell>
          <cell r="G762">
            <v>0.1</v>
          </cell>
          <cell r="I762">
            <v>0.09</v>
          </cell>
          <cell r="J762">
            <v>9.3747776463804904</v>
          </cell>
          <cell r="K762">
            <v>21.707851161956203</v>
          </cell>
          <cell r="P762">
            <v>0</v>
          </cell>
          <cell r="Q762">
            <v>2432256.4873338016</v>
          </cell>
          <cell r="R762">
            <v>667925.49961612106</v>
          </cell>
          <cell r="S762">
            <v>136156.9</v>
          </cell>
          <cell r="U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F764" t="str">
            <v>64PEB 1</v>
          </cell>
          <cell r="J764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 xml:space="preserve"> </v>
          </cell>
          <cell r="R764" t="str">
            <v xml:space="preserve"> </v>
          </cell>
          <cell r="S764" t="str">
            <v xml:space="preserve"> 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9.6457939177183292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571474</v>
          </cell>
          <cell r="AL764">
            <v>828347.8431232397</v>
          </cell>
          <cell r="AM764">
            <v>191571.28683283945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-303939</v>
          </cell>
          <cell r="AS764">
            <v>0</v>
          </cell>
          <cell r="AT764">
            <v>0</v>
          </cell>
          <cell r="AU764">
            <v>267535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 t="str">
            <v xml:space="preserve"> </v>
          </cell>
          <cell r="BH764" t="str">
            <v xml:space="preserve"> </v>
          </cell>
          <cell r="BI764" t="str">
            <v xml:space="preserve"> 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9.664254943255953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966715</v>
          </cell>
          <cell r="CB764">
            <v>1559709.0449605533</v>
          </cell>
          <cell r="CC764">
            <v>603926.14235813636</v>
          </cell>
          <cell r="CD764">
            <v>27197.443276090133</v>
          </cell>
          <cell r="CE764">
            <v>0</v>
          </cell>
          <cell r="CF764">
            <v>0</v>
          </cell>
          <cell r="CG764">
            <v>0</v>
          </cell>
          <cell r="CH764">
            <v>-802681</v>
          </cell>
          <cell r="CI764">
            <v>0</v>
          </cell>
          <cell r="CJ764">
            <v>0</v>
          </cell>
          <cell r="CK764">
            <v>164034</v>
          </cell>
          <cell r="CM764">
            <v>0</v>
          </cell>
          <cell r="CN764">
            <v>0</v>
          </cell>
          <cell r="CO764">
            <v>0</v>
          </cell>
          <cell r="CP764">
            <v>10.060196275198836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5517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477790</v>
          </cell>
          <cell r="DD764">
            <v>0</v>
          </cell>
          <cell r="DE764">
            <v>0</v>
          </cell>
          <cell r="DF764">
            <v>483307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9.6457939177183292</v>
          </cell>
          <cell r="EG764">
            <v>0</v>
          </cell>
          <cell r="EH764">
            <v>0</v>
          </cell>
          <cell r="EI764">
            <v>0</v>
          </cell>
          <cell r="EJ764">
            <v>0</v>
          </cell>
          <cell r="EK764">
            <v>0</v>
          </cell>
          <cell r="EL764">
            <v>70674</v>
          </cell>
          <cell r="EM764">
            <v>148490.47947180827</v>
          </cell>
          <cell r="EN764">
            <v>40144.205836889952</v>
          </cell>
          <cell r="EO764">
            <v>12873.111829587149</v>
          </cell>
          <cell r="EP764">
            <v>0</v>
          </cell>
          <cell r="EQ764">
            <v>0</v>
          </cell>
          <cell r="ER764">
            <v>0</v>
          </cell>
          <cell r="ES764">
            <v>-68184</v>
          </cell>
          <cell r="ET764">
            <v>0</v>
          </cell>
          <cell r="EU764">
            <v>0</v>
          </cell>
          <cell r="EV764">
            <v>2490</v>
          </cell>
          <cell r="EX764">
            <v>0</v>
          </cell>
          <cell r="EY764">
            <v>0</v>
          </cell>
          <cell r="EZ764">
            <v>0</v>
          </cell>
          <cell r="FA764">
            <v>0</v>
          </cell>
          <cell r="FB764">
            <v>0</v>
          </cell>
          <cell r="FC764">
            <v>0</v>
          </cell>
          <cell r="FD764">
            <v>0</v>
          </cell>
          <cell r="FE764">
            <v>0</v>
          </cell>
          <cell r="FF764">
            <v>0</v>
          </cell>
          <cell r="FG764">
            <v>0</v>
          </cell>
          <cell r="FH764">
            <v>152888.48492060398</v>
          </cell>
          <cell r="FI764">
            <v>39999.41655065908</v>
          </cell>
          <cell r="FJ764">
            <v>0</v>
          </cell>
          <cell r="FK764">
            <v>0</v>
          </cell>
          <cell r="FL764">
            <v>0</v>
          </cell>
          <cell r="FM764">
            <v>0</v>
          </cell>
          <cell r="FN764">
            <v>0</v>
          </cell>
          <cell r="FO764">
            <v>0</v>
          </cell>
          <cell r="FP764">
            <v>0</v>
          </cell>
          <cell r="FQ764">
            <v>0</v>
          </cell>
          <cell r="FS764">
            <v>0</v>
          </cell>
          <cell r="FT764">
            <v>0</v>
          </cell>
          <cell r="FU764">
            <v>0</v>
          </cell>
          <cell r="FV764">
            <v>9.6457939177183292</v>
          </cell>
          <cell r="FW764">
            <v>0</v>
          </cell>
          <cell r="FX764">
            <v>0</v>
          </cell>
          <cell r="FY764">
            <v>0</v>
          </cell>
          <cell r="FZ764">
            <v>0</v>
          </cell>
          <cell r="GA764">
            <v>0</v>
          </cell>
          <cell r="GB764">
            <v>8322</v>
          </cell>
          <cell r="GC764">
            <v>369174.514930395</v>
          </cell>
          <cell r="GD764">
            <v>100170.5593168223</v>
          </cell>
          <cell r="GE764">
            <v>19590.018535495044</v>
          </cell>
          <cell r="GF764">
            <v>0</v>
          </cell>
          <cell r="GG764">
            <v>0</v>
          </cell>
          <cell r="GH764">
            <v>0</v>
          </cell>
          <cell r="GI764">
            <v>0</v>
          </cell>
          <cell r="GJ764">
            <v>0</v>
          </cell>
          <cell r="GK764">
            <v>0</v>
          </cell>
          <cell r="GL764">
            <v>8322</v>
          </cell>
          <cell r="GN764">
            <v>0</v>
          </cell>
          <cell r="GO764">
            <v>0</v>
          </cell>
          <cell r="GP764">
            <v>0</v>
          </cell>
          <cell r="GQ764">
            <v>9.6457939177183292</v>
          </cell>
          <cell r="GR764">
            <v>0</v>
          </cell>
          <cell r="GS764">
            <v>0</v>
          </cell>
          <cell r="GT764">
            <v>0</v>
          </cell>
          <cell r="GU764">
            <v>0</v>
          </cell>
          <cell r="GV764">
            <v>0</v>
          </cell>
          <cell r="GW764">
            <v>401863</v>
          </cell>
          <cell r="GX764">
            <v>785838.82168665854</v>
          </cell>
          <cell r="GY764">
            <v>314583.69940927473</v>
          </cell>
          <cell r="GZ764">
            <v>215378.91869214404</v>
          </cell>
          <cell r="HA764">
            <v>0</v>
          </cell>
          <cell r="HB764">
            <v>0</v>
          </cell>
          <cell r="HC764">
            <v>0</v>
          </cell>
          <cell r="HD764">
            <v>0</v>
          </cell>
          <cell r="HE764">
            <v>0</v>
          </cell>
          <cell r="HF764">
            <v>0</v>
          </cell>
          <cell r="HG764">
            <v>401863</v>
          </cell>
          <cell r="HI764">
            <v>0</v>
          </cell>
          <cell r="HJ764">
            <v>0</v>
          </cell>
          <cell r="HK764">
            <v>0</v>
          </cell>
          <cell r="HL764">
            <v>9.6457939177183292</v>
          </cell>
          <cell r="HM764">
            <v>0</v>
          </cell>
          <cell r="HN764">
            <v>0</v>
          </cell>
          <cell r="HO764">
            <v>0</v>
          </cell>
          <cell r="HP764">
            <v>0</v>
          </cell>
          <cell r="HQ764">
            <v>0</v>
          </cell>
          <cell r="HR764">
            <v>51248</v>
          </cell>
          <cell r="HS764">
            <v>396064.95320329699</v>
          </cell>
          <cell r="HT764">
            <v>139168.12153971719</v>
          </cell>
          <cell r="HU764">
            <v>4725</v>
          </cell>
          <cell r="HV764">
            <v>0</v>
          </cell>
          <cell r="HW764">
            <v>0</v>
          </cell>
          <cell r="HX764">
            <v>0</v>
          </cell>
          <cell r="HY764">
            <v>0</v>
          </cell>
          <cell r="HZ764">
            <v>0</v>
          </cell>
          <cell r="IA764">
            <v>0</v>
          </cell>
          <cell r="IB764">
            <v>51248</v>
          </cell>
        </row>
        <row r="765">
          <cell r="C765" t="str">
            <v>A0350</v>
          </cell>
          <cell r="D765" t="str">
            <v>PT Karya Nusa Eka Daya</v>
          </cell>
          <cell r="E765" t="str">
            <v>PEB 2</v>
          </cell>
          <cell r="F765" t="str">
            <v>64PEB 2</v>
          </cell>
          <cell r="J765">
            <v>9.6457939177183292</v>
          </cell>
          <cell r="P765">
            <v>571474</v>
          </cell>
          <cell r="Q765">
            <v>828347.8431232397</v>
          </cell>
          <cell r="R765">
            <v>191571.28683283945</v>
          </cell>
          <cell r="S765">
            <v>0</v>
          </cell>
          <cell r="U765">
            <v>0</v>
          </cell>
          <cell r="W765">
            <v>-303939</v>
          </cell>
          <cell r="X765">
            <v>0</v>
          </cell>
          <cell r="Y765">
            <v>0</v>
          </cell>
          <cell r="Z765">
            <v>267535</v>
          </cell>
        </row>
        <row r="766">
          <cell r="C766" t="str">
            <v>A0350</v>
          </cell>
          <cell r="D766" t="str">
            <v>PT Karya Nusa Eka Daya</v>
          </cell>
          <cell r="E766" t="str">
            <v>PEB 3</v>
          </cell>
          <cell r="F766" t="str">
            <v>64PEB 3</v>
          </cell>
          <cell r="J766">
            <v>0</v>
          </cell>
          <cell r="P766">
            <v>0</v>
          </cell>
          <cell r="Q766" t="str">
            <v xml:space="preserve"> </v>
          </cell>
          <cell r="R766" t="str">
            <v xml:space="preserve"> </v>
          </cell>
          <cell r="S766" t="str">
            <v xml:space="preserve"> </v>
          </cell>
          <cell r="U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C767" t="str">
            <v>A0350</v>
          </cell>
          <cell r="D767" t="str">
            <v>PT Karya Nusa Eka Daya</v>
          </cell>
          <cell r="E767" t="str">
            <v>PEB 4</v>
          </cell>
          <cell r="F767" t="str">
            <v>64PEB 4</v>
          </cell>
          <cell r="J767">
            <v>9.664254943255953</v>
          </cell>
          <cell r="P767">
            <v>966715</v>
          </cell>
          <cell r="Q767">
            <v>1559709.0449605533</v>
          </cell>
          <cell r="R767">
            <v>603926.14235813636</v>
          </cell>
          <cell r="S767">
            <v>27197.443276090133</v>
          </cell>
          <cell r="U767">
            <v>0</v>
          </cell>
          <cell r="W767">
            <v>-802681</v>
          </cell>
          <cell r="X767">
            <v>0</v>
          </cell>
          <cell r="Y767">
            <v>0</v>
          </cell>
          <cell r="Z767">
            <v>164034</v>
          </cell>
        </row>
        <row r="768">
          <cell r="C768" t="str">
            <v>A0350</v>
          </cell>
          <cell r="D768" t="str">
            <v>PT Karya Nusa Eka Daya</v>
          </cell>
          <cell r="E768" t="str">
            <v>PEB 5</v>
          </cell>
          <cell r="F768" t="str">
            <v>64PEB 5</v>
          </cell>
          <cell r="J768">
            <v>10.060196275198836</v>
          </cell>
          <cell r="P768">
            <v>5517</v>
          </cell>
          <cell r="U768">
            <v>0</v>
          </cell>
          <cell r="W768">
            <v>477790</v>
          </cell>
          <cell r="X768">
            <v>0</v>
          </cell>
          <cell r="Y768">
            <v>0</v>
          </cell>
          <cell r="Z768">
            <v>483307</v>
          </cell>
        </row>
        <row r="769">
          <cell r="C769" t="str">
            <v>A0350</v>
          </cell>
          <cell r="D769" t="str">
            <v>PT Karya Nusa Eka Daya</v>
          </cell>
          <cell r="E769" t="str">
            <v>PEB 6</v>
          </cell>
          <cell r="F769" t="str">
            <v>64PEB 6</v>
          </cell>
          <cell r="J769">
            <v>0</v>
          </cell>
          <cell r="P769">
            <v>0</v>
          </cell>
          <cell r="U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C770" t="str">
            <v>A0350</v>
          </cell>
          <cell r="D770" t="str">
            <v>PT Karya Nusa Eka Daya</v>
          </cell>
          <cell r="E770" t="str">
            <v>PEB 7</v>
          </cell>
          <cell r="F770" t="str">
            <v>64PEB 7</v>
          </cell>
          <cell r="J770">
            <v>9.6457939177183292</v>
          </cell>
          <cell r="P770">
            <v>70674</v>
          </cell>
          <cell r="Q770">
            <v>148490.47947180827</v>
          </cell>
          <cell r="R770">
            <v>40144.205836889952</v>
          </cell>
          <cell r="S770">
            <v>12873.111829587149</v>
          </cell>
          <cell r="U770">
            <v>0</v>
          </cell>
          <cell r="W770">
            <v>-68184</v>
          </cell>
          <cell r="X770">
            <v>0</v>
          </cell>
          <cell r="Y770">
            <v>0</v>
          </cell>
          <cell r="Z770">
            <v>2490</v>
          </cell>
        </row>
        <row r="771">
          <cell r="C771" t="str">
            <v>A0350</v>
          </cell>
          <cell r="D771" t="str">
            <v>PT Karya Nusa Eka Daya</v>
          </cell>
          <cell r="E771" t="str">
            <v>MPP</v>
          </cell>
          <cell r="F771" t="str">
            <v>64MPP</v>
          </cell>
          <cell r="J771">
            <v>0</v>
          </cell>
          <cell r="P771">
            <v>0</v>
          </cell>
          <cell r="Q771">
            <v>152888.48492060398</v>
          </cell>
          <cell r="R771">
            <v>39999.41655065908</v>
          </cell>
          <cell r="S771">
            <v>0</v>
          </cell>
          <cell r="U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C772" t="str">
            <v>A0350</v>
          </cell>
          <cell r="D772" t="str">
            <v>PT Karya Nusa Eka Daya</v>
          </cell>
          <cell r="E772" t="str">
            <v>ID</v>
          </cell>
          <cell r="F772" t="str">
            <v>64ID</v>
          </cell>
          <cell r="J772">
            <v>9.6457939177183292</v>
          </cell>
          <cell r="P772">
            <v>8322</v>
          </cell>
          <cell r="Q772">
            <v>369174.514930395</v>
          </cell>
          <cell r="R772">
            <v>100170.5593168223</v>
          </cell>
          <cell r="S772">
            <v>19590.018535495044</v>
          </cell>
          <cell r="U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8322</v>
          </cell>
        </row>
        <row r="773">
          <cell r="C773" t="str">
            <v>A0350</v>
          </cell>
          <cell r="D773" t="str">
            <v>PT Karya Nusa Eka Daya</v>
          </cell>
          <cell r="E773" t="str">
            <v>LL</v>
          </cell>
          <cell r="F773" t="str">
            <v>64LL</v>
          </cell>
          <cell r="J773">
            <v>9.6457939177183292</v>
          </cell>
          <cell r="P773">
            <v>401863</v>
          </cell>
          <cell r="Q773">
            <v>785838.82168665854</v>
          </cell>
          <cell r="R773">
            <v>314583.69940927473</v>
          </cell>
          <cell r="S773">
            <v>215378.91869214404</v>
          </cell>
          <cell r="U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401863</v>
          </cell>
        </row>
        <row r="774">
          <cell r="C774" t="str">
            <v>A0350</v>
          </cell>
          <cell r="D774" t="str">
            <v>PT Karya Nusa Eka Daya</v>
          </cell>
          <cell r="E774" t="str">
            <v>PMK</v>
          </cell>
          <cell r="F774" t="str">
            <v>64PMK</v>
          </cell>
          <cell r="J774">
            <v>9.6457939177183292</v>
          </cell>
          <cell r="P774">
            <v>51248</v>
          </cell>
          <cell r="Q774">
            <v>396064.95320329699</v>
          </cell>
          <cell r="R774">
            <v>139168.12153971719</v>
          </cell>
          <cell r="S774">
            <v>4725</v>
          </cell>
          <cell r="U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51248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F776" t="str">
            <v>65PEB 1</v>
          </cell>
          <cell r="J776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 xml:space="preserve"> </v>
          </cell>
          <cell r="R776" t="str">
            <v xml:space="preserve"> </v>
          </cell>
          <cell r="S776" t="str">
            <v xml:space="preserve"> 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10.405135991336113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1055523</v>
          </cell>
          <cell r="AL776">
            <v>1752044.4836083602</v>
          </cell>
          <cell r="AM776">
            <v>239329.5125580267</v>
          </cell>
          <cell r="AN776">
            <v>10308.129999999999</v>
          </cell>
          <cell r="AO776">
            <v>0</v>
          </cell>
          <cell r="AP776">
            <v>0</v>
          </cell>
          <cell r="AQ776">
            <v>0</v>
          </cell>
          <cell r="AR776">
            <v>-418943</v>
          </cell>
          <cell r="AS776">
            <v>0</v>
          </cell>
          <cell r="AT776">
            <v>0</v>
          </cell>
          <cell r="AU776">
            <v>636580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 t="str">
            <v xml:space="preserve"> </v>
          </cell>
          <cell r="BH776" t="str">
            <v xml:space="preserve"> </v>
          </cell>
          <cell r="BI776" t="str">
            <v xml:space="preserve"> 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10.261090008663105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2193019</v>
          </cell>
          <cell r="CB776">
            <v>3236538.6108257431</v>
          </cell>
          <cell r="CC776">
            <v>507447.56263883528</v>
          </cell>
          <cell r="CD776">
            <v>76922.065321993767</v>
          </cell>
          <cell r="CE776">
            <v>0</v>
          </cell>
          <cell r="CF776">
            <v>0</v>
          </cell>
          <cell r="CG776">
            <v>0</v>
          </cell>
          <cell r="CH776">
            <v>-1556705</v>
          </cell>
          <cell r="CI776">
            <v>-148656</v>
          </cell>
          <cell r="CJ776">
            <v>11671</v>
          </cell>
          <cell r="CK776">
            <v>487658</v>
          </cell>
          <cell r="CM776">
            <v>0</v>
          </cell>
          <cell r="CN776">
            <v>0</v>
          </cell>
          <cell r="CO776">
            <v>0</v>
          </cell>
          <cell r="CP776">
            <v>8.0756786612342246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10412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1193077</v>
          </cell>
          <cell r="DD776">
            <v>0</v>
          </cell>
          <cell r="DE776">
            <v>0</v>
          </cell>
          <cell r="DF776">
            <v>1203489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10.405135991336113</v>
          </cell>
          <cell r="EG776">
            <v>0</v>
          </cell>
          <cell r="EH776">
            <v>0</v>
          </cell>
          <cell r="EI776">
            <v>0</v>
          </cell>
          <cell r="EJ776">
            <v>0</v>
          </cell>
          <cell r="EK776">
            <v>0</v>
          </cell>
          <cell r="EL776">
            <v>127289</v>
          </cell>
          <cell r="EM776">
            <v>255143.06369826736</v>
          </cell>
          <cell r="EN776">
            <v>48206.555285078706</v>
          </cell>
          <cell r="EO776">
            <v>24132.933439573488</v>
          </cell>
          <cell r="EP776">
            <v>0</v>
          </cell>
          <cell r="EQ776">
            <v>0</v>
          </cell>
          <cell r="ER776">
            <v>0</v>
          </cell>
          <cell r="ES776">
            <v>-185369</v>
          </cell>
          <cell r="ET776">
            <v>0</v>
          </cell>
          <cell r="EU776">
            <v>0</v>
          </cell>
          <cell r="EV776">
            <v>-58080</v>
          </cell>
          <cell r="EX776">
            <v>0</v>
          </cell>
          <cell r="EY776">
            <v>0</v>
          </cell>
          <cell r="EZ776">
            <v>0</v>
          </cell>
          <cell r="FA776">
            <v>0</v>
          </cell>
          <cell r="FB776">
            <v>0</v>
          </cell>
          <cell r="FC776">
            <v>0</v>
          </cell>
          <cell r="FD776">
            <v>0</v>
          </cell>
          <cell r="FE776">
            <v>0</v>
          </cell>
          <cell r="FF776">
            <v>0</v>
          </cell>
          <cell r="FG776">
            <v>0</v>
          </cell>
          <cell r="FH776">
            <v>301840.32487441169</v>
          </cell>
          <cell r="FI776">
            <v>45453.624314594723</v>
          </cell>
          <cell r="FJ776">
            <v>2208.8850000000002</v>
          </cell>
          <cell r="FK776">
            <v>0</v>
          </cell>
          <cell r="FL776">
            <v>0</v>
          </cell>
          <cell r="FM776">
            <v>0</v>
          </cell>
          <cell r="FN776">
            <v>0</v>
          </cell>
          <cell r="FO776">
            <v>0</v>
          </cell>
          <cell r="FP776">
            <v>0</v>
          </cell>
          <cell r="FQ776">
            <v>0</v>
          </cell>
          <cell r="FS776">
            <v>0</v>
          </cell>
          <cell r="FT776">
            <v>0</v>
          </cell>
          <cell r="FU776">
            <v>0</v>
          </cell>
          <cell r="FV776">
            <v>10.405135991336113</v>
          </cell>
          <cell r="FW776">
            <v>0</v>
          </cell>
          <cell r="FX776">
            <v>0</v>
          </cell>
          <cell r="FY776">
            <v>0</v>
          </cell>
          <cell r="FZ776">
            <v>0</v>
          </cell>
          <cell r="GA776">
            <v>0</v>
          </cell>
          <cell r="GB776">
            <v>17901</v>
          </cell>
          <cell r="GC776">
            <v>663309.52983225125</v>
          </cell>
          <cell r="GD776">
            <v>110987.47816667879</v>
          </cell>
          <cell r="GE776">
            <v>40858.505376347443</v>
          </cell>
          <cell r="GF776">
            <v>0</v>
          </cell>
          <cell r="GG776">
            <v>0</v>
          </cell>
          <cell r="GH776">
            <v>0</v>
          </cell>
          <cell r="GI776">
            <v>0</v>
          </cell>
          <cell r="GJ776">
            <v>0</v>
          </cell>
          <cell r="GK776">
            <v>0</v>
          </cell>
          <cell r="GL776">
            <v>17901</v>
          </cell>
          <cell r="GN776">
            <v>0</v>
          </cell>
          <cell r="GO776">
            <v>0</v>
          </cell>
          <cell r="GP776">
            <v>0</v>
          </cell>
          <cell r="GQ776">
            <v>10.405135991336113</v>
          </cell>
          <cell r="GR776">
            <v>0</v>
          </cell>
          <cell r="GS776">
            <v>0</v>
          </cell>
          <cell r="GT776">
            <v>0</v>
          </cell>
          <cell r="GU776">
            <v>0</v>
          </cell>
          <cell r="GV776">
            <v>0</v>
          </cell>
          <cell r="GW776">
            <v>700124</v>
          </cell>
          <cell r="GX776">
            <v>901673.63255793485</v>
          </cell>
          <cell r="GY776">
            <v>390965.70488402597</v>
          </cell>
          <cell r="GZ776">
            <v>335000.16750532825</v>
          </cell>
          <cell r="HA776">
            <v>0</v>
          </cell>
          <cell r="HB776">
            <v>0</v>
          </cell>
          <cell r="HC776">
            <v>0</v>
          </cell>
          <cell r="HD776">
            <v>0</v>
          </cell>
          <cell r="HE776">
            <v>0</v>
          </cell>
          <cell r="HF776">
            <v>0</v>
          </cell>
          <cell r="HG776">
            <v>700124</v>
          </cell>
          <cell r="HI776">
            <v>0</v>
          </cell>
          <cell r="HJ776">
            <v>0</v>
          </cell>
          <cell r="HK776">
            <v>0</v>
          </cell>
          <cell r="HL776">
            <v>10.405135991336113</v>
          </cell>
          <cell r="HM776">
            <v>0</v>
          </cell>
          <cell r="HN776">
            <v>0</v>
          </cell>
          <cell r="HO776">
            <v>0</v>
          </cell>
          <cell r="HP776">
            <v>0</v>
          </cell>
          <cell r="HQ776">
            <v>0</v>
          </cell>
          <cell r="HR776">
            <v>406265</v>
          </cell>
          <cell r="HS776">
            <v>810357.34790961002</v>
          </cell>
          <cell r="HT776">
            <v>151030.11151184214</v>
          </cell>
          <cell r="HU776">
            <v>96862.5</v>
          </cell>
          <cell r="HV776">
            <v>0</v>
          </cell>
          <cell r="HW776">
            <v>0</v>
          </cell>
          <cell r="HX776">
            <v>0</v>
          </cell>
          <cell r="HY776">
            <v>0</v>
          </cell>
          <cell r="HZ776">
            <v>0</v>
          </cell>
          <cell r="IA776">
            <v>0</v>
          </cell>
          <cell r="IB776">
            <v>406265</v>
          </cell>
        </row>
        <row r="777">
          <cell r="C777" t="str">
            <v>A0083</v>
          </cell>
          <cell r="D777" t="str">
            <v>PT Karya Tanah Subur</v>
          </cell>
          <cell r="E777" t="str">
            <v>PEB 2</v>
          </cell>
          <cell r="F777" t="str">
            <v>65PEB 2</v>
          </cell>
          <cell r="J777">
            <v>10.405135991336113</v>
          </cell>
          <cell r="P777">
            <v>1055523</v>
          </cell>
          <cell r="Q777">
            <v>1752044.4836083602</v>
          </cell>
          <cell r="R777">
            <v>239329.5125580267</v>
          </cell>
          <cell r="S777">
            <v>10308.129999999999</v>
          </cell>
          <cell r="U777">
            <v>0</v>
          </cell>
          <cell r="W777">
            <v>-418943</v>
          </cell>
          <cell r="X777">
            <v>0</v>
          </cell>
          <cell r="Y777">
            <v>0</v>
          </cell>
          <cell r="Z777">
            <v>636580</v>
          </cell>
        </row>
        <row r="778">
          <cell r="C778" t="str">
            <v>A0083</v>
          </cell>
          <cell r="D778" t="str">
            <v>PT Karya Tanah Subur</v>
          </cell>
          <cell r="E778" t="str">
            <v>PEB 3</v>
          </cell>
          <cell r="F778" t="str">
            <v>65PEB 3</v>
          </cell>
          <cell r="J778">
            <v>0</v>
          </cell>
          <cell r="P778">
            <v>0</v>
          </cell>
          <cell r="Q778" t="str">
            <v xml:space="preserve"> </v>
          </cell>
          <cell r="R778" t="str">
            <v xml:space="preserve"> </v>
          </cell>
          <cell r="S778" t="str">
            <v xml:space="preserve"> </v>
          </cell>
          <cell r="U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C779" t="str">
            <v>A0083</v>
          </cell>
          <cell r="D779" t="str">
            <v>PT Karya Tanah Subur</v>
          </cell>
          <cell r="E779" t="str">
            <v>PEB 4</v>
          </cell>
          <cell r="F779" t="str">
            <v>65PEB 4</v>
          </cell>
          <cell r="J779">
            <v>10.261090008663105</v>
          </cell>
          <cell r="P779">
            <v>2193019</v>
          </cell>
          <cell r="Q779">
            <v>3236538.6108257431</v>
          </cell>
          <cell r="R779">
            <v>507447.56263883528</v>
          </cell>
          <cell r="S779">
            <v>76922.065321993767</v>
          </cell>
          <cell r="U779">
            <v>0</v>
          </cell>
          <cell r="W779">
            <v>-1556705</v>
          </cell>
          <cell r="X779">
            <v>-148656</v>
          </cell>
          <cell r="Y779">
            <v>11671</v>
          </cell>
          <cell r="Z779">
            <v>487658</v>
          </cell>
        </row>
        <row r="780">
          <cell r="C780" t="str">
            <v>A0083</v>
          </cell>
          <cell r="D780" t="str">
            <v>PT Karya Tanah Subur</v>
          </cell>
          <cell r="E780" t="str">
            <v>PEB 5</v>
          </cell>
          <cell r="F780" t="str">
            <v>65PEB 5</v>
          </cell>
          <cell r="J780">
            <v>8.0756786612342246</v>
          </cell>
          <cell r="P780">
            <v>10412</v>
          </cell>
          <cell r="U780">
            <v>0</v>
          </cell>
          <cell r="W780">
            <v>1193077</v>
          </cell>
          <cell r="X780">
            <v>0</v>
          </cell>
          <cell r="Y780">
            <v>0</v>
          </cell>
          <cell r="Z780">
            <v>1203489</v>
          </cell>
        </row>
        <row r="781">
          <cell r="C781" t="str">
            <v>A0083</v>
          </cell>
          <cell r="D781" t="str">
            <v>PT Karya Tanah Subur</v>
          </cell>
          <cell r="E781" t="str">
            <v>PEB 6</v>
          </cell>
          <cell r="F781" t="str">
            <v>65PEB 6</v>
          </cell>
          <cell r="J781">
            <v>0</v>
          </cell>
          <cell r="P781">
            <v>0</v>
          </cell>
          <cell r="U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C782" t="str">
            <v>A0083</v>
          </cell>
          <cell r="D782" t="str">
            <v>PT Karya Tanah Subur</v>
          </cell>
          <cell r="E782" t="str">
            <v>PEB 7</v>
          </cell>
          <cell r="F782" t="str">
            <v>65PEB 7</v>
          </cell>
          <cell r="J782">
            <v>10.405135991336113</v>
          </cell>
          <cell r="P782">
            <v>127289</v>
          </cell>
          <cell r="Q782">
            <v>255143.06369826736</v>
          </cell>
          <cell r="R782">
            <v>48206.555285078706</v>
          </cell>
          <cell r="S782">
            <v>24132.933439573488</v>
          </cell>
          <cell r="U782">
            <v>0</v>
          </cell>
          <cell r="W782">
            <v>-185369</v>
          </cell>
          <cell r="X782">
            <v>0</v>
          </cell>
          <cell r="Y782">
            <v>0</v>
          </cell>
          <cell r="Z782">
            <v>-58080</v>
          </cell>
        </row>
        <row r="783">
          <cell r="C783" t="str">
            <v>A0083</v>
          </cell>
          <cell r="D783" t="str">
            <v>PT Karya Tanah Subur</v>
          </cell>
          <cell r="E783" t="str">
            <v>MPP</v>
          </cell>
          <cell r="F783" t="str">
            <v>65MPP</v>
          </cell>
          <cell r="J783">
            <v>0</v>
          </cell>
          <cell r="P783">
            <v>0</v>
          </cell>
          <cell r="Q783">
            <v>301840.32487441169</v>
          </cell>
          <cell r="R783">
            <v>45453.624314594723</v>
          </cell>
          <cell r="S783">
            <v>2208.8850000000002</v>
          </cell>
          <cell r="U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C784" t="str">
            <v>A0083</v>
          </cell>
          <cell r="D784" t="str">
            <v>PT Karya Tanah Subur</v>
          </cell>
          <cell r="E784" t="str">
            <v>ID</v>
          </cell>
          <cell r="F784" t="str">
            <v>65ID</v>
          </cell>
          <cell r="J784">
            <v>10.405135991336113</v>
          </cell>
          <cell r="P784">
            <v>17901</v>
          </cell>
          <cell r="Q784">
            <v>663309.52983225125</v>
          </cell>
          <cell r="R784">
            <v>110987.47816667879</v>
          </cell>
          <cell r="S784">
            <v>40858.505376347443</v>
          </cell>
          <cell r="U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17901</v>
          </cell>
        </row>
        <row r="785">
          <cell r="C785" t="str">
            <v>A0083</v>
          </cell>
          <cell r="D785" t="str">
            <v>PT Karya Tanah Subur</v>
          </cell>
          <cell r="E785" t="str">
            <v>LL</v>
          </cell>
          <cell r="F785" t="str">
            <v>65LL</v>
          </cell>
          <cell r="J785">
            <v>10.405135991336113</v>
          </cell>
          <cell r="P785">
            <v>700124</v>
          </cell>
          <cell r="Q785">
            <v>901673.63255793485</v>
          </cell>
          <cell r="R785">
            <v>390965.70488402597</v>
          </cell>
          <cell r="S785">
            <v>335000.16750532825</v>
          </cell>
          <cell r="U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700124</v>
          </cell>
        </row>
        <row r="786">
          <cell r="C786" t="str">
            <v>A0083</v>
          </cell>
          <cell r="D786" t="str">
            <v>PT Karya Tanah Subur</v>
          </cell>
          <cell r="E786" t="str">
            <v>PMK</v>
          </cell>
          <cell r="F786" t="str">
            <v>65PMK</v>
          </cell>
          <cell r="J786">
            <v>10.405135991336113</v>
          </cell>
          <cell r="P786">
            <v>406265</v>
          </cell>
          <cell r="Q786">
            <v>810357.34790961002</v>
          </cell>
          <cell r="R786">
            <v>151030.11151184214</v>
          </cell>
          <cell r="S786">
            <v>96862.5</v>
          </cell>
          <cell r="U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406265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F788" t="str">
            <v>66PEB 1</v>
          </cell>
          <cell r="G788">
            <v>0.1</v>
          </cell>
          <cell r="H788">
            <v>0.1</v>
          </cell>
          <cell r="I788">
            <v>0.09</v>
          </cell>
          <cell r="J788">
            <v>6.1163541602143772</v>
          </cell>
          <cell r="K788">
            <v>5.372031893986339</v>
          </cell>
          <cell r="L788">
            <v>1319361</v>
          </cell>
          <cell r="N788">
            <v>2759395.6808000002</v>
          </cell>
          <cell r="O788">
            <v>261992.20799999998</v>
          </cell>
          <cell r="P788">
            <v>21640210.989107009</v>
          </cell>
          <cell r="Q788">
            <v>26251636.407808665</v>
          </cell>
          <cell r="R788">
            <v>981853.87381693418</v>
          </cell>
          <cell r="S788">
            <v>4260466.1628342913</v>
          </cell>
          <cell r="U788">
            <v>-15443823.522472374</v>
          </cell>
          <cell r="V788">
            <v>24026358.062933337</v>
          </cell>
          <cell r="W788">
            <v>-5647070.4963710746</v>
          </cell>
          <cell r="X788">
            <v>0</v>
          </cell>
          <cell r="Y788">
            <v>0</v>
          </cell>
          <cell r="Z788">
            <v>549316.97026356123</v>
          </cell>
          <cell r="AB788">
            <v>0.1</v>
          </cell>
          <cell r="AC788">
            <v>0</v>
          </cell>
          <cell r="AD788">
            <v>0.09</v>
          </cell>
          <cell r="AE788">
            <v>15.317899873196227</v>
          </cell>
          <cell r="AF788">
            <v>17.608314825173132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1009947.6820042558</v>
          </cell>
          <cell r="AL788">
            <v>8707475.2490228787</v>
          </cell>
          <cell r="AM788">
            <v>608105.92014946858</v>
          </cell>
          <cell r="AN788">
            <v>706522.74</v>
          </cell>
          <cell r="AO788">
            <v>0</v>
          </cell>
          <cell r="AP788">
            <v>0</v>
          </cell>
          <cell r="AQ788">
            <v>0</v>
          </cell>
          <cell r="AR788">
            <v>186862.90925381964</v>
          </cell>
          <cell r="AS788">
            <v>0</v>
          </cell>
          <cell r="AT788">
            <v>0</v>
          </cell>
          <cell r="AU788">
            <v>1196810.5912580756</v>
          </cell>
          <cell r="AW788">
            <v>0.1</v>
          </cell>
          <cell r="AX788">
            <v>0</v>
          </cell>
          <cell r="AY788">
            <v>0.09</v>
          </cell>
          <cell r="AZ788">
            <v>15.24813300236166</v>
          </cell>
          <cell r="BA788">
            <v>5.372031893986339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2946343.9338002871</v>
          </cell>
          <cell r="BG788">
            <v>813722.42384969397</v>
          </cell>
          <cell r="BH788">
            <v>38822.517118427844</v>
          </cell>
          <cell r="BI788">
            <v>60354.419558666763</v>
          </cell>
          <cell r="BJ788">
            <v>0</v>
          </cell>
          <cell r="BK788">
            <v>0</v>
          </cell>
          <cell r="BL788">
            <v>0</v>
          </cell>
          <cell r="BM788">
            <v>1528446.1258222486</v>
          </cell>
          <cell r="BN788">
            <v>-5128.4626179210991</v>
          </cell>
          <cell r="BO788">
            <v>9784.4873807981185</v>
          </cell>
          <cell r="BP788">
            <v>4469661.5970046148</v>
          </cell>
          <cell r="BR788">
            <v>0.1</v>
          </cell>
          <cell r="BS788">
            <v>0</v>
          </cell>
          <cell r="BT788">
            <v>0.09</v>
          </cell>
          <cell r="BU788">
            <v>15.24813300236166</v>
          </cell>
          <cell r="BV788">
            <v>19.49655340947815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6174696.6245460557</v>
          </cell>
          <cell r="CB788">
            <v>5826052.4395260597</v>
          </cell>
          <cell r="CC788">
            <v>658325.52548908663</v>
          </cell>
          <cell r="CD788">
            <v>274972.58012900117</v>
          </cell>
          <cell r="CE788">
            <v>0</v>
          </cell>
          <cell r="CF788">
            <v>0</v>
          </cell>
          <cell r="CG788">
            <v>0</v>
          </cell>
          <cell r="CH788">
            <v>-363944.91663280246</v>
          </cell>
          <cell r="CI788">
            <v>-5573.6618923311253</v>
          </cell>
          <cell r="CJ788">
            <v>10633.873835753149</v>
          </cell>
          <cell r="CK788">
            <v>5805178.0460209223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  <cell r="EA788">
            <v>0</v>
          </cell>
          <cell r="EC788">
            <v>0.1</v>
          </cell>
          <cell r="ED788">
            <v>0</v>
          </cell>
          <cell r="EE788">
            <v>0.09</v>
          </cell>
          <cell r="EF788">
            <v>15.24813300236166</v>
          </cell>
          <cell r="EG788">
            <v>17.608314825173132</v>
          </cell>
          <cell r="EH788">
            <v>0</v>
          </cell>
          <cell r="EI788">
            <v>0</v>
          </cell>
          <cell r="EJ788">
            <v>0</v>
          </cell>
          <cell r="EK788">
            <v>0</v>
          </cell>
          <cell r="EL788">
            <v>862805.25672622025</v>
          </cell>
          <cell r="EM788">
            <v>513168</v>
          </cell>
          <cell r="EN788">
            <v>74328</v>
          </cell>
          <cell r="EO788">
            <v>81866</v>
          </cell>
          <cell r="EP788">
            <v>0</v>
          </cell>
          <cell r="EQ788">
            <v>0</v>
          </cell>
          <cell r="ER788">
            <v>0</v>
          </cell>
          <cell r="ES788">
            <v>43202.225338505574</v>
          </cell>
          <cell r="ET788">
            <v>0</v>
          </cell>
          <cell r="EU788">
            <v>0</v>
          </cell>
          <cell r="EV788">
            <v>906007.48206472583</v>
          </cell>
          <cell r="EX788">
            <v>0.1</v>
          </cell>
          <cell r="EY788">
            <v>0</v>
          </cell>
          <cell r="EZ788">
            <v>0.09</v>
          </cell>
          <cell r="FA788">
            <v>15.24813300236166</v>
          </cell>
          <cell r="FB788">
            <v>17.608314825173132</v>
          </cell>
          <cell r="FC788">
            <v>0</v>
          </cell>
          <cell r="FD788">
            <v>0</v>
          </cell>
          <cell r="FE788">
            <v>0</v>
          </cell>
          <cell r="FF788">
            <v>0</v>
          </cell>
          <cell r="FG788">
            <v>2754636.7077658833</v>
          </cell>
          <cell r="FH788">
            <v>1520314.559832271</v>
          </cell>
          <cell r="FI788">
            <v>99512.705158593613</v>
          </cell>
          <cell r="FJ788">
            <v>133416.65400000001</v>
          </cell>
          <cell r="FK788">
            <v>0</v>
          </cell>
          <cell r="FL788">
            <v>0</v>
          </cell>
          <cell r="FM788">
            <v>0</v>
          </cell>
          <cell r="FN788">
            <v>-74682.462301768202</v>
          </cell>
          <cell r="FO788">
            <v>-2071657.5897080561</v>
          </cell>
          <cell r="FP788">
            <v>173337.05100000001</v>
          </cell>
          <cell r="FQ788">
            <v>608296.65575605922</v>
          </cell>
          <cell r="FS788">
            <v>0.1</v>
          </cell>
          <cell r="FT788">
            <v>0</v>
          </cell>
          <cell r="FU788">
            <v>0.09</v>
          </cell>
          <cell r="FV788">
            <v>15.24813300236166</v>
          </cell>
          <cell r="FW788">
            <v>17.608314825173132</v>
          </cell>
          <cell r="FX788">
            <v>0</v>
          </cell>
          <cell r="FY788">
            <v>0</v>
          </cell>
          <cell r="FZ788">
            <v>0</v>
          </cell>
          <cell r="GA788">
            <v>0</v>
          </cell>
          <cell r="GB788">
            <v>3847952.0413237968</v>
          </cell>
          <cell r="GC788">
            <v>2992168.8522548862</v>
          </cell>
          <cell r="GD788">
            <v>300166.02823126159</v>
          </cell>
          <cell r="GE788">
            <v>276886.00298063114</v>
          </cell>
          <cell r="GF788">
            <v>0</v>
          </cell>
          <cell r="GG788">
            <v>0</v>
          </cell>
          <cell r="GH788">
            <v>0</v>
          </cell>
          <cell r="GI788">
            <v>856084.64735225076</v>
          </cell>
          <cell r="GJ788">
            <v>0</v>
          </cell>
          <cell r="GK788">
            <v>0</v>
          </cell>
          <cell r="GL788">
            <v>4704036.6886760471</v>
          </cell>
          <cell r="GN788">
            <v>0.1</v>
          </cell>
          <cell r="GO788">
            <v>0</v>
          </cell>
          <cell r="GP788">
            <v>0.09</v>
          </cell>
          <cell r="GQ788">
            <v>15.24813300236166</v>
          </cell>
          <cell r="GR788">
            <v>17.608314825173132</v>
          </cell>
          <cell r="GS788">
            <v>0</v>
          </cell>
          <cell r="GT788">
            <v>0</v>
          </cell>
          <cell r="GU788">
            <v>0</v>
          </cell>
          <cell r="GV788">
            <v>0</v>
          </cell>
          <cell r="GW788">
            <v>1881996.0418999775</v>
          </cell>
          <cell r="GX788">
            <v>3019250.6384775606</v>
          </cell>
          <cell r="GY788">
            <v>1124758.0443117805</v>
          </cell>
          <cell r="GZ788">
            <v>949711.01897504111</v>
          </cell>
          <cell r="HA788">
            <v>0</v>
          </cell>
          <cell r="HB788">
            <v>0</v>
          </cell>
          <cell r="HC788">
            <v>0</v>
          </cell>
          <cell r="HD788">
            <v>0</v>
          </cell>
          <cell r="HE788">
            <v>0</v>
          </cell>
          <cell r="HF788">
            <v>0</v>
          </cell>
          <cell r="HG788">
            <v>1881996.0418999775</v>
          </cell>
          <cell r="HI788">
            <v>0.1</v>
          </cell>
          <cell r="HJ788">
            <v>0</v>
          </cell>
          <cell r="HK788">
            <v>0.09</v>
          </cell>
          <cell r="HL788">
            <v>15.24813300236166</v>
          </cell>
          <cell r="HM788">
            <v>17.608314825173132</v>
          </cell>
          <cell r="HN788">
            <v>0</v>
          </cell>
          <cell r="HO788">
            <v>0</v>
          </cell>
          <cell r="HP788">
            <v>0</v>
          </cell>
          <cell r="HQ788">
            <v>0</v>
          </cell>
          <cell r="HR788">
            <v>3660607.8306955653</v>
          </cell>
          <cell r="HS788">
            <v>1616051</v>
          </cell>
          <cell r="HT788">
            <v>294651</v>
          </cell>
          <cell r="HU788">
            <v>214325</v>
          </cell>
          <cell r="HV788">
            <v>0</v>
          </cell>
          <cell r="HW788">
            <v>0</v>
          </cell>
          <cell r="HX788">
            <v>0</v>
          </cell>
          <cell r="HY788">
            <v>0</v>
          </cell>
          <cell r="HZ788">
            <v>0</v>
          </cell>
          <cell r="IA788">
            <v>0</v>
          </cell>
          <cell r="IB788">
            <v>3660607.8306955653</v>
          </cell>
        </row>
        <row r="789">
          <cell r="C789" t="str">
            <v>A0084</v>
          </cell>
          <cell r="D789" t="str">
            <v>PT Kayaba Indonesia</v>
          </cell>
          <cell r="E789" t="str">
            <v>PEB 2</v>
          </cell>
          <cell r="F789" t="str">
            <v>66PEB 2</v>
          </cell>
          <cell r="G789">
            <v>0.1</v>
          </cell>
          <cell r="I789">
            <v>0.09</v>
          </cell>
          <cell r="J789">
            <v>15.317899873196227</v>
          </cell>
          <cell r="K789">
            <v>17.608314825173132</v>
          </cell>
          <cell r="P789">
            <v>1009947.6820042558</v>
          </cell>
          <cell r="Q789">
            <v>8707475.2490228787</v>
          </cell>
          <cell r="R789">
            <v>608105.92014946858</v>
          </cell>
          <cell r="S789">
            <v>706522.74</v>
          </cell>
          <cell r="U789">
            <v>0</v>
          </cell>
          <cell r="W789">
            <v>186862.90925381964</v>
          </cell>
          <cell r="X789">
            <v>0</v>
          </cell>
          <cell r="Y789">
            <v>0</v>
          </cell>
          <cell r="Z789">
            <v>1196810.5912580756</v>
          </cell>
        </row>
        <row r="790">
          <cell r="C790" t="str">
            <v>A0084</v>
          </cell>
          <cell r="D790" t="str">
            <v>PT Kayaba Indonesia</v>
          </cell>
          <cell r="E790" t="str">
            <v>PEB 3</v>
          </cell>
          <cell r="F790" t="str">
            <v>66PEB 3</v>
          </cell>
          <cell r="G790">
            <v>0.1</v>
          </cell>
          <cell r="I790">
            <v>0.09</v>
          </cell>
          <cell r="J790">
            <v>15.24813300236166</v>
          </cell>
          <cell r="K790">
            <v>5.372031893986339</v>
          </cell>
          <cell r="P790">
            <v>2946343.9338002871</v>
          </cell>
          <cell r="Q790">
            <v>813722.42384969397</v>
          </cell>
          <cell r="R790">
            <v>38822.517118427844</v>
          </cell>
          <cell r="S790">
            <v>60354.419558666763</v>
          </cell>
          <cell r="U790">
            <v>0</v>
          </cell>
          <cell r="W790">
            <v>1528446.1258222486</v>
          </cell>
          <cell r="X790">
            <v>-5128.4626179210991</v>
          </cell>
          <cell r="Y790">
            <v>9784.4873807981185</v>
          </cell>
          <cell r="Z790">
            <v>4469661.5970046148</v>
          </cell>
        </row>
        <row r="791">
          <cell r="C791" t="str">
            <v>A0084</v>
          </cell>
          <cell r="D791" t="str">
            <v>PT Kayaba Indonesia</v>
          </cell>
          <cell r="E791" t="str">
            <v>PEB 4</v>
          </cell>
          <cell r="F791" t="str">
            <v>66PEB 4</v>
          </cell>
          <cell r="G791">
            <v>0.1</v>
          </cell>
          <cell r="I791">
            <v>0.09</v>
          </cell>
          <cell r="J791">
            <v>15.24813300236166</v>
          </cell>
          <cell r="K791">
            <v>19.49655340947815</v>
          </cell>
          <cell r="P791">
            <v>6174696.6245460557</v>
          </cell>
          <cell r="Q791">
            <v>5826052.4395260597</v>
          </cell>
          <cell r="R791">
            <v>658325.52548908663</v>
          </cell>
          <cell r="S791">
            <v>274972.58012900117</v>
          </cell>
          <cell r="U791">
            <v>0</v>
          </cell>
          <cell r="W791">
            <v>-363944.91663280246</v>
          </cell>
          <cell r="X791">
            <v>-5573.6618923311253</v>
          </cell>
          <cell r="Y791">
            <v>10633.873835753149</v>
          </cell>
          <cell r="Z791">
            <v>5805178.0460209223</v>
          </cell>
        </row>
        <row r="792">
          <cell r="C792" t="str">
            <v>A0084</v>
          </cell>
          <cell r="D792" t="str">
            <v>PT Kayaba Indonesia</v>
          </cell>
          <cell r="E792" t="str">
            <v>PEB 5</v>
          </cell>
          <cell r="F792" t="str">
            <v>66PEB 5</v>
          </cell>
          <cell r="P792">
            <v>0</v>
          </cell>
          <cell r="U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C793" t="str">
            <v>A0084</v>
          </cell>
          <cell r="D793" t="str">
            <v>PT Kayaba Indonesia</v>
          </cell>
          <cell r="E793" t="str">
            <v>PEB 6</v>
          </cell>
          <cell r="F793" t="str">
            <v>66PEB 6</v>
          </cell>
          <cell r="P793">
            <v>0</v>
          </cell>
          <cell r="U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C794" t="str">
            <v>A0084</v>
          </cell>
          <cell r="D794" t="str">
            <v>PT Kayaba Indonesia</v>
          </cell>
          <cell r="E794" t="str">
            <v>PEB 7</v>
          </cell>
          <cell r="F794" t="str">
            <v>66PEB 7</v>
          </cell>
          <cell r="G794">
            <v>0.1</v>
          </cell>
          <cell r="I794">
            <v>0.09</v>
          </cell>
          <cell r="J794">
            <v>15.24813300236166</v>
          </cell>
          <cell r="K794">
            <v>17.608314825173132</v>
          </cell>
          <cell r="P794">
            <v>862805.25672622025</v>
          </cell>
          <cell r="Q794">
            <v>513168</v>
          </cell>
          <cell r="R794">
            <v>74328</v>
          </cell>
          <cell r="S794">
            <v>81866</v>
          </cell>
          <cell r="U794">
            <v>0</v>
          </cell>
          <cell r="W794">
            <v>43202.225338505574</v>
          </cell>
          <cell r="X794">
            <v>0</v>
          </cell>
          <cell r="Y794">
            <v>0</v>
          </cell>
          <cell r="Z794">
            <v>906007.48206472583</v>
          </cell>
        </row>
        <row r="795">
          <cell r="C795" t="str">
            <v>A0084</v>
          </cell>
          <cell r="D795" t="str">
            <v>PT Kayaba Indonesia</v>
          </cell>
          <cell r="E795" t="str">
            <v>MPP</v>
          </cell>
          <cell r="F795" t="str">
            <v>66MPP</v>
          </cell>
          <cell r="G795">
            <v>0.1</v>
          </cell>
          <cell r="I795">
            <v>0.09</v>
          </cell>
          <cell r="J795">
            <v>15.24813300236166</v>
          </cell>
          <cell r="K795">
            <v>17.608314825173132</v>
          </cell>
          <cell r="P795">
            <v>2754636.7077658833</v>
          </cell>
          <cell r="Q795">
            <v>1520314.559832271</v>
          </cell>
          <cell r="R795">
            <v>99512.705158593613</v>
          </cell>
          <cell r="S795">
            <v>133416.65400000001</v>
          </cell>
          <cell r="U795">
            <v>0</v>
          </cell>
          <cell r="W795">
            <v>-74682.462301768202</v>
          </cell>
          <cell r="X795">
            <v>-2071657.5897080561</v>
          </cell>
          <cell r="Y795">
            <v>173337.05100000001</v>
          </cell>
          <cell r="Z795">
            <v>608296.65575605922</v>
          </cell>
        </row>
        <row r="796">
          <cell r="C796" t="str">
            <v>A0084</v>
          </cell>
          <cell r="D796" t="str">
            <v>PT Kayaba Indonesia</v>
          </cell>
          <cell r="E796" t="str">
            <v>ID</v>
          </cell>
          <cell r="F796" t="str">
            <v>66ID</v>
          </cell>
          <cell r="G796">
            <v>0.1</v>
          </cell>
          <cell r="I796">
            <v>0.09</v>
          </cell>
          <cell r="J796">
            <v>15.24813300236166</v>
          </cell>
          <cell r="K796">
            <v>17.608314825173132</v>
          </cell>
          <cell r="P796">
            <v>3847952.0413237968</v>
          </cell>
          <cell r="Q796">
            <v>2992168.8522548862</v>
          </cell>
          <cell r="R796">
            <v>300166.02823126159</v>
          </cell>
          <cell r="S796">
            <v>276886.00298063114</v>
          </cell>
          <cell r="U796">
            <v>0</v>
          </cell>
          <cell r="W796">
            <v>856084.64735225076</v>
          </cell>
          <cell r="X796">
            <v>0</v>
          </cell>
          <cell r="Y796">
            <v>0</v>
          </cell>
          <cell r="Z796">
            <v>4704036.6886760471</v>
          </cell>
        </row>
        <row r="797">
          <cell r="C797" t="str">
            <v>A0084</v>
          </cell>
          <cell r="D797" t="str">
            <v>PT Kayaba Indonesia</v>
          </cell>
          <cell r="E797" t="str">
            <v>LL</v>
          </cell>
          <cell r="F797" t="str">
            <v>66LL</v>
          </cell>
          <cell r="G797">
            <v>0.1</v>
          </cell>
          <cell r="I797">
            <v>0.09</v>
          </cell>
          <cell r="J797">
            <v>15.24813300236166</v>
          </cell>
          <cell r="K797">
            <v>17.608314825173132</v>
          </cell>
          <cell r="P797">
            <v>1881996.0418999775</v>
          </cell>
          <cell r="Q797">
            <v>3019250.6384775606</v>
          </cell>
          <cell r="R797">
            <v>1124758.0443117805</v>
          </cell>
          <cell r="S797">
            <v>949711.01897504111</v>
          </cell>
          <cell r="U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1881996.0418999775</v>
          </cell>
        </row>
        <row r="798">
          <cell r="C798" t="str">
            <v>A0084</v>
          </cell>
          <cell r="D798" t="str">
            <v>PT Kayaba Indonesia</v>
          </cell>
          <cell r="E798" t="str">
            <v>PMK</v>
          </cell>
          <cell r="F798" t="str">
            <v>66PMK</v>
          </cell>
          <cell r="G798">
            <v>0.1</v>
          </cell>
          <cell r="I798">
            <v>0.09</v>
          </cell>
          <cell r="J798">
            <v>15.24813300236166</v>
          </cell>
          <cell r="K798">
            <v>17.608314825173132</v>
          </cell>
          <cell r="P798">
            <v>3660607.8306955653</v>
          </cell>
          <cell r="Q798">
            <v>1616051</v>
          </cell>
          <cell r="R798">
            <v>294651</v>
          </cell>
          <cell r="S798">
            <v>214325</v>
          </cell>
          <cell r="U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3660607.8306955653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F800" t="str">
            <v>67PEB 1</v>
          </cell>
          <cell r="J800">
            <v>0</v>
          </cell>
          <cell r="N800">
            <v>0</v>
          </cell>
          <cell r="O800">
            <v>0</v>
          </cell>
          <cell r="P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10.271936261000528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1466710</v>
          </cell>
          <cell r="AL800">
            <v>2168511.6593415979</v>
          </cell>
          <cell r="AM800">
            <v>264897.87548155425</v>
          </cell>
          <cell r="AN800">
            <v>33450.039900000003</v>
          </cell>
          <cell r="AO800">
            <v>0</v>
          </cell>
          <cell r="AP800">
            <v>0</v>
          </cell>
          <cell r="AQ800">
            <v>0</v>
          </cell>
          <cell r="AR800">
            <v>-785788</v>
          </cell>
          <cell r="AS800">
            <v>0</v>
          </cell>
          <cell r="AT800">
            <v>0</v>
          </cell>
          <cell r="AU800">
            <v>680922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10.268803538305384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1993071</v>
          </cell>
          <cell r="CB800">
            <v>3257850.7222520788</v>
          </cell>
          <cell r="CC800">
            <v>488607.30612747138</v>
          </cell>
          <cell r="CD800">
            <v>193152.95398584518</v>
          </cell>
          <cell r="CE800">
            <v>0</v>
          </cell>
          <cell r="CF800">
            <v>0</v>
          </cell>
          <cell r="CG800">
            <v>0</v>
          </cell>
          <cell r="CH800">
            <v>-1255459</v>
          </cell>
          <cell r="CI800">
            <v>-278100</v>
          </cell>
          <cell r="CJ800">
            <v>23244</v>
          </cell>
          <cell r="CK800">
            <v>459512</v>
          </cell>
          <cell r="CM800">
            <v>0</v>
          </cell>
          <cell r="CN800">
            <v>0</v>
          </cell>
          <cell r="CO800">
            <v>0</v>
          </cell>
          <cell r="CP800">
            <v>9.7297800964630703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20766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1170984</v>
          </cell>
          <cell r="DD800">
            <v>0</v>
          </cell>
          <cell r="DE800">
            <v>0</v>
          </cell>
          <cell r="DF800">
            <v>1191750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10.271936261000528</v>
          </cell>
          <cell r="EG800">
            <v>0</v>
          </cell>
          <cell r="EH800">
            <v>0</v>
          </cell>
          <cell r="EI800">
            <v>0</v>
          </cell>
          <cell r="EJ800">
            <v>0</v>
          </cell>
          <cell r="EK800">
            <v>0</v>
          </cell>
          <cell r="EL800">
            <v>174054</v>
          </cell>
          <cell r="EM800">
            <v>312821.03702914383</v>
          </cell>
          <cell r="EN800">
            <v>55441.103020748109</v>
          </cell>
          <cell r="EO800">
            <v>31268.142978994096</v>
          </cell>
          <cell r="EP800">
            <v>0</v>
          </cell>
          <cell r="EQ800">
            <v>0</v>
          </cell>
          <cell r="ER800">
            <v>0</v>
          </cell>
          <cell r="ES800">
            <v>-152038</v>
          </cell>
          <cell r="ET800">
            <v>0</v>
          </cell>
          <cell r="EU800">
            <v>0</v>
          </cell>
          <cell r="EV800">
            <v>22016</v>
          </cell>
          <cell r="EX800">
            <v>0</v>
          </cell>
          <cell r="EY800">
            <v>0</v>
          </cell>
          <cell r="EZ800">
            <v>0</v>
          </cell>
          <cell r="FA800">
            <v>0</v>
          </cell>
          <cell r="FB800">
            <v>0</v>
          </cell>
          <cell r="FC800">
            <v>0</v>
          </cell>
          <cell r="FD800">
            <v>0</v>
          </cell>
          <cell r="FE800">
            <v>0</v>
          </cell>
          <cell r="FF800">
            <v>0</v>
          </cell>
          <cell r="FG800">
            <v>0</v>
          </cell>
          <cell r="FH800">
            <v>350701.29425400338</v>
          </cell>
          <cell r="FI800">
            <v>44889.715174627592</v>
          </cell>
          <cell r="FJ800">
            <v>7670.5027650000011</v>
          </cell>
          <cell r="FK800">
            <v>0</v>
          </cell>
          <cell r="FL800">
            <v>0</v>
          </cell>
          <cell r="FM800">
            <v>0</v>
          </cell>
          <cell r="FN800">
            <v>0</v>
          </cell>
          <cell r="FO800">
            <v>0</v>
          </cell>
          <cell r="FP800">
            <v>0</v>
          </cell>
          <cell r="FQ800">
            <v>0</v>
          </cell>
          <cell r="FS800">
            <v>0</v>
          </cell>
          <cell r="FT800">
            <v>0</v>
          </cell>
          <cell r="FU800">
            <v>0</v>
          </cell>
          <cell r="FV800">
            <v>10.271936261000528</v>
          </cell>
          <cell r="FW800">
            <v>0</v>
          </cell>
          <cell r="FX800">
            <v>0</v>
          </cell>
          <cell r="FY800">
            <v>0</v>
          </cell>
          <cell r="FZ800">
            <v>0</v>
          </cell>
          <cell r="GA800">
            <v>0</v>
          </cell>
          <cell r="GB800">
            <v>24299</v>
          </cell>
          <cell r="GC800">
            <v>780795.31213997537</v>
          </cell>
          <cell r="GD800">
            <v>121609.10525033613</v>
          </cell>
          <cell r="GE800">
            <v>47935.10174280862</v>
          </cell>
          <cell r="GF800">
            <v>0</v>
          </cell>
          <cell r="GG800">
            <v>0</v>
          </cell>
          <cell r="GH800">
            <v>0</v>
          </cell>
          <cell r="GI800">
            <v>0</v>
          </cell>
          <cell r="GJ800">
            <v>0</v>
          </cell>
          <cell r="GK800">
            <v>0</v>
          </cell>
          <cell r="GL800">
            <v>24299</v>
          </cell>
          <cell r="GN800">
            <v>0</v>
          </cell>
          <cell r="GO800">
            <v>0</v>
          </cell>
          <cell r="GP800">
            <v>0</v>
          </cell>
          <cell r="GQ800">
            <v>10.271936261000528</v>
          </cell>
          <cell r="GR800">
            <v>0</v>
          </cell>
          <cell r="GS800">
            <v>0</v>
          </cell>
          <cell r="GT800">
            <v>0</v>
          </cell>
          <cell r="GU800">
            <v>0</v>
          </cell>
          <cell r="GV800">
            <v>0</v>
          </cell>
          <cell r="GW800">
            <v>988026</v>
          </cell>
          <cell r="GX800">
            <v>1109271.0875950155</v>
          </cell>
          <cell r="GY800">
            <v>442677.10630580329</v>
          </cell>
          <cell r="GZ800">
            <v>455417.75839744258</v>
          </cell>
          <cell r="HA800">
            <v>0</v>
          </cell>
          <cell r="HB800">
            <v>0</v>
          </cell>
          <cell r="HC800">
            <v>0</v>
          </cell>
          <cell r="HD800">
            <v>0</v>
          </cell>
          <cell r="HE800">
            <v>0</v>
          </cell>
          <cell r="HF800">
            <v>0</v>
          </cell>
          <cell r="HG800">
            <v>988026</v>
          </cell>
          <cell r="HI800">
            <v>0</v>
          </cell>
          <cell r="HJ800">
            <v>0</v>
          </cell>
          <cell r="HK800">
            <v>0</v>
          </cell>
          <cell r="HL800">
            <v>10.271936261000528</v>
          </cell>
          <cell r="HM800">
            <v>0</v>
          </cell>
          <cell r="HN800">
            <v>0</v>
          </cell>
          <cell r="HO800">
            <v>0</v>
          </cell>
          <cell r="HP800">
            <v>0</v>
          </cell>
          <cell r="HQ800">
            <v>0</v>
          </cell>
          <cell r="HR800">
            <v>578290</v>
          </cell>
          <cell r="HS800">
            <v>1058135.0854530949</v>
          </cell>
          <cell r="HT800">
            <v>191446.1601934428</v>
          </cell>
          <cell r="HU800">
            <v>117337.5</v>
          </cell>
          <cell r="HV800">
            <v>0</v>
          </cell>
          <cell r="HW800">
            <v>0</v>
          </cell>
          <cell r="HX800">
            <v>0</v>
          </cell>
          <cell r="HY800">
            <v>0</v>
          </cell>
          <cell r="HZ800">
            <v>0</v>
          </cell>
          <cell r="IA800">
            <v>0</v>
          </cell>
          <cell r="IB800">
            <v>578290</v>
          </cell>
        </row>
        <row r="801">
          <cell r="C801" t="str">
            <v>A0086</v>
          </cell>
          <cell r="D801" t="str">
            <v>PT Kimia Tirta Utama</v>
          </cell>
          <cell r="E801" t="str">
            <v>PEB 2</v>
          </cell>
          <cell r="F801" t="str">
            <v>67PEB 2</v>
          </cell>
          <cell r="J801">
            <v>10.271936261000528</v>
          </cell>
          <cell r="P801">
            <v>1466710</v>
          </cell>
          <cell r="Q801">
            <v>2168511.6593415979</v>
          </cell>
          <cell r="R801">
            <v>264897.87548155425</v>
          </cell>
          <cell r="S801">
            <v>33450.039900000003</v>
          </cell>
          <cell r="U801">
            <v>0</v>
          </cell>
          <cell r="W801">
            <v>-785788</v>
          </cell>
          <cell r="X801">
            <v>0</v>
          </cell>
          <cell r="Y801">
            <v>0</v>
          </cell>
          <cell r="Z801">
            <v>680922</v>
          </cell>
        </row>
        <row r="802">
          <cell r="C802" t="str">
            <v>A0086</v>
          </cell>
          <cell r="D802" t="str">
            <v>PT Kimia Tirta Utama</v>
          </cell>
          <cell r="E802" t="str">
            <v>PEB 3</v>
          </cell>
          <cell r="F802" t="str">
            <v>67PEB 3</v>
          </cell>
          <cell r="J802">
            <v>0</v>
          </cell>
          <cell r="P802">
            <v>0</v>
          </cell>
          <cell r="U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C803" t="str">
            <v>A0086</v>
          </cell>
          <cell r="D803" t="str">
            <v>PT Kimia Tirta Utama</v>
          </cell>
          <cell r="E803" t="str">
            <v>PEB 4</v>
          </cell>
          <cell r="F803" t="str">
            <v>67PEB 4</v>
          </cell>
          <cell r="J803">
            <v>10.268803538305384</v>
          </cell>
          <cell r="P803">
            <v>1993071</v>
          </cell>
          <cell r="Q803">
            <v>3257850.7222520788</v>
          </cell>
          <cell r="R803">
            <v>488607.30612747138</v>
          </cell>
          <cell r="S803">
            <v>193152.95398584518</v>
          </cell>
          <cell r="U803">
            <v>0</v>
          </cell>
          <cell r="W803">
            <v>-1255459</v>
          </cell>
          <cell r="X803">
            <v>-278100</v>
          </cell>
          <cell r="Y803">
            <v>23244</v>
          </cell>
          <cell r="Z803">
            <v>459512</v>
          </cell>
        </row>
        <row r="804">
          <cell r="C804" t="str">
            <v>A0086</v>
          </cell>
          <cell r="D804" t="str">
            <v>PT Kimia Tirta Utama</v>
          </cell>
          <cell r="E804" t="str">
            <v>PEB 5</v>
          </cell>
          <cell r="F804" t="str">
            <v>67PEB 5</v>
          </cell>
          <cell r="J804">
            <v>9.7297800964630703</v>
          </cell>
          <cell r="P804">
            <v>20766</v>
          </cell>
          <cell r="U804">
            <v>0</v>
          </cell>
          <cell r="W804">
            <v>1170984</v>
          </cell>
          <cell r="X804">
            <v>0</v>
          </cell>
          <cell r="Y804">
            <v>0</v>
          </cell>
          <cell r="Z804">
            <v>1191750</v>
          </cell>
        </row>
        <row r="805">
          <cell r="C805" t="str">
            <v>A0086</v>
          </cell>
          <cell r="D805" t="str">
            <v>PT Kimia Tirta Utama</v>
          </cell>
          <cell r="E805" t="str">
            <v>PEB 6</v>
          </cell>
          <cell r="F805" t="str">
            <v>67PEB 6</v>
          </cell>
          <cell r="J805">
            <v>0</v>
          </cell>
          <cell r="P805">
            <v>0</v>
          </cell>
          <cell r="U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C806" t="str">
            <v>A0086</v>
          </cell>
          <cell r="D806" t="str">
            <v>PT Kimia Tirta Utama</v>
          </cell>
          <cell r="E806" t="str">
            <v>PEB 7</v>
          </cell>
          <cell r="F806" t="str">
            <v>67PEB 7</v>
          </cell>
          <cell r="J806">
            <v>10.271936261000528</v>
          </cell>
          <cell r="P806">
            <v>174054</v>
          </cell>
          <cell r="Q806">
            <v>312821.03702914383</v>
          </cell>
          <cell r="R806">
            <v>55441.103020748109</v>
          </cell>
          <cell r="S806">
            <v>31268.142978994096</v>
          </cell>
          <cell r="U806">
            <v>0</v>
          </cell>
          <cell r="W806">
            <v>-152038</v>
          </cell>
          <cell r="X806">
            <v>0</v>
          </cell>
          <cell r="Y806">
            <v>0</v>
          </cell>
          <cell r="Z806">
            <v>22016</v>
          </cell>
        </row>
        <row r="807">
          <cell r="C807" t="str">
            <v>A0086</v>
          </cell>
          <cell r="D807" t="str">
            <v>PT Kimia Tirta Utama</v>
          </cell>
          <cell r="E807" t="str">
            <v>MPP</v>
          </cell>
          <cell r="F807" t="str">
            <v>67MPP</v>
          </cell>
          <cell r="J807">
            <v>0</v>
          </cell>
          <cell r="P807">
            <v>0</v>
          </cell>
          <cell r="Q807">
            <v>350701.29425400338</v>
          </cell>
          <cell r="R807">
            <v>44889.715174627592</v>
          </cell>
          <cell r="S807">
            <v>7670.5027650000011</v>
          </cell>
          <cell r="U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C808" t="str">
            <v>A0086</v>
          </cell>
          <cell r="D808" t="str">
            <v>PT Kimia Tirta Utama</v>
          </cell>
          <cell r="E808" t="str">
            <v>ID</v>
          </cell>
          <cell r="F808" t="str">
            <v>67ID</v>
          </cell>
          <cell r="J808">
            <v>10.271936261000528</v>
          </cell>
          <cell r="P808">
            <v>24299</v>
          </cell>
          <cell r="Q808">
            <v>780795.31213997537</v>
          </cell>
          <cell r="R808">
            <v>121609.10525033613</v>
          </cell>
          <cell r="S808">
            <v>47935.10174280862</v>
          </cell>
          <cell r="U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24299</v>
          </cell>
        </row>
        <row r="809">
          <cell r="C809" t="str">
            <v>A0086</v>
          </cell>
          <cell r="D809" t="str">
            <v>PT Kimia Tirta Utama</v>
          </cell>
          <cell r="E809" t="str">
            <v>LL</v>
          </cell>
          <cell r="F809" t="str">
            <v>67LL</v>
          </cell>
          <cell r="J809">
            <v>10.271936261000528</v>
          </cell>
          <cell r="P809">
            <v>988026</v>
          </cell>
          <cell r="Q809">
            <v>1109271.0875950155</v>
          </cell>
          <cell r="R809">
            <v>442677.10630580329</v>
          </cell>
          <cell r="S809">
            <v>455417.75839744258</v>
          </cell>
          <cell r="U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988026</v>
          </cell>
        </row>
        <row r="810">
          <cell r="C810" t="str">
            <v>A0086</v>
          </cell>
          <cell r="D810" t="str">
            <v>PT Kimia Tirta Utama</v>
          </cell>
          <cell r="E810" t="str">
            <v>PMK</v>
          </cell>
          <cell r="F810" t="str">
            <v>67PMK</v>
          </cell>
          <cell r="J810">
            <v>10.271936261000528</v>
          </cell>
          <cell r="P810">
            <v>578290</v>
          </cell>
          <cell r="Q810">
            <v>1058135.0854530949</v>
          </cell>
          <cell r="R810">
            <v>191446.1601934428</v>
          </cell>
          <cell r="S810">
            <v>117337.5</v>
          </cell>
          <cell r="U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578290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F812" t="str">
            <v>68PEB 1</v>
          </cell>
          <cell r="G812">
            <v>0.1</v>
          </cell>
          <cell r="H812">
            <v>0.1</v>
          </cell>
          <cell r="I812">
            <v>0.09</v>
          </cell>
          <cell r="J812">
            <v>8.6664942250613048</v>
          </cell>
          <cell r="K812">
            <v>9.4583215749376333</v>
          </cell>
          <cell r="L812">
            <v>0</v>
          </cell>
          <cell r="N812">
            <v>172318.272</v>
          </cell>
          <cell r="O812">
            <v>13846.68</v>
          </cell>
          <cell r="P812">
            <v>610206</v>
          </cell>
          <cell r="Q812">
            <v>232327.28810275806</v>
          </cell>
          <cell r="R812">
            <v>46522.775208076964</v>
          </cell>
          <cell r="S812">
            <v>2135.2939363619994</v>
          </cell>
          <cell r="U812">
            <v>-375918</v>
          </cell>
          <cell r="V812">
            <v>590535.75066666678</v>
          </cell>
          <cell r="W812">
            <v>-333249</v>
          </cell>
          <cell r="X812">
            <v>0</v>
          </cell>
          <cell r="Y812">
            <v>98961</v>
          </cell>
          <cell r="Z812">
            <v>0</v>
          </cell>
          <cell r="AB812">
            <v>0.1</v>
          </cell>
          <cell r="AC812">
            <v>0</v>
          </cell>
          <cell r="AD812">
            <v>0.09</v>
          </cell>
          <cell r="AE812">
            <v>10.576301872639815</v>
          </cell>
          <cell r="AF812">
            <v>15.428798400690104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1858</v>
          </cell>
          <cell r="AL812">
            <v>10845.668547657893</v>
          </cell>
          <cell r="AM812">
            <v>1940.5447065820081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1858</v>
          </cell>
          <cell r="AW812">
            <v>0.1</v>
          </cell>
          <cell r="AX812">
            <v>0</v>
          </cell>
          <cell r="AY812">
            <v>0.09</v>
          </cell>
          <cell r="AZ812">
            <v>8.6664942250613048</v>
          </cell>
          <cell r="BA812">
            <v>9.4583215749376333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147091.77530619912</v>
          </cell>
          <cell r="BH812">
            <v>29454.644150542339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R812">
            <v>0.1</v>
          </cell>
          <cell r="BS812">
            <v>0</v>
          </cell>
          <cell r="BT812">
            <v>0.09</v>
          </cell>
          <cell r="BU812">
            <v>9.7135460180872553</v>
          </cell>
          <cell r="BV812">
            <v>16.423877871648848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35084</v>
          </cell>
          <cell r="CB812">
            <v>132062.8681710551</v>
          </cell>
          <cell r="CC812">
            <v>26141.456037410069</v>
          </cell>
          <cell r="CD812">
            <v>2443.282085146679</v>
          </cell>
          <cell r="CE812">
            <v>0</v>
          </cell>
          <cell r="CF812">
            <v>0</v>
          </cell>
          <cell r="CG812">
            <v>0</v>
          </cell>
          <cell r="CH812">
            <v>-11222</v>
          </cell>
          <cell r="CI812">
            <v>0</v>
          </cell>
          <cell r="CJ812">
            <v>0</v>
          </cell>
          <cell r="CK812">
            <v>23862</v>
          </cell>
          <cell r="CM812">
            <v>0.1</v>
          </cell>
          <cell r="CN812">
            <v>0</v>
          </cell>
          <cell r="CO812">
            <v>0.09</v>
          </cell>
          <cell r="CP812">
            <v>10.118902990863127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140097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-36384</v>
          </cell>
          <cell r="DD812">
            <v>0</v>
          </cell>
          <cell r="DE812">
            <v>0</v>
          </cell>
          <cell r="DF812">
            <v>103713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C812">
            <v>0.1</v>
          </cell>
          <cell r="ED812">
            <v>0</v>
          </cell>
          <cell r="EE812">
            <v>0.09</v>
          </cell>
          <cell r="EF812">
            <v>10.576301872639815</v>
          </cell>
          <cell r="EG812">
            <v>15.428798400690104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22249</v>
          </cell>
          <cell r="EM812">
            <v>14726.400563517191</v>
          </cell>
          <cell r="EN812">
            <v>2833.8612889495698</v>
          </cell>
          <cell r="EO812">
            <v>1634.9011913279146</v>
          </cell>
          <cell r="EP812">
            <v>0</v>
          </cell>
          <cell r="EQ812">
            <v>0</v>
          </cell>
          <cell r="ER812">
            <v>0</v>
          </cell>
          <cell r="ES812">
            <v>-15049</v>
          </cell>
          <cell r="ET812">
            <v>0</v>
          </cell>
          <cell r="EU812">
            <v>0</v>
          </cell>
          <cell r="EV812">
            <v>7200</v>
          </cell>
          <cell r="EX812">
            <v>0</v>
          </cell>
          <cell r="EY812">
            <v>0</v>
          </cell>
          <cell r="EZ812">
            <v>0</v>
          </cell>
          <cell r="FA812">
            <v>0</v>
          </cell>
          <cell r="FB812">
            <v>0</v>
          </cell>
          <cell r="FC812">
            <v>0</v>
          </cell>
          <cell r="FD812">
            <v>0</v>
          </cell>
          <cell r="FE812">
            <v>0</v>
          </cell>
          <cell r="FF812">
            <v>0</v>
          </cell>
          <cell r="FG812">
            <v>0</v>
          </cell>
          <cell r="FH812">
            <v>0</v>
          </cell>
          <cell r="FI812">
            <v>0</v>
          </cell>
          <cell r="FJ812">
            <v>0</v>
          </cell>
          <cell r="FK812">
            <v>0</v>
          </cell>
          <cell r="FL812">
            <v>0</v>
          </cell>
          <cell r="FM812">
            <v>0</v>
          </cell>
          <cell r="FN812">
            <v>0</v>
          </cell>
          <cell r="FO812">
            <v>0</v>
          </cell>
          <cell r="FP812">
            <v>0</v>
          </cell>
          <cell r="FQ812">
            <v>0</v>
          </cell>
          <cell r="FS812">
            <v>0.1</v>
          </cell>
          <cell r="FT812">
            <v>0</v>
          </cell>
          <cell r="FU812">
            <v>0.09</v>
          </cell>
          <cell r="FV812">
            <v>10.576301872639815</v>
          </cell>
          <cell r="FW812">
            <v>15.428798400690104</v>
          </cell>
          <cell r="FX812">
            <v>0</v>
          </cell>
          <cell r="FY812">
            <v>0</v>
          </cell>
          <cell r="FZ812">
            <v>0</v>
          </cell>
          <cell r="GA812">
            <v>0</v>
          </cell>
          <cell r="GB812">
            <v>3330</v>
          </cell>
          <cell r="GC812">
            <v>67426.347679689628</v>
          </cell>
          <cell r="GD812">
            <v>13110.050392525482</v>
          </cell>
          <cell r="GE812">
            <v>4213.2868184951103</v>
          </cell>
          <cell r="GF812">
            <v>0</v>
          </cell>
          <cell r="GG812">
            <v>0</v>
          </cell>
          <cell r="GH812">
            <v>0</v>
          </cell>
          <cell r="GI812">
            <v>0</v>
          </cell>
          <cell r="GJ812">
            <v>0</v>
          </cell>
          <cell r="GK812">
            <v>0</v>
          </cell>
          <cell r="GL812">
            <v>3330</v>
          </cell>
          <cell r="GN812">
            <v>0.1</v>
          </cell>
          <cell r="GO812">
            <v>0</v>
          </cell>
          <cell r="GP812">
            <v>0.09</v>
          </cell>
          <cell r="GQ812">
            <v>10.576301872639815</v>
          </cell>
          <cell r="GR812">
            <v>15.428798400690104</v>
          </cell>
          <cell r="GS812">
            <v>0</v>
          </cell>
          <cell r="GT812">
            <v>0</v>
          </cell>
          <cell r="GU812">
            <v>0</v>
          </cell>
          <cell r="GV812">
            <v>0</v>
          </cell>
          <cell r="GW812">
            <v>68461</v>
          </cell>
          <cell r="GX812">
            <v>176952.96298587677</v>
          </cell>
          <cell r="GY812">
            <v>40911.357140610111</v>
          </cell>
          <cell r="GZ812">
            <v>156053.71096654996</v>
          </cell>
          <cell r="HA812">
            <v>0</v>
          </cell>
          <cell r="HB812">
            <v>0</v>
          </cell>
          <cell r="HC812">
            <v>0</v>
          </cell>
          <cell r="HD812">
            <v>0</v>
          </cell>
          <cell r="HE812">
            <v>0</v>
          </cell>
          <cell r="HF812">
            <v>0</v>
          </cell>
          <cell r="HG812">
            <v>68461</v>
          </cell>
          <cell r="HI812">
            <v>0.1</v>
          </cell>
          <cell r="HJ812">
            <v>0</v>
          </cell>
          <cell r="HK812">
            <v>0.09</v>
          </cell>
          <cell r="HL812">
            <v>10.576301872639815</v>
          </cell>
          <cell r="HM812">
            <v>15.428798400690104</v>
          </cell>
          <cell r="HN812">
            <v>0</v>
          </cell>
          <cell r="HO812">
            <v>0</v>
          </cell>
          <cell r="HP812">
            <v>0</v>
          </cell>
          <cell r="HQ812">
            <v>0</v>
          </cell>
          <cell r="HR812">
            <v>27841</v>
          </cell>
          <cell r="HS812">
            <v>27091.626560761171</v>
          </cell>
          <cell r="HT812">
            <v>4439.5100100082445</v>
          </cell>
          <cell r="HU812">
            <v>0</v>
          </cell>
          <cell r="HV812">
            <v>0</v>
          </cell>
          <cell r="HW812">
            <v>0</v>
          </cell>
          <cell r="HX812">
            <v>0</v>
          </cell>
          <cell r="HY812">
            <v>0</v>
          </cell>
          <cell r="HZ812">
            <v>0</v>
          </cell>
          <cell r="IA812">
            <v>0</v>
          </cell>
          <cell r="IB812">
            <v>27841</v>
          </cell>
        </row>
        <row r="813">
          <cell r="C813" t="str">
            <v>A0378</v>
          </cell>
          <cell r="D813" t="str">
            <v>PT Komatsu Astra Finance</v>
          </cell>
          <cell r="E813" t="str">
            <v>PEB 2</v>
          </cell>
          <cell r="F813" t="str">
            <v>68PEB 2</v>
          </cell>
          <cell r="G813">
            <v>0.1</v>
          </cell>
          <cell r="I813">
            <v>0.09</v>
          </cell>
          <cell r="J813">
            <v>10.576301872639815</v>
          </cell>
          <cell r="K813">
            <v>15.428798400690104</v>
          </cell>
          <cell r="P813">
            <v>1858</v>
          </cell>
          <cell r="Q813">
            <v>10845.668547657893</v>
          </cell>
          <cell r="R813">
            <v>1940.5447065820081</v>
          </cell>
          <cell r="S813">
            <v>0</v>
          </cell>
          <cell r="U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1858</v>
          </cell>
        </row>
        <row r="814">
          <cell r="C814" t="str">
            <v>A0378</v>
          </cell>
          <cell r="D814" t="str">
            <v>PT Komatsu Astra Finance</v>
          </cell>
          <cell r="E814" t="str">
            <v>PEB 3</v>
          </cell>
          <cell r="F814" t="str">
            <v>68PEB 3</v>
          </cell>
          <cell r="G814">
            <v>0.1</v>
          </cell>
          <cell r="I814">
            <v>0.09</v>
          </cell>
          <cell r="J814">
            <v>8.6664942250613048</v>
          </cell>
          <cell r="K814">
            <v>9.4583215749376333</v>
          </cell>
          <cell r="P814">
            <v>0</v>
          </cell>
          <cell r="Q814">
            <v>147091.77530619912</v>
          </cell>
          <cell r="R814">
            <v>29454.644150542339</v>
          </cell>
          <cell r="S814">
            <v>0</v>
          </cell>
          <cell r="U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C815" t="str">
            <v>A0378</v>
          </cell>
          <cell r="D815" t="str">
            <v>PT Komatsu Astra Finance</v>
          </cell>
          <cell r="E815" t="str">
            <v>PEB 4</v>
          </cell>
          <cell r="F815" t="str">
            <v>68PEB 4</v>
          </cell>
          <cell r="G815">
            <v>0.1</v>
          </cell>
          <cell r="I815">
            <v>0.09</v>
          </cell>
          <cell r="J815">
            <v>9.7135460180872553</v>
          </cell>
          <cell r="K815">
            <v>16.423877871648848</v>
          </cell>
          <cell r="P815">
            <v>35084</v>
          </cell>
          <cell r="Q815">
            <v>132062.8681710551</v>
          </cell>
          <cell r="R815">
            <v>26141.456037410069</v>
          </cell>
          <cell r="S815">
            <v>2443.282085146679</v>
          </cell>
          <cell r="U815">
            <v>0</v>
          </cell>
          <cell r="W815">
            <v>-11222</v>
          </cell>
          <cell r="X815">
            <v>0</v>
          </cell>
          <cell r="Y815">
            <v>0</v>
          </cell>
          <cell r="Z815">
            <v>23862</v>
          </cell>
        </row>
        <row r="816">
          <cell r="C816" t="str">
            <v>A0378</v>
          </cell>
          <cell r="D816" t="str">
            <v>PT Komatsu Astra Finance</v>
          </cell>
          <cell r="E816" t="str">
            <v>PEB 5</v>
          </cell>
          <cell r="F816" t="str">
            <v>68PEB 5</v>
          </cell>
          <cell r="G816">
            <v>0.1</v>
          </cell>
          <cell r="I816">
            <v>0.09</v>
          </cell>
          <cell r="J816">
            <v>10.118902990863127</v>
          </cell>
          <cell r="P816">
            <v>140097</v>
          </cell>
          <cell r="U816">
            <v>0</v>
          </cell>
          <cell r="W816">
            <v>-36384</v>
          </cell>
          <cell r="X816">
            <v>0</v>
          </cell>
          <cell r="Y816">
            <v>0</v>
          </cell>
          <cell r="Z816">
            <v>103713</v>
          </cell>
        </row>
        <row r="817">
          <cell r="C817" t="str">
            <v>A0378</v>
          </cell>
          <cell r="D817" t="str">
            <v>PT Komatsu Astra Finance</v>
          </cell>
          <cell r="E817" t="str">
            <v>PEB 6</v>
          </cell>
          <cell r="F817" t="str">
            <v>68PEB 6</v>
          </cell>
          <cell r="P817">
            <v>0</v>
          </cell>
          <cell r="U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C818" t="str">
            <v>A0378</v>
          </cell>
          <cell r="D818" t="str">
            <v>PT Komatsu Astra Finance</v>
          </cell>
          <cell r="E818" t="str">
            <v>PEB 7</v>
          </cell>
          <cell r="F818" t="str">
            <v>68PEB 7</v>
          </cell>
          <cell r="G818">
            <v>0.1</v>
          </cell>
          <cell r="I818">
            <v>0.09</v>
          </cell>
          <cell r="J818">
            <v>10.576301872639815</v>
          </cell>
          <cell r="K818">
            <v>15.428798400690104</v>
          </cell>
          <cell r="P818">
            <v>22249</v>
          </cell>
          <cell r="Q818">
            <v>14726.400563517191</v>
          </cell>
          <cell r="R818">
            <v>2833.8612889495698</v>
          </cell>
          <cell r="S818">
            <v>1634.9011913279146</v>
          </cell>
          <cell r="U818">
            <v>0</v>
          </cell>
          <cell r="W818">
            <v>-15049</v>
          </cell>
          <cell r="X818">
            <v>0</v>
          </cell>
          <cell r="Y818">
            <v>0</v>
          </cell>
          <cell r="Z818">
            <v>7200</v>
          </cell>
        </row>
        <row r="819">
          <cell r="C819" t="str">
            <v>A0378</v>
          </cell>
          <cell r="D819" t="str">
            <v>PT Komatsu Astra Finance</v>
          </cell>
          <cell r="E819" t="str">
            <v>MPP</v>
          </cell>
          <cell r="F819" t="str">
            <v>68MPP</v>
          </cell>
          <cell r="P819">
            <v>0</v>
          </cell>
          <cell r="U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C820" t="str">
            <v>A0378</v>
          </cell>
          <cell r="D820" t="str">
            <v>PT Komatsu Astra Finance</v>
          </cell>
          <cell r="E820" t="str">
            <v>ID</v>
          </cell>
          <cell r="F820" t="str">
            <v>68ID</v>
          </cell>
          <cell r="G820">
            <v>0.1</v>
          </cell>
          <cell r="I820">
            <v>0.09</v>
          </cell>
          <cell r="J820">
            <v>10.576301872639815</v>
          </cell>
          <cell r="K820">
            <v>15.428798400690104</v>
          </cell>
          <cell r="P820">
            <v>3330</v>
          </cell>
          <cell r="Q820">
            <v>67426.347679689628</v>
          </cell>
          <cell r="R820">
            <v>13110.050392525482</v>
          </cell>
          <cell r="S820">
            <v>4213.2868184951103</v>
          </cell>
          <cell r="U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3330</v>
          </cell>
        </row>
        <row r="821">
          <cell r="C821" t="str">
            <v>A0378</v>
          </cell>
          <cell r="D821" t="str">
            <v>PT Komatsu Astra Finance</v>
          </cell>
          <cell r="E821" t="str">
            <v>LL</v>
          </cell>
          <cell r="F821" t="str">
            <v>68LL</v>
          </cell>
          <cell r="G821">
            <v>0.1</v>
          </cell>
          <cell r="I821">
            <v>0.09</v>
          </cell>
          <cell r="J821">
            <v>10.576301872639815</v>
          </cell>
          <cell r="K821">
            <v>15.428798400690104</v>
          </cell>
          <cell r="P821">
            <v>68461</v>
          </cell>
          <cell r="Q821">
            <v>176952.96298587677</v>
          </cell>
          <cell r="R821">
            <v>40911.357140610111</v>
          </cell>
          <cell r="S821">
            <v>156053.71096654996</v>
          </cell>
          <cell r="U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68461</v>
          </cell>
        </row>
        <row r="822">
          <cell r="C822" t="str">
            <v>A0378</v>
          </cell>
          <cell r="D822" t="str">
            <v>PT Komatsu Astra Finance</v>
          </cell>
          <cell r="E822" t="str">
            <v>PMK</v>
          </cell>
          <cell r="F822" t="str">
            <v>68PMK</v>
          </cell>
          <cell r="G822">
            <v>0.1</v>
          </cell>
          <cell r="I822">
            <v>0.09</v>
          </cell>
          <cell r="J822">
            <v>10.576301872639815</v>
          </cell>
          <cell r="K822">
            <v>15.428798400690104</v>
          </cell>
          <cell r="P822">
            <v>27841</v>
          </cell>
          <cell r="Q822">
            <v>27091.626560761171</v>
          </cell>
          <cell r="R822">
            <v>4439.5100100082445</v>
          </cell>
          <cell r="S822">
            <v>0</v>
          </cell>
          <cell r="U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27841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F824" t="str">
            <v>69PEB 1</v>
          </cell>
          <cell r="G824">
            <v>0.1</v>
          </cell>
          <cell r="H824">
            <v>0.1</v>
          </cell>
          <cell r="I824">
            <v>0.09</v>
          </cell>
          <cell r="J824">
            <v>8.8609384622265814</v>
          </cell>
          <cell r="K824">
            <v>10.020554614242876</v>
          </cell>
          <cell r="L824">
            <v>417107</v>
          </cell>
          <cell r="N824">
            <v>561057.11239999998</v>
          </cell>
          <cell r="O824">
            <v>72772.528000000006</v>
          </cell>
          <cell r="P824">
            <v>3657664</v>
          </cell>
          <cell r="Q824">
            <v>5867254.0072488906</v>
          </cell>
          <cell r="R824">
            <v>254200.97177403368</v>
          </cell>
          <cell r="S824">
            <v>1383975.8888547667</v>
          </cell>
          <cell r="U824">
            <v>-2561893</v>
          </cell>
          <cell r="V824">
            <v>5258097.2134666666</v>
          </cell>
          <cell r="W824">
            <v>424021</v>
          </cell>
          <cell r="X824">
            <v>0</v>
          </cell>
          <cell r="Y824">
            <v>0</v>
          </cell>
          <cell r="Z824">
            <v>1519792</v>
          </cell>
          <cell r="AB824">
            <v>0.1</v>
          </cell>
          <cell r="AC824">
            <v>0</v>
          </cell>
          <cell r="AD824">
            <v>0.09</v>
          </cell>
          <cell r="AE824">
            <v>10.390199854253463</v>
          </cell>
          <cell r="AF824">
            <v>20.015874286150879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2071327</v>
          </cell>
          <cell r="AL824">
            <v>2978615.664402775</v>
          </cell>
          <cell r="AM824">
            <v>221377.3219259826</v>
          </cell>
          <cell r="AN824">
            <v>500457.15</v>
          </cell>
          <cell r="AO824">
            <v>0</v>
          </cell>
          <cell r="AP824">
            <v>0</v>
          </cell>
          <cell r="AQ824">
            <v>0</v>
          </cell>
          <cell r="AR824">
            <v>-1000296</v>
          </cell>
          <cell r="AS824">
            <v>-501118</v>
          </cell>
          <cell r="AT824">
            <v>27838</v>
          </cell>
          <cell r="AU824">
            <v>569913</v>
          </cell>
          <cell r="AW824">
            <v>0.1</v>
          </cell>
          <cell r="AX824">
            <v>0</v>
          </cell>
          <cell r="AY824">
            <v>0.09</v>
          </cell>
          <cell r="AZ824">
            <v>8.8609384622265814</v>
          </cell>
          <cell r="BA824">
            <v>10.020554614242876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252619</v>
          </cell>
          <cell r="BG824">
            <v>72319</v>
          </cell>
          <cell r="BH824">
            <v>3571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-127076</v>
          </cell>
          <cell r="BN824">
            <v>-52119</v>
          </cell>
          <cell r="BO824">
            <v>8705</v>
          </cell>
          <cell r="BP824">
            <v>73424</v>
          </cell>
          <cell r="BR824">
            <v>0.1</v>
          </cell>
          <cell r="BS824">
            <v>0</v>
          </cell>
          <cell r="BT824">
            <v>0.09</v>
          </cell>
          <cell r="BU824">
            <v>9.8784514922502389</v>
          </cell>
          <cell r="BV824">
            <v>19.525393327952738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417144</v>
          </cell>
          <cell r="CB824">
            <v>630915.24086079164</v>
          </cell>
          <cell r="CC824">
            <v>95645.977468923113</v>
          </cell>
          <cell r="CD824">
            <v>19035.865481881177</v>
          </cell>
          <cell r="CE824">
            <v>0</v>
          </cell>
          <cell r="CF824">
            <v>0</v>
          </cell>
          <cell r="CG824">
            <v>0</v>
          </cell>
          <cell r="CH824">
            <v>-229843</v>
          </cell>
          <cell r="CI824">
            <v>-39230</v>
          </cell>
          <cell r="CJ824">
            <v>1918</v>
          </cell>
          <cell r="CK824">
            <v>148071</v>
          </cell>
          <cell r="CM824">
            <v>0.1</v>
          </cell>
          <cell r="CN824">
            <v>0</v>
          </cell>
          <cell r="CO824">
            <v>0.09</v>
          </cell>
          <cell r="CP824">
            <v>0</v>
          </cell>
          <cell r="CQ824">
            <v>22.230533319788019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231997.29414968967</v>
          </cell>
          <cell r="CX824">
            <v>153192.45712022361</v>
          </cell>
          <cell r="CY824">
            <v>47041.347999999998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C824">
            <v>0.1</v>
          </cell>
          <cell r="ED824">
            <v>0</v>
          </cell>
          <cell r="EE824">
            <v>0.09</v>
          </cell>
          <cell r="EF824">
            <v>10.390199854253463</v>
          </cell>
          <cell r="EG824">
            <v>20.015874286150879</v>
          </cell>
          <cell r="EH824">
            <v>0</v>
          </cell>
          <cell r="EI824">
            <v>0</v>
          </cell>
          <cell r="EJ824">
            <v>0</v>
          </cell>
          <cell r="EK824">
            <v>0</v>
          </cell>
          <cell r="EL824">
            <v>102441</v>
          </cell>
          <cell r="EM824">
            <v>251678.09621719999</v>
          </cell>
          <cell r="EN824">
            <v>36985.952394961489</v>
          </cell>
          <cell r="EO824">
            <v>25482.53924415282</v>
          </cell>
          <cell r="EP824">
            <v>0</v>
          </cell>
          <cell r="EQ824">
            <v>0</v>
          </cell>
          <cell r="ER824">
            <v>0</v>
          </cell>
          <cell r="ES824">
            <v>-92583</v>
          </cell>
          <cell r="ET824">
            <v>0</v>
          </cell>
          <cell r="EU824">
            <v>0</v>
          </cell>
          <cell r="EV824">
            <v>9858</v>
          </cell>
          <cell r="EX824">
            <v>0.1</v>
          </cell>
          <cell r="EY824">
            <v>0</v>
          </cell>
          <cell r="EZ824">
            <v>0.09</v>
          </cell>
          <cell r="FA824">
            <v>10.390199854253463</v>
          </cell>
          <cell r="FB824">
            <v>20.015874286150879</v>
          </cell>
          <cell r="FC824">
            <v>0</v>
          </cell>
          <cell r="FD824">
            <v>0</v>
          </cell>
          <cell r="FE824">
            <v>0</v>
          </cell>
          <cell r="FF824">
            <v>0</v>
          </cell>
          <cell r="FG824">
            <v>798224</v>
          </cell>
          <cell r="FH824">
            <v>655657.07683012565</v>
          </cell>
          <cell r="FI824">
            <v>70869.486284222177</v>
          </cell>
          <cell r="FJ824">
            <v>130770.57</v>
          </cell>
          <cell r="FK824">
            <v>0</v>
          </cell>
          <cell r="FL824">
            <v>0</v>
          </cell>
          <cell r="FM824">
            <v>0</v>
          </cell>
          <cell r="FN824">
            <v>0</v>
          </cell>
          <cell r="FO824">
            <v>-724249</v>
          </cell>
          <cell r="FP824">
            <v>37143</v>
          </cell>
          <cell r="FQ824">
            <v>73975</v>
          </cell>
          <cell r="FS824">
            <v>0.1</v>
          </cell>
          <cell r="FT824">
            <v>0</v>
          </cell>
          <cell r="FU824">
            <v>0.09</v>
          </cell>
          <cell r="FV824">
            <v>10.390199854253463</v>
          </cell>
          <cell r="FW824">
            <v>20.015874286150879</v>
          </cell>
          <cell r="FX824">
            <v>0</v>
          </cell>
          <cell r="FY824">
            <v>0</v>
          </cell>
          <cell r="FZ824">
            <v>0</v>
          </cell>
          <cell r="GA824">
            <v>0</v>
          </cell>
          <cell r="GB824">
            <v>29442</v>
          </cell>
          <cell r="GC824">
            <v>557541.96009782294</v>
          </cell>
          <cell r="GD824">
            <v>64618.756632319957</v>
          </cell>
          <cell r="GE824">
            <v>34611.709270997264</v>
          </cell>
          <cell r="GF824">
            <v>0</v>
          </cell>
          <cell r="GG824">
            <v>0</v>
          </cell>
          <cell r="GH824">
            <v>0</v>
          </cell>
          <cell r="GI824">
            <v>0</v>
          </cell>
          <cell r="GJ824">
            <v>0</v>
          </cell>
          <cell r="GK824">
            <v>0</v>
          </cell>
          <cell r="GL824">
            <v>29442</v>
          </cell>
          <cell r="GN824">
            <v>0.1</v>
          </cell>
          <cell r="GO824">
            <v>0</v>
          </cell>
          <cell r="GP824">
            <v>0.09</v>
          </cell>
          <cell r="GQ824">
            <v>10.390199854253463</v>
          </cell>
          <cell r="GR824">
            <v>20.015874286150879</v>
          </cell>
          <cell r="GS824">
            <v>0</v>
          </cell>
          <cell r="GT824">
            <v>0</v>
          </cell>
          <cell r="GU824">
            <v>0</v>
          </cell>
          <cell r="GV824">
            <v>0</v>
          </cell>
          <cell r="GW824">
            <v>643721</v>
          </cell>
          <cell r="GX824">
            <v>581109</v>
          </cell>
          <cell r="GY824">
            <v>233058</v>
          </cell>
          <cell r="GZ824">
            <v>308514.79265540291</v>
          </cell>
          <cell r="HA824">
            <v>0</v>
          </cell>
          <cell r="HB824">
            <v>0</v>
          </cell>
          <cell r="HC824">
            <v>0</v>
          </cell>
          <cell r="HD824">
            <v>0</v>
          </cell>
          <cell r="HE824">
            <v>0</v>
          </cell>
          <cell r="HF824">
            <v>0</v>
          </cell>
          <cell r="HG824">
            <v>643721</v>
          </cell>
          <cell r="HI824">
            <v>0.1</v>
          </cell>
          <cell r="HJ824">
            <v>0</v>
          </cell>
          <cell r="HK824">
            <v>0.09</v>
          </cell>
          <cell r="HL824">
            <v>10.390199854253463</v>
          </cell>
          <cell r="HM824">
            <v>20.015874286150879</v>
          </cell>
          <cell r="HN824">
            <v>0</v>
          </cell>
          <cell r="HO824">
            <v>0</v>
          </cell>
          <cell r="HP824">
            <v>0</v>
          </cell>
          <cell r="HQ824">
            <v>0</v>
          </cell>
          <cell r="HR824">
            <v>252646</v>
          </cell>
          <cell r="HS824">
            <v>512207.15781091608</v>
          </cell>
          <cell r="HT824">
            <v>113712.01604215507</v>
          </cell>
          <cell r="HU824">
            <v>60800</v>
          </cell>
          <cell r="HV824">
            <v>0</v>
          </cell>
          <cell r="HW824">
            <v>0</v>
          </cell>
          <cell r="HX824">
            <v>0</v>
          </cell>
          <cell r="HY824">
            <v>0</v>
          </cell>
          <cell r="HZ824">
            <v>0</v>
          </cell>
          <cell r="IA824">
            <v>0</v>
          </cell>
          <cell r="IB824">
            <v>252646</v>
          </cell>
        </row>
        <row r="825">
          <cell r="C825" t="str">
            <v>A0328</v>
          </cell>
          <cell r="D825" t="str">
            <v>PT Komatsu Remanufacturing Asia</v>
          </cell>
          <cell r="E825" t="str">
            <v>PEB 2</v>
          </cell>
          <cell r="F825" t="str">
            <v>69PEB 2</v>
          </cell>
          <cell r="G825">
            <v>0.1</v>
          </cell>
          <cell r="I825">
            <v>0.09</v>
          </cell>
          <cell r="J825">
            <v>10.390199854253463</v>
          </cell>
          <cell r="K825">
            <v>20.015874286150879</v>
          </cell>
          <cell r="P825">
            <v>2071327</v>
          </cell>
          <cell r="Q825">
            <v>2978615.664402775</v>
          </cell>
          <cell r="R825">
            <v>221377.3219259826</v>
          </cell>
          <cell r="S825">
            <v>500457.15</v>
          </cell>
          <cell r="U825">
            <v>0</v>
          </cell>
          <cell r="W825">
            <v>-1000296</v>
          </cell>
          <cell r="X825">
            <v>-501118</v>
          </cell>
          <cell r="Y825">
            <v>27838</v>
          </cell>
          <cell r="Z825">
            <v>569913</v>
          </cell>
        </row>
        <row r="826">
          <cell r="C826" t="str">
            <v>A0328</v>
          </cell>
          <cell r="D826" t="str">
            <v>PT Komatsu Remanufacturing Asia</v>
          </cell>
          <cell r="E826" t="str">
            <v>PEB 3</v>
          </cell>
          <cell r="F826" t="str">
            <v>69PEB 3</v>
          </cell>
          <cell r="G826">
            <v>0.1</v>
          </cell>
          <cell r="I826">
            <v>0.09</v>
          </cell>
          <cell r="J826">
            <v>8.8609384622265814</v>
          </cell>
          <cell r="K826">
            <v>10.020554614242876</v>
          </cell>
          <cell r="P826">
            <v>252619</v>
          </cell>
          <cell r="Q826">
            <v>72319</v>
          </cell>
          <cell r="R826">
            <v>3571</v>
          </cell>
          <cell r="S826">
            <v>0</v>
          </cell>
          <cell r="U826">
            <v>0</v>
          </cell>
          <cell r="W826">
            <v>-127076</v>
          </cell>
          <cell r="X826">
            <v>-52119</v>
          </cell>
          <cell r="Y826">
            <v>8705</v>
          </cell>
          <cell r="Z826">
            <v>73424</v>
          </cell>
        </row>
        <row r="827">
          <cell r="C827" t="str">
            <v>A0328</v>
          </cell>
          <cell r="D827" t="str">
            <v>PT Komatsu Remanufacturing Asia</v>
          </cell>
          <cell r="E827" t="str">
            <v>PEB 4</v>
          </cell>
          <cell r="F827" t="str">
            <v>69PEB 4</v>
          </cell>
          <cell r="G827">
            <v>0.1</v>
          </cell>
          <cell r="I827">
            <v>0.09</v>
          </cell>
          <cell r="J827">
            <v>9.8784514922502389</v>
          </cell>
          <cell r="K827">
            <v>19.525393327952738</v>
          </cell>
          <cell r="P827">
            <v>417144</v>
          </cell>
          <cell r="Q827">
            <v>630915.24086079164</v>
          </cell>
          <cell r="R827">
            <v>95645.977468923113</v>
          </cell>
          <cell r="S827">
            <v>19035.865481881177</v>
          </cell>
          <cell r="U827">
            <v>0</v>
          </cell>
          <cell r="W827">
            <v>-229843</v>
          </cell>
          <cell r="X827">
            <v>-39230</v>
          </cell>
          <cell r="Y827">
            <v>1918</v>
          </cell>
          <cell r="Z827">
            <v>148071</v>
          </cell>
        </row>
        <row r="828">
          <cell r="C828" t="str">
            <v>A0328</v>
          </cell>
          <cell r="D828" t="str">
            <v>PT Komatsu Remanufacturing Asia</v>
          </cell>
          <cell r="E828" t="str">
            <v>PEB 5</v>
          </cell>
          <cell r="F828" t="str">
            <v>69PEB 5</v>
          </cell>
          <cell r="G828">
            <v>0.1</v>
          </cell>
          <cell r="I828">
            <v>0.09</v>
          </cell>
          <cell r="J828">
            <v>0</v>
          </cell>
          <cell r="K828">
            <v>22.230533319788019</v>
          </cell>
          <cell r="P828">
            <v>0</v>
          </cell>
          <cell r="Q828">
            <v>231997.29414968967</v>
          </cell>
          <cell r="R828">
            <v>153192.45712022361</v>
          </cell>
          <cell r="S828">
            <v>47041.347999999998</v>
          </cell>
          <cell r="U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C829" t="str">
            <v>A0328</v>
          </cell>
          <cell r="D829" t="str">
            <v>PT Komatsu Remanufacturing Asia</v>
          </cell>
          <cell r="E829" t="str">
            <v>PEB 6</v>
          </cell>
          <cell r="F829" t="str">
            <v>69PEB 6</v>
          </cell>
          <cell r="P829">
            <v>0</v>
          </cell>
          <cell r="U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C830" t="str">
            <v>A0328</v>
          </cell>
          <cell r="D830" t="str">
            <v>PT Komatsu Remanufacturing Asia</v>
          </cell>
          <cell r="E830" t="str">
            <v>PEB 7</v>
          </cell>
          <cell r="F830" t="str">
            <v>69PEB 7</v>
          </cell>
          <cell r="G830">
            <v>0.1</v>
          </cell>
          <cell r="I830">
            <v>0.09</v>
          </cell>
          <cell r="J830">
            <v>10.390199854253463</v>
          </cell>
          <cell r="K830">
            <v>20.015874286150879</v>
          </cell>
          <cell r="P830">
            <v>102441</v>
          </cell>
          <cell r="Q830">
            <v>251678.09621719999</v>
          </cell>
          <cell r="R830">
            <v>36985.952394961489</v>
          </cell>
          <cell r="S830">
            <v>25482.53924415282</v>
          </cell>
          <cell r="U830">
            <v>0</v>
          </cell>
          <cell r="W830">
            <v>-92583</v>
          </cell>
          <cell r="X830">
            <v>0</v>
          </cell>
          <cell r="Y830">
            <v>0</v>
          </cell>
          <cell r="Z830">
            <v>9858</v>
          </cell>
        </row>
        <row r="831">
          <cell r="C831" t="str">
            <v>A0328</v>
          </cell>
          <cell r="D831" t="str">
            <v>PT Komatsu Remanufacturing Asia</v>
          </cell>
          <cell r="E831" t="str">
            <v>MPP</v>
          </cell>
          <cell r="F831" t="str">
            <v>69MPP</v>
          </cell>
          <cell r="G831">
            <v>0.1</v>
          </cell>
          <cell r="I831">
            <v>0.09</v>
          </cell>
          <cell r="J831">
            <v>10.390199854253463</v>
          </cell>
          <cell r="K831">
            <v>20.015874286150879</v>
          </cell>
          <cell r="P831">
            <v>798224</v>
          </cell>
          <cell r="Q831">
            <v>655657.07683012565</v>
          </cell>
          <cell r="R831">
            <v>70869.486284222177</v>
          </cell>
          <cell r="S831">
            <v>130770.57</v>
          </cell>
          <cell r="U831">
            <v>0</v>
          </cell>
          <cell r="W831">
            <v>0</v>
          </cell>
          <cell r="X831">
            <v>-724249</v>
          </cell>
          <cell r="Y831">
            <v>37143</v>
          </cell>
          <cell r="Z831">
            <v>73975</v>
          </cell>
        </row>
        <row r="832">
          <cell r="C832" t="str">
            <v>A0328</v>
          </cell>
          <cell r="D832" t="str">
            <v>PT Komatsu Remanufacturing Asia</v>
          </cell>
          <cell r="E832" t="str">
            <v>ID</v>
          </cell>
          <cell r="F832" t="str">
            <v>69ID</v>
          </cell>
          <cell r="G832">
            <v>0.1</v>
          </cell>
          <cell r="I832">
            <v>0.09</v>
          </cell>
          <cell r="J832">
            <v>10.390199854253463</v>
          </cell>
          <cell r="K832">
            <v>20.015874286150879</v>
          </cell>
          <cell r="P832">
            <v>29442</v>
          </cell>
          <cell r="Q832">
            <v>557541.96009782294</v>
          </cell>
          <cell r="R832">
            <v>64618.756632319957</v>
          </cell>
          <cell r="S832">
            <v>34611.709270997264</v>
          </cell>
          <cell r="U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29442</v>
          </cell>
        </row>
        <row r="833">
          <cell r="C833" t="str">
            <v>A0328</v>
          </cell>
          <cell r="D833" t="str">
            <v>PT Komatsu Remanufacturing Asia</v>
          </cell>
          <cell r="E833" t="str">
            <v>LL</v>
          </cell>
          <cell r="F833" t="str">
            <v>69LL</v>
          </cell>
          <cell r="G833">
            <v>0.1</v>
          </cell>
          <cell r="I833">
            <v>0.09</v>
          </cell>
          <cell r="J833">
            <v>10.390199854253463</v>
          </cell>
          <cell r="K833">
            <v>20.015874286150879</v>
          </cell>
          <cell r="P833">
            <v>643721</v>
          </cell>
          <cell r="Q833">
            <v>581109</v>
          </cell>
          <cell r="R833">
            <v>233058</v>
          </cell>
          <cell r="S833">
            <v>308514.79265540291</v>
          </cell>
          <cell r="U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643721</v>
          </cell>
        </row>
        <row r="834">
          <cell r="C834" t="str">
            <v>A0328</v>
          </cell>
          <cell r="D834" t="str">
            <v>PT Komatsu Remanufacturing Asia</v>
          </cell>
          <cell r="E834" t="str">
            <v>PMK</v>
          </cell>
          <cell r="F834" t="str">
            <v>69PMK</v>
          </cell>
          <cell r="G834">
            <v>0.1</v>
          </cell>
          <cell r="I834">
            <v>0.09</v>
          </cell>
          <cell r="J834">
            <v>10.390199854253463</v>
          </cell>
          <cell r="K834">
            <v>20.015874286150879</v>
          </cell>
          <cell r="P834">
            <v>252646</v>
          </cell>
          <cell r="Q834">
            <v>512207.15781091608</v>
          </cell>
          <cell r="R834">
            <v>113712.01604215507</v>
          </cell>
          <cell r="S834">
            <v>60800</v>
          </cell>
          <cell r="U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252646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F836" t="str">
            <v>70PEB 1</v>
          </cell>
          <cell r="J836">
            <v>0</v>
          </cell>
          <cell r="N836">
            <v>0</v>
          </cell>
          <cell r="O836">
            <v>0</v>
          </cell>
          <cell r="P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10.301553076391206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1000523</v>
          </cell>
          <cell r="AL836">
            <v>1886928.4895641347</v>
          </cell>
          <cell r="AM836">
            <v>219320.60142278776</v>
          </cell>
          <cell r="AN836">
            <v>148576.67920000001</v>
          </cell>
          <cell r="AO836">
            <v>0</v>
          </cell>
          <cell r="AP836">
            <v>0</v>
          </cell>
          <cell r="AQ836">
            <v>0</v>
          </cell>
          <cell r="AR836">
            <v>-263603</v>
          </cell>
          <cell r="AS836">
            <v>0</v>
          </cell>
          <cell r="AT836">
            <v>0</v>
          </cell>
          <cell r="AU836">
            <v>736920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10.264583115134101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1545080</v>
          </cell>
          <cell r="CB836">
            <v>1750653.8624890777</v>
          </cell>
          <cell r="CC836">
            <v>339562.87099362351</v>
          </cell>
          <cell r="CD836">
            <v>683058.96541216981</v>
          </cell>
          <cell r="CE836">
            <v>0</v>
          </cell>
          <cell r="CF836">
            <v>0</v>
          </cell>
          <cell r="CG836">
            <v>0</v>
          </cell>
          <cell r="CH836">
            <v>-539259</v>
          </cell>
          <cell r="CI836">
            <v>-462323</v>
          </cell>
          <cell r="CJ836">
            <v>33106</v>
          </cell>
          <cell r="CK836">
            <v>543498</v>
          </cell>
          <cell r="CM836">
            <v>0</v>
          </cell>
          <cell r="CN836">
            <v>0</v>
          </cell>
          <cell r="CO836">
            <v>0</v>
          </cell>
          <cell r="CP836">
            <v>8.8468279409681028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3330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724994</v>
          </cell>
          <cell r="DD836">
            <v>0</v>
          </cell>
          <cell r="DE836">
            <v>0</v>
          </cell>
          <cell r="DF836">
            <v>728324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10.301553076391206</v>
          </cell>
          <cell r="EG836">
            <v>0</v>
          </cell>
          <cell r="EH836">
            <v>0</v>
          </cell>
          <cell r="EI836">
            <v>0</v>
          </cell>
          <cell r="EJ836">
            <v>0</v>
          </cell>
          <cell r="EK836">
            <v>0</v>
          </cell>
          <cell r="EL836">
            <v>103936</v>
          </cell>
          <cell r="EM836">
            <v>203923.25974046238</v>
          </cell>
          <cell r="EN836">
            <v>38384.680162951016</v>
          </cell>
          <cell r="EO836">
            <v>19771.744422898599</v>
          </cell>
          <cell r="EP836">
            <v>0</v>
          </cell>
          <cell r="EQ836">
            <v>0</v>
          </cell>
          <cell r="ER836">
            <v>0</v>
          </cell>
          <cell r="ES836">
            <v>2453</v>
          </cell>
          <cell r="ET836">
            <v>0</v>
          </cell>
          <cell r="EU836">
            <v>0</v>
          </cell>
          <cell r="EV836">
            <v>106389</v>
          </cell>
          <cell r="EX836">
            <v>0</v>
          </cell>
          <cell r="EY836">
            <v>0</v>
          </cell>
          <cell r="EZ836">
            <v>0</v>
          </cell>
          <cell r="FA836">
            <v>0</v>
          </cell>
          <cell r="FB836">
            <v>0</v>
          </cell>
          <cell r="FC836">
            <v>0</v>
          </cell>
          <cell r="FD836">
            <v>0</v>
          </cell>
          <cell r="FE836">
            <v>0</v>
          </cell>
          <cell r="FF836">
            <v>0</v>
          </cell>
          <cell r="FG836">
            <v>0</v>
          </cell>
          <cell r="FH836">
            <v>313828.46551969886</v>
          </cell>
          <cell r="FI836">
            <v>39840.208230477343</v>
          </cell>
          <cell r="FJ836">
            <v>23234.14788</v>
          </cell>
          <cell r="FK836">
            <v>0</v>
          </cell>
          <cell r="FL836">
            <v>0</v>
          </cell>
          <cell r="FM836">
            <v>0</v>
          </cell>
          <cell r="FN836">
            <v>0</v>
          </cell>
          <cell r="FO836">
            <v>0</v>
          </cell>
          <cell r="FP836">
            <v>0</v>
          </cell>
          <cell r="FQ836">
            <v>0</v>
          </cell>
          <cell r="FS836">
            <v>0</v>
          </cell>
          <cell r="FT836">
            <v>0</v>
          </cell>
          <cell r="FU836">
            <v>0</v>
          </cell>
          <cell r="FV836">
            <v>10.301553076391206</v>
          </cell>
          <cell r="FW836">
            <v>0</v>
          </cell>
          <cell r="FX836">
            <v>0</v>
          </cell>
          <cell r="FY836">
            <v>0</v>
          </cell>
          <cell r="FZ836">
            <v>0</v>
          </cell>
          <cell r="GA836">
            <v>0</v>
          </cell>
          <cell r="GB836">
            <v>18367</v>
          </cell>
          <cell r="GC836">
            <v>598092.74092950125</v>
          </cell>
          <cell r="GD836">
            <v>95040.179152766359</v>
          </cell>
          <cell r="GE836">
            <v>39472.748820784094</v>
          </cell>
          <cell r="GF836">
            <v>0</v>
          </cell>
          <cell r="GG836">
            <v>0</v>
          </cell>
          <cell r="GH836">
            <v>0</v>
          </cell>
          <cell r="GI836">
            <v>0</v>
          </cell>
          <cell r="GJ836">
            <v>0</v>
          </cell>
          <cell r="GK836">
            <v>0</v>
          </cell>
          <cell r="GL836">
            <v>18367</v>
          </cell>
          <cell r="GN836">
            <v>0</v>
          </cell>
          <cell r="GO836">
            <v>0</v>
          </cell>
          <cell r="GP836">
            <v>0</v>
          </cell>
          <cell r="GQ836">
            <v>10.301553076391206</v>
          </cell>
          <cell r="GR836">
            <v>0</v>
          </cell>
          <cell r="GS836">
            <v>0</v>
          </cell>
          <cell r="GT836">
            <v>0</v>
          </cell>
          <cell r="GU836">
            <v>0</v>
          </cell>
          <cell r="GV836">
            <v>0</v>
          </cell>
          <cell r="GW836">
            <v>443723</v>
          </cell>
          <cell r="GX836">
            <v>868988.17909223749</v>
          </cell>
          <cell r="GY836">
            <v>342033.91050378093</v>
          </cell>
          <cell r="GZ836">
            <v>322596.18403717643</v>
          </cell>
          <cell r="HA836">
            <v>0</v>
          </cell>
          <cell r="HB836">
            <v>0</v>
          </cell>
          <cell r="HC836">
            <v>0</v>
          </cell>
          <cell r="HD836">
            <v>0</v>
          </cell>
          <cell r="HE836">
            <v>0</v>
          </cell>
          <cell r="HF836">
            <v>0</v>
          </cell>
          <cell r="HG836">
            <v>443723</v>
          </cell>
          <cell r="HI836">
            <v>0</v>
          </cell>
          <cell r="HJ836">
            <v>0</v>
          </cell>
          <cell r="HK836">
            <v>0</v>
          </cell>
          <cell r="HL836">
            <v>10.301553076391206</v>
          </cell>
          <cell r="HM836">
            <v>0</v>
          </cell>
          <cell r="HN836">
            <v>0</v>
          </cell>
          <cell r="HO836">
            <v>0</v>
          </cell>
          <cell r="HP836">
            <v>0</v>
          </cell>
          <cell r="HQ836">
            <v>0</v>
          </cell>
          <cell r="HR836">
            <v>311438</v>
          </cell>
          <cell r="HS836">
            <v>665597.6758878039</v>
          </cell>
          <cell r="HT836">
            <v>135269.52857879529</v>
          </cell>
          <cell r="HU836">
            <v>34650</v>
          </cell>
          <cell r="HV836">
            <v>0</v>
          </cell>
          <cell r="HW836">
            <v>0</v>
          </cell>
          <cell r="HX836">
            <v>0</v>
          </cell>
          <cell r="HY836">
            <v>0</v>
          </cell>
          <cell r="HZ836">
            <v>0</v>
          </cell>
          <cell r="IA836">
            <v>0</v>
          </cell>
          <cell r="IB836">
            <v>311438</v>
          </cell>
        </row>
        <row r="837">
          <cell r="C837" t="str">
            <v>A0262</v>
          </cell>
          <cell r="D837" t="str">
            <v>PT Lestari Tani Teladan</v>
          </cell>
          <cell r="E837" t="str">
            <v>PEB 2</v>
          </cell>
          <cell r="F837" t="str">
            <v>70PEB 2</v>
          </cell>
          <cell r="J837">
            <v>10.301553076391206</v>
          </cell>
          <cell r="P837">
            <v>1000523</v>
          </cell>
          <cell r="Q837">
            <v>1886928.4895641347</v>
          </cell>
          <cell r="R837">
            <v>219320.60142278776</v>
          </cell>
          <cell r="S837">
            <v>148576.67920000001</v>
          </cell>
          <cell r="U837">
            <v>0</v>
          </cell>
          <cell r="W837">
            <v>-263603</v>
          </cell>
          <cell r="X837">
            <v>0</v>
          </cell>
          <cell r="Y837">
            <v>0</v>
          </cell>
          <cell r="Z837">
            <v>736920</v>
          </cell>
        </row>
        <row r="838">
          <cell r="C838" t="str">
            <v>A0262</v>
          </cell>
          <cell r="D838" t="str">
            <v>PT Lestari Tani Teladan</v>
          </cell>
          <cell r="E838" t="str">
            <v>PEB 3</v>
          </cell>
          <cell r="F838" t="str">
            <v>70PEB 3</v>
          </cell>
          <cell r="J838">
            <v>0</v>
          </cell>
          <cell r="P838">
            <v>0</v>
          </cell>
          <cell r="U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C839" t="str">
            <v>A0262</v>
          </cell>
          <cell r="D839" t="str">
            <v>PT Lestari Tani Teladan</v>
          </cell>
          <cell r="E839" t="str">
            <v>PEB 4</v>
          </cell>
          <cell r="F839" t="str">
            <v>70PEB 4</v>
          </cell>
          <cell r="J839">
            <v>10.264583115134101</v>
          </cell>
          <cell r="P839">
            <v>1545080</v>
          </cell>
          <cell r="Q839">
            <v>1750653.8624890777</v>
          </cell>
          <cell r="R839">
            <v>339562.87099362351</v>
          </cell>
          <cell r="S839">
            <v>683058.96541216981</v>
          </cell>
          <cell r="U839">
            <v>0</v>
          </cell>
          <cell r="W839">
            <v>-539259</v>
          </cell>
          <cell r="X839">
            <v>-462323</v>
          </cell>
          <cell r="Y839">
            <v>33106</v>
          </cell>
          <cell r="Z839">
            <v>543498</v>
          </cell>
        </row>
        <row r="840">
          <cell r="C840" t="str">
            <v>A0262</v>
          </cell>
          <cell r="D840" t="str">
            <v>PT Lestari Tani Teladan</v>
          </cell>
          <cell r="E840" t="str">
            <v>PEB 5</v>
          </cell>
          <cell r="F840" t="str">
            <v>70PEB 5</v>
          </cell>
          <cell r="J840">
            <v>8.8468279409681028</v>
          </cell>
          <cell r="P840">
            <v>3330</v>
          </cell>
          <cell r="U840">
            <v>0</v>
          </cell>
          <cell r="W840">
            <v>724994</v>
          </cell>
          <cell r="X840">
            <v>0</v>
          </cell>
          <cell r="Y840">
            <v>0</v>
          </cell>
          <cell r="Z840">
            <v>728324</v>
          </cell>
        </row>
        <row r="841">
          <cell r="C841" t="str">
            <v>A0262</v>
          </cell>
          <cell r="D841" t="str">
            <v>PT Lestari Tani Teladan</v>
          </cell>
          <cell r="E841" t="str">
            <v>PEB 6</v>
          </cell>
          <cell r="F841" t="str">
            <v>70PEB 6</v>
          </cell>
          <cell r="J841">
            <v>0</v>
          </cell>
          <cell r="P841">
            <v>0</v>
          </cell>
          <cell r="U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C842" t="str">
            <v>A0262</v>
          </cell>
          <cell r="D842" t="str">
            <v>PT Lestari Tani Teladan</v>
          </cell>
          <cell r="E842" t="str">
            <v>PEB 7</v>
          </cell>
          <cell r="F842" t="str">
            <v>70PEB 7</v>
          </cell>
          <cell r="J842">
            <v>10.301553076391206</v>
          </cell>
          <cell r="P842">
            <v>103936</v>
          </cell>
          <cell r="Q842">
            <v>203923.25974046238</v>
          </cell>
          <cell r="R842">
            <v>38384.680162951016</v>
          </cell>
          <cell r="S842">
            <v>19771.744422898599</v>
          </cell>
          <cell r="U842">
            <v>0</v>
          </cell>
          <cell r="W842">
            <v>2453</v>
          </cell>
          <cell r="X842">
            <v>0</v>
          </cell>
          <cell r="Y842">
            <v>0</v>
          </cell>
          <cell r="Z842">
            <v>106389</v>
          </cell>
        </row>
        <row r="843">
          <cell r="C843" t="str">
            <v>A0262</v>
          </cell>
          <cell r="D843" t="str">
            <v>PT Lestari Tani Teladan</v>
          </cell>
          <cell r="E843" t="str">
            <v>MPP</v>
          </cell>
          <cell r="F843" t="str">
            <v>70MPP</v>
          </cell>
          <cell r="J843">
            <v>0</v>
          </cell>
          <cell r="P843">
            <v>0</v>
          </cell>
          <cell r="Q843">
            <v>313828.46551969886</v>
          </cell>
          <cell r="R843">
            <v>39840.208230477343</v>
          </cell>
          <cell r="S843">
            <v>23234.14788</v>
          </cell>
          <cell r="U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C844" t="str">
            <v>A0262</v>
          </cell>
          <cell r="D844" t="str">
            <v>PT Lestari Tani Teladan</v>
          </cell>
          <cell r="E844" t="str">
            <v>ID</v>
          </cell>
          <cell r="F844" t="str">
            <v>70ID</v>
          </cell>
          <cell r="J844">
            <v>10.301553076391206</v>
          </cell>
          <cell r="P844">
            <v>18367</v>
          </cell>
          <cell r="Q844">
            <v>598092.74092950125</v>
          </cell>
          <cell r="R844">
            <v>95040.179152766359</v>
          </cell>
          <cell r="S844">
            <v>39472.748820784094</v>
          </cell>
          <cell r="U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18367</v>
          </cell>
        </row>
        <row r="845">
          <cell r="C845" t="str">
            <v>A0262</v>
          </cell>
          <cell r="D845" t="str">
            <v>PT Lestari Tani Teladan</v>
          </cell>
          <cell r="E845" t="str">
            <v>LL</v>
          </cell>
          <cell r="F845" t="str">
            <v>70LL</v>
          </cell>
          <cell r="J845">
            <v>10.301553076391206</v>
          </cell>
          <cell r="P845">
            <v>443723</v>
          </cell>
          <cell r="Q845">
            <v>868988.17909223749</v>
          </cell>
          <cell r="R845">
            <v>342033.91050378093</v>
          </cell>
          <cell r="S845">
            <v>322596.18403717643</v>
          </cell>
          <cell r="U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443723</v>
          </cell>
        </row>
        <row r="846">
          <cell r="C846" t="str">
            <v>A0262</v>
          </cell>
          <cell r="D846" t="str">
            <v>PT Lestari Tani Teladan</v>
          </cell>
          <cell r="E846" t="str">
            <v>PMK</v>
          </cell>
          <cell r="F846" t="str">
            <v>70PMK</v>
          </cell>
          <cell r="J846">
            <v>10.301553076391206</v>
          </cell>
          <cell r="P846">
            <v>311438</v>
          </cell>
          <cell r="Q846">
            <v>665597.6758878039</v>
          </cell>
          <cell r="R846">
            <v>135269.52857879529</v>
          </cell>
          <cell r="S846">
            <v>34650</v>
          </cell>
          <cell r="U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311438</v>
          </cell>
        </row>
        <row r="847">
          <cell r="Z847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F848" t="str">
            <v>71PEB 1</v>
          </cell>
          <cell r="J848">
            <v>0</v>
          </cell>
          <cell r="N848">
            <v>0</v>
          </cell>
          <cell r="O848">
            <v>0</v>
          </cell>
          <cell r="P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10.377557910960133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1687863</v>
          </cell>
          <cell r="AL848">
            <v>3279172.6283576298</v>
          </cell>
          <cell r="AM848">
            <v>345916.25195733865</v>
          </cell>
          <cell r="AN848">
            <v>38577.324472000008</v>
          </cell>
          <cell r="AO848">
            <v>0</v>
          </cell>
          <cell r="AP848">
            <v>0</v>
          </cell>
          <cell r="AQ848">
            <v>0</v>
          </cell>
          <cell r="AR848">
            <v>-843277</v>
          </cell>
          <cell r="AS848">
            <v>0</v>
          </cell>
          <cell r="AT848">
            <v>0</v>
          </cell>
          <cell r="AU848">
            <v>844586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10.369747260754426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3122059</v>
          </cell>
          <cell r="CB848">
            <v>3921797.4757916685</v>
          </cell>
          <cell r="CC848">
            <v>461296.114838643</v>
          </cell>
          <cell r="CD848">
            <v>309770.42428192624</v>
          </cell>
          <cell r="CE848">
            <v>0</v>
          </cell>
          <cell r="CF848">
            <v>0</v>
          </cell>
          <cell r="CG848">
            <v>0</v>
          </cell>
          <cell r="CH848">
            <v>-2174730</v>
          </cell>
          <cell r="CI848">
            <v>-425231</v>
          </cell>
          <cell r="CJ848">
            <v>27010</v>
          </cell>
          <cell r="CK848">
            <v>522098</v>
          </cell>
          <cell r="CM848">
            <v>0</v>
          </cell>
          <cell r="CN848">
            <v>0</v>
          </cell>
          <cell r="CO848">
            <v>0</v>
          </cell>
          <cell r="CP848">
            <v>10.268851807173801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203485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1518977</v>
          </cell>
          <cell r="DD848">
            <v>0</v>
          </cell>
          <cell r="DE848">
            <v>0</v>
          </cell>
          <cell r="DF848">
            <v>1722462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  <cell r="EA848">
            <v>0</v>
          </cell>
          <cell r="EC848">
            <v>0</v>
          </cell>
          <cell r="ED848">
            <v>0</v>
          </cell>
          <cell r="EE848">
            <v>0</v>
          </cell>
          <cell r="EF848">
            <v>10.377557910960133</v>
          </cell>
          <cell r="EG848">
            <v>0</v>
          </cell>
          <cell r="EH848">
            <v>0</v>
          </cell>
          <cell r="EI848">
            <v>0</v>
          </cell>
          <cell r="EJ848">
            <v>0</v>
          </cell>
          <cell r="EK848">
            <v>0</v>
          </cell>
          <cell r="EL848">
            <v>217382</v>
          </cell>
          <cell r="EM848">
            <v>494092.19681777339</v>
          </cell>
          <cell r="EN848">
            <v>67528.211260015902</v>
          </cell>
          <cell r="EO848">
            <v>50871.341700152945</v>
          </cell>
          <cell r="EP848">
            <v>0</v>
          </cell>
          <cell r="EQ848">
            <v>0</v>
          </cell>
          <cell r="ER848">
            <v>0</v>
          </cell>
          <cell r="ES848">
            <v>-212724</v>
          </cell>
          <cell r="ET848">
            <v>0</v>
          </cell>
          <cell r="EU848">
            <v>0</v>
          </cell>
          <cell r="EV848">
            <v>4658</v>
          </cell>
          <cell r="EX848">
            <v>0</v>
          </cell>
          <cell r="EY848">
            <v>0</v>
          </cell>
          <cell r="EZ848">
            <v>0</v>
          </cell>
          <cell r="FA848">
            <v>0</v>
          </cell>
          <cell r="FB848">
            <v>0</v>
          </cell>
          <cell r="FC848">
            <v>0</v>
          </cell>
          <cell r="FD848">
            <v>0</v>
          </cell>
          <cell r="FE848">
            <v>0</v>
          </cell>
          <cell r="FF848">
            <v>0</v>
          </cell>
          <cell r="FG848">
            <v>0</v>
          </cell>
          <cell r="FH848">
            <v>532980.0007947397</v>
          </cell>
          <cell r="FI848">
            <v>58797.091320633124</v>
          </cell>
          <cell r="FJ848">
            <v>13059.094236000001</v>
          </cell>
          <cell r="FK848">
            <v>0</v>
          </cell>
          <cell r="FL848">
            <v>0</v>
          </cell>
          <cell r="FM848">
            <v>0</v>
          </cell>
          <cell r="FN848">
            <v>0</v>
          </cell>
          <cell r="FO848">
            <v>0</v>
          </cell>
          <cell r="FP848">
            <v>0</v>
          </cell>
          <cell r="FQ848">
            <v>0</v>
          </cell>
          <cell r="FS848">
            <v>0</v>
          </cell>
          <cell r="FT848">
            <v>0</v>
          </cell>
          <cell r="FU848">
            <v>0</v>
          </cell>
          <cell r="FV848">
            <v>10.377557910960133</v>
          </cell>
          <cell r="FW848">
            <v>0</v>
          </cell>
          <cell r="FX848">
            <v>0</v>
          </cell>
          <cell r="FY848">
            <v>0</v>
          </cell>
          <cell r="FZ848">
            <v>0</v>
          </cell>
          <cell r="GA848">
            <v>0</v>
          </cell>
          <cell r="GB848">
            <v>27173</v>
          </cell>
          <cell r="GC848">
            <v>1212519.5653137155</v>
          </cell>
          <cell r="GD848">
            <v>149392.92596971747</v>
          </cell>
          <cell r="GE848">
            <v>67894.05161443862</v>
          </cell>
          <cell r="GF848">
            <v>0</v>
          </cell>
          <cell r="GG848">
            <v>0</v>
          </cell>
          <cell r="GH848">
            <v>0</v>
          </cell>
          <cell r="GI848">
            <v>0</v>
          </cell>
          <cell r="GJ848">
            <v>0</v>
          </cell>
          <cell r="GK848">
            <v>0</v>
          </cell>
          <cell r="GL848">
            <v>27173</v>
          </cell>
          <cell r="GN848">
            <v>0</v>
          </cell>
          <cell r="GO848">
            <v>0</v>
          </cell>
          <cell r="GP848">
            <v>0</v>
          </cell>
          <cell r="GQ848">
            <v>10.377557910960133</v>
          </cell>
          <cell r="GR848">
            <v>0</v>
          </cell>
          <cell r="GS848">
            <v>0</v>
          </cell>
          <cell r="GT848">
            <v>0</v>
          </cell>
          <cell r="GU848">
            <v>0</v>
          </cell>
          <cell r="GV848">
            <v>0</v>
          </cell>
          <cell r="GW848">
            <v>1152475</v>
          </cell>
          <cell r="GX848">
            <v>1451192.2882413953</v>
          </cell>
          <cell r="GY848">
            <v>573541.36139921879</v>
          </cell>
          <cell r="GZ848">
            <v>547020.42112202197</v>
          </cell>
          <cell r="HA848">
            <v>0</v>
          </cell>
          <cell r="HB848">
            <v>0</v>
          </cell>
          <cell r="HC848">
            <v>0</v>
          </cell>
          <cell r="HD848">
            <v>0</v>
          </cell>
          <cell r="HE848">
            <v>0</v>
          </cell>
          <cell r="HF848">
            <v>0</v>
          </cell>
          <cell r="HG848">
            <v>1152475</v>
          </cell>
          <cell r="HI848">
            <v>0</v>
          </cell>
          <cell r="HJ848">
            <v>0</v>
          </cell>
          <cell r="HK848">
            <v>0</v>
          </cell>
          <cell r="HL848">
            <v>10.377557910960133</v>
          </cell>
          <cell r="HM848">
            <v>0</v>
          </cell>
          <cell r="HN848">
            <v>0</v>
          </cell>
          <cell r="HO848">
            <v>0</v>
          </cell>
          <cell r="HP848">
            <v>0</v>
          </cell>
          <cell r="HQ848">
            <v>0</v>
          </cell>
          <cell r="HR848">
            <v>814349</v>
          </cell>
          <cell r="HS848">
            <v>1575280.9836083807</v>
          </cell>
          <cell r="HT848">
            <v>241156.62910211904</v>
          </cell>
          <cell r="HU848">
            <v>102375</v>
          </cell>
          <cell r="HV848">
            <v>0</v>
          </cell>
          <cell r="HW848">
            <v>0</v>
          </cell>
          <cell r="HX848">
            <v>0</v>
          </cell>
          <cell r="HY848">
            <v>0</v>
          </cell>
          <cell r="HZ848">
            <v>0</v>
          </cell>
          <cell r="IA848">
            <v>0</v>
          </cell>
          <cell r="IB848">
            <v>814349</v>
          </cell>
        </row>
        <row r="849">
          <cell r="C849" t="str">
            <v>A0261</v>
          </cell>
          <cell r="D849" t="str">
            <v>PT LETAWA</v>
          </cell>
          <cell r="E849" t="str">
            <v>PEB 2</v>
          </cell>
          <cell r="F849" t="str">
            <v>71PEB 2</v>
          </cell>
          <cell r="J849">
            <v>10.377557910960133</v>
          </cell>
          <cell r="P849">
            <v>1687863</v>
          </cell>
          <cell r="Q849">
            <v>3279172.6283576298</v>
          </cell>
          <cell r="R849">
            <v>345916.25195733865</v>
          </cell>
          <cell r="S849">
            <v>38577.324472000008</v>
          </cell>
          <cell r="U849">
            <v>0</v>
          </cell>
          <cell r="W849">
            <v>-843277</v>
          </cell>
          <cell r="X849">
            <v>0</v>
          </cell>
          <cell r="Y849">
            <v>0</v>
          </cell>
          <cell r="Z849">
            <v>844586</v>
          </cell>
        </row>
        <row r="850">
          <cell r="C850" t="str">
            <v>A0261</v>
          </cell>
          <cell r="D850" t="str">
            <v>PT LETAWA</v>
          </cell>
          <cell r="E850" t="str">
            <v>PEB 3</v>
          </cell>
          <cell r="F850" t="str">
            <v>71PEB 3</v>
          </cell>
          <cell r="J850">
            <v>0</v>
          </cell>
          <cell r="P850">
            <v>0</v>
          </cell>
          <cell r="U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C851" t="str">
            <v>A0261</v>
          </cell>
          <cell r="D851" t="str">
            <v>PT LETAWA</v>
          </cell>
          <cell r="E851" t="str">
            <v>PEB 4</v>
          </cell>
          <cell r="F851" t="str">
            <v>71PEB 4</v>
          </cell>
          <cell r="J851">
            <v>10.369747260754426</v>
          </cell>
          <cell r="P851">
            <v>3122059</v>
          </cell>
          <cell r="Q851">
            <v>3921797.4757916685</v>
          </cell>
          <cell r="R851">
            <v>461296.114838643</v>
          </cell>
          <cell r="S851">
            <v>309770.42428192624</v>
          </cell>
          <cell r="U851">
            <v>0</v>
          </cell>
          <cell r="W851">
            <v>-2174730</v>
          </cell>
          <cell r="X851">
            <v>-425231</v>
          </cell>
          <cell r="Y851">
            <v>27010</v>
          </cell>
          <cell r="Z851">
            <v>522098</v>
          </cell>
        </row>
        <row r="852">
          <cell r="C852" t="str">
            <v>A0261</v>
          </cell>
          <cell r="D852" t="str">
            <v>PT LETAWA</v>
          </cell>
          <cell r="E852" t="str">
            <v>PEB 5</v>
          </cell>
          <cell r="F852" t="str">
            <v>71PEB 5</v>
          </cell>
          <cell r="J852">
            <v>10.268851807173801</v>
          </cell>
          <cell r="P852">
            <v>203485</v>
          </cell>
          <cell r="U852">
            <v>0</v>
          </cell>
          <cell r="W852">
            <v>1518977</v>
          </cell>
          <cell r="X852">
            <v>0</v>
          </cell>
          <cell r="Y852">
            <v>0</v>
          </cell>
          <cell r="Z852">
            <v>1722462</v>
          </cell>
        </row>
        <row r="853">
          <cell r="C853" t="str">
            <v>A0261</v>
          </cell>
          <cell r="D853" t="str">
            <v>PT LETAWA</v>
          </cell>
          <cell r="E853" t="str">
            <v>PEB 6</v>
          </cell>
          <cell r="F853" t="str">
            <v>71PEB 6</v>
          </cell>
          <cell r="J853">
            <v>0</v>
          </cell>
          <cell r="P853">
            <v>0</v>
          </cell>
          <cell r="U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C854" t="str">
            <v>A0261</v>
          </cell>
          <cell r="D854" t="str">
            <v>PT LETAWA</v>
          </cell>
          <cell r="E854" t="str">
            <v>PEB 7</v>
          </cell>
          <cell r="F854" t="str">
            <v>71PEB 7</v>
          </cell>
          <cell r="J854">
            <v>10.377557910960133</v>
          </cell>
          <cell r="P854">
            <v>217382</v>
          </cell>
          <cell r="Q854">
            <v>494092.19681777339</v>
          </cell>
          <cell r="R854">
            <v>67528.211260015902</v>
          </cell>
          <cell r="S854">
            <v>50871.341700152945</v>
          </cell>
          <cell r="U854">
            <v>0</v>
          </cell>
          <cell r="W854">
            <v>-212724</v>
          </cell>
          <cell r="X854">
            <v>0</v>
          </cell>
          <cell r="Y854">
            <v>0</v>
          </cell>
          <cell r="Z854">
            <v>4658</v>
          </cell>
        </row>
        <row r="855">
          <cell r="C855" t="str">
            <v>A0261</v>
          </cell>
          <cell r="D855" t="str">
            <v>PT LETAWA</v>
          </cell>
          <cell r="E855" t="str">
            <v>MPP</v>
          </cell>
          <cell r="F855" t="str">
            <v>71MPP</v>
          </cell>
          <cell r="J855">
            <v>0</v>
          </cell>
          <cell r="P855">
            <v>0</v>
          </cell>
          <cell r="Q855">
            <v>532980.0007947397</v>
          </cell>
          <cell r="R855">
            <v>58797.091320633124</v>
          </cell>
          <cell r="S855">
            <v>13059.094236000001</v>
          </cell>
          <cell r="U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C856" t="str">
            <v>A0261</v>
          </cell>
          <cell r="D856" t="str">
            <v>PT LETAWA</v>
          </cell>
          <cell r="E856" t="str">
            <v>ID</v>
          </cell>
          <cell r="F856" t="str">
            <v>71ID</v>
          </cell>
          <cell r="J856">
            <v>10.377557910960133</v>
          </cell>
          <cell r="P856">
            <v>27173</v>
          </cell>
          <cell r="Q856">
            <v>1212519.5653137155</v>
          </cell>
          <cell r="R856">
            <v>149392.92596971747</v>
          </cell>
          <cell r="S856">
            <v>67894.05161443862</v>
          </cell>
          <cell r="U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27173</v>
          </cell>
        </row>
        <row r="857">
          <cell r="C857" t="str">
            <v>A0261</v>
          </cell>
          <cell r="D857" t="str">
            <v>PT LETAWA</v>
          </cell>
          <cell r="E857" t="str">
            <v>LL</v>
          </cell>
          <cell r="F857" t="str">
            <v>71LL</v>
          </cell>
          <cell r="J857">
            <v>10.377557910960133</v>
          </cell>
          <cell r="P857">
            <v>1152475</v>
          </cell>
          <cell r="Q857">
            <v>1451192.2882413953</v>
          </cell>
          <cell r="R857">
            <v>573541.36139921879</v>
          </cell>
          <cell r="S857">
            <v>547020.42112202197</v>
          </cell>
          <cell r="U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1152475</v>
          </cell>
        </row>
        <row r="858">
          <cell r="C858" t="str">
            <v>A0261</v>
          </cell>
          <cell r="D858" t="str">
            <v>PT LETAWA</v>
          </cell>
          <cell r="E858" t="str">
            <v>PMK</v>
          </cell>
          <cell r="F858" t="str">
            <v>71PMK</v>
          </cell>
          <cell r="J858">
            <v>10.377557910960133</v>
          </cell>
          <cell r="P858">
            <v>814349</v>
          </cell>
          <cell r="Q858">
            <v>1575280.9836083807</v>
          </cell>
          <cell r="R858">
            <v>241156.62910211904</v>
          </cell>
          <cell r="S858">
            <v>102375</v>
          </cell>
          <cell r="U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814349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F860" t="str">
            <v>72PEB 1</v>
          </cell>
          <cell r="J860">
            <v>0</v>
          </cell>
          <cell r="N860">
            <v>0</v>
          </cell>
          <cell r="O860">
            <v>0</v>
          </cell>
          <cell r="P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10.22500865774556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1250800</v>
          </cell>
          <cell r="AL860">
            <v>2133953.1293644747</v>
          </cell>
          <cell r="AM860">
            <v>276010.81486811861</v>
          </cell>
          <cell r="AN860">
            <v>36972.800000000003</v>
          </cell>
          <cell r="AO860">
            <v>0</v>
          </cell>
          <cell r="AP860">
            <v>0</v>
          </cell>
          <cell r="AQ860">
            <v>0</v>
          </cell>
          <cell r="AR860">
            <v>-570566</v>
          </cell>
          <cell r="AS860">
            <v>0</v>
          </cell>
          <cell r="AT860">
            <v>0</v>
          </cell>
          <cell r="AU860">
            <v>680234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10.206718249031509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2248279</v>
          </cell>
          <cell r="CB860">
            <v>3524298.1641008514</v>
          </cell>
          <cell r="CC860">
            <v>495420.66427817772</v>
          </cell>
          <cell r="CD860">
            <v>294554.98076319648</v>
          </cell>
          <cell r="CE860">
            <v>0</v>
          </cell>
          <cell r="CF860">
            <v>0</v>
          </cell>
          <cell r="CG860">
            <v>0</v>
          </cell>
          <cell r="CH860">
            <v>-1407138</v>
          </cell>
          <cell r="CI860">
            <v>-259725</v>
          </cell>
          <cell r="CJ860">
            <v>18093</v>
          </cell>
          <cell r="CK860">
            <v>581416</v>
          </cell>
          <cell r="CM860">
            <v>0</v>
          </cell>
          <cell r="CN860">
            <v>0</v>
          </cell>
          <cell r="CO860">
            <v>0</v>
          </cell>
          <cell r="CP860">
            <v>9.9458209279927008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22957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1064246</v>
          </cell>
          <cell r="DD860">
            <v>0</v>
          </cell>
          <cell r="DE860">
            <v>0</v>
          </cell>
          <cell r="DF860">
            <v>1087203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0</v>
          </cell>
          <cell r="EA860">
            <v>0</v>
          </cell>
          <cell r="EC860">
            <v>0</v>
          </cell>
          <cell r="ED860">
            <v>0</v>
          </cell>
          <cell r="EE860">
            <v>0</v>
          </cell>
          <cell r="EF860">
            <v>10.22500865774556</v>
          </cell>
          <cell r="EG860">
            <v>0</v>
          </cell>
          <cell r="EH860">
            <v>0</v>
          </cell>
          <cell r="EI860">
            <v>0</v>
          </cell>
          <cell r="EJ860">
            <v>0</v>
          </cell>
          <cell r="EK860">
            <v>0</v>
          </cell>
          <cell r="EL860">
            <v>150237</v>
          </cell>
          <cell r="EM860">
            <v>277706.70880189392</v>
          </cell>
          <cell r="EN860">
            <v>49663.139522844889</v>
          </cell>
          <cell r="EO860">
            <v>27140.414545425981</v>
          </cell>
          <cell r="EP860">
            <v>0</v>
          </cell>
          <cell r="EQ860">
            <v>0</v>
          </cell>
          <cell r="ER860">
            <v>0</v>
          </cell>
          <cell r="ES860">
            <v>-148960</v>
          </cell>
          <cell r="ET860">
            <v>0</v>
          </cell>
          <cell r="EU860">
            <v>0</v>
          </cell>
          <cell r="EV860">
            <v>1277</v>
          </cell>
          <cell r="EX860">
            <v>0</v>
          </cell>
          <cell r="EY860">
            <v>0</v>
          </cell>
          <cell r="EZ860">
            <v>0</v>
          </cell>
          <cell r="FA860">
            <v>0</v>
          </cell>
          <cell r="FB860">
            <v>0</v>
          </cell>
          <cell r="FC860">
            <v>0</v>
          </cell>
          <cell r="FD860">
            <v>0</v>
          </cell>
          <cell r="FE860">
            <v>0</v>
          </cell>
          <cell r="FF860">
            <v>0</v>
          </cell>
          <cell r="FG860">
            <v>0</v>
          </cell>
          <cell r="FH860">
            <v>375904.61430908216</v>
          </cell>
          <cell r="FI860">
            <v>54793.388925558771</v>
          </cell>
          <cell r="FJ860">
            <v>19410.72</v>
          </cell>
          <cell r="FK860">
            <v>0</v>
          </cell>
          <cell r="FL860">
            <v>0</v>
          </cell>
          <cell r="FM860">
            <v>0</v>
          </cell>
          <cell r="FN860">
            <v>0</v>
          </cell>
          <cell r="FO860">
            <v>0</v>
          </cell>
          <cell r="FP860">
            <v>0</v>
          </cell>
          <cell r="FQ860">
            <v>0</v>
          </cell>
          <cell r="FS860">
            <v>0</v>
          </cell>
          <cell r="FT860">
            <v>0</v>
          </cell>
          <cell r="FU860">
            <v>0</v>
          </cell>
          <cell r="FV860">
            <v>10.22500865774556</v>
          </cell>
          <cell r="FW860">
            <v>0</v>
          </cell>
          <cell r="FX860">
            <v>0</v>
          </cell>
          <cell r="FY860">
            <v>0</v>
          </cell>
          <cell r="FZ860">
            <v>0</v>
          </cell>
          <cell r="GA860">
            <v>0</v>
          </cell>
          <cell r="GB860">
            <v>20884</v>
          </cell>
          <cell r="GC860">
            <v>767345.66604355071</v>
          </cell>
          <cell r="GD860">
            <v>121650.63728935516</v>
          </cell>
          <cell r="GE860">
            <v>47106.099448450725</v>
          </cell>
          <cell r="GF860">
            <v>0</v>
          </cell>
          <cell r="GG860">
            <v>0</v>
          </cell>
          <cell r="GH860">
            <v>0</v>
          </cell>
          <cell r="GI860">
            <v>0</v>
          </cell>
          <cell r="GJ860">
            <v>0</v>
          </cell>
          <cell r="GK860">
            <v>0</v>
          </cell>
          <cell r="GL860">
            <v>20884</v>
          </cell>
          <cell r="GN860">
            <v>0</v>
          </cell>
          <cell r="GO860">
            <v>0</v>
          </cell>
          <cell r="GP860">
            <v>0</v>
          </cell>
          <cell r="GQ860">
            <v>10.22500865774556</v>
          </cell>
          <cell r="GR860">
            <v>0</v>
          </cell>
          <cell r="GS860">
            <v>0</v>
          </cell>
          <cell r="GT860">
            <v>0</v>
          </cell>
          <cell r="GU860">
            <v>0</v>
          </cell>
          <cell r="GV860">
            <v>0</v>
          </cell>
          <cell r="GW860">
            <v>849592</v>
          </cell>
          <cell r="GX860">
            <v>1089974.0756417681</v>
          </cell>
          <cell r="GY860">
            <v>433964.33744652447</v>
          </cell>
          <cell r="GZ860">
            <v>510758.61002743203</v>
          </cell>
          <cell r="HA860">
            <v>0</v>
          </cell>
          <cell r="HB860">
            <v>0</v>
          </cell>
          <cell r="HC860">
            <v>0</v>
          </cell>
          <cell r="HD860">
            <v>0</v>
          </cell>
          <cell r="HE860">
            <v>0</v>
          </cell>
          <cell r="HF860">
            <v>0</v>
          </cell>
          <cell r="HG860">
            <v>849592</v>
          </cell>
          <cell r="HI860">
            <v>0</v>
          </cell>
          <cell r="HJ860">
            <v>0</v>
          </cell>
          <cell r="HK860">
            <v>0</v>
          </cell>
          <cell r="HL860">
            <v>10.22500865774556</v>
          </cell>
          <cell r="HM860">
            <v>0</v>
          </cell>
          <cell r="HN860">
            <v>0</v>
          </cell>
          <cell r="HO860">
            <v>0</v>
          </cell>
          <cell r="HP860">
            <v>0</v>
          </cell>
          <cell r="HQ860">
            <v>0</v>
          </cell>
          <cell r="HR860">
            <v>507702</v>
          </cell>
          <cell r="HS860">
            <v>928101.25187149656</v>
          </cell>
          <cell r="HT860">
            <v>181318.17161514258</v>
          </cell>
          <cell r="HU860">
            <v>99225</v>
          </cell>
          <cell r="HV860">
            <v>0</v>
          </cell>
          <cell r="HW860">
            <v>0</v>
          </cell>
          <cell r="HX860">
            <v>0</v>
          </cell>
          <cell r="HY860">
            <v>0</v>
          </cell>
          <cell r="HZ860">
            <v>0</v>
          </cell>
          <cell r="IA860">
            <v>0</v>
          </cell>
          <cell r="IB860">
            <v>507702</v>
          </cell>
        </row>
        <row r="861">
          <cell r="C861" t="str">
            <v>A0263</v>
          </cell>
          <cell r="D861" t="str">
            <v>PT Mamuang</v>
          </cell>
          <cell r="E861" t="str">
            <v>PEB 2</v>
          </cell>
          <cell r="F861" t="str">
            <v>72PEB 2</v>
          </cell>
          <cell r="J861">
            <v>10.22500865774556</v>
          </cell>
          <cell r="P861">
            <v>1250800</v>
          </cell>
          <cell r="Q861">
            <v>2133953.1293644747</v>
          </cell>
          <cell r="R861">
            <v>276010.81486811861</v>
          </cell>
          <cell r="S861">
            <v>36972.800000000003</v>
          </cell>
          <cell r="U861">
            <v>0</v>
          </cell>
          <cell r="W861">
            <v>-570566</v>
          </cell>
          <cell r="X861">
            <v>0</v>
          </cell>
          <cell r="Y861">
            <v>0</v>
          </cell>
          <cell r="Z861">
            <v>680234</v>
          </cell>
        </row>
        <row r="862">
          <cell r="C862" t="str">
            <v>A0263</v>
          </cell>
          <cell r="D862" t="str">
            <v>PT Mamuang</v>
          </cell>
          <cell r="E862" t="str">
            <v>PEB 3</v>
          </cell>
          <cell r="F862" t="str">
            <v>72PEB 3</v>
          </cell>
          <cell r="J862">
            <v>0</v>
          </cell>
          <cell r="P862">
            <v>0</v>
          </cell>
          <cell r="U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C863" t="str">
            <v>A0263</v>
          </cell>
          <cell r="D863" t="str">
            <v>PT Mamuang</v>
          </cell>
          <cell r="E863" t="str">
            <v>PEB 4</v>
          </cell>
          <cell r="F863" t="str">
            <v>72PEB 4</v>
          </cell>
          <cell r="J863">
            <v>10.206718249031509</v>
          </cell>
          <cell r="P863">
            <v>2248279</v>
          </cell>
          <cell r="Q863">
            <v>3524298.1641008514</v>
          </cell>
          <cell r="R863">
            <v>495420.66427817772</v>
          </cell>
          <cell r="S863">
            <v>294554.98076319648</v>
          </cell>
          <cell r="U863">
            <v>0</v>
          </cell>
          <cell r="W863">
            <v>-1407138</v>
          </cell>
          <cell r="X863">
            <v>-259725</v>
          </cell>
          <cell r="Y863">
            <v>18093</v>
          </cell>
          <cell r="Z863">
            <v>581416</v>
          </cell>
        </row>
        <row r="864">
          <cell r="C864" t="str">
            <v>A0263</v>
          </cell>
          <cell r="D864" t="str">
            <v>PT Mamuang</v>
          </cell>
          <cell r="E864" t="str">
            <v>PEB 5</v>
          </cell>
          <cell r="F864" t="str">
            <v>72PEB 5</v>
          </cell>
          <cell r="J864">
            <v>9.9458209279927008</v>
          </cell>
          <cell r="P864">
            <v>22957</v>
          </cell>
          <cell r="U864">
            <v>0</v>
          </cell>
          <cell r="W864">
            <v>1064246</v>
          </cell>
          <cell r="X864">
            <v>0</v>
          </cell>
          <cell r="Y864">
            <v>0</v>
          </cell>
          <cell r="Z864">
            <v>1087203</v>
          </cell>
        </row>
        <row r="865">
          <cell r="C865" t="str">
            <v>A0263</v>
          </cell>
          <cell r="D865" t="str">
            <v>PT Mamuang</v>
          </cell>
          <cell r="E865" t="str">
            <v>PEB 6</v>
          </cell>
          <cell r="F865" t="str">
            <v>72PEB 6</v>
          </cell>
          <cell r="J865">
            <v>0</v>
          </cell>
          <cell r="P865">
            <v>0</v>
          </cell>
          <cell r="U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C866" t="str">
            <v>A0263</v>
          </cell>
          <cell r="D866" t="str">
            <v>PT Mamuang</v>
          </cell>
          <cell r="E866" t="str">
            <v>PEB 7</v>
          </cell>
          <cell r="F866" t="str">
            <v>72PEB 7</v>
          </cell>
          <cell r="J866">
            <v>10.22500865774556</v>
          </cell>
          <cell r="P866">
            <v>150237</v>
          </cell>
          <cell r="Q866">
            <v>277706.70880189392</v>
          </cell>
          <cell r="R866">
            <v>49663.139522844889</v>
          </cell>
          <cell r="S866">
            <v>27140.414545425981</v>
          </cell>
          <cell r="U866">
            <v>0</v>
          </cell>
          <cell r="W866">
            <v>-148960</v>
          </cell>
          <cell r="X866">
            <v>0</v>
          </cell>
          <cell r="Y866">
            <v>0</v>
          </cell>
          <cell r="Z866">
            <v>1277</v>
          </cell>
        </row>
        <row r="867">
          <cell r="C867" t="str">
            <v>A0263</v>
          </cell>
          <cell r="D867" t="str">
            <v>PT Mamuang</v>
          </cell>
          <cell r="E867" t="str">
            <v>MPP</v>
          </cell>
          <cell r="F867" t="str">
            <v>72MPP</v>
          </cell>
          <cell r="J867">
            <v>0</v>
          </cell>
          <cell r="P867">
            <v>0</v>
          </cell>
          <cell r="Q867">
            <v>375904.61430908216</v>
          </cell>
          <cell r="R867">
            <v>54793.388925558771</v>
          </cell>
          <cell r="S867">
            <v>19410.72</v>
          </cell>
          <cell r="U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C868" t="str">
            <v>A0263</v>
          </cell>
          <cell r="D868" t="str">
            <v>PT Mamuang</v>
          </cell>
          <cell r="E868" t="str">
            <v>ID</v>
          </cell>
          <cell r="F868" t="str">
            <v>72ID</v>
          </cell>
          <cell r="J868">
            <v>10.22500865774556</v>
          </cell>
          <cell r="P868">
            <v>20884</v>
          </cell>
          <cell r="Q868">
            <v>767345.66604355071</v>
          </cell>
          <cell r="R868">
            <v>121650.63728935516</v>
          </cell>
          <cell r="S868">
            <v>47106.099448450725</v>
          </cell>
          <cell r="U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20884</v>
          </cell>
        </row>
        <row r="869">
          <cell r="C869" t="str">
            <v>A0263</v>
          </cell>
          <cell r="D869" t="str">
            <v>PT Mamuang</v>
          </cell>
          <cell r="E869" t="str">
            <v>LL</v>
          </cell>
          <cell r="F869" t="str">
            <v>72LL</v>
          </cell>
          <cell r="J869">
            <v>10.22500865774556</v>
          </cell>
          <cell r="P869">
            <v>849592</v>
          </cell>
          <cell r="Q869">
            <v>1089974.0756417681</v>
          </cell>
          <cell r="R869">
            <v>433964.33744652447</v>
          </cell>
          <cell r="S869">
            <v>510758.61002743203</v>
          </cell>
          <cell r="U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849592</v>
          </cell>
        </row>
        <row r="870">
          <cell r="C870" t="str">
            <v>A0263</v>
          </cell>
          <cell r="D870" t="str">
            <v>PT Mamuang</v>
          </cell>
          <cell r="E870" t="str">
            <v>PMK</v>
          </cell>
          <cell r="F870" t="str">
            <v>72PMK</v>
          </cell>
          <cell r="J870">
            <v>10.22500865774556</v>
          </cell>
          <cell r="P870">
            <v>507702</v>
          </cell>
          <cell r="Q870">
            <v>928101.25187149656</v>
          </cell>
          <cell r="R870">
            <v>181318.17161514258</v>
          </cell>
          <cell r="S870">
            <v>99225</v>
          </cell>
          <cell r="U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507702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F872" t="str">
            <v>73PEB 1</v>
          </cell>
          <cell r="G872">
            <v>0.1</v>
          </cell>
          <cell r="H872">
            <v>0.1</v>
          </cell>
          <cell r="I872">
            <v>0.09</v>
          </cell>
          <cell r="J872">
            <v>11.371378552015337</v>
          </cell>
          <cell r="K872">
            <v>11.07583948945209</v>
          </cell>
          <cell r="L872">
            <v>0</v>
          </cell>
          <cell r="N872">
            <v>757806.03119999997</v>
          </cell>
          <cell r="O872">
            <v>98796.168000000005</v>
          </cell>
          <cell r="P872">
            <v>4978236.8742552875</v>
          </cell>
          <cell r="Q872">
            <v>6922584.8450424392</v>
          </cell>
          <cell r="R872">
            <v>349560.71213536104</v>
          </cell>
          <cell r="S872">
            <v>36309.74133260447</v>
          </cell>
          <cell r="U872">
            <v>-3217949.2929760218</v>
          </cell>
          <cell r="V872">
            <v>5824318.5330666667</v>
          </cell>
          <cell r="W872">
            <v>-1672944.6128707186</v>
          </cell>
          <cell r="X872">
            <v>0</v>
          </cell>
          <cell r="Y872">
            <v>0</v>
          </cell>
          <cell r="Z872">
            <v>87342.96840854692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W872">
            <v>0.1</v>
          </cell>
          <cell r="AX872">
            <v>0</v>
          </cell>
          <cell r="AY872">
            <v>0.09</v>
          </cell>
          <cell r="AZ872">
            <v>17.204724320600935</v>
          </cell>
          <cell r="BA872">
            <v>11.07583948945209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315029.52250240202</v>
          </cell>
          <cell r="BG872">
            <v>96501.867422806885</v>
          </cell>
          <cell r="BH872">
            <v>4858.6271957946956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24752.249090442288</v>
          </cell>
          <cell r="BN872">
            <v>-22327.38417606552</v>
          </cell>
          <cell r="BO872">
            <v>11003.95096143824</v>
          </cell>
          <cell r="BP872">
            <v>317454.38741677883</v>
          </cell>
          <cell r="BR872">
            <v>0.1</v>
          </cell>
          <cell r="BS872">
            <v>0</v>
          </cell>
          <cell r="BT872">
            <v>0.09</v>
          </cell>
          <cell r="BU872">
            <v>17.204724320600935</v>
          </cell>
          <cell r="BV872">
            <v>19.425565900824214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606663.49341707665</v>
          </cell>
          <cell r="CB872">
            <v>991990.92319544114</v>
          </cell>
          <cell r="CC872">
            <v>135805.46475209176</v>
          </cell>
          <cell r="CD872">
            <v>86680.430621175765</v>
          </cell>
          <cell r="CE872">
            <v>0</v>
          </cell>
          <cell r="CF872">
            <v>0</v>
          </cell>
          <cell r="CG872">
            <v>0</v>
          </cell>
          <cell r="CH872">
            <v>89032.504476642265</v>
          </cell>
          <cell r="CI872">
            <v>-93901.902249243882</v>
          </cell>
          <cell r="CJ872">
            <v>46279.130568466404</v>
          </cell>
          <cell r="CK872">
            <v>601794.09564447508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C872">
            <v>0.1</v>
          </cell>
          <cell r="ED872">
            <v>0</v>
          </cell>
          <cell r="EE872">
            <v>0.09</v>
          </cell>
          <cell r="EF872">
            <v>17.204724320600935</v>
          </cell>
          <cell r="EG872">
            <v>18.223069805068835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266217.55105770408</v>
          </cell>
          <cell r="EM872">
            <v>560485.79123733856</v>
          </cell>
          <cell r="EN872">
            <v>58250.973083898069</v>
          </cell>
          <cell r="EO872">
            <v>60382.289594587557</v>
          </cell>
          <cell r="EP872">
            <v>0</v>
          </cell>
          <cell r="EQ872">
            <v>0</v>
          </cell>
          <cell r="ER872">
            <v>0</v>
          </cell>
          <cell r="ES872">
            <v>-36361.290256616776</v>
          </cell>
          <cell r="ET872">
            <v>0</v>
          </cell>
          <cell r="EU872">
            <v>0</v>
          </cell>
          <cell r="EV872">
            <v>229856.26080108731</v>
          </cell>
          <cell r="EX872">
            <v>0.1</v>
          </cell>
          <cell r="EY872">
            <v>0</v>
          </cell>
          <cell r="EZ872">
            <v>0.09</v>
          </cell>
          <cell r="FA872">
            <v>17.204724320600935</v>
          </cell>
          <cell r="FB872">
            <v>18.223069805068835</v>
          </cell>
          <cell r="FC872">
            <v>0</v>
          </cell>
          <cell r="FD872">
            <v>0</v>
          </cell>
          <cell r="FE872">
            <v>0</v>
          </cell>
          <cell r="FF872">
            <v>0</v>
          </cell>
          <cell r="FG872">
            <v>755426.47462578828</v>
          </cell>
          <cell r="FH872">
            <v>567255.47015290626</v>
          </cell>
          <cell r="FI872">
            <v>43876.637100079206</v>
          </cell>
          <cell r="FJ872">
            <v>0</v>
          </cell>
          <cell r="FK872">
            <v>0</v>
          </cell>
          <cell r="FL872">
            <v>0</v>
          </cell>
          <cell r="FM872">
            <v>0</v>
          </cell>
          <cell r="FN872">
            <v>-35808.61618123058</v>
          </cell>
          <cell r="FO872">
            <v>-307099.36829544802</v>
          </cell>
          <cell r="FP872">
            <v>22128.848000000002</v>
          </cell>
          <cell r="FQ872">
            <v>412518.4901491098</v>
          </cell>
          <cell r="FS872">
            <v>0.1</v>
          </cell>
          <cell r="FT872">
            <v>0</v>
          </cell>
          <cell r="FU872">
            <v>0.09</v>
          </cell>
          <cell r="FV872">
            <v>17.204724320600935</v>
          </cell>
          <cell r="FW872">
            <v>18.223069805068835</v>
          </cell>
          <cell r="FX872">
            <v>0</v>
          </cell>
          <cell r="FY872">
            <v>0</v>
          </cell>
          <cell r="FZ872">
            <v>0</v>
          </cell>
          <cell r="GA872">
            <v>0</v>
          </cell>
          <cell r="GB872">
            <v>1714108.3654795571</v>
          </cell>
          <cell r="GC872">
            <v>1305027.3823877659</v>
          </cell>
          <cell r="GD872">
            <v>113535.34018023445</v>
          </cell>
          <cell r="GE872">
            <v>73743.944635807071</v>
          </cell>
          <cell r="GF872">
            <v>0</v>
          </cell>
          <cell r="GG872">
            <v>0</v>
          </cell>
          <cell r="GH872">
            <v>0</v>
          </cell>
          <cell r="GI872">
            <v>148887.95922163781</v>
          </cell>
          <cell r="GJ872">
            <v>0</v>
          </cell>
          <cell r="GK872">
            <v>0</v>
          </cell>
          <cell r="GL872">
            <v>1862996.3247011947</v>
          </cell>
          <cell r="GN872">
            <v>0.1</v>
          </cell>
          <cell r="GO872">
            <v>0</v>
          </cell>
          <cell r="GP872">
            <v>0.09</v>
          </cell>
          <cell r="GQ872">
            <v>17.204724320600935</v>
          </cell>
          <cell r="GR872">
            <v>18.223069805068835</v>
          </cell>
          <cell r="GS872">
            <v>0</v>
          </cell>
          <cell r="GT872">
            <v>0</v>
          </cell>
          <cell r="GU872">
            <v>0</v>
          </cell>
          <cell r="GV872">
            <v>0</v>
          </cell>
          <cell r="GW872">
            <v>1505336.4645295725</v>
          </cell>
          <cell r="GX872">
            <v>1905256.1988350204</v>
          </cell>
          <cell r="GY872">
            <v>488736.53920012695</v>
          </cell>
          <cell r="GZ872">
            <v>642824.26590565173</v>
          </cell>
          <cell r="HA872">
            <v>0</v>
          </cell>
          <cell r="HB872">
            <v>0</v>
          </cell>
          <cell r="HC872">
            <v>0</v>
          </cell>
          <cell r="HD872">
            <v>0</v>
          </cell>
          <cell r="HE872">
            <v>0</v>
          </cell>
          <cell r="HF872">
            <v>0</v>
          </cell>
          <cell r="HG872">
            <v>1505336.4645295725</v>
          </cell>
          <cell r="HI872">
            <v>0.1</v>
          </cell>
          <cell r="HJ872">
            <v>0</v>
          </cell>
          <cell r="HK872">
            <v>0.09</v>
          </cell>
          <cell r="HL872">
            <v>17.204724320600935</v>
          </cell>
          <cell r="HM872">
            <v>18.223069805068835</v>
          </cell>
          <cell r="HN872">
            <v>0</v>
          </cell>
          <cell r="HO872">
            <v>0</v>
          </cell>
          <cell r="HP872">
            <v>0</v>
          </cell>
          <cell r="HQ872">
            <v>0</v>
          </cell>
          <cell r="HR872">
            <v>2266864.2076942613</v>
          </cell>
          <cell r="HS872">
            <v>1284872.8726948183</v>
          </cell>
          <cell r="HT872">
            <v>215886.9346032592</v>
          </cell>
          <cell r="HU872">
            <v>239700</v>
          </cell>
          <cell r="HV872">
            <v>0</v>
          </cell>
          <cell r="HW872">
            <v>0</v>
          </cell>
          <cell r="HX872">
            <v>0</v>
          </cell>
          <cell r="HY872">
            <v>0</v>
          </cell>
          <cell r="HZ872">
            <v>0</v>
          </cell>
          <cell r="IA872">
            <v>0</v>
          </cell>
          <cell r="IB872">
            <v>2266864.2076942613</v>
          </cell>
        </row>
        <row r="873">
          <cell r="C873" t="str">
            <v>A0096</v>
          </cell>
          <cell r="D873" t="str">
            <v>PT Menara Terus Makmur</v>
          </cell>
          <cell r="E873" t="str">
            <v>PEB 2</v>
          </cell>
          <cell r="F873" t="str">
            <v>73PEB 2</v>
          </cell>
          <cell r="P873">
            <v>0</v>
          </cell>
          <cell r="U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C874" t="str">
            <v>A0096</v>
          </cell>
          <cell r="D874" t="str">
            <v>PT Menara Terus Makmur</v>
          </cell>
          <cell r="E874" t="str">
            <v>PEB 3</v>
          </cell>
          <cell r="F874" t="str">
            <v>73PEB 3</v>
          </cell>
          <cell r="G874">
            <v>0.1</v>
          </cell>
          <cell r="I874">
            <v>0.09</v>
          </cell>
          <cell r="J874">
            <v>17.204724320600935</v>
          </cell>
          <cell r="K874">
            <v>11.07583948945209</v>
          </cell>
          <cell r="P874">
            <v>315029.52250240202</v>
          </cell>
          <cell r="Q874">
            <v>96501.867422806885</v>
          </cell>
          <cell r="R874">
            <v>4858.6271957946956</v>
          </cell>
          <cell r="S874">
            <v>0</v>
          </cell>
          <cell r="U874">
            <v>0</v>
          </cell>
          <cell r="W874">
            <v>24752.249090442288</v>
          </cell>
          <cell r="X874">
            <v>-22327.38417606552</v>
          </cell>
          <cell r="Y874">
            <v>11003.95096143824</v>
          </cell>
          <cell r="Z874">
            <v>317454.38741677883</v>
          </cell>
        </row>
        <row r="875">
          <cell r="C875" t="str">
            <v>A0096</v>
          </cell>
          <cell r="D875" t="str">
            <v>PT Menara Terus Makmur</v>
          </cell>
          <cell r="E875" t="str">
            <v>PEB 4</v>
          </cell>
          <cell r="F875" t="str">
            <v>73PEB 4</v>
          </cell>
          <cell r="G875">
            <v>0.1</v>
          </cell>
          <cell r="I875">
            <v>0.09</v>
          </cell>
          <cell r="J875">
            <v>17.204724320600935</v>
          </cell>
          <cell r="K875">
            <v>19.425565900824214</v>
          </cell>
          <cell r="P875">
            <v>606663.49341707665</v>
          </cell>
          <cell r="Q875">
            <v>991990.92319544114</v>
          </cell>
          <cell r="R875">
            <v>135805.46475209176</v>
          </cell>
          <cell r="S875">
            <v>86680.430621175765</v>
          </cell>
          <cell r="U875">
            <v>0</v>
          </cell>
          <cell r="W875">
            <v>89032.504476642265</v>
          </cell>
          <cell r="X875">
            <v>-93901.902249243882</v>
          </cell>
          <cell r="Y875">
            <v>46279.130568466404</v>
          </cell>
          <cell r="Z875">
            <v>601794.09564447508</v>
          </cell>
        </row>
        <row r="876">
          <cell r="C876" t="str">
            <v>A0096</v>
          </cell>
          <cell r="D876" t="str">
            <v>PT Menara Terus Makmur</v>
          </cell>
          <cell r="E876" t="str">
            <v>PEB 5</v>
          </cell>
          <cell r="F876" t="str">
            <v>73PEB 5</v>
          </cell>
          <cell r="P876">
            <v>0</v>
          </cell>
          <cell r="U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C877" t="str">
            <v>A0096</v>
          </cell>
          <cell r="D877" t="str">
            <v>PT Menara Terus Makmur</v>
          </cell>
          <cell r="E877" t="str">
            <v>PEB 6</v>
          </cell>
          <cell r="F877" t="str">
            <v>73PEB 6</v>
          </cell>
          <cell r="P877">
            <v>0</v>
          </cell>
          <cell r="U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C878" t="str">
            <v>A0096</v>
          </cell>
          <cell r="D878" t="str">
            <v>PT Menara Terus Makmur</v>
          </cell>
          <cell r="E878" t="str">
            <v>PEB 7</v>
          </cell>
          <cell r="F878" t="str">
            <v>73PEB 7</v>
          </cell>
          <cell r="G878">
            <v>0.1</v>
          </cell>
          <cell r="I878">
            <v>0.09</v>
          </cell>
          <cell r="J878">
            <v>17.204724320600935</v>
          </cell>
          <cell r="K878">
            <v>18.223069805068835</v>
          </cell>
          <cell r="P878">
            <v>266217.55105770408</v>
          </cell>
          <cell r="Q878">
            <v>560485.79123733856</v>
          </cell>
          <cell r="R878">
            <v>58250.973083898069</v>
          </cell>
          <cell r="S878">
            <v>60382.289594587557</v>
          </cell>
          <cell r="U878">
            <v>0</v>
          </cell>
          <cell r="W878">
            <v>-36361.290256616776</v>
          </cell>
          <cell r="X878">
            <v>0</v>
          </cell>
          <cell r="Y878">
            <v>0</v>
          </cell>
          <cell r="Z878">
            <v>229856.26080108731</v>
          </cell>
        </row>
        <row r="879">
          <cell r="C879" t="str">
            <v>A0096</v>
          </cell>
          <cell r="D879" t="str">
            <v>PT Menara Terus Makmur</v>
          </cell>
          <cell r="E879" t="str">
            <v>MPP</v>
          </cell>
          <cell r="F879" t="str">
            <v>73MPP</v>
          </cell>
          <cell r="G879">
            <v>0.1</v>
          </cell>
          <cell r="I879">
            <v>0.09</v>
          </cell>
          <cell r="J879">
            <v>17.204724320600935</v>
          </cell>
          <cell r="K879">
            <v>18.223069805068835</v>
          </cell>
          <cell r="P879">
            <v>755426.47462578828</v>
          </cell>
          <cell r="Q879">
            <v>567255.47015290626</v>
          </cell>
          <cell r="R879">
            <v>43876.637100079206</v>
          </cell>
          <cell r="S879">
            <v>0</v>
          </cell>
          <cell r="U879">
            <v>0</v>
          </cell>
          <cell r="W879">
            <v>-35808.61618123058</v>
          </cell>
          <cell r="X879">
            <v>-307099.36829544802</v>
          </cell>
          <cell r="Y879">
            <v>22128.848000000002</v>
          </cell>
          <cell r="Z879">
            <v>412518.4901491098</v>
          </cell>
        </row>
        <row r="880">
          <cell r="C880" t="str">
            <v>A0096</v>
          </cell>
          <cell r="D880" t="str">
            <v>PT Menara Terus Makmur</v>
          </cell>
          <cell r="E880" t="str">
            <v>ID</v>
          </cell>
          <cell r="F880" t="str">
            <v>73ID</v>
          </cell>
          <cell r="G880">
            <v>0.1</v>
          </cell>
          <cell r="I880">
            <v>0.09</v>
          </cell>
          <cell r="J880">
            <v>17.204724320600935</v>
          </cell>
          <cell r="K880">
            <v>18.223069805068835</v>
          </cell>
          <cell r="P880">
            <v>1714108.3654795571</v>
          </cell>
          <cell r="Q880">
            <v>1305027.3823877659</v>
          </cell>
          <cell r="R880">
            <v>113535.34018023445</v>
          </cell>
          <cell r="S880">
            <v>73743.944635807071</v>
          </cell>
          <cell r="U880">
            <v>0</v>
          </cell>
          <cell r="W880">
            <v>148887.95922163781</v>
          </cell>
          <cell r="X880">
            <v>0</v>
          </cell>
          <cell r="Y880">
            <v>0</v>
          </cell>
          <cell r="Z880">
            <v>1862996.3247011947</v>
          </cell>
        </row>
        <row r="881">
          <cell r="C881" t="str">
            <v>A0096</v>
          </cell>
          <cell r="D881" t="str">
            <v>PT Menara Terus Makmur</v>
          </cell>
          <cell r="E881" t="str">
            <v>LL</v>
          </cell>
          <cell r="F881" t="str">
            <v>73LL</v>
          </cell>
          <cell r="G881">
            <v>0.1</v>
          </cell>
          <cell r="I881">
            <v>0.09</v>
          </cell>
          <cell r="J881">
            <v>17.204724320600935</v>
          </cell>
          <cell r="K881">
            <v>18.223069805068835</v>
          </cell>
          <cell r="P881">
            <v>1505336.4645295725</v>
          </cell>
          <cell r="Q881">
            <v>1905256.1988350204</v>
          </cell>
          <cell r="R881">
            <v>488736.53920012695</v>
          </cell>
          <cell r="S881">
            <v>642824.26590565173</v>
          </cell>
          <cell r="U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1505336.4645295725</v>
          </cell>
        </row>
        <row r="882">
          <cell r="C882" t="str">
            <v>A0096</v>
          </cell>
          <cell r="D882" t="str">
            <v>PT Menara Terus Makmur</v>
          </cell>
          <cell r="E882" t="str">
            <v>PMK</v>
          </cell>
          <cell r="F882" t="str">
            <v>73PMK</v>
          </cell>
          <cell r="G882">
            <v>0.1</v>
          </cell>
          <cell r="I882">
            <v>0.09</v>
          </cell>
          <cell r="J882">
            <v>17.204724320600935</v>
          </cell>
          <cell r="K882">
            <v>18.223069805068835</v>
          </cell>
          <cell r="P882">
            <v>2266864.2076942613</v>
          </cell>
          <cell r="Q882">
            <v>1284872.8726948183</v>
          </cell>
          <cell r="R882">
            <v>215886.9346032592</v>
          </cell>
          <cell r="S882">
            <v>239700</v>
          </cell>
          <cell r="U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2266864.2076942613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F884" t="str">
            <v>74PEB 1</v>
          </cell>
          <cell r="N884">
            <v>0</v>
          </cell>
          <cell r="O884">
            <v>0</v>
          </cell>
          <cell r="P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B884">
            <v>0.1</v>
          </cell>
          <cell r="AC884">
            <v>0</v>
          </cell>
          <cell r="AD884">
            <v>0.09</v>
          </cell>
          <cell r="AE884">
            <v>10.131739580851251</v>
          </cell>
          <cell r="AF884">
            <v>15.214236703103508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423323</v>
          </cell>
          <cell r="AL884">
            <v>2854539.5085544819</v>
          </cell>
          <cell r="AM884">
            <v>163771.91376292912</v>
          </cell>
          <cell r="AN884">
            <v>354811.90590000001</v>
          </cell>
          <cell r="AO884">
            <v>0</v>
          </cell>
          <cell r="AP884">
            <v>0</v>
          </cell>
          <cell r="AQ884">
            <v>0</v>
          </cell>
          <cell r="AR884">
            <v>-141148</v>
          </cell>
          <cell r="AS884">
            <v>-231994</v>
          </cell>
          <cell r="AT884">
            <v>13737</v>
          </cell>
          <cell r="AU884">
            <v>50181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 t="str">
            <v xml:space="preserve"> 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R884">
            <v>0.1</v>
          </cell>
          <cell r="BS884">
            <v>0</v>
          </cell>
          <cell r="BT884">
            <v>0.09</v>
          </cell>
          <cell r="BU884">
            <v>10.565877306124234</v>
          </cell>
          <cell r="BV884">
            <v>15.214236703103508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3697109</v>
          </cell>
          <cell r="CB884">
            <v>5877735.0864579901</v>
          </cell>
          <cell r="CC884">
            <v>350137.67939695902</v>
          </cell>
          <cell r="CD884">
            <v>1373550.8389985806</v>
          </cell>
          <cell r="CE884">
            <v>0</v>
          </cell>
          <cell r="CF884">
            <v>0</v>
          </cell>
          <cell r="CG884">
            <v>0</v>
          </cell>
          <cell r="CH884">
            <v>782863</v>
          </cell>
          <cell r="CI884">
            <v>0</v>
          </cell>
          <cell r="CJ884">
            <v>0</v>
          </cell>
          <cell r="CK884">
            <v>4479972</v>
          </cell>
          <cell r="CM884">
            <v>0.1</v>
          </cell>
          <cell r="CN884">
            <v>0</v>
          </cell>
          <cell r="CO884">
            <v>0.09</v>
          </cell>
          <cell r="CP884">
            <v>8.3350992638645121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2526</v>
          </cell>
          <cell r="CW884">
            <v>49977</v>
          </cell>
          <cell r="CX884">
            <v>2791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84528</v>
          </cell>
          <cell r="DD884">
            <v>0</v>
          </cell>
          <cell r="DE884">
            <v>0</v>
          </cell>
          <cell r="DF884">
            <v>87054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C884">
            <v>0.1</v>
          </cell>
          <cell r="ED884">
            <v>0</v>
          </cell>
          <cell r="EE884">
            <v>0.09</v>
          </cell>
          <cell r="EF884">
            <v>10.131739580851251</v>
          </cell>
          <cell r="EG884">
            <v>15.214236703103508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151695</v>
          </cell>
          <cell r="EM884">
            <v>268313.74547697161</v>
          </cell>
          <cell r="EN884">
            <v>19175.680309103314</v>
          </cell>
          <cell r="EO884">
            <v>32554.4219788257</v>
          </cell>
          <cell r="EP884">
            <v>0</v>
          </cell>
          <cell r="EQ884">
            <v>0</v>
          </cell>
          <cell r="ER884">
            <v>0</v>
          </cell>
          <cell r="ES884">
            <v>-145122</v>
          </cell>
          <cell r="ET884">
            <v>0</v>
          </cell>
          <cell r="EU884">
            <v>0</v>
          </cell>
          <cell r="EV884">
            <v>6573</v>
          </cell>
          <cell r="EX884">
            <v>0.1</v>
          </cell>
          <cell r="EY884">
            <v>0</v>
          </cell>
          <cell r="EZ884">
            <v>0.09</v>
          </cell>
          <cell r="FA884">
            <v>10.131739580851251</v>
          </cell>
          <cell r="FB884">
            <v>15.214236703103508</v>
          </cell>
          <cell r="FC884">
            <v>0</v>
          </cell>
          <cell r="FD884">
            <v>0</v>
          </cell>
          <cell r="FE884">
            <v>0</v>
          </cell>
          <cell r="FF884">
            <v>0</v>
          </cell>
          <cell r="FG884">
            <v>0</v>
          </cell>
          <cell r="FH884">
            <v>454436.7581400834</v>
          </cell>
          <cell r="FI884">
            <v>29129.504646680933</v>
          </cell>
          <cell r="FJ884">
            <v>77863.655685000005</v>
          </cell>
          <cell r="FK884">
            <v>0</v>
          </cell>
          <cell r="FL884">
            <v>0</v>
          </cell>
          <cell r="FM884">
            <v>0</v>
          </cell>
          <cell r="FN884">
            <v>0</v>
          </cell>
          <cell r="FO884">
            <v>0</v>
          </cell>
          <cell r="FP884">
            <v>0</v>
          </cell>
          <cell r="FQ884">
            <v>0</v>
          </cell>
          <cell r="FS884">
            <v>0.1</v>
          </cell>
          <cell r="FT884">
            <v>0</v>
          </cell>
          <cell r="FU884">
            <v>0.09</v>
          </cell>
          <cell r="FV884">
            <v>10.131739580851251</v>
          </cell>
          <cell r="FW884">
            <v>15.214236703103508</v>
          </cell>
          <cell r="FX884">
            <v>0</v>
          </cell>
          <cell r="FY884">
            <v>0</v>
          </cell>
          <cell r="FZ884">
            <v>0</v>
          </cell>
          <cell r="GA884">
            <v>0</v>
          </cell>
          <cell r="GB884">
            <v>51813</v>
          </cell>
          <cell r="GC884">
            <v>668154.03270879202</v>
          </cell>
          <cell r="GD884">
            <v>43867.730815131348</v>
          </cell>
          <cell r="GE884">
            <v>55197.387863291035</v>
          </cell>
          <cell r="GF884">
            <v>0</v>
          </cell>
          <cell r="GG884">
            <v>0</v>
          </cell>
          <cell r="GH884">
            <v>0</v>
          </cell>
          <cell r="GI884">
            <v>0</v>
          </cell>
          <cell r="GJ884">
            <v>0</v>
          </cell>
          <cell r="GK884">
            <v>0</v>
          </cell>
          <cell r="GL884">
            <v>51813</v>
          </cell>
          <cell r="GN884">
            <v>0.1</v>
          </cell>
          <cell r="GO884">
            <v>0</v>
          </cell>
          <cell r="GP884">
            <v>0.09</v>
          </cell>
          <cell r="GQ884">
            <v>10.131739580851251</v>
          </cell>
          <cell r="GR884">
            <v>15.214236703103508</v>
          </cell>
          <cell r="GS884">
            <v>0</v>
          </cell>
          <cell r="GT884">
            <v>0</v>
          </cell>
          <cell r="GU884">
            <v>0</v>
          </cell>
          <cell r="GV884">
            <v>0</v>
          </cell>
          <cell r="GW884">
            <v>671783</v>
          </cell>
          <cell r="GX884">
            <v>1058465.8418580431</v>
          </cell>
          <cell r="GY884">
            <v>235451.29818029189</v>
          </cell>
          <cell r="GZ884">
            <v>582632.57396675833</v>
          </cell>
          <cell r="HA884">
            <v>0</v>
          </cell>
          <cell r="HB884">
            <v>0</v>
          </cell>
          <cell r="HC884">
            <v>0</v>
          </cell>
          <cell r="HD884">
            <v>0</v>
          </cell>
          <cell r="HE884">
            <v>0</v>
          </cell>
          <cell r="HF884">
            <v>0</v>
          </cell>
          <cell r="HG884">
            <v>671783</v>
          </cell>
          <cell r="HI884">
            <v>0.1</v>
          </cell>
          <cell r="HJ884">
            <v>0</v>
          </cell>
          <cell r="HK884">
            <v>0.09</v>
          </cell>
          <cell r="HL884">
            <v>10.131739580851251</v>
          </cell>
          <cell r="HM884">
            <v>15.214236703103508</v>
          </cell>
          <cell r="HN884">
            <v>0</v>
          </cell>
          <cell r="HO884">
            <v>0</v>
          </cell>
          <cell r="HP884">
            <v>0</v>
          </cell>
          <cell r="HQ884">
            <v>0</v>
          </cell>
          <cell r="HR884">
            <v>1087070</v>
          </cell>
          <cell r="HS884">
            <v>1355081.347980212</v>
          </cell>
          <cell r="HT884">
            <v>123034.85237724226</v>
          </cell>
          <cell r="HU884">
            <v>306265</v>
          </cell>
          <cell r="HV884">
            <v>0</v>
          </cell>
          <cell r="HW884">
            <v>0</v>
          </cell>
          <cell r="HX884">
            <v>0</v>
          </cell>
          <cell r="HY884">
            <v>0</v>
          </cell>
          <cell r="HZ884">
            <v>0</v>
          </cell>
          <cell r="IA884">
            <v>0</v>
          </cell>
          <cell r="IB884">
            <v>1087070</v>
          </cell>
        </row>
        <row r="885">
          <cell r="C885" t="str">
            <v>A0097</v>
          </cell>
          <cell r="D885" t="str">
            <v>PT Mesin Isuzu Indonesia</v>
          </cell>
          <cell r="E885" t="str">
            <v>PEB 2</v>
          </cell>
          <cell r="F885" t="str">
            <v>74PEB 2</v>
          </cell>
          <cell r="G885">
            <v>0.1</v>
          </cell>
          <cell r="I885">
            <v>0.09</v>
          </cell>
          <cell r="J885">
            <v>10.131739580851251</v>
          </cell>
          <cell r="K885">
            <v>15.214236703103508</v>
          </cell>
          <cell r="P885">
            <v>423323</v>
          </cell>
          <cell r="Q885">
            <v>2854539.5085544819</v>
          </cell>
          <cell r="R885">
            <v>163771.91376292912</v>
          </cell>
          <cell r="S885">
            <v>354811.90590000001</v>
          </cell>
          <cell r="U885">
            <v>0</v>
          </cell>
          <cell r="W885">
            <v>-141148</v>
          </cell>
          <cell r="X885">
            <v>-231994</v>
          </cell>
          <cell r="Y885">
            <v>13737</v>
          </cell>
          <cell r="Z885">
            <v>50181</v>
          </cell>
        </row>
        <row r="886">
          <cell r="C886" t="str">
            <v>A0097</v>
          </cell>
          <cell r="D886" t="str">
            <v>PT Mesin Isuzu Indonesia</v>
          </cell>
          <cell r="E886" t="str">
            <v>PEB 3</v>
          </cell>
          <cell r="F886" t="str">
            <v>74PEB 3</v>
          </cell>
          <cell r="K886" t="str">
            <v xml:space="preserve"> </v>
          </cell>
          <cell r="P886">
            <v>0</v>
          </cell>
          <cell r="U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C887" t="str">
            <v>A0097</v>
          </cell>
          <cell r="D887" t="str">
            <v>PT Mesin Isuzu Indonesia</v>
          </cell>
          <cell r="E887" t="str">
            <v>PEB 4</v>
          </cell>
          <cell r="F887" t="str">
            <v>74PEB 4</v>
          </cell>
          <cell r="G887">
            <v>0.1</v>
          </cell>
          <cell r="I887">
            <v>0.09</v>
          </cell>
          <cell r="J887">
            <v>10.565877306124234</v>
          </cell>
          <cell r="K887">
            <v>15.214236703103508</v>
          </cell>
          <cell r="P887">
            <v>3697109</v>
          </cell>
          <cell r="Q887">
            <v>5877735.0864579901</v>
          </cell>
          <cell r="R887">
            <v>350137.67939695902</v>
          </cell>
          <cell r="S887">
            <v>1373550.8389985806</v>
          </cell>
          <cell r="U887">
            <v>0</v>
          </cell>
          <cell r="W887">
            <v>782863</v>
          </cell>
          <cell r="X887">
            <v>0</v>
          </cell>
          <cell r="Y887">
            <v>0</v>
          </cell>
          <cell r="Z887">
            <v>4479972</v>
          </cell>
        </row>
        <row r="888">
          <cell r="C888" t="str">
            <v>A0097</v>
          </cell>
          <cell r="D888" t="str">
            <v>PT Mesin Isuzu Indonesia</v>
          </cell>
          <cell r="E888" t="str">
            <v>PEB 5</v>
          </cell>
          <cell r="F888" t="str">
            <v>74PEB 5</v>
          </cell>
          <cell r="G888">
            <v>0.1</v>
          </cell>
          <cell r="I888">
            <v>0.09</v>
          </cell>
          <cell r="J888">
            <v>8.3350992638645121</v>
          </cell>
          <cell r="P888">
            <v>2526</v>
          </cell>
          <cell r="Q888">
            <v>49977</v>
          </cell>
          <cell r="R888">
            <v>2791</v>
          </cell>
          <cell r="S888">
            <v>0</v>
          </cell>
          <cell r="U888">
            <v>0</v>
          </cell>
          <cell r="W888">
            <v>84528</v>
          </cell>
          <cell r="X888">
            <v>0</v>
          </cell>
          <cell r="Y888">
            <v>0</v>
          </cell>
          <cell r="Z888">
            <v>87054</v>
          </cell>
        </row>
        <row r="889">
          <cell r="C889" t="str">
            <v>A0097</v>
          </cell>
          <cell r="D889" t="str">
            <v>PT Mesin Isuzu Indonesia</v>
          </cell>
          <cell r="E889" t="str">
            <v>PEB 6</v>
          </cell>
          <cell r="F889" t="str">
            <v>74PEB 6</v>
          </cell>
          <cell r="J889">
            <v>0</v>
          </cell>
          <cell r="P889">
            <v>0</v>
          </cell>
          <cell r="U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C890" t="str">
            <v>A0097</v>
          </cell>
          <cell r="D890" t="str">
            <v>PT Mesin Isuzu Indonesia</v>
          </cell>
          <cell r="E890" t="str">
            <v>PEB 7</v>
          </cell>
          <cell r="F890" t="str">
            <v>74PEB 7</v>
          </cell>
          <cell r="G890">
            <v>0.1</v>
          </cell>
          <cell r="I890">
            <v>0.09</v>
          </cell>
          <cell r="J890">
            <v>10.131739580851251</v>
          </cell>
          <cell r="K890">
            <v>15.214236703103508</v>
          </cell>
          <cell r="P890">
            <v>151695</v>
          </cell>
          <cell r="Q890">
            <v>268313.74547697161</v>
          </cell>
          <cell r="R890">
            <v>19175.680309103314</v>
          </cell>
          <cell r="S890">
            <v>32554.4219788257</v>
          </cell>
          <cell r="U890">
            <v>0</v>
          </cell>
          <cell r="W890">
            <v>-145122</v>
          </cell>
          <cell r="X890">
            <v>0</v>
          </cell>
          <cell r="Y890">
            <v>0</v>
          </cell>
          <cell r="Z890">
            <v>6573</v>
          </cell>
        </row>
        <row r="891">
          <cell r="C891" t="str">
            <v>A0097</v>
          </cell>
          <cell r="D891" t="str">
            <v>PT Mesin Isuzu Indonesia</v>
          </cell>
          <cell r="E891" t="str">
            <v>MPP</v>
          </cell>
          <cell r="F891" t="str">
            <v>74MPP</v>
          </cell>
          <cell r="G891">
            <v>0.1</v>
          </cell>
          <cell r="I891">
            <v>0.09</v>
          </cell>
          <cell r="J891">
            <v>10.131739580851251</v>
          </cell>
          <cell r="K891">
            <v>15.214236703103508</v>
          </cell>
          <cell r="P891">
            <v>0</v>
          </cell>
          <cell r="Q891">
            <v>454436.7581400834</v>
          </cell>
          <cell r="R891">
            <v>29129.504646680933</v>
          </cell>
          <cell r="S891">
            <v>77863.655685000005</v>
          </cell>
          <cell r="U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C892" t="str">
            <v>A0097</v>
          </cell>
          <cell r="D892" t="str">
            <v>PT Mesin Isuzu Indonesia</v>
          </cell>
          <cell r="E892" t="str">
            <v>ID</v>
          </cell>
          <cell r="F892" t="str">
            <v>74ID</v>
          </cell>
          <cell r="G892">
            <v>0.1</v>
          </cell>
          <cell r="I892">
            <v>0.09</v>
          </cell>
          <cell r="J892">
            <v>10.131739580851251</v>
          </cell>
          <cell r="K892">
            <v>15.214236703103508</v>
          </cell>
          <cell r="P892">
            <v>51813</v>
          </cell>
          <cell r="Q892">
            <v>668154.03270879202</v>
          </cell>
          <cell r="R892">
            <v>43867.730815131348</v>
          </cell>
          <cell r="S892">
            <v>55197.387863291035</v>
          </cell>
          <cell r="U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51813</v>
          </cell>
        </row>
        <row r="893">
          <cell r="C893" t="str">
            <v>A0097</v>
          </cell>
          <cell r="D893" t="str">
            <v>PT Mesin Isuzu Indonesia</v>
          </cell>
          <cell r="E893" t="str">
            <v>LL</v>
          </cell>
          <cell r="F893" t="str">
            <v>74LL</v>
          </cell>
          <cell r="G893">
            <v>0.1</v>
          </cell>
          <cell r="I893">
            <v>0.09</v>
          </cell>
          <cell r="J893">
            <v>10.131739580851251</v>
          </cell>
          <cell r="K893">
            <v>15.214236703103508</v>
          </cell>
          <cell r="P893">
            <v>671783</v>
          </cell>
          <cell r="Q893">
            <v>1058465.8418580431</v>
          </cell>
          <cell r="R893">
            <v>235451.29818029189</v>
          </cell>
          <cell r="S893">
            <v>582632.57396675833</v>
          </cell>
          <cell r="U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671783</v>
          </cell>
        </row>
        <row r="894">
          <cell r="C894" t="str">
            <v>A0097</v>
          </cell>
          <cell r="D894" t="str">
            <v>PT Mesin Isuzu Indonesia</v>
          </cell>
          <cell r="E894" t="str">
            <v>PMK</v>
          </cell>
          <cell r="F894" t="str">
            <v>74PMK</v>
          </cell>
          <cell r="G894">
            <v>0.1</v>
          </cell>
          <cell r="I894">
            <v>0.09</v>
          </cell>
          <cell r="J894">
            <v>10.131739580851251</v>
          </cell>
          <cell r="K894">
            <v>15.214236703103508</v>
          </cell>
          <cell r="P894">
            <v>1087070</v>
          </cell>
          <cell r="Q894">
            <v>1355081.347980212</v>
          </cell>
          <cell r="R894">
            <v>123034.85237724226</v>
          </cell>
          <cell r="S894">
            <v>306265</v>
          </cell>
          <cell r="U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1087070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F896" t="str">
            <v>75PEB 1</v>
          </cell>
          <cell r="G896">
            <v>0.1</v>
          </cell>
          <cell r="H896">
            <v>0.1</v>
          </cell>
          <cell r="I896">
            <v>0.09</v>
          </cell>
          <cell r="J896">
            <v>9.7564479308189771</v>
          </cell>
          <cell r="K896">
            <v>11.361809795918468</v>
          </cell>
          <cell r="L896">
            <v>159297</v>
          </cell>
          <cell r="N896">
            <v>220170.318</v>
          </cell>
          <cell r="O896">
            <v>30373.96</v>
          </cell>
          <cell r="P896">
            <v>314914</v>
          </cell>
          <cell r="Q896">
            <v>2240827.3224119004</v>
          </cell>
          <cell r="R896">
            <v>112415.78627566596</v>
          </cell>
          <cell r="S896">
            <v>12687.008447742402</v>
          </cell>
          <cell r="U896">
            <v>-324969</v>
          </cell>
          <cell r="V896">
            <v>2010946.9926666669</v>
          </cell>
          <cell r="W896">
            <v>-186672</v>
          </cell>
          <cell r="X896">
            <v>0</v>
          </cell>
          <cell r="Y896">
            <v>0</v>
          </cell>
          <cell r="Z896">
            <v>-10055</v>
          </cell>
          <cell r="AB896">
            <v>0.1</v>
          </cell>
          <cell r="AC896">
            <v>0</v>
          </cell>
          <cell r="AD896">
            <v>0.09</v>
          </cell>
          <cell r="AE896">
            <v>10.118277102174222</v>
          </cell>
          <cell r="AF896">
            <v>15.548951847035132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143241</v>
          </cell>
          <cell r="AL896">
            <v>872634.8203678485</v>
          </cell>
          <cell r="AM896">
            <v>47404.493541408359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-28949</v>
          </cell>
          <cell r="AS896">
            <v>0</v>
          </cell>
          <cell r="AT896">
            <v>0</v>
          </cell>
          <cell r="AU896">
            <v>114292</v>
          </cell>
          <cell r="AW896">
            <v>0.1</v>
          </cell>
          <cell r="AX896">
            <v>0</v>
          </cell>
          <cell r="AY896">
            <v>0.09</v>
          </cell>
          <cell r="AZ896">
            <v>9.7564479308189771</v>
          </cell>
          <cell r="BA896">
            <v>11.361809795918468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15602</v>
          </cell>
          <cell r="BG896">
            <v>268174.5093077817</v>
          </cell>
          <cell r="BH896">
            <v>13890.550707499266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-14861</v>
          </cell>
          <cell r="BN896">
            <v>0</v>
          </cell>
          <cell r="BO896">
            <v>0</v>
          </cell>
          <cell r="BP896">
            <v>741</v>
          </cell>
          <cell r="BR896">
            <v>0.1</v>
          </cell>
          <cell r="BS896">
            <v>0</v>
          </cell>
          <cell r="BT896">
            <v>0.09</v>
          </cell>
          <cell r="BU896">
            <v>10.28754748576895</v>
          </cell>
          <cell r="BV896">
            <v>20.666569909511065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14929</v>
          </cell>
          <cell r="CB896">
            <v>29704.421023690305</v>
          </cell>
          <cell r="CC896">
            <v>6957.6447456721853</v>
          </cell>
          <cell r="CD896">
            <v>1556.7503650565984</v>
          </cell>
          <cell r="CE896">
            <v>0</v>
          </cell>
          <cell r="CF896">
            <v>0</v>
          </cell>
          <cell r="CG896">
            <v>0</v>
          </cell>
          <cell r="CH896">
            <v>-4519</v>
          </cell>
          <cell r="CI896">
            <v>0</v>
          </cell>
          <cell r="CJ896">
            <v>0</v>
          </cell>
          <cell r="CK896">
            <v>10410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H896">
            <v>0.1</v>
          </cell>
          <cell r="DI896">
            <v>0</v>
          </cell>
          <cell r="DJ896">
            <v>0.09</v>
          </cell>
          <cell r="DK896">
            <v>10.118277102174222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31583</v>
          </cell>
          <cell r="DR896">
            <v>263724.45516636618</v>
          </cell>
          <cell r="DS896">
            <v>14025.130854084891</v>
          </cell>
          <cell r="DT896">
            <v>17037.7605</v>
          </cell>
          <cell r="DU896">
            <v>0</v>
          </cell>
          <cell r="DV896">
            <v>0</v>
          </cell>
          <cell r="DW896">
            <v>0</v>
          </cell>
          <cell r="DX896">
            <v>-800</v>
          </cell>
          <cell r="DY896">
            <v>0</v>
          </cell>
          <cell r="DZ896">
            <v>0</v>
          </cell>
          <cell r="EA896">
            <v>30783</v>
          </cell>
          <cell r="EC896">
            <v>0.1</v>
          </cell>
          <cell r="ED896">
            <v>0</v>
          </cell>
          <cell r="EE896">
            <v>0.09</v>
          </cell>
          <cell r="EF896">
            <v>10.118277102174222</v>
          </cell>
          <cell r="EG896">
            <v>15.548951847035132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14742</v>
          </cell>
          <cell r="EM896">
            <v>57542.596614813847</v>
          </cell>
          <cell r="EN896">
            <v>4006.0457163291076</v>
          </cell>
          <cell r="EO896">
            <v>6518.4876664824851</v>
          </cell>
          <cell r="EP896">
            <v>0</v>
          </cell>
          <cell r="EQ896">
            <v>0</v>
          </cell>
          <cell r="ER896">
            <v>0</v>
          </cell>
          <cell r="ES896">
            <v>-11082</v>
          </cell>
          <cell r="ET896">
            <v>0</v>
          </cell>
          <cell r="EU896">
            <v>0</v>
          </cell>
          <cell r="EV896">
            <v>3660</v>
          </cell>
          <cell r="EX896">
            <v>0.1</v>
          </cell>
          <cell r="EY896">
            <v>0</v>
          </cell>
          <cell r="EZ896">
            <v>0.09</v>
          </cell>
          <cell r="FA896">
            <v>10.118277102174222</v>
          </cell>
          <cell r="FB896">
            <v>15.548951847035132</v>
          </cell>
          <cell r="FC896">
            <v>0</v>
          </cell>
          <cell r="FD896">
            <v>0</v>
          </cell>
          <cell r="FE896">
            <v>0</v>
          </cell>
          <cell r="FF896">
            <v>0</v>
          </cell>
          <cell r="FG896">
            <v>0</v>
          </cell>
          <cell r="FH896">
            <v>196070.33694239921</v>
          </cell>
          <cell r="FI896">
            <v>10641.942226629202</v>
          </cell>
          <cell r="FJ896">
            <v>0</v>
          </cell>
          <cell r="FK896">
            <v>0</v>
          </cell>
          <cell r="FL896">
            <v>0</v>
          </cell>
          <cell r="FM896">
            <v>0</v>
          </cell>
          <cell r="FN896">
            <v>0</v>
          </cell>
          <cell r="FO896">
            <v>0</v>
          </cell>
          <cell r="FP896">
            <v>0</v>
          </cell>
          <cell r="FQ896">
            <v>0</v>
          </cell>
          <cell r="FS896">
            <v>0.1</v>
          </cell>
          <cell r="FT896">
            <v>0</v>
          </cell>
          <cell r="FU896">
            <v>0.09</v>
          </cell>
          <cell r="FV896">
            <v>10.118277102174222</v>
          </cell>
          <cell r="FW896">
            <v>15.548951847035132</v>
          </cell>
          <cell r="FX896">
            <v>0</v>
          </cell>
          <cell r="FY896">
            <v>0</v>
          </cell>
          <cell r="FZ896">
            <v>0</v>
          </cell>
          <cell r="GA896">
            <v>0</v>
          </cell>
          <cell r="GB896">
            <v>1282</v>
          </cell>
          <cell r="GC896">
            <v>169607.01988248216</v>
          </cell>
          <cell r="GD896">
            <v>9926.9382151296686</v>
          </cell>
          <cell r="GE896">
            <v>13037.007621143352</v>
          </cell>
          <cell r="GF896">
            <v>0</v>
          </cell>
          <cell r="GG896">
            <v>0</v>
          </cell>
          <cell r="GH896">
            <v>0</v>
          </cell>
          <cell r="GI896">
            <v>0</v>
          </cell>
          <cell r="GJ896">
            <v>0</v>
          </cell>
          <cell r="GK896">
            <v>0</v>
          </cell>
          <cell r="GL896">
            <v>1282</v>
          </cell>
          <cell r="GN896">
            <v>0.1</v>
          </cell>
          <cell r="GO896">
            <v>0</v>
          </cell>
          <cell r="GP896">
            <v>0.09</v>
          </cell>
          <cell r="GQ896">
            <v>10.118277102174222</v>
          </cell>
          <cell r="GR896">
            <v>15.548951847035132</v>
          </cell>
          <cell r="GS896">
            <v>0</v>
          </cell>
          <cell r="GT896">
            <v>0</v>
          </cell>
          <cell r="GU896">
            <v>0</v>
          </cell>
          <cell r="GV896">
            <v>0</v>
          </cell>
          <cell r="GW896">
            <v>26479</v>
          </cell>
          <cell r="GX896">
            <v>161521</v>
          </cell>
          <cell r="GY896">
            <v>47951</v>
          </cell>
          <cell r="GZ896">
            <v>87842.208423444477</v>
          </cell>
          <cell r="HA896">
            <v>0</v>
          </cell>
          <cell r="HB896">
            <v>0</v>
          </cell>
          <cell r="HC896">
            <v>0</v>
          </cell>
          <cell r="HD896">
            <v>0</v>
          </cell>
          <cell r="HE896">
            <v>0</v>
          </cell>
          <cell r="HF896">
            <v>0</v>
          </cell>
          <cell r="HG896">
            <v>26479</v>
          </cell>
          <cell r="HI896">
            <v>0.1</v>
          </cell>
          <cell r="HJ896">
            <v>0</v>
          </cell>
          <cell r="HK896">
            <v>0.09</v>
          </cell>
          <cell r="HL896">
            <v>10.118277102174222</v>
          </cell>
          <cell r="HM896">
            <v>15.548951847035132</v>
          </cell>
          <cell r="HN896">
            <v>0</v>
          </cell>
          <cell r="HO896">
            <v>0</v>
          </cell>
          <cell r="HP896">
            <v>0</v>
          </cell>
          <cell r="HQ896">
            <v>0</v>
          </cell>
          <cell r="HR896">
            <v>58108</v>
          </cell>
          <cell r="HS896">
            <v>127092.56491315056</v>
          </cell>
          <cell r="HT896">
            <v>15724.875627899071</v>
          </cell>
          <cell r="HU896">
            <v>26103.5</v>
          </cell>
          <cell r="HV896">
            <v>0</v>
          </cell>
          <cell r="HW896">
            <v>0</v>
          </cell>
          <cell r="HX896">
            <v>0</v>
          </cell>
          <cell r="HY896">
            <v>0</v>
          </cell>
          <cell r="HZ896">
            <v>0</v>
          </cell>
          <cell r="IA896">
            <v>0</v>
          </cell>
          <cell r="IB896">
            <v>58108</v>
          </cell>
        </row>
        <row r="897">
          <cell r="C897" t="str">
            <v>A0451</v>
          </cell>
          <cell r="D897" t="str">
            <v>PT Multi Prima Universal</v>
          </cell>
          <cell r="E897" t="str">
            <v>PEB 2</v>
          </cell>
          <cell r="F897" t="str">
            <v>75PEB 2</v>
          </cell>
          <cell r="G897">
            <v>0.1</v>
          </cell>
          <cell r="I897">
            <v>0.09</v>
          </cell>
          <cell r="J897">
            <v>10.118277102174222</v>
          </cell>
          <cell r="K897">
            <v>15.548951847035132</v>
          </cell>
          <cell r="P897">
            <v>143241</v>
          </cell>
          <cell r="Q897">
            <v>872634.8203678485</v>
          </cell>
          <cell r="R897">
            <v>47404.493541408359</v>
          </cell>
          <cell r="S897">
            <v>0</v>
          </cell>
          <cell r="U897">
            <v>0</v>
          </cell>
          <cell r="W897">
            <v>-28949</v>
          </cell>
          <cell r="X897">
            <v>0</v>
          </cell>
          <cell r="Y897">
            <v>0</v>
          </cell>
          <cell r="Z897">
            <v>114292</v>
          </cell>
        </row>
        <row r="898">
          <cell r="C898" t="str">
            <v>A0451</v>
          </cell>
          <cell r="D898" t="str">
            <v>PT Multi Prima Universal</v>
          </cell>
          <cell r="E898" t="str">
            <v>PEB 3</v>
          </cell>
          <cell r="F898" t="str">
            <v>75PEB 3</v>
          </cell>
          <cell r="G898">
            <v>0.1</v>
          </cell>
          <cell r="I898">
            <v>0.09</v>
          </cell>
          <cell r="J898">
            <v>9.7564479308189771</v>
          </cell>
          <cell r="K898">
            <v>11.361809795918468</v>
          </cell>
          <cell r="P898">
            <v>15602</v>
          </cell>
          <cell r="Q898">
            <v>268174.5093077817</v>
          </cell>
          <cell r="R898">
            <v>13890.550707499266</v>
          </cell>
          <cell r="S898">
            <v>0</v>
          </cell>
          <cell r="U898">
            <v>0</v>
          </cell>
          <cell r="W898">
            <v>-14861</v>
          </cell>
          <cell r="X898">
            <v>0</v>
          </cell>
          <cell r="Y898">
            <v>0</v>
          </cell>
          <cell r="Z898">
            <v>741</v>
          </cell>
        </row>
        <row r="899">
          <cell r="C899" t="str">
            <v>A0451</v>
          </cell>
          <cell r="D899" t="str">
            <v>PT Multi Prima Universal</v>
          </cell>
          <cell r="E899" t="str">
            <v>PEB 4</v>
          </cell>
          <cell r="F899" t="str">
            <v>75PEB 4</v>
          </cell>
          <cell r="G899">
            <v>0.1</v>
          </cell>
          <cell r="I899">
            <v>0.09</v>
          </cell>
          <cell r="J899">
            <v>10.28754748576895</v>
          </cell>
          <cell r="K899">
            <v>20.666569909511065</v>
          </cell>
          <cell r="P899">
            <v>14929</v>
          </cell>
          <cell r="Q899">
            <v>29704.421023690305</v>
          </cell>
          <cell r="R899">
            <v>6957.6447456721853</v>
          </cell>
          <cell r="S899">
            <v>1556.7503650565984</v>
          </cell>
          <cell r="U899">
            <v>0</v>
          </cell>
          <cell r="W899">
            <v>-4519</v>
          </cell>
          <cell r="X899">
            <v>0</v>
          </cell>
          <cell r="Y899">
            <v>0</v>
          </cell>
          <cell r="Z899">
            <v>10410</v>
          </cell>
        </row>
        <row r="900">
          <cell r="C900" t="str">
            <v>A0451</v>
          </cell>
          <cell r="D900" t="str">
            <v>PT Multi Prima Universal</v>
          </cell>
          <cell r="E900" t="str">
            <v>PEB 5</v>
          </cell>
          <cell r="F900" t="str">
            <v>75PEB 5</v>
          </cell>
          <cell r="P900">
            <v>0</v>
          </cell>
          <cell r="U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C901" t="str">
            <v>A0451</v>
          </cell>
          <cell r="D901" t="str">
            <v>PT Multi Prima Universal</v>
          </cell>
          <cell r="E901" t="str">
            <v>PEB 6</v>
          </cell>
          <cell r="F901" t="str">
            <v>75PEB 6</v>
          </cell>
          <cell r="G901">
            <v>0.1</v>
          </cell>
          <cell r="I901">
            <v>0.09</v>
          </cell>
          <cell r="J901">
            <v>10.118277102174222</v>
          </cell>
          <cell r="P901">
            <v>31583</v>
          </cell>
          <cell r="Q901">
            <v>263724.45516636618</v>
          </cell>
          <cell r="R901">
            <v>14025.130854084891</v>
          </cell>
          <cell r="S901">
            <v>17037.7605</v>
          </cell>
          <cell r="U901">
            <v>0</v>
          </cell>
          <cell r="W901">
            <v>-800</v>
          </cell>
          <cell r="X901">
            <v>0</v>
          </cell>
          <cell r="Y901">
            <v>0</v>
          </cell>
          <cell r="Z901">
            <v>30783</v>
          </cell>
        </row>
        <row r="902">
          <cell r="C902" t="str">
            <v>A0451</v>
          </cell>
          <cell r="D902" t="str">
            <v>PT Multi Prima Universal</v>
          </cell>
          <cell r="E902" t="str">
            <v>PEB 7</v>
          </cell>
          <cell r="F902" t="str">
            <v>75PEB 7</v>
          </cell>
          <cell r="G902">
            <v>0.1</v>
          </cell>
          <cell r="I902">
            <v>0.09</v>
          </cell>
          <cell r="J902">
            <v>10.118277102174222</v>
          </cell>
          <cell r="K902">
            <v>15.548951847035132</v>
          </cell>
          <cell r="P902">
            <v>14742</v>
          </cell>
          <cell r="Q902">
            <v>57542.596614813847</v>
          </cell>
          <cell r="R902">
            <v>4006.0457163291076</v>
          </cell>
          <cell r="S902">
            <v>6518.4876664824851</v>
          </cell>
          <cell r="U902">
            <v>0</v>
          </cell>
          <cell r="W902">
            <v>-11082</v>
          </cell>
          <cell r="X902">
            <v>0</v>
          </cell>
          <cell r="Y902">
            <v>0</v>
          </cell>
          <cell r="Z902">
            <v>3660</v>
          </cell>
        </row>
        <row r="903">
          <cell r="C903" t="str">
            <v>A0451</v>
          </cell>
          <cell r="D903" t="str">
            <v>PT Multi Prima Universal</v>
          </cell>
          <cell r="E903" t="str">
            <v>MPP</v>
          </cell>
          <cell r="F903" t="str">
            <v>75MPP</v>
          </cell>
          <cell r="G903">
            <v>0.1</v>
          </cell>
          <cell r="I903">
            <v>0.09</v>
          </cell>
          <cell r="J903">
            <v>10.118277102174222</v>
          </cell>
          <cell r="K903">
            <v>15.548951847035132</v>
          </cell>
          <cell r="P903">
            <v>0</v>
          </cell>
          <cell r="Q903">
            <v>196070.33694239921</v>
          </cell>
          <cell r="R903">
            <v>10641.942226629202</v>
          </cell>
          <cell r="S903">
            <v>0</v>
          </cell>
          <cell r="U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C904" t="str">
            <v>A0451</v>
          </cell>
          <cell r="D904" t="str">
            <v>PT Multi Prima Universal</v>
          </cell>
          <cell r="E904" t="str">
            <v>ID</v>
          </cell>
          <cell r="F904" t="str">
            <v>75ID</v>
          </cell>
          <cell r="G904">
            <v>0.1</v>
          </cell>
          <cell r="I904">
            <v>0.09</v>
          </cell>
          <cell r="J904">
            <v>10.118277102174222</v>
          </cell>
          <cell r="K904">
            <v>15.548951847035132</v>
          </cell>
          <cell r="P904">
            <v>1282</v>
          </cell>
          <cell r="Q904">
            <v>169607.01988248216</v>
          </cell>
          <cell r="R904">
            <v>9926.9382151296686</v>
          </cell>
          <cell r="S904">
            <v>13037.007621143352</v>
          </cell>
          <cell r="U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1282</v>
          </cell>
        </row>
        <row r="905">
          <cell r="C905" t="str">
            <v>A0451</v>
          </cell>
          <cell r="D905" t="str">
            <v>PT Multi Prima Universal</v>
          </cell>
          <cell r="E905" t="str">
            <v>LL</v>
          </cell>
          <cell r="F905" t="str">
            <v>75LL</v>
          </cell>
          <cell r="G905">
            <v>0.1</v>
          </cell>
          <cell r="I905">
            <v>0.09</v>
          </cell>
          <cell r="J905">
            <v>10.118277102174222</v>
          </cell>
          <cell r="K905">
            <v>15.548951847035132</v>
          </cell>
          <cell r="P905">
            <v>26479</v>
          </cell>
          <cell r="Q905">
            <v>161521</v>
          </cell>
          <cell r="R905">
            <v>47951</v>
          </cell>
          <cell r="S905">
            <v>87842.208423444477</v>
          </cell>
          <cell r="U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26479</v>
          </cell>
        </row>
        <row r="906">
          <cell r="C906" t="str">
            <v>A0451</v>
          </cell>
          <cell r="D906" t="str">
            <v>PT Multi Prima Universal</v>
          </cell>
          <cell r="E906" t="str">
            <v>PMK</v>
          </cell>
          <cell r="F906" t="str">
            <v>75PMK</v>
          </cell>
          <cell r="G906">
            <v>0.1</v>
          </cell>
          <cell r="I906">
            <v>0.09</v>
          </cell>
          <cell r="J906">
            <v>10.118277102174222</v>
          </cell>
          <cell r="K906">
            <v>15.548951847035132</v>
          </cell>
          <cell r="P906">
            <v>58108</v>
          </cell>
          <cell r="Q906">
            <v>127092.56491315056</v>
          </cell>
          <cell r="R906">
            <v>15724.875627899071</v>
          </cell>
          <cell r="S906">
            <v>26103.5</v>
          </cell>
          <cell r="U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58108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F908" t="str">
            <v>76PEB 1</v>
          </cell>
          <cell r="J908">
            <v>0</v>
          </cell>
          <cell r="N908">
            <v>0</v>
          </cell>
          <cell r="O908">
            <v>0</v>
          </cell>
          <cell r="P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9.6804008735037801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244178</v>
          </cell>
          <cell r="AL908">
            <v>460487.47701439774</v>
          </cell>
          <cell r="AM908">
            <v>69621.40828781671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-95677</v>
          </cell>
          <cell r="AS908">
            <v>0</v>
          </cell>
          <cell r="AT908">
            <v>0</v>
          </cell>
          <cell r="AU908">
            <v>148501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9.7188589147221425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497443</v>
          </cell>
          <cell r="CB908">
            <v>644644.91573848086</v>
          </cell>
          <cell r="CC908">
            <v>148021.78253626966</v>
          </cell>
          <cell r="CD908">
            <v>10973.243587153913</v>
          </cell>
          <cell r="CE908">
            <v>0</v>
          </cell>
          <cell r="CF908">
            <v>0</v>
          </cell>
          <cell r="CG908">
            <v>0</v>
          </cell>
          <cell r="CH908">
            <v>-354132</v>
          </cell>
          <cell r="CI908">
            <v>0</v>
          </cell>
          <cell r="CJ908">
            <v>0</v>
          </cell>
          <cell r="CK908">
            <v>143311</v>
          </cell>
          <cell r="CM908">
            <v>0</v>
          </cell>
          <cell r="CN908">
            <v>0</v>
          </cell>
          <cell r="CO908">
            <v>0</v>
          </cell>
          <cell r="CP908">
            <v>10.157370833150861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20321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322813</v>
          </cell>
          <cell r="DD908">
            <v>-2885</v>
          </cell>
          <cell r="DE908">
            <v>166</v>
          </cell>
          <cell r="DF908">
            <v>340249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0</v>
          </cell>
          <cell r="EA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9.6804008735037801</v>
          </cell>
          <cell r="EG908">
            <v>0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25787</v>
          </cell>
          <cell r="EM908">
            <v>76416.759550186034</v>
          </cell>
          <cell r="EN908">
            <v>15598.621360536994</v>
          </cell>
          <cell r="EO908">
            <v>6906.5333658231339</v>
          </cell>
          <cell r="EP908">
            <v>0</v>
          </cell>
          <cell r="EQ908">
            <v>0</v>
          </cell>
          <cell r="ER908">
            <v>0</v>
          </cell>
          <cell r="ES908">
            <v>-22701</v>
          </cell>
          <cell r="ET908">
            <v>0</v>
          </cell>
          <cell r="EU908">
            <v>0</v>
          </cell>
          <cell r="EV908">
            <v>3086</v>
          </cell>
          <cell r="EX908">
            <v>0</v>
          </cell>
          <cell r="EY908">
            <v>0</v>
          </cell>
          <cell r="EZ908">
            <v>0</v>
          </cell>
          <cell r="FA908">
            <v>0</v>
          </cell>
          <cell r="FB908">
            <v>0</v>
          </cell>
          <cell r="FC908">
            <v>0</v>
          </cell>
          <cell r="FD908">
            <v>0</v>
          </cell>
          <cell r="FE908">
            <v>0</v>
          </cell>
          <cell r="FF908">
            <v>0</v>
          </cell>
          <cell r="FG908">
            <v>0</v>
          </cell>
          <cell r="FH908">
            <v>75900.545294391661</v>
          </cell>
          <cell r="FI908">
            <v>12317.064193202894</v>
          </cell>
          <cell r="FJ908">
            <v>0</v>
          </cell>
          <cell r="FK908">
            <v>0</v>
          </cell>
          <cell r="FL908">
            <v>0</v>
          </cell>
          <cell r="FM908">
            <v>0</v>
          </cell>
          <cell r="FN908">
            <v>0</v>
          </cell>
          <cell r="FO908">
            <v>0</v>
          </cell>
          <cell r="FP908">
            <v>0</v>
          </cell>
          <cell r="FQ908">
            <v>0</v>
          </cell>
          <cell r="FS908">
            <v>0</v>
          </cell>
          <cell r="FT908">
            <v>0</v>
          </cell>
          <cell r="FU908">
            <v>0</v>
          </cell>
          <cell r="FV908">
            <v>9.6804008735037801</v>
          </cell>
          <cell r="FW908">
            <v>0</v>
          </cell>
          <cell r="FX908">
            <v>0</v>
          </cell>
          <cell r="FY908">
            <v>0</v>
          </cell>
          <cell r="FZ908">
            <v>0</v>
          </cell>
          <cell r="GA908">
            <v>0</v>
          </cell>
          <cell r="GB908">
            <v>5994</v>
          </cell>
          <cell r="GC908">
            <v>183366.3904311696</v>
          </cell>
          <cell r="GD908">
            <v>33953.232148068644</v>
          </cell>
          <cell r="GE908">
            <v>9996.4210588206333</v>
          </cell>
          <cell r="GF908">
            <v>0</v>
          </cell>
          <cell r="GG908">
            <v>0</v>
          </cell>
          <cell r="GH908">
            <v>0</v>
          </cell>
          <cell r="GI908">
            <v>0</v>
          </cell>
          <cell r="GJ908">
            <v>0</v>
          </cell>
          <cell r="GK908">
            <v>0</v>
          </cell>
          <cell r="GL908">
            <v>5994</v>
          </cell>
          <cell r="GN908">
            <v>0</v>
          </cell>
          <cell r="GO908">
            <v>0</v>
          </cell>
          <cell r="GP908">
            <v>0</v>
          </cell>
          <cell r="GQ908">
            <v>9.6804008735037801</v>
          </cell>
          <cell r="GR908">
            <v>0</v>
          </cell>
          <cell r="GS908">
            <v>0</v>
          </cell>
          <cell r="GT908">
            <v>0</v>
          </cell>
          <cell r="GU908">
            <v>0</v>
          </cell>
          <cell r="GV908">
            <v>0</v>
          </cell>
          <cell r="GW908">
            <v>187277</v>
          </cell>
          <cell r="GX908">
            <v>316694.74880310497</v>
          </cell>
          <cell r="GY908">
            <v>118619.34035227771</v>
          </cell>
          <cell r="GZ908">
            <v>103673.12843336398</v>
          </cell>
          <cell r="HA908">
            <v>0</v>
          </cell>
          <cell r="HB908">
            <v>0</v>
          </cell>
          <cell r="HC908">
            <v>0</v>
          </cell>
          <cell r="HD908">
            <v>0</v>
          </cell>
          <cell r="HE908">
            <v>0</v>
          </cell>
          <cell r="HF908">
            <v>0</v>
          </cell>
          <cell r="HG908">
            <v>187277</v>
          </cell>
          <cell r="HI908">
            <v>0</v>
          </cell>
          <cell r="HJ908">
            <v>0</v>
          </cell>
          <cell r="HK908">
            <v>0</v>
          </cell>
          <cell r="HL908">
            <v>9.6804008735037801</v>
          </cell>
          <cell r="HM908">
            <v>0</v>
          </cell>
          <cell r="HN908">
            <v>0</v>
          </cell>
          <cell r="HO908">
            <v>0</v>
          </cell>
          <cell r="HP908">
            <v>0</v>
          </cell>
          <cell r="HQ908">
            <v>0</v>
          </cell>
          <cell r="HR908">
            <v>57495</v>
          </cell>
          <cell r="HS908">
            <v>186316.04006637589</v>
          </cell>
          <cell r="HT908">
            <v>47399.000487579462</v>
          </cell>
          <cell r="HU908">
            <v>12600</v>
          </cell>
          <cell r="HV908">
            <v>0</v>
          </cell>
          <cell r="HW908">
            <v>0</v>
          </cell>
          <cell r="HX908">
            <v>0</v>
          </cell>
          <cell r="HY908">
            <v>0</v>
          </cell>
          <cell r="HZ908">
            <v>0</v>
          </cell>
          <cell r="IA908">
            <v>0</v>
          </cell>
          <cell r="IB908">
            <v>57495</v>
          </cell>
        </row>
        <row r="909">
          <cell r="C909" t="str">
            <v>A0329</v>
          </cell>
          <cell r="D909" t="str">
            <v>PT Nirmala Agro Lestari</v>
          </cell>
          <cell r="E909" t="str">
            <v>PEB 2</v>
          </cell>
          <cell r="F909" t="str">
            <v>76PEB 2</v>
          </cell>
          <cell r="J909">
            <v>9.6804008735037801</v>
          </cell>
          <cell r="P909">
            <v>244178</v>
          </cell>
          <cell r="Q909">
            <v>460487.47701439774</v>
          </cell>
          <cell r="R909">
            <v>69621.40828781671</v>
          </cell>
          <cell r="S909">
            <v>0</v>
          </cell>
          <cell r="U909">
            <v>0</v>
          </cell>
          <cell r="W909">
            <v>-95677</v>
          </cell>
          <cell r="X909">
            <v>0</v>
          </cell>
          <cell r="Y909">
            <v>0</v>
          </cell>
          <cell r="Z909">
            <v>148501</v>
          </cell>
        </row>
        <row r="910">
          <cell r="C910" t="str">
            <v>A0329</v>
          </cell>
          <cell r="D910" t="str">
            <v>PT Nirmala Agro Lestari</v>
          </cell>
          <cell r="E910" t="str">
            <v>PEB 3</v>
          </cell>
          <cell r="F910" t="str">
            <v>76PEB 3</v>
          </cell>
          <cell r="J910">
            <v>0</v>
          </cell>
          <cell r="P910">
            <v>0</v>
          </cell>
          <cell r="U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C911" t="str">
            <v>A0329</v>
          </cell>
          <cell r="D911" t="str">
            <v>PT Nirmala Agro Lestari</v>
          </cell>
          <cell r="E911" t="str">
            <v>PEB 4</v>
          </cell>
          <cell r="F911" t="str">
            <v>76PEB 4</v>
          </cell>
          <cell r="J911">
            <v>9.7188589147221425</v>
          </cell>
          <cell r="P911">
            <v>497443</v>
          </cell>
          <cell r="Q911">
            <v>644644.91573848086</v>
          </cell>
          <cell r="R911">
            <v>148021.78253626966</v>
          </cell>
          <cell r="S911">
            <v>10973.243587153913</v>
          </cell>
          <cell r="U911">
            <v>0</v>
          </cell>
          <cell r="W911">
            <v>-354132</v>
          </cell>
          <cell r="X911">
            <v>0</v>
          </cell>
          <cell r="Y911">
            <v>0</v>
          </cell>
          <cell r="Z911">
            <v>143311</v>
          </cell>
        </row>
        <row r="912">
          <cell r="C912" t="str">
            <v>A0329</v>
          </cell>
          <cell r="D912" t="str">
            <v>PT Nirmala Agro Lestari</v>
          </cell>
          <cell r="E912" t="str">
            <v>PEB 5</v>
          </cell>
          <cell r="F912" t="str">
            <v>76PEB 5</v>
          </cell>
          <cell r="J912">
            <v>10.157370833150861</v>
          </cell>
          <cell r="P912">
            <v>20321</v>
          </cell>
          <cell r="U912">
            <v>0</v>
          </cell>
          <cell r="W912">
            <v>322813</v>
          </cell>
          <cell r="X912">
            <v>-2885</v>
          </cell>
          <cell r="Y912">
            <v>166</v>
          </cell>
          <cell r="Z912">
            <v>340249</v>
          </cell>
        </row>
        <row r="913">
          <cell r="C913" t="str">
            <v>A0329</v>
          </cell>
          <cell r="D913" t="str">
            <v>PT Nirmala Agro Lestari</v>
          </cell>
          <cell r="E913" t="str">
            <v>PEB 6</v>
          </cell>
          <cell r="F913" t="str">
            <v>76PEB 6</v>
          </cell>
          <cell r="J913">
            <v>0</v>
          </cell>
          <cell r="P913">
            <v>0</v>
          </cell>
          <cell r="U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C914" t="str">
            <v>A0329</v>
          </cell>
          <cell r="D914" t="str">
            <v>PT Nirmala Agro Lestari</v>
          </cell>
          <cell r="E914" t="str">
            <v>PEB 7</v>
          </cell>
          <cell r="F914" t="str">
            <v>76PEB 7</v>
          </cell>
          <cell r="J914">
            <v>9.6804008735037801</v>
          </cell>
          <cell r="P914">
            <v>25787</v>
          </cell>
          <cell r="Q914">
            <v>76416.759550186034</v>
          </cell>
          <cell r="R914">
            <v>15598.621360536994</v>
          </cell>
          <cell r="S914">
            <v>6906.5333658231339</v>
          </cell>
          <cell r="U914">
            <v>0</v>
          </cell>
          <cell r="W914">
            <v>-22701</v>
          </cell>
          <cell r="X914">
            <v>0</v>
          </cell>
          <cell r="Y914">
            <v>0</v>
          </cell>
          <cell r="Z914">
            <v>3086</v>
          </cell>
        </row>
        <row r="915">
          <cell r="C915" t="str">
            <v>A0329</v>
          </cell>
          <cell r="D915" t="str">
            <v>PT Nirmala Agro Lestari</v>
          </cell>
          <cell r="E915" t="str">
            <v>MPP</v>
          </cell>
          <cell r="F915" t="str">
            <v>76MPP</v>
          </cell>
          <cell r="J915">
            <v>0</v>
          </cell>
          <cell r="P915">
            <v>0</v>
          </cell>
          <cell r="Q915">
            <v>75900.545294391661</v>
          </cell>
          <cell r="R915">
            <v>12317.064193202894</v>
          </cell>
          <cell r="S915">
            <v>0</v>
          </cell>
          <cell r="U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C916" t="str">
            <v>A0329</v>
          </cell>
          <cell r="D916" t="str">
            <v>PT Nirmala Agro Lestari</v>
          </cell>
          <cell r="E916" t="str">
            <v>ID</v>
          </cell>
          <cell r="F916" t="str">
            <v>76ID</v>
          </cell>
          <cell r="J916">
            <v>9.6804008735037801</v>
          </cell>
          <cell r="P916">
            <v>5994</v>
          </cell>
          <cell r="Q916">
            <v>183366.3904311696</v>
          </cell>
          <cell r="R916">
            <v>33953.232148068644</v>
          </cell>
          <cell r="S916">
            <v>9996.4210588206333</v>
          </cell>
          <cell r="U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5994</v>
          </cell>
        </row>
        <row r="917">
          <cell r="C917" t="str">
            <v>A0329</v>
          </cell>
          <cell r="D917" t="str">
            <v>PT Nirmala Agro Lestari</v>
          </cell>
          <cell r="E917" t="str">
            <v>LL</v>
          </cell>
          <cell r="F917" t="str">
            <v>76LL</v>
          </cell>
          <cell r="J917">
            <v>9.6804008735037801</v>
          </cell>
          <cell r="P917">
            <v>187277</v>
          </cell>
          <cell r="Q917">
            <v>316694.74880310497</v>
          </cell>
          <cell r="R917">
            <v>118619.34035227771</v>
          </cell>
          <cell r="S917">
            <v>103673.12843336398</v>
          </cell>
          <cell r="U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187277</v>
          </cell>
        </row>
        <row r="918">
          <cell r="C918" t="str">
            <v>A0329</v>
          </cell>
          <cell r="D918" t="str">
            <v>PT Nirmala Agro Lestari</v>
          </cell>
          <cell r="E918" t="str">
            <v>PMK</v>
          </cell>
          <cell r="F918" t="str">
            <v>76PMK</v>
          </cell>
          <cell r="J918">
            <v>9.6804008735037801</v>
          </cell>
          <cell r="P918">
            <v>57495</v>
          </cell>
          <cell r="Q918">
            <v>186316.04006637589</v>
          </cell>
          <cell r="R918">
            <v>47399.000487579462</v>
          </cell>
          <cell r="S918">
            <v>12600</v>
          </cell>
          <cell r="U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57495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F920" t="str">
            <v>77PEB 1</v>
          </cell>
          <cell r="G920">
            <v>0.1</v>
          </cell>
          <cell r="H920">
            <v>0.1</v>
          </cell>
          <cell r="I920">
            <v>0.09</v>
          </cell>
          <cell r="J920">
            <v>10.489346815182797</v>
          </cell>
          <cell r="K920">
            <v>13.256017406107439</v>
          </cell>
          <cell r="L920">
            <v>0</v>
          </cell>
          <cell r="N920">
            <v>5391</v>
          </cell>
          <cell r="O920">
            <v>4046.2560000000003</v>
          </cell>
          <cell r="P920">
            <v>165463.36991716753</v>
          </cell>
          <cell r="Q920">
            <v>279717.11206588137</v>
          </cell>
          <cell r="R920">
            <v>15360.981330048638</v>
          </cell>
          <cell r="S920">
            <v>1142.0646632917292</v>
          </cell>
          <cell r="U920">
            <v>-138070.50260505168</v>
          </cell>
          <cell r="V920">
            <v>128528.35200000001</v>
          </cell>
          <cell r="W920">
            <v>-36967.930122510006</v>
          </cell>
          <cell r="X920">
            <v>0</v>
          </cell>
          <cell r="Y920">
            <v>0</v>
          </cell>
          <cell r="Z920">
            <v>-9575.0628103941599</v>
          </cell>
          <cell r="AB920">
            <v>0.1</v>
          </cell>
          <cell r="AC920">
            <v>0</v>
          </cell>
          <cell r="AD920">
            <v>0.09</v>
          </cell>
          <cell r="AE920">
            <v>18.777143624683212</v>
          </cell>
          <cell r="AF920">
            <v>20.620245421618982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62363.525047004921</v>
          </cell>
          <cell r="AL920">
            <v>96435.208595483709</v>
          </cell>
          <cell r="AM920">
            <v>10247.68894123159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150530.92270350285</v>
          </cell>
          <cell r="AS920">
            <v>0</v>
          </cell>
          <cell r="AT920">
            <v>0</v>
          </cell>
          <cell r="AU920">
            <v>212894.44775050777</v>
          </cell>
          <cell r="AW920">
            <v>0.1</v>
          </cell>
          <cell r="AX920">
            <v>0</v>
          </cell>
          <cell r="AY920">
            <v>0.09</v>
          </cell>
          <cell r="AZ920">
            <v>18.777143624683212</v>
          </cell>
          <cell r="BA920">
            <v>13.256017406107439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12578.054557750158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51709.009194095212</v>
          </cell>
          <cell r="BN920">
            <v>-621.31480849990362</v>
          </cell>
          <cell r="BO920">
            <v>511.06209166249602</v>
          </cell>
          <cell r="BP920">
            <v>63665.748943345461</v>
          </cell>
          <cell r="BR920">
            <v>0.1</v>
          </cell>
          <cell r="BS920">
            <v>0</v>
          </cell>
          <cell r="BT920">
            <v>0.09</v>
          </cell>
          <cell r="BU920">
            <v>18.777143624683212</v>
          </cell>
          <cell r="BV920">
            <v>21.310641798073185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101101.87555461485</v>
          </cell>
          <cell r="CB920">
            <v>51864.445296281978</v>
          </cell>
          <cell r="CC920">
            <v>6581.7987822987452</v>
          </cell>
          <cell r="CD920">
            <v>6432.4533416961467</v>
          </cell>
          <cell r="CE920">
            <v>0</v>
          </cell>
          <cell r="CF920">
            <v>0</v>
          </cell>
          <cell r="CG920">
            <v>0</v>
          </cell>
          <cell r="CH920">
            <v>156585.98452341728</v>
          </cell>
          <cell r="CI920">
            <v>-2394.6957800791774</v>
          </cell>
          <cell r="CJ920">
            <v>1969.7554565252362</v>
          </cell>
          <cell r="CK920">
            <v>255293.16429795296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0</v>
          </cell>
          <cell r="DM920">
            <v>0</v>
          </cell>
          <cell r="DN920">
            <v>0</v>
          </cell>
          <cell r="DO920">
            <v>0</v>
          </cell>
          <cell r="DP920">
            <v>0</v>
          </cell>
          <cell r="DQ920">
            <v>0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  <cell r="DX920">
            <v>0</v>
          </cell>
          <cell r="DY920">
            <v>0</v>
          </cell>
          <cell r="DZ920">
            <v>0</v>
          </cell>
          <cell r="EA920">
            <v>0</v>
          </cell>
          <cell r="EC920">
            <v>0.1</v>
          </cell>
          <cell r="ED920">
            <v>0</v>
          </cell>
          <cell r="EE920">
            <v>0.09</v>
          </cell>
          <cell r="EF920">
            <v>18.777143624683212</v>
          </cell>
          <cell r="EG920">
            <v>20.620245421618982</v>
          </cell>
          <cell r="EH920">
            <v>0</v>
          </cell>
          <cell r="EI920">
            <v>0</v>
          </cell>
          <cell r="EJ920">
            <v>0</v>
          </cell>
          <cell r="EK920">
            <v>0</v>
          </cell>
          <cell r="EL920">
            <v>17948.956574719712</v>
          </cell>
          <cell r="EM920">
            <v>44075.416311185923</v>
          </cell>
          <cell r="EN920">
            <v>5287.6377209207067</v>
          </cell>
          <cell r="EO920">
            <v>4456.823596233161</v>
          </cell>
          <cell r="EP920">
            <v>0</v>
          </cell>
          <cell r="EQ920">
            <v>0</v>
          </cell>
          <cell r="ER920">
            <v>0</v>
          </cell>
          <cell r="ES920">
            <v>50581.610369779512</v>
          </cell>
          <cell r="ET920">
            <v>0</v>
          </cell>
          <cell r="EU920">
            <v>0</v>
          </cell>
          <cell r="EV920">
            <v>68530.566944499224</v>
          </cell>
          <cell r="EX920">
            <v>0.1</v>
          </cell>
          <cell r="EY920">
            <v>0</v>
          </cell>
          <cell r="EZ920">
            <v>0.09</v>
          </cell>
          <cell r="FA920">
            <v>18.777143624683212</v>
          </cell>
          <cell r="FB920">
            <v>20.620245421618982</v>
          </cell>
          <cell r="FC920">
            <v>0</v>
          </cell>
          <cell r="FD920">
            <v>0</v>
          </cell>
          <cell r="FE920">
            <v>0</v>
          </cell>
          <cell r="FF920">
            <v>0</v>
          </cell>
          <cell r="FG920">
            <v>19675.638360077643</v>
          </cell>
          <cell r="FH920">
            <v>24987.209788043871</v>
          </cell>
          <cell r="FI920">
            <v>2438.2936406555482</v>
          </cell>
          <cell r="FJ920">
            <v>0</v>
          </cell>
          <cell r="FK920">
            <v>0</v>
          </cell>
          <cell r="FL920">
            <v>0</v>
          </cell>
          <cell r="FM920">
            <v>0</v>
          </cell>
          <cell r="FN920">
            <v>-1125.8327607189453</v>
          </cell>
          <cell r="FO920">
            <v>-9302.6995850836975</v>
          </cell>
          <cell r="FP920">
            <v>596.91729659467205</v>
          </cell>
          <cell r="FQ920">
            <v>9247.1060142749993</v>
          </cell>
          <cell r="FS920">
            <v>0.1</v>
          </cell>
          <cell r="FT920">
            <v>0</v>
          </cell>
          <cell r="FU920">
            <v>0.09</v>
          </cell>
          <cell r="FV920">
            <v>18.777143624683212</v>
          </cell>
          <cell r="FW920">
            <v>20.620245421618982</v>
          </cell>
          <cell r="FX920">
            <v>0</v>
          </cell>
          <cell r="FY920">
            <v>0</v>
          </cell>
          <cell r="FZ920">
            <v>0</v>
          </cell>
          <cell r="GA920">
            <v>0</v>
          </cell>
          <cell r="GB920">
            <v>95730.250515408756</v>
          </cell>
          <cell r="GC920">
            <v>74566.941460622038</v>
          </cell>
          <cell r="GD920">
            <v>7992.770841483104</v>
          </cell>
          <cell r="GE920">
            <v>3353.7543193918546</v>
          </cell>
          <cell r="GF920">
            <v>0</v>
          </cell>
          <cell r="GG920">
            <v>0</v>
          </cell>
          <cell r="GH920">
            <v>0</v>
          </cell>
          <cell r="GI920">
            <v>252244.63889452667</v>
          </cell>
          <cell r="GJ920">
            <v>0</v>
          </cell>
          <cell r="GK920">
            <v>0</v>
          </cell>
          <cell r="GL920">
            <v>347974.88940993539</v>
          </cell>
          <cell r="GN920">
            <v>0.1</v>
          </cell>
          <cell r="GO920">
            <v>0</v>
          </cell>
          <cell r="GP920">
            <v>0.09</v>
          </cell>
          <cell r="GQ920">
            <v>18.777143624683212</v>
          </cell>
          <cell r="GR920">
            <v>20.620245421618982</v>
          </cell>
          <cell r="GS920">
            <v>0</v>
          </cell>
          <cell r="GT920">
            <v>0</v>
          </cell>
          <cell r="GU920">
            <v>0</v>
          </cell>
          <cell r="GV920">
            <v>0</v>
          </cell>
          <cell r="GW920">
            <v>57569.675074421073</v>
          </cell>
          <cell r="GX920">
            <v>141086.68846514297</v>
          </cell>
          <cell r="GY920">
            <v>33294.493640012966</v>
          </cell>
          <cell r="GZ920">
            <v>21695.655942142537</v>
          </cell>
          <cell r="HA920">
            <v>0</v>
          </cell>
          <cell r="HB920">
            <v>0</v>
          </cell>
          <cell r="HC920">
            <v>0</v>
          </cell>
          <cell r="HD920">
            <v>0</v>
          </cell>
          <cell r="HE920">
            <v>0</v>
          </cell>
          <cell r="HF920">
            <v>0</v>
          </cell>
          <cell r="HG920">
            <v>57569.675074421073</v>
          </cell>
          <cell r="HI920">
            <v>0.1</v>
          </cell>
          <cell r="HJ920">
            <v>0</v>
          </cell>
          <cell r="HK920">
            <v>0.09</v>
          </cell>
          <cell r="HL920">
            <v>18.777143624683212</v>
          </cell>
          <cell r="HM920">
            <v>20.620245421618982</v>
          </cell>
          <cell r="HN920">
            <v>0</v>
          </cell>
          <cell r="HO920">
            <v>0</v>
          </cell>
          <cell r="HP920">
            <v>0</v>
          </cell>
          <cell r="HQ920">
            <v>0</v>
          </cell>
          <cell r="HR920">
            <v>295759.10477630259</v>
          </cell>
          <cell r="HS920">
            <v>234595.02877487574</v>
          </cell>
          <cell r="HT920">
            <v>29701.657274011155</v>
          </cell>
          <cell r="HU920">
            <v>11050</v>
          </cell>
          <cell r="HV920">
            <v>0</v>
          </cell>
          <cell r="HW920">
            <v>0</v>
          </cell>
          <cell r="HX920">
            <v>0</v>
          </cell>
          <cell r="HY920">
            <v>0</v>
          </cell>
          <cell r="HZ920">
            <v>0</v>
          </cell>
          <cell r="IA920">
            <v>0</v>
          </cell>
          <cell r="IB920">
            <v>295759.10477630259</v>
          </cell>
        </row>
        <row r="921">
          <cell r="C921" t="str">
            <v>A0345</v>
          </cell>
          <cell r="D921" t="str">
            <v>PT Nusa Keihin Indonesia</v>
          </cell>
          <cell r="E921" t="str">
            <v>PEB 2</v>
          </cell>
          <cell r="F921" t="str">
            <v>77PEB 2</v>
          </cell>
          <cell r="G921">
            <v>0.1</v>
          </cell>
          <cell r="I921">
            <v>0.09</v>
          </cell>
          <cell r="J921">
            <v>18.777143624683212</v>
          </cell>
          <cell r="K921">
            <v>20.620245421618982</v>
          </cell>
          <cell r="P921">
            <v>62363.525047004921</v>
          </cell>
          <cell r="Q921">
            <v>96435.208595483709</v>
          </cell>
          <cell r="R921">
            <v>10247.68894123159</v>
          </cell>
          <cell r="S921">
            <v>0</v>
          </cell>
          <cell r="U921">
            <v>0</v>
          </cell>
          <cell r="W921">
            <v>150530.92270350285</v>
          </cell>
          <cell r="X921">
            <v>0</v>
          </cell>
          <cell r="Y921">
            <v>0</v>
          </cell>
          <cell r="Z921">
            <v>212894.44775050777</v>
          </cell>
        </row>
        <row r="922">
          <cell r="C922" t="str">
            <v>A0345</v>
          </cell>
          <cell r="D922" t="str">
            <v>PT Nusa Keihin Indonesia</v>
          </cell>
          <cell r="E922" t="str">
            <v>PEB 3</v>
          </cell>
          <cell r="F922" t="str">
            <v>77PEB 3</v>
          </cell>
          <cell r="G922">
            <v>0.1</v>
          </cell>
          <cell r="I922">
            <v>0.09</v>
          </cell>
          <cell r="J922">
            <v>18.777143624683212</v>
          </cell>
          <cell r="K922">
            <v>13.256017406107439</v>
          </cell>
          <cell r="P922">
            <v>12578.054557750158</v>
          </cell>
          <cell r="Q922">
            <v>0</v>
          </cell>
          <cell r="R922">
            <v>0</v>
          </cell>
          <cell r="S922">
            <v>0</v>
          </cell>
          <cell r="U922">
            <v>0</v>
          </cell>
          <cell r="W922">
            <v>51709.009194095212</v>
          </cell>
          <cell r="X922">
            <v>-621.31480849990362</v>
          </cell>
          <cell r="Y922">
            <v>511.06209166249602</v>
          </cell>
          <cell r="Z922">
            <v>63665.748943345461</v>
          </cell>
        </row>
        <row r="923">
          <cell r="C923" t="str">
            <v>A0345</v>
          </cell>
          <cell r="D923" t="str">
            <v>PT Nusa Keihin Indonesia</v>
          </cell>
          <cell r="E923" t="str">
            <v>PEB 4</v>
          </cell>
          <cell r="F923" t="str">
            <v>77PEB 4</v>
          </cell>
          <cell r="G923">
            <v>0.1</v>
          </cell>
          <cell r="I923">
            <v>0.09</v>
          </cell>
          <cell r="J923">
            <v>18.777143624683212</v>
          </cell>
          <cell r="K923">
            <v>21.310641798073185</v>
          </cell>
          <cell r="P923">
            <v>101101.87555461485</v>
          </cell>
          <cell r="Q923">
            <v>51864.445296281978</v>
          </cell>
          <cell r="R923">
            <v>6581.7987822987452</v>
          </cell>
          <cell r="S923">
            <v>6432.4533416961467</v>
          </cell>
          <cell r="U923">
            <v>0</v>
          </cell>
          <cell r="W923">
            <v>156585.98452341728</v>
          </cell>
          <cell r="X923">
            <v>-2394.6957800791774</v>
          </cell>
          <cell r="Y923">
            <v>1969.7554565252362</v>
          </cell>
          <cell r="Z923">
            <v>255293.16429795296</v>
          </cell>
        </row>
        <row r="924">
          <cell r="C924" t="str">
            <v>A0345</v>
          </cell>
          <cell r="D924" t="str">
            <v>PT Nusa Keihin Indonesia</v>
          </cell>
          <cell r="E924" t="str">
            <v>PEB 5</v>
          </cell>
          <cell r="F924" t="str">
            <v>77PEB 5</v>
          </cell>
          <cell r="P924">
            <v>0</v>
          </cell>
          <cell r="U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C925" t="str">
            <v>A0345</v>
          </cell>
          <cell r="D925" t="str">
            <v>PT Nusa Keihin Indonesia</v>
          </cell>
          <cell r="E925" t="str">
            <v>PEB 6</v>
          </cell>
          <cell r="F925" t="str">
            <v>77PEB 6</v>
          </cell>
          <cell r="P925">
            <v>0</v>
          </cell>
          <cell r="U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C926" t="str">
            <v>A0345</v>
          </cell>
          <cell r="D926" t="str">
            <v>PT Nusa Keihin Indonesia</v>
          </cell>
          <cell r="E926" t="str">
            <v>PEB 7</v>
          </cell>
          <cell r="F926" t="str">
            <v>77PEB 7</v>
          </cell>
          <cell r="G926">
            <v>0.1</v>
          </cell>
          <cell r="I926">
            <v>0.09</v>
          </cell>
          <cell r="J926">
            <v>18.777143624683212</v>
          </cell>
          <cell r="K926">
            <v>20.620245421618982</v>
          </cell>
          <cell r="P926">
            <v>17948.956574719712</v>
          </cell>
          <cell r="Q926">
            <v>44075.416311185923</v>
          </cell>
          <cell r="R926">
            <v>5287.6377209207067</v>
          </cell>
          <cell r="S926">
            <v>4456.823596233161</v>
          </cell>
          <cell r="U926">
            <v>0</v>
          </cell>
          <cell r="W926">
            <v>50581.610369779512</v>
          </cell>
          <cell r="X926">
            <v>0</v>
          </cell>
          <cell r="Y926">
            <v>0</v>
          </cell>
          <cell r="Z926">
            <v>68530.566944499224</v>
          </cell>
        </row>
        <row r="927">
          <cell r="C927" t="str">
            <v>A0345</v>
          </cell>
          <cell r="D927" t="str">
            <v>PT Nusa Keihin Indonesia</v>
          </cell>
          <cell r="E927" t="str">
            <v>MPP</v>
          </cell>
          <cell r="F927" t="str">
            <v>77MPP</v>
          </cell>
          <cell r="G927">
            <v>0.1</v>
          </cell>
          <cell r="I927">
            <v>0.09</v>
          </cell>
          <cell r="J927">
            <v>18.777143624683212</v>
          </cell>
          <cell r="K927">
            <v>20.620245421618982</v>
          </cell>
          <cell r="P927">
            <v>19675.638360077643</v>
          </cell>
          <cell r="Q927">
            <v>24987.209788043871</v>
          </cell>
          <cell r="R927">
            <v>2438.2936406555482</v>
          </cell>
          <cell r="S927">
            <v>0</v>
          </cell>
          <cell r="U927">
            <v>0</v>
          </cell>
          <cell r="W927">
            <v>-1125.8327607189453</v>
          </cell>
          <cell r="X927">
            <v>-9302.6995850836975</v>
          </cell>
          <cell r="Y927">
            <v>596.91729659467205</v>
          </cell>
          <cell r="Z927">
            <v>9247.1060142749993</v>
          </cell>
        </row>
        <row r="928">
          <cell r="C928" t="str">
            <v>A0345</v>
          </cell>
          <cell r="D928" t="str">
            <v>PT Nusa Keihin Indonesia</v>
          </cell>
          <cell r="E928" t="str">
            <v>ID</v>
          </cell>
          <cell r="F928" t="str">
            <v>77ID</v>
          </cell>
          <cell r="G928">
            <v>0.1</v>
          </cell>
          <cell r="I928">
            <v>0.09</v>
          </cell>
          <cell r="J928">
            <v>18.777143624683212</v>
          </cell>
          <cell r="K928">
            <v>20.620245421618982</v>
          </cell>
          <cell r="P928">
            <v>95730.250515408756</v>
          </cell>
          <cell r="Q928">
            <v>74566.941460622038</v>
          </cell>
          <cell r="R928">
            <v>7992.770841483104</v>
          </cell>
          <cell r="S928">
            <v>3353.7543193918546</v>
          </cell>
          <cell r="U928">
            <v>0</v>
          </cell>
          <cell r="W928">
            <v>252244.63889452667</v>
          </cell>
          <cell r="X928">
            <v>0</v>
          </cell>
          <cell r="Y928">
            <v>0</v>
          </cell>
          <cell r="Z928">
            <v>347974.88940993539</v>
          </cell>
        </row>
        <row r="929">
          <cell r="C929" t="str">
            <v>A0345</v>
          </cell>
          <cell r="D929" t="str">
            <v>PT Nusa Keihin Indonesia</v>
          </cell>
          <cell r="E929" t="str">
            <v>LL</v>
          </cell>
          <cell r="F929" t="str">
            <v>77LL</v>
          </cell>
          <cell r="G929">
            <v>0.1</v>
          </cell>
          <cell r="I929">
            <v>0.09</v>
          </cell>
          <cell r="J929">
            <v>18.777143624683212</v>
          </cell>
          <cell r="K929">
            <v>20.620245421618982</v>
          </cell>
          <cell r="P929">
            <v>57569.675074421073</v>
          </cell>
          <cell r="Q929">
            <v>141086.68846514297</v>
          </cell>
          <cell r="R929">
            <v>33294.493640012966</v>
          </cell>
          <cell r="S929">
            <v>21695.655942142537</v>
          </cell>
          <cell r="U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57569.675074421073</v>
          </cell>
        </row>
        <row r="930">
          <cell r="C930" t="str">
            <v>A0345</v>
          </cell>
          <cell r="D930" t="str">
            <v>PT Nusa Keihin Indonesia</v>
          </cell>
          <cell r="E930" t="str">
            <v>PMK</v>
          </cell>
          <cell r="F930" t="str">
            <v>77PMK</v>
          </cell>
          <cell r="G930">
            <v>0.1</v>
          </cell>
          <cell r="I930">
            <v>0.09</v>
          </cell>
          <cell r="J930">
            <v>18.777143624683212</v>
          </cell>
          <cell r="K930">
            <v>20.620245421618982</v>
          </cell>
          <cell r="P930">
            <v>295759.10477630259</v>
          </cell>
          <cell r="Q930">
            <v>234595.02877487574</v>
          </cell>
          <cell r="R930">
            <v>29701.657274011155</v>
          </cell>
          <cell r="S930">
            <v>11050</v>
          </cell>
          <cell r="U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295759.10477630259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F932" t="str">
            <v>78PEB 1</v>
          </cell>
          <cell r="N932">
            <v>0</v>
          </cell>
          <cell r="O932">
            <v>0</v>
          </cell>
          <cell r="P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R932">
            <v>0.1</v>
          </cell>
          <cell r="BS932">
            <v>0</v>
          </cell>
          <cell r="BT932">
            <v>0.09</v>
          </cell>
          <cell r="BU932">
            <v>10.174935906673799</v>
          </cell>
          <cell r="BV932">
            <v>15.44423164253457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701068</v>
          </cell>
          <cell r="CB932">
            <v>1503624.1912703195</v>
          </cell>
          <cell r="CC932">
            <v>146379.82651963597</v>
          </cell>
          <cell r="CD932">
            <v>20092.196549866967</v>
          </cell>
          <cell r="CE932">
            <v>0</v>
          </cell>
          <cell r="CF932">
            <v>0</v>
          </cell>
          <cell r="CG932">
            <v>0</v>
          </cell>
          <cell r="CH932">
            <v>-44076</v>
          </cell>
          <cell r="CI932">
            <v>-114235</v>
          </cell>
          <cell r="CJ932">
            <v>6488</v>
          </cell>
          <cell r="CK932">
            <v>542757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0</v>
          </cell>
          <cell r="DX932">
            <v>0</v>
          </cell>
          <cell r="DY932">
            <v>0</v>
          </cell>
          <cell r="DZ932">
            <v>0</v>
          </cell>
          <cell r="EA932">
            <v>0</v>
          </cell>
          <cell r="EC932">
            <v>0.1</v>
          </cell>
          <cell r="ED932">
            <v>0</v>
          </cell>
          <cell r="EE932">
            <v>0.09</v>
          </cell>
          <cell r="EF932">
            <v>10.174935906673799</v>
          </cell>
          <cell r="EG932">
            <v>15.44423164253457</v>
          </cell>
          <cell r="EH932">
            <v>0</v>
          </cell>
          <cell r="EI932">
            <v>0</v>
          </cell>
          <cell r="EJ932">
            <v>0</v>
          </cell>
          <cell r="EK932">
            <v>0</v>
          </cell>
          <cell r="EL932">
            <v>10757</v>
          </cell>
          <cell r="EM932">
            <v>19064.381135907719</v>
          </cell>
          <cell r="EN932">
            <v>1993.9403275165814</v>
          </cell>
          <cell r="EO932">
            <v>2016.0613877891371</v>
          </cell>
          <cell r="EP932">
            <v>0</v>
          </cell>
          <cell r="EQ932">
            <v>0</v>
          </cell>
          <cell r="ER932">
            <v>0</v>
          </cell>
          <cell r="ES932">
            <v>-8059</v>
          </cell>
          <cell r="ET932">
            <v>0</v>
          </cell>
          <cell r="EU932">
            <v>0</v>
          </cell>
          <cell r="EV932">
            <v>2698</v>
          </cell>
          <cell r="EX932">
            <v>0</v>
          </cell>
          <cell r="EY932">
            <v>0</v>
          </cell>
          <cell r="EZ932">
            <v>0</v>
          </cell>
          <cell r="FA932">
            <v>0</v>
          </cell>
          <cell r="FB932">
            <v>0</v>
          </cell>
          <cell r="FC932">
            <v>0</v>
          </cell>
          <cell r="FD932">
            <v>0</v>
          </cell>
          <cell r="FE932">
            <v>0</v>
          </cell>
          <cell r="FF932">
            <v>0</v>
          </cell>
          <cell r="FG932">
            <v>0</v>
          </cell>
          <cell r="FH932">
            <v>0</v>
          </cell>
          <cell r="FI932">
            <v>0</v>
          </cell>
          <cell r="FJ932">
            <v>0</v>
          </cell>
          <cell r="FK932">
            <v>0</v>
          </cell>
          <cell r="FL932">
            <v>0</v>
          </cell>
          <cell r="FM932">
            <v>0</v>
          </cell>
          <cell r="FN932">
            <v>0</v>
          </cell>
          <cell r="FO932">
            <v>0</v>
          </cell>
          <cell r="FP932">
            <v>0</v>
          </cell>
          <cell r="FQ932">
            <v>0</v>
          </cell>
          <cell r="FS932">
            <v>0.1</v>
          </cell>
          <cell r="FT932">
            <v>0</v>
          </cell>
          <cell r="FU932">
            <v>0.09</v>
          </cell>
          <cell r="FV932">
            <v>10.174935906673799</v>
          </cell>
          <cell r="FW932">
            <v>15.44423164253457</v>
          </cell>
          <cell r="FX932">
            <v>0</v>
          </cell>
          <cell r="FY932">
            <v>0</v>
          </cell>
          <cell r="FZ932">
            <v>0</v>
          </cell>
          <cell r="GA932">
            <v>0</v>
          </cell>
          <cell r="GB932">
            <v>5232</v>
          </cell>
          <cell r="GC932">
            <v>178022.67567425256</v>
          </cell>
          <cell r="GD932">
            <v>17963.881067724549</v>
          </cell>
          <cell r="GE932">
            <v>11942.181472475495</v>
          </cell>
          <cell r="GF932">
            <v>0</v>
          </cell>
          <cell r="GG932">
            <v>0</v>
          </cell>
          <cell r="GH932">
            <v>0</v>
          </cell>
          <cell r="GI932">
            <v>0</v>
          </cell>
          <cell r="GJ932">
            <v>0</v>
          </cell>
          <cell r="GK932">
            <v>0</v>
          </cell>
          <cell r="GL932">
            <v>5232</v>
          </cell>
          <cell r="GN932">
            <v>0.1</v>
          </cell>
          <cell r="GO932">
            <v>0</v>
          </cell>
          <cell r="GP932">
            <v>0.09</v>
          </cell>
          <cell r="GQ932">
            <v>10.174935906673799</v>
          </cell>
          <cell r="GR932">
            <v>15.44423164253457</v>
          </cell>
          <cell r="GS932">
            <v>0</v>
          </cell>
          <cell r="GT932">
            <v>0</v>
          </cell>
          <cell r="GU932">
            <v>0</v>
          </cell>
          <cell r="GV932">
            <v>0</v>
          </cell>
          <cell r="GW932">
            <v>83156</v>
          </cell>
          <cell r="GX932">
            <v>180640</v>
          </cell>
          <cell r="GY932">
            <v>71202</v>
          </cell>
          <cell r="GZ932">
            <v>49037.031708571973</v>
          </cell>
          <cell r="HA932">
            <v>0</v>
          </cell>
          <cell r="HB932">
            <v>0</v>
          </cell>
          <cell r="HC932">
            <v>0</v>
          </cell>
          <cell r="HD932">
            <v>0</v>
          </cell>
          <cell r="HE932">
            <v>0</v>
          </cell>
          <cell r="HF932">
            <v>0</v>
          </cell>
          <cell r="HG932">
            <v>83156</v>
          </cell>
          <cell r="HI932">
            <v>0.1</v>
          </cell>
          <cell r="HJ932">
            <v>0</v>
          </cell>
          <cell r="HK932">
            <v>0.09</v>
          </cell>
          <cell r="HL932">
            <v>10.174935906673799</v>
          </cell>
          <cell r="HM932">
            <v>15.44423164253457</v>
          </cell>
          <cell r="HN932">
            <v>0</v>
          </cell>
          <cell r="HO932">
            <v>0</v>
          </cell>
          <cell r="HP932">
            <v>0</v>
          </cell>
          <cell r="HQ932">
            <v>0</v>
          </cell>
          <cell r="HR932">
            <v>139068</v>
          </cell>
          <cell r="HS932">
            <v>171972.70454529126</v>
          </cell>
          <cell r="HT932">
            <v>22934.150474073387</v>
          </cell>
          <cell r="HU932">
            <v>19249.75</v>
          </cell>
          <cell r="HV932">
            <v>0</v>
          </cell>
          <cell r="HW932">
            <v>0</v>
          </cell>
          <cell r="HX932">
            <v>0</v>
          </cell>
          <cell r="HY932">
            <v>0</v>
          </cell>
          <cell r="HZ932">
            <v>0</v>
          </cell>
          <cell r="IA932">
            <v>0</v>
          </cell>
          <cell r="IB932">
            <v>139068</v>
          </cell>
        </row>
        <row r="933">
          <cell r="C933" t="str">
            <v>A0231</v>
          </cell>
          <cell r="D933" t="str">
            <v>PT Pama Indo Mining</v>
          </cell>
          <cell r="E933" t="str">
            <v>PEB 2</v>
          </cell>
          <cell r="F933" t="str">
            <v>78PEB 2</v>
          </cell>
          <cell r="P933">
            <v>0</v>
          </cell>
          <cell r="U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C934" t="str">
            <v>A0231</v>
          </cell>
          <cell r="D934" t="str">
            <v>PT Pama Indo Mining</v>
          </cell>
          <cell r="E934" t="str">
            <v>PEB 3</v>
          </cell>
          <cell r="F934" t="str">
            <v>78PEB 3</v>
          </cell>
          <cell r="P934">
            <v>0</v>
          </cell>
          <cell r="U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C935" t="str">
            <v>A0231</v>
          </cell>
          <cell r="D935" t="str">
            <v>PT Pama Indo Mining</v>
          </cell>
          <cell r="E935" t="str">
            <v>PEB 4</v>
          </cell>
          <cell r="F935" t="str">
            <v>78PEB 4</v>
          </cell>
          <cell r="G935">
            <v>0.1</v>
          </cell>
          <cell r="I935">
            <v>0.09</v>
          </cell>
          <cell r="J935">
            <v>10.174935906673799</v>
          </cell>
          <cell r="K935">
            <v>15.44423164253457</v>
          </cell>
          <cell r="P935">
            <v>701068</v>
          </cell>
          <cell r="Q935">
            <v>1503624.1912703195</v>
          </cell>
          <cell r="R935">
            <v>146379.82651963597</v>
          </cell>
          <cell r="S935">
            <v>20092.196549866967</v>
          </cell>
          <cell r="U935">
            <v>0</v>
          </cell>
          <cell r="W935">
            <v>-44076</v>
          </cell>
          <cell r="X935">
            <v>-114235</v>
          </cell>
          <cell r="Y935">
            <v>6488</v>
          </cell>
          <cell r="Z935">
            <v>542757</v>
          </cell>
        </row>
        <row r="936">
          <cell r="C936" t="str">
            <v>A0231</v>
          </cell>
          <cell r="D936" t="str">
            <v>PT Pama Indo Mining</v>
          </cell>
          <cell r="E936" t="str">
            <v>PEB 5</v>
          </cell>
          <cell r="F936" t="str">
            <v>78PEB 5</v>
          </cell>
          <cell r="P936">
            <v>0</v>
          </cell>
          <cell r="U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C937" t="str">
            <v>A0231</v>
          </cell>
          <cell r="D937" t="str">
            <v>PT Pama Indo Mining</v>
          </cell>
          <cell r="E937" t="str">
            <v>PEB 6</v>
          </cell>
          <cell r="F937" t="str">
            <v>78PEB 6</v>
          </cell>
          <cell r="P937">
            <v>0</v>
          </cell>
          <cell r="U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C938" t="str">
            <v>A0231</v>
          </cell>
          <cell r="D938" t="str">
            <v>PT Pama Indo Mining</v>
          </cell>
          <cell r="E938" t="str">
            <v>PEB 7</v>
          </cell>
          <cell r="F938" t="str">
            <v>78PEB 7</v>
          </cell>
          <cell r="G938">
            <v>0.1</v>
          </cell>
          <cell r="I938">
            <v>0.09</v>
          </cell>
          <cell r="J938">
            <v>10.174935906673799</v>
          </cell>
          <cell r="K938">
            <v>15.44423164253457</v>
          </cell>
          <cell r="P938">
            <v>10757</v>
          </cell>
          <cell r="Q938">
            <v>19064.381135907719</v>
          </cell>
          <cell r="R938">
            <v>1993.9403275165814</v>
          </cell>
          <cell r="S938">
            <v>2016.0613877891371</v>
          </cell>
          <cell r="U938">
            <v>0</v>
          </cell>
          <cell r="W938">
            <v>-8059</v>
          </cell>
          <cell r="X938">
            <v>0</v>
          </cell>
          <cell r="Y938">
            <v>0</v>
          </cell>
          <cell r="Z938">
            <v>2698</v>
          </cell>
        </row>
        <row r="939">
          <cell r="C939" t="str">
            <v>A0231</v>
          </cell>
          <cell r="D939" t="str">
            <v>PT Pama Indo Mining</v>
          </cell>
          <cell r="E939" t="str">
            <v>MPP</v>
          </cell>
          <cell r="F939" t="str">
            <v>78MPP</v>
          </cell>
          <cell r="P939">
            <v>0</v>
          </cell>
          <cell r="U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C940" t="str">
            <v>A0231</v>
          </cell>
          <cell r="D940" t="str">
            <v>PT Pama Indo Mining</v>
          </cell>
          <cell r="E940" t="str">
            <v>ID</v>
          </cell>
          <cell r="F940" t="str">
            <v>78ID</v>
          </cell>
          <cell r="G940">
            <v>0.1</v>
          </cell>
          <cell r="I940">
            <v>0.09</v>
          </cell>
          <cell r="J940">
            <v>10.174935906673799</v>
          </cell>
          <cell r="K940">
            <v>15.44423164253457</v>
          </cell>
          <cell r="P940">
            <v>5232</v>
          </cell>
          <cell r="Q940">
            <v>178022.67567425256</v>
          </cell>
          <cell r="R940">
            <v>17963.881067724549</v>
          </cell>
          <cell r="S940">
            <v>11942.181472475495</v>
          </cell>
          <cell r="U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5232</v>
          </cell>
        </row>
        <row r="941">
          <cell r="C941" t="str">
            <v>A0231</v>
          </cell>
          <cell r="D941" t="str">
            <v>PT Pama Indo Mining</v>
          </cell>
          <cell r="E941" t="str">
            <v>LL</v>
          </cell>
          <cell r="F941" t="str">
            <v>78LL</v>
          </cell>
          <cell r="G941">
            <v>0.1</v>
          </cell>
          <cell r="I941">
            <v>0.09</v>
          </cell>
          <cell r="J941">
            <v>10.174935906673799</v>
          </cell>
          <cell r="K941">
            <v>15.44423164253457</v>
          </cell>
          <cell r="P941">
            <v>83156</v>
          </cell>
          <cell r="Q941">
            <v>180640</v>
          </cell>
          <cell r="R941">
            <v>71202</v>
          </cell>
          <cell r="S941">
            <v>49037.031708571973</v>
          </cell>
          <cell r="U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83156</v>
          </cell>
        </row>
        <row r="942">
          <cell r="C942" t="str">
            <v>A0231</v>
          </cell>
          <cell r="D942" t="str">
            <v>PT Pama Indo Mining</v>
          </cell>
          <cell r="E942" t="str">
            <v>PMK</v>
          </cell>
          <cell r="F942" t="str">
            <v>78PMK</v>
          </cell>
          <cell r="G942">
            <v>0.1</v>
          </cell>
          <cell r="I942">
            <v>0.09</v>
          </cell>
          <cell r="J942">
            <v>10.174935906673799</v>
          </cell>
          <cell r="K942">
            <v>15.44423164253457</v>
          </cell>
          <cell r="P942">
            <v>139068</v>
          </cell>
          <cell r="Q942">
            <v>171972.70454529126</v>
          </cell>
          <cell r="R942">
            <v>22934.150474073387</v>
          </cell>
          <cell r="S942">
            <v>19249.75</v>
          </cell>
          <cell r="U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139068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F944" t="str">
            <v>79PEB 1</v>
          </cell>
          <cell r="G944">
            <v>0.1</v>
          </cell>
          <cell r="H944">
            <v>0.1</v>
          </cell>
          <cell r="I944">
            <v>0.09</v>
          </cell>
          <cell r="J944">
            <v>8.4240195997261242</v>
          </cell>
          <cell r="K944">
            <v>8.8580630664679294</v>
          </cell>
          <cell r="L944">
            <v>5627343</v>
          </cell>
          <cell r="N944">
            <v>7847818.3679999998</v>
          </cell>
          <cell r="O944">
            <v>792889.72</v>
          </cell>
          <cell r="P944">
            <v>50282606</v>
          </cell>
          <cell r="Q944">
            <v>65208348.642023802</v>
          </cell>
          <cell r="R944">
            <v>2729177.8632963877</v>
          </cell>
          <cell r="S944">
            <v>7181115.1203171555</v>
          </cell>
          <cell r="U944">
            <v>-32517554</v>
          </cell>
          <cell r="V944">
            <v>53052405.096000001</v>
          </cell>
          <cell r="W944">
            <v>-5117918</v>
          </cell>
          <cell r="X944">
            <v>0</v>
          </cell>
          <cell r="Y944">
            <v>0</v>
          </cell>
          <cell r="Z944">
            <v>12647134</v>
          </cell>
          <cell r="AB944">
            <v>0.1</v>
          </cell>
          <cell r="AC944">
            <v>0</v>
          </cell>
          <cell r="AD944">
            <v>0.09</v>
          </cell>
          <cell r="AE944">
            <v>9.8219560495122877</v>
          </cell>
          <cell r="AF944">
            <v>20.116564478605046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41302433</v>
          </cell>
          <cell r="AL944">
            <v>66689041.678274997</v>
          </cell>
          <cell r="AM944">
            <v>6626040.7970040115</v>
          </cell>
          <cell r="AN944">
            <v>3324924.01</v>
          </cell>
          <cell r="AO944">
            <v>0</v>
          </cell>
          <cell r="AP944">
            <v>0</v>
          </cell>
          <cell r="AQ944">
            <v>0</v>
          </cell>
          <cell r="AR944">
            <v>-11670735</v>
          </cell>
          <cell r="AS944">
            <v>-10895870</v>
          </cell>
          <cell r="AT944">
            <v>840787</v>
          </cell>
          <cell r="AU944">
            <v>18735828</v>
          </cell>
          <cell r="AW944">
            <v>0.1</v>
          </cell>
          <cell r="AX944">
            <v>0</v>
          </cell>
          <cell r="AY944">
            <v>0.09</v>
          </cell>
          <cell r="AZ944">
            <v>8.4240195997261242</v>
          </cell>
          <cell r="BA944">
            <v>8.8580630664679294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2597664</v>
          </cell>
          <cell r="BG944">
            <v>2994380.1669615027</v>
          </cell>
          <cell r="BH944">
            <v>145394.23226424959</v>
          </cell>
          <cell r="BI944">
            <v>92312.107980000073</v>
          </cell>
          <cell r="BJ944">
            <v>0</v>
          </cell>
          <cell r="BK944">
            <v>0</v>
          </cell>
          <cell r="BL944">
            <v>0</v>
          </cell>
          <cell r="BM944">
            <v>-2253783</v>
          </cell>
          <cell r="BN944">
            <v>0</v>
          </cell>
          <cell r="BO944">
            <v>0</v>
          </cell>
          <cell r="BP944">
            <v>343881</v>
          </cell>
          <cell r="BR944">
            <v>0.1</v>
          </cell>
          <cell r="BS944">
            <v>0</v>
          </cell>
          <cell r="BT944">
            <v>0.09</v>
          </cell>
          <cell r="BU944">
            <v>9.405147994973408</v>
          </cell>
          <cell r="BV944">
            <v>21.316523424305448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24408718</v>
          </cell>
          <cell r="CB944">
            <v>24430948.142121807</v>
          </cell>
          <cell r="CC944">
            <v>3218907.5537985568</v>
          </cell>
          <cell r="CD944">
            <v>3630654.2772583021</v>
          </cell>
          <cell r="CE944">
            <v>0</v>
          </cell>
          <cell r="CF944">
            <v>0</v>
          </cell>
          <cell r="CG944">
            <v>0</v>
          </cell>
          <cell r="CH944">
            <v>-6301559</v>
          </cell>
          <cell r="CI944">
            <v>-5270432</v>
          </cell>
          <cell r="CJ944">
            <v>295362</v>
          </cell>
          <cell r="CK944">
            <v>12836727</v>
          </cell>
          <cell r="CM944">
            <v>0.1</v>
          </cell>
          <cell r="CN944">
            <v>0</v>
          </cell>
          <cell r="CO944">
            <v>0.09</v>
          </cell>
          <cell r="CP944">
            <v>10.5667232785847</v>
          </cell>
          <cell r="CQ944">
            <v>18.895460743044641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21833131</v>
          </cell>
          <cell r="CW944">
            <v>26173707</v>
          </cell>
          <cell r="CX944">
            <v>2915445</v>
          </cell>
          <cell r="CY944">
            <v>515832</v>
          </cell>
          <cell r="CZ944">
            <v>0</v>
          </cell>
          <cell r="DA944">
            <v>0</v>
          </cell>
          <cell r="DB944">
            <v>0</v>
          </cell>
          <cell r="DC944">
            <v>-12084101</v>
          </cell>
          <cell r="DD944">
            <v>0</v>
          </cell>
          <cell r="DE944">
            <v>0</v>
          </cell>
          <cell r="DF944">
            <v>9749030</v>
          </cell>
          <cell r="DH944">
            <v>0.1</v>
          </cell>
          <cell r="DI944">
            <v>0</v>
          </cell>
          <cell r="DJ944">
            <v>0.09</v>
          </cell>
          <cell r="DK944">
            <v>9.8219560495122877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18210466</v>
          </cell>
          <cell r="DR944">
            <v>44776267.838727422</v>
          </cell>
          <cell r="DS944">
            <v>3839567.7402258944</v>
          </cell>
          <cell r="DT944">
            <v>3816949.1392499981</v>
          </cell>
          <cell r="DU944">
            <v>0</v>
          </cell>
          <cell r="DV944">
            <v>0</v>
          </cell>
          <cell r="DW944">
            <v>0</v>
          </cell>
          <cell r="DX944">
            <v>3794037</v>
          </cell>
          <cell r="DY944">
            <v>-10234913</v>
          </cell>
          <cell r="DZ944">
            <v>613338</v>
          </cell>
          <cell r="EA944">
            <v>11769590</v>
          </cell>
          <cell r="EC944">
            <v>0.1</v>
          </cell>
          <cell r="ED944">
            <v>0</v>
          </cell>
          <cell r="EE944">
            <v>0.09</v>
          </cell>
          <cell r="EF944">
            <v>9.8219560495122877</v>
          </cell>
          <cell r="EG944">
            <v>20.116564478605046</v>
          </cell>
          <cell r="EH944">
            <v>0</v>
          </cell>
          <cell r="EI944">
            <v>0</v>
          </cell>
          <cell r="EJ944">
            <v>0</v>
          </cell>
          <cell r="EK944">
            <v>0</v>
          </cell>
          <cell r="EL944">
            <v>3971635</v>
          </cell>
          <cell r="EM944">
            <v>7078336.2352085756</v>
          </cell>
          <cell r="EN944">
            <v>1469554.3394112827</v>
          </cell>
          <cell r="EO944">
            <v>704310.27618719218</v>
          </cell>
          <cell r="EP944">
            <v>0</v>
          </cell>
          <cell r="EQ944">
            <v>0</v>
          </cell>
          <cell r="ER944">
            <v>0</v>
          </cell>
          <cell r="ES944">
            <v>-3962235</v>
          </cell>
          <cell r="ET944">
            <v>0</v>
          </cell>
          <cell r="EU944">
            <v>0</v>
          </cell>
          <cell r="EV944">
            <v>9400</v>
          </cell>
          <cell r="EX944">
            <v>0.1</v>
          </cell>
          <cell r="EY944">
            <v>0</v>
          </cell>
          <cell r="EZ944">
            <v>0.09</v>
          </cell>
          <cell r="FA944">
            <v>9.8219560495122877</v>
          </cell>
          <cell r="FB944">
            <v>20.116564478605046</v>
          </cell>
          <cell r="FC944">
            <v>0</v>
          </cell>
          <cell r="FD944">
            <v>0</v>
          </cell>
          <cell r="FE944">
            <v>0</v>
          </cell>
          <cell r="FF944">
            <v>0</v>
          </cell>
          <cell r="FG944">
            <v>0</v>
          </cell>
          <cell r="FH944">
            <v>15242878.602629689</v>
          </cell>
          <cell r="FI944">
            <v>1528171.6538566444</v>
          </cell>
          <cell r="FJ944">
            <v>837780.54</v>
          </cell>
          <cell r="FK944">
            <v>0</v>
          </cell>
          <cell r="FL944">
            <v>0</v>
          </cell>
          <cell r="FM944">
            <v>0</v>
          </cell>
          <cell r="FN944">
            <v>0</v>
          </cell>
          <cell r="FO944">
            <v>0</v>
          </cell>
          <cell r="FP944">
            <v>0</v>
          </cell>
          <cell r="FQ944">
            <v>0</v>
          </cell>
          <cell r="FS944">
            <v>0.1</v>
          </cell>
          <cell r="FT944">
            <v>0</v>
          </cell>
          <cell r="FU944">
            <v>0.09</v>
          </cell>
          <cell r="FV944">
            <v>9.8219560495122877</v>
          </cell>
          <cell r="FW944">
            <v>20.116564478605046</v>
          </cell>
          <cell r="FX944">
            <v>0</v>
          </cell>
          <cell r="FY944">
            <v>0</v>
          </cell>
          <cell r="FZ944">
            <v>0</v>
          </cell>
          <cell r="GA944">
            <v>0</v>
          </cell>
          <cell r="GB944">
            <v>1024593</v>
          </cell>
          <cell r="GC944">
            <v>15114904.303916276</v>
          </cell>
          <cell r="GD944">
            <v>2214573.9305533655</v>
          </cell>
          <cell r="GE944">
            <v>1153934.6620037525</v>
          </cell>
          <cell r="GF944">
            <v>0</v>
          </cell>
          <cell r="GG944">
            <v>0</v>
          </cell>
          <cell r="GH944">
            <v>0</v>
          </cell>
          <cell r="GI944">
            <v>0</v>
          </cell>
          <cell r="GJ944">
            <v>0</v>
          </cell>
          <cell r="GK944">
            <v>0</v>
          </cell>
          <cell r="GL944">
            <v>1024593</v>
          </cell>
          <cell r="GN944">
            <v>0.1</v>
          </cell>
          <cell r="GO944">
            <v>0</v>
          </cell>
          <cell r="GP944">
            <v>0.09</v>
          </cell>
          <cell r="GQ944">
            <v>9.8219560495122877</v>
          </cell>
          <cell r="GR944">
            <v>20.116564478605046</v>
          </cell>
          <cell r="GS944">
            <v>0</v>
          </cell>
          <cell r="GT944">
            <v>0</v>
          </cell>
          <cell r="GU944">
            <v>0</v>
          </cell>
          <cell r="GV944">
            <v>0</v>
          </cell>
          <cell r="GW944">
            <v>17475183</v>
          </cell>
          <cell r="GX944">
            <v>21596467</v>
          </cell>
          <cell r="GY944">
            <v>8560914</v>
          </cell>
          <cell r="GZ944">
            <v>7062119.9213934988</v>
          </cell>
          <cell r="HA944">
            <v>0</v>
          </cell>
          <cell r="HB944">
            <v>0</v>
          </cell>
          <cell r="HC944">
            <v>0</v>
          </cell>
          <cell r="HD944">
            <v>0</v>
          </cell>
          <cell r="HE944">
            <v>0</v>
          </cell>
          <cell r="HF944">
            <v>0</v>
          </cell>
          <cell r="HG944">
            <v>17475183</v>
          </cell>
          <cell r="HI944">
            <v>0.1</v>
          </cell>
          <cell r="HJ944">
            <v>0</v>
          </cell>
          <cell r="HK944">
            <v>0.09</v>
          </cell>
          <cell r="HL944">
            <v>9.8219560495122877</v>
          </cell>
          <cell r="HM944">
            <v>20.116564478605046</v>
          </cell>
          <cell r="HN944">
            <v>0</v>
          </cell>
          <cell r="HO944">
            <v>0</v>
          </cell>
          <cell r="HP944">
            <v>0</v>
          </cell>
          <cell r="HQ944">
            <v>0</v>
          </cell>
          <cell r="HR944">
            <v>26720537</v>
          </cell>
          <cell r="HS944">
            <v>58105122.297451198</v>
          </cell>
          <cell r="HT944">
            <v>10718318.554271219</v>
          </cell>
          <cell r="HU944">
            <v>2744660.5</v>
          </cell>
          <cell r="HV944">
            <v>0</v>
          </cell>
          <cell r="HW944">
            <v>0</v>
          </cell>
          <cell r="HX944">
            <v>0</v>
          </cell>
          <cell r="HY944">
            <v>0</v>
          </cell>
          <cell r="HZ944">
            <v>0</v>
          </cell>
          <cell r="IA944">
            <v>0</v>
          </cell>
          <cell r="IB944">
            <v>26720537</v>
          </cell>
        </row>
        <row r="945">
          <cell r="C945" t="str">
            <v>A0112</v>
          </cell>
          <cell r="D945" t="str">
            <v>PT Pama Persada Nusantara</v>
          </cell>
          <cell r="E945" t="str">
            <v>PEB 2</v>
          </cell>
          <cell r="F945" t="str">
            <v>79PEB 2</v>
          </cell>
          <cell r="G945">
            <v>0.1</v>
          </cell>
          <cell r="I945">
            <v>0.09</v>
          </cell>
          <cell r="J945">
            <v>9.8219560495122877</v>
          </cell>
          <cell r="K945">
            <v>20.116564478605046</v>
          </cell>
          <cell r="P945">
            <v>41302433</v>
          </cell>
          <cell r="Q945">
            <v>66689041.678274997</v>
          </cell>
          <cell r="R945">
            <v>6626040.7970040115</v>
          </cell>
          <cell r="S945">
            <v>3324924.01</v>
          </cell>
          <cell r="U945">
            <v>0</v>
          </cell>
          <cell r="W945">
            <v>-11670735</v>
          </cell>
          <cell r="X945">
            <v>-10895870</v>
          </cell>
          <cell r="Y945">
            <v>840787</v>
          </cell>
          <cell r="Z945">
            <v>18735828</v>
          </cell>
        </row>
        <row r="946">
          <cell r="C946" t="str">
            <v>A0112</v>
          </cell>
          <cell r="D946" t="str">
            <v>PT Pama Persada Nusantara</v>
          </cell>
          <cell r="E946" t="str">
            <v>PEB 3</v>
          </cell>
          <cell r="F946" t="str">
            <v>79PEB 3</v>
          </cell>
          <cell r="G946">
            <v>0.1</v>
          </cell>
          <cell r="I946">
            <v>0.09</v>
          </cell>
          <cell r="J946">
            <v>8.4240195997261242</v>
          </cell>
          <cell r="K946">
            <v>8.8580630664679294</v>
          </cell>
          <cell r="P946">
            <v>2597664</v>
          </cell>
          <cell r="Q946">
            <v>2994380.1669615027</v>
          </cell>
          <cell r="R946">
            <v>145394.23226424959</v>
          </cell>
          <cell r="S946">
            <v>92312.107980000073</v>
          </cell>
          <cell r="U946">
            <v>0</v>
          </cell>
          <cell r="W946">
            <v>-2253783</v>
          </cell>
          <cell r="X946">
            <v>0</v>
          </cell>
          <cell r="Y946">
            <v>0</v>
          </cell>
          <cell r="Z946">
            <v>343881</v>
          </cell>
        </row>
        <row r="947">
          <cell r="C947" t="str">
            <v>A0112</v>
          </cell>
          <cell r="D947" t="str">
            <v>PT Pama Persada Nusantara</v>
          </cell>
          <cell r="E947" t="str">
            <v>PEB 4</v>
          </cell>
          <cell r="F947" t="str">
            <v>79PEB 4</v>
          </cell>
          <cell r="G947">
            <v>0.1</v>
          </cell>
          <cell r="I947">
            <v>0.09</v>
          </cell>
          <cell r="J947">
            <v>9.405147994973408</v>
          </cell>
          <cell r="K947">
            <v>21.316523424305448</v>
          </cell>
          <cell r="P947">
            <v>24408718</v>
          </cell>
          <cell r="Q947">
            <v>24430948.142121807</v>
          </cell>
          <cell r="R947">
            <v>3218907.5537985568</v>
          </cell>
          <cell r="S947">
            <v>3630654.2772583021</v>
          </cell>
          <cell r="U947">
            <v>0</v>
          </cell>
          <cell r="W947">
            <v>-6301559</v>
          </cell>
          <cell r="X947">
            <v>-5270432</v>
          </cell>
          <cell r="Y947">
            <v>295362</v>
          </cell>
          <cell r="Z947">
            <v>12836727</v>
          </cell>
        </row>
        <row r="948">
          <cell r="C948" t="str">
            <v>A0112</v>
          </cell>
          <cell r="D948" t="str">
            <v>PT Pama Persada Nusantara</v>
          </cell>
          <cell r="E948" t="str">
            <v>PEB 5</v>
          </cell>
          <cell r="F948" t="str">
            <v>79PEB 5</v>
          </cell>
          <cell r="G948">
            <v>0.1</v>
          </cell>
          <cell r="I948">
            <v>0.09</v>
          </cell>
          <cell r="J948">
            <v>10.5667232785847</v>
          </cell>
          <cell r="K948">
            <v>18.895460743044641</v>
          </cell>
          <cell r="P948">
            <v>21833131</v>
          </cell>
          <cell r="Q948">
            <v>26173707</v>
          </cell>
          <cell r="R948">
            <v>2915445</v>
          </cell>
          <cell r="S948">
            <v>515832</v>
          </cell>
          <cell r="U948">
            <v>0</v>
          </cell>
          <cell r="W948">
            <v>-12084101</v>
          </cell>
          <cell r="X948">
            <v>0</v>
          </cell>
          <cell r="Y948">
            <v>0</v>
          </cell>
          <cell r="Z948">
            <v>9749030</v>
          </cell>
        </row>
        <row r="949">
          <cell r="C949" t="str">
            <v>A0112</v>
          </cell>
          <cell r="D949" t="str">
            <v>PT Pama Persada Nusantara</v>
          </cell>
          <cell r="E949" t="str">
            <v>PEB 6</v>
          </cell>
          <cell r="F949" t="str">
            <v>79PEB 6</v>
          </cell>
          <cell r="G949">
            <v>0.1</v>
          </cell>
          <cell r="I949">
            <v>0.09</v>
          </cell>
          <cell r="J949">
            <v>9.8219560495122877</v>
          </cell>
          <cell r="P949">
            <v>18210466</v>
          </cell>
          <cell r="Q949">
            <v>44776267.838727422</v>
          </cell>
          <cell r="R949">
            <v>3839567.7402258944</v>
          </cell>
          <cell r="S949">
            <v>3816949.1392499981</v>
          </cell>
          <cell r="U949">
            <v>0</v>
          </cell>
          <cell r="W949">
            <v>3794037</v>
          </cell>
          <cell r="X949">
            <v>-10234913</v>
          </cell>
          <cell r="Y949">
            <v>613338</v>
          </cell>
          <cell r="Z949">
            <v>11769590</v>
          </cell>
        </row>
        <row r="950">
          <cell r="C950" t="str">
            <v>A0112</v>
          </cell>
          <cell r="D950" t="str">
            <v>PT Pama Persada Nusantara</v>
          </cell>
          <cell r="E950" t="str">
            <v>PEB 7</v>
          </cell>
          <cell r="F950" t="str">
            <v>79PEB 7</v>
          </cell>
          <cell r="G950">
            <v>0.1</v>
          </cell>
          <cell r="I950">
            <v>0.09</v>
          </cell>
          <cell r="J950">
            <v>9.8219560495122877</v>
          </cell>
          <cell r="K950">
            <v>20.116564478605046</v>
          </cell>
          <cell r="P950">
            <v>3971635</v>
          </cell>
          <cell r="Q950">
            <v>7078336.2352085756</v>
          </cell>
          <cell r="R950">
            <v>1469554.3394112827</v>
          </cell>
          <cell r="S950">
            <v>704310.27618719218</v>
          </cell>
          <cell r="U950">
            <v>0</v>
          </cell>
          <cell r="W950">
            <v>-3962235</v>
          </cell>
          <cell r="X950">
            <v>0</v>
          </cell>
          <cell r="Y950">
            <v>0</v>
          </cell>
          <cell r="Z950">
            <v>9400</v>
          </cell>
        </row>
        <row r="951">
          <cell r="C951" t="str">
            <v>A0112</v>
          </cell>
          <cell r="D951" t="str">
            <v>PT Pama Persada Nusantara</v>
          </cell>
          <cell r="E951" t="str">
            <v>MPP</v>
          </cell>
          <cell r="F951" t="str">
            <v>79MPP</v>
          </cell>
          <cell r="G951">
            <v>0.1</v>
          </cell>
          <cell r="I951">
            <v>0.09</v>
          </cell>
          <cell r="J951">
            <v>9.8219560495122877</v>
          </cell>
          <cell r="K951">
            <v>20.116564478605046</v>
          </cell>
          <cell r="P951">
            <v>0</v>
          </cell>
          <cell r="Q951">
            <v>15242878.602629689</v>
          </cell>
          <cell r="R951">
            <v>1528171.6538566444</v>
          </cell>
          <cell r="S951">
            <v>837780.54</v>
          </cell>
          <cell r="U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C952" t="str">
            <v>A0112</v>
          </cell>
          <cell r="D952" t="str">
            <v>PT Pama Persada Nusantara</v>
          </cell>
          <cell r="E952" t="str">
            <v>ID</v>
          </cell>
          <cell r="F952" t="str">
            <v>79ID</v>
          </cell>
          <cell r="G952">
            <v>0.1</v>
          </cell>
          <cell r="I952">
            <v>0.09</v>
          </cell>
          <cell r="J952">
            <v>9.8219560495122877</v>
          </cell>
          <cell r="K952">
            <v>20.116564478605046</v>
          </cell>
          <cell r="P952">
            <v>1024593</v>
          </cell>
          <cell r="Q952">
            <v>15114904.303916276</v>
          </cell>
          <cell r="R952">
            <v>2214573.9305533655</v>
          </cell>
          <cell r="S952">
            <v>1153934.6620037525</v>
          </cell>
          <cell r="U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1024593</v>
          </cell>
        </row>
        <row r="953">
          <cell r="C953" t="str">
            <v>A0112</v>
          </cell>
          <cell r="D953" t="str">
            <v>PT Pama Persada Nusantara</v>
          </cell>
          <cell r="E953" t="str">
            <v>LL</v>
          </cell>
          <cell r="F953" t="str">
            <v>79LL</v>
          </cell>
          <cell r="G953">
            <v>0.1</v>
          </cell>
          <cell r="I953">
            <v>0.09</v>
          </cell>
          <cell r="J953">
            <v>9.8219560495122877</v>
          </cell>
          <cell r="K953">
            <v>20.116564478605046</v>
          </cell>
          <cell r="P953">
            <v>17475183</v>
          </cell>
          <cell r="Q953">
            <v>21596467</v>
          </cell>
          <cell r="R953">
            <v>8560914</v>
          </cell>
          <cell r="S953">
            <v>7062119.9213934988</v>
          </cell>
          <cell r="U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17475183</v>
          </cell>
        </row>
        <row r="954">
          <cell r="C954" t="str">
            <v>A0112</v>
          </cell>
          <cell r="D954" t="str">
            <v>PT Pama Persada Nusantara</v>
          </cell>
          <cell r="E954" t="str">
            <v>PMK</v>
          </cell>
          <cell r="F954" t="str">
            <v>79PMK</v>
          </cell>
          <cell r="G954">
            <v>0.1</v>
          </cell>
          <cell r="I954">
            <v>0.09</v>
          </cell>
          <cell r="J954">
            <v>9.8219560495122877</v>
          </cell>
          <cell r="K954">
            <v>20.116564478605046</v>
          </cell>
          <cell r="P954">
            <v>26720537</v>
          </cell>
          <cell r="Q954">
            <v>58105122.297451198</v>
          </cell>
          <cell r="R954">
            <v>10718318.554271219</v>
          </cell>
          <cell r="S954">
            <v>2744660.5</v>
          </cell>
          <cell r="U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26720537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F956" t="str">
            <v>80PEB 1</v>
          </cell>
          <cell r="J956">
            <v>0</v>
          </cell>
          <cell r="N956">
            <v>0</v>
          </cell>
          <cell r="O956">
            <v>0</v>
          </cell>
          <cell r="P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9.521448829074858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127236</v>
          </cell>
          <cell r="AL956">
            <v>151486.58019638929</v>
          </cell>
          <cell r="AM956">
            <v>10600.921626894384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-79494</v>
          </cell>
          <cell r="AS956">
            <v>0</v>
          </cell>
          <cell r="AT956">
            <v>0</v>
          </cell>
          <cell r="AU956">
            <v>47742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9.521448829074858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162448</v>
          </cell>
          <cell r="CB956">
            <v>194604.82206874498</v>
          </cell>
          <cell r="CC956">
            <v>12425.392865618276</v>
          </cell>
          <cell r="CD956">
            <v>3719.8003727655964</v>
          </cell>
          <cell r="CE956">
            <v>0</v>
          </cell>
          <cell r="CF956">
            <v>0</v>
          </cell>
          <cell r="CG956">
            <v>0</v>
          </cell>
          <cell r="CH956">
            <v>-137538</v>
          </cell>
          <cell r="CI956">
            <v>-15515</v>
          </cell>
          <cell r="CJ956">
            <v>1195</v>
          </cell>
          <cell r="CK956">
            <v>9395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9.521448829074858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0</v>
          </cell>
          <cell r="EL956">
            <v>10888</v>
          </cell>
          <cell r="EM956">
            <v>12430.081010467044</v>
          </cell>
          <cell r="EN956">
            <v>961.22008128719392</v>
          </cell>
          <cell r="EO956">
            <v>1506.0430134296216</v>
          </cell>
          <cell r="EP956">
            <v>0</v>
          </cell>
          <cell r="EQ956">
            <v>0</v>
          </cell>
          <cell r="ER956">
            <v>0</v>
          </cell>
          <cell r="ES956">
            <v>-8146</v>
          </cell>
          <cell r="ET956">
            <v>0</v>
          </cell>
          <cell r="EU956">
            <v>0</v>
          </cell>
          <cell r="EV956">
            <v>2742</v>
          </cell>
          <cell r="EX956">
            <v>0</v>
          </cell>
          <cell r="EY956">
            <v>0</v>
          </cell>
          <cell r="EZ956">
            <v>0</v>
          </cell>
          <cell r="FA956">
            <v>0</v>
          </cell>
          <cell r="FB956">
            <v>0</v>
          </cell>
          <cell r="FC956">
            <v>0</v>
          </cell>
          <cell r="FD956">
            <v>0</v>
          </cell>
          <cell r="FE956">
            <v>0</v>
          </cell>
          <cell r="FF956">
            <v>0</v>
          </cell>
          <cell r="FG956">
            <v>0</v>
          </cell>
          <cell r="FH956">
            <v>24430.236186281065</v>
          </cell>
          <cell r="FI956">
            <v>1948.3304136557381</v>
          </cell>
          <cell r="FJ956">
            <v>0</v>
          </cell>
          <cell r="FK956">
            <v>0</v>
          </cell>
          <cell r="FL956">
            <v>0</v>
          </cell>
          <cell r="FM956">
            <v>0</v>
          </cell>
          <cell r="FN956">
            <v>0</v>
          </cell>
          <cell r="FO956">
            <v>0</v>
          </cell>
          <cell r="FP956">
            <v>0</v>
          </cell>
          <cell r="FQ956">
            <v>0</v>
          </cell>
          <cell r="FS956">
            <v>0</v>
          </cell>
          <cell r="FT956">
            <v>0</v>
          </cell>
          <cell r="FU956">
            <v>0</v>
          </cell>
          <cell r="FV956">
            <v>9.521448829074858</v>
          </cell>
          <cell r="FW956">
            <v>0</v>
          </cell>
          <cell r="FX956">
            <v>0</v>
          </cell>
          <cell r="FY956">
            <v>0</v>
          </cell>
          <cell r="FZ956">
            <v>0</v>
          </cell>
          <cell r="GA956">
            <v>0</v>
          </cell>
          <cell r="GB956">
            <v>2965</v>
          </cell>
          <cell r="GC956">
            <v>39865.9918236062</v>
          </cell>
          <cell r="GD956">
            <v>3502.782440015184</v>
          </cell>
          <cell r="GE956">
            <v>3496.3388135000519</v>
          </cell>
          <cell r="GF956">
            <v>0</v>
          </cell>
          <cell r="GG956">
            <v>0</v>
          </cell>
          <cell r="GH956">
            <v>0</v>
          </cell>
          <cell r="GI956">
            <v>0</v>
          </cell>
          <cell r="GJ956">
            <v>0</v>
          </cell>
          <cell r="GK956">
            <v>0</v>
          </cell>
          <cell r="GL956">
            <v>2965</v>
          </cell>
          <cell r="GN956">
            <v>0</v>
          </cell>
          <cell r="GO956">
            <v>0</v>
          </cell>
          <cell r="GP956">
            <v>0</v>
          </cell>
          <cell r="GQ956">
            <v>9.521448829074858</v>
          </cell>
          <cell r="GR956">
            <v>0</v>
          </cell>
          <cell r="GS956">
            <v>0</v>
          </cell>
          <cell r="GT956">
            <v>0</v>
          </cell>
          <cell r="GU956">
            <v>0</v>
          </cell>
          <cell r="GV956">
            <v>0</v>
          </cell>
          <cell r="GW956">
            <v>40995</v>
          </cell>
          <cell r="GX956">
            <v>47649.559562207018</v>
          </cell>
          <cell r="GY956">
            <v>15531.994918777851</v>
          </cell>
          <cell r="GZ956">
            <v>12940.653106050968</v>
          </cell>
          <cell r="HA956">
            <v>0</v>
          </cell>
          <cell r="HB956">
            <v>0</v>
          </cell>
          <cell r="HC956">
            <v>0</v>
          </cell>
          <cell r="HD956">
            <v>0</v>
          </cell>
          <cell r="HE956">
            <v>0</v>
          </cell>
          <cell r="HF956">
            <v>0</v>
          </cell>
          <cell r="HG956">
            <v>40995</v>
          </cell>
          <cell r="HI956">
            <v>0</v>
          </cell>
          <cell r="HJ956">
            <v>0</v>
          </cell>
          <cell r="HK956">
            <v>0</v>
          </cell>
          <cell r="HL956">
            <v>9.521448829074858</v>
          </cell>
          <cell r="HM956">
            <v>0</v>
          </cell>
          <cell r="HN956">
            <v>0</v>
          </cell>
          <cell r="HO956">
            <v>0</v>
          </cell>
          <cell r="HP956">
            <v>0</v>
          </cell>
          <cell r="HQ956">
            <v>0</v>
          </cell>
          <cell r="HR956">
            <v>43130</v>
          </cell>
          <cell r="HS956">
            <v>71606.639216785887</v>
          </cell>
          <cell r="HT956">
            <v>6378.8310995831534</v>
          </cell>
          <cell r="HU956">
            <v>4725</v>
          </cell>
          <cell r="HV956">
            <v>0</v>
          </cell>
          <cell r="HW956">
            <v>0</v>
          </cell>
          <cell r="HX956">
            <v>0</v>
          </cell>
          <cell r="HY956">
            <v>0</v>
          </cell>
          <cell r="HZ956">
            <v>0</v>
          </cell>
          <cell r="IA956">
            <v>0</v>
          </cell>
          <cell r="IB956">
            <v>43130</v>
          </cell>
        </row>
        <row r="957">
          <cell r="C957" t="str">
            <v>A0258</v>
          </cell>
          <cell r="D957" t="str">
            <v>PT Pandji Waringin</v>
          </cell>
          <cell r="E957" t="str">
            <v>PEB 2</v>
          </cell>
          <cell r="F957" t="str">
            <v>80PEB 2</v>
          </cell>
          <cell r="J957">
            <v>9.521448829074858</v>
          </cell>
          <cell r="P957">
            <v>127236</v>
          </cell>
          <cell r="Q957">
            <v>151486.58019638929</v>
          </cell>
          <cell r="R957">
            <v>10600.921626894384</v>
          </cell>
          <cell r="S957">
            <v>0</v>
          </cell>
          <cell r="U957">
            <v>0</v>
          </cell>
          <cell r="W957">
            <v>-79494</v>
          </cell>
          <cell r="X957">
            <v>0</v>
          </cell>
          <cell r="Y957">
            <v>0</v>
          </cell>
          <cell r="Z957">
            <v>47742</v>
          </cell>
        </row>
        <row r="958">
          <cell r="C958" t="str">
            <v>A0258</v>
          </cell>
          <cell r="D958" t="str">
            <v>PT Pandji Waringin</v>
          </cell>
          <cell r="E958" t="str">
            <v>PEB 3</v>
          </cell>
          <cell r="F958" t="str">
            <v>80PEB 3</v>
          </cell>
          <cell r="J958">
            <v>0</v>
          </cell>
          <cell r="P958">
            <v>0</v>
          </cell>
          <cell r="U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C959" t="str">
            <v>A0258</v>
          </cell>
          <cell r="D959" t="str">
            <v>PT Pandji Waringin</v>
          </cell>
          <cell r="E959" t="str">
            <v>PEB 4</v>
          </cell>
          <cell r="F959" t="str">
            <v>80PEB 4</v>
          </cell>
          <cell r="J959">
            <v>9.521448829074858</v>
          </cell>
          <cell r="P959">
            <v>162448</v>
          </cell>
          <cell r="Q959">
            <v>194604.82206874498</v>
          </cell>
          <cell r="R959">
            <v>12425.392865618276</v>
          </cell>
          <cell r="S959">
            <v>3719.8003727655964</v>
          </cell>
          <cell r="U959">
            <v>0</v>
          </cell>
          <cell r="W959">
            <v>-137538</v>
          </cell>
          <cell r="X959">
            <v>-15515</v>
          </cell>
          <cell r="Y959">
            <v>1195</v>
          </cell>
          <cell r="Z959">
            <v>9395</v>
          </cell>
        </row>
        <row r="960">
          <cell r="C960" t="str">
            <v>A0258</v>
          </cell>
          <cell r="D960" t="str">
            <v>PT Pandji Waringin</v>
          </cell>
          <cell r="E960" t="str">
            <v>PEB 5</v>
          </cell>
          <cell r="F960" t="str">
            <v>80PEB 5</v>
          </cell>
          <cell r="J960">
            <v>0</v>
          </cell>
          <cell r="P960">
            <v>0</v>
          </cell>
          <cell r="U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C961" t="str">
            <v>A0258</v>
          </cell>
          <cell r="D961" t="str">
            <v>PT Pandji Waringin</v>
          </cell>
          <cell r="E961" t="str">
            <v>PEB 6</v>
          </cell>
          <cell r="F961" t="str">
            <v>80PEB 6</v>
          </cell>
          <cell r="J961">
            <v>0</v>
          </cell>
          <cell r="P961">
            <v>0</v>
          </cell>
          <cell r="U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C962" t="str">
            <v>A0258</v>
          </cell>
          <cell r="D962" t="str">
            <v>PT Pandji Waringin</v>
          </cell>
          <cell r="E962" t="str">
            <v>PEB 7</v>
          </cell>
          <cell r="F962" t="str">
            <v>80PEB 7</v>
          </cell>
          <cell r="J962">
            <v>9.521448829074858</v>
          </cell>
          <cell r="P962">
            <v>10888</v>
          </cell>
          <cell r="Q962">
            <v>12430.081010467044</v>
          </cell>
          <cell r="R962">
            <v>961.22008128719392</v>
          </cell>
          <cell r="S962">
            <v>1506.0430134296216</v>
          </cell>
          <cell r="U962">
            <v>0</v>
          </cell>
          <cell r="W962">
            <v>-8146</v>
          </cell>
          <cell r="X962">
            <v>0</v>
          </cell>
          <cell r="Y962">
            <v>0</v>
          </cell>
          <cell r="Z962">
            <v>2742</v>
          </cell>
        </row>
        <row r="963">
          <cell r="C963" t="str">
            <v>A0258</v>
          </cell>
          <cell r="D963" t="str">
            <v>PT Pandji Waringin</v>
          </cell>
          <cell r="E963" t="str">
            <v>MPP</v>
          </cell>
          <cell r="F963" t="str">
            <v>80MPP</v>
          </cell>
          <cell r="J963">
            <v>0</v>
          </cell>
          <cell r="P963">
            <v>0</v>
          </cell>
          <cell r="Q963">
            <v>24430.236186281065</v>
          </cell>
          <cell r="R963">
            <v>1948.3304136557381</v>
          </cell>
          <cell r="S963">
            <v>0</v>
          </cell>
          <cell r="U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C964" t="str">
            <v>A0258</v>
          </cell>
          <cell r="D964" t="str">
            <v>PT Pandji Waringin</v>
          </cell>
          <cell r="E964" t="str">
            <v>ID</v>
          </cell>
          <cell r="F964" t="str">
            <v>80ID</v>
          </cell>
          <cell r="J964">
            <v>9.521448829074858</v>
          </cell>
          <cell r="P964">
            <v>2965</v>
          </cell>
          <cell r="Q964">
            <v>39865.9918236062</v>
          </cell>
          <cell r="R964">
            <v>3502.782440015184</v>
          </cell>
          <cell r="S964">
            <v>3496.3388135000519</v>
          </cell>
          <cell r="U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2965</v>
          </cell>
        </row>
        <row r="965">
          <cell r="C965" t="str">
            <v>A0258</v>
          </cell>
          <cell r="D965" t="str">
            <v>PT Pandji Waringin</v>
          </cell>
          <cell r="E965" t="str">
            <v>LL</v>
          </cell>
          <cell r="F965" t="str">
            <v>80LL</v>
          </cell>
          <cell r="J965">
            <v>9.521448829074858</v>
          </cell>
          <cell r="P965">
            <v>40995</v>
          </cell>
          <cell r="Q965">
            <v>47649.559562207018</v>
          </cell>
          <cell r="R965">
            <v>15531.994918777851</v>
          </cell>
          <cell r="S965">
            <v>12940.653106050968</v>
          </cell>
          <cell r="U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40995</v>
          </cell>
        </row>
        <row r="966">
          <cell r="C966" t="str">
            <v>A0258</v>
          </cell>
          <cell r="D966" t="str">
            <v>PT Pandji Waringin</v>
          </cell>
          <cell r="E966" t="str">
            <v>PMK</v>
          </cell>
          <cell r="F966" t="str">
            <v>80PMK</v>
          </cell>
          <cell r="J966">
            <v>9.521448829074858</v>
          </cell>
          <cell r="P966">
            <v>43130</v>
          </cell>
          <cell r="Q966">
            <v>71606.639216785887</v>
          </cell>
          <cell r="R966">
            <v>6378.8310995831534</v>
          </cell>
          <cell r="S966">
            <v>4725</v>
          </cell>
          <cell r="U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43130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F968" t="str">
            <v>81PEB 1</v>
          </cell>
          <cell r="J968">
            <v>0</v>
          </cell>
          <cell r="N968">
            <v>0</v>
          </cell>
          <cell r="O968">
            <v>0</v>
          </cell>
          <cell r="P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10.162225790135127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1008213</v>
          </cell>
          <cell r="AL968">
            <v>2113338.8546885848</v>
          </cell>
          <cell r="AM968">
            <v>289463.70451567869</v>
          </cell>
          <cell r="AN968">
            <v>66871.077080000003</v>
          </cell>
          <cell r="AO968">
            <v>0</v>
          </cell>
          <cell r="AP968">
            <v>0</v>
          </cell>
          <cell r="AQ968">
            <v>0</v>
          </cell>
          <cell r="AR968">
            <v>-541353</v>
          </cell>
          <cell r="AS968">
            <v>0</v>
          </cell>
          <cell r="AT968">
            <v>0</v>
          </cell>
          <cell r="AU968">
            <v>466860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10.185481174565862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1919028</v>
          </cell>
          <cell r="CB968">
            <v>3089064.5292259897</v>
          </cell>
          <cell r="CC968">
            <v>605202.03541936935</v>
          </cell>
          <cell r="CD968">
            <v>630797.96131163964</v>
          </cell>
          <cell r="CE968">
            <v>0</v>
          </cell>
          <cell r="CF968">
            <v>0</v>
          </cell>
          <cell r="CG968">
            <v>0</v>
          </cell>
          <cell r="CH968">
            <v>-1328778</v>
          </cell>
          <cell r="CI968">
            <v>-274214</v>
          </cell>
          <cell r="CJ968">
            <v>17647</v>
          </cell>
          <cell r="CK968">
            <v>316036</v>
          </cell>
          <cell r="CM968">
            <v>0</v>
          </cell>
          <cell r="CN968">
            <v>0</v>
          </cell>
          <cell r="CO968">
            <v>0</v>
          </cell>
          <cell r="CP968">
            <v>9.5410376871649412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40686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1124110</v>
          </cell>
          <cell r="DD968">
            <v>0</v>
          </cell>
          <cell r="DE968">
            <v>0</v>
          </cell>
          <cell r="DF968">
            <v>1164796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  <cell r="DX968">
            <v>0</v>
          </cell>
          <cell r="DY968">
            <v>0</v>
          </cell>
          <cell r="DZ968">
            <v>0</v>
          </cell>
          <cell r="EA968">
            <v>0</v>
          </cell>
          <cell r="EC968">
            <v>0</v>
          </cell>
          <cell r="ED968">
            <v>0</v>
          </cell>
          <cell r="EE968">
            <v>0</v>
          </cell>
          <cell r="EF968">
            <v>10.162225790135127</v>
          </cell>
          <cell r="EG968">
            <v>0</v>
          </cell>
          <cell r="EH968">
            <v>0</v>
          </cell>
          <cell r="EI968">
            <v>0</v>
          </cell>
          <cell r="EJ968">
            <v>0</v>
          </cell>
          <cell r="EK968">
            <v>0</v>
          </cell>
          <cell r="EL968">
            <v>120745</v>
          </cell>
          <cell r="EM968">
            <v>306765.95862031286</v>
          </cell>
          <cell r="EN968">
            <v>60317.946034058434</v>
          </cell>
          <cell r="EO968">
            <v>28239.320770876631</v>
          </cell>
          <cell r="EP968">
            <v>0</v>
          </cell>
          <cell r="EQ968">
            <v>0</v>
          </cell>
          <cell r="ER968">
            <v>0</v>
          </cell>
          <cell r="ES968">
            <v>-115499</v>
          </cell>
          <cell r="ET968">
            <v>0</v>
          </cell>
          <cell r="EU968">
            <v>0</v>
          </cell>
          <cell r="EV968">
            <v>5246</v>
          </cell>
          <cell r="EX968">
            <v>0</v>
          </cell>
          <cell r="EY968">
            <v>0</v>
          </cell>
          <cell r="EZ968">
            <v>0</v>
          </cell>
          <cell r="FA968">
            <v>0</v>
          </cell>
          <cell r="FB968">
            <v>0</v>
          </cell>
          <cell r="FC968">
            <v>0</v>
          </cell>
          <cell r="FD968">
            <v>0</v>
          </cell>
          <cell r="FE968">
            <v>0</v>
          </cell>
          <cell r="FF968">
            <v>0</v>
          </cell>
          <cell r="FG968">
            <v>0</v>
          </cell>
          <cell r="FH968">
            <v>369075.17605160043</v>
          </cell>
          <cell r="FI968">
            <v>59179.776884246574</v>
          </cell>
          <cell r="FJ968">
            <v>34379.478540000004</v>
          </cell>
          <cell r="FK968">
            <v>0</v>
          </cell>
          <cell r="FL968">
            <v>0</v>
          </cell>
          <cell r="FM968">
            <v>0</v>
          </cell>
          <cell r="FN968">
            <v>0</v>
          </cell>
          <cell r="FO968">
            <v>0</v>
          </cell>
          <cell r="FP968">
            <v>0</v>
          </cell>
          <cell r="FQ968">
            <v>0</v>
          </cell>
          <cell r="FS968">
            <v>0</v>
          </cell>
          <cell r="FT968">
            <v>0</v>
          </cell>
          <cell r="FU968">
            <v>0</v>
          </cell>
          <cell r="FV968">
            <v>10.162225790135127</v>
          </cell>
          <cell r="FW968">
            <v>0</v>
          </cell>
          <cell r="FX968">
            <v>0</v>
          </cell>
          <cell r="FY968">
            <v>0</v>
          </cell>
          <cell r="FZ968">
            <v>0</v>
          </cell>
          <cell r="GA968">
            <v>0</v>
          </cell>
          <cell r="GB968">
            <v>17340</v>
          </cell>
          <cell r="GC968">
            <v>796663.57474730781</v>
          </cell>
          <cell r="GD968">
            <v>135542.36715297424</v>
          </cell>
          <cell r="GE968">
            <v>43522.914515710647</v>
          </cell>
          <cell r="GF968">
            <v>0</v>
          </cell>
          <cell r="GG968">
            <v>0</v>
          </cell>
          <cell r="GH968">
            <v>0</v>
          </cell>
          <cell r="GI968">
            <v>0</v>
          </cell>
          <cell r="GJ968">
            <v>0</v>
          </cell>
          <cell r="GK968">
            <v>0</v>
          </cell>
          <cell r="GL968">
            <v>17340</v>
          </cell>
          <cell r="GN968">
            <v>0</v>
          </cell>
          <cell r="GO968">
            <v>0</v>
          </cell>
          <cell r="GP968">
            <v>0</v>
          </cell>
          <cell r="GQ968">
            <v>10.162225790135127</v>
          </cell>
          <cell r="GR968">
            <v>0</v>
          </cell>
          <cell r="GS968">
            <v>0</v>
          </cell>
          <cell r="GT968">
            <v>0</v>
          </cell>
          <cell r="GU968">
            <v>0</v>
          </cell>
          <cell r="GV968">
            <v>0</v>
          </cell>
          <cell r="GW968">
            <v>600758</v>
          </cell>
          <cell r="GX968">
            <v>1147789.6237506554</v>
          </cell>
          <cell r="GY968">
            <v>477480.58670141624</v>
          </cell>
          <cell r="GZ968">
            <v>424106.42496040871</v>
          </cell>
          <cell r="HA968">
            <v>0</v>
          </cell>
          <cell r="HB968">
            <v>0</v>
          </cell>
          <cell r="HC968">
            <v>0</v>
          </cell>
          <cell r="HD968">
            <v>0</v>
          </cell>
          <cell r="HE968">
            <v>0</v>
          </cell>
          <cell r="HF968">
            <v>0</v>
          </cell>
          <cell r="HG968">
            <v>600758</v>
          </cell>
          <cell r="HI968">
            <v>0</v>
          </cell>
          <cell r="HJ968">
            <v>0</v>
          </cell>
          <cell r="HK968">
            <v>0</v>
          </cell>
          <cell r="HL968">
            <v>10.162225790135127</v>
          </cell>
          <cell r="HM968">
            <v>0</v>
          </cell>
          <cell r="HN968">
            <v>0</v>
          </cell>
          <cell r="HO968">
            <v>0</v>
          </cell>
          <cell r="HP968">
            <v>0</v>
          </cell>
          <cell r="HQ968">
            <v>0</v>
          </cell>
          <cell r="HR968">
            <v>479934</v>
          </cell>
          <cell r="HS968">
            <v>983570.38810413936</v>
          </cell>
          <cell r="HT968">
            <v>199197.87828846817</v>
          </cell>
          <cell r="HU968">
            <v>92925</v>
          </cell>
          <cell r="HV968">
            <v>0</v>
          </cell>
          <cell r="HW968">
            <v>0</v>
          </cell>
          <cell r="HX968">
            <v>0</v>
          </cell>
          <cell r="HY968">
            <v>0</v>
          </cell>
          <cell r="HZ968">
            <v>0</v>
          </cell>
          <cell r="IA968">
            <v>0</v>
          </cell>
          <cell r="IB968">
            <v>479934</v>
          </cell>
        </row>
        <row r="969">
          <cell r="C969" t="str">
            <v>A0267</v>
          </cell>
          <cell r="D969" t="str">
            <v>PT Pasang Kayu</v>
          </cell>
          <cell r="E969" t="str">
            <v>PEB 2</v>
          </cell>
          <cell r="F969" t="str">
            <v>81PEB 2</v>
          </cell>
          <cell r="J969">
            <v>10.162225790135127</v>
          </cell>
          <cell r="P969">
            <v>1008213</v>
          </cell>
          <cell r="Q969">
            <v>2113338.8546885848</v>
          </cell>
          <cell r="R969">
            <v>289463.70451567869</v>
          </cell>
          <cell r="S969">
            <v>66871.077080000003</v>
          </cell>
          <cell r="U969">
            <v>0</v>
          </cell>
          <cell r="W969">
            <v>-541353</v>
          </cell>
          <cell r="X969">
            <v>0</v>
          </cell>
          <cell r="Y969">
            <v>0</v>
          </cell>
          <cell r="Z969">
            <v>466860</v>
          </cell>
        </row>
        <row r="970">
          <cell r="C970" t="str">
            <v>A0267</v>
          </cell>
          <cell r="D970" t="str">
            <v>PT Pasang Kayu</v>
          </cell>
          <cell r="E970" t="str">
            <v>PEB 3</v>
          </cell>
          <cell r="F970" t="str">
            <v>81PEB 3</v>
          </cell>
          <cell r="J970">
            <v>0</v>
          </cell>
          <cell r="P970">
            <v>0</v>
          </cell>
          <cell r="U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C971" t="str">
            <v>A0267</v>
          </cell>
          <cell r="D971" t="str">
            <v>PT Pasang Kayu</v>
          </cell>
          <cell r="E971" t="str">
            <v>PEB 4</v>
          </cell>
          <cell r="F971" t="str">
            <v>81PEB 4</v>
          </cell>
          <cell r="J971">
            <v>10.185481174565862</v>
          </cell>
          <cell r="P971">
            <v>1919028</v>
          </cell>
          <cell r="Q971">
            <v>3089064.5292259897</v>
          </cell>
          <cell r="R971">
            <v>605202.03541936935</v>
          </cell>
          <cell r="S971">
            <v>630797.96131163964</v>
          </cell>
          <cell r="U971">
            <v>0</v>
          </cell>
          <cell r="W971">
            <v>-1328778</v>
          </cell>
          <cell r="X971">
            <v>-274214</v>
          </cell>
          <cell r="Y971">
            <v>17647</v>
          </cell>
          <cell r="Z971">
            <v>316036</v>
          </cell>
        </row>
        <row r="972">
          <cell r="C972" t="str">
            <v>A0267</v>
          </cell>
          <cell r="D972" t="str">
            <v>PT Pasang Kayu</v>
          </cell>
          <cell r="E972" t="str">
            <v>PEB 5</v>
          </cell>
          <cell r="F972" t="str">
            <v>81PEB 5</v>
          </cell>
          <cell r="J972">
            <v>9.5410376871649412</v>
          </cell>
          <cell r="P972">
            <v>40686</v>
          </cell>
          <cell r="U972">
            <v>0</v>
          </cell>
          <cell r="W972">
            <v>1124110</v>
          </cell>
          <cell r="X972">
            <v>0</v>
          </cell>
          <cell r="Y972">
            <v>0</v>
          </cell>
          <cell r="Z972">
            <v>1164796</v>
          </cell>
        </row>
        <row r="973">
          <cell r="C973" t="str">
            <v>A0267</v>
          </cell>
          <cell r="D973" t="str">
            <v>PT Pasang Kayu</v>
          </cell>
          <cell r="E973" t="str">
            <v>PEB 6</v>
          </cell>
          <cell r="F973" t="str">
            <v>81PEB 6</v>
          </cell>
          <cell r="J973">
            <v>0</v>
          </cell>
          <cell r="P973">
            <v>0</v>
          </cell>
          <cell r="U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C974" t="str">
            <v>A0267</v>
          </cell>
          <cell r="D974" t="str">
            <v>PT Pasang Kayu</v>
          </cell>
          <cell r="E974" t="str">
            <v>PEB 7</v>
          </cell>
          <cell r="F974" t="str">
            <v>81PEB 7</v>
          </cell>
          <cell r="J974">
            <v>10.162225790135127</v>
          </cell>
          <cell r="P974">
            <v>120745</v>
          </cell>
          <cell r="Q974">
            <v>306765.95862031286</v>
          </cell>
          <cell r="R974">
            <v>60317.946034058434</v>
          </cell>
          <cell r="S974">
            <v>28239.320770876631</v>
          </cell>
          <cell r="U974">
            <v>0</v>
          </cell>
          <cell r="W974">
            <v>-115499</v>
          </cell>
          <cell r="X974">
            <v>0</v>
          </cell>
          <cell r="Y974">
            <v>0</v>
          </cell>
          <cell r="Z974">
            <v>5246</v>
          </cell>
        </row>
        <row r="975">
          <cell r="C975" t="str">
            <v>A0267</v>
          </cell>
          <cell r="D975" t="str">
            <v>PT Pasang Kayu</v>
          </cell>
          <cell r="E975" t="str">
            <v>MPP</v>
          </cell>
          <cell r="F975" t="str">
            <v>81MPP</v>
          </cell>
          <cell r="J975">
            <v>0</v>
          </cell>
          <cell r="P975">
            <v>0</v>
          </cell>
          <cell r="Q975">
            <v>369075.17605160043</v>
          </cell>
          <cell r="R975">
            <v>59179.776884246574</v>
          </cell>
          <cell r="S975">
            <v>34379.478540000004</v>
          </cell>
          <cell r="U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C976" t="str">
            <v>A0267</v>
          </cell>
          <cell r="D976" t="str">
            <v>PT Pasang Kayu</v>
          </cell>
          <cell r="E976" t="str">
            <v>ID</v>
          </cell>
          <cell r="F976" t="str">
            <v>81ID</v>
          </cell>
          <cell r="J976">
            <v>10.162225790135127</v>
          </cell>
          <cell r="P976">
            <v>17340</v>
          </cell>
          <cell r="Q976">
            <v>796663.57474730781</v>
          </cell>
          <cell r="R976">
            <v>135542.36715297424</v>
          </cell>
          <cell r="S976">
            <v>43522.914515710647</v>
          </cell>
          <cell r="U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17340</v>
          </cell>
        </row>
        <row r="977">
          <cell r="C977" t="str">
            <v>A0267</v>
          </cell>
          <cell r="D977" t="str">
            <v>PT Pasang Kayu</v>
          </cell>
          <cell r="E977" t="str">
            <v>LL</v>
          </cell>
          <cell r="F977" t="str">
            <v>81LL</v>
          </cell>
          <cell r="J977">
            <v>10.162225790135127</v>
          </cell>
          <cell r="P977">
            <v>600758</v>
          </cell>
          <cell r="Q977">
            <v>1147789.6237506554</v>
          </cell>
          <cell r="R977">
            <v>477480.58670141624</v>
          </cell>
          <cell r="S977">
            <v>424106.42496040871</v>
          </cell>
          <cell r="U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600758</v>
          </cell>
        </row>
        <row r="978">
          <cell r="C978" t="str">
            <v>A0267</v>
          </cell>
          <cell r="D978" t="str">
            <v>PT Pasang Kayu</v>
          </cell>
          <cell r="E978" t="str">
            <v>PMK</v>
          </cell>
          <cell r="F978" t="str">
            <v>81PMK</v>
          </cell>
          <cell r="J978">
            <v>10.162225790135127</v>
          </cell>
          <cell r="P978">
            <v>479934</v>
          </cell>
          <cell r="Q978">
            <v>983570.38810413936</v>
          </cell>
          <cell r="R978">
            <v>199197.87828846817</v>
          </cell>
          <cell r="S978">
            <v>92925</v>
          </cell>
          <cell r="U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479934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F980" t="str">
            <v>82PEB 1</v>
          </cell>
          <cell r="J980">
            <v>0</v>
          </cell>
          <cell r="N980">
            <v>0</v>
          </cell>
          <cell r="O980">
            <v>0</v>
          </cell>
          <cell r="P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10.492921957912873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1939601</v>
          </cell>
          <cell r="AL980">
            <v>2867626.1510830247</v>
          </cell>
          <cell r="AM980">
            <v>298391.30078741326</v>
          </cell>
          <cell r="AN980">
            <v>8371.2000000000007</v>
          </cell>
          <cell r="AO980">
            <v>0</v>
          </cell>
          <cell r="AP980">
            <v>0</v>
          </cell>
          <cell r="AQ980">
            <v>0</v>
          </cell>
          <cell r="AR980">
            <v>-1027421</v>
          </cell>
          <cell r="AS980">
            <v>0</v>
          </cell>
          <cell r="AT980">
            <v>0</v>
          </cell>
          <cell r="AU980">
            <v>912180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10.48427109653483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3717767</v>
          </cell>
          <cell r="CB980">
            <v>4795538.7671438772</v>
          </cell>
          <cell r="CC980">
            <v>503313.41668943525</v>
          </cell>
          <cell r="CD980">
            <v>103604.200906568</v>
          </cell>
          <cell r="CE980">
            <v>0</v>
          </cell>
          <cell r="CF980">
            <v>0</v>
          </cell>
          <cell r="CG980">
            <v>0</v>
          </cell>
          <cell r="CH980">
            <v>-2964698</v>
          </cell>
          <cell r="CI980">
            <v>-274409</v>
          </cell>
          <cell r="CJ980">
            <v>19364</v>
          </cell>
          <cell r="CK980">
            <v>478660</v>
          </cell>
          <cell r="CM980">
            <v>0</v>
          </cell>
          <cell r="CN980">
            <v>0</v>
          </cell>
          <cell r="CO980">
            <v>0</v>
          </cell>
          <cell r="CP980">
            <v>5.7623326558418162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610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2053713</v>
          </cell>
          <cell r="DD980">
            <v>0</v>
          </cell>
          <cell r="DE980">
            <v>0</v>
          </cell>
          <cell r="DF980">
            <v>2054323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  <cell r="DL980">
            <v>0</v>
          </cell>
          <cell r="DM980">
            <v>0</v>
          </cell>
          <cell r="DN980">
            <v>0</v>
          </cell>
          <cell r="DO980">
            <v>0</v>
          </cell>
          <cell r="DP980">
            <v>0</v>
          </cell>
          <cell r="DQ980">
            <v>0</v>
          </cell>
          <cell r="DR980">
            <v>0</v>
          </cell>
          <cell r="DS980">
            <v>0</v>
          </cell>
          <cell r="DT980">
            <v>0</v>
          </cell>
          <cell r="DU980">
            <v>0</v>
          </cell>
          <cell r="DV980">
            <v>0</v>
          </cell>
          <cell r="DW980">
            <v>0</v>
          </cell>
          <cell r="DX980">
            <v>0</v>
          </cell>
          <cell r="DY980">
            <v>0</v>
          </cell>
          <cell r="DZ980">
            <v>0</v>
          </cell>
          <cell r="EA980">
            <v>0</v>
          </cell>
          <cell r="EC980">
            <v>0</v>
          </cell>
          <cell r="ED980">
            <v>0</v>
          </cell>
          <cell r="EE980">
            <v>0</v>
          </cell>
          <cell r="EF980">
            <v>10.492921957912873</v>
          </cell>
          <cell r="EG980">
            <v>0</v>
          </cell>
          <cell r="EH980">
            <v>0</v>
          </cell>
          <cell r="EI980">
            <v>0</v>
          </cell>
          <cell r="EJ980">
            <v>0</v>
          </cell>
          <cell r="EK980">
            <v>0</v>
          </cell>
          <cell r="EL980">
            <v>223021</v>
          </cell>
          <cell r="EM980">
            <v>391531.34430055681</v>
          </cell>
          <cell r="EN980">
            <v>55980.052196626581</v>
          </cell>
          <cell r="EO980">
            <v>39560.135352535392</v>
          </cell>
          <cell r="EP980">
            <v>0</v>
          </cell>
          <cell r="EQ980">
            <v>0</v>
          </cell>
          <cell r="ER980">
            <v>0</v>
          </cell>
          <cell r="ES980">
            <v>-157165</v>
          </cell>
          <cell r="ET980">
            <v>0</v>
          </cell>
          <cell r="EU980">
            <v>0</v>
          </cell>
          <cell r="EV980">
            <v>65856</v>
          </cell>
          <cell r="EX980">
            <v>0</v>
          </cell>
          <cell r="EY980">
            <v>0</v>
          </cell>
          <cell r="EZ980">
            <v>0</v>
          </cell>
          <cell r="FA980">
            <v>0</v>
          </cell>
          <cell r="FB980">
            <v>0</v>
          </cell>
          <cell r="FC980">
            <v>0</v>
          </cell>
          <cell r="FD980">
            <v>0</v>
          </cell>
          <cell r="FE980">
            <v>0</v>
          </cell>
          <cell r="FF980">
            <v>0</v>
          </cell>
          <cell r="FG980">
            <v>0</v>
          </cell>
          <cell r="FH980">
            <v>473166.95638491324</v>
          </cell>
          <cell r="FI980">
            <v>51632.694412299483</v>
          </cell>
          <cell r="FJ980">
            <v>4054.8</v>
          </cell>
          <cell r="FK980">
            <v>0</v>
          </cell>
          <cell r="FL980">
            <v>0</v>
          </cell>
          <cell r="FM980">
            <v>0</v>
          </cell>
          <cell r="FN980">
            <v>0</v>
          </cell>
          <cell r="FO980">
            <v>0</v>
          </cell>
          <cell r="FP980">
            <v>0</v>
          </cell>
          <cell r="FQ980">
            <v>0</v>
          </cell>
          <cell r="FS980">
            <v>0</v>
          </cell>
          <cell r="FT980">
            <v>0</v>
          </cell>
          <cell r="FU980">
            <v>0</v>
          </cell>
          <cell r="FV980">
            <v>10.492921957912873</v>
          </cell>
          <cell r="FW980">
            <v>0</v>
          </cell>
          <cell r="FX980">
            <v>0</v>
          </cell>
          <cell r="FY980">
            <v>0</v>
          </cell>
          <cell r="FZ980">
            <v>0</v>
          </cell>
          <cell r="GA980">
            <v>0</v>
          </cell>
          <cell r="GB980">
            <v>33508</v>
          </cell>
          <cell r="GC980">
            <v>1012817.4251715244</v>
          </cell>
          <cell r="GD980">
            <v>126927.61878853643</v>
          </cell>
          <cell r="GE980">
            <v>64040.93994548521</v>
          </cell>
          <cell r="GF980">
            <v>0</v>
          </cell>
          <cell r="GG980">
            <v>0</v>
          </cell>
          <cell r="GH980">
            <v>0</v>
          </cell>
          <cell r="GI980">
            <v>0</v>
          </cell>
          <cell r="GJ980">
            <v>0</v>
          </cell>
          <cell r="GK980">
            <v>0</v>
          </cell>
          <cell r="GL980">
            <v>33508</v>
          </cell>
          <cell r="GN980">
            <v>0</v>
          </cell>
          <cell r="GO980">
            <v>0</v>
          </cell>
          <cell r="GP980">
            <v>0</v>
          </cell>
          <cell r="GQ980">
            <v>10.492921957912873</v>
          </cell>
          <cell r="GR980">
            <v>0</v>
          </cell>
          <cell r="GS980">
            <v>0</v>
          </cell>
          <cell r="GT980">
            <v>0</v>
          </cell>
          <cell r="GU980">
            <v>0</v>
          </cell>
          <cell r="GV980">
            <v>0</v>
          </cell>
          <cell r="GW980">
            <v>1056377</v>
          </cell>
          <cell r="GX980">
            <v>1229881.106336832</v>
          </cell>
          <cell r="GY980">
            <v>489463.04269337334</v>
          </cell>
          <cell r="GZ980">
            <v>550751.94593318843</v>
          </cell>
          <cell r="HA980">
            <v>0</v>
          </cell>
          <cell r="HB980">
            <v>0</v>
          </cell>
          <cell r="HC980">
            <v>0</v>
          </cell>
          <cell r="HD980">
            <v>0</v>
          </cell>
          <cell r="HE980">
            <v>0</v>
          </cell>
          <cell r="HF980">
            <v>0</v>
          </cell>
          <cell r="HG980">
            <v>1056377</v>
          </cell>
          <cell r="HI980">
            <v>0</v>
          </cell>
          <cell r="HJ980">
            <v>0</v>
          </cell>
          <cell r="HK980">
            <v>0</v>
          </cell>
          <cell r="HL980">
            <v>10.492921957912873</v>
          </cell>
          <cell r="HM980">
            <v>0</v>
          </cell>
          <cell r="HN980">
            <v>0</v>
          </cell>
          <cell r="HO980">
            <v>0</v>
          </cell>
          <cell r="HP980">
            <v>0</v>
          </cell>
          <cell r="HQ980">
            <v>0</v>
          </cell>
          <cell r="HR980">
            <v>838895</v>
          </cell>
          <cell r="HS980">
            <v>1454713.4145437726</v>
          </cell>
          <cell r="HT980">
            <v>207172.2887449064</v>
          </cell>
          <cell r="HU980">
            <v>178762.5</v>
          </cell>
          <cell r="HV980">
            <v>0</v>
          </cell>
          <cell r="HW980">
            <v>0</v>
          </cell>
          <cell r="HX980">
            <v>0</v>
          </cell>
          <cell r="HY980">
            <v>0</v>
          </cell>
          <cell r="HZ980">
            <v>0</v>
          </cell>
          <cell r="IA980">
            <v>0</v>
          </cell>
          <cell r="IB980">
            <v>838895</v>
          </cell>
        </row>
        <row r="981">
          <cell r="C981" t="str">
            <v>A0117</v>
          </cell>
          <cell r="D981" t="str">
            <v>PT Perkebunan Lembah Bhakti</v>
          </cell>
          <cell r="E981" t="str">
            <v>PEB 2</v>
          </cell>
          <cell r="F981" t="str">
            <v>82PEB 2</v>
          </cell>
          <cell r="J981">
            <v>10.492921957912873</v>
          </cell>
          <cell r="P981">
            <v>1939601</v>
          </cell>
          <cell r="Q981">
            <v>2867626.1510830247</v>
          </cell>
          <cell r="R981">
            <v>298391.30078741326</v>
          </cell>
          <cell r="S981">
            <v>8371.2000000000007</v>
          </cell>
          <cell r="U981">
            <v>0</v>
          </cell>
          <cell r="W981">
            <v>-1027421</v>
          </cell>
          <cell r="X981">
            <v>0</v>
          </cell>
          <cell r="Y981">
            <v>0</v>
          </cell>
          <cell r="Z981">
            <v>912180</v>
          </cell>
        </row>
        <row r="982">
          <cell r="C982" t="str">
            <v>A0117</v>
          </cell>
          <cell r="D982" t="str">
            <v>PT Perkebunan Lembah Bhakti</v>
          </cell>
          <cell r="E982" t="str">
            <v>PEB 3</v>
          </cell>
          <cell r="F982" t="str">
            <v>82PEB 3</v>
          </cell>
          <cell r="J982">
            <v>0</v>
          </cell>
          <cell r="P982">
            <v>0</v>
          </cell>
          <cell r="U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C983" t="str">
            <v>A0117</v>
          </cell>
          <cell r="D983" t="str">
            <v>PT Perkebunan Lembah Bhakti</v>
          </cell>
          <cell r="E983" t="str">
            <v>PEB 4</v>
          </cell>
          <cell r="F983" t="str">
            <v>82PEB 4</v>
          </cell>
          <cell r="J983">
            <v>10.48427109653483</v>
          </cell>
          <cell r="P983">
            <v>3717767</v>
          </cell>
          <cell r="Q983">
            <v>4795538.7671438772</v>
          </cell>
          <cell r="R983">
            <v>503313.41668943525</v>
          </cell>
          <cell r="S983">
            <v>103604.200906568</v>
          </cell>
          <cell r="U983">
            <v>0</v>
          </cell>
          <cell r="W983">
            <v>-2964698</v>
          </cell>
          <cell r="X983">
            <v>-274409</v>
          </cell>
          <cell r="Y983">
            <v>19364</v>
          </cell>
          <cell r="Z983">
            <v>478660</v>
          </cell>
        </row>
        <row r="984">
          <cell r="C984" t="str">
            <v>A0117</v>
          </cell>
          <cell r="D984" t="str">
            <v>PT Perkebunan Lembah Bhakti</v>
          </cell>
          <cell r="E984" t="str">
            <v>PEB 5</v>
          </cell>
          <cell r="F984" t="str">
            <v>82PEB 5</v>
          </cell>
          <cell r="J984">
            <v>5.7623326558418162</v>
          </cell>
          <cell r="P984">
            <v>610</v>
          </cell>
          <cell r="U984">
            <v>0</v>
          </cell>
          <cell r="W984">
            <v>2053713</v>
          </cell>
          <cell r="X984">
            <v>0</v>
          </cell>
          <cell r="Y984">
            <v>0</v>
          </cell>
          <cell r="Z984">
            <v>2054323</v>
          </cell>
        </row>
        <row r="985">
          <cell r="C985" t="str">
            <v>A0117</v>
          </cell>
          <cell r="D985" t="str">
            <v>PT Perkebunan Lembah Bhakti</v>
          </cell>
          <cell r="E985" t="str">
            <v>PEB 6</v>
          </cell>
          <cell r="F985" t="str">
            <v>82PEB 6</v>
          </cell>
          <cell r="J985">
            <v>0</v>
          </cell>
          <cell r="P985">
            <v>0</v>
          </cell>
          <cell r="U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C986" t="str">
            <v>A0117</v>
          </cell>
          <cell r="D986" t="str">
            <v>PT Perkebunan Lembah Bhakti</v>
          </cell>
          <cell r="E986" t="str">
            <v>PEB 7</v>
          </cell>
          <cell r="F986" t="str">
            <v>82PEB 7</v>
          </cell>
          <cell r="J986">
            <v>10.492921957912873</v>
          </cell>
          <cell r="P986">
            <v>223021</v>
          </cell>
          <cell r="Q986">
            <v>391531.34430055681</v>
          </cell>
          <cell r="R986">
            <v>55980.052196626581</v>
          </cell>
          <cell r="S986">
            <v>39560.135352535392</v>
          </cell>
          <cell r="U986">
            <v>0</v>
          </cell>
          <cell r="W986">
            <v>-157165</v>
          </cell>
          <cell r="X986">
            <v>0</v>
          </cell>
          <cell r="Y986">
            <v>0</v>
          </cell>
          <cell r="Z986">
            <v>65856</v>
          </cell>
        </row>
        <row r="987">
          <cell r="C987" t="str">
            <v>A0117</v>
          </cell>
          <cell r="D987" t="str">
            <v>PT Perkebunan Lembah Bhakti</v>
          </cell>
          <cell r="E987" t="str">
            <v>MPP</v>
          </cell>
          <cell r="F987" t="str">
            <v>82MPP</v>
          </cell>
          <cell r="J987">
            <v>0</v>
          </cell>
          <cell r="P987">
            <v>0</v>
          </cell>
          <cell r="Q987">
            <v>473166.95638491324</v>
          </cell>
          <cell r="R987">
            <v>51632.694412299483</v>
          </cell>
          <cell r="S987">
            <v>4054.8</v>
          </cell>
          <cell r="U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C988" t="str">
            <v>A0117</v>
          </cell>
          <cell r="D988" t="str">
            <v>PT Perkebunan Lembah Bhakti</v>
          </cell>
          <cell r="E988" t="str">
            <v>ID</v>
          </cell>
          <cell r="F988" t="str">
            <v>82ID</v>
          </cell>
          <cell r="J988">
            <v>10.492921957912873</v>
          </cell>
          <cell r="P988">
            <v>33508</v>
          </cell>
          <cell r="Q988">
            <v>1012817.4251715244</v>
          </cell>
          <cell r="R988">
            <v>126927.61878853643</v>
          </cell>
          <cell r="S988">
            <v>64040.93994548521</v>
          </cell>
          <cell r="U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33508</v>
          </cell>
        </row>
        <row r="989">
          <cell r="C989" t="str">
            <v>A0117</v>
          </cell>
          <cell r="D989" t="str">
            <v>PT Perkebunan Lembah Bhakti</v>
          </cell>
          <cell r="E989" t="str">
            <v>LL</v>
          </cell>
          <cell r="F989" t="str">
            <v>82LL</v>
          </cell>
          <cell r="J989">
            <v>10.492921957912873</v>
          </cell>
          <cell r="P989">
            <v>1056377</v>
          </cell>
          <cell r="Q989">
            <v>1229881.106336832</v>
          </cell>
          <cell r="R989">
            <v>489463.04269337334</v>
          </cell>
          <cell r="S989">
            <v>550751.94593318843</v>
          </cell>
          <cell r="U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1056377</v>
          </cell>
        </row>
        <row r="990">
          <cell r="C990" t="str">
            <v>A0117</v>
          </cell>
          <cell r="D990" t="str">
            <v>PT Perkebunan Lembah Bhakti</v>
          </cell>
          <cell r="E990" t="str">
            <v>PMK</v>
          </cell>
          <cell r="F990" t="str">
            <v>82PMK</v>
          </cell>
          <cell r="J990">
            <v>10.492921957912873</v>
          </cell>
          <cell r="P990">
            <v>838895</v>
          </cell>
          <cell r="Q990">
            <v>1454713.4145437726</v>
          </cell>
          <cell r="R990">
            <v>207172.2887449064</v>
          </cell>
          <cell r="S990">
            <v>178762.5</v>
          </cell>
          <cell r="U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838895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F992" t="str">
            <v>83PEB 1</v>
          </cell>
          <cell r="J992">
            <v>0</v>
          </cell>
          <cell r="N992">
            <v>0</v>
          </cell>
          <cell r="O992">
            <v>0</v>
          </cell>
          <cell r="P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10.325099210937799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201042</v>
          </cell>
          <cell r="AL992">
            <v>321321.88897704857</v>
          </cell>
          <cell r="AM992">
            <v>53032.382192534809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196400</v>
          </cell>
          <cell r="AS992">
            <v>0</v>
          </cell>
          <cell r="AT992">
            <v>0</v>
          </cell>
          <cell r="AU992">
            <v>397442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10.325099210937799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409083</v>
          </cell>
          <cell r="CB992">
            <v>639832.46507826855</v>
          </cell>
          <cell r="CC992">
            <v>113731.0790583567</v>
          </cell>
          <cell r="CD992">
            <v>8219.1695689746284</v>
          </cell>
          <cell r="CE992">
            <v>0</v>
          </cell>
          <cell r="CF992">
            <v>0</v>
          </cell>
          <cell r="CG992">
            <v>0</v>
          </cell>
          <cell r="CH992">
            <v>-169121</v>
          </cell>
          <cell r="CI992">
            <v>-100224</v>
          </cell>
          <cell r="CJ992">
            <v>6964</v>
          </cell>
          <cell r="CK992">
            <v>139738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  <cell r="DX992">
            <v>0</v>
          </cell>
          <cell r="DY992">
            <v>0</v>
          </cell>
          <cell r="DZ992">
            <v>0</v>
          </cell>
          <cell r="EA992">
            <v>0</v>
          </cell>
          <cell r="EC992">
            <v>0</v>
          </cell>
          <cell r="ED992">
            <v>0</v>
          </cell>
          <cell r="EE992">
            <v>0</v>
          </cell>
          <cell r="EF992">
            <v>10.325099210937799</v>
          </cell>
          <cell r="EG992">
            <v>0</v>
          </cell>
          <cell r="EH992">
            <v>0</v>
          </cell>
          <cell r="EI992">
            <v>0</v>
          </cell>
          <cell r="EJ992">
            <v>0</v>
          </cell>
          <cell r="EK992">
            <v>0</v>
          </cell>
          <cell r="EL992">
            <v>27363</v>
          </cell>
          <cell r="EM992">
            <v>57631.101452293216</v>
          </cell>
          <cell r="EN992">
            <v>10774.923221292851</v>
          </cell>
          <cell r="EO992">
            <v>5337.7377605607035</v>
          </cell>
          <cell r="EP992">
            <v>0</v>
          </cell>
          <cell r="EQ992">
            <v>0</v>
          </cell>
          <cell r="ER992">
            <v>0</v>
          </cell>
          <cell r="ES992">
            <v>-16211</v>
          </cell>
          <cell r="ET992">
            <v>0</v>
          </cell>
          <cell r="EU992">
            <v>0</v>
          </cell>
          <cell r="EV992">
            <v>11152</v>
          </cell>
          <cell r="EX992">
            <v>0</v>
          </cell>
          <cell r="EY992">
            <v>0</v>
          </cell>
          <cell r="EZ992">
            <v>0</v>
          </cell>
          <cell r="FA992">
            <v>0</v>
          </cell>
          <cell r="FB992">
            <v>0</v>
          </cell>
          <cell r="FC992">
            <v>0</v>
          </cell>
          <cell r="FD992">
            <v>0</v>
          </cell>
          <cell r="FE992">
            <v>0</v>
          </cell>
          <cell r="FF992">
            <v>0</v>
          </cell>
          <cell r="FG992">
            <v>0</v>
          </cell>
          <cell r="FH992">
            <v>58214.835880933344</v>
          </cell>
          <cell r="FI992">
            <v>10528.48550367532</v>
          </cell>
          <cell r="FJ992">
            <v>0</v>
          </cell>
          <cell r="FK992">
            <v>0</v>
          </cell>
          <cell r="FL992">
            <v>0</v>
          </cell>
          <cell r="FM992">
            <v>0</v>
          </cell>
          <cell r="FN992">
            <v>0</v>
          </cell>
          <cell r="FO992">
            <v>0</v>
          </cell>
          <cell r="FP992">
            <v>0</v>
          </cell>
          <cell r="FQ992">
            <v>0</v>
          </cell>
          <cell r="FS992">
            <v>0</v>
          </cell>
          <cell r="FT992">
            <v>0</v>
          </cell>
          <cell r="FU992">
            <v>0</v>
          </cell>
          <cell r="FV992">
            <v>10.325099210937799</v>
          </cell>
          <cell r="FW992">
            <v>0</v>
          </cell>
          <cell r="FX992">
            <v>0</v>
          </cell>
          <cell r="FY992">
            <v>0</v>
          </cell>
          <cell r="FZ992">
            <v>0</v>
          </cell>
          <cell r="GA992">
            <v>0</v>
          </cell>
          <cell r="GB992">
            <v>2887</v>
          </cell>
          <cell r="GC992">
            <v>138442.28810953628</v>
          </cell>
          <cell r="GD992">
            <v>26167.363299529465</v>
          </cell>
          <cell r="GE992">
            <v>7946.386997321024</v>
          </cell>
          <cell r="GF992">
            <v>0</v>
          </cell>
          <cell r="GG992">
            <v>0</v>
          </cell>
          <cell r="GH992">
            <v>0</v>
          </cell>
          <cell r="GI992">
            <v>0</v>
          </cell>
          <cell r="GJ992">
            <v>0</v>
          </cell>
          <cell r="GK992">
            <v>0</v>
          </cell>
          <cell r="GL992">
            <v>2887</v>
          </cell>
          <cell r="GN992">
            <v>0</v>
          </cell>
          <cell r="GO992">
            <v>0</v>
          </cell>
          <cell r="GP992">
            <v>0</v>
          </cell>
          <cell r="GQ992">
            <v>10.325099210937799</v>
          </cell>
          <cell r="GR992">
            <v>0</v>
          </cell>
          <cell r="GS992">
            <v>0</v>
          </cell>
          <cell r="GT992">
            <v>0</v>
          </cell>
          <cell r="GU992">
            <v>0</v>
          </cell>
          <cell r="GV992">
            <v>0</v>
          </cell>
          <cell r="GW992">
            <v>156820</v>
          </cell>
          <cell r="GX992">
            <v>182410.09496219479</v>
          </cell>
          <cell r="GY992">
            <v>86694.581218429434</v>
          </cell>
          <cell r="GZ992">
            <v>35395.65931377888</v>
          </cell>
          <cell r="HA992">
            <v>0</v>
          </cell>
          <cell r="HB992">
            <v>0</v>
          </cell>
          <cell r="HC992">
            <v>0</v>
          </cell>
          <cell r="HD992">
            <v>0</v>
          </cell>
          <cell r="HE992">
            <v>0</v>
          </cell>
          <cell r="HF992">
            <v>0</v>
          </cell>
          <cell r="HG992">
            <v>156820</v>
          </cell>
          <cell r="HI992">
            <v>0</v>
          </cell>
          <cell r="HJ992">
            <v>0</v>
          </cell>
          <cell r="HK992">
            <v>0</v>
          </cell>
          <cell r="HL992">
            <v>10.325099210937799</v>
          </cell>
          <cell r="HM992">
            <v>0</v>
          </cell>
          <cell r="HN992">
            <v>0</v>
          </cell>
          <cell r="HO992">
            <v>0</v>
          </cell>
          <cell r="HP992">
            <v>0</v>
          </cell>
          <cell r="HQ992">
            <v>0</v>
          </cell>
          <cell r="HR992">
            <v>101975</v>
          </cell>
          <cell r="HS992">
            <v>189192.55248579761</v>
          </cell>
          <cell r="HT992">
            <v>39702.596907184845</v>
          </cell>
          <cell r="HU992">
            <v>9450</v>
          </cell>
          <cell r="HV992">
            <v>0</v>
          </cell>
          <cell r="HW992">
            <v>0</v>
          </cell>
          <cell r="HX992">
            <v>0</v>
          </cell>
          <cell r="HY992">
            <v>0</v>
          </cell>
          <cell r="HZ992">
            <v>0</v>
          </cell>
          <cell r="IA992">
            <v>0</v>
          </cell>
          <cell r="IB992">
            <v>101975</v>
          </cell>
        </row>
        <row r="993">
          <cell r="C993" t="str">
            <v>A0249</v>
          </cell>
          <cell r="D993" t="str">
            <v>PT Persada Bina Nusantara Abadi</v>
          </cell>
          <cell r="E993" t="str">
            <v>PEB 2</v>
          </cell>
          <cell r="F993" t="str">
            <v>83PEB 2</v>
          </cell>
          <cell r="J993">
            <v>10.325099210937799</v>
          </cell>
          <cell r="P993">
            <v>201042</v>
          </cell>
          <cell r="Q993">
            <v>321321.88897704857</v>
          </cell>
          <cell r="R993">
            <v>53032.382192534809</v>
          </cell>
          <cell r="S993">
            <v>0</v>
          </cell>
          <cell r="U993">
            <v>0</v>
          </cell>
          <cell r="W993">
            <v>196400</v>
          </cell>
          <cell r="X993">
            <v>0</v>
          </cell>
          <cell r="Y993">
            <v>0</v>
          </cell>
          <cell r="Z993">
            <v>397442</v>
          </cell>
        </row>
        <row r="994">
          <cell r="C994" t="str">
            <v>A0249</v>
          </cell>
          <cell r="D994" t="str">
            <v>PT Persada Bina Nusantara Abadi</v>
          </cell>
          <cell r="E994" t="str">
            <v>PEB 3</v>
          </cell>
          <cell r="F994" t="str">
            <v>83PEB 3</v>
          </cell>
          <cell r="J994">
            <v>0</v>
          </cell>
          <cell r="P994">
            <v>0</v>
          </cell>
          <cell r="U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C995" t="str">
            <v>A0249</v>
          </cell>
          <cell r="D995" t="str">
            <v>PT Persada Bina Nusantara Abadi</v>
          </cell>
          <cell r="E995" t="str">
            <v>PEB 4</v>
          </cell>
          <cell r="F995" t="str">
            <v>83PEB 4</v>
          </cell>
          <cell r="J995">
            <v>10.325099210937799</v>
          </cell>
          <cell r="P995">
            <v>409083</v>
          </cell>
          <cell r="Q995">
            <v>639832.46507826855</v>
          </cell>
          <cell r="R995">
            <v>113731.0790583567</v>
          </cell>
          <cell r="S995">
            <v>8219.1695689746284</v>
          </cell>
          <cell r="U995">
            <v>0</v>
          </cell>
          <cell r="W995">
            <v>-169121</v>
          </cell>
          <cell r="X995">
            <v>-100224</v>
          </cell>
          <cell r="Y995">
            <v>6964</v>
          </cell>
          <cell r="Z995">
            <v>139738</v>
          </cell>
        </row>
        <row r="996">
          <cell r="C996" t="str">
            <v>A0249</v>
          </cell>
          <cell r="D996" t="str">
            <v>PT Persada Bina Nusantara Abadi</v>
          </cell>
          <cell r="E996" t="str">
            <v>PEB 5</v>
          </cell>
          <cell r="F996" t="str">
            <v>83PEB 5</v>
          </cell>
          <cell r="J996">
            <v>0</v>
          </cell>
          <cell r="P996">
            <v>0</v>
          </cell>
          <cell r="U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C997" t="str">
            <v>A0249</v>
          </cell>
          <cell r="D997" t="str">
            <v>PT Persada Bina Nusantara Abadi</v>
          </cell>
          <cell r="E997" t="str">
            <v>PEB 6</v>
          </cell>
          <cell r="F997" t="str">
            <v>83PEB 6</v>
          </cell>
          <cell r="J997">
            <v>0</v>
          </cell>
          <cell r="P997">
            <v>0</v>
          </cell>
          <cell r="U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C998" t="str">
            <v>A0249</v>
          </cell>
          <cell r="D998" t="str">
            <v>PT Persada Bina Nusantara Abadi</v>
          </cell>
          <cell r="E998" t="str">
            <v>PEB 7</v>
          </cell>
          <cell r="F998" t="str">
            <v>83PEB 7</v>
          </cell>
          <cell r="J998">
            <v>10.325099210937799</v>
          </cell>
          <cell r="P998">
            <v>27363</v>
          </cell>
          <cell r="Q998">
            <v>57631.101452293216</v>
          </cell>
          <cell r="R998">
            <v>10774.923221292851</v>
          </cell>
          <cell r="S998">
            <v>5337.7377605607035</v>
          </cell>
          <cell r="U998">
            <v>0</v>
          </cell>
          <cell r="W998">
            <v>-16211</v>
          </cell>
          <cell r="X998">
            <v>0</v>
          </cell>
          <cell r="Y998">
            <v>0</v>
          </cell>
          <cell r="Z998">
            <v>11152</v>
          </cell>
        </row>
        <row r="999">
          <cell r="C999" t="str">
            <v>A0249</v>
          </cell>
          <cell r="D999" t="str">
            <v>PT Persada Bina Nusantara Abadi</v>
          </cell>
          <cell r="E999" t="str">
            <v>MPP</v>
          </cell>
          <cell r="F999" t="str">
            <v>83MPP</v>
          </cell>
          <cell r="J999">
            <v>0</v>
          </cell>
          <cell r="P999">
            <v>0</v>
          </cell>
          <cell r="Q999">
            <v>58214.835880933344</v>
          </cell>
          <cell r="R999">
            <v>10528.48550367532</v>
          </cell>
          <cell r="S999">
            <v>0</v>
          </cell>
          <cell r="U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C1000" t="str">
            <v>A0249</v>
          </cell>
          <cell r="D1000" t="str">
            <v>PT Persada Bina Nusantara Abadi</v>
          </cell>
          <cell r="E1000" t="str">
            <v>ID</v>
          </cell>
          <cell r="F1000" t="str">
            <v>83ID</v>
          </cell>
          <cell r="J1000">
            <v>10.325099210937799</v>
          </cell>
          <cell r="P1000">
            <v>2887</v>
          </cell>
          <cell r="Q1000">
            <v>138442.28810953628</v>
          </cell>
          <cell r="R1000">
            <v>26167.363299529465</v>
          </cell>
          <cell r="S1000">
            <v>7946.386997321024</v>
          </cell>
          <cell r="U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2887</v>
          </cell>
        </row>
        <row r="1001">
          <cell r="C1001" t="str">
            <v>A0249</v>
          </cell>
          <cell r="D1001" t="str">
            <v>PT Persada Bina Nusantara Abadi</v>
          </cell>
          <cell r="E1001" t="str">
            <v>LL</v>
          </cell>
          <cell r="F1001" t="str">
            <v>83LL</v>
          </cell>
          <cell r="J1001">
            <v>10.325099210937799</v>
          </cell>
          <cell r="P1001">
            <v>156820</v>
          </cell>
          <cell r="Q1001">
            <v>182410.09496219479</v>
          </cell>
          <cell r="R1001">
            <v>86694.581218429434</v>
          </cell>
          <cell r="S1001">
            <v>35395.65931377888</v>
          </cell>
          <cell r="U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156820</v>
          </cell>
        </row>
        <row r="1002">
          <cell r="C1002" t="str">
            <v>A0249</v>
          </cell>
          <cell r="D1002" t="str">
            <v>PT Persada Bina Nusantara Abadi</v>
          </cell>
          <cell r="E1002" t="str">
            <v>PMK</v>
          </cell>
          <cell r="F1002" t="str">
            <v>83PMK</v>
          </cell>
          <cell r="J1002">
            <v>10.325099210937799</v>
          </cell>
          <cell r="P1002">
            <v>101975</v>
          </cell>
          <cell r="Q1002">
            <v>189192.55248579761</v>
          </cell>
          <cell r="R1002">
            <v>39702.596907184845</v>
          </cell>
          <cell r="S1002">
            <v>9450</v>
          </cell>
          <cell r="U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101975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F1004" t="str">
            <v>84PEB 1</v>
          </cell>
          <cell r="G1004">
            <v>0.1</v>
          </cell>
          <cell r="H1004">
            <v>0.1</v>
          </cell>
          <cell r="I1004">
            <v>0.09</v>
          </cell>
          <cell r="J1004">
            <v>7.2087456393248299</v>
          </cell>
          <cell r="K1004">
            <v>7.1392220330447289</v>
          </cell>
          <cell r="L1004">
            <v>0</v>
          </cell>
          <cell r="N1004">
            <v>3706</v>
          </cell>
          <cell r="O1004">
            <v>3790.808</v>
          </cell>
          <cell r="P1004">
            <v>218410</v>
          </cell>
          <cell r="Q1004">
            <v>331669.44215445931</v>
          </cell>
          <cell r="R1004">
            <v>15358.831485666264</v>
          </cell>
          <cell r="S1004">
            <v>2274.0926718230676</v>
          </cell>
          <cell r="U1004">
            <v>-977056</v>
          </cell>
          <cell r="V1004">
            <v>1554576.9693333334</v>
          </cell>
          <cell r="W1004">
            <v>726363</v>
          </cell>
          <cell r="X1004">
            <v>0</v>
          </cell>
          <cell r="Y1004">
            <v>0</v>
          </cell>
          <cell r="Z1004">
            <v>-32283</v>
          </cell>
          <cell r="AB1004">
            <v>0.1</v>
          </cell>
          <cell r="AC1004">
            <v>0</v>
          </cell>
          <cell r="AD1004">
            <v>0.09</v>
          </cell>
          <cell r="AE1004">
            <v>7.2087456393248299</v>
          </cell>
          <cell r="AF1004">
            <v>7.1392220330447289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3542</v>
          </cell>
          <cell r="AL1004">
            <v>10644.548622723161</v>
          </cell>
          <cell r="AM1004">
            <v>493.81628676171488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4560</v>
          </cell>
          <cell r="AS1004">
            <v>-6427</v>
          </cell>
          <cell r="AT1004">
            <v>782</v>
          </cell>
          <cell r="AU1004">
            <v>1675</v>
          </cell>
          <cell r="AW1004">
            <v>0.1</v>
          </cell>
          <cell r="AX1004">
            <v>0</v>
          </cell>
          <cell r="AY1004">
            <v>0.09</v>
          </cell>
          <cell r="AZ1004">
            <v>7.2087456393248299</v>
          </cell>
          <cell r="BA1004">
            <v>7.1392220330447289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711</v>
          </cell>
          <cell r="BG1004">
            <v>11286.314132274932</v>
          </cell>
          <cell r="BH1004">
            <v>527.01690575471991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183475</v>
          </cell>
          <cell r="BN1004">
            <v>-181236</v>
          </cell>
          <cell r="BO1004">
            <v>22053</v>
          </cell>
          <cell r="BP1004">
            <v>2950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 t="str">
            <v xml:space="preserve"> 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 t="str">
            <v xml:space="preserve"> 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C1004">
            <v>0.1</v>
          </cell>
          <cell r="ED1004">
            <v>0</v>
          </cell>
          <cell r="EE1004">
            <v>0.09</v>
          </cell>
          <cell r="EF1004">
            <v>7.2087456393248299</v>
          </cell>
          <cell r="EG1004">
            <v>7.1392220330447289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5260</v>
          </cell>
          <cell r="EM1004">
            <v>3488.7568286624755</v>
          </cell>
          <cell r="EN1004">
            <v>161.21003482245777</v>
          </cell>
          <cell r="EO1004">
            <v>496.97437476275735</v>
          </cell>
          <cell r="EP1004">
            <v>0</v>
          </cell>
          <cell r="EQ1004">
            <v>0</v>
          </cell>
          <cell r="ER1004">
            <v>0</v>
          </cell>
          <cell r="ES1004">
            <v>-3655</v>
          </cell>
          <cell r="ET1004">
            <v>0</v>
          </cell>
          <cell r="EU1004">
            <v>0</v>
          </cell>
          <cell r="EV1004">
            <v>1605</v>
          </cell>
          <cell r="EX1004">
            <v>0</v>
          </cell>
          <cell r="EY1004">
            <v>0</v>
          </cell>
          <cell r="EZ1004">
            <v>0</v>
          </cell>
          <cell r="FA1004">
            <v>0</v>
          </cell>
          <cell r="FB1004" t="str">
            <v xml:space="preserve"> </v>
          </cell>
          <cell r="FC1004">
            <v>0</v>
          </cell>
          <cell r="FD1004">
            <v>0</v>
          </cell>
          <cell r="FE1004">
            <v>0</v>
          </cell>
          <cell r="FF1004">
            <v>0</v>
          </cell>
          <cell r="FG1004">
            <v>0</v>
          </cell>
          <cell r="FH1004">
            <v>0</v>
          </cell>
          <cell r="FI1004">
            <v>0</v>
          </cell>
          <cell r="FJ1004">
            <v>0</v>
          </cell>
          <cell r="FK1004">
            <v>0</v>
          </cell>
          <cell r="FL1004">
            <v>0</v>
          </cell>
          <cell r="FM1004">
            <v>0</v>
          </cell>
          <cell r="FN1004">
            <v>0</v>
          </cell>
          <cell r="FO1004">
            <v>0</v>
          </cell>
          <cell r="FP1004">
            <v>0</v>
          </cell>
          <cell r="FQ1004">
            <v>0</v>
          </cell>
          <cell r="FS1004">
            <v>0.1</v>
          </cell>
          <cell r="FT1004">
            <v>0</v>
          </cell>
          <cell r="FU1004">
            <v>0.09</v>
          </cell>
          <cell r="FV1004">
            <v>7.2087456393248299</v>
          </cell>
          <cell r="FW1004">
            <v>7.1392220330447289</v>
          </cell>
          <cell r="FX1004">
            <v>0</v>
          </cell>
          <cell r="FY1004">
            <v>0</v>
          </cell>
          <cell r="FZ1004">
            <v>0</v>
          </cell>
          <cell r="GA1004">
            <v>0</v>
          </cell>
          <cell r="GB1004">
            <v>1317</v>
          </cell>
          <cell r="GC1004">
            <v>13596.959534225403</v>
          </cell>
          <cell r="GD1004">
            <v>628.95823180254877</v>
          </cell>
          <cell r="GE1004">
            <v>1600.6948518721192</v>
          </cell>
          <cell r="GF1004">
            <v>0</v>
          </cell>
          <cell r="GG1004">
            <v>0</v>
          </cell>
          <cell r="GH1004">
            <v>0</v>
          </cell>
          <cell r="GI1004">
            <v>0</v>
          </cell>
          <cell r="GJ1004">
            <v>0</v>
          </cell>
          <cell r="GK1004">
            <v>0</v>
          </cell>
          <cell r="GL1004">
            <v>1317</v>
          </cell>
          <cell r="GN1004">
            <v>0.1</v>
          </cell>
          <cell r="GO1004">
            <v>0</v>
          </cell>
          <cell r="GP1004">
            <v>0.09</v>
          </cell>
          <cell r="GQ1004">
            <v>7.2087456393248299</v>
          </cell>
          <cell r="GR1004">
            <v>7.1392220330447289</v>
          </cell>
          <cell r="GS1004">
            <v>0</v>
          </cell>
          <cell r="GT1004">
            <v>0</v>
          </cell>
          <cell r="GU1004">
            <v>0</v>
          </cell>
          <cell r="GV1004">
            <v>0</v>
          </cell>
          <cell r="GW1004">
            <v>7341</v>
          </cell>
          <cell r="GX1004">
            <v>6508.7547623646196</v>
          </cell>
          <cell r="GY1004">
            <v>4084.8490261389807</v>
          </cell>
          <cell r="GZ1004">
            <v>0</v>
          </cell>
          <cell r="HA1004">
            <v>0</v>
          </cell>
          <cell r="HB1004">
            <v>0</v>
          </cell>
          <cell r="HC1004">
            <v>0</v>
          </cell>
          <cell r="HD1004">
            <v>0</v>
          </cell>
          <cell r="HE1004">
            <v>0</v>
          </cell>
          <cell r="HF1004">
            <v>0</v>
          </cell>
          <cell r="HG1004">
            <v>7341</v>
          </cell>
          <cell r="HI1004">
            <v>0.1</v>
          </cell>
          <cell r="HJ1004">
            <v>0</v>
          </cell>
          <cell r="HK1004">
            <v>0.09</v>
          </cell>
          <cell r="HL1004">
            <v>7.2087456393248299</v>
          </cell>
          <cell r="HM1004">
            <v>7.1392220330447289</v>
          </cell>
          <cell r="HN1004">
            <v>0</v>
          </cell>
          <cell r="HO1004">
            <v>0</v>
          </cell>
          <cell r="HP1004">
            <v>0</v>
          </cell>
          <cell r="HQ1004">
            <v>0</v>
          </cell>
          <cell r="HR1004">
            <v>13844</v>
          </cell>
          <cell r="HS1004">
            <v>18384.115641903154</v>
          </cell>
          <cell r="HT1004">
            <v>849.98486051583313</v>
          </cell>
          <cell r="HU1004">
            <v>0</v>
          </cell>
          <cell r="HV1004">
            <v>0</v>
          </cell>
          <cell r="HW1004">
            <v>0</v>
          </cell>
          <cell r="HX1004">
            <v>0</v>
          </cell>
          <cell r="HY1004">
            <v>0</v>
          </cell>
          <cell r="HZ1004">
            <v>0</v>
          </cell>
          <cell r="IA1004">
            <v>0</v>
          </cell>
          <cell r="IB1004">
            <v>13844</v>
          </cell>
        </row>
        <row r="1005">
          <cell r="C1005" t="str">
            <v>A0057</v>
          </cell>
          <cell r="D1005" t="str">
            <v>PT Pratama Sedaya Finance</v>
          </cell>
          <cell r="E1005" t="str">
            <v>PEB 2</v>
          </cell>
          <cell r="F1005" t="str">
            <v>84PEB 2</v>
          </cell>
          <cell r="G1005">
            <v>0.1</v>
          </cell>
          <cell r="I1005">
            <v>0.09</v>
          </cell>
          <cell r="J1005">
            <v>7.2087456393248299</v>
          </cell>
          <cell r="K1005">
            <v>7.1392220330447289</v>
          </cell>
          <cell r="P1005">
            <v>3542</v>
          </cell>
          <cell r="Q1005">
            <v>10644.548622723161</v>
          </cell>
          <cell r="R1005">
            <v>493.81628676171488</v>
          </cell>
          <cell r="S1005">
            <v>0</v>
          </cell>
          <cell r="U1005">
            <v>0</v>
          </cell>
          <cell r="W1005">
            <v>4560</v>
          </cell>
          <cell r="X1005">
            <v>-6427</v>
          </cell>
          <cell r="Y1005">
            <v>782</v>
          </cell>
          <cell r="Z1005">
            <v>1675</v>
          </cell>
        </row>
        <row r="1006">
          <cell r="C1006" t="str">
            <v>A0057</v>
          </cell>
          <cell r="D1006" t="str">
            <v>PT Pratama Sedaya Finance</v>
          </cell>
          <cell r="E1006" t="str">
            <v>PEB 3</v>
          </cell>
          <cell r="F1006" t="str">
            <v>84PEB 3</v>
          </cell>
          <cell r="G1006">
            <v>0.1</v>
          </cell>
          <cell r="I1006">
            <v>0.09</v>
          </cell>
          <cell r="J1006">
            <v>7.2087456393248299</v>
          </cell>
          <cell r="K1006">
            <v>7.1392220330447289</v>
          </cell>
          <cell r="P1006">
            <v>711</v>
          </cell>
          <cell r="Q1006">
            <v>11286.314132274932</v>
          </cell>
          <cell r="R1006">
            <v>527.01690575471991</v>
          </cell>
          <cell r="S1006">
            <v>0</v>
          </cell>
          <cell r="U1006">
            <v>0</v>
          </cell>
          <cell r="W1006">
            <v>183475</v>
          </cell>
          <cell r="X1006">
            <v>-181236</v>
          </cell>
          <cell r="Y1006">
            <v>22053</v>
          </cell>
          <cell r="Z1006">
            <v>2950</v>
          </cell>
        </row>
        <row r="1007">
          <cell r="C1007" t="str">
            <v>A0057</v>
          </cell>
          <cell r="D1007" t="str">
            <v>PT Pratama Sedaya Finance</v>
          </cell>
          <cell r="E1007" t="str">
            <v>PEB 4</v>
          </cell>
          <cell r="F1007" t="str">
            <v>84PEB 4</v>
          </cell>
          <cell r="K1007" t="str">
            <v xml:space="preserve"> </v>
          </cell>
          <cell r="P1007">
            <v>0</v>
          </cell>
          <cell r="U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</row>
        <row r="1008">
          <cell r="C1008" t="str">
            <v>A0057</v>
          </cell>
          <cell r="D1008" t="str">
            <v>PT Pratama Sedaya Finance</v>
          </cell>
          <cell r="E1008" t="str">
            <v>PEB 5</v>
          </cell>
          <cell r="F1008" t="str">
            <v>84PEB 5</v>
          </cell>
          <cell r="K1008" t="str">
            <v xml:space="preserve"> </v>
          </cell>
          <cell r="P1008">
            <v>0</v>
          </cell>
          <cell r="U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</row>
        <row r="1009">
          <cell r="C1009" t="str">
            <v>A0057</v>
          </cell>
          <cell r="D1009" t="str">
            <v>PT Pratama Sedaya Finance</v>
          </cell>
          <cell r="E1009" t="str">
            <v>PEB 6</v>
          </cell>
          <cell r="F1009" t="str">
            <v>84PEB 6</v>
          </cell>
          <cell r="P1009">
            <v>0</v>
          </cell>
          <cell r="U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</row>
        <row r="1010">
          <cell r="C1010" t="str">
            <v>A0057</v>
          </cell>
          <cell r="D1010" t="str">
            <v>PT Pratama Sedaya Finance</v>
          </cell>
          <cell r="E1010" t="str">
            <v>PEB 7</v>
          </cell>
          <cell r="F1010" t="str">
            <v>84PEB 7</v>
          </cell>
          <cell r="G1010">
            <v>0.1</v>
          </cell>
          <cell r="I1010">
            <v>0.09</v>
          </cell>
          <cell r="J1010">
            <v>7.2087456393248299</v>
          </cell>
          <cell r="K1010">
            <v>7.1392220330447289</v>
          </cell>
          <cell r="P1010">
            <v>5260</v>
          </cell>
          <cell r="Q1010">
            <v>3488.7568286624755</v>
          </cell>
          <cell r="R1010">
            <v>161.21003482245777</v>
          </cell>
          <cell r="S1010">
            <v>496.97437476275735</v>
          </cell>
          <cell r="U1010">
            <v>0</v>
          </cell>
          <cell r="W1010">
            <v>-3655</v>
          </cell>
          <cell r="X1010">
            <v>0</v>
          </cell>
          <cell r="Y1010">
            <v>0</v>
          </cell>
          <cell r="Z1010">
            <v>1605</v>
          </cell>
        </row>
        <row r="1011">
          <cell r="C1011" t="str">
            <v>A0057</v>
          </cell>
          <cell r="D1011" t="str">
            <v>PT Pratama Sedaya Finance</v>
          </cell>
          <cell r="E1011" t="str">
            <v>MPP</v>
          </cell>
          <cell r="F1011" t="str">
            <v>84MPP</v>
          </cell>
          <cell r="K1011" t="str">
            <v xml:space="preserve"> </v>
          </cell>
          <cell r="P1011">
            <v>0</v>
          </cell>
          <cell r="U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</row>
        <row r="1012">
          <cell r="C1012" t="str">
            <v>A0057</v>
          </cell>
          <cell r="D1012" t="str">
            <v>PT Pratama Sedaya Finance</v>
          </cell>
          <cell r="E1012" t="str">
            <v>ID</v>
          </cell>
          <cell r="F1012" t="str">
            <v>84ID</v>
          </cell>
          <cell r="G1012">
            <v>0.1</v>
          </cell>
          <cell r="I1012">
            <v>0.09</v>
          </cell>
          <cell r="J1012">
            <v>7.2087456393248299</v>
          </cell>
          <cell r="K1012">
            <v>7.1392220330447289</v>
          </cell>
          <cell r="P1012">
            <v>1317</v>
          </cell>
          <cell r="Q1012">
            <v>13596.959534225403</v>
          </cell>
          <cell r="R1012">
            <v>628.95823180254877</v>
          </cell>
          <cell r="S1012">
            <v>1600.6948518721192</v>
          </cell>
          <cell r="U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1317</v>
          </cell>
        </row>
        <row r="1013">
          <cell r="C1013" t="str">
            <v>A0057</v>
          </cell>
          <cell r="D1013" t="str">
            <v>PT Pratama Sedaya Finance</v>
          </cell>
          <cell r="E1013" t="str">
            <v>LL</v>
          </cell>
          <cell r="F1013" t="str">
            <v>84LL</v>
          </cell>
          <cell r="G1013">
            <v>0.1</v>
          </cell>
          <cell r="I1013">
            <v>0.09</v>
          </cell>
          <cell r="J1013">
            <v>7.2087456393248299</v>
          </cell>
          <cell r="K1013">
            <v>7.1392220330447289</v>
          </cell>
          <cell r="P1013">
            <v>7341</v>
          </cell>
          <cell r="Q1013">
            <v>6508.7547623646196</v>
          </cell>
          <cell r="R1013">
            <v>4084.8490261389807</v>
          </cell>
          <cell r="S1013">
            <v>0</v>
          </cell>
          <cell r="U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7341</v>
          </cell>
        </row>
        <row r="1014">
          <cell r="C1014" t="str">
            <v>A0057</v>
          </cell>
          <cell r="D1014" t="str">
            <v>PT Pratama Sedaya Finance</v>
          </cell>
          <cell r="E1014" t="str">
            <v>PMK</v>
          </cell>
          <cell r="F1014" t="str">
            <v>84PMK</v>
          </cell>
          <cell r="G1014">
            <v>0.1</v>
          </cell>
          <cell r="I1014">
            <v>0.09</v>
          </cell>
          <cell r="J1014">
            <v>7.2087456393248299</v>
          </cell>
          <cell r="K1014">
            <v>7.1392220330447289</v>
          </cell>
          <cell r="P1014">
            <v>13844</v>
          </cell>
          <cell r="Q1014">
            <v>18384.115641903154</v>
          </cell>
          <cell r="R1014">
            <v>849.98486051583313</v>
          </cell>
          <cell r="S1014">
            <v>0</v>
          </cell>
          <cell r="U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13844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F1016" t="str">
            <v>85PEB 1</v>
          </cell>
          <cell r="N1016">
            <v>0</v>
          </cell>
          <cell r="O1016">
            <v>0</v>
          </cell>
          <cell r="P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B1016">
            <v>0.1</v>
          </cell>
          <cell r="AC1016">
            <v>0</v>
          </cell>
          <cell r="AD1016">
            <v>0.09</v>
          </cell>
          <cell r="AE1016">
            <v>10.497161033836452</v>
          </cell>
          <cell r="AF1016">
            <v>19.726807888961208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31966</v>
          </cell>
          <cell r="AL1016">
            <v>62523.994796233332</v>
          </cell>
          <cell r="AM1016">
            <v>30213.205085321188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-6543</v>
          </cell>
          <cell r="AS1016">
            <v>0</v>
          </cell>
          <cell r="AT1016">
            <v>0</v>
          </cell>
          <cell r="AU1016">
            <v>25423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M1016">
            <v>0.1</v>
          </cell>
          <cell r="CN1016">
            <v>0</v>
          </cell>
          <cell r="CO1016">
            <v>0.09</v>
          </cell>
          <cell r="CP1016">
            <v>10.497161033836452</v>
          </cell>
          <cell r="CQ1016">
            <v>19.726807888961208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130944</v>
          </cell>
          <cell r="CW1016">
            <v>236723.83746696837</v>
          </cell>
          <cell r="CX1016">
            <v>106283.88267266973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-25273</v>
          </cell>
          <cell r="DD1016">
            <v>0</v>
          </cell>
          <cell r="DE1016">
            <v>0</v>
          </cell>
          <cell r="DF1016">
            <v>105671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C1016">
            <v>0.1</v>
          </cell>
          <cell r="ED1016">
            <v>0</v>
          </cell>
          <cell r="EE1016">
            <v>0.09</v>
          </cell>
          <cell r="EF1016">
            <v>10.497161033836452</v>
          </cell>
          <cell r="EG1016">
            <v>19.726807888961208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544</v>
          </cell>
          <cell r="EM1016">
            <v>12911.069901537538</v>
          </cell>
          <cell r="EN1016">
            <v>6931.8940011478362</v>
          </cell>
          <cell r="EO1016">
            <v>0</v>
          </cell>
          <cell r="EP1016">
            <v>0</v>
          </cell>
          <cell r="EQ1016">
            <v>0</v>
          </cell>
          <cell r="ER1016">
            <v>0</v>
          </cell>
          <cell r="ES1016">
            <v>-91</v>
          </cell>
          <cell r="ET1016">
            <v>0</v>
          </cell>
          <cell r="EU1016">
            <v>0</v>
          </cell>
          <cell r="EV1016">
            <v>453</v>
          </cell>
          <cell r="EX1016">
            <v>0.1</v>
          </cell>
          <cell r="EY1016">
            <v>0</v>
          </cell>
          <cell r="EZ1016">
            <v>0.09</v>
          </cell>
          <cell r="FA1016">
            <v>10.497161033836452</v>
          </cell>
          <cell r="FB1016">
            <v>19.726807888961208</v>
          </cell>
          <cell r="FC1016">
            <v>0</v>
          </cell>
          <cell r="FD1016">
            <v>0</v>
          </cell>
          <cell r="FE1016">
            <v>0</v>
          </cell>
          <cell r="FF1016">
            <v>0</v>
          </cell>
          <cell r="FG1016">
            <v>0</v>
          </cell>
          <cell r="FH1016">
            <v>27071.483158440966</v>
          </cell>
          <cell r="FI1016">
            <v>11548.114188731193</v>
          </cell>
          <cell r="FJ1016">
            <v>0</v>
          </cell>
          <cell r="FK1016">
            <v>0</v>
          </cell>
          <cell r="FL1016">
            <v>0</v>
          </cell>
          <cell r="FM1016">
            <v>0</v>
          </cell>
          <cell r="FN1016">
            <v>0</v>
          </cell>
          <cell r="FO1016">
            <v>0</v>
          </cell>
          <cell r="FP1016">
            <v>0</v>
          </cell>
          <cell r="FQ1016">
            <v>0</v>
          </cell>
          <cell r="FS1016">
            <v>0.1</v>
          </cell>
          <cell r="FT1016">
            <v>0</v>
          </cell>
          <cell r="FU1016">
            <v>0.09</v>
          </cell>
          <cell r="FV1016">
            <v>10.497161033836452</v>
          </cell>
          <cell r="FW1016">
            <v>19.726807888961208</v>
          </cell>
          <cell r="FX1016">
            <v>0</v>
          </cell>
          <cell r="FY1016">
            <v>0</v>
          </cell>
          <cell r="FZ1016">
            <v>0</v>
          </cell>
          <cell r="GA1016">
            <v>0</v>
          </cell>
          <cell r="GB1016">
            <v>791</v>
          </cell>
          <cell r="GC1016">
            <v>29044.312973833079</v>
          </cell>
          <cell r="GD1016">
            <v>14283.804116222751</v>
          </cell>
          <cell r="GE1016">
            <v>1409.8536690518067</v>
          </cell>
          <cell r="GF1016">
            <v>0</v>
          </cell>
          <cell r="GG1016">
            <v>0</v>
          </cell>
          <cell r="GH1016">
            <v>0</v>
          </cell>
          <cell r="GI1016">
            <v>0</v>
          </cell>
          <cell r="GJ1016">
            <v>0</v>
          </cell>
          <cell r="GK1016">
            <v>0</v>
          </cell>
          <cell r="GL1016">
            <v>791</v>
          </cell>
          <cell r="GN1016">
            <v>0.1</v>
          </cell>
          <cell r="GO1016">
            <v>0</v>
          </cell>
          <cell r="GP1016">
            <v>0.09</v>
          </cell>
          <cell r="GQ1016">
            <v>10.497161033836452</v>
          </cell>
          <cell r="GR1016">
            <v>19.726807888961208</v>
          </cell>
          <cell r="GS1016">
            <v>0</v>
          </cell>
          <cell r="GT1016">
            <v>0</v>
          </cell>
          <cell r="GU1016">
            <v>0</v>
          </cell>
          <cell r="GV1016">
            <v>0</v>
          </cell>
          <cell r="GW1016">
            <v>57285</v>
          </cell>
          <cell r="GX1016">
            <v>87072</v>
          </cell>
          <cell r="GY1016">
            <v>42574</v>
          </cell>
          <cell r="GZ1016">
            <v>0</v>
          </cell>
          <cell r="HA1016">
            <v>0</v>
          </cell>
          <cell r="HB1016">
            <v>0</v>
          </cell>
          <cell r="HC1016">
            <v>0</v>
          </cell>
          <cell r="HD1016">
            <v>0</v>
          </cell>
          <cell r="HE1016">
            <v>0</v>
          </cell>
          <cell r="HF1016">
            <v>0</v>
          </cell>
          <cell r="HG1016">
            <v>57285</v>
          </cell>
          <cell r="HI1016">
            <v>0.1</v>
          </cell>
          <cell r="HJ1016">
            <v>0</v>
          </cell>
          <cell r="HK1016">
            <v>0.09</v>
          </cell>
          <cell r="HL1016">
            <v>10.497161033836452</v>
          </cell>
          <cell r="HM1016">
            <v>19.726807888961208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8586</v>
          </cell>
          <cell r="HS1016">
            <v>27999.267035844343</v>
          </cell>
          <cell r="HT1016">
            <v>13576.793731373145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HZ1016">
            <v>0</v>
          </cell>
          <cell r="IA1016">
            <v>0</v>
          </cell>
          <cell r="IB1016">
            <v>8586</v>
          </cell>
        </row>
        <row r="1017">
          <cell r="C1017" t="str">
            <v>A0424</v>
          </cell>
          <cell r="D1017" t="str">
            <v>PT Prima Multi Mineral</v>
          </cell>
          <cell r="E1017" t="str">
            <v>PEB 2</v>
          </cell>
          <cell r="F1017" t="str">
            <v>85PEB 2</v>
          </cell>
          <cell r="G1017">
            <v>0.1</v>
          </cell>
          <cell r="I1017">
            <v>0.09</v>
          </cell>
          <cell r="J1017">
            <v>10.497161033836452</v>
          </cell>
          <cell r="K1017">
            <v>19.726807888961208</v>
          </cell>
          <cell r="P1017">
            <v>31966</v>
          </cell>
          <cell r="Q1017">
            <v>62523.994796233332</v>
          </cell>
          <cell r="R1017">
            <v>30213.205085321188</v>
          </cell>
          <cell r="S1017">
            <v>0</v>
          </cell>
          <cell r="U1017">
            <v>0</v>
          </cell>
          <cell r="W1017">
            <v>-6543</v>
          </cell>
          <cell r="X1017">
            <v>0</v>
          </cell>
          <cell r="Y1017">
            <v>0</v>
          </cell>
          <cell r="Z1017">
            <v>25423</v>
          </cell>
        </row>
        <row r="1018">
          <cell r="C1018" t="str">
            <v>A0424</v>
          </cell>
          <cell r="D1018" t="str">
            <v>PT Prima Multi Mineral</v>
          </cell>
          <cell r="E1018" t="str">
            <v>PEB 3</v>
          </cell>
          <cell r="F1018" t="str">
            <v>85PEB 3</v>
          </cell>
          <cell r="P1018">
            <v>0</v>
          </cell>
          <cell r="U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</row>
        <row r="1019">
          <cell r="C1019" t="str">
            <v>A0424</v>
          </cell>
          <cell r="D1019" t="str">
            <v>PT Prima Multi Mineral</v>
          </cell>
          <cell r="E1019" t="str">
            <v>PEB 4</v>
          </cell>
          <cell r="F1019" t="str">
            <v>85PEB 4</v>
          </cell>
          <cell r="P1019">
            <v>0</v>
          </cell>
          <cell r="U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</row>
        <row r="1020">
          <cell r="C1020" t="str">
            <v>A0424</v>
          </cell>
          <cell r="D1020" t="str">
            <v>PT Prima Multi Mineral</v>
          </cell>
          <cell r="E1020" t="str">
            <v>PEB 5</v>
          </cell>
          <cell r="F1020" t="str">
            <v>85PEB 5</v>
          </cell>
          <cell r="G1020">
            <v>0.1</v>
          </cell>
          <cell r="I1020">
            <v>0.09</v>
          </cell>
          <cell r="J1020">
            <v>10.497161033836452</v>
          </cell>
          <cell r="K1020">
            <v>19.726807888961208</v>
          </cell>
          <cell r="P1020">
            <v>130944</v>
          </cell>
          <cell r="Q1020">
            <v>236723.83746696837</v>
          </cell>
          <cell r="R1020">
            <v>106283.88267266973</v>
          </cell>
          <cell r="S1020">
            <v>0</v>
          </cell>
          <cell r="U1020">
            <v>0</v>
          </cell>
          <cell r="W1020">
            <v>-25273</v>
          </cell>
          <cell r="X1020">
            <v>0</v>
          </cell>
          <cell r="Y1020">
            <v>0</v>
          </cell>
          <cell r="Z1020">
            <v>105671</v>
          </cell>
        </row>
        <row r="1021">
          <cell r="C1021" t="str">
            <v>A0424</v>
          </cell>
          <cell r="D1021" t="str">
            <v>PT Prima Multi Mineral</v>
          </cell>
          <cell r="E1021" t="str">
            <v>PEB 6</v>
          </cell>
          <cell r="F1021" t="str">
            <v>85PEB 6</v>
          </cell>
          <cell r="J1021">
            <v>0</v>
          </cell>
          <cell r="P1021">
            <v>0</v>
          </cell>
          <cell r="U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</row>
        <row r="1022">
          <cell r="C1022" t="str">
            <v>A0424</v>
          </cell>
          <cell r="D1022" t="str">
            <v>PT Prima Multi Mineral</v>
          </cell>
          <cell r="E1022" t="str">
            <v>PEB 7</v>
          </cell>
          <cell r="F1022" t="str">
            <v>85PEB 7</v>
          </cell>
          <cell r="G1022">
            <v>0.1</v>
          </cell>
          <cell r="I1022">
            <v>0.09</v>
          </cell>
          <cell r="J1022">
            <v>10.497161033836452</v>
          </cell>
          <cell r="K1022">
            <v>19.726807888961208</v>
          </cell>
          <cell r="P1022">
            <v>544</v>
          </cell>
          <cell r="Q1022">
            <v>12911.069901537538</v>
          </cell>
          <cell r="R1022">
            <v>6931.8940011478362</v>
          </cell>
          <cell r="S1022">
            <v>0</v>
          </cell>
          <cell r="U1022">
            <v>0</v>
          </cell>
          <cell r="W1022">
            <v>-91</v>
          </cell>
          <cell r="X1022">
            <v>0</v>
          </cell>
          <cell r="Y1022">
            <v>0</v>
          </cell>
          <cell r="Z1022">
            <v>453</v>
          </cell>
        </row>
        <row r="1023">
          <cell r="C1023" t="str">
            <v>A0424</v>
          </cell>
          <cell r="D1023" t="str">
            <v>PT Prima Multi Mineral</v>
          </cell>
          <cell r="E1023" t="str">
            <v>MPP</v>
          </cell>
          <cell r="F1023" t="str">
            <v>85MPP</v>
          </cell>
          <cell r="G1023">
            <v>0.1</v>
          </cell>
          <cell r="I1023">
            <v>0.09</v>
          </cell>
          <cell r="J1023">
            <v>10.497161033836452</v>
          </cell>
          <cell r="K1023">
            <v>19.726807888961208</v>
          </cell>
          <cell r="P1023">
            <v>0</v>
          </cell>
          <cell r="Q1023">
            <v>27071.483158440966</v>
          </cell>
          <cell r="R1023">
            <v>11548.114188731193</v>
          </cell>
          <cell r="S1023">
            <v>0</v>
          </cell>
          <cell r="U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</row>
        <row r="1024">
          <cell r="C1024" t="str">
            <v>A0424</v>
          </cell>
          <cell r="D1024" t="str">
            <v>PT Prima Multi Mineral</v>
          </cell>
          <cell r="E1024" t="str">
            <v>ID</v>
          </cell>
          <cell r="F1024" t="str">
            <v>85ID</v>
          </cell>
          <cell r="G1024">
            <v>0.1</v>
          </cell>
          <cell r="I1024">
            <v>0.09</v>
          </cell>
          <cell r="J1024">
            <v>10.497161033836452</v>
          </cell>
          <cell r="K1024">
            <v>19.726807888961208</v>
          </cell>
          <cell r="P1024">
            <v>791</v>
          </cell>
          <cell r="Q1024">
            <v>29044.312973833079</v>
          </cell>
          <cell r="R1024">
            <v>14283.804116222751</v>
          </cell>
          <cell r="S1024">
            <v>1409.8536690518067</v>
          </cell>
          <cell r="U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791</v>
          </cell>
        </row>
        <row r="1025">
          <cell r="C1025" t="str">
            <v>A0424</v>
          </cell>
          <cell r="D1025" t="str">
            <v>PT Prima Multi Mineral</v>
          </cell>
          <cell r="E1025" t="str">
            <v>LL</v>
          </cell>
          <cell r="F1025" t="str">
            <v>85LL</v>
          </cell>
          <cell r="G1025">
            <v>0.1</v>
          </cell>
          <cell r="I1025">
            <v>0.09</v>
          </cell>
          <cell r="J1025">
            <v>10.497161033836452</v>
          </cell>
          <cell r="K1025">
            <v>19.726807888961208</v>
          </cell>
          <cell r="P1025">
            <v>57285</v>
          </cell>
          <cell r="Q1025">
            <v>87072</v>
          </cell>
          <cell r="R1025">
            <v>42574</v>
          </cell>
          <cell r="S1025">
            <v>0</v>
          </cell>
          <cell r="U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57285</v>
          </cell>
        </row>
        <row r="1026">
          <cell r="C1026" t="str">
            <v>A0424</v>
          </cell>
          <cell r="D1026" t="str">
            <v>PT Prima Multi Mineral</v>
          </cell>
          <cell r="E1026" t="str">
            <v>PMK</v>
          </cell>
          <cell r="F1026" t="str">
            <v>85PMK</v>
          </cell>
          <cell r="G1026">
            <v>0.1</v>
          </cell>
          <cell r="I1026">
            <v>0.09</v>
          </cell>
          <cell r="J1026">
            <v>10.497161033836452</v>
          </cell>
          <cell r="K1026">
            <v>19.726807888961208</v>
          </cell>
          <cell r="P1026">
            <v>8586</v>
          </cell>
          <cell r="Q1026">
            <v>27999.267035844343</v>
          </cell>
          <cell r="R1026">
            <v>13576.793731373145</v>
          </cell>
          <cell r="S1026">
            <v>0</v>
          </cell>
          <cell r="U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8586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F1028" t="str">
            <v>86PEB 1</v>
          </cell>
          <cell r="J1028">
            <v>0</v>
          </cell>
          <cell r="N1028">
            <v>0</v>
          </cell>
          <cell r="O1028">
            <v>0</v>
          </cell>
          <cell r="P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10.137347500061541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145975</v>
          </cell>
          <cell r="AL1028">
            <v>272315.48747384915</v>
          </cell>
          <cell r="AM1028">
            <v>38581.361945500576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-40111</v>
          </cell>
          <cell r="AS1028">
            <v>0</v>
          </cell>
          <cell r="AT1028">
            <v>0</v>
          </cell>
          <cell r="AU1028">
            <v>105864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10.137347500061541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187996</v>
          </cell>
          <cell r="CB1028">
            <v>902990.50677618163</v>
          </cell>
          <cell r="CC1028">
            <v>137308.72286454312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-114067</v>
          </cell>
          <cell r="CI1028">
            <v>0</v>
          </cell>
          <cell r="CJ1028">
            <v>0</v>
          </cell>
          <cell r="CK1028">
            <v>73929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  <cell r="DX1028">
            <v>0</v>
          </cell>
          <cell r="DY1028">
            <v>0</v>
          </cell>
          <cell r="DZ1028">
            <v>0</v>
          </cell>
          <cell r="EA1028">
            <v>0</v>
          </cell>
          <cell r="EC1028">
            <v>0</v>
          </cell>
          <cell r="ED1028">
            <v>0</v>
          </cell>
          <cell r="EE1028">
            <v>0</v>
          </cell>
          <cell r="EF1028">
            <v>10.137347500061541</v>
          </cell>
          <cell r="EG1028">
            <v>0</v>
          </cell>
          <cell r="EH1028">
            <v>0</v>
          </cell>
          <cell r="EI1028">
            <v>0</v>
          </cell>
          <cell r="EJ1028">
            <v>0</v>
          </cell>
          <cell r="EK1028">
            <v>0</v>
          </cell>
          <cell r="EL1028">
            <v>15141</v>
          </cell>
          <cell r="EM1028">
            <v>35012.159439659881</v>
          </cell>
          <cell r="EN1028">
            <v>9108.8550061799251</v>
          </cell>
          <cell r="EO1028">
            <v>2725.0440206892245</v>
          </cell>
          <cell r="EP1028">
            <v>0</v>
          </cell>
          <cell r="EQ1028">
            <v>0</v>
          </cell>
          <cell r="ER1028">
            <v>0</v>
          </cell>
          <cell r="ES1028">
            <v>-11665</v>
          </cell>
          <cell r="ET1028">
            <v>0</v>
          </cell>
          <cell r="EU1028">
            <v>0</v>
          </cell>
          <cell r="EV1028">
            <v>3476</v>
          </cell>
          <cell r="EX1028">
            <v>0</v>
          </cell>
          <cell r="EY1028">
            <v>0</v>
          </cell>
          <cell r="EZ1028">
            <v>0</v>
          </cell>
          <cell r="FA1028">
            <v>0</v>
          </cell>
          <cell r="FB1028">
            <v>0</v>
          </cell>
          <cell r="FC1028">
            <v>0</v>
          </cell>
          <cell r="FD1028">
            <v>0</v>
          </cell>
          <cell r="FE1028">
            <v>0</v>
          </cell>
          <cell r="FF1028">
            <v>0</v>
          </cell>
          <cell r="FG1028">
            <v>0</v>
          </cell>
          <cell r="FH1028">
            <v>42741.137404438756</v>
          </cell>
          <cell r="FI1028">
            <v>6734.7939584940268</v>
          </cell>
          <cell r="FJ1028">
            <v>0</v>
          </cell>
          <cell r="FK1028">
            <v>0</v>
          </cell>
          <cell r="FL1028">
            <v>0</v>
          </cell>
          <cell r="FM1028">
            <v>0</v>
          </cell>
          <cell r="FN1028">
            <v>0</v>
          </cell>
          <cell r="FO1028">
            <v>0</v>
          </cell>
          <cell r="FP1028">
            <v>0</v>
          </cell>
          <cell r="FQ1028">
            <v>0</v>
          </cell>
          <cell r="FS1028">
            <v>0</v>
          </cell>
          <cell r="FT1028">
            <v>0</v>
          </cell>
          <cell r="FU1028">
            <v>0</v>
          </cell>
          <cell r="FV1028">
            <v>10.137347500061541</v>
          </cell>
          <cell r="FW1028">
            <v>0</v>
          </cell>
          <cell r="FX1028">
            <v>0</v>
          </cell>
          <cell r="FY1028">
            <v>0</v>
          </cell>
          <cell r="FZ1028">
            <v>0</v>
          </cell>
          <cell r="GA1028">
            <v>0</v>
          </cell>
          <cell r="GB1028">
            <v>2274</v>
          </cell>
          <cell r="GC1028">
            <v>97017.240117182882</v>
          </cell>
          <cell r="GD1028">
            <v>19502.051850709438</v>
          </cell>
          <cell r="GE1028">
            <v>5356.972499917184</v>
          </cell>
          <cell r="GF1028">
            <v>0</v>
          </cell>
          <cell r="GG1028">
            <v>0</v>
          </cell>
          <cell r="GH1028">
            <v>0</v>
          </cell>
          <cell r="GI1028">
            <v>0</v>
          </cell>
          <cell r="GJ1028">
            <v>0</v>
          </cell>
          <cell r="GK1028">
            <v>0</v>
          </cell>
          <cell r="GL1028">
            <v>2274</v>
          </cell>
          <cell r="GN1028">
            <v>0</v>
          </cell>
          <cell r="GO1028">
            <v>0</v>
          </cell>
          <cell r="GP1028">
            <v>0</v>
          </cell>
          <cell r="GQ1028">
            <v>10.137347500061541</v>
          </cell>
          <cell r="GR1028">
            <v>0</v>
          </cell>
          <cell r="GS1028">
            <v>0</v>
          </cell>
          <cell r="GT1028">
            <v>0</v>
          </cell>
          <cell r="GU1028">
            <v>0</v>
          </cell>
          <cell r="GV1028">
            <v>0</v>
          </cell>
          <cell r="GW1028">
            <v>226740</v>
          </cell>
          <cell r="GX1028">
            <v>130324.54333989222</v>
          </cell>
          <cell r="GY1028">
            <v>67412.627037010214</v>
          </cell>
          <cell r="GZ1028">
            <v>15479.716327410377</v>
          </cell>
          <cell r="HA1028">
            <v>0</v>
          </cell>
          <cell r="HB1028">
            <v>0</v>
          </cell>
          <cell r="HC1028">
            <v>0</v>
          </cell>
          <cell r="HD1028">
            <v>0</v>
          </cell>
          <cell r="HE1028">
            <v>0</v>
          </cell>
          <cell r="HF1028">
            <v>0</v>
          </cell>
          <cell r="HG1028">
            <v>226740</v>
          </cell>
          <cell r="HI1028">
            <v>0</v>
          </cell>
          <cell r="HJ1028">
            <v>0</v>
          </cell>
          <cell r="HK1028">
            <v>0</v>
          </cell>
          <cell r="HL1028">
            <v>10.137347500061541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17706</v>
          </cell>
          <cell r="HS1028">
            <v>85111.892241258611</v>
          </cell>
          <cell r="HT1028">
            <v>24648.768441320441</v>
          </cell>
          <cell r="HU1028">
            <v>3150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HZ1028">
            <v>0</v>
          </cell>
          <cell r="IA1028">
            <v>0</v>
          </cell>
          <cell r="IB1028">
            <v>17706</v>
          </cell>
        </row>
        <row r="1029">
          <cell r="C1029" t="str">
            <v>A0439</v>
          </cell>
          <cell r="D1029" t="str">
            <v>PT Rimbunan Alam Sentosa</v>
          </cell>
          <cell r="E1029" t="str">
            <v>PEB 2</v>
          </cell>
          <cell r="F1029" t="str">
            <v>86PEB 2</v>
          </cell>
          <cell r="J1029">
            <v>10.137347500061541</v>
          </cell>
          <cell r="P1029">
            <v>145975</v>
          </cell>
          <cell r="Q1029">
            <v>272315.48747384915</v>
          </cell>
          <cell r="R1029">
            <v>38581.361945500576</v>
          </cell>
          <cell r="S1029">
            <v>0</v>
          </cell>
          <cell r="U1029">
            <v>0</v>
          </cell>
          <cell r="W1029">
            <v>-40111</v>
          </cell>
          <cell r="X1029">
            <v>0</v>
          </cell>
          <cell r="Y1029">
            <v>0</v>
          </cell>
          <cell r="Z1029">
            <v>105864</v>
          </cell>
        </row>
        <row r="1030">
          <cell r="C1030" t="str">
            <v>A0439</v>
          </cell>
          <cell r="D1030" t="str">
            <v>PT Rimbunan Alam Sentosa</v>
          </cell>
          <cell r="E1030" t="str">
            <v>PEB 3</v>
          </cell>
          <cell r="F1030" t="str">
            <v>86PEB 3</v>
          </cell>
          <cell r="J1030">
            <v>0</v>
          </cell>
          <cell r="P1030">
            <v>0</v>
          </cell>
          <cell r="U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</row>
        <row r="1031">
          <cell r="C1031" t="str">
            <v>A0439</v>
          </cell>
          <cell r="D1031" t="str">
            <v>PT Rimbunan Alam Sentosa</v>
          </cell>
          <cell r="E1031" t="str">
            <v>PEB 4</v>
          </cell>
          <cell r="F1031" t="str">
            <v>86PEB 4</v>
          </cell>
          <cell r="J1031">
            <v>10.137347500061541</v>
          </cell>
          <cell r="P1031">
            <v>187996</v>
          </cell>
          <cell r="Q1031">
            <v>902990.50677618163</v>
          </cell>
          <cell r="R1031">
            <v>137308.72286454312</v>
          </cell>
          <cell r="S1031">
            <v>0</v>
          </cell>
          <cell r="U1031">
            <v>0</v>
          </cell>
          <cell r="W1031">
            <v>-114067</v>
          </cell>
          <cell r="X1031">
            <v>0</v>
          </cell>
          <cell r="Y1031">
            <v>0</v>
          </cell>
          <cell r="Z1031">
            <v>73929</v>
          </cell>
        </row>
        <row r="1032">
          <cell r="C1032" t="str">
            <v>A0439</v>
          </cell>
          <cell r="D1032" t="str">
            <v>PT Rimbunan Alam Sentosa</v>
          </cell>
          <cell r="E1032" t="str">
            <v>PEB 5</v>
          </cell>
          <cell r="F1032" t="str">
            <v>86PEB 5</v>
          </cell>
          <cell r="J1032">
            <v>0</v>
          </cell>
          <cell r="P1032">
            <v>0</v>
          </cell>
          <cell r="U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</row>
        <row r="1033">
          <cell r="C1033" t="str">
            <v>A0439</v>
          </cell>
          <cell r="D1033" t="str">
            <v>PT Rimbunan Alam Sentosa</v>
          </cell>
          <cell r="E1033" t="str">
            <v>PEB 6</v>
          </cell>
          <cell r="F1033" t="str">
            <v>86PEB 6</v>
          </cell>
          <cell r="J1033">
            <v>0</v>
          </cell>
          <cell r="P1033">
            <v>0</v>
          </cell>
          <cell r="U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</row>
        <row r="1034">
          <cell r="C1034" t="str">
            <v>A0439</v>
          </cell>
          <cell r="D1034" t="str">
            <v>PT Rimbunan Alam Sentosa</v>
          </cell>
          <cell r="E1034" t="str">
            <v>PEB 7</v>
          </cell>
          <cell r="F1034" t="str">
            <v>86PEB 7</v>
          </cell>
          <cell r="J1034">
            <v>10.137347500061541</v>
          </cell>
          <cell r="P1034">
            <v>15141</v>
          </cell>
          <cell r="Q1034">
            <v>35012.159439659881</v>
          </cell>
          <cell r="R1034">
            <v>9108.8550061799251</v>
          </cell>
          <cell r="S1034">
            <v>2725.0440206892245</v>
          </cell>
          <cell r="U1034">
            <v>0</v>
          </cell>
          <cell r="W1034">
            <v>-11665</v>
          </cell>
          <cell r="X1034">
            <v>0</v>
          </cell>
          <cell r="Y1034">
            <v>0</v>
          </cell>
          <cell r="Z1034">
            <v>3476</v>
          </cell>
        </row>
        <row r="1035">
          <cell r="C1035" t="str">
            <v>A0439</v>
          </cell>
          <cell r="D1035" t="str">
            <v>PT Rimbunan Alam Sentosa</v>
          </cell>
          <cell r="E1035" t="str">
            <v>MPP</v>
          </cell>
          <cell r="F1035" t="str">
            <v>86MPP</v>
          </cell>
          <cell r="J1035">
            <v>0</v>
          </cell>
          <cell r="P1035">
            <v>0</v>
          </cell>
          <cell r="Q1035">
            <v>42741.137404438756</v>
          </cell>
          <cell r="R1035">
            <v>6734.7939584940268</v>
          </cell>
          <cell r="S1035">
            <v>0</v>
          </cell>
          <cell r="U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</row>
        <row r="1036">
          <cell r="C1036" t="str">
            <v>A0439</v>
          </cell>
          <cell r="D1036" t="str">
            <v>PT Rimbunan Alam Sentosa</v>
          </cell>
          <cell r="E1036" t="str">
            <v>ID</v>
          </cell>
          <cell r="F1036" t="str">
            <v>86ID</v>
          </cell>
          <cell r="J1036">
            <v>10.137347500061541</v>
          </cell>
          <cell r="P1036">
            <v>2274</v>
          </cell>
          <cell r="Q1036">
            <v>97017.240117182882</v>
          </cell>
          <cell r="R1036">
            <v>19502.051850709438</v>
          </cell>
          <cell r="S1036">
            <v>5356.972499917184</v>
          </cell>
          <cell r="U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2274</v>
          </cell>
        </row>
        <row r="1037">
          <cell r="C1037" t="str">
            <v>A0439</v>
          </cell>
          <cell r="D1037" t="str">
            <v>PT Rimbunan Alam Sentosa</v>
          </cell>
          <cell r="E1037" t="str">
            <v>LL</v>
          </cell>
          <cell r="F1037" t="str">
            <v>86LL</v>
          </cell>
          <cell r="J1037">
            <v>10.137347500061541</v>
          </cell>
          <cell r="P1037">
            <v>226740</v>
          </cell>
          <cell r="Q1037">
            <v>130324.54333989222</v>
          </cell>
          <cell r="R1037">
            <v>67412.627037010214</v>
          </cell>
          <cell r="S1037">
            <v>15479.716327410377</v>
          </cell>
          <cell r="U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226740</v>
          </cell>
        </row>
        <row r="1038">
          <cell r="C1038" t="str">
            <v>A0439</v>
          </cell>
          <cell r="D1038" t="str">
            <v>PT Rimbunan Alam Sentosa</v>
          </cell>
          <cell r="E1038" t="str">
            <v>PMK</v>
          </cell>
          <cell r="F1038" t="str">
            <v>86PMK</v>
          </cell>
          <cell r="J1038">
            <v>10.137347500061541</v>
          </cell>
          <cell r="P1038">
            <v>17706</v>
          </cell>
          <cell r="Q1038">
            <v>85111.892241258611</v>
          </cell>
          <cell r="R1038">
            <v>24648.768441320441</v>
          </cell>
          <cell r="S1038">
            <v>3150</v>
          </cell>
          <cell r="U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17706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F1040" t="str">
            <v>87PEB 1</v>
          </cell>
          <cell r="J1040">
            <v>0</v>
          </cell>
          <cell r="N1040">
            <v>0</v>
          </cell>
          <cell r="O1040">
            <v>0</v>
          </cell>
          <cell r="P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10.23758657542858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2896115</v>
          </cell>
          <cell r="AL1040">
            <v>5170141.2230076492</v>
          </cell>
          <cell r="AM1040">
            <v>509979.25091196364</v>
          </cell>
          <cell r="AN1040">
            <v>120400.99016000002</v>
          </cell>
          <cell r="AO1040">
            <v>0</v>
          </cell>
          <cell r="AP1040">
            <v>0</v>
          </cell>
          <cell r="AQ1040">
            <v>0</v>
          </cell>
          <cell r="AR1040">
            <v>-1780373</v>
          </cell>
          <cell r="AS1040">
            <v>0</v>
          </cell>
          <cell r="AT1040">
            <v>0</v>
          </cell>
          <cell r="AU1040">
            <v>1115742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10.243302702755583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4706267</v>
          </cell>
          <cell r="CB1040">
            <v>5398866.7459048098</v>
          </cell>
          <cell r="CC1040">
            <v>645456.80764133716</v>
          </cell>
          <cell r="CD1040">
            <v>671358.80714941304</v>
          </cell>
          <cell r="CE1040">
            <v>0</v>
          </cell>
          <cell r="CF1040">
            <v>0</v>
          </cell>
          <cell r="CG1040">
            <v>0</v>
          </cell>
          <cell r="CH1040">
            <v>-2512199</v>
          </cell>
          <cell r="CI1040">
            <v>-1113243</v>
          </cell>
          <cell r="CJ1040">
            <v>86548</v>
          </cell>
          <cell r="CK1040">
            <v>1080825</v>
          </cell>
          <cell r="CM1040">
            <v>0</v>
          </cell>
          <cell r="CN1040">
            <v>0</v>
          </cell>
          <cell r="CO1040">
            <v>0</v>
          </cell>
          <cell r="CP1040">
            <v>10.553476597026956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169819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1967576</v>
          </cell>
          <cell r="DD1040">
            <v>0</v>
          </cell>
          <cell r="DE1040">
            <v>0</v>
          </cell>
          <cell r="DF1040">
            <v>2137395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  <cell r="DX1040">
            <v>0</v>
          </cell>
          <cell r="DY1040">
            <v>0</v>
          </cell>
          <cell r="DZ1040">
            <v>0</v>
          </cell>
          <cell r="EA1040">
            <v>0</v>
          </cell>
          <cell r="EC1040">
            <v>0</v>
          </cell>
          <cell r="ED1040">
            <v>0</v>
          </cell>
          <cell r="EE1040">
            <v>0</v>
          </cell>
          <cell r="EF1040">
            <v>10.23758657542858</v>
          </cell>
          <cell r="EG1040">
            <v>0</v>
          </cell>
          <cell r="EH1040">
            <v>0</v>
          </cell>
          <cell r="EI1040">
            <v>0</v>
          </cell>
          <cell r="EJ1040">
            <v>0</v>
          </cell>
          <cell r="EK1040">
            <v>0</v>
          </cell>
          <cell r="EL1040">
            <v>332395</v>
          </cell>
          <cell r="EM1040">
            <v>650072.50189658406</v>
          </cell>
          <cell r="EN1040">
            <v>87302.524215356549</v>
          </cell>
          <cell r="EO1040">
            <v>68526.452907800849</v>
          </cell>
          <cell r="EP1040">
            <v>0</v>
          </cell>
          <cell r="EQ1040">
            <v>0</v>
          </cell>
          <cell r="ER1040">
            <v>0</v>
          </cell>
          <cell r="ES1040">
            <v>-323477</v>
          </cell>
          <cell r="ET1040">
            <v>0</v>
          </cell>
          <cell r="EU1040">
            <v>0</v>
          </cell>
          <cell r="EV1040">
            <v>8918</v>
          </cell>
          <cell r="EX1040">
            <v>0</v>
          </cell>
          <cell r="EY1040">
            <v>0</v>
          </cell>
          <cell r="EZ1040">
            <v>0</v>
          </cell>
          <cell r="FA1040">
            <v>0</v>
          </cell>
          <cell r="FB1040">
            <v>0</v>
          </cell>
          <cell r="FC1040">
            <v>0</v>
          </cell>
          <cell r="FD1040">
            <v>0</v>
          </cell>
          <cell r="FE1040">
            <v>0</v>
          </cell>
          <cell r="FF1040">
            <v>0</v>
          </cell>
          <cell r="FG1040">
            <v>0</v>
          </cell>
          <cell r="FH1040">
            <v>857671.59648768255</v>
          </cell>
          <cell r="FI1040">
            <v>94935.367772281636</v>
          </cell>
          <cell r="FJ1040">
            <v>27346.103556000002</v>
          </cell>
          <cell r="FK1040">
            <v>0</v>
          </cell>
          <cell r="FL1040">
            <v>0</v>
          </cell>
          <cell r="FM1040">
            <v>0</v>
          </cell>
          <cell r="FN1040">
            <v>0</v>
          </cell>
          <cell r="FO1040">
            <v>0</v>
          </cell>
          <cell r="FP1040">
            <v>0</v>
          </cell>
          <cell r="FQ1040">
            <v>0</v>
          </cell>
          <cell r="FS1040">
            <v>0</v>
          </cell>
          <cell r="FT1040">
            <v>0</v>
          </cell>
          <cell r="FU1040">
            <v>0</v>
          </cell>
          <cell r="FV1040">
            <v>10.23758657542858</v>
          </cell>
          <cell r="FW1040">
            <v>0</v>
          </cell>
          <cell r="FX1040">
            <v>0</v>
          </cell>
          <cell r="FY1040">
            <v>0</v>
          </cell>
          <cell r="FZ1040">
            <v>0</v>
          </cell>
          <cell r="GA1040">
            <v>0</v>
          </cell>
          <cell r="GB1040">
            <v>51013</v>
          </cell>
          <cell r="GC1040">
            <v>1749377.3034230121</v>
          </cell>
          <cell r="GD1040">
            <v>211933.27273721801</v>
          </cell>
          <cell r="GE1040">
            <v>108803.7039716922</v>
          </cell>
          <cell r="GF1040">
            <v>0</v>
          </cell>
          <cell r="GG1040">
            <v>0</v>
          </cell>
          <cell r="GH1040">
            <v>0</v>
          </cell>
          <cell r="GI1040">
            <v>0</v>
          </cell>
          <cell r="GJ1040">
            <v>0</v>
          </cell>
          <cell r="GK1040">
            <v>0</v>
          </cell>
          <cell r="GL1040">
            <v>51013</v>
          </cell>
          <cell r="GN1040">
            <v>0</v>
          </cell>
          <cell r="GO1040">
            <v>0</v>
          </cell>
          <cell r="GP1040">
            <v>0</v>
          </cell>
          <cell r="GQ1040">
            <v>10.23758657542858</v>
          </cell>
          <cell r="GR1040">
            <v>0</v>
          </cell>
          <cell r="GS1040">
            <v>0</v>
          </cell>
          <cell r="GT1040">
            <v>0</v>
          </cell>
          <cell r="GU1040">
            <v>0</v>
          </cell>
          <cell r="GV1040">
            <v>0</v>
          </cell>
          <cell r="GW1040">
            <v>1687183</v>
          </cell>
          <cell r="GX1040">
            <v>2114214.14069319</v>
          </cell>
          <cell r="GY1040">
            <v>810981.61798400094</v>
          </cell>
          <cell r="GZ1040">
            <v>979997.49020221725</v>
          </cell>
          <cell r="HA1040">
            <v>0</v>
          </cell>
          <cell r="HB1040">
            <v>0</v>
          </cell>
          <cell r="HC1040">
            <v>0</v>
          </cell>
          <cell r="HD1040">
            <v>0</v>
          </cell>
          <cell r="HE1040">
            <v>0</v>
          </cell>
          <cell r="HF1040">
            <v>0</v>
          </cell>
          <cell r="HG1040">
            <v>1687183</v>
          </cell>
          <cell r="HI1040">
            <v>0</v>
          </cell>
          <cell r="HJ1040">
            <v>0</v>
          </cell>
          <cell r="HK1040">
            <v>0</v>
          </cell>
          <cell r="HL1040">
            <v>10.23758657542858</v>
          </cell>
          <cell r="HM1040">
            <v>0</v>
          </cell>
          <cell r="HN1040">
            <v>0</v>
          </cell>
          <cell r="HO1040">
            <v>0</v>
          </cell>
          <cell r="HP1040">
            <v>0</v>
          </cell>
          <cell r="HQ1040">
            <v>0</v>
          </cell>
          <cell r="HR1040">
            <v>1051183</v>
          </cell>
          <cell r="HS1040">
            <v>2029926.109824365</v>
          </cell>
          <cell r="HT1040">
            <v>316411.76166179072</v>
          </cell>
          <cell r="HU1040">
            <v>176400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HZ1040">
            <v>0</v>
          </cell>
          <cell r="IA1040">
            <v>0</v>
          </cell>
          <cell r="IB1040">
            <v>1051183</v>
          </cell>
        </row>
        <row r="1041">
          <cell r="C1041" t="str">
            <v>A0126</v>
          </cell>
          <cell r="D1041" t="str">
            <v>PT Sari Aditya Loka</v>
          </cell>
          <cell r="E1041" t="str">
            <v>PEB 2</v>
          </cell>
          <cell r="F1041" t="str">
            <v>87PEB 2</v>
          </cell>
          <cell r="J1041">
            <v>10.23758657542858</v>
          </cell>
          <cell r="P1041">
            <v>2896115</v>
          </cell>
          <cell r="Q1041">
            <v>5170141.2230076492</v>
          </cell>
          <cell r="R1041">
            <v>509979.25091196364</v>
          </cell>
          <cell r="S1041">
            <v>120400.99016000002</v>
          </cell>
          <cell r="U1041">
            <v>0</v>
          </cell>
          <cell r="W1041">
            <v>-1780373</v>
          </cell>
          <cell r="X1041">
            <v>0</v>
          </cell>
          <cell r="Y1041">
            <v>0</v>
          </cell>
          <cell r="Z1041">
            <v>1115742</v>
          </cell>
        </row>
        <row r="1042">
          <cell r="C1042" t="str">
            <v>A0126</v>
          </cell>
          <cell r="D1042" t="str">
            <v>PT Sari Aditya Loka</v>
          </cell>
          <cell r="E1042" t="str">
            <v>PEB 3</v>
          </cell>
          <cell r="F1042" t="str">
            <v>87PEB 3</v>
          </cell>
          <cell r="J1042">
            <v>0</v>
          </cell>
          <cell r="P1042">
            <v>0</v>
          </cell>
          <cell r="U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</row>
        <row r="1043">
          <cell r="C1043" t="str">
            <v>A0126</v>
          </cell>
          <cell r="D1043" t="str">
            <v>PT Sari Aditya Loka</v>
          </cell>
          <cell r="E1043" t="str">
            <v>PEB 4</v>
          </cell>
          <cell r="F1043" t="str">
            <v>87PEB 4</v>
          </cell>
          <cell r="J1043">
            <v>10.243302702755583</v>
          </cell>
          <cell r="P1043">
            <v>4706267</v>
          </cell>
          <cell r="Q1043">
            <v>5398866.7459048098</v>
          </cell>
          <cell r="R1043">
            <v>645456.80764133716</v>
          </cell>
          <cell r="S1043">
            <v>671358.80714941304</v>
          </cell>
          <cell r="U1043">
            <v>0</v>
          </cell>
          <cell r="W1043">
            <v>-2512199</v>
          </cell>
          <cell r="X1043">
            <v>-1113243</v>
          </cell>
          <cell r="Y1043">
            <v>86548</v>
          </cell>
          <cell r="Z1043">
            <v>1080825</v>
          </cell>
        </row>
        <row r="1044">
          <cell r="C1044" t="str">
            <v>A0126</v>
          </cell>
          <cell r="D1044" t="str">
            <v>PT Sari Aditya Loka</v>
          </cell>
          <cell r="E1044" t="str">
            <v>PEB 5</v>
          </cell>
          <cell r="F1044" t="str">
            <v>87PEB 5</v>
          </cell>
          <cell r="J1044">
            <v>10.553476597026956</v>
          </cell>
          <cell r="P1044">
            <v>169819</v>
          </cell>
          <cell r="U1044">
            <v>0</v>
          </cell>
          <cell r="W1044">
            <v>1967576</v>
          </cell>
          <cell r="X1044">
            <v>0</v>
          </cell>
          <cell r="Y1044">
            <v>0</v>
          </cell>
          <cell r="Z1044">
            <v>2137395</v>
          </cell>
        </row>
        <row r="1045">
          <cell r="C1045" t="str">
            <v>A0126</v>
          </cell>
          <cell r="D1045" t="str">
            <v>PT Sari Aditya Loka</v>
          </cell>
          <cell r="E1045" t="str">
            <v>PEB 6</v>
          </cell>
          <cell r="F1045" t="str">
            <v>87PEB 6</v>
          </cell>
          <cell r="J1045">
            <v>0</v>
          </cell>
          <cell r="P1045">
            <v>0</v>
          </cell>
          <cell r="U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</row>
        <row r="1046">
          <cell r="C1046" t="str">
            <v>A0126</v>
          </cell>
          <cell r="D1046" t="str">
            <v>PT Sari Aditya Loka</v>
          </cell>
          <cell r="E1046" t="str">
            <v>PEB 7</v>
          </cell>
          <cell r="F1046" t="str">
            <v>87PEB 7</v>
          </cell>
          <cell r="J1046">
            <v>10.23758657542858</v>
          </cell>
          <cell r="P1046">
            <v>332395</v>
          </cell>
          <cell r="Q1046">
            <v>650072.50189658406</v>
          </cell>
          <cell r="R1046">
            <v>87302.524215356549</v>
          </cell>
          <cell r="S1046">
            <v>68526.452907800849</v>
          </cell>
          <cell r="U1046">
            <v>0</v>
          </cell>
          <cell r="W1046">
            <v>-323477</v>
          </cell>
          <cell r="X1046">
            <v>0</v>
          </cell>
          <cell r="Y1046">
            <v>0</v>
          </cell>
          <cell r="Z1046">
            <v>8918</v>
          </cell>
        </row>
        <row r="1047">
          <cell r="C1047" t="str">
            <v>A0126</v>
          </cell>
          <cell r="D1047" t="str">
            <v>PT Sari Aditya Loka</v>
          </cell>
          <cell r="E1047" t="str">
            <v>MPP</v>
          </cell>
          <cell r="F1047" t="str">
            <v>87MPP</v>
          </cell>
          <cell r="J1047">
            <v>0</v>
          </cell>
          <cell r="P1047">
            <v>0</v>
          </cell>
          <cell r="Q1047">
            <v>857671.59648768255</v>
          </cell>
          <cell r="R1047">
            <v>94935.367772281636</v>
          </cell>
          <cell r="S1047">
            <v>27346.103556000002</v>
          </cell>
          <cell r="U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</row>
        <row r="1048">
          <cell r="C1048" t="str">
            <v>A0126</v>
          </cell>
          <cell r="D1048" t="str">
            <v>PT Sari Aditya Loka</v>
          </cell>
          <cell r="E1048" t="str">
            <v>ID</v>
          </cell>
          <cell r="F1048" t="str">
            <v>87ID</v>
          </cell>
          <cell r="J1048">
            <v>10.23758657542858</v>
          </cell>
          <cell r="P1048">
            <v>51013</v>
          </cell>
          <cell r="Q1048">
            <v>1749377.3034230121</v>
          </cell>
          <cell r="R1048">
            <v>211933.27273721801</v>
          </cell>
          <cell r="S1048">
            <v>108803.7039716922</v>
          </cell>
          <cell r="U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51013</v>
          </cell>
        </row>
        <row r="1049">
          <cell r="C1049" t="str">
            <v>A0126</v>
          </cell>
          <cell r="D1049" t="str">
            <v>PT Sari Aditya Loka</v>
          </cell>
          <cell r="E1049" t="str">
            <v>LL</v>
          </cell>
          <cell r="F1049" t="str">
            <v>87LL</v>
          </cell>
          <cell r="J1049">
            <v>10.23758657542858</v>
          </cell>
          <cell r="P1049">
            <v>1687183</v>
          </cell>
          <cell r="Q1049">
            <v>2114214.14069319</v>
          </cell>
          <cell r="R1049">
            <v>810981.61798400094</v>
          </cell>
          <cell r="S1049">
            <v>979997.49020221725</v>
          </cell>
          <cell r="U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1687183</v>
          </cell>
        </row>
        <row r="1050">
          <cell r="C1050" t="str">
            <v>A0126</v>
          </cell>
          <cell r="D1050" t="str">
            <v>PT Sari Aditya Loka</v>
          </cell>
          <cell r="E1050" t="str">
            <v>PMK</v>
          </cell>
          <cell r="F1050" t="str">
            <v>87PMK</v>
          </cell>
          <cell r="J1050">
            <v>10.23758657542858</v>
          </cell>
          <cell r="P1050">
            <v>1051183</v>
          </cell>
          <cell r="Q1050">
            <v>2029926.109824365</v>
          </cell>
          <cell r="R1050">
            <v>316411.76166179072</v>
          </cell>
          <cell r="S1050">
            <v>176400</v>
          </cell>
          <cell r="U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1051183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F1052" t="str">
            <v>88PEB 1</v>
          </cell>
          <cell r="J1052">
            <v>0</v>
          </cell>
          <cell r="N1052">
            <v>0</v>
          </cell>
          <cell r="O1052">
            <v>0</v>
          </cell>
          <cell r="P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9.9506798579934017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2436029</v>
          </cell>
          <cell r="AL1052">
            <v>4059893.0217320737</v>
          </cell>
          <cell r="AM1052">
            <v>455170.55266963638</v>
          </cell>
          <cell r="AN1052">
            <v>71097.342799999999</v>
          </cell>
          <cell r="AO1052">
            <v>0</v>
          </cell>
          <cell r="AP1052">
            <v>0</v>
          </cell>
          <cell r="AQ1052">
            <v>0</v>
          </cell>
          <cell r="AR1052">
            <v>-1206049</v>
          </cell>
          <cell r="AS1052">
            <v>0</v>
          </cell>
          <cell r="AT1052">
            <v>0</v>
          </cell>
          <cell r="AU1052">
            <v>1229980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9.9482424818815112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3913887</v>
          </cell>
          <cell r="CB1052">
            <v>4398396.5147138098</v>
          </cell>
          <cell r="CC1052">
            <v>609014.88778276881</v>
          </cell>
          <cell r="CD1052">
            <v>438761.56638075848</v>
          </cell>
          <cell r="CE1052">
            <v>0</v>
          </cell>
          <cell r="CF1052">
            <v>0</v>
          </cell>
          <cell r="CG1052">
            <v>0</v>
          </cell>
          <cell r="CH1052">
            <v>-2457051</v>
          </cell>
          <cell r="CI1052">
            <v>-547655</v>
          </cell>
          <cell r="CJ1052">
            <v>39742</v>
          </cell>
          <cell r="CK1052">
            <v>909181</v>
          </cell>
          <cell r="CM1052">
            <v>0</v>
          </cell>
          <cell r="CN1052">
            <v>0</v>
          </cell>
          <cell r="CO1052">
            <v>0</v>
          </cell>
          <cell r="CP1052">
            <v>10.137982837668609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95933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1867368</v>
          </cell>
          <cell r="DD1052">
            <v>0</v>
          </cell>
          <cell r="DE1052">
            <v>0</v>
          </cell>
          <cell r="DF1052">
            <v>1963301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>
            <v>0</v>
          </cell>
          <cell r="DV1052">
            <v>0</v>
          </cell>
          <cell r="DW1052">
            <v>0</v>
          </cell>
          <cell r="DX1052">
            <v>0</v>
          </cell>
          <cell r="DY1052">
            <v>0</v>
          </cell>
          <cell r="DZ1052">
            <v>0</v>
          </cell>
          <cell r="EA1052">
            <v>0</v>
          </cell>
          <cell r="EC1052">
            <v>0</v>
          </cell>
          <cell r="ED1052">
            <v>0</v>
          </cell>
          <cell r="EE1052">
            <v>0</v>
          </cell>
          <cell r="EF1052">
            <v>9.9506798579934017</v>
          </cell>
          <cell r="EG1052">
            <v>0</v>
          </cell>
          <cell r="EH1052">
            <v>0</v>
          </cell>
          <cell r="EI1052">
            <v>0</v>
          </cell>
          <cell r="EJ1052">
            <v>0</v>
          </cell>
          <cell r="EK1052">
            <v>0</v>
          </cell>
          <cell r="EL1052">
            <v>261333</v>
          </cell>
          <cell r="EM1052">
            <v>523840.32023820287</v>
          </cell>
          <cell r="EN1052">
            <v>91413.620372153804</v>
          </cell>
          <cell r="EO1052">
            <v>52631.203720148471</v>
          </cell>
          <cell r="EP1052">
            <v>0</v>
          </cell>
          <cell r="EQ1052">
            <v>0</v>
          </cell>
          <cell r="ER1052">
            <v>0</v>
          </cell>
          <cell r="ES1052">
            <v>-258802</v>
          </cell>
          <cell r="ET1052">
            <v>0</v>
          </cell>
          <cell r="EU1052">
            <v>0</v>
          </cell>
          <cell r="EV1052">
            <v>2531</v>
          </cell>
          <cell r="EX1052">
            <v>0</v>
          </cell>
          <cell r="EY1052">
            <v>0</v>
          </cell>
          <cell r="EZ1052">
            <v>0</v>
          </cell>
          <cell r="FA1052">
            <v>0</v>
          </cell>
          <cell r="FB1052">
            <v>0</v>
          </cell>
          <cell r="FC1052">
            <v>0</v>
          </cell>
          <cell r="FD1052">
            <v>0</v>
          </cell>
          <cell r="FE1052">
            <v>0</v>
          </cell>
          <cell r="FF1052">
            <v>0</v>
          </cell>
          <cell r="FG1052">
            <v>0</v>
          </cell>
          <cell r="FH1052">
            <v>677212.0947266263</v>
          </cell>
          <cell r="FI1052">
            <v>80639.242165520162</v>
          </cell>
          <cell r="FJ1052">
            <v>18072.995699999999</v>
          </cell>
          <cell r="FK1052">
            <v>0</v>
          </cell>
          <cell r="FL1052">
            <v>0</v>
          </cell>
          <cell r="FM1052">
            <v>0</v>
          </cell>
          <cell r="FN1052">
            <v>0</v>
          </cell>
          <cell r="FO1052">
            <v>0</v>
          </cell>
          <cell r="FP1052">
            <v>0</v>
          </cell>
          <cell r="FQ1052">
            <v>0</v>
          </cell>
          <cell r="FS1052">
            <v>0</v>
          </cell>
          <cell r="FT1052">
            <v>0</v>
          </cell>
          <cell r="FU1052">
            <v>0</v>
          </cell>
          <cell r="FV1052">
            <v>9.9506798579934017</v>
          </cell>
          <cell r="FW1052">
            <v>0</v>
          </cell>
          <cell r="FX1052">
            <v>0</v>
          </cell>
          <cell r="FY1052">
            <v>0</v>
          </cell>
          <cell r="FZ1052">
            <v>0</v>
          </cell>
          <cell r="GA1052">
            <v>0</v>
          </cell>
          <cell r="GB1052">
            <v>50913</v>
          </cell>
          <cell r="GC1052">
            <v>1344325.7525253331</v>
          </cell>
          <cell r="GD1052">
            <v>199442.49266767604</v>
          </cell>
          <cell r="GE1052">
            <v>91594.926526731986</v>
          </cell>
          <cell r="GF1052">
            <v>0</v>
          </cell>
          <cell r="GG1052">
            <v>0</v>
          </cell>
          <cell r="GH1052">
            <v>0</v>
          </cell>
          <cell r="GI1052">
            <v>0</v>
          </cell>
          <cell r="GJ1052">
            <v>0</v>
          </cell>
          <cell r="GK1052">
            <v>0</v>
          </cell>
          <cell r="GL1052">
            <v>50913</v>
          </cell>
          <cell r="GN1052">
            <v>0</v>
          </cell>
          <cell r="GO1052">
            <v>0</v>
          </cell>
          <cell r="GP1052">
            <v>0</v>
          </cell>
          <cell r="GQ1052">
            <v>9.9506798579934017</v>
          </cell>
          <cell r="GR1052">
            <v>0</v>
          </cell>
          <cell r="GS1052">
            <v>0</v>
          </cell>
          <cell r="GT1052">
            <v>0</v>
          </cell>
          <cell r="GU1052">
            <v>0</v>
          </cell>
          <cell r="GV1052">
            <v>0</v>
          </cell>
          <cell r="GW1052">
            <v>1341917</v>
          </cell>
          <cell r="GX1052">
            <v>1717945.2138520235</v>
          </cell>
          <cell r="GY1052">
            <v>740468.20410533855</v>
          </cell>
          <cell r="GZ1052">
            <v>710235.11578877282</v>
          </cell>
          <cell r="HA1052">
            <v>0</v>
          </cell>
          <cell r="HB1052">
            <v>0</v>
          </cell>
          <cell r="HC1052">
            <v>0</v>
          </cell>
          <cell r="HD1052">
            <v>0</v>
          </cell>
          <cell r="HE1052">
            <v>0</v>
          </cell>
          <cell r="HF1052">
            <v>0</v>
          </cell>
          <cell r="HG1052">
            <v>1341917</v>
          </cell>
          <cell r="HI1052">
            <v>0</v>
          </cell>
          <cell r="HJ1052">
            <v>0</v>
          </cell>
          <cell r="HK1052">
            <v>0</v>
          </cell>
          <cell r="HL1052">
            <v>9.9506798579934017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922350</v>
          </cell>
          <cell r="HS1052">
            <v>1738525.4547655315</v>
          </cell>
          <cell r="HT1052">
            <v>304829.67976434925</v>
          </cell>
          <cell r="HU1052">
            <v>134662.5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HZ1052">
            <v>0</v>
          </cell>
          <cell r="IA1052">
            <v>0</v>
          </cell>
          <cell r="IB1052">
            <v>922350</v>
          </cell>
        </row>
        <row r="1053">
          <cell r="C1053" t="str">
            <v>A0127</v>
          </cell>
          <cell r="D1053" t="str">
            <v>PT Sari Lembah Subur</v>
          </cell>
          <cell r="E1053" t="str">
            <v>PEB 2</v>
          </cell>
          <cell r="F1053" t="str">
            <v>88PEB 2</v>
          </cell>
          <cell r="J1053">
            <v>9.9506798579934017</v>
          </cell>
          <cell r="P1053">
            <v>2436029</v>
          </cell>
          <cell r="Q1053">
            <v>4059893.0217320737</v>
          </cell>
          <cell r="R1053">
            <v>455170.55266963638</v>
          </cell>
          <cell r="S1053">
            <v>71097.342799999999</v>
          </cell>
          <cell r="U1053">
            <v>0</v>
          </cell>
          <cell r="W1053">
            <v>-1206049</v>
          </cell>
          <cell r="X1053">
            <v>0</v>
          </cell>
          <cell r="Y1053">
            <v>0</v>
          </cell>
          <cell r="Z1053">
            <v>1229980</v>
          </cell>
        </row>
        <row r="1054">
          <cell r="C1054" t="str">
            <v>A0127</v>
          </cell>
          <cell r="D1054" t="str">
            <v>PT Sari Lembah Subur</v>
          </cell>
          <cell r="E1054" t="str">
            <v>PEB 3</v>
          </cell>
          <cell r="F1054" t="str">
            <v>88PEB 3</v>
          </cell>
          <cell r="J1054">
            <v>0</v>
          </cell>
          <cell r="P1054">
            <v>0</v>
          </cell>
          <cell r="U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</row>
        <row r="1055">
          <cell r="C1055" t="str">
            <v>A0127</v>
          </cell>
          <cell r="D1055" t="str">
            <v>PT Sari Lembah Subur</v>
          </cell>
          <cell r="E1055" t="str">
            <v>PEB 4</v>
          </cell>
          <cell r="F1055" t="str">
            <v>88PEB 4</v>
          </cell>
          <cell r="J1055">
            <v>9.9482424818815112</v>
          </cell>
          <cell r="P1055">
            <v>3913887</v>
          </cell>
          <cell r="Q1055">
            <v>4398396.5147138098</v>
          </cell>
          <cell r="R1055">
            <v>609014.88778276881</v>
          </cell>
          <cell r="S1055">
            <v>438761.56638075848</v>
          </cell>
          <cell r="U1055">
            <v>0</v>
          </cell>
          <cell r="W1055">
            <v>-2457051</v>
          </cell>
          <cell r="X1055">
            <v>-547655</v>
          </cell>
          <cell r="Y1055">
            <v>39742</v>
          </cell>
          <cell r="Z1055">
            <v>909181</v>
          </cell>
        </row>
        <row r="1056">
          <cell r="C1056" t="str">
            <v>A0127</v>
          </cell>
          <cell r="D1056" t="str">
            <v>PT Sari Lembah Subur</v>
          </cell>
          <cell r="E1056" t="str">
            <v>PEB 5</v>
          </cell>
          <cell r="F1056" t="str">
            <v>88PEB 5</v>
          </cell>
          <cell r="J1056">
            <v>10.137982837668609</v>
          </cell>
          <cell r="P1056">
            <v>95933</v>
          </cell>
          <cell r="U1056">
            <v>0</v>
          </cell>
          <cell r="W1056">
            <v>1867368</v>
          </cell>
          <cell r="X1056">
            <v>0</v>
          </cell>
          <cell r="Y1056">
            <v>0</v>
          </cell>
          <cell r="Z1056">
            <v>1963301</v>
          </cell>
        </row>
        <row r="1057">
          <cell r="C1057" t="str">
            <v>A0127</v>
          </cell>
          <cell r="D1057" t="str">
            <v>PT Sari Lembah Subur</v>
          </cell>
          <cell r="E1057" t="str">
            <v>PEB 6</v>
          </cell>
          <cell r="F1057" t="str">
            <v>88PEB 6</v>
          </cell>
          <cell r="J1057">
            <v>0</v>
          </cell>
          <cell r="P1057">
            <v>0</v>
          </cell>
          <cell r="U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</row>
        <row r="1058">
          <cell r="C1058" t="str">
            <v>A0127</v>
          </cell>
          <cell r="D1058" t="str">
            <v>PT Sari Lembah Subur</v>
          </cell>
          <cell r="E1058" t="str">
            <v>PEB 7</v>
          </cell>
          <cell r="F1058" t="str">
            <v>88PEB 7</v>
          </cell>
          <cell r="J1058">
            <v>9.9506798579934017</v>
          </cell>
          <cell r="P1058">
            <v>261333</v>
          </cell>
          <cell r="Q1058">
            <v>523840.32023820287</v>
          </cell>
          <cell r="R1058">
            <v>91413.620372153804</v>
          </cell>
          <cell r="S1058">
            <v>52631.203720148471</v>
          </cell>
          <cell r="U1058">
            <v>0</v>
          </cell>
          <cell r="W1058">
            <v>-258802</v>
          </cell>
          <cell r="X1058">
            <v>0</v>
          </cell>
          <cell r="Y1058">
            <v>0</v>
          </cell>
          <cell r="Z1058">
            <v>2531</v>
          </cell>
        </row>
        <row r="1059">
          <cell r="C1059" t="str">
            <v>A0127</v>
          </cell>
          <cell r="D1059" t="str">
            <v>PT Sari Lembah Subur</v>
          </cell>
          <cell r="E1059" t="str">
            <v>MPP</v>
          </cell>
          <cell r="F1059" t="str">
            <v>88MPP</v>
          </cell>
          <cell r="J1059">
            <v>0</v>
          </cell>
          <cell r="P1059">
            <v>0</v>
          </cell>
          <cell r="Q1059">
            <v>677212.0947266263</v>
          </cell>
          <cell r="R1059">
            <v>80639.242165520162</v>
          </cell>
          <cell r="S1059">
            <v>18072.995699999999</v>
          </cell>
          <cell r="U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</row>
        <row r="1060">
          <cell r="C1060" t="str">
            <v>A0127</v>
          </cell>
          <cell r="D1060" t="str">
            <v>PT Sari Lembah Subur</v>
          </cell>
          <cell r="E1060" t="str">
            <v>ID</v>
          </cell>
          <cell r="F1060" t="str">
            <v>88ID</v>
          </cell>
          <cell r="J1060">
            <v>9.9506798579934017</v>
          </cell>
          <cell r="P1060">
            <v>50913</v>
          </cell>
          <cell r="Q1060">
            <v>1344325.7525253331</v>
          </cell>
          <cell r="R1060">
            <v>199442.49266767604</v>
          </cell>
          <cell r="S1060">
            <v>91594.926526731986</v>
          </cell>
          <cell r="U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50913</v>
          </cell>
        </row>
        <row r="1061">
          <cell r="C1061" t="str">
            <v>A0127</v>
          </cell>
          <cell r="D1061" t="str">
            <v>PT Sari Lembah Subur</v>
          </cell>
          <cell r="E1061" t="str">
            <v>LL</v>
          </cell>
          <cell r="F1061" t="str">
            <v>88LL</v>
          </cell>
          <cell r="J1061">
            <v>9.9506798579934017</v>
          </cell>
          <cell r="P1061">
            <v>1341917</v>
          </cell>
          <cell r="Q1061">
            <v>1717945.2138520235</v>
          </cell>
          <cell r="R1061">
            <v>740468.20410533855</v>
          </cell>
          <cell r="S1061">
            <v>710235.11578877282</v>
          </cell>
          <cell r="U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1341917</v>
          </cell>
        </row>
        <row r="1062">
          <cell r="C1062" t="str">
            <v>A0127</v>
          </cell>
          <cell r="D1062" t="str">
            <v>PT Sari Lembah Subur</v>
          </cell>
          <cell r="E1062" t="str">
            <v>PMK</v>
          </cell>
          <cell r="F1062" t="str">
            <v>88PMK</v>
          </cell>
          <cell r="J1062">
            <v>9.9506798579934017</v>
          </cell>
          <cell r="P1062">
            <v>922350</v>
          </cell>
          <cell r="Q1062">
            <v>1738525.4547655315</v>
          </cell>
          <cell r="R1062">
            <v>304829.67976434925</v>
          </cell>
          <cell r="S1062">
            <v>134662.5</v>
          </cell>
          <cell r="U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922350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F1064" t="str">
            <v>89PEB 1</v>
          </cell>
          <cell r="J1064">
            <v>0</v>
          </cell>
          <cell r="N1064">
            <v>0</v>
          </cell>
          <cell r="O1064">
            <v>0</v>
          </cell>
          <cell r="P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10.020478720973333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1507658</v>
          </cell>
          <cell r="AL1064">
            <v>2719871.8206762937</v>
          </cell>
          <cell r="AM1064">
            <v>277633.29486833105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-819309</v>
          </cell>
          <cell r="AS1064">
            <v>0</v>
          </cell>
          <cell r="AT1064">
            <v>0</v>
          </cell>
          <cell r="AU1064">
            <v>688349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10.013345723854137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2614751</v>
          </cell>
          <cell r="CB1064">
            <v>9266896.7425439265</v>
          </cell>
          <cell r="CC1064">
            <v>956842.88431797503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-1627128</v>
          </cell>
          <cell r="CI1064">
            <v>-529220</v>
          </cell>
          <cell r="CJ1064">
            <v>42460</v>
          </cell>
          <cell r="CK1064">
            <v>458403</v>
          </cell>
          <cell r="CM1064">
            <v>0</v>
          </cell>
          <cell r="CN1064">
            <v>0</v>
          </cell>
          <cell r="CO1064">
            <v>0</v>
          </cell>
          <cell r="CP1064">
            <v>9.4905282510131386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1780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1349646</v>
          </cell>
          <cell r="DD1064">
            <v>0</v>
          </cell>
          <cell r="DE1064">
            <v>0</v>
          </cell>
          <cell r="DF1064">
            <v>1351426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  <cell r="DX1064">
            <v>0</v>
          </cell>
          <cell r="DY1064">
            <v>0</v>
          </cell>
          <cell r="DZ1064">
            <v>0</v>
          </cell>
          <cell r="EA1064">
            <v>0</v>
          </cell>
          <cell r="EC1064">
            <v>0</v>
          </cell>
          <cell r="ED1064">
            <v>0</v>
          </cell>
          <cell r="EE1064">
            <v>0</v>
          </cell>
          <cell r="EF1064">
            <v>10.020478720973333</v>
          </cell>
          <cell r="EG1064">
            <v>0</v>
          </cell>
          <cell r="EH1064">
            <v>0</v>
          </cell>
          <cell r="EI1064">
            <v>0</v>
          </cell>
          <cell r="EJ1064">
            <v>0</v>
          </cell>
          <cell r="EK1064">
            <v>0</v>
          </cell>
          <cell r="EL1064">
            <v>163664</v>
          </cell>
          <cell r="EM1064">
            <v>328991.90930075414</v>
          </cell>
          <cell r="EN1064">
            <v>51197.344376934852</v>
          </cell>
          <cell r="EO1064">
            <v>34547.611747269169</v>
          </cell>
          <cell r="EP1064">
            <v>0</v>
          </cell>
          <cell r="EQ1064">
            <v>0</v>
          </cell>
          <cell r="ER1064">
            <v>0</v>
          </cell>
          <cell r="ES1064">
            <v>-156367</v>
          </cell>
          <cell r="ET1064">
            <v>0</v>
          </cell>
          <cell r="EU1064">
            <v>0</v>
          </cell>
          <cell r="EV1064">
            <v>7297</v>
          </cell>
          <cell r="EX1064">
            <v>0</v>
          </cell>
          <cell r="EY1064">
            <v>0</v>
          </cell>
          <cell r="EZ1064">
            <v>0</v>
          </cell>
          <cell r="FA1064">
            <v>0</v>
          </cell>
          <cell r="FB1064">
            <v>0</v>
          </cell>
          <cell r="FC1064">
            <v>0</v>
          </cell>
          <cell r="FD1064">
            <v>0</v>
          </cell>
          <cell r="FE1064">
            <v>0</v>
          </cell>
          <cell r="FF1064">
            <v>0</v>
          </cell>
          <cell r="FG1064">
            <v>0</v>
          </cell>
          <cell r="FH1064">
            <v>444858.27164972335</v>
          </cell>
          <cell r="FI1064">
            <v>46200.332986912632</v>
          </cell>
          <cell r="FJ1064">
            <v>0</v>
          </cell>
          <cell r="FK1064">
            <v>0</v>
          </cell>
          <cell r="FL1064">
            <v>0</v>
          </cell>
          <cell r="FM1064">
            <v>0</v>
          </cell>
          <cell r="FN1064">
            <v>0</v>
          </cell>
          <cell r="FO1064">
            <v>0</v>
          </cell>
          <cell r="FP1064">
            <v>0</v>
          </cell>
          <cell r="FQ1064">
            <v>0</v>
          </cell>
          <cell r="FS1064">
            <v>0</v>
          </cell>
          <cell r="FT1064">
            <v>0</v>
          </cell>
          <cell r="FU1064">
            <v>0</v>
          </cell>
          <cell r="FV1064">
            <v>10.020478720973333</v>
          </cell>
          <cell r="FW1064">
            <v>0</v>
          </cell>
          <cell r="FX1064">
            <v>0</v>
          </cell>
          <cell r="FY1064">
            <v>0</v>
          </cell>
          <cell r="FZ1064">
            <v>0</v>
          </cell>
          <cell r="GA1064">
            <v>0</v>
          </cell>
          <cell r="GB1064">
            <v>30026</v>
          </cell>
          <cell r="GC1064">
            <v>866626.92645579262</v>
          </cell>
          <cell r="GD1064">
            <v>114973.81335282813</v>
          </cell>
          <cell r="GE1064">
            <v>64376.031132787983</v>
          </cell>
          <cell r="GF1064">
            <v>0</v>
          </cell>
          <cell r="GG1064">
            <v>0</v>
          </cell>
          <cell r="GH1064">
            <v>0</v>
          </cell>
          <cell r="GI1064">
            <v>0</v>
          </cell>
          <cell r="GJ1064">
            <v>0</v>
          </cell>
          <cell r="GK1064">
            <v>0</v>
          </cell>
          <cell r="GL1064">
            <v>30026</v>
          </cell>
          <cell r="GN1064">
            <v>0</v>
          </cell>
          <cell r="GO1064">
            <v>0</v>
          </cell>
          <cell r="GP1064">
            <v>0</v>
          </cell>
          <cell r="GQ1064">
            <v>10.020478720973333</v>
          </cell>
          <cell r="GR1064">
            <v>0</v>
          </cell>
          <cell r="GS1064">
            <v>0</v>
          </cell>
          <cell r="GT1064">
            <v>0</v>
          </cell>
          <cell r="GU1064">
            <v>0</v>
          </cell>
          <cell r="GV1064">
            <v>0</v>
          </cell>
          <cell r="GW1064">
            <v>919339</v>
          </cell>
          <cell r="GX1064">
            <v>1118926.8958817068</v>
          </cell>
          <cell r="GY1064">
            <v>444262.00732597878</v>
          </cell>
          <cell r="GZ1064">
            <v>482948.62761518481</v>
          </cell>
          <cell r="HA1064">
            <v>0</v>
          </cell>
          <cell r="HB1064">
            <v>0</v>
          </cell>
          <cell r="HC1064">
            <v>0</v>
          </cell>
          <cell r="HD1064">
            <v>0</v>
          </cell>
          <cell r="HE1064">
            <v>0</v>
          </cell>
          <cell r="HF1064">
            <v>0</v>
          </cell>
          <cell r="HG1064">
            <v>919339</v>
          </cell>
          <cell r="HI1064">
            <v>0</v>
          </cell>
          <cell r="HJ1064">
            <v>0</v>
          </cell>
          <cell r="HK1064">
            <v>0</v>
          </cell>
          <cell r="HL1064">
            <v>10.020478720973333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549541</v>
          </cell>
          <cell r="HS1064">
            <v>1016236.9637448289</v>
          </cell>
          <cell r="HT1064">
            <v>176848.85836094691</v>
          </cell>
          <cell r="HU1064">
            <v>89775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HZ1064">
            <v>0</v>
          </cell>
          <cell r="IA1064">
            <v>0</v>
          </cell>
          <cell r="IB1064">
            <v>549541</v>
          </cell>
        </row>
        <row r="1065">
          <cell r="C1065" t="str">
            <v>A0278</v>
          </cell>
          <cell r="D1065" t="str">
            <v>PT Sawit Asahan Indah</v>
          </cell>
          <cell r="E1065" t="str">
            <v>PEB 2</v>
          </cell>
          <cell r="F1065" t="str">
            <v>89PEB 2</v>
          </cell>
          <cell r="J1065">
            <v>10.020478720973333</v>
          </cell>
          <cell r="P1065">
            <v>1507658</v>
          </cell>
          <cell r="Q1065">
            <v>2719871.8206762937</v>
          </cell>
          <cell r="R1065">
            <v>277633.29486833105</v>
          </cell>
          <cell r="S1065">
            <v>0</v>
          </cell>
          <cell r="U1065">
            <v>0</v>
          </cell>
          <cell r="W1065">
            <v>-819309</v>
          </cell>
          <cell r="X1065">
            <v>0</v>
          </cell>
          <cell r="Y1065">
            <v>0</v>
          </cell>
          <cell r="Z1065">
            <v>688349</v>
          </cell>
        </row>
        <row r="1066">
          <cell r="C1066" t="str">
            <v>A0278</v>
          </cell>
          <cell r="D1066" t="str">
            <v>PT Sawit Asahan Indah</v>
          </cell>
          <cell r="E1066" t="str">
            <v>PEB 3</v>
          </cell>
          <cell r="F1066" t="str">
            <v>89PEB 3</v>
          </cell>
          <cell r="J1066">
            <v>0</v>
          </cell>
          <cell r="P1066">
            <v>0</v>
          </cell>
          <cell r="U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</row>
        <row r="1067">
          <cell r="C1067" t="str">
            <v>A0278</v>
          </cell>
          <cell r="D1067" t="str">
            <v>PT Sawit Asahan Indah</v>
          </cell>
          <cell r="E1067" t="str">
            <v>PEB 4</v>
          </cell>
          <cell r="F1067" t="str">
            <v>89PEB 4</v>
          </cell>
          <cell r="J1067">
            <v>10.013345723854137</v>
          </cell>
          <cell r="P1067">
            <v>2614751</v>
          </cell>
          <cell r="Q1067">
            <v>9266896.7425439265</v>
          </cell>
          <cell r="R1067">
            <v>956842.88431797503</v>
          </cell>
          <cell r="S1067">
            <v>0</v>
          </cell>
          <cell r="U1067">
            <v>0</v>
          </cell>
          <cell r="W1067">
            <v>-1627128</v>
          </cell>
          <cell r="X1067">
            <v>-529220</v>
          </cell>
          <cell r="Y1067">
            <v>42460</v>
          </cell>
          <cell r="Z1067">
            <v>458403</v>
          </cell>
        </row>
        <row r="1068">
          <cell r="C1068" t="str">
            <v>A0278</v>
          </cell>
          <cell r="D1068" t="str">
            <v>PT Sawit Asahan Indah</v>
          </cell>
          <cell r="E1068" t="str">
            <v>PEB 5</v>
          </cell>
          <cell r="F1068" t="str">
            <v>89PEB 5</v>
          </cell>
          <cell r="J1068">
            <v>9.4905282510131386</v>
          </cell>
          <cell r="P1068">
            <v>1780</v>
          </cell>
          <cell r="U1068">
            <v>0</v>
          </cell>
          <cell r="W1068">
            <v>1349646</v>
          </cell>
          <cell r="X1068">
            <v>0</v>
          </cell>
          <cell r="Y1068">
            <v>0</v>
          </cell>
          <cell r="Z1068">
            <v>1351426</v>
          </cell>
        </row>
        <row r="1069">
          <cell r="C1069" t="str">
            <v>A0278</v>
          </cell>
          <cell r="D1069" t="str">
            <v>PT Sawit Asahan Indah</v>
          </cell>
          <cell r="E1069" t="str">
            <v>PEB 6</v>
          </cell>
          <cell r="F1069" t="str">
            <v>89PEB 6</v>
          </cell>
          <cell r="J1069">
            <v>0</v>
          </cell>
          <cell r="P1069">
            <v>0</v>
          </cell>
          <cell r="U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</row>
        <row r="1070">
          <cell r="C1070" t="str">
            <v>A0278</v>
          </cell>
          <cell r="D1070" t="str">
            <v>PT Sawit Asahan Indah</v>
          </cell>
          <cell r="E1070" t="str">
            <v>PEB 7</v>
          </cell>
          <cell r="F1070" t="str">
            <v>89PEB 7</v>
          </cell>
          <cell r="J1070">
            <v>10.020478720973333</v>
          </cell>
          <cell r="P1070">
            <v>163664</v>
          </cell>
          <cell r="Q1070">
            <v>328991.90930075414</v>
          </cell>
          <cell r="R1070">
            <v>51197.344376934852</v>
          </cell>
          <cell r="S1070">
            <v>34547.611747269169</v>
          </cell>
          <cell r="U1070">
            <v>0</v>
          </cell>
          <cell r="W1070">
            <v>-156367</v>
          </cell>
          <cell r="X1070">
            <v>0</v>
          </cell>
          <cell r="Y1070">
            <v>0</v>
          </cell>
          <cell r="Z1070">
            <v>7297</v>
          </cell>
        </row>
        <row r="1071">
          <cell r="C1071" t="str">
            <v>A0278</v>
          </cell>
          <cell r="D1071" t="str">
            <v>PT Sawit Asahan Indah</v>
          </cell>
          <cell r="E1071" t="str">
            <v>MPP</v>
          </cell>
          <cell r="F1071" t="str">
            <v>89MPP</v>
          </cell>
          <cell r="J1071">
            <v>0</v>
          </cell>
          <cell r="P1071">
            <v>0</v>
          </cell>
          <cell r="Q1071">
            <v>444858.27164972335</v>
          </cell>
          <cell r="R1071">
            <v>46200.332986912632</v>
          </cell>
          <cell r="S1071">
            <v>0</v>
          </cell>
          <cell r="U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</row>
        <row r="1072">
          <cell r="C1072" t="str">
            <v>A0278</v>
          </cell>
          <cell r="D1072" t="str">
            <v>PT Sawit Asahan Indah</v>
          </cell>
          <cell r="E1072" t="str">
            <v>ID</v>
          </cell>
          <cell r="F1072" t="str">
            <v>89ID</v>
          </cell>
          <cell r="J1072">
            <v>10.020478720973333</v>
          </cell>
          <cell r="P1072">
            <v>30026</v>
          </cell>
          <cell r="Q1072">
            <v>866626.92645579262</v>
          </cell>
          <cell r="R1072">
            <v>114973.81335282813</v>
          </cell>
          <cell r="S1072">
            <v>64376.031132787983</v>
          </cell>
          <cell r="U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30026</v>
          </cell>
        </row>
        <row r="1073">
          <cell r="C1073" t="str">
            <v>A0278</v>
          </cell>
          <cell r="D1073" t="str">
            <v>PT Sawit Asahan Indah</v>
          </cell>
          <cell r="E1073" t="str">
            <v>LL</v>
          </cell>
          <cell r="F1073" t="str">
            <v>89LL</v>
          </cell>
          <cell r="J1073">
            <v>10.020478720973333</v>
          </cell>
          <cell r="P1073">
            <v>919339</v>
          </cell>
          <cell r="Q1073">
            <v>1118926.8958817068</v>
          </cell>
          <cell r="R1073">
            <v>444262.00732597878</v>
          </cell>
          <cell r="S1073">
            <v>482948.62761518481</v>
          </cell>
          <cell r="U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919339</v>
          </cell>
        </row>
        <row r="1074">
          <cell r="C1074" t="str">
            <v>A0278</v>
          </cell>
          <cell r="D1074" t="str">
            <v>PT Sawit Asahan Indah</v>
          </cell>
          <cell r="E1074" t="str">
            <v>PMK</v>
          </cell>
          <cell r="F1074" t="str">
            <v>89PMK</v>
          </cell>
          <cell r="J1074">
            <v>10.020478720973333</v>
          </cell>
          <cell r="P1074">
            <v>549541</v>
          </cell>
          <cell r="Q1074">
            <v>1016236.9637448289</v>
          </cell>
          <cell r="R1074">
            <v>176848.85836094691</v>
          </cell>
          <cell r="S1074">
            <v>89775</v>
          </cell>
          <cell r="U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549541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F1076" t="str">
            <v>90PEB 1</v>
          </cell>
          <cell r="J1076">
            <v>0</v>
          </cell>
          <cell r="N1076">
            <v>0</v>
          </cell>
          <cell r="O1076">
            <v>0</v>
          </cell>
          <cell r="P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9.9254876732605002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82049</v>
          </cell>
          <cell r="AL1076">
            <v>264053.66533102613</v>
          </cell>
          <cell r="AM1076">
            <v>39115.495771003829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-33508</v>
          </cell>
          <cell r="AS1076">
            <v>0</v>
          </cell>
          <cell r="AT1076">
            <v>0</v>
          </cell>
          <cell r="AU1076">
            <v>48541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9.9254876732605002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121818</v>
          </cell>
          <cell r="CB1076">
            <v>243532.99242244085</v>
          </cell>
          <cell r="CC1076">
            <v>57478.459519508069</v>
          </cell>
          <cell r="CD1076">
            <v>8717.9836028853242</v>
          </cell>
          <cell r="CE1076">
            <v>0</v>
          </cell>
          <cell r="CF1076">
            <v>0</v>
          </cell>
          <cell r="CG1076">
            <v>0</v>
          </cell>
          <cell r="CH1076">
            <v>-72806</v>
          </cell>
          <cell r="CI1076">
            <v>0</v>
          </cell>
          <cell r="CJ1076">
            <v>0</v>
          </cell>
          <cell r="CK1076">
            <v>49012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0</v>
          </cell>
          <cell r="DX1076">
            <v>0</v>
          </cell>
          <cell r="DY1076">
            <v>0</v>
          </cell>
          <cell r="DZ1076">
            <v>0</v>
          </cell>
          <cell r="EA1076">
            <v>0</v>
          </cell>
          <cell r="EC1076">
            <v>0</v>
          </cell>
          <cell r="ED1076">
            <v>0</v>
          </cell>
          <cell r="EE1076">
            <v>0</v>
          </cell>
          <cell r="EF1076">
            <v>9.9254876732605002</v>
          </cell>
          <cell r="EG1076">
            <v>0</v>
          </cell>
          <cell r="EH1076">
            <v>0</v>
          </cell>
          <cell r="EI1076">
            <v>0</v>
          </cell>
          <cell r="EJ1076">
            <v>0</v>
          </cell>
          <cell r="EK1076">
            <v>0</v>
          </cell>
          <cell r="EL1076">
            <v>10500</v>
          </cell>
          <cell r="EM1076">
            <v>41366.499071086022</v>
          </cell>
          <cell r="EN1076">
            <v>8764.6890702449437</v>
          </cell>
          <cell r="EO1076">
            <v>3566.1831251439235</v>
          </cell>
          <cell r="EP1076">
            <v>0</v>
          </cell>
          <cell r="EQ1076">
            <v>0</v>
          </cell>
          <cell r="ER1076">
            <v>0</v>
          </cell>
          <cell r="ES1076">
            <v>16905</v>
          </cell>
          <cell r="ET1076">
            <v>0</v>
          </cell>
          <cell r="EU1076">
            <v>0</v>
          </cell>
          <cell r="EV1076">
            <v>27405</v>
          </cell>
          <cell r="EX1076">
            <v>0</v>
          </cell>
          <cell r="EY1076">
            <v>0</v>
          </cell>
          <cell r="EZ1076">
            <v>0</v>
          </cell>
          <cell r="FA1076">
            <v>0</v>
          </cell>
          <cell r="FB1076">
            <v>0</v>
          </cell>
          <cell r="FC1076">
            <v>0</v>
          </cell>
          <cell r="FD1076">
            <v>0</v>
          </cell>
          <cell r="FE1076">
            <v>0</v>
          </cell>
          <cell r="FF1076">
            <v>0</v>
          </cell>
          <cell r="FG1076">
            <v>0</v>
          </cell>
          <cell r="FH1076">
            <v>42076.354578974977</v>
          </cell>
          <cell r="FI1076">
            <v>7141.5362142920994</v>
          </cell>
          <cell r="FJ1076">
            <v>0</v>
          </cell>
          <cell r="FK1076">
            <v>0</v>
          </cell>
          <cell r="FL1076">
            <v>0</v>
          </cell>
          <cell r="FM1076">
            <v>0</v>
          </cell>
          <cell r="FN1076">
            <v>0</v>
          </cell>
          <cell r="FO1076">
            <v>0</v>
          </cell>
          <cell r="FP1076">
            <v>0</v>
          </cell>
          <cell r="FQ1076">
            <v>0</v>
          </cell>
          <cell r="FS1076">
            <v>0</v>
          </cell>
          <cell r="FT1076">
            <v>0</v>
          </cell>
          <cell r="FU1076">
            <v>0</v>
          </cell>
          <cell r="FV1076">
            <v>9.9254876732605002</v>
          </cell>
          <cell r="FW1076">
            <v>0</v>
          </cell>
          <cell r="FX1076">
            <v>0</v>
          </cell>
          <cell r="FY1076">
            <v>0</v>
          </cell>
          <cell r="FZ1076">
            <v>0</v>
          </cell>
          <cell r="GA1076">
            <v>0</v>
          </cell>
          <cell r="GB1076">
            <v>1119</v>
          </cell>
          <cell r="GC1076">
            <v>102361.67055339958</v>
          </cell>
          <cell r="GD1076">
            <v>19303.855788499495</v>
          </cell>
          <cell r="GE1076">
            <v>5193.5695595994111</v>
          </cell>
          <cell r="GF1076">
            <v>0</v>
          </cell>
          <cell r="GG1076">
            <v>0</v>
          </cell>
          <cell r="GH1076">
            <v>0</v>
          </cell>
          <cell r="GI1076">
            <v>0</v>
          </cell>
          <cell r="GJ1076">
            <v>0</v>
          </cell>
          <cell r="GK1076">
            <v>0</v>
          </cell>
          <cell r="GL1076">
            <v>1119</v>
          </cell>
          <cell r="GN1076">
            <v>0</v>
          </cell>
          <cell r="GO1076">
            <v>0</v>
          </cell>
          <cell r="GP1076">
            <v>0</v>
          </cell>
          <cell r="GQ1076">
            <v>9.9254876732605002</v>
          </cell>
          <cell r="GR1076">
            <v>0</v>
          </cell>
          <cell r="GS1076">
            <v>0</v>
          </cell>
          <cell r="GT1076">
            <v>0</v>
          </cell>
          <cell r="GU1076">
            <v>0</v>
          </cell>
          <cell r="GV1076">
            <v>0</v>
          </cell>
          <cell r="GW1076">
            <v>67824</v>
          </cell>
          <cell r="GX1076">
            <v>161291.38557843145</v>
          </cell>
          <cell r="GY1076">
            <v>67946.243746631575</v>
          </cell>
          <cell r="GZ1076">
            <v>67328.135617902706</v>
          </cell>
          <cell r="HA1076">
            <v>0</v>
          </cell>
          <cell r="HB1076">
            <v>0</v>
          </cell>
          <cell r="HC1076">
            <v>0</v>
          </cell>
          <cell r="HD1076">
            <v>0</v>
          </cell>
          <cell r="HE1076">
            <v>0</v>
          </cell>
          <cell r="HF1076">
            <v>0</v>
          </cell>
          <cell r="HG1076">
            <v>67824</v>
          </cell>
          <cell r="HI1076">
            <v>0</v>
          </cell>
          <cell r="HJ1076">
            <v>0</v>
          </cell>
          <cell r="HK1076">
            <v>0</v>
          </cell>
          <cell r="HL1076">
            <v>9.9254876732605002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12777</v>
          </cell>
          <cell r="HS1076">
            <v>93520.562896695585</v>
          </cell>
          <cell r="HT1076">
            <v>22772.562095610887</v>
          </cell>
          <cell r="HU1076">
            <v>9450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HZ1076">
            <v>0</v>
          </cell>
          <cell r="IA1076">
            <v>0</v>
          </cell>
          <cell r="IB1076">
            <v>12777</v>
          </cell>
        </row>
        <row r="1077">
          <cell r="C1077" t="str">
            <v>A0436</v>
          </cell>
          <cell r="D1077" t="str">
            <v>PT Sawit Jaya Abadi</v>
          </cell>
          <cell r="E1077" t="str">
            <v>PEB 2</v>
          </cell>
          <cell r="F1077" t="str">
            <v>90PEB 2</v>
          </cell>
          <cell r="J1077">
            <v>9.9254876732605002</v>
          </cell>
          <cell r="P1077">
            <v>82049</v>
          </cell>
          <cell r="Q1077">
            <v>264053.66533102613</v>
          </cell>
          <cell r="R1077">
            <v>39115.495771003829</v>
          </cell>
          <cell r="S1077">
            <v>0</v>
          </cell>
          <cell r="U1077">
            <v>0</v>
          </cell>
          <cell r="W1077">
            <v>-33508</v>
          </cell>
          <cell r="X1077">
            <v>0</v>
          </cell>
          <cell r="Y1077">
            <v>0</v>
          </cell>
          <cell r="Z1077">
            <v>48541</v>
          </cell>
        </row>
        <row r="1078">
          <cell r="C1078" t="str">
            <v>A0436</v>
          </cell>
          <cell r="D1078" t="str">
            <v>PT Sawit Jaya Abadi</v>
          </cell>
          <cell r="E1078" t="str">
            <v>PEB 3</v>
          </cell>
          <cell r="F1078" t="str">
            <v>90PEB 3</v>
          </cell>
          <cell r="J1078">
            <v>0</v>
          </cell>
          <cell r="P1078">
            <v>0</v>
          </cell>
          <cell r="U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</row>
        <row r="1079">
          <cell r="C1079" t="str">
            <v>A0436</v>
          </cell>
          <cell r="D1079" t="str">
            <v>PT Sawit Jaya Abadi</v>
          </cell>
          <cell r="E1079" t="str">
            <v>PEB 4</v>
          </cell>
          <cell r="F1079" t="str">
            <v>90PEB 4</v>
          </cell>
          <cell r="J1079">
            <v>9.9254876732605002</v>
          </cell>
          <cell r="P1079">
            <v>121818</v>
          </cell>
          <cell r="Q1079">
            <v>243532.99242244085</v>
          </cell>
          <cell r="R1079">
            <v>57478.459519508069</v>
          </cell>
          <cell r="S1079">
            <v>8717.9836028853242</v>
          </cell>
          <cell r="U1079">
            <v>0</v>
          </cell>
          <cell r="W1079">
            <v>-72806</v>
          </cell>
          <cell r="X1079">
            <v>0</v>
          </cell>
          <cell r="Y1079">
            <v>0</v>
          </cell>
          <cell r="Z1079">
            <v>49012</v>
          </cell>
        </row>
        <row r="1080">
          <cell r="C1080" t="str">
            <v>A0436</v>
          </cell>
          <cell r="D1080" t="str">
            <v>PT Sawit Jaya Abadi</v>
          </cell>
          <cell r="E1080" t="str">
            <v>PEB 5</v>
          </cell>
          <cell r="F1080" t="str">
            <v>90PEB 5</v>
          </cell>
          <cell r="J1080">
            <v>0</v>
          </cell>
          <cell r="P1080">
            <v>0</v>
          </cell>
          <cell r="U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</row>
        <row r="1081">
          <cell r="C1081" t="str">
            <v>A0436</v>
          </cell>
          <cell r="D1081" t="str">
            <v>PT Sawit Jaya Abadi</v>
          </cell>
          <cell r="E1081" t="str">
            <v>PEB 6</v>
          </cell>
          <cell r="F1081" t="str">
            <v>90PEB 6</v>
          </cell>
          <cell r="J1081">
            <v>0</v>
          </cell>
          <cell r="P1081">
            <v>0</v>
          </cell>
          <cell r="U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</row>
        <row r="1082">
          <cell r="C1082" t="str">
            <v>A0436</v>
          </cell>
          <cell r="D1082" t="str">
            <v>PT Sawit Jaya Abadi</v>
          </cell>
          <cell r="E1082" t="str">
            <v>PEB 7</v>
          </cell>
          <cell r="F1082" t="str">
            <v>90PEB 7</v>
          </cell>
          <cell r="J1082">
            <v>9.9254876732605002</v>
          </cell>
          <cell r="P1082">
            <v>10500</v>
          </cell>
          <cell r="Q1082">
            <v>41366.499071086022</v>
          </cell>
          <cell r="R1082">
            <v>8764.6890702449437</v>
          </cell>
          <cell r="S1082">
            <v>3566.1831251439235</v>
          </cell>
          <cell r="U1082">
            <v>0</v>
          </cell>
          <cell r="W1082">
            <v>16905</v>
          </cell>
          <cell r="X1082">
            <v>0</v>
          </cell>
          <cell r="Y1082">
            <v>0</v>
          </cell>
          <cell r="Z1082">
            <v>27405</v>
          </cell>
        </row>
        <row r="1083">
          <cell r="C1083" t="str">
            <v>A0436</v>
          </cell>
          <cell r="D1083" t="str">
            <v>PT Sawit Jaya Abadi</v>
          </cell>
          <cell r="E1083" t="str">
            <v>MPP</v>
          </cell>
          <cell r="F1083" t="str">
            <v>90MPP</v>
          </cell>
          <cell r="J1083">
            <v>0</v>
          </cell>
          <cell r="P1083">
            <v>0</v>
          </cell>
          <cell r="Q1083">
            <v>42076.354578974977</v>
          </cell>
          <cell r="R1083">
            <v>7141.5362142920994</v>
          </cell>
          <cell r="S1083">
            <v>0</v>
          </cell>
          <cell r="U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</row>
        <row r="1084">
          <cell r="C1084" t="str">
            <v>A0436</v>
          </cell>
          <cell r="D1084" t="str">
            <v>PT Sawit Jaya Abadi</v>
          </cell>
          <cell r="E1084" t="str">
            <v>ID</v>
          </cell>
          <cell r="F1084" t="str">
            <v>90ID</v>
          </cell>
          <cell r="J1084">
            <v>9.9254876732605002</v>
          </cell>
          <cell r="P1084">
            <v>1119</v>
          </cell>
          <cell r="Q1084">
            <v>102361.67055339958</v>
          </cell>
          <cell r="R1084">
            <v>19303.855788499495</v>
          </cell>
          <cell r="S1084">
            <v>5193.5695595994111</v>
          </cell>
          <cell r="U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1119</v>
          </cell>
        </row>
        <row r="1085">
          <cell r="C1085" t="str">
            <v>A0436</v>
          </cell>
          <cell r="D1085" t="str">
            <v>PT Sawit Jaya Abadi</v>
          </cell>
          <cell r="E1085" t="str">
            <v>LL</v>
          </cell>
          <cell r="F1085" t="str">
            <v>90LL</v>
          </cell>
          <cell r="J1085">
            <v>9.9254876732605002</v>
          </cell>
          <cell r="P1085">
            <v>67824</v>
          </cell>
          <cell r="Q1085">
            <v>161291.38557843145</v>
          </cell>
          <cell r="R1085">
            <v>67946.243746631575</v>
          </cell>
          <cell r="S1085">
            <v>67328.135617902706</v>
          </cell>
          <cell r="U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67824</v>
          </cell>
        </row>
        <row r="1086">
          <cell r="C1086" t="str">
            <v>A0436</v>
          </cell>
          <cell r="D1086" t="str">
            <v>PT Sawit Jaya Abadi</v>
          </cell>
          <cell r="E1086" t="str">
            <v>PMK</v>
          </cell>
          <cell r="F1086" t="str">
            <v>90PMK</v>
          </cell>
          <cell r="J1086">
            <v>9.9254876732605002</v>
          </cell>
          <cell r="P1086">
            <v>12777</v>
          </cell>
          <cell r="Q1086">
            <v>93520.562896695585</v>
          </cell>
          <cell r="R1086">
            <v>22772.562095610887</v>
          </cell>
          <cell r="S1086">
            <v>9450</v>
          </cell>
          <cell r="U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12777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F1088" t="str">
            <v>91PEB 1</v>
          </cell>
          <cell r="G1088">
            <v>0.1</v>
          </cell>
          <cell r="H1088">
            <v>0.1</v>
          </cell>
          <cell r="I1088">
            <v>0.09</v>
          </cell>
          <cell r="J1088">
            <v>7.2196772113506595</v>
          </cell>
          <cell r="K1088">
            <v>7.5451981366038012</v>
          </cell>
          <cell r="L1088">
            <v>0</v>
          </cell>
          <cell r="N1088">
            <v>203007.77439999999</v>
          </cell>
          <cell r="O1088">
            <v>11368.312</v>
          </cell>
          <cell r="P1088">
            <v>683799</v>
          </cell>
          <cell r="Q1088">
            <v>1005804.586377742</v>
          </cell>
          <cell r="R1088">
            <v>44750.850884665146</v>
          </cell>
          <cell r="S1088">
            <v>5969.5710261598733</v>
          </cell>
          <cell r="U1088">
            <v>-440678</v>
          </cell>
          <cell r="V1088">
            <v>1357840.8954666669</v>
          </cell>
          <cell r="W1088">
            <v>186985</v>
          </cell>
          <cell r="X1088">
            <v>0</v>
          </cell>
          <cell r="Y1088">
            <v>0</v>
          </cell>
          <cell r="Z1088">
            <v>430106</v>
          </cell>
          <cell r="AB1088">
            <v>0.1</v>
          </cell>
          <cell r="AC1088">
            <v>0</v>
          </cell>
          <cell r="AD1088">
            <v>0.09</v>
          </cell>
          <cell r="AE1088">
            <v>8.222583961366281</v>
          </cell>
          <cell r="AF1088">
            <v>8.7381111848537749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191951</v>
          </cell>
          <cell r="AL1088">
            <v>230893.58637459122</v>
          </cell>
          <cell r="AM1088">
            <v>12005.686293225968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12364</v>
          </cell>
          <cell r="AS1088">
            <v>-195923</v>
          </cell>
          <cell r="AT1088">
            <v>19335</v>
          </cell>
          <cell r="AU1088">
            <v>8392</v>
          </cell>
          <cell r="AW1088">
            <v>0.1</v>
          </cell>
          <cell r="AX1088">
            <v>0</v>
          </cell>
          <cell r="AY1088">
            <v>0.09</v>
          </cell>
          <cell r="AZ1088">
            <v>7.2196772113506595</v>
          </cell>
          <cell r="BA1088">
            <v>7.5451981366038012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8545.4822338079539</v>
          </cell>
          <cell r="BH1088">
            <v>420.14233219792101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R1088">
            <v>0.1</v>
          </cell>
          <cell r="BS1088">
            <v>0</v>
          </cell>
          <cell r="BT1088">
            <v>0.09</v>
          </cell>
          <cell r="BU1088">
            <v>8.6465875131961667</v>
          </cell>
          <cell r="BV1088">
            <v>9.4538590138037559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33006</v>
          </cell>
          <cell r="CB1088">
            <v>23060.577293411276</v>
          </cell>
          <cell r="CC1088">
            <v>3180.8443566535002</v>
          </cell>
          <cell r="CD1088">
            <v>2722.6508438547348</v>
          </cell>
          <cell r="CE1088">
            <v>0</v>
          </cell>
          <cell r="CF1088">
            <v>0</v>
          </cell>
          <cell r="CG1088">
            <v>0</v>
          </cell>
          <cell r="CH1088">
            <v>8849</v>
          </cell>
          <cell r="CI1088">
            <v>-41359</v>
          </cell>
          <cell r="CJ1088">
            <v>3658</v>
          </cell>
          <cell r="CK1088">
            <v>496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  <cell r="DX1088">
            <v>0</v>
          </cell>
          <cell r="DY1088">
            <v>0</v>
          </cell>
          <cell r="DZ1088">
            <v>0</v>
          </cell>
          <cell r="EA1088">
            <v>0</v>
          </cell>
          <cell r="EC1088">
            <v>0.1</v>
          </cell>
          <cell r="ED1088">
            <v>0</v>
          </cell>
          <cell r="EE1088">
            <v>0.09</v>
          </cell>
          <cell r="EF1088">
            <v>8.222583961366281</v>
          </cell>
          <cell r="EG1088">
            <v>8.7381111848537749</v>
          </cell>
          <cell r="EH1088">
            <v>0</v>
          </cell>
          <cell r="EI1088">
            <v>0</v>
          </cell>
          <cell r="EJ1088">
            <v>0</v>
          </cell>
          <cell r="EK1088">
            <v>0</v>
          </cell>
          <cell r="EL1088">
            <v>21218</v>
          </cell>
          <cell r="EM1088">
            <v>12761.445795330588</v>
          </cell>
          <cell r="EN1088">
            <v>664.29726002627888</v>
          </cell>
          <cell r="EO1088">
            <v>1577.2488827895147</v>
          </cell>
          <cell r="EP1088">
            <v>0</v>
          </cell>
          <cell r="EQ1088">
            <v>0</v>
          </cell>
          <cell r="ER1088">
            <v>0</v>
          </cell>
          <cell r="ES1088">
            <v>-15556</v>
          </cell>
          <cell r="ET1088">
            <v>0</v>
          </cell>
          <cell r="EU1088">
            <v>0</v>
          </cell>
          <cell r="EV1088">
            <v>5662</v>
          </cell>
          <cell r="EX1088">
            <v>0.1</v>
          </cell>
          <cell r="EY1088">
            <v>0</v>
          </cell>
          <cell r="EZ1088">
            <v>0.09</v>
          </cell>
          <cell r="FA1088">
            <v>8.222583961366281</v>
          </cell>
          <cell r="FB1088">
            <v>8.7381111848537749</v>
          </cell>
          <cell r="FC1088">
            <v>0</v>
          </cell>
          <cell r="FD1088">
            <v>0</v>
          </cell>
          <cell r="FE1088">
            <v>0</v>
          </cell>
          <cell r="FF1088">
            <v>0</v>
          </cell>
          <cell r="FG1088">
            <v>0</v>
          </cell>
          <cell r="FH1088">
            <v>37546.771181165779</v>
          </cell>
          <cell r="FI1088">
            <v>2135.937749080746</v>
          </cell>
          <cell r="FJ1088">
            <v>0</v>
          </cell>
          <cell r="FK1088">
            <v>0</v>
          </cell>
          <cell r="FL1088">
            <v>0</v>
          </cell>
          <cell r="FM1088">
            <v>0</v>
          </cell>
          <cell r="FN1088">
            <v>0</v>
          </cell>
          <cell r="FO1088">
            <v>0</v>
          </cell>
          <cell r="FP1088">
            <v>0</v>
          </cell>
          <cell r="FQ1088">
            <v>0</v>
          </cell>
          <cell r="FS1088">
            <v>0.1</v>
          </cell>
          <cell r="FT1088">
            <v>0</v>
          </cell>
          <cell r="FU1088">
            <v>0.09</v>
          </cell>
          <cell r="FV1088">
            <v>8.222583961366281</v>
          </cell>
          <cell r="FW1088">
            <v>8.7381111848537749</v>
          </cell>
          <cell r="FX1088">
            <v>0</v>
          </cell>
          <cell r="FY1088">
            <v>0</v>
          </cell>
          <cell r="FZ1088">
            <v>0</v>
          </cell>
          <cell r="GA1088">
            <v>0</v>
          </cell>
          <cell r="GB1088">
            <v>4208</v>
          </cell>
          <cell r="GC1088">
            <v>54225.353034124593</v>
          </cell>
          <cell r="GD1088">
            <v>2824.5548178973304</v>
          </cell>
          <cell r="GE1088">
            <v>5199.2721284598492</v>
          </cell>
          <cell r="GF1088">
            <v>0</v>
          </cell>
          <cell r="GG1088">
            <v>0</v>
          </cell>
          <cell r="GH1088">
            <v>0</v>
          </cell>
          <cell r="GI1088">
            <v>0</v>
          </cell>
          <cell r="GJ1088">
            <v>0</v>
          </cell>
          <cell r="GK1088">
            <v>0</v>
          </cell>
          <cell r="GL1088">
            <v>4208</v>
          </cell>
          <cell r="GN1088">
            <v>0.1</v>
          </cell>
          <cell r="GO1088">
            <v>0</v>
          </cell>
          <cell r="GP1088">
            <v>0.09</v>
          </cell>
          <cell r="GQ1088">
            <v>8.222583961366281</v>
          </cell>
          <cell r="GR1088">
            <v>8.7381111848537749</v>
          </cell>
          <cell r="GS1088">
            <v>0</v>
          </cell>
          <cell r="GT1088">
            <v>0</v>
          </cell>
          <cell r="GU1088">
            <v>0</v>
          </cell>
          <cell r="GV1088">
            <v>0</v>
          </cell>
          <cell r="GW1088">
            <v>37625</v>
          </cell>
          <cell r="GX1088">
            <v>38000.517303374501</v>
          </cell>
          <cell r="GY1088">
            <v>14996.967660833841</v>
          </cell>
          <cell r="GZ1088">
            <v>1329.1496665696993</v>
          </cell>
          <cell r="HA1088">
            <v>0</v>
          </cell>
          <cell r="HB1088">
            <v>0</v>
          </cell>
          <cell r="HC1088">
            <v>0</v>
          </cell>
          <cell r="HD1088">
            <v>0</v>
          </cell>
          <cell r="HE1088">
            <v>0</v>
          </cell>
          <cell r="HF1088">
            <v>0</v>
          </cell>
          <cell r="HG1088">
            <v>37625</v>
          </cell>
          <cell r="HI1088">
            <v>0.1</v>
          </cell>
          <cell r="HJ1088">
            <v>0</v>
          </cell>
          <cell r="HK1088">
            <v>0.09</v>
          </cell>
          <cell r="HL1088">
            <v>8.222583961366281</v>
          </cell>
          <cell r="HM1088">
            <v>8.7381111848537749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63232</v>
          </cell>
          <cell r="HS1088">
            <v>42340.499080194699</v>
          </cell>
          <cell r="HT1088">
            <v>3665.6675587570257</v>
          </cell>
          <cell r="HU1088">
            <v>5501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63232</v>
          </cell>
        </row>
        <row r="1089">
          <cell r="C1089" t="str">
            <v>A0128</v>
          </cell>
          <cell r="D1089" t="str">
            <v>PT Sedaya Multi Investama</v>
          </cell>
          <cell r="E1089" t="str">
            <v>PEB 2</v>
          </cell>
          <cell r="F1089" t="str">
            <v>91PEB 2</v>
          </cell>
          <cell r="G1089">
            <v>0.1</v>
          </cell>
          <cell r="I1089">
            <v>0.09</v>
          </cell>
          <cell r="J1089">
            <v>8.222583961366281</v>
          </cell>
          <cell r="K1089">
            <v>8.7381111848537749</v>
          </cell>
          <cell r="P1089">
            <v>191951</v>
          </cell>
          <cell r="Q1089">
            <v>230893.58637459122</v>
          </cell>
          <cell r="R1089">
            <v>12005.686293225968</v>
          </cell>
          <cell r="S1089">
            <v>0</v>
          </cell>
          <cell r="U1089">
            <v>0</v>
          </cell>
          <cell r="W1089">
            <v>12364</v>
          </cell>
          <cell r="X1089">
            <v>-195923</v>
          </cell>
          <cell r="Y1089">
            <v>19335</v>
          </cell>
          <cell r="Z1089">
            <v>8392</v>
          </cell>
        </row>
        <row r="1090">
          <cell r="C1090" t="str">
            <v>A0128</v>
          </cell>
          <cell r="D1090" t="str">
            <v>PT Sedaya Multi Investama</v>
          </cell>
          <cell r="E1090" t="str">
            <v>PEB 3</v>
          </cell>
          <cell r="F1090" t="str">
            <v>91PEB 3</v>
          </cell>
          <cell r="G1090">
            <v>0.1</v>
          </cell>
          <cell r="I1090">
            <v>0.09</v>
          </cell>
          <cell r="J1090">
            <v>7.2196772113506595</v>
          </cell>
          <cell r="K1090">
            <v>7.5451981366038012</v>
          </cell>
          <cell r="P1090">
            <v>0</v>
          </cell>
          <cell r="Q1090">
            <v>8545.4822338079539</v>
          </cell>
          <cell r="R1090">
            <v>420.14233219792101</v>
          </cell>
          <cell r="S1090">
            <v>0</v>
          </cell>
          <cell r="U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</row>
        <row r="1091">
          <cell r="C1091" t="str">
            <v>A0128</v>
          </cell>
          <cell r="D1091" t="str">
            <v>PT Sedaya Multi Investama</v>
          </cell>
          <cell r="E1091" t="str">
            <v>PEB 4</v>
          </cell>
          <cell r="F1091" t="str">
            <v>91PEB 4</v>
          </cell>
          <cell r="G1091">
            <v>0.1</v>
          </cell>
          <cell r="I1091">
            <v>0.09</v>
          </cell>
          <cell r="J1091">
            <v>8.6465875131961667</v>
          </cell>
          <cell r="K1091">
            <v>9.4538590138037559</v>
          </cell>
          <cell r="P1091">
            <v>33006</v>
          </cell>
          <cell r="Q1091">
            <v>23060.577293411276</v>
          </cell>
          <cell r="R1091">
            <v>3180.8443566535002</v>
          </cell>
          <cell r="S1091">
            <v>2722.6508438547348</v>
          </cell>
          <cell r="U1091">
            <v>0</v>
          </cell>
          <cell r="W1091">
            <v>8849</v>
          </cell>
          <cell r="X1091">
            <v>-41359</v>
          </cell>
          <cell r="Y1091">
            <v>3658</v>
          </cell>
          <cell r="Z1091">
            <v>496</v>
          </cell>
        </row>
        <row r="1092">
          <cell r="C1092" t="str">
            <v>A0128</v>
          </cell>
          <cell r="D1092" t="str">
            <v>PT Sedaya Multi Investama</v>
          </cell>
          <cell r="E1092" t="str">
            <v>PEB 5</v>
          </cell>
          <cell r="F1092" t="str">
            <v>91PEB 5</v>
          </cell>
          <cell r="P1092">
            <v>0</v>
          </cell>
          <cell r="U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</row>
        <row r="1093">
          <cell r="C1093" t="str">
            <v>A0128</v>
          </cell>
          <cell r="D1093" t="str">
            <v>PT Sedaya Multi Investama</v>
          </cell>
          <cell r="E1093" t="str">
            <v>PEB 6</v>
          </cell>
          <cell r="F1093" t="str">
            <v>91PEB 6</v>
          </cell>
          <cell r="P1093">
            <v>0</v>
          </cell>
          <cell r="U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</row>
        <row r="1094">
          <cell r="C1094" t="str">
            <v>A0128</v>
          </cell>
          <cell r="D1094" t="str">
            <v>PT Sedaya Multi Investama</v>
          </cell>
          <cell r="E1094" t="str">
            <v>PEB 7</v>
          </cell>
          <cell r="F1094" t="str">
            <v>91PEB 7</v>
          </cell>
          <cell r="G1094">
            <v>0.1</v>
          </cell>
          <cell r="I1094">
            <v>0.09</v>
          </cell>
          <cell r="J1094">
            <v>8.222583961366281</v>
          </cell>
          <cell r="K1094">
            <v>8.7381111848537749</v>
          </cell>
          <cell r="P1094">
            <v>21218</v>
          </cell>
          <cell r="Q1094">
            <v>12761.445795330588</v>
          </cell>
          <cell r="R1094">
            <v>664.29726002627888</v>
          </cell>
          <cell r="S1094">
            <v>1577.2488827895147</v>
          </cell>
          <cell r="U1094">
            <v>0</v>
          </cell>
          <cell r="W1094">
            <v>-15556</v>
          </cell>
          <cell r="X1094">
            <v>0</v>
          </cell>
          <cell r="Y1094">
            <v>0</v>
          </cell>
          <cell r="Z1094">
            <v>5662</v>
          </cell>
        </row>
        <row r="1095">
          <cell r="C1095" t="str">
            <v>A0128</v>
          </cell>
          <cell r="D1095" t="str">
            <v>PT Sedaya Multi Investama</v>
          </cell>
          <cell r="E1095" t="str">
            <v>MPP</v>
          </cell>
          <cell r="F1095" t="str">
            <v>91MPP</v>
          </cell>
          <cell r="G1095">
            <v>0.1</v>
          </cell>
          <cell r="I1095">
            <v>0.09</v>
          </cell>
          <cell r="J1095">
            <v>8.222583961366281</v>
          </cell>
          <cell r="K1095">
            <v>8.7381111848537749</v>
          </cell>
          <cell r="P1095">
            <v>0</v>
          </cell>
          <cell r="Q1095">
            <v>37546.771181165779</v>
          </cell>
          <cell r="R1095">
            <v>2135.937749080746</v>
          </cell>
          <cell r="S1095">
            <v>0</v>
          </cell>
          <cell r="U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</row>
        <row r="1096">
          <cell r="C1096" t="str">
            <v>A0128</v>
          </cell>
          <cell r="D1096" t="str">
            <v>PT Sedaya Multi Investama</v>
          </cell>
          <cell r="E1096" t="str">
            <v>ID</v>
          </cell>
          <cell r="F1096" t="str">
            <v>91ID</v>
          </cell>
          <cell r="G1096">
            <v>0.1</v>
          </cell>
          <cell r="I1096">
            <v>0.09</v>
          </cell>
          <cell r="J1096">
            <v>8.222583961366281</v>
          </cell>
          <cell r="K1096">
            <v>8.7381111848537749</v>
          </cell>
          <cell r="P1096">
            <v>4208</v>
          </cell>
          <cell r="Q1096">
            <v>54225.353034124593</v>
          </cell>
          <cell r="R1096">
            <v>2824.5548178973304</v>
          </cell>
          <cell r="S1096">
            <v>5199.2721284598492</v>
          </cell>
          <cell r="U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4208</v>
          </cell>
        </row>
        <row r="1097">
          <cell r="C1097" t="str">
            <v>A0128</v>
          </cell>
          <cell r="D1097" t="str">
            <v>PT Sedaya Multi Investama</v>
          </cell>
          <cell r="E1097" t="str">
            <v>LL</v>
          </cell>
          <cell r="F1097" t="str">
            <v>91LL</v>
          </cell>
          <cell r="G1097">
            <v>0.1</v>
          </cell>
          <cell r="I1097">
            <v>0.09</v>
          </cell>
          <cell r="J1097">
            <v>8.222583961366281</v>
          </cell>
          <cell r="K1097">
            <v>8.7381111848537749</v>
          </cell>
          <cell r="P1097">
            <v>37625</v>
          </cell>
          <cell r="Q1097">
            <v>38000.517303374501</v>
          </cell>
          <cell r="R1097">
            <v>14996.967660833841</v>
          </cell>
          <cell r="S1097">
            <v>1329.1496665696993</v>
          </cell>
          <cell r="U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37625</v>
          </cell>
        </row>
        <row r="1098">
          <cell r="C1098" t="str">
            <v>A0128</v>
          </cell>
          <cell r="D1098" t="str">
            <v>PT Sedaya Multi Investama</v>
          </cell>
          <cell r="E1098" t="str">
            <v>PMK</v>
          </cell>
          <cell r="F1098" t="str">
            <v>91PMK</v>
          </cell>
          <cell r="G1098">
            <v>0.1</v>
          </cell>
          <cell r="I1098">
            <v>0.09</v>
          </cell>
          <cell r="J1098">
            <v>8.222583961366281</v>
          </cell>
          <cell r="K1098">
            <v>8.7381111848537749</v>
          </cell>
          <cell r="P1098">
            <v>63232</v>
          </cell>
          <cell r="Q1098">
            <v>42340.499080194699</v>
          </cell>
          <cell r="R1098">
            <v>3665.6675587570257</v>
          </cell>
          <cell r="S1098">
            <v>5501</v>
          </cell>
          <cell r="U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63232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F1100" t="str">
            <v>92PEB 1</v>
          </cell>
          <cell r="J1100">
            <v>0</v>
          </cell>
          <cell r="N1100">
            <v>0</v>
          </cell>
          <cell r="O1100">
            <v>0</v>
          </cell>
          <cell r="P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B1100">
            <v>0.1</v>
          </cell>
          <cell r="AC1100">
            <v>0</v>
          </cell>
          <cell r="AD1100">
            <v>0.09</v>
          </cell>
          <cell r="AE1100">
            <v>8.126189258212019</v>
          </cell>
          <cell r="AF1100">
            <v>8.7628670395515673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18111</v>
          </cell>
          <cell r="AL1100">
            <v>61013.353705934976</v>
          </cell>
          <cell r="AM1100">
            <v>3859.6938264784121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-3215</v>
          </cell>
          <cell r="AS1100">
            <v>-3073</v>
          </cell>
          <cell r="AT1100">
            <v>345</v>
          </cell>
          <cell r="AU1100">
            <v>11823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 t="str">
            <v xml:space="preserve"> 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R1100">
            <v>0.1</v>
          </cell>
          <cell r="BS1100">
            <v>0</v>
          </cell>
          <cell r="BT1100">
            <v>0.09</v>
          </cell>
          <cell r="BU1100">
            <v>8.126189258212019</v>
          </cell>
          <cell r="BV1100">
            <v>8.7628670395515673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86976</v>
          </cell>
          <cell r="CB1100">
            <v>10742.0790218533</v>
          </cell>
          <cell r="CC1100">
            <v>738.60506107089373</v>
          </cell>
          <cell r="CD1100">
            <v>3210.9956407050909</v>
          </cell>
          <cell r="CE1100">
            <v>0</v>
          </cell>
          <cell r="CF1100">
            <v>0</v>
          </cell>
          <cell r="CG1100">
            <v>0</v>
          </cell>
          <cell r="CH1100">
            <v>-10634</v>
          </cell>
          <cell r="CI1100">
            <v>-34190</v>
          </cell>
          <cell r="CJ1100">
            <v>3479</v>
          </cell>
          <cell r="CK1100">
            <v>42152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 t="str">
            <v xml:space="preserve"> 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  <cell r="DX1100">
            <v>0</v>
          </cell>
          <cell r="DY1100">
            <v>0</v>
          </cell>
          <cell r="DZ1100">
            <v>0</v>
          </cell>
          <cell r="EA1100">
            <v>0</v>
          </cell>
          <cell r="EC1100">
            <v>0.1</v>
          </cell>
          <cell r="ED1100">
            <v>0</v>
          </cell>
          <cell r="EE1100">
            <v>0.09</v>
          </cell>
          <cell r="EF1100">
            <v>8.126189258212019</v>
          </cell>
          <cell r="EG1100">
            <v>8.7628670395515673</v>
          </cell>
          <cell r="EH1100">
            <v>0</v>
          </cell>
          <cell r="EI1100">
            <v>0</v>
          </cell>
          <cell r="EJ1100">
            <v>0</v>
          </cell>
          <cell r="EK1100">
            <v>0</v>
          </cell>
          <cell r="EL1100">
            <v>11167</v>
          </cell>
          <cell r="EM1100">
            <v>7707.6303605350158</v>
          </cell>
          <cell r="EN1100">
            <v>476.43138219038354</v>
          </cell>
          <cell r="EO1100">
            <v>997.86696577353962</v>
          </cell>
          <cell r="EP1100">
            <v>0</v>
          </cell>
          <cell r="EQ1100">
            <v>0</v>
          </cell>
          <cell r="ER1100">
            <v>0</v>
          </cell>
          <cell r="ES1100">
            <v>-8561</v>
          </cell>
          <cell r="ET1100">
            <v>0</v>
          </cell>
          <cell r="EU1100">
            <v>0</v>
          </cell>
          <cell r="EV1100">
            <v>2606</v>
          </cell>
          <cell r="EX1100">
            <v>0</v>
          </cell>
          <cell r="EY1100">
            <v>0</v>
          </cell>
          <cell r="EZ1100">
            <v>0</v>
          </cell>
          <cell r="FA1100">
            <v>0</v>
          </cell>
          <cell r="FB1100" t="str">
            <v xml:space="preserve"> </v>
          </cell>
          <cell r="FC1100">
            <v>0</v>
          </cell>
          <cell r="FD1100">
            <v>0</v>
          </cell>
          <cell r="FE1100">
            <v>0</v>
          </cell>
          <cell r="FF1100">
            <v>0</v>
          </cell>
          <cell r="FG1100">
            <v>0</v>
          </cell>
          <cell r="FH1100">
            <v>0</v>
          </cell>
          <cell r="FI1100">
            <v>0</v>
          </cell>
          <cell r="FJ1100">
            <v>0</v>
          </cell>
          <cell r="FK1100">
            <v>0</v>
          </cell>
          <cell r="FL1100">
            <v>0</v>
          </cell>
          <cell r="FM1100">
            <v>0</v>
          </cell>
          <cell r="FN1100">
            <v>0</v>
          </cell>
          <cell r="FO1100">
            <v>0</v>
          </cell>
          <cell r="FP1100">
            <v>0</v>
          </cell>
          <cell r="FQ1100">
            <v>0</v>
          </cell>
          <cell r="FS1100">
            <v>0.1</v>
          </cell>
          <cell r="FT1100">
            <v>0</v>
          </cell>
          <cell r="FU1100">
            <v>0.09</v>
          </cell>
          <cell r="FV1100">
            <v>8.126189258212019</v>
          </cell>
          <cell r="FW1100">
            <v>8.7628670395515673</v>
          </cell>
          <cell r="FX1100">
            <v>0</v>
          </cell>
          <cell r="FY1100">
            <v>0</v>
          </cell>
          <cell r="FZ1100">
            <v>0</v>
          </cell>
          <cell r="GA1100">
            <v>0</v>
          </cell>
          <cell r="GB1100">
            <v>2477</v>
          </cell>
          <cell r="GC1100">
            <v>31454.773827054189</v>
          </cell>
          <cell r="GD1100">
            <v>1971.5334426547597</v>
          </cell>
          <cell r="GE1100">
            <v>3186.6484950419417</v>
          </cell>
          <cell r="GF1100">
            <v>0</v>
          </cell>
          <cell r="GG1100">
            <v>0</v>
          </cell>
          <cell r="GH1100">
            <v>0</v>
          </cell>
          <cell r="GI1100">
            <v>0</v>
          </cell>
          <cell r="GJ1100">
            <v>0</v>
          </cell>
          <cell r="GK1100">
            <v>0</v>
          </cell>
          <cell r="GL1100">
            <v>2477</v>
          </cell>
          <cell r="GN1100">
            <v>0.1</v>
          </cell>
          <cell r="GO1100">
            <v>0</v>
          </cell>
          <cell r="GP1100">
            <v>0.09</v>
          </cell>
          <cell r="GQ1100">
            <v>8.126189258212019</v>
          </cell>
          <cell r="GR1100">
            <v>8.7628670395515673</v>
          </cell>
          <cell r="GS1100">
            <v>0</v>
          </cell>
          <cell r="GT1100">
            <v>0</v>
          </cell>
          <cell r="GU1100">
            <v>0</v>
          </cell>
          <cell r="GV1100">
            <v>0</v>
          </cell>
          <cell r="GW1100">
            <v>32478</v>
          </cell>
          <cell r="GX1100">
            <v>34039.743007343212</v>
          </cell>
          <cell r="GY1100">
            <v>10480.482977916819</v>
          </cell>
          <cell r="GZ1100">
            <v>8944.0760848099744</v>
          </cell>
          <cell r="HA1100">
            <v>0</v>
          </cell>
          <cell r="HB1100">
            <v>0</v>
          </cell>
          <cell r="HC1100">
            <v>0</v>
          </cell>
          <cell r="HD1100">
            <v>0</v>
          </cell>
          <cell r="HE1100">
            <v>0</v>
          </cell>
          <cell r="HF1100">
            <v>0</v>
          </cell>
          <cell r="HG1100">
            <v>32478</v>
          </cell>
          <cell r="HI1100">
            <v>0.1</v>
          </cell>
          <cell r="HJ1100">
            <v>0</v>
          </cell>
          <cell r="HK1100">
            <v>0.09</v>
          </cell>
          <cell r="HL1100">
            <v>8.126189258212019</v>
          </cell>
          <cell r="HM1100">
            <v>8.7628670395515673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88378</v>
          </cell>
          <cell r="HS1100">
            <v>126514.79194800273</v>
          </cell>
          <cell r="HT1100">
            <v>12050.711904670221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88378</v>
          </cell>
        </row>
        <row r="1101">
          <cell r="C1101" t="str">
            <v>A0240</v>
          </cell>
          <cell r="D1101" t="str">
            <v>PT Sedaya Pratama</v>
          </cell>
          <cell r="E1101" t="str">
            <v>PEB 2</v>
          </cell>
          <cell r="F1101" t="str">
            <v>92PEB 2</v>
          </cell>
          <cell r="G1101">
            <v>0.1</v>
          </cell>
          <cell r="I1101">
            <v>0.09</v>
          </cell>
          <cell r="J1101">
            <v>8.126189258212019</v>
          </cell>
          <cell r="K1101">
            <v>8.7628670395515673</v>
          </cell>
          <cell r="P1101">
            <v>18111</v>
          </cell>
          <cell r="Q1101">
            <v>61013.353705934976</v>
          </cell>
          <cell r="R1101">
            <v>3859.6938264784121</v>
          </cell>
          <cell r="S1101">
            <v>0</v>
          </cell>
          <cell r="U1101">
            <v>0</v>
          </cell>
          <cell r="W1101">
            <v>-3215</v>
          </cell>
          <cell r="X1101">
            <v>-3073</v>
          </cell>
          <cell r="Y1101">
            <v>345</v>
          </cell>
          <cell r="Z1101">
            <v>11823</v>
          </cell>
        </row>
        <row r="1102">
          <cell r="C1102" t="str">
            <v>A0240</v>
          </cell>
          <cell r="D1102" t="str">
            <v>PT Sedaya Pratama</v>
          </cell>
          <cell r="E1102" t="str">
            <v>PEB 3</v>
          </cell>
          <cell r="F1102" t="str">
            <v>92PEB 3</v>
          </cell>
          <cell r="K1102" t="str">
            <v xml:space="preserve"> </v>
          </cell>
          <cell r="P1102">
            <v>0</v>
          </cell>
          <cell r="U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</row>
        <row r="1103">
          <cell r="C1103" t="str">
            <v>A0240</v>
          </cell>
          <cell r="D1103" t="str">
            <v>PT Sedaya Pratama</v>
          </cell>
          <cell r="E1103" t="str">
            <v>PEB 4</v>
          </cell>
          <cell r="F1103" t="str">
            <v>92PEB 4</v>
          </cell>
          <cell r="G1103">
            <v>0.1</v>
          </cell>
          <cell r="I1103">
            <v>0.09</v>
          </cell>
          <cell r="J1103">
            <v>8.126189258212019</v>
          </cell>
          <cell r="K1103">
            <v>8.7628670395515673</v>
          </cell>
          <cell r="P1103">
            <v>86976</v>
          </cell>
          <cell r="Q1103">
            <v>10742.0790218533</v>
          </cell>
          <cell r="R1103">
            <v>738.60506107089373</v>
          </cell>
          <cell r="S1103">
            <v>3210.9956407050909</v>
          </cell>
          <cell r="U1103">
            <v>0</v>
          </cell>
          <cell r="W1103">
            <v>-10634</v>
          </cell>
          <cell r="X1103">
            <v>-34190</v>
          </cell>
          <cell r="Y1103">
            <v>3479</v>
          </cell>
          <cell r="Z1103">
            <v>42152</v>
          </cell>
        </row>
        <row r="1104">
          <cell r="C1104" t="str">
            <v>A0240</v>
          </cell>
          <cell r="D1104" t="str">
            <v>PT Sedaya Pratama</v>
          </cell>
          <cell r="E1104" t="str">
            <v>PEB 5</v>
          </cell>
          <cell r="F1104" t="str">
            <v>92PEB 5</v>
          </cell>
          <cell r="J1104">
            <v>0</v>
          </cell>
          <cell r="K1104" t="str">
            <v xml:space="preserve"> </v>
          </cell>
          <cell r="P1104">
            <v>0</v>
          </cell>
          <cell r="U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</row>
        <row r="1105">
          <cell r="C1105" t="str">
            <v>A0240</v>
          </cell>
          <cell r="D1105" t="str">
            <v>PT Sedaya Pratama</v>
          </cell>
          <cell r="E1105" t="str">
            <v>PEB 6</v>
          </cell>
          <cell r="F1105" t="str">
            <v>92PEB 6</v>
          </cell>
          <cell r="J1105">
            <v>0</v>
          </cell>
          <cell r="P1105">
            <v>0</v>
          </cell>
          <cell r="U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</row>
        <row r="1106">
          <cell r="C1106" t="str">
            <v>A0240</v>
          </cell>
          <cell r="D1106" t="str">
            <v>PT Sedaya Pratama</v>
          </cell>
          <cell r="E1106" t="str">
            <v>PEB 7</v>
          </cell>
          <cell r="F1106" t="str">
            <v>92PEB 7</v>
          </cell>
          <cell r="G1106">
            <v>0.1</v>
          </cell>
          <cell r="I1106">
            <v>0.09</v>
          </cell>
          <cell r="J1106">
            <v>8.126189258212019</v>
          </cell>
          <cell r="K1106">
            <v>8.7628670395515673</v>
          </cell>
          <cell r="P1106">
            <v>11167</v>
          </cell>
          <cell r="Q1106">
            <v>7707.6303605350158</v>
          </cell>
          <cell r="R1106">
            <v>476.43138219038354</v>
          </cell>
          <cell r="S1106">
            <v>997.86696577353962</v>
          </cell>
          <cell r="U1106">
            <v>0</v>
          </cell>
          <cell r="W1106">
            <v>-8561</v>
          </cell>
          <cell r="X1106">
            <v>0</v>
          </cell>
          <cell r="Y1106">
            <v>0</v>
          </cell>
          <cell r="Z1106">
            <v>2606</v>
          </cell>
        </row>
        <row r="1107">
          <cell r="C1107" t="str">
            <v>A0240</v>
          </cell>
          <cell r="D1107" t="str">
            <v>PT Sedaya Pratama</v>
          </cell>
          <cell r="E1107" t="str">
            <v>MPP</v>
          </cell>
          <cell r="F1107" t="str">
            <v>92MPP</v>
          </cell>
          <cell r="K1107" t="str">
            <v xml:space="preserve"> </v>
          </cell>
          <cell r="P1107">
            <v>0</v>
          </cell>
          <cell r="U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</row>
        <row r="1108">
          <cell r="C1108" t="str">
            <v>A0240</v>
          </cell>
          <cell r="D1108" t="str">
            <v>PT Sedaya Pratama</v>
          </cell>
          <cell r="E1108" t="str">
            <v>ID</v>
          </cell>
          <cell r="F1108" t="str">
            <v>92ID</v>
          </cell>
          <cell r="G1108">
            <v>0.1</v>
          </cell>
          <cell r="I1108">
            <v>0.09</v>
          </cell>
          <cell r="J1108">
            <v>8.126189258212019</v>
          </cell>
          <cell r="K1108">
            <v>8.7628670395515673</v>
          </cell>
          <cell r="P1108">
            <v>2477</v>
          </cell>
          <cell r="Q1108">
            <v>31454.773827054189</v>
          </cell>
          <cell r="R1108">
            <v>1971.5334426547597</v>
          </cell>
          <cell r="S1108">
            <v>3186.6484950419417</v>
          </cell>
          <cell r="U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2477</v>
          </cell>
        </row>
        <row r="1109">
          <cell r="C1109" t="str">
            <v>A0240</v>
          </cell>
          <cell r="D1109" t="str">
            <v>PT Sedaya Pratama</v>
          </cell>
          <cell r="E1109" t="str">
            <v>LL</v>
          </cell>
          <cell r="F1109" t="str">
            <v>92LL</v>
          </cell>
          <cell r="G1109">
            <v>0.1</v>
          </cell>
          <cell r="I1109">
            <v>0.09</v>
          </cell>
          <cell r="J1109">
            <v>8.126189258212019</v>
          </cell>
          <cell r="K1109">
            <v>8.7628670395515673</v>
          </cell>
          <cell r="P1109">
            <v>32478</v>
          </cell>
          <cell r="Q1109">
            <v>34039.743007343212</v>
          </cell>
          <cell r="R1109">
            <v>10480.482977916819</v>
          </cell>
          <cell r="S1109">
            <v>8944.0760848099744</v>
          </cell>
          <cell r="U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32478</v>
          </cell>
        </row>
        <row r="1110">
          <cell r="C1110" t="str">
            <v>A0240</v>
          </cell>
          <cell r="D1110" t="str">
            <v>PT Sedaya Pratama</v>
          </cell>
          <cell r="E1110" t="str">
            <v>PMK</v>
          </cell>
          <cell r="F1110" t="str">
            <v>92PMK</v>
          </cell>
          <cell r="G1110">
            <v>0.1</v>
          </cell>
          <cell r="I1110">
            <v>0.09</v>
          </cell>
          <cell r="J1110">
            <v>8.126189258212019</v>
          </cell>
          <cell r="K1110">
            <v>8.7628670395515673</v>
          </cell>
          <cell r="P1110">
            <v>88378</v>
          </cell>
          <cell r="Q1110">
            <v>126514.79194800273</v>
          </cell>
          <cell r="R1110">
            <v>12050.711904670221</v>
          </cell>
          <cell r="S1110">
            <v>0</v>
          </cell>
          <cell r="U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88378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F1112" t="str">
            <v>93PEB 1</v>
          </cell>
          <cell r="G1112">
            <v>0.1</v>
          </cell>
          <cell r="H1112">
            <v>0.1</v>
          </cell>
          <cell r="I1112">
            <v>0.09</v>
          </cell>
          <cell r="J1112">
            <v>8.2942925424247083</v>
          </cell>
          <cell r="K1112">
            <v>9.0246361069730803</v>
          </cell>
          <cell r="L1112">
            <v>32747</v>
          </cell>
          <cell r="N1112">
            <v>1085007.5016000001</v>
          </cell>
          <cell r="O1112">
            <v>155688.576</v>
          </cell>
          <cell r="P1112">
            <v>7568626</v>
          </cell>
          <cell r="Q1112">
            <v>14310015.643674312</v>
          </cell>
          <cell r="R1112">
            <v>650129.16183360328</v>
          </cell>
          <cell r="S1112">
            <v>185419.85503667625</v>
          </cell>
          <cell r="U1112">
            <v>-5770526</v>
          </cell>
          <cell r="V1112">
            <v>11379779.192533335</v>
          </cell>
          <cell r="W1112">
            <v>490100</v>
          </cell>
          <cell r="X1112">
            <v>0</v>
          </cell>
          <cell r="Y1112">
            <v>0</v>
          </cell>
          <cell r="Z1112">
            <v>2288200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W1112">
            <v>0.1</v>
          </cell>
          <cell r="AX1112">
            <v>0</v>
          </cell>
          <cell r="AY1112">
            <v>0.09</v>
          </cell>
          <cell r="AZ1112">
            <v>8.2942925424247083</v>
          </cell>
          <cell r="BA1112">
            <v>9.0246361069730803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57165</v>
          </cell>
          <cell r="BG1112">
            <v>49173.640509344688</v>
          </cell>
          <cell r="BH1112">
            <v>2570.4806061055447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139552</v>
          </cell>
          <cell r="BN1112">
            <v>0</v>
          </cell>
          <cell r="BO1112">
            <v>0</v>
          </cell>
          <cell r="BP1112">
            <v>196717</v>
          </cell>
          <cell r="BR1112">
            <v>0.1</v>
          </cell>
          <cell r="BS1112">
            <v>0</v>
          </cell>
          <cell r="BT1112">
            <v>0.09</v>
          </cell>
          <cell r="BU1112">
            <v>9.8872499960588431</v>
          </cell>
          <cell r="BV1112">
            <v>19.336068825903585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6500232</v>
          </cell>
          <cell r="CB1112">
            <v>6704235.1491937554</v>
          </cell>
          <cell r="CC1112">
            <v>855061.00431805477</v>
          </cell>
          <cell r="CD1112">
            <v>289763.76742640982</v>
          </cell>
          <cell r="CE1112">
            <v>0</v>
          </cell>
          <cell r="CF1112">
            <v>0</v>
          </cell>
          <cell r="CG1112">
            <v>0</v>
          </cell>
          <cell r="CH1112">
            <v>-2651056</v>
          </cell>
          <cell r="CI1112">
            <v>-961122</v>
          </cell>
          <cell r="CJ1112">
            <v>50303</v>
          </cell>
          <cell r="CK1112">
            <v>2888054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  <cell r="DX1112">
            <v>0</v>
          </cell>
          <cell r="DY1112">
            <v>0</v>
          </cell>
          <cell r="DZ1112">
            <v>0</v>
          </cell>
          <cell r="EA1112">
            <v>0</v>
          </cell>
          <cell r="EC1112">
            <v>0.1</v>
          </cell>
          <cell r="ED1112">
            <v>0</v>
          </cell>
          <cell r="EE1112">
            <v>0.09</v>
          </cell>
          <cell r="EF1112">
            <v>10.216331112269216</v>
          </cell>
          <cell r="EG1112">
            <v>18.725523467545852</v>
          </cell>
          <cell r="EH1112">
            <v>0</v>
          </cell>
          <cell r="EI1112">
            <v>0</v>
          </cell>
          <cell r="EJ1112">
            <v>0</v>
          </cell>
          <cell r="EK1112">
            <v>0</v>
          </cell>
          <cell r="EL1112">
            <v>640538</v>
          </cell>
          <cell r="EM1112">
            <v>1145610.6323465777</v>
          </cell>
          <cell r="EN1112">
            <v>151366.09932500153</v>
          </cell>
          <cell r="EO1112">
            <v>125654.55629394147</v>
          </cell>
          <cell r="EP1112">
            <v>0</v>
          </cell>
          <cell r="EQ1112">
            <v>0</v>
          </cell>
          <cell r="ER1112">
            <v>0</v>
          </cell>
          <cell r="ES1112">
            <v>-649082</v>
          </cell>
          <cell r="ET1112">
            <v>0</v>
          </cell>
          <cell r="EU1112">
            <v>0</v>
          </cell>
          <cell r="EV1112">
            <v>-8544</v>
          </cell>
          <cell r="EX1112">
            <v>0</v>
          </cell>
          <cell r="EY1112">
            <v>0</v>
          </cell>
          <cell r="EZ1112">
            <v>0</v>
          </cell>
          <cell r="FA1112">
            <v>0</v>
          </cell>
          <cell r="FB1112">
            <v>0</v>
          </cell>
          <cell r="FC1112">
            <v>0</v>
          </cell>
          <cell r="FD1112">
            <v>0</v>
          </cell>
          <cell r="FE1112">
            <v>0</v>
          </cell>
          <cell r="FF1112">
            <v>0</v>
          </cell>
          <cell r="FG1112">
            <v>0</v>
          </cell>
          <cell r="FH1112">
            <v>0</v>
          </cell>
          <cell r="FI1112">
            <v>0</v>
          </cell>
          <cell r="FJ1112">
            <v>0</v>
          </cell>
          <cell r="FK1112">
            <v>0</v>
          </cell>
          <cell r="FL1112">
            <v>0</v>
          </cell>
          <cell r="FM1112">
            <v>0</v>
          </cell>
          <cell r="FN1112">
            <v>0</v>
          </cell>
          <cell r="FO1112">
            <v>0</v>
          </cell>
          <cell r="FP1112">
            <v>0</v>
          </cell>
          <cell r="FQ1112">
            <v>0</v>
          </cell>
          <cell r="FS1112">
            <v>0.1</v>
          </cell>
          <cell r="FT1112">
            <v>0</v>
          </cell>
          <cell r="FU1112">
            <v>0.09</v>
          </cell>
          <cell r="FV1112">
            <v>10.216331112269216</v>
          </cell>
          <cell r="FW1112">
            <v>18.725523467545852</v>
          </cell>
          <cell r="FX1112">
            <v>0</v>
          </cell>
          <cell r="FY1112">
            <v>0</v>
          </cell>
          <cell r="FZ1112">
            <v>0</v>
          </cell>
          <cell r="GA1112">
            <v>0</v>
          </cell>
          <cell r="GB1112">
            <v>117857</v>
          </cell>
          <cell r="GC1112">
            <v>2875643.386026484</v>
          </cell>
          <cell r="GD1112">
            <v>317088.64765551698</v>
          </cell>
          <cell r="GE1112">
            <v>205133.94959614208</v>
          </cell>
          <cell r="GF1112">
            <v>0</v>
          </cell>
          <cell r="GG1112">
            <v>0</v>
          </cell>
          <cell r="GH1112">
            <v>0</v>
          </cell>
          <cell r="GI1112">
            <v>0</v>
          </cell>
          <cell r="GJ1112">
            <v>0</v>
          </cell>
          <cell r="GK1112">
            <v>0</v>
          </cell>
          <cell r="GL1112">
            <v>117857</v>
          </cell>
          <cell r="GN1112">
            <v>0.1</v>
          </cell>
          <cell r="GO1112">
            <v>0</v>
          </cell>
          <cell r="GP1112">
            <v>0.09</v>
          </cell>
          <cell r="GQ1112">
            <v>10.216331112269216</v>
          </cell>
          <cell r="GR1112">
            <v>18.725523467545852</v>
          </cell>
          <cell r="GS1112">
            <v>0</v>
          </cell>
          <cell r="GT1112">
            <v>0</v>
          </cell>
          <cell r="GU1112">
            <v>0</v>
          </cell>
          <cell r="GV1112">
            <v>0</v>
          </cell>
          <cell r="GW1112">
            <v>3124514</v>
          </cell>
          <cell r="GX1112">
            <v>3560882</v>
          </cell>
          <cell r="GY1112">
            <v>1271999</v>
          </cell>
          <cell r="GZ1112">
            <v>1433299.7432986272</v>
          </cell>
          <cell r="HA1112">
            <v>0</v>
          </cell>
          <cell r="HB1112">
            <v>0</v>
          </cell>
          <cell r="HC1112">
            <v>0</v>
          </cell>
          <cell r="HD1112">
            <v>0</v>
          </cell>
          <cell r="HE1112">
            <v>0</v>
          </cell>
          <cell r="HF1112">
            <v>0</v>
          </cell>
          <cell r="HG1112">
            <v>3124514</v>
          </cell>
          <cell r="HI1112">
            <v>0.1</v>
          </cell>
          <cell r="HJ1112">
            <v>0</v>
          </cell>
          <cell r="HK1112">
            <v>0.09</v>
          </cell>
          <cell r="HL1112">
            <v>10.216331112269216</v>
          </cell>
          <cell r="HM1112">
            <v>18.725523467545852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4505561</v>
          </cell>
          <cell r="HS1112">
            <v>11177695.404785531</v>
          </cell>
          <cell r="HT1112">
            <v>1581456.8595734991</v>
          </cell>
          <cell r="HU1112">
            <v>711900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4505561</v>
          </cell>
        </row>
        <row r="1113">
          <cell r="C1113" t="str">
            <v>A0209</v>
          </cell>
          <cell r="D1113" t="str">
            <v>PT Serasi Auto Raya</v>
          </cell>
          <cell r="E1113" t="str">
            <v>PEB 2</v>
          </cell>
          <cell r="F1113" t="str">
            <v>93PEB 2</v>
          </cell>
          <cell r="P1113">
            <v>0</v>
          </cell>
          <cell r="U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</row>
        <row r="1114">
          <cell r="C1114" t="str">
            <v>A0209</v>
          </cell>
          <cell r="D1114" t="str">
            <v>PT Serasi Auto Raya</v>
          </cell>
          <cell r="E1114" t="str">
            <v>PEB 3</v>
          </cell>
          <cell r="F1114" t="str">
            <v>93PEB 3</v>
          </cell>
          <cell r="G1114">
            <v>0.1</v>
          </cell>
          <cell r="I1114">
            <v>0.09</v>
          </cell>
          <cell r="J1114">
            <v>8.2942925424247083</v>
          </cell>
          <cell r="K1114">
            <v>9.0246361069730803</v>
          </cell>
          <cell r="P1114">
            <v>57165</v>
          </cell>
          <cell r="Q1114">
            <v>49173.640509344688</v>
          </cell>
          <cell r="R1114">
            <v>2570.4806061055447</v>
          </cell>
          <cell r="S1114">
            <v>0</v>
          </cell>
          <cell r="U1114">
            <v>0</v>
          </cell>
          <cell r="W1114">
            <v>139552</v>
          </cell>
          <cell r="X1114">
            <v>0</v>
          </cell>
          <cell r="Y1114">
            <v>0</v>
          </cell>
          <cell r="Z1114">
            <v>196717</v>
          </cell>
        </row>
        <row r="1115">
          <cell r="C1115" t="str">
            <v>A0209</v>
          </cell>
          <cell r="D1115" t="str">
            <v>PT Serasi Auto Raya</v>
          </cell>
          <cell r="E1115" t="str">
            <v>PEB 4</v>
          </cell>
          <cell r="F1115" t="str">
            <v>93PEB 4</v>
          </cell>
          <cell r="G1115">
            <v>0.1</v>
          </cell>
          <cell r="I1115">
            <v>0.09</v>
          </cell>
          <cell r="J1115">
            <v>9.8872499960588431</v>
          </cell>
          <cell r="K1115">
            <v>19.336068825903585</v>
          </cell>
          <cell r="P1115">
            <v>6500232</v>
          </cell>
          <cell r="Q1115">
            <v>6704235.1491937554</v>
          </cell>
          <cell r="R1115">
            <v>855061.00431805477</v>
          </cell>
          <cell r="S1115">
            <v>289763.76742640982</v>
          </cell>
          <cell r="U1115">
            <v>0</v>
          </cell>
          <cell r="W1115">
            <v>-2651056</v>
          </cell>
          <cell r="X1115">
            <v>-961122</v>
          </cell>
          <cell r="Y1115">
            <v>50303</v>
          </cell>
          <cell r="Z1115">
            <v>2888054</v>
          </cell>
        </row>
        <row r="1116">
          <cell r="C1116" t="str">
            <v>A0209</v>
          </cell>
          <cell r="D1116" t="str">
            <v>PT Serasi Auto Raya</v>
          </cell>
          <cell r="E1116" t="str">
            <v>PEB 5</v>
          </cell>
          <cell r="F1116" t="str">
            <v>93PEB 5</v>
          </cell>
          <cell r="P1116">
            <v>0</v>
          </cell>
          <cell r="U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</row>
        <row r="1117">
          <cell r="C1117" t="str">
            <v>A0209</v>
          </cell>
          <cell r="D1117" t="str">
            <v>PT Serasi Auto Raya</v>
          </cell>
          <cell r="E1117" t="str">
            <v>PEB 6</v>
          </cell>
          <cell r="F1117" t="str">
            <v>93PEB 6</v>
          </cell>
          <cell r="P1117">
            <v>0</v>
          </cell>
          <cell r="U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</row>
        <row r="1118">
          <cell r="C1118" t="str">
            <v>A0209</v>
          </cell>
          <cell r="D1118" t="str">
            <v>PT Serasi Auto Raya</v>
          </cell>
          <cell r="E1118" t="str">
            <v>PEB 7</v>
          </cell>
          <cell r="F1118" t="str">
            <v>93PEB 7</v>
          </cell>
          <cell r="G1118">
            <v>0.1</v>
          </cell>
          <cell r="I1118">
            <v>0.09</v>
          </cell>
          <cell r="J1118">
            <v>10.216331112269216</v>
          </cell>
          <cell r="K1118">
            <v>18.725523467545852</v>
          </cell>
          <cell r="P1118">
            <v>640538</v>
          </cell>
          <cell r="Q1118">
            <v>1145610.6323465777</v>
          </cell>
          <cell r="R1118">
            <v>151366.09932500153</v>
          </cell>
          <cell r="S1118">
            <v>125654.55629394147</v>
          </cell>
          <cell r="U1118">
            <v>0</v>
          </cell>
          <cell r="W1118">
            <v>-649082</v>
          </cell>
          <cell r="X1118">
            <v>0</v>
          </cell>
          <cell r="Y1118">
            <v>0</v>
          </cell>
          <cell r="Z1118">
            <v>-8544</v>
          </cell>
        </row>
        <row r="1119">
          <cell r="C1119" t="str">
            <v>A0209</v>
          </cell>
          <cell r="D1119" t="str">
            <v>PT Serasi Auto Raya</v>
          </cell>
          <cell r="E1119" t="str">
            <v>MPP</v>
          </cell>
          <cell r="F1119" t="str">
            <v>93MPP</v>
          </cell>
          <cell r="P1119">
            <v>0</v>
          </cell>
          <cell r="U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</row>
        <row r="1120">
          <cell r="C1120" t="str">
            <v>A0209</v>
          </cell>
          <cell r="D1120" t="str">
            <v>PT Serasi Auto Raya</v>
          </cell>
          <cell r="E1120" t="str">
            <v>ID</v>
          </cell>
          <cell r="F1120" t="str">
            <v>93ID</v>
          </cell>
          <cell r="G1120">
            <v>0.1</v>
          </cell>
          <cell r="I1120">
            <v>0.09</v>
          </cell>
          <cell r="J1120">
            <v>10.216331112269216</v>
          </cell>
          <cell r="K1120">
            <v>18.725523467545852</v>
          </cell>
          <cell r="P1120">
            <v>117857</v>
          </cell>
          <cell r="Q1120">
            <v>2875643.386026484</v>
          </cell>
          <cell r="R1120">
            <v>317088.64765551698</v>
          </cell>
          <cell r="S1120">
            <v>205133.94959614208</v>
          </cell>
          <cell r="U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117857</v>
          </cell>
        </row>
        <row r="1121">
          <cell r="C1121" t="str">
            <v>A0209</v>
          </cell>
          <cell r="D1121" t="str">
            <v>PT Serasi Auto Raya</v>
          </cell>
          <cell r="E1121" t="str">
            <v>LL</v>
          </cell>
          <cell r="F1121" t="str">
            <v>93LL</v>
          </cell>
          <cell r="G1121">
            <v>0.1</v>
          </cell>
          <cell r="I1121">
            <v>0.09</v>
          </cell>
          <cell r="J1121">
            <v>10.216331112269216</v>
          </cell>
          <cell r="K1121">
            <v>18.725523467545852</v>
          </cell>
          <cell r="P1121">
            <v>3124514</v>
          </cell>
          <cell r="Q1121">
            <v>3560882</v>
          </cell>
          <cell r="R1121">
            <v>1271999</v>
          </cell>
          <cell r="S1121">
            <v>1433299.7432986272</v>
          </cell>
          <cell r="U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3124514</v>
          </cell>
        </row>
        <row r="1122">
          <cell r="C1122" t="str">
            <v>A0209</v>
          </cell>
          <cell r="D1122" t="str">
            <v>PT Serasi Auto Raya</v>
          </cell>
          <cell r="E1122" t="str">
            <v>PMK</v>
          </cell>
          <cell r="F1122" t="str">
            <v>93PMK</v>
          </cell>
          <cell r="G1122">
            <v>0.1</v>
          </cell>
          <cell r="I1122">
            <v>0.09</v>
          </cell>
          <cell r="J1122">
            <v>10.216331112269216</v>
          </cell>
          <cell r="K1122">
            <v>18.725523467545852</v>
          </cell>
          <cell r="P1122">
            <v>4505561</v>
          </cell>
          <cell r="Q1122">
            <v>11177695.404785531</v>
          </cell>
          <cell r="R1122">
            <v>1581456.8595734991</v>
          </cell>
          <cell r="S1122">
            <v>711900</v>
          </cell>
          <cell r="U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4505561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F1124" t="str">
            <v>94PEB 1</v>
          </cell>
          <cell r="O1124">
            <v>0</v>
          </cell>
          <cell r="P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R1124">
            <v>0.1</v>
          </cell>
          <cell r="BS1124">
            <v>0</v>
          </cell>
          <cell r="BT1124">
            <v>0.09</v>
          </cell>
          <cell r="BU1124">
            <v>9.9739875501613025</v>
          </cell>
          <cell r="BV1124">
            <v>19.209580958215163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72024</v>
          </cell>
          <cell r="CB1124">
            <v>319895.68289926794</v>
          </cell>
          <cell r="CC1124">
            <v>73487.479308583541</v>
          </cell>
          <cell r="CD1124">
            <v>2323.7879923500814</v>
          </cell>
          <cell r="CE1124">
            <v>0</v>
          </cell>
          <cell r="CF1124">
            <v>0</v>
          </cell>
          <cell r="CG1124">
            <v>0</v>
          </cell>
          <cell r="CH1124">
            <v>-56673</v>
          </cell>
          <cell r="CI1124">
            <v>0</v>
          </cell>
          <cell r="CJ1124">
            <v>0</v>
          </cell>
          <cell r="CK1124">
            <v>15351</v>
          </cell>
          <cell r="CM1124">
            <v>0.1</v>
          </cell>
          <cell r="CN1124">
            <v>0</v>
          </cell>
          <cell r="CO1124">
            <v>0.09</v>
          </cell>
          <cell r="CP1124">
            <v>9.534458486142384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28634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19323</v>
          </cell>
          <cell r="DD1124">
            <v>0</v>
          </cell>
          <cell r="DE1124">
            <v>0</v>
          </cell>
          <cell r="DF1124">
            <v>47957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  <cell r="DX1124">
            <v>0</v>
          </cell>
          <cell r="DY1124">
            <v>0</v>
          </cell>
          <cell r="DZ1124">
            <v>0</v>
          </cell>
          <cell r="EA1124">
            <v>0</v>
          </cell>
          <cell r="EC1124">
            <v>0.1</v>
          </cell>
          <cell r="ED1124">
            <v>0</v>
          </cell>
          <cell r="EE1124">
            <v>0.09</v>
          </cell>
          <cell r="EF1124">
            <v>9.7649926339550355</v>
          </cell>
          <cell r="EG1124">
            <v>19.209580958215163</v>
          </cell>
          <cell r="EH1124">
            <v>0</v>
          </cell>
          <cell r="EI1124">
            <v>0</v>
          </cell>
          <cell r="EJ1124">
            <v>0</v>
          </cell>
          <cell r="EK1124">
            <v>0</v>
          </cell>
          <cell r="EL1124">
            <v>6091</v>
          </cell>
          <cell r="EM1124">
            <v>26034.492640652712</v>
          </cell>
          <cell r="EN1124">
            <v>6272.9779800255874</v>
          </cell>
          <cell r="EO1124">
            <v>2253.4067425284734</v>
          </cell>
          <cell r="EP1124">
            <v>0</v>
          </cell>
          <cell r="EQ1124">
            <v>0</v>
          </cell>
          <cell r="ER1124">
            <v>0</v>
          </cell>
          <cell r="ES1124">
            <v>-4180</v>
          </cell>
          <cell r="ET1124">
            <v>0</v>
          </cell>
          <cell r="EU1124">
            <v>0</v>
          </cell>
          <cell r="EV1124">
            <v>1911</v>
          </cell>
          <cell r="EX1124">
            <v>0</v>
          </cell>
          <cell r="EY1124">
            <v>0</v>
          </cell>
          <cell r="EZ1124">
            <v>0</v>
          </cell>
          <cell r="FA1124">
            <v>0</v>
          </cell>
          <cell r="FB1124">
            <v>0</v>
          </cell>
          <cell r="FC1124">
            <v>0</v>
          </cell>
          <cell r="FD1124">
            <v>0</v>
          </cell>
          <cell r="FE1124">
            <v>0</v>
          </cell>
          <cell r="FF1124">
            <v>0</v>
          </cell>
          <cell r="FG1124">
            <v>0</v>
          </cell>
          <cell r="FH1124">
            <v>0</v>
          </cell>
          <cell r="FI1124">
            <v>0</v>
          </cell>
          <cell r="FJ1124">
            <v>0</v>
          </cell>
          <cell r="FK1124">
            <v>0</v>
          </cell>
          <cell r="FL1124">
            <v>0</v>
          </cell>
          <cell r="FM1124">
            <v>0</v>
          </cell>
          <cell r="FN1124">
            <v>0</v>
          </cell>
          <cell r="FO1124">
            <v>0</v>
          </cell>
          <cell r="FP1124">
            <v>0</v>
          </cell>
          <cell r="FQ1124">
            <v>0</v>
          </cell>
          <cell r="FS1124">
            <v>0.1</v>
          </cell>
          <cell r="FT1124">
            <v>0</v>
          </cell>
          <cell r="FU1124">
            <v>0.09</v>
          </cell>
          <cell r="FV1124">
            <v>9.7649926339550355</v>
          </cell>
          <cell r="FW1124">
            <v>19.209580958215163</v>
          </cell>
          <cell r="FX1124">
            <v>0</v>
          </cell>
          <cell r="FY1124">
            <v>0</v>
          </cell>
          <cell r="FZ1124">
            <v>0</v>
          </cell>
          <cell r="GA1124">
            <v>0</v>
          </cell>
          <cell r="GB1124">
            <v>581</v>
          </cell>
          <cell r="GC1124">
            <v>62954.112959963524</v>
          </cell>
          <cell r="GD1124">
            <v>13968.811749765284</v>
          </cell>
          <cell r="GE1124">
            <v>3144.9386444866141</v>
          </cell>
          <cell r="GF1124">
            <v>0</v>
          </cell>
          <cell r="GG1124">
            <v>0</v>
          </cell>
          <cell r="GH1124">
            <v>0</v>
          </cell>
          <cell r="GI1124">
            <v>0</v>
          </cell>
          <cell r="GJ1124">
            <v>0</v>
          </cell>
          <cell r="GK1124">
            <v>0</v>
          </cell>
          <cell r="GL1124">
            <v>581</v>
          </cell>
          <cell r="GN1124">
            <v>0.1</v>
          </cell>
          <cell r="GO1124">
            <v>0</v>
          </cell>
          <cell r="GP1124">
            <v>0.09</v>
          </cell>
          <cell r="GQ1124">
            <v>9.7649926339550355</v>
          </cell>
          <cell r="GR1124">
            <v>19.209580958215163</v>
          </cell>
          <cell r="GS1124">
            <v>0</v>
          </cell>
          <cell r="GT1124">
            <v>0</v>
          </cell>
          <cell r="GU1124">
            <v>0</v>
          </cell>
          <cell r="GV1124">
            <v>0</v>
          </cell>
          <cell r="GW1124">
            <v>84481</v>
          </cell>
          <cell r="GX1124">
            <v>151521</v>
          </cell>
          <cell r="GY1124">
            <v>46431</v>
          </cell>
          <cell r="GZ1124">
            <v>92385.684740536133</v>
          </cell>
          <cell r="HA1124">
            <v>0</v>
          </cell>
          <cell r="HB1124">
            <v>0</v>
          </cell>
          <cell r="HC1124">
            <v>0</v>
          </cell>
          <cell r="HD1124">
            <v>0</v>
          </cell>
          <cell r="HE1124">
            <v>0</v>
          </cell>
          <cell r="HF1124">
            <v>0</v>
          </cell>
          <cell r="HG1124">
            <v>84481</v>
          </cell>
          <cell r="HI1124">
            <v>0.1</v>
          </cell>
          <cell r="HJ1124">
            <v>0</v>
          </cell>
          <cell r="HK1124">
            <v>0.09</v>
          </cell>
          <cell r="HL1124">
            <v>9.7649926339550355</v>
          </cell>
          <cell r="HM1124">
            <v>19.209580958215163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41861</v>
          </cell>
          <cell r="HS1124">
            <v>256553.67639825607</v>
          </cell>
          <cell r="HT1124">
            <v>68113.200344782366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41861</v>
          </cell>
        </row>
        <row r="1125">
          <cell r="C1125" t="str">
            <v>A0373</v>
          </cell>
          <cell r="D1125" t="str">
            <v>PT Serasi Transportasi Nusantara</v>
          </cell>
          <cell r="E1125" t="str">
            <v>PEB 2</v>
          </cell>
          <cell r="F1125" t="str">
            <v>94PEB 2</v>
          </cell>
          <cell r="P1125">
            <v>0</v>
          </cell>
          <cell r="U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</row>
        <row r="1126">
          <cell r="C1126" t="str">
            <v>A0373</v>
          </cell>
          <cell r="D1126" t="str">
            <v>PT Serasi Transportasi Nusantara</v>
          </cell>
          <cell r="E1126" t="str">
            <v>PEB 3</v>
          </cell>
          <cell r="F1126" t="str">
            <v>94PEB 3</v>
          </cell>
          <cell r="P1126">
            <v>0</v>
          </cell>
          <cell r="U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</row>
        <row r="1127">
          <cell r="C1127" t="str">
            <v>A0373</v>
          </cell>
          <cell r="D1127" t="str">
            <v>PT Serasi Transportasi Nusantara</v>
          </cell>
          <cell r="E1127" t="str">
            <v>PEB 4</v>
          </cell>
          <cell r="F1127" t="str">
            <v>94PEB 4</v>
          </cell>
          <cell r="G1127">
            <v>0.1</v>
          </cell>
          <cell r="I1127">
            <v>0.09</v>
          </cell>
          <cell r="J1127">
            <v>9.9739875501613025</v>
          </cell>
          <cell r="K1127">
            <v>19.209580958215163</v>
          </cell>
          <cell r="P1127">
            <v>72024</v>
          </cell>
          <cell r="Q1127">
            <v>319895.68289926794</v>
          </cell>
          <cell r="R1127">
            <v>73487.479308583541</v>
          </cell>
          <cell r="S1127">
            <v>2323.7879923500814</v>
          </cell>
          <cell r="U1127">
            <v>0</v>
          </cell>
          <cell r="W1127">
            <v>-56673</v>
          </cell>
          <cell r="X1127">
            <v>0</v>
          </cell>
          <cell r="Y1127">
            <v>0</v>
          </cell>
          <cell r="Z1127">
            <v>15351</v>
          </cell>
        </row>
        <row r="1128">
          <cell r="C1128" t="str">
            <v>A0373</v>
          </cell>
          <cell r="D1128" t="str">
            <v>PT Serasi Transportasi Nusantara</v>
          </cell>
          <cell r="E1128" t="str">
            <v>PEB 5</v>
          </cell>
          <cell r="F1128" t="str">
            <v>94PEB 5</v>
          </cell>
          <cell r="G1128">
            <v>0.1</v>
          </cell>
          <cell r="I1128">
            <v>0.09</v>
          </cell>
          <cell r="J1128">
            <v>9.534458486142384</v>
          </cell>
          <cell r="P1128">
            <v>28634</v>
          </cell>
          <cell r="U1128">
            <v>0</v>
          </cell>
          <cell r="W1128">
            <v>19323</v>
          </cell>
          <cell r="X1128">
            <v>0</v>
          </cell>
          <cell r="Y1128">
            <v>0</v>
          </cell>
          <cell r="Z1128">
            <v>47957</v>
          </cell>
        </row>
        <row r="1129">
          <cell r="C1129" t="str">
            <v>A0373</v>
          </cell>
          <cell r="D1129" t="str">
            <v>PT Serasi Transportasi Nusantara</v>
          </cell>
          <cell r="E1129" t="str">
            <v>PEB 6</v>
          </cell>
          <cell r="F1129" t="str">
            <v>94PEB 6</v>
          </cell>
          <cell r="P1129">
            <v>0</v>
          </cell>
          <cell r="U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</row>
        <row r="1130">
          <cell r="C1130" t="str">
            <v>A0373</v>
          </cell>
          <cell r="D1130" t="str">
            <v>PT Serasi Transportasi Nusantara</v>
          </cell>
          <cell r="E1130" t="str">
            <v>PEB 7</v>
          </cell>
          <cell r="F1130" t="str">
            <v>94PEB 7</v>
          </cell>
          <cell r="G1130">
            <v>0.1</v>
          </cell>
          <cell r="I1130">
            <v>0.09</v>
          </cell>
          <cell r="J1130">
            <v>9.7649926339550355</v>
          </cell>
          <cell r="K1130">
            <v>19.209580958215163</v>
          </cell>
          <cell r="P1130">
            <v>6091</v>
          </cell>
          <cell r="Q1130">
            <v>26034.492640652712</v>
          </cell>
          <cell r="R1130">
            <v>6272.9779800255874</v>
          </cell>
          <cell r="S1130">
            <v>2253.4067425284734</v>
          </cell>
          <cell r="U1130">
            <v>0</v>
          </cell>
          <cell r="W1130">
            <v>-4180</v>
          </cell>
          <cell r="X1130">
            <v>0</v>
          </cell>
          <cell r="Y1130">
            <v>0</v>
          </cell>
          <cell r="Z1130">
            <v>1911</v>
          </cell>
        </row>
        <row r="1131">
          <cell r="C1131" t="str">
            <v>A0373</v>
          </cell>
          <cell r="D1131" t="str">
            <v>PT Serasi Transportasi Nusantara</v>
          </cell>
          <cell r="E1131" t="str">
            <v>MPP</v>
          </cell>
          <cell r="F1131" t="str">
            <v>94MPP</v>
          </cell>
          <cell r="P1131">
            <v>0</v>
          </cell>
          <cell r="U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</row>
        <row r="1132">
          <cell r="C1132" t="str">
            <v>A0373</v>
          </cell>
          <cell r="D1132" t="str">
            <v>PT Serasi Transportasi Nusantara</v>
          </cell>
          <cell r="E1132" t="str">
            <v>ID</v>
          </cell>
          <cell r="F1132" t="str">
            <v>94ID</v>
          </cell>
          <cell r="G1132">
            <v>0.1</v>
          </cell>
          <cell r="I1132">
            <v>0.09</v>
          </cell>
          <cell r="J1132">
            <v>9.7649926339550355</v>
          </cell>
          <cell r="K1132">
            <v>19.209580958215163</v>
          </cell>
          <cell r="P1132">
            <v>581</v>
          </cell>
          <cell r="Q1132">
            <v>62954.112959963524</v>
          </cell>
          <cell r="R1132">
            <v>13968.811749765284</v>
          </cell>
          <cell r="S1132">
            <v>3144.9386444866141</v>
          </cell>
          <cell r="U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581</v>
          </cell>
        </row>
        <row r="1133">
          <cell r="C1133" t="str">
            <v>A0373</v>
          </cell>
          <cell r="D1133" t="str">
            <v>PT Serasi Transportasi Nusantara</v>
          </cell>
          <cell r="E1133" t="str">
            <v>LL</v>
          </cell>
          <cell r="F1133" t="str">
            <v>94LL</v>
          </cell>
          <cell r="G1133">
            <v>0.1</v>
          </cell>
          <cell r="I1133">
            <v>0.09</v>
          </cell>
          <cell r="J1133">
            <v>9.7649926339550355</v>
          </cell>
          <cell r="K1133">
            <v>19.209580958215163</v>
          </cell>
          <cell r="P1133">
            <v>84481</v>
          </cell>
          <cell r="Q1133">
            <v>151521</v>
          </cell>
          <cell r="R1133">
            <v>46431</v>
          </cell>
          <cell r="S1133">
            <v>92385.684740536133</v>
          </cell>
          <cell r="U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84481</v>
          </cell>
        </row>
        <row r="1134">
          <cell r="C1134" t="str">
            <v>A0373</v>
          </cell>
          <cell r="D1134" t="str">
            <v>PT Serasi Transportasi Nusantara</v>
          </cell>
          <cell r="E1134" t="str">
            <v>PMK</v>
          </cell>
          <cell r="F1134" t="str">
            <v>94PMK</v>
          </cell>
          <cell r="G1134">
            <v>0.1</v>
          </cell>
          <cell r="I1134">
            <v>0.09</v>
          </cell>
          <cell r="J1134">
            <v>9.7649926339550355</v>
          </cell>
          <cell r="K1134">
            <v>19.209580958215163</v>
          </cell>
          <cell r="P1134">
            <v>41861</v>
          </cell>
          <cell r="Q1134">
            <v>256553.67639825607</v>
          </cell>
          <cell r="R1134">
            <v>68113.200344782366</v>
          </cell>
          <cell r="S1134">
            <v>0</v>
          </cell>
          <cell r="U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41861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F1136" t="str">
            <v>95PEB 1</v>
          </cell>
          <cell r="G1136">
            <v>0.1</v>
          </cell>
          <cell r="H1136">
            <v>0.1</v>
          </cell>
          <cell r="I1136">
            <v>0.09</v>
          </cell>
          <cell r="J1136">
            <v>8.4411873320523902</v>
          </cell>
          <cell r="K1136">
            <v>8.4411873320523902</v>
          </cell>
          <cell r="L1136">
            <v>1624638</v>
          </cell>
          <cell r="N1136">
            <v>3877050.6159999999</v>
          </cell>
          <cell r="O1136">
            <v>334250.49599999998</v>
          </cell>
          <cell r="P1136">
            <v>17745471</v>
          </cell>
          <cell r="Q1136">
            <v>27429894.138413109</v>
          </cell>
          <cell r="R1136">
            <v>1099949.5710668012</v>
          </cell>
          <cell r="S1136">
            <v>1576062.5495520905</v>
          </cell>
          <cell r="U1136">
            <v>-13893921</v>
          </cell>
          <cell r="V1136">
            <v>24521955.037333336</v>
          </cell>
          <cell r="W1136">
            <v>-2114855</v>
          </cell>
          <cell r="X1136">
            <v>0</v>
          </cell>
          <cell r="Y1136">
            <v>0</v>
          </cell>
          <cell r="Z1136">
            <v>1736695</v>
          </cell>
          <cell r="AB1136">
            <v>0.1</v>
          </cell>
          <cell r="AC1136">
            <v>0</v>
          </cell>
          <cell r="AD1136">
            <v>0.09</v>
          </cell>
          <cell r="AE1136">
            <v>19.179513236930703</v>
          </cell>
          <cell r="AF1136">
            <v>19.179513236930703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7871945.6112759896</v>
          </cell>
          <cell r="AM1136">
            <v>591224.96678777668</v>
          </cell>
          <cell r="AN1136">
            <v>191188.73534654162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W1136">
            <v>0.1</v>
          </cell>
          <cell r="AX1136">
            <v>0</v>
          </cell>
          <cell r="AY1136">
            <v>0.09</v>
          </cell>
          <cell r="AZ1136">
            <v>8.4411873320523902</v>
          </cell>
          <cell r="BA1136">
            <v>8.4411873320523902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1434976.7616234617</v>
          </cell>
          <cell r="BH1136">
            <v>64913.158328070116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R1136">
            <v>0.1</v>
          </cell>
          <cell r="BS1136">
            <v>0</v>
          </cell>
          <cell r="BT1136">
            <v>0.09</v>
          </cell>
          <cell r="BU1136">
            <v>20.434688510336237</v>
          </cell>
          <cell r="BV1136">
            <v>20.434688510336237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3417696</v>
          </cell>
          <cell r="CB1136">
            <v>7418565.2700066222</v>
          </cell>
          <cell r="CC1136">
            <v>840566.44271283492</v>
          </cell>
          <cell r="CD1136">
            <v>243312.37279576564</v>
          </cell>
          <cell r="CE1136">
            <v>0</v>
          </cell>
          <cell r="CF1136">
            <v>0</v>
          </cell>
          <cell r="CG1136">
            <v>0</v>
          </cell>
          <cell r="CH1136">
            <v>-1165483</v>
          </cell>
          <cell r="CI1136">
            <v>-715299</v>
          </cell>
          <cell r="CJ1136">
            <v>29507</v>
          </cell>
          <cell r="CK1136">
            <v>1536914</v>
          </cell>
          <cell r="CM1136">
            <v>0.1</v>
          </cell>
          <cell r="CN1136">
            <v>0</v>
          </cell>
          <cell r="CO1136">
            <v>0.09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1090130</v>
          </cell>
          <cell r="DD1136">
            <v>0</v>
          </cell>
          <cell r="DE1136">
            <v>0</v>
          </cell>
          <cell r="DF1136">
            <v>1090130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  <cell r="DX1136">
            <v>0</v>
          </cell>
          <cell r="DY1136">
            <v>0</v>
          </cell>
          <cell r="DZ1136">
            <v>0</v>
          </cell>
          <cell r="EA1136">
            <v>0</v>
          </cell>
          <cell r="EC1136">
            <v>0.1</v>
          </cell>
          <cell r="ED1136">
            <v>0</v>
          </cell>
          <cell r="EE1136">
            <v>0.09</v>
          </cell>
          <cell r="EF1136">
            <v>19.179513236930703</v>
          </cell>
          <cell r="EG1136">
            <v>19.179513236930703</v>
          </cell>
          <cell r="EH1136">
            <v>0</v>
          </cell>
          <cell r="EI1136">
            <v>0</v>
          </cell>
          <cell r="EJ1136">
            <v>0</v>
          </cell>
          <cell r="EK1136">
            <v>0</v>
          </cell>
          <cell r="EL1136">
            <v>2983008</v>
          </cell>
          <cell r="EM1136">
            <v>1820092.7239621859</v>
          </cell>
          <cell r="EN1136">
            <v>211742.48049426006</v>
          </cell>
          <cell r="EO1136">
            <v>204164.86387316772</v>
          </cell>
          <cell r="EP1136">
            <v>0</v>
          </cell>
          <cell r="EQ1136">
            <v>0</v>
          </cell>
          <cell r="ER1136">
            <v>0</v>
          </cell>
          <cell r="ES1136">
            <v>-2764152</v>
          </cell>
          <cell r="ET1136">
            <v>0</v>
          </cell>
          <cell r="EU1136">
            <v>0</v>
          </cell>
          <cell r="EV1136">
            <v>218856</v>
          </cell>
          <cell r="EX1136">
            <v>0.1</v>
          </cell>
          <cell r="EY1136">
            <v>0</v>
          </cell>
          <cell r="EZ1136">
            <v>0.09</v>
          </cell>
          <cell r="FA1136">
            <v>19.179513236930703</v>
          </cell>
          <cell r="FB1136">
            <v>19.179513236930703</v>
          </cell>
          <cell r="FC1136">
            <v>0</v>
          </cell>
          <cell r="FD1136">
            <v>0</v>
          </cell>
          <cell r="FE1136">
            <v>0</v>
          </cell>
          <cell r="FF1136">
            <v>0</v>
          </cell>
          <cell r="FG1136">
            <v>0</v>
          </cell>
          <cell r="FH1136">
            <v>2003857.9234766359</v>
          </cell>
          <cell r="FI1136">
            <v>152994.80072876642</v>
          </cell>
          <cell r="FJ1136">
            <v>47797.183836635406</v>
          </cell>
          <cell r="FK1136">
            <v>0</v>
          </cell>
          <cell r="FL1136">
            <v>0</v>
          </cell>
          <cell r="FM1136">
            <v>0</v>
          </cell>
          <cell r="FN1136">
            <v>0</v>
          </cell>
          <cell r="FO1136">
            <v>0</v>
          </cell>
          <cell r="FP1136">
            <v>0</v>
          </cell>
          <cell r="FQ1136">
            <v>0</v>
          </cell>
          <cell r="FS1136">
            <v>0.1</v>
          </cell>
          <cell r="FT1136">
            <v>0</v>
          </cell>
          <cell r="FU1136">
            <v>0.09</v>
          </cell>
          <cell r="FV1136">
            <v>19.179513236930703</v>
          </cell>
          <cell r="FW1136">
            <v>19.179513236930703</v>
          </cell>
          <cell r="FX1136">
            <v>0</v>
          </cell>
          <cell r="FY1136">
            <v>0</v>
          </cell>
          <cell r="FZ1136">
            <v>0</v>
          </cell>
          <cell r="GA1136">
            <v>0</v>
          </cell>
          <cell r="GB1136">
            <v>3421750</v>
          </cell>
          <cell r="GC1136">
            <v>3943351.3656867323</v>
          </cell>
          <cell r="GD1136">
            <v>377349.20223511982</v>
          </cell>
          <cell r="GE1136">
            <v>288188.90562608634</v>
          </cell>
          <cell r="GF1136">
            <v>0</v>
          </cell>
          <cell r="GG1136">
            <v>0</v>
          </cell>
          <cell r="GH1136">
            <v>0</v>
          </cell>
          <cell r="GI1136">
            <v>0</v>
          </cell>
          <cell r="GJ1136">
            <v>0</v>
          </cell>
          <cell r="GK1136">
            <v>0</v>
          </cell>
          <cell r="GL1136">
            <v>3421750</v>
          </cell>
          <cell r="GN1136">
            <v>0.1</v>
          </cell>
          <cell r="GO1136">
            <v>0</v>
          </cell>
          <cell r="GP1136">
            <v>0.09</v>
          </cell>
          <cell r="GQ1136">
            <v>19.179513236930703</v>
          </cell>
          <cell r="GR1136">
            <v>19.179513236930703</v>
          </cell>
          <cell r="GS1136">
            <v>0</v>
          </cell>
          <cell r="GT1136">
            <v>0</v>
          </cell>
          <cell r="GU1136">
            <v>0</v>
          </cell>
          <cell r="GV1136">
            <v>0</v>
          </cell>
          <cell r="GW1136">
            <v>4037726</v>
          </cell>
          <cell r="GX1136">
            <v>4516574</v>
          </cell>
          <cell r="GY1136">
            <v>1630322</v>
          </cell>
          <cell r="GZ1136">
            <v>1571373.9839466719</v>
          </cell>
          <cell r="HA1136">
            <v>0</v>
          </cell>
          <cell r="HB1136">
            <v>0</v>
          </cell>
          <cell r="HC1136">
            <v>0</v>
          </cell>
          <cell r="HD1136">
            <v>0</v>
          </cell>
          <cell r="HE1136">
            <v>0</v>
          </cell>
          <cell r="HF1136">
            <v>0</v>
          </cell>
          <cell r="HG1136">
            <v>4037726</v>
          </cell>
          <cell r="HI1136">
            <v>0.1</v>
          </cell>
          <cell r="HJ1136">
            <v>0</v>
          </cell>
          <cell r="HK1136">
            <v>0.09</v>
          </cell>
          <cell r="HL1136">
            <v>19.179513236930703</v>
          </cell>
          <cell r="HM1136">
            <v>19.179513236930703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3427236</v>
          </cell>
          <cell r="HS1136">
            <v>7872955.1606399221</v>
          </cell>
          <cell r="HT1136">
            <v>1017638.0756323568</v>
          </cell>
          <cell r="HU1136">
            <v>347150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3427236</v>
          </cell>
        </row>
        <row r="1137">
          <cell r="C1137" t="str">
            <v>A0132</v>
          </cell>
          <cell r="D1137" t="str">
            <v>PT Showa Indonesia</v>
          </cell>
          <cell r="E1137" t="str">
            <v>PEB 2</v>
          </cell>
          <cell r="F1137" t="str">
            <v>95PEB 2</v>
          </cell>
          <cell r="G1137">
            <v>0.1</v>
          </cell>
          <cell r="I1137">
            <v>0.09</v>
          </cell>
          <cell r="J1137">
            <v>19.179513236930703</v>
          </cell>
          <cell r="K1137">
            <v>19.179513236930703</v>
          </cell>
          <cell r="P1137">
            <v>0</v>
          </cell>
          <cell r="Q1137">
            <v>7871945.6112759896</v>
          </cell>
          <cell r="R1137">
            <v>591224.96678777668</v>
          </cell>
          <cell r="S1137">
            <v>191188.73534654162</v>
          </cell>
          <cell r="U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</row>
        <row r="1138">
          <cell r="C1138" t="str">
            <v>A0132</v>
          </cell>
          <cell r="D1138" t="str">
            <v>PT Showa Indonesia</v>
          </cell>
          <cell r="E1138" t="str">
            <v>PEB 3</v>
          </cell>
          <cell r="F1138" t="str">
            <v>95PEB 3</v>
          </cell>
          <cell r="G1138">
            <v>0.1</v>
          </cell>
          <cell r="I1138">
            <v>0.09</v>
          </cell>
          <cell r="J1138">
            <v>8.4411873320523902</v>
          </cell>
          <cell r="K1138">
            <v>8.4411873320523902</v>
          </cell>
          <cell r="P1138">
            <v>0</v>
          </cell>
          <cell r="Q1138">
            <v>1434976.7616234617</v>
          </cell>
          <cell r="R1138">
            <v>64913.158328070116</v>
          </cell>
          <cell r="S1138">
            <v>0</v>
          </cell>
          <cell r="U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</row>
        <row r="1139">
          <cell r="C1139" t="str">
            <v>A0132</v>
          </cell>
          <cell r="D1139" t="str">
            <v>PT Showa Indonesia</v>
          </cell>
          <cell r="E1139" t="str">
            <v>PEB 4</v>
          </cell>
          <cell r="F1139" t="str">
            <v>95PEB 4</v>
          </cell>
          <cell r="G1139">
            <v>0.1</v>
          </cell>
          <cell r="I1139">
            <v>0.09</v>
          </cell>
          <cell r="J1139">
            <v>20.434688510336237</v>
          </cell>
          <cell r="K1139">
            <v>20.434688510336237</v>
          </cell>
          <cell r="P1139">
            <v>3417696</v>
          </cell>
          <cell r="Q1139">
            <v>7418565.2700066222</v>
          </cell>
          <cell r="R1139">
            <v>840566.44271283492</v>
          </cell>
          <cell r="S1139">
            <v>243312.37279576564</v>
          </cell>
          <cell r="U1139">
            <v>0</v>
          </cell>
          <cell r="W1139">
            <v>-1165483</v>
          </cell>
          <cell r="X1139">
            <v>-715299</v>
          </cell>
          <cell r="Y1139">
            <v>29507</v>
          </cell>
          <cell r="Z1139">
            <v>1536914</v>
          </cell>
        </row>
        <row r="1140">
          <cell r="C1140" t="str">
            <v>A0132</v>
          </cell>
          <cell r="D1140" t="str">
            <v>PT Showa Indonesia</v>
          </cell>
          <cell r="E1140" t="str">
            <v>PEB 5</v>
          </cell>
          <cell r="F1140" t="str">
            <v>95PEB 5</v>
          </cell>
          <cell r="G1140">
            <v>0.1</v>
          </cell>
          <cell r="I1140">
            <v>0.09</v>
          </cell>
          <cell r="J1140">
            <v>0</v>
          </cell>
          <cell r="K1140">
            <v>0</v>
          </cell>
          <cell r="P1140">
            <v>0</v>
          </cell>
          <cell r="U1140">
            <v>0</v>
          </cell>
          <cell r="W1140">
            <v>1090130</v>
          </cell>
          <cell r="X1140">
            <v>0</v>
          </cell>
          <cell r="Y1140">
            <v>0</v>
          </cell>
          <cell r="Z1140">
            <v>1090130</v>
          </cell>
        </row>
        <row r="1141">
          <cell r="C1141" t="str">
            <v>A0132</v>
          </cell>
          <cell r="D1141" t="str">
            <v>PT Showa Indonesia</v>
          </cell>
          <cell r="E1141" t="str">
            <v>PEB 6</v>
          </cell>
          <cell r="F1141" t="str">
            <v>95PEB 6</v>
          </cell>
          <cell r="P1141">
            <v>0</v>
          </cell>
          <cell r="U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</row>
        <row r="1142">
          <cell r="C1142" t="str">
            <v>A0132</v>
          </cell>
          <cell r="D1142" t="str">
            <v>PT Showa Indonesia</v>
          </cell>
          <cell r="E1142" t="str">
            <v>PEB 7</v>
          </cell>
          <cell r="F1142" t="str">
            <v>95PEB 7</v>
          </cell>
          <cell r="G1142">
            <v>0.1</v>
          </cell>
          <cell r="I1142">
            <v>0.09</v>
          </cell>
          <cell r="J1142">
            <v>19.179513236930703</v>
          </cell>
          <cell r="K1142">
            <v>19.179513236930703</v>
          </cell>
          <cell r="P1142">
            <v>2983008</v>
          </cell>
          <cell r="Q1142">
            <v>1820092.7239621859</v>
          </cell>
          <cell r="R1142">
            <v>211742.48049426006</v>
          </cell>
          <cell r="S1142">
            <v>204164.86387316772</v>
          </cell>
          <cell r="U1142">
            <v>0</v>
          </cell>
          <cell r="W1142">
            <v>-2764152</v>
          </cell>
          <cell r="X1142">
            <v>0</v>
          </cell>
          <cell r="Y1142">
            <v>0</v>
          </cell>
          <cell r="Z1142">
            <v>218856</v>
          </cell>
        </row>
        <row r="1143">
          <cell r="C1143" t="str">
            <v>A0132</v>
          </cell>
          <cell r="D1143" t="str">
            <v>PT Showa Indonesia</v>
          </cell>
          <cell r="E1143" t="str">
            <v>MPP</v>
          </cell>
          <cell r="F1143" t="str">
            <v>95MPP</v>
          </cell>
          <cell r="G1143">
            <v>0.1</v>
          </cell>
          <cell r="I1143">
            <v>0.09</v>
          </cell>
          <cell r="J1143">
            <v>19.179513236930703</v>
          </cell>
          <cell r="K1143">
            <v>19.179513236930703</v>
          </cell>
          <cell r="P1143">
            <v>0</v>
          </cell>
          <cell r="Q1143">
            <v>2003857.9234766359</v>
          </cell>
          <cell r="R1143">
            <v>152994.80072876642</v>
          </cell>
          <cell r="S1143">
            <v>47797.183836635406</v>
          </cell>
          <cell r="U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</row>
        <row r="1144">
          <cell r="C1144" t="str">
            <v>A0132</v>
          </cell>
          <cell r="D1144" t="str">
            <v>PT Showa Indonesia</v>
          </cell>
          <cell r="E1144" t="str">
            <v>ID</v>
          </cell>
          <cell r="F1144" t="str">
            <v>95ID</v>
          </cell>
          <cell r="G1144">
            <v>0.1</v>
          </cell>
          <cell r="I1144">
            <v>0.09</v>
          </cell>
          <cell r="J1144">
            <v>19.179513236930703</v>
          </cell>
          <cell r="K1144">
            <v>19.179513236930703</v>
          </cell>
          <cell r="P1144">
            <v>3421750</v>
          </cell>
          <cell r="Q1144">
            <v>3943351.3656867323</v>
          </cell>
          <cell r="R1144">
            <v>377349.20223511982</v>
          </cell>
          <cell r="S1144">
            <v>288188.90562608634</v>
          </cell>
          <cell r="U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3421750</v>
          </cell>
        </row>
        <row r="1145">
          <cell r="C1145" t="str">
            <v>A0132</v>
          </cell>
          <cell r="D1145" t="str">
            <v>PT Showa Indonesia</v>
          </cell>
          <cell r="E1145" t="str">
            <v>LL</v>
          </cell>
          <cell r="F1145" t="str">
            <v>95LL</v>
          </cell>
          <cell r="G1145">
            <v>0.1</v>
          </cell>
          <cell r="I1145">
            <v>0.09</v>
          </cell>
          <cell r="J1145">
            <v>19.179513236930703</v>
          </cell>
          <cell r="K1145">
            <v>19.179513236930703</v>
          </cell>
          <cell r="P1145">
            <v>4037726</v>
          </cell>
          <cell r="Q1145">
            <v>4516574</v>
          </cell>
          <cell r="R1145">
            <v>1630322</v>
          </cell>
          <cell r="S1145">
            <v>1571373.9839466719</v>
          </cell>
          <cell r="U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4037726</v>
          </cell>
        </row>
        <row r="1146">
          <cell r="C1146" t="str">
            <v>A0132</v>
          </cell>
          <cell r="D1146" t="str">
            <v>PT Showa Indonesia</v>
          </cell>
          <cell r="E1146" t="str">
            <v>PMK</v>
          </cell>
          <cell r="F1146" t="str">
            <v>95PMK</v>
          </cell>
          <cell r="G1146">
            <v>0.1</v>
          </cell>
          <cell r="I1146">
            <v>0.09</v>
          </cell>
          <cell r="J1146">
            <v>19.179513236930703</v>
          </cell>
          <cell r="K1146">
            <v>19.179513236930703</v>
          </cell>
          <cell r="P1146">
            <v>3427236</v>
          </cell>
          <cell r="Q1146">
            <v>7872955.1606399221</v>
          </cell>
          <cell r="R1146">
            <v>1017638.0756323568</v>
          </cell>
          <cell r="S1146">
            <v>347150</v>
          </cell>
          <cell r="U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3427236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F1148" t="str">
            <v>96PEB 1</v>
          </cell>
          <cell r="G1148">
            <v>0.1</v>
          </cell>
          <cell r="H1148">
            <v>0.1</v>
          </cell>
          <cell r="I1148">
            <v>0.09</v>
          </cell>
          <cell r="J1148">
            <v>8.7433248476239047</v>
          </cell>
          <cell r="K1148">
            <v>10.139368169166573</v>
          </cell>
          <cell r="L1148">
            <v>0</v>
          </cell>
          <cell r="N1148">
            <v>44149.982400000001</v>
          </cell>
          <cell r="O1148">
            <v>19556.832000000002</v>
          </cell>
          <cell r="P1148">
            <v>892293</v>
          </cell>
          <cell r="Q1148">
            <v>1568360.2604619355</v>
          </cell>
          <cell r="R1148">
            <v>66830.760714188</v>
          </cell>
          <cell r="S1148">
            <v>7358.7305131047387</v>
          </cell>
          <cell r="U1148">
            <v>-1180792</v>
          </cell>
          <cell r="V1148">
            <v>1753627.2048000002</v>
          </cell>
          <cell r="W1148">
            <v>1574991</v>
          </cell>
          <cell r="X1148">
            <v>0</v>
          </cell>
          <cell r="Y1148">
            <v>0</v>
          </cell>
          <cell r="Z1148">
            <v>1286492</v>
          </cell>
          <cell r="AB1148">
            <v>0.1</v>
          </cell>
          <cell r="AC1148">
            <v>0</v>
          </cell>
          <cell r="AD1148">
            <v>0.09</v>
          </cell>
          <cell r="AE1148">
            <v>9.7874019232623901</v>
          </cell>
          <cell r="AF1148">
            <v>13.469120157355693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26418</v>
          </cell>
          <cell r="AL1148">
            <v>125742.52272878101</v>
          </cell>
          <cell r="AM1148">
            <v>8515.5502865345243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118289</v>
          </cell>
          <cell r="AS1148">
            <v>-8921</v>
          </cell>
          <cell r="AT1148">
            <v>626</v>
          </cell>
          <cell r="AU1148">
            <v>135786</v>
          </cell>
          <cell r="AW1148">
            <v>0.1</v>
          </cell>
          <cell r="AX1148">
            <v>0</v>
          </cell>
          <cell r="AY1148">
            <v>0.09</v>
          </cell>
          <cell r="AZ1148">
            <v>8.7433248476239047</v>
          </cell>
          <cell r="BA1148">
            <v>10.139368169166573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159677</v>
          </cell>
          <cell r="BG1148">
            <v>73587.640408795443</v>
          </cell>
          <cell r="BH1148">
            <v>3863.8448120720413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67460</v>
          </cell>
          <cell r="BN1148">
            <v>-78333</v>
          </cell>
          <cell r="BO1148">
            <v>5521</v>
          </cell>
          <cell r="BP1148">
            <v>148804</v>
          </cell>
          <cell r="BR1148">
            <v>0.1</v>
          </cell>
          <cell r="BS1148">
            <v>0</v>
          </cell>
          <cell r="BT1148">
            <v>0.09</v>
          </cell>
          <cell r="BU1148">
            <v>10.232810643765839</v>
          </cell>
          <cell r="BV1148">
            <v>14.650645056390539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278246</v>
          </cell>
          <cell r="CB1148">
            <v>48599.64826710851</v>
          </cell>
          <cell r="CC1148">
            <v>4664.941912831744</v>
          </cell>
          <cell r="CD1148">
            <v>9850.8879524491731</v>
          </cell>
          <cell r="CE1148">
            <v>0</v>
          </cell>
          <cell r="CF1148">
            <v>0</v>
          </cell>
          <cell r="CG1148">
            <v>0</v>
          </cell>
          <cell r="CH1148">
            <v>-111193</v>
          </cell>
          <cell r="CI1148">
            <v>-66555</v>
          </cell>
          <cell r="CJ1148">
            <v>4176</v>
          </cell>
          <cell r="CK1148">
            <v>100498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 t="str">
            <v xml:space="preserve"> 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H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>
            <v>0</v>
          </cell>
          <cell r="DV1148">
            <v>0</v>
          </cell>
          <cell r="DW1148">
            <v>0</v>
          </cell>
          <cell r="DX1148">
            <v>0</v>
          </cell>
          <cell r="DY1148">
            <v>0</v>
          </cell>
          <cell r="DZ1148">
            <v>0</v>
          </cell>
          <cell r="EA1148">
            <v>0</v>
          </cell>
          <cell r="EC1148">
            <v>0.1</v>
          </cell>
          <cell r="ED1148">
            <v>0</v>
          </cell>
          <cell r="EE1148">
            <v>0.09</v>
          </cell>
          <cell r="EF1148">
            <v>9.7874019232623901</v>
          </cell>
          <cell r="EG1148">
            <v>13.469120157355693</v>
          </cell>
          <cell r="EH1148">
            <v>0</v>
          </cell>
          <cell r="EI1148">
            <v>0</v>
          </cell>
          <cell r="EJ1148">
            <v>0</v>
          </cell>
          <cell r="EK1148">
            <v>0</v>
          </cell>
          <cell r="EL1148">
            <v>66342</v>
          </cell>
          <cell r="EM1148">
            <v>55663.590846770938</v>
          </cell>
          <cell r="EN1148">
            <v>3847.2702093763965</v>
          </cell>
          <cell r="EO1148">
            <v>6391.6665244381056</v>
          </cell>
          <cell r="EP1148">
            <v>0</v>
          </cell>
          <cell r="EQ1148">
            <v>0</v>
          </cell>
          <cell r="ER1148">
            <v>0</v>
          </cell>
          <cell r="ES1148">
            <v>-44656</v>
          </cell>
          <cell r="ET1148">
            <v>0</v>
          </cell>
          <cell r="EU1148">
            <v>0</v>
          </cell>
          <cell r="EV1148">
            <v>21686</v>
          </cell>
          <cell r="EX1148">
            <v>0</v>
          </cell>
          <cell r="EY1148">
            <v>0</v>
          </cell>
          <cell r="EZ1148">
            <v>0</v>
          </cell>
          <cell r="FA1148">
            <v>0</v>
          </cell>
          <cell r="FB1148" t="str">
            <v xml:space="preserve"> </v>
          </cell>
          <cell r="FC1148">
            <v>0</v>
          </cell>
          <cell r="FD1148">
            <v>0</v>
          </cell>
          <cell r="FE1148">
            <v>0</v>
          </cell>
          <cell r="FF1148">
            <v>0</v>
          </cell>
          <cell r="FG1148">
            <v>0</v>
          </cell>
          <cell r="FH1148">
            <v>0</v>
          </cell>
          <cell r="FI1148">
            <v>0</v>
          </cell>
          <cell r="FJ1148">
            <v>0</v>
          </cell>
          <cell r="FK1148">
            <v>0</v>
          </cell>
          <cell r="FL1148">
            <v>0</v>
          </cell>
          <cell r="FM1148">
            <v>0</v>
          </cell>
          <cell r="FN1148">
            <v>0</v>
          </cell>
          <cell r="FO1148">
            <v>0</v>
          </cell>
          <cell r="FP1148">
            <v>0</v>
          </cell>
          <cell r="FQ1148">
            <v>0</v>
          </cell>
          <cell r="FS1148">
            <v>0.1</v>
          </cell>
          <cell r="FT1148">
            <v>0</v>
          </cell>
          <cell r="FU1148">
            <v>0.09</v>
          </cell>
          <cell r="FV1148">
            <v>9.7874019232623901</v>
          </cell>
          <cell r="FW1148">
            <v>13.469120157355693</v>
          </cell>
          <cell r="FX1148">
            <v>0</v>
          </cell>
          <cell r="FY1148">
            <v>0</v>
          </cell>
          <cell r="FZ1148">
            <v>0</v>
          </cell>
          <cell r="GA1148">
            <v>0</v>
          </cell>
          <cell r="GB1148">
            <v>8447</v>
          </cell>
          <cell r="GC1148">
            <v>180064.35914048503</v>
          </cell>
          <cell r="GD1148">
            <v>11799.822096282756</v>
          </cell>
          <cell r="GE1148">
            <v>12386.972598997187</v>
          </cell>
          <cell r="GF1148">
            <v>0</v>
          </cell>
          <cell r="GG1148">
            <v>0</v>
          </cell>
          <cell r="GH1148">
            <v>0</v>
          </cell>
          <cell r="GI1148">
            <v>0</v>
          </cell>
          <cell r="GJ1148">
            <v>0</v>
          </cell>
          <cell r="GK1148">
            <v>0</v>
          </cell>
          <cell r="GL1148">
            <v>8447</v>
          </cell>
          <cell r="GN1148">
            <v>0.1</v>
          </cell>
          <cell r="GO1148">
            <v>0</v>
          </cell>
          <cell r="GP1148">
            <v>0.09</v>
          </cell>
          <cell r="GQ1148">
            <v>9.7874019232623901</v>
          </cell>
          <cell r="GR1148">
            <v>13.469120157355693</v>
          </cell>
          <cell r="GS1148">
            <v>0</v>
          </cell>
          <cell r="GT1148">
            <v>0</v>
          </cell>
          <cell r="GU1148">
            <v>0</v>
          </cell>
          <cell r="GV1148">
            <v>0</v>
          </cell>
          <cell r="GW1148">
            <v>232066</v>
          </cell>
          <cell r="GX1148">
            <v>187607.84394101947</v>
          </cell>
          <cell r="GY1148">
            <v>53835.305659623409</v>
          </cell>
          <cell r="GZ1148">
            <v>111669.60843996663</v>
          </cell>
          <cell r="HA1148">
            <v>0</v>
          </cell>
          <cell r="HB1148">
            <v>0</v>
          </cell>
          <cell r="HC1148">
            <v>0</v>
          </cell>
          <cell r="HD1148">
            <v>0</v>
          </cell>
          <cell r="HE1148">
            <v>0</v>
          </cell>
          <cell r="HF1148">
            <v>0</v>
          </cell>
          <cell r="HG1148">
            <v>232066</v>
          </cell>
          <cell r="HI1148">
            <v>0.1</v>
          </cell>
          <cell r="HJ1148">
            <v>0</v>
          </cell>
          <cell r="HK1148">
            <v>0.09</v>
          </cell>
          <cell r="HL1148">
            <v>9.7874019232623901</v>
          </cell>
          <cell r="HM1148">
            <v>13.469120157355693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309229</v>
          </cell>
          <cell r="HS1148">
            <v>403897.44412362424</v>
          </cell>
          <cell r="HT1148">
            <v>38146.577325107457</v>
          </cell>
          <cell r="HU1148">
            <v>52000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309229</v>
          </cell>
        </row>
        <row r="1149">
          <cell r="C1149" t="str">
            <v>A0135</v>
          </cell>
          <cell r="D1149" t="str">
            <v>PT Staco Estika Sedaya Finance</v>
          </cell>
          <cell r="E1149" t="str">
            <v>PEB 2</v>
          </cell>
          <cell r="F1149" t="str">
            <v>96PEB 2</v>
          </cell>
          <cell r="G1149">
            <v>0.1</v>
          </cell>
          <cell r="I1149">
            <v>0.09</v>
          </cell>
          <cell r="J1149">
            <v>9.7874019232623901</v>
          </cell>
          <cell r="K1149">
            <v>13.469120157355693</v>
          </cell>
          <cell r="P1149">
            <v>26418</v>
          </cell>
          <cell r="Q1149">
            <v>125742.52272878101</v>
          </cell>
          <cell r="R1149">
            <v>8515.5502865345243</v>
          </cell>
          <cell r="S1149">
            <v>0</v>
          </cell>
          <cell r="U1149">
            <v>0</v>
          </cell>
          <cell r="W1149">
            <v>118289</v>
          </cell>
          <cell r="X1149">
            <v>-8921</v>
          </cell>
          <cell r="Y1149">
            <v>626</v>
          </cell>
          <cell r="Z1149">
            <v>135786</v>
          </cell>
        </row>
        <row r="1150">
          <cell r="C1150" t="str">
            <v>A0135</v>
          </cell>
          <cell r="D1150" t="str">
            <v>PT Staco Estika Sedaya Finance</v>
          </cell>
          <cell r="E1150" t="str">
            <v>PEB 3</v>
          </cell>
          <cell r="F1150" t="str">
            <v>96PEB 3</v>
          </cell>
          <cell r="G1150">
            <v>0.1</v>
          </cell>
          <cell r="I1150">
            <v>0.09</v>
          </cell>
          <cell r="J1150">
            <v>8.7433248476239047</v>
          </cell>
          <cell r="K1150">
            <v>10.139368169166573</v>
          </cell>
          <cell r="P1150">
            <v>159677</v>
          </cell>
          <cell r="Q1150">
            <v>73587.640408795443</v>
          </cell>
          <cell r="R1150">
            <v>3863.8448120720413</v>
          </cell>
          <cell r="S1150">
            <v>0</v>
          </cell>
          <cell r="U1150">
            <v>0</v>
          </cell>
          <cell r="W1150">
            <v>67460</v>
          </cell>
          <cell r="X1150">
            <v>-78333</v>
          </cell>
          <cell r="Y1150">
            <v>5521</v>
          </cell>
          <cell r="Z1150">
            <v>148804</v>
          </cell>
        </row>
        <row r="1151">
          <cell r="C1151" t="str">
            <v>A0135</v>
          </cell>
          <cell r="D1151" t="str">
            <v>PT Staco Estika Sedaya Finance</v>
          </cell>
          <cell r="E1151" t="str">
            <v>PEB 4</v>
          </cell>
          <cell r="F1151" t="str">
            <v>96PEB 4</v>
          </cell>
          <cell r="G1151">
            <v>0.1</v>
          </cell>
          <cell r="I1151">
            <v>0.09</v>
          </cell>
          <cell r="J1151">
            <v>10.232810643765839</v>
          </cell>
          <cell r="K1151">
            <v>14.650645056390539</v>
          </cell>
          <cell r="P1151">
            <v>278246</v>
          </cell>
          <cell r="Q1151">
            <v>48599.64826710851</v>
          </cell>
          <cell r="R1151">
            <v>4664.941912831744</v>
          </cell>
          <cell r="S1151">
            <v>9850.8879524491731</v>
          </cell>
          <cell r="U1151">
            <v>0</v>
          </cell>
          <cell r="W1151">
            <v>-111193</v>
          </cell>
          <cell r="X1151">
            <v>-66555</v>
          </cell>
          <cell r="Y1151">
            <v>4176</v>
          </cell>
          <cell r="Z1151">
            <v>100498</v>
          </cell>
        </row>
        <row r="1152">
          <cell r="C1152" t="str">
            <v>A0135</v>
          </cell>
          <cell r="D1152" t="str">
            <v>PT Staco Estika Sedaya Finance</v>
          </cell>
          <cell r="E1152" t="str">
            <v>PEB 5</v>
          </cell>
          <cell r="F1152" t="str">
            <v>96PEB 5</v>
          </cell>
          <cell r="J1152">
            <v>0</v>
          </cell>
          <cell r="K1152" t="str">
            <v xml:space="preserve"> </v>
          </cell>
          <cell r="P1152">
            <v>0</v>
          </cell>
          <cell r="U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</row>
        <row r="1153">
          <cell r="C1153" t="str">
            <v>A0135</v>
          </cell>
          <cell r="D1153" t="str">
            <v>PT Staco Estika Sedaya Finance</v>
          </cell>
          <cell r="E1153" t="str">
            <v>PEB 6</v>
          </cell>
          <cell r="F1153" t="str">
            <v>96PEB 6</v>
          </cell>
          <cell r="J1153">
            <v>0</v>
          </cell>
          <cell r="P1153">
            <v>0</v>
          </cell>
          <cell r="U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</row>
        <row r="1154">
          <cell r="C1154" t="str">
            <v>A0135</v>
          </cell>
          <cell r="D1154" t="str">
            <v>PT Staco Estika Sedaya Finance</v>
          </cell>
          <cell r="E1154" t="str">
            <v>PEB 7</v>
          </cell>
          <cell r="F1154" t="str">
            <v>96PEB 7</v>
          </cell>
          <cell r="G1154">
            <v>0.1</v>
          </cell>
          <cell r="I1154">
            <v>0.09</v>
          </cell>
          <cell r="J1154">
            <v>9.7874019232623901</v>
          </cell>
          <cell r="K1154">
            <v>13.469120157355693</v>
          </cell>
          <cell r="P1154">
            <v>66342</v>
          </cell>
          <cell r="Q1154">
            <v>55663.590846770938</v>
          </cell>
          <cell r="R1154">
            <v>3847.2702093763965</v>
          </cell>
          <cell r="S1154">
            <v>6391.6665244381056</v>
          </cell>
          <cell r="U1154">
            <v>0</v>
          </cell>
          <cell r="W1154">
            <v>-44656</v>
          </cell>
          <cell r="X1154">
            <v>0</v>
          </cell>
          <cell r="Y1154">
            <v>0</v>
          </cell>
          <cell r="Z1154">
            <v>21686</v>
          </cell>
        </row>
        <row r="1155">
          <cell r="C1155" t="str">
            <v>A0135</v>
          </cell>
          <cell r="D1155" t="str">
            <v>PT Staco Estika Sedaya Finance</v>
          </cell>
          <cell r="E1155" t="str">
            <v>MPP</v>
          </cell>
          <cell r="F1155" t="str">
            <v>96MPP</v>
          </cell>
          <cell r="K1155" t="str">
            <v xml:space="preserve"> </v>
          </cell>
          <cell r="P1155">
            <v>0</v>
          </cell>
          <cell r="U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</row>
        <row r="1156">
          <cell r="C1156" t="str">
            <v>A0135</v>
          </cell>
          <cell r="D1156" t="str">
            <v>PT Staco Estika Sedaya Finance</v>
          </cell>
          <cell r="E1156" t="str">
            <v>ID</v>
          </cell>
          <cell r="F1156" t="str">
            <v>96ID</v>
          </cell>
          <cell r="G1156">
            <v>0.1</v>
          </cell>
          <cell r="I1156">
            <v>0.09</v>
          </cell>
          <cell r="J1156">
            <v>9.7874019232623901</v>
          </cell>
          <cell r="K1156">
            <v>13.469120157355693</v>
          </cell>
          <cell r="P1156">
            <v>8447</v>
          </cell>
          <cell r="Q1156">
            <v>180064.35914048503</v>
          </cell>
          <cell r="R1156">
            <v>11799.822096282756</v>
          </cell>
          <cell r="S1156">
            <v>12386.972598997187</v>
          </cell>
          <cell r="U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8447</v>
          </cell>
        </row>
        <row r="1157">
          <cell r="C1157" t="str">
            <v>A0135</v>
          </cell>
          <cell r="D1157" t="str">
            <v>PT Staco Estika Sedaya Finance</v>
          </cell>
          <cell r="E1157" t="str">
            <v>LL</v>
          </cell>
          <cell r="F1157" t="str">
            <v>96LL</v>
          </cell>
          <cell r="G1157">
            <v>0.1</v>
          </cell>
          <cell r="I1157">
            <v>0.09</v>
          </cell>
          <cell r="J1157">
            <v>9.7874019232623901</v>
          </cell>
          <cell r="K1157">
            <v>13.469120157355693</v>
          </cell>
          <cell r="P1157">
            <v>232066</v>
          </cell>
          <cell r="Q1157">
            <v>187607.84394101947</v>
          </cell>
          <cell r="R1157">
            <v>53835.305659623409</v>
          </cell>
          <cell r="S1157">
            <v>111669.60843996663</v>
          </cell>
          <cell r="U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232066</v>
          </cell>
        </row>
        <row r="1158">
          <cell r="C1158" t="str">
            <v>A0135</v>
          </cell>
          <cell r="D1158" t="str">
            <v>PT Staco Estika Sedaya Finance</v>
          </cell>
          <cell r="E1158" t="str">
            <v>PMK</v>
          </cell>
          <cell r="F1158" t="str">
            <v>96PMK</v>
          </cell>
          <cell r="G1158">
            <v>0.1</v>
          </cell>
          <cell r="I1158">
            <v>0.09</v>
          </cell>
          <cell r="J1158">
            <v>9.7874019232623901</v>
          </cell>
          <cell r="K1158">
            <v>13.469120157355693</v>
          </cell>
          <cell r="P1158">
            <v>309229</v>
          </cell>
          <cell r="Q1158">
            <v>403897.44412362424</v>
          </cell>
          <cell r="R1158">
            <v>38146.577325107457</v>
          </cell>
          <cell r="S1158">
            <v>52000</v>
          </cell>
          <cell r="U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309229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F1160" t="str">
            <v>97PEB 1</v>
          </cell>
          <cell r="N1160">
            <v>0</v>
          </cell>
          <cell r="O1160">
            <v>0</v>
          </cell>
          <cell r="P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B1160">
            <v>0.1</v>
          </cell>
          <cell r="AC1160">
            <v>0</v>
          </cell>
          <cell r="AD1160">
            <v>0.09</v>
          </cell>
          <cell r="AE1160">
            <v>8.9585575778467685</v>
          </cell>
          <cell r="AF1160">
            <v>10.81135939061085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1225</v>
          </cell>
          <cell r="AL1160">
            <v>7219.9632467578886</v>
          </cell>
          <cell r="AM1160">
            <v>473.45754290573234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-416</v>
          </cell>
          <cell r="AS1160">
            <v>-304</v>
          </cell>
          <cell r="AT1160">
            <v>24</v>
          </cell>
          <cell r="AU1160">
            <v>505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 t="str">
            <v xml:space="preserve"> 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R1160">
            <v>0.1</v>
          </cell>
          <cell r="BS1160">
            <v>0</v>
          </cell>
          <cell r="BT1160">
            <v>0.09</v>
          </cell>
          <cell r="BU1160">
            <v>8.9585575778467685</v>
          </cell>
          <cell r="BV1160">
            <v>10.81135939061085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6132</v>
          </cell>
          <cell r="CB1160">
            <v>0</v>
          </cell>
          <cell r="CC1160">
            <v>0</v>
          </cell>
          <cell r="CD1160">
            <v>508.69229879350121</v>
          </cell>
          <cell r="CE1160">
            <v>0</v>
          </cell>
          <cell r="CF1160">
            <v>0</v>
          </cell>
          <cell r="CG1160">
            <v>0</v>
          </cell>
          <cell r="CH1160">
            <v>-2833</v>
          </cell>
          <cell r="CI1160">
            <v>-3059</v>
          </cell>
          <cell r="CJ1160">
            <v>235</v>
          </cell>
          <cell r="CK1160">
            <v>240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 t="str">
            <v xml:space="preserve"> 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  <cell r="DX1160">
            <v>0</v>
          </cell>
          <cell r="DY1160">
            <v>0</v>
          </cell>
          <cell r="DZ1160">
            <v>0</v>
          </cell>
          <cell r="EA1160">
            <v>0</v>
          </cell>
          <cell r="EC1160">
            <v>0.1</v>
          </cell>
          <cell r="ED1160">
            <v>0</v>
          </cell>
          <cell r="EE1160">
            <v>0.09</v>
          </cell>
          <cell r="EF1160">
            <v>8.9585575778467685</v>
          </cell>
          <cell r="EG1160">
            <v>10.81135939061085</v>
          </cell>
          <cell r="EH1160">
            <v>0</v>
          </cell>
          <cell r="EI1160">
            <v>0</v>
          </cell>
          <cell r="EJ1160">
            <v>0</v>
          </cell>
          <cell r="EK1160">
            <v>0</v>
          </cell>
          <cell r="EL1160">
            <v>1459</v>
          </cell>
          <cell r="EM1160">
            <v>1349.0409160635322</v>
          </cell>
          <cell r="EN1160">
            <v>82.5200349816174</v>
          </cell>
          <cell r="EO1160">
            <v>162.60633144795869</v>
          </cell>
          <cell r="EP1160">
            <v>0</v>
          </cell>
          <cell r="EQ1160">
            <v>0</v>
          </cell>
          <cell r="ER1160">
            <v>0</v>
          </cell>
          <cell r="ES1160">
            <v>-1183</v>
          </cell>
          <cell r="ET1160">
            <v>0</v>
          </cell>
          <cell r="EU1160">
            <v>0</v>
          </cell>
          <cell r="EV1160">
            <v>276</v>
          </cell>
          <cell r="EX1160">
            <v>0</v>
          </cell>
          <cell r="EY1160">
            <v>0</v>
          </cell>
          <cell r="EZ1160">
            <v>0</v>
          </cell>
          <cell r="FA1160">
            <v>0</v>
          </cell>
          <cell r="FB1160" t="str">
            <v xml:space="preserve"> </v>
          </cell>
          <cell r="FC1160">
            <v>0</v>
          </cell>
          <cell r="FD1160">
            <v>0</v>
          </cell>
          <cell r="FE1160">
            <v>0</v>
          </cell>
          <cell r="FF1160">
            <v>0</v>
          </cell>
          <cell r="FG1160">
            <v>0</v>
          </cell>
          <cell r="FH1160">
            <v>0</v>
          </cell>
          <cell r="FI1160">
            <v>0</v>
          </cell>
          <cell r="FJ1160">
            <v>0</v>
          </cell>
          <cell r="FK1160">
            <v>0</v>
          </cell>
          <cell r="FL1160">
            <v>0</v>
          </cell>
          <cell r="FM1160">
            <v>0</v>
          </cell>
          <cell r="FN1160">
            <v>0</v>
          </cell>
          <cell r="FO1160">
            <v>0</v>
          </cell>
          <cell r="FP1160">
            <v>0</v>
          </cell>
          <cell r="FQ1160">
            <v>0</v>
          </cell>
          <cell r="FS1160">
            <v>0.1</v>
          </cell>
          <cell r="FT1160">
            <v>0</v>
          </cell>
          <cell r="FU1160">
            <v>0.09</v>
          </cell>
          <cell r="FV1160">
            <v>8.9585575778467685</v>
          </cell>
          <cell r="FW1160">
            <v>10.81135939061085</v>
          </cell>
          <cell r="FX1160">
            <v>0</v>
          </cell>
          <cell r="FY1160">
            <v>0</v>
          </cell>
          <cell r="FZ1160">
            <v>0</v>
          </cell>
          <cell r="GA1160">
            <v>0</v>
          </cell>
          <cell r="GB1160">
            <v>145</v>
          </cell>
          <cell r="GC1160">
            <v>4757.1551904046728</v>
          </cell>
          <cell r="GD1160">
            <v>298.15904306342838</v>
          </cell>
          <cell r="GE1160">
            <v>311.54671070729</v>
          </cell>
          <cell r="GF1160">
            <v>0</v>
          </cell>
          <cell r="GG1160">
            <v>0</v>
          </cell>
          <cell r="GH1160">
            <v>0</v>
          </cell>
          <cell r="GI1160">
            <v>0</v>
          </cell>
          <cell r="GJ1160">
            <v>0</v>
          </cell>
          <cell r="GK1160">
            <v>0</v>
          </cell>
          <cell r="GL1160">
            <v>145</v>
          </cell>
          <cell r="GN1160">
            <v>0.1</v>
          </cell>
          <cell r="GO1160">
            <v>0</v>
          </cell>
          <cell r="GP1160">
            <v>0.09</v>
          </cell>
          <cell r="GQ1160">
            <v>8.9585575778467685</v>
          </cell>
          <cell r="GR1160">
            <v>10.81135939061085</v>
          </cell>
          <cell r="GS1160">
            <v>0</v>
          </cell>
          <cell r="GT1160">
            <v>0</v>
          </cell>
          <cell r="GU1160">
            <v>0</v>
          </cell>
          <cell r="GV1160">
            <v>0</v>
          </cell>
          <cell r="GW1160">
            <v>3137</v>
          </cell>
          <cell r="GX1160">
            <v>4536.1508685204335</v>
          </cell>
          <cell r="GY1160">
            <v>1423.4679070366315</v>
          </cell>
          <cell r="GZ1160">
            <v>0</v>
          </cell>
          <cell r="HA1160">
            <v>0</v>
          </cell>
          <cell r="HB1160">
            <v>0</v>
          </cell>
          <cell r="HC1160">
            <v>0</v>
          </cell>
          <cell r="HD1160">
            <v>0</v>
          </cell>
          <cell r="HE1160">
            <v>0</v>
          </cell>
          <cell r="HF1160">
            <v>0</v>
          </cell>
          <cell r="HG1160">
            <v>3137</v>
          </cell>
          <cell r="HI1160">
            <v>0.1</v>
          </cell>
          <cell r="HJ1160">
            <v>0</v>
          </cell>
          <cell r="HK1160">
            <v>0.09</v>
          </cell>
          <cell r="HL1160">
            <v>8.9585575778467685</v>
          </cell>
          <cell r="HM1160">
            <v>10.81135939061085</v>
          </cell>
          <cell r="HN1160">
            <v>0</v>
          </cell>
          <cell r="HO1160">
            <v>0</v>
          </cell>
          <cell r="HP1160">
            <v>0</v>
          </cell>
          <cell r="HQ1160">
            <v>0</v>
          </cell>
          <cell r="HR1160">
            <v>13589</v>
          </cell>
          <cell r="HS1160">
            <v>19397.270580824843</v>
          </cell>
          <cell r="HT1160">
            <v>1826.412791787252</v>
          </cell>
          <cell r="HU1160">
            <v>0</v>
          </cell>
          <cell r="HV1160">
            <v>0</v>
          </cell>
          <cell r="HW1160">
            <v>0</v>
          </cell>
          <cell r="HX1160">
            <v>0</v>
          </cell>
          <cell r="HY1160">
            <v>0</v>
          </cell>
          <cell r="HZ1160">
            <v>0</v>
          </cell>
          <cell r="IA1160">
            <v>0</v>
          </cell>
          <cell r="IB1160">
            <v>13589</v>
          </cell>
        </row>
        <row r="1161">
          <cell r="C1161" t="str">
            <v>A0273</v>
          </cell>
          <cell r="D1161" t="str">
            <v>PT Stacomitra Graha</v>
          </cell>
          <cell r="E1161" t="str">
            <v>PEB 2</v>
          </cell>
          <cell r="F1161" t="str">
            <v>97PEB 2</v>
          </cell>
          <cell r="G1161">
            <v>0.1</v>
          </cell>
          <cell r="I1161">
            <v>0.09</v>
          </cell>
          <cell r="J1161">
            <v>8.9585575778467685</v>
          </cell>
          <cell r="K1161">
            <v>10.81135939061085</v>
          </cell>
          <cell r="P1161">
            <v>1225</v>
          </cell>
          <cell r="Q1161">
            <v>7219.9632467578886</v>
          </cell>
          <cell r="R1161">
            <v>473.45754290573234</v>
          </cell>
          <cell r="S1161">
            <v>0</v>
          </cell>
          <cell r="U1161">
            <v>0</v>
          </cell>
          <cell r="W1161">
            <v>-416</v>
          </cell>
          <cell r="X1161">
            <v>-304</v>
          </cell>
          <cell r="Y1161">
            <v>24</v>
          </cell>
          <cell r="Z1161">
            <v>505</v>
          </cell>
        </row>
        <row r="1162">
          <cell r="C1162" t="str">
            <v>A0273</v>
          </cell>
          <cell r="D1162" t="str">
            <v>PT Stacomitra Graha</v>
          </cell>
          <cell r="E1162" t="str">
            <v>PEB 3</v>
          </cell>
          <cell r="F1162" t="str">
            <v>97PEB 3</v>
          </cell>
          <cell r="K1162" t="str">
            <v xml:space="preserve"> </v>
          </cell>
          <cell r="P1162">
            <v>0</v>
          </cell>
          <cell r="U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</row>
        <row r="1163">
          <cell r="C1163" t="str">
            <v>A0273</v>
          </cell>
          <cell r="D1163" t="str">
            <v>PT Stacomitra Graha</v>
          </cell>
          <cell r="E1163" t="str">
            <v>PEB 4</v>
          </cell>
          <cell r="F1163" t="str">
            <v>97PEB 4</v>
          </cell>
          <cell r="G1163">
            <v>0.1</v>
          </cell>
          <cell r="I1163">
            <v>0.09</v>
          </cell>
          <cell r="J1163">
            <v>8.9585575778467685</v>
          </cell>
          <cell r="K1163">
            <v>10.81135939061085</v>
          </cell>
          <cell r="P1163">
            <v>6132</v>
          </cell>
          <cell r="Q1163">
            <v>0</v>
          </cell>
          <cell r="R1163">
            <v>0</v>
          </cell>
          <cell r="S1163">
            <v>508.69229879350121</v>
          </cell>
          <cell r="U1163">
            <v>0</v>
          </cell>
          <cell r="W1163">
            <v>-2833</v>
          </cell>
          <cell r="X1163">
            <v>-3059</v>
          </cell>
          <cell r="Y1163">
            <v>235</v>
          </cell>
          <cell r="Z1163">
            <v>240</v>
          </cell>
        </row>
        <row r="1164">
          <cell r="C1164" t="str">
            <v>A0273</v>
          </cell>
          <cell r="D1164" t="str">
            <v>PT Stacomitra Graha</v>
          </cell>
          <cell r="E1164" t="str">
            <v>PEB 5</v>
          </cell>
          <cell r="F1164" t="str">
            <v>97PEB 5</v>
          </cell>
          <cell r="K1164" t="str">
            <v xml:space="preserve"> </v>
          </cell>
          <cell r="P1164">
            <v>0</v>
          </cell>
          <cell r="U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</row>
        <row r="1165">
          <cell r="C1165" t="str">
            <v>A0273</v>
          </cell>
          <cell r="D1165" t="str">
            <v>PT Stacomitra Graha</v>
          </cell>
          <cell r="E1165" t="str">
            <v>PEB 6</v>
          </cell>
          <cell r="F1165" t="str">
            <v>97PEB 6</v>
          </cell>
          <cell r="P1165">
            <v>0</v>
          </cell>
          <cell r="U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</row>
        <row r="1166">
          <cell r="C1166" t="str">
            <v>A0273</v>
          </cell>
          <cell r="D1166" t="str">
            <v>PT Stacomitra Graha</v>
          </cell>
          <cell r="E1166" t="str">
            <v>PEB 7</v>
          </cell>
          <cell r="F1166" t="str">
            <v>97PEB 7</v>
          </cell>
          <cell r="G1166">
            <v>0.1</v>
          </cell>
          <cell r="I1166">
            <v>0.09</v>
          </cell>
          <cell r="J1166">
            <v>8.9585575778467685</v>
          </cell>
          <cell r="K1166">
            <v>10.81135939061085</v>
          </cell>
          <cell r="P1166">
            <v>1459</v>
          </cell>
          <cell r="Q1166">
            <v>1349.0409160635322</v>
          </cell>
          <cell r="R1166">
            <v>82.5200349816174</v>
          </cell>
          <cell r="S1166">
            <v>162.60633144795869</v>
          </cell>
          <cell r="U1166">
            <v>0</v>
          </cell>
          <cell r="W1166">
            <v>-1183</v>
          </cell>
          <cell r="X1166">
            <v>0</v>
          </cell>
          <cell r="Y1166">
            <v>0</v>
          </cell>
          <cell r="Z1166">
            <v>276</v>
          </cell>
        </row>
        <row r="1167">
          <cell r="C1167" t="str">
            <v>A0273</v>
          </cell>
          <cell r="D1167" t="str">
            <v>PT Stacomitra Graha</v>
          </cell>
          <cell r="E1167" t="str">
            <v>MPP</v>
          </cell>
          <cell r="F1167" t="str">
            <v>97MPP</v>
          </cell>
          <cell r="K1167" t="str">
            <v xml:space="preserve"> </v>
          </cell>
          <cell r="P1167">
            <v>0</v>
          </cell>
          <cell r="U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</row>
        <row r="1168">
          <cell r="C1168" t="str">
            <v>A0273</v>
          </cell>
          <cell r="D1168" t="str">
            <v>PT Stacomitra Graha</v>
          </cell>
          <cell r="E1168" t="str">
            <v>ID</v>
          </cell>
          <cell r="F1168" t="str">
            <v>97ID</v>
          </cell>
          <cell r="G1168">
            <v>0.1</v>
          </cell>
          <cell r="I1168">
            <v>0.09</v>
          </cell>
          <cell r="J1168">
            <v>8.9585575778467685</v>
          </cell>
          <cell r="K1168">
            <v>10.81135939061085</v>
          </cell>
          <cell r="P1168">
            <v>145</v>
          </cell>
          <cell r="Q1168">
            <v>4757.1551904046728</v>
          </cell>
          <cell r="R1168">
            <v>298.15904306342838</v>
          </cell>
          <cell r="S1168">
            <v>311.54671070729</v>
          </cell>
          <cell r="U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145</v>
          </cell>
        </row>
        <row r="1169">
          <cell r="C1169" t="str">
            <v>A0273</v>
          </cell>
          <cell r="D1169" t="str">
            <v>PT Stacomitra Graha</v>
          </cell>
          <cell r="E1169" t="str">
            <v>LL</v>
          </cell>
          <cell r="F1169" t="str">
            <v>97LL</v>
          </cell>
          <cell r="G1169">
            <v>0.1</v>
          </cell>
          <cell r="I1169">
            <v>0.09</v>
          </cell>
          <cell r="J1169">
            <v>8.9585575778467685</v>
          </cell>
          <cell r="K1169">
            <v>10.81135939061085</v>
          </cell>
          <cell r="P1169">
            <v>3137</v>
          </cell>
          <cell r="Q1169">
            <v>4536.1508685204335</v>
          </cell>
          <cell r="R1169">
            <v>1423.4679070366315</v>
          </cell>
          <cell r="S1169">
            <v>0</v>
          </cell>
          <cell r="U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3137</v>
          </cell>
        </row>
        <row r="1170">
          <cell r="C1170" t="str">
            <v>A0273</v>
          </cell>
          <cell r="D1170" t="str">
            <v>PT Stacomitra Graha</v>
          </cell>
          <cell r="E1170" t="str">
            <v>PMK</v>
          </cell>
          <cell r="F1170" t="str">
            <v>97PMK</v>
          </cell>
          <cell r="G1170">
            <v>0.1</v>
          </cell>
          <cell r="I1170">
            <v>0.09</v>
          </cell>
          <cell r="J1170">
            <v>8.9585575778467685</v>
          </cell>
          <cell r="K1170">
            <v>10.81135939061085</v>
          </cell>
          <cell r="P1170">
            <v>13589</v>
          </cell>
          <cell r="Q1170">
            <v>19397.270580824843</v>
          </cell>
          <cell r="R1170">
            <v>1826.412791787252</v>
          </cell>
          <cell r="S1170">
            <v>0</v>
          </cell>
          <cell r="U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13589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F1172" t="str">
            <v>98PEB 1</v>
          </cell>
          <cell r="J1172">
            <v>0</v>
          </cell>
          <cell r="N1172">
            <v>0</v>
          </cell>
          <cell r="O1172">
            <v>0</v>
          </cell>
          <cell r="P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10.28129686041216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156530</v>
          </cell>
          <cell r="AL1172">
            <v>160594.67865511929</v>
          </cell>
          <cell r="AM1172">
            <v>18672.145882592671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-62960</v>
          </cell>
          <cell r="AS1172">
            <v>0</v>
          </cell>
          <cell r="AT1172">
            <v>0</v>
          </cell>
          <cell r="AU1172">
            <v>93570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10.28129686041216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274711</v>
          </cell>
          <cell r="CB1172">
            <v>538689.99131760024</v>
          </cell>
          <cell r="CC1172">
            <v>70118.09272817547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-166393</v>
          </cell>
          <cell r="CI1172">
            <v>0</v>
          </cell>
          <cell r="CJ1172">
            <v>0</v>
          </cell>
          <cell r="CK1172">
            <v>108318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  <cell r="DX1172">
            <v>0</v>
          </cell>
          <cell r="DY1172">
            <v>0</v>
          </cell>
          <cell r="DZ1172">
            <v>0</v>
          </cell>
          <cell r="EA1172">
            <v>0</v>
          </cell>
          <cell r="EC1172">
            <v>0</v>
          </cell>
          <cell r="ED1172">
            <v>0</v>
          </cell>
          <cell r="EE1172">
            <v>0</v>
          </cell>
          <cell r="EF1172">
            <v>10.28129686041216</v>
          </cell>
          <cell r="EG1172">
            <v>0</v>
          </cell>
          <cell r="EH1172">
            <v>0</v>
          </cell>
          <cell r="EI1172">
            <v>0</v>
          </cell>
          <cell r="EJ1172">
            <v>0</v>
          </cell>
          <cell r="EK1172">
            <v>0</v>
          </cell>
          <cell r="EL1172">
            <v>19388</v>
          </cell>
          <cell r="EM1172">
            <v>20363.083087078689</v>
          </cell>
          <cell r="EN1172">
            <v>3020.0491468515643</v>
          </cell>
          <cell r="EO1172">
            <v>2028.9265557307247</v>
          </cell>
          <cell r="EP1172">
            <v>0</v>
          </cell>
          <cell r="EQ1172">
            <v>0</v>
          </cell>
          <cell r="ER1172">
            <v>0</v>
          </cell>
          <cell r="ES1172">
            <v>4681</v>
          </cell>
          <cell r="ET1172">
            <v>0</v>
          </cell>
          <cell r="EU1172">
            <v>0</v>
          </cell>
          <cell r="EV1172">
            <v>24069</v>
          </cell>
          <cell r="EX1172">
            <v>0</v>
          </cell>
          <cell r="EY1172">
            <v>0</v>
          </cell>
          <cell r="EZ1172">
            <v>0</v>
          </cell>
          <cell r="FA1172">
            <v>0</v>
          </cell>
          <cell r="FB1172">
            <v>0</v>
          </cell>
          <cell r="FC1172">
            <v>0</v>
          </cell>
          <cell r="FD1172">
            <v>0</v>
          </cell>
          <cell r="FE1172">
            <v>0</v>
          </cell>
          <cell r="FF1172">
            <v>0</v>
          </cell>
          <cell r="FG1172">
            <v>0</v>
          </cell>
          <cell r="FH1172">
            <v>25652.616729290799</v>
          </cell>
          <cell r="FI1172">
            <v>3525.0090553039054</v>
          </cell>
          <cell r="FJ1172">
            <v>0</v>
          </cell>
          <cell r="FK1172">
            <v>0</v>
          </cell>
          <cell r="FL1172">
            <v>0</v>
          </cell>
          <cell r="FM1172">
            <v>0</v>
          </cell>
          <cell r="FN1172">
            <v>0</v>
          </cell>
          <cell r="FO1172">
            <v>0</v>
          </cell>
          <cell r="FP1172">
            <v>0</v>
          </cell>
          <cell r="FQ1172">
            <v>0</v>
          </cell>
          <cell r="FS1172">
            <v>0</v>
          </cell>
          <cell r="FT1172">
            <v>0</v>
          </cell>
          <cell r="FU1172">
            <v>0</v>
          </cell>
          <cell r="FV1172">
            <v>10.28129686041216</v>
          </cell>
          <cell r="FW1172">
            <v>0</v>
          </cell>
          <cell r="FX1172">
            <v>0</v>
          </cell>
          <cell r="FY1172">
            <v>0</v>
          </cell>
          <cell r="FZ1172">
            <v>0</v>
          </cell>
          <cell r="GA1172">
            <v>0</v>
          </cell>
          <cell r="GB1172">
            <v>1839</v>
          </cell>
          <cell r="GC1172">
            <v>59787.413394813972</v>
          </cell>
          <cell r="GD1172">
            <v>8451.1213366933807</v>
          </cell>
          <cell r="GE1172">
            <v>2966.74416987212</v>
          </cell>
          <cell r="GF1172">
            <v>0</v>
          </cell>
          <cell r="GG1172">
            <v>0</v>
          </cell>
          <cell r="GH1172">
            <v>0</v>
          </cell>
          <cell r="GI1172">
            <v>0</v>
          </cell>
          <cell r="GJ1172">
            <v>0</v>
          </cell>
          <cell r="GK1172">
            <v>0</v>
          </cell>
          <cell r="GL1172">
            <v>1839</v>
          </cell>
          <cell r="GN1172">
            <v>0</v>
          </cell>
          <cell r="GO1172">
            <v>0</v>
          </cell>
          <cell r="GP1172">
            <v>0</v>
          </cell>
          <cell r="GQ1172">
            <v>10.28129686041216</v>
          </cell>
          <cell r="GR1172">
            <v>0</v>
          </cell>
          <cell r="GS1172">
            <v>0</v>
          </cell>
          <cell r="GT1172">
            <v>0</v>
          </cell>
          <cell r="GU1172">
            <v>0</v>
          </cell>
          <cell r="GV1172">
            <v>0</v>
          </cell>
          <cell r="GW1172">
            <v>262692</v>
          </cell>
          <cell r="GX1172">
            <v>68273.122478444697</v>
          </cell>
          <cell r="GY1172">
            <v>29980.826633336164</v>
          </cell>
          <cell r="GZ1172">
            <v>28138.522261508344</v>
          </cell>
          <cell r="HA1172">
            <v>0</v>
          </cell>
          <cell r="HB1172">
            <v>0</v>
          </cell>
          <cell r="HC1172">
            <v>0</v>
          </cell>
          <cell r="HD1172">
            <v>0</v>
          </cell>
          <cell r="HE1172">
            <v>0</v>
          </cell>
          <cell r="HF1172">
            <v>0</v>
          </cell>
          <cell r="HG1172">
            <v>262692</v>
          </cell>
          <cell r="HI1172">
            <v>0</v>
          </cell>
          <cell r="HJ1172">
            <v>0</v>
          </cell>
          <cell r="HK1172">
            <v>0</v>
          </cell>
          <cell r="HL1172">
            <v>10.28129686041216</v>
          </cell>
          <cell r="HM1172">
            <v>0</v>
          </cell>
          <cell r="HN1172">
            <v>0</v>
          </cell>
          <cell r="HO1172">
            <v>0</v>
          </cell>
          <cell r="HP1172">
            <v>0</v>
          </cell>
          <cell r="HQ1172">
            <v>0</v>
          </cell>
          <cell r="HR1172">
            <v>20177</v>
          </cell>
          <cell r="HS1172">
            <v>38293.478434567449</v>
          </cell>
          <cell r="HT1172">
            <v>5704.0423160704686</v>
          </cell>
          <cell r="HU1172">
            <v>0</v>
          </cell>
          <cell r="HV1172">
            <v>0</v>
          </cell>
          <cell r="HW1172">
            <v>0</v>
          </cell>
          <cell r="HX1172">
            <v>0</v>
          </cell>
          <cell r="HY1172">
            <v>0</v>
          </cell>
          <cell r="HZ1172">
            <v>0</v>
          </cell>
          <cell r="IA1172">
            <v>0</v>
          </cell>
          <cell r="IB1172">
            <v>20177</v>
          </cell>
        </row>
        <row r="1173">
          <cell r="C1173" t="str">
            <v>A0435</v>
          </cell>
          <cell r="D1173" t="str">
            <v>PT Subur Abadi Plantation</v>
          </cell>
          <cell r="E1173" t="str">
            <v>PEB 2</v>
          </cell>
          <cell r="F1173" t="str">
            <v>98PEB 2</v>
          </cell>
          <cell r="J1173">
            <v>10.28129686041216</v>
          </cell>
          <cell r="P1173">
            <v>156530</v>
          </cell>
          <cell r="Q1173">
            <v>160594.67865511929</v>
          </cell>
          <cell r="R1173">
            <v>18672.145882592671</v>
          </cell>
          <cell r="S1173">
            <v>0</v>
          </cell>
          <cell r="U1173">
            <v>0</v>
          </cell>
          <cell r="W1173">
            <v>-62960</v>
          </cell>
          <cell r="X1173">
            <v>0</v>
          </cell>
          <cell r="Y1173">
            <v>0</v>
          </cell>
          <cell r="Z1173">
            <v>93570</v>
          </cell>
        </row>
        <row r="1174">
          <cell r="C1174" t="str">
            <v>A0435</v>
          </cell>
          <cell r="D1174" t="str">
            <v>PT Subur Abadi Plantation</v>
          </cell>
          <cell r="E1174" t="str">
            <v>PEB 3</v>
          </cell>
          <cell r="F1174" t="str">
            <v>98PEB 3</v>
          </cell>
          <cell r="J1174">
            <v>0</v>
          </cell>
          <cell r="P1174">
            <v>0</v>
          </cell>
          <cell r="U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</row>
        <row r="1175">
          <cell r="C1175" t="str">
            <v>A0435</v>
          </cell>
          <cell r="D1175" t="str">
            <v>PT Subur Abadi Plantation</v>
          </cell>
          <cell r="E1175" t="str">
            <v>PEB 4</v>
          </cell>
          <cell r="F1175" t="str">
            <v>98PEB 4</v>
          </cell>
          <cell r="J1175">
            <v>10.28129686041216</v>
          </cell>
          <cell r="P1175">
            <v>274711</v>
          </cell>
          <cell r="Q1175">
            <v>538689.99131760024</v>
          </cell>
          <cell r="R1175">
            <v>70118.09272817547</v>
          </cell>
          <cell r="S1175">
            <v>0</v>
          </cell>
          <cell r="U1175">
            <v>0</v>
          </cell>
          <cell r="W1175">
            <v>-166393</v>
          </cell>
          <cell r="X1175">
            <v>0</v>
          </cell>
          <cell r="Y1175">
            <v>0</v>
          </cell>
          <cell r="Z1175">
            <v>108318</v>
          </cell>
        </row>
        <row r="1176">
          <cell r="C1176" t="str">
            <v>A0435</v>
          </cell>
          <cell r="D1176" t="str">
            <v>PT Subur Abadi Plantation</v>
          </cell>
          <cell r="E1176" t="str">
            <v>PEB 5</v>
          </cell>
          <cell r="F1176" t="str">
            <v>98PEB 5</v>
          </cell>
          <cell r="J1176">
            <v>0</v>
          </cell>
          <cell r="P1176">
            <v>0</v>
          </cell>
          <cell r="U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</row>
        <row r="1177">
          <cell r="C1177" t="str">
            <v>A0435</v>
          </cell>
          <cell r="D1177" t="str">
            <v>PT Subur Abadi Plantation</v>
          </cell>
          <cell r="E1177" t="str">
            <v>PEB 6</v>
          </cell>
          <cell r="F1177" t="str">
            <v>98PEB 6</v>
          </cell>
          <cell r="J1177">
            <v>0</v>
          </cell>
          <cell r="P1177">
            <v>0</v>
          </cell>
          <cell r="U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</row>
        <row r="1178">
          <cell r="C1178" t="str">
            <v>A0435</v>
          </cell>
          <cell r="D1178" t="str">
            <v>PT Subur Abadi Plantation</v>
          </cell>
          <cell r="E1178" t="str">
            <v>PEB 7</v>
          </cell>
          <cell r="F1178" t="str">
            <v>98PEB 7</v>
          </cell>
          <cell r="J1178">
            <v>10.28129686041216</v>
          </cell>
          <cell r="P1178">
            <v>19388</v>
          </cell>
          <cell r="Q1178">
            <v>20363.083087078689</v>
          </cell>
          <cell r="R1178">
            <v>3020.0491468515643</v>
          </cell>
          <cell r="S1178">
            <v>2028.9265557307247</v>
          </cell>
          <cell r="U1178">
            <v>0</v>
          </cell>
          <cell r="W1178">
            <v>4681</v>
          </cell>
          <cell r="X1178">
            <v>0</v>
          </cell>
          <cell r="Y1178">
            <v>0</v>
          </cell>
          <cell r="Z1178">
            <v>24069</v>
          </cell>
        </row>
        <row r="1179">
          <cell r="C1179" t="str">
            <v>A0435</v>
          </cell>
          <cell r="D1179" t="str">
            <v>PT Subur Abadi Plantation</v>
          </cell>
          <cell r="E1179" t="str">
            <v>MPP</v>
          </cell>
          <cell r="F1179" t="str">
            <v>98MPP</v>
          </cell>
          <cell r="J1179">
            <v>0</v>
          </cell>
          <cell r="P1179">
            <v>0</v>
          </cell>
          <cell r="Q1179">
            <v>25652.616729290799</v>
          </cell>
          <cell r="R1179">
            <v>3525.0090553039054</v>
          </cell>
          <cell r="S1179">
            <v>0</v>
          </cell>
          <cell r="U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</row>
        <row r="1180">
          <cell r="C1180" t="str">
            <v>A0435</v>
          </cell>
          <cell r="D1180" t="str">
            <v>PT Subur Abadi Plantation</v>
          </cell>
          <cell r="E1180" t="str">
            <v>ID</v>
          </cell>
          <cell r="F1180" t="str">
            <v>98ID</v>
          </cell>
          <cell r="J1180">
            <v>10.28129686041216</v>
          </cell>
          <cell r="P1180">
            <v>1839</v>
          </cell>
          <cell r="Q1180">
            <v>59787.413394813972</v>
          </cell>
          <cell r="R1180">
            <v>8451.1213366933807</v>
          </cell>
          <cell r="S1180">
            <v>2966.74416987212</v>
          </cell>
          <cell r="U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1839</v>
          </cell>
        </row>
        <row r="1181">
          <cell r="C1181" t="str">
            <v>A0435</v>
          </cell>
          <cell r="D1181" t="str">
            <v>PT Subur Abadi Plantation</v>
          </cell>
          <cell r="E1181" t="str">
            <v>LL</v>
          </cell>
          <cell r="F1181" t="str">
            <v>98LL</v>
          </cell>
          <cell r="J1181">
            <v>10.28129686041216</v>
          </cell>
          <cell r="P1181">
            <v>262692</v>
          </cell>
          <cell r="Q1181">
            <v>68273.122478444697</v>
          </cell>
          <cell r="R1181">
            <v>29980.826633336164</v>
          </cell>
          <cell r="S1181">
            <v>28138.522261508344</v>
          </cell>
          <cell r="U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262692</v>
          </cell>
        </row>
        <row r="1182">
          <cell r="C1182" t="str">
            <v>A0435</v>
          </cell>
          <cell r="D1182" t="str">
            <v>PT Subur Abadi Plantation</v>
          </cell>
          <cell r="E1182" t="str">
            <v>PMK</v>
          </cell>
          <cell r="F1182" t="str">
            <v>98PMK</v>
          </cell>
          <cell r="J1182">
            <v>10.28129686041216</v>
          </cell>
          <cell r="P1182">
            <v>20177</v>
          </cell>
          <cell r="Q1182">
            <v>38293.478434567449</v>
          </cell>
          <cell r="R1182">
            <v>5704.0423160704686</v>
          </cell>
          <cell r="S1182">
            <v>0</v>
          </cell>
          <cell r="U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20177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F1184" t="str">
            <v>99PEB 1</v>
          </cell>
          <cell r="J1184">
            <v>0</v>
          </cell>
          <cell r="N1184">
            <v>0</v>
          </cell>
          <cell r="O1184">
            <v>0</v>
          </cell>
          <cell r="P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10.102029442705101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779474</v>
          </cell>
          <cell r="AL1184">
            <v>1574377.5231139362</v>
          </cell>
          <cell r="AM1184">
            <v>186824.56518198011</v>
          </cell>
          <cell r="AN1184">
            <v>99236.793699999995</v>
          </cell>
          <cell r="AO1184">
            <v>0</v>
          </cell>
          <cell r="AP1184">
            <v>0</v>
          </cell>
          <cell r="AQ1184">
            <v>0</v>
          </cell>
          <cell r="AR1184">
            <v>-238535</v>
          </cell>
          <cell r="AS1184">
            <v>0</v>
          </cell>
          <cell r="AT1184">
            <v>0</v>
          </cell>
          <cell r="AU1184">
            <v>540939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10.124586856732137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1438132</v>
          </cell>
          <cell r="CB1184">
            <v>2194518.0042925845</v>
          </cell>
          <cell r="CC1184">
            <v>290298.21466028073</v>
          </cell>
          <cell r="CD1184">
            <v>570499.92299367953</v>
          </cell>
          <cell r="CE1184">
            <v>0</v>
          </cell>
          <cell r="CF1184">
            <v>0</v>
          </cell>
          <cell r="CG1184">
            <v>0</v>
          </cell>
          <cell r="CH1184">
            <v>-1035956</v>
          </cell>
          <cell r="CI1184">
            <v>-140497</v>
          </cell>
          <cell r="CJ1184">
            <v>7388</v>
          </cell>
          <cell r="CK1184">
            <v>261679</v>
          </cell>
          <cell r="CM1184">
            <v>0</v>
          </cell>
          <cell r="CN1184">
            <v>0</v>
          </cell>
          <cell r="CO1184">
            <v>0</v>
          </cell>
          <cell r="CP1184">
            <v>10.154049014500417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257102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1119783</v>
          </cell>
          <cell r="DD1184">
            <v>0</v>
          </cell>
          <cell r="DE1184">
            <v>0</v>
          </cell>
          <cell r="DF1184">
            <v>1376885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  <cell r="DX1184">
            <v>0</v>
          </cell>
          <cell r="DY1184">
            <v>0</v>
          </cell>
          <cell r="DZ1184">
            <v>0</v>
          </cell>
          <cell r="EA1184">
            <v>0</v>
          </cell>
          <cell r="EC1184">
            <v>0</v>
          </cell>
          <cell r="ED1184">
            <v>0</v>
          </cell>
          <cell r="EE1184">
            <v>0</v>
          </cell>
          <cell r="EF1184">
            <v>10.102029442705101</v>
          </cell>
          <cell r="EG1184">
            <v>0</v>
          </cell>
          <cell r="EH1184">
            <v>0</v>
          </cell>
          <cell r="EI1184">
            <v>0</v>
          </cell>
          <cell r="EJ1184">
            <v>0</v>
          </cell>
          <cell r="EK1184">
            <v>0</v>
          </cell>
          <cell r="EL1184">
            <v>97496</v>
          </cell>
          <cell r="EM1184">
            <v>241433.06474025571</v>
          </cell>
          <cell r="EN1184">
            <v>37692.958411067899</v>
          </cell>
          <cell r="EO1184">
            <v>24906.971058830288</v>
          </cell>
          <cell r="EP1184">
            <v>0</v>
          </cell>
          <cell r="EQ1184">
            <v>0</v>
          </cell>
          <cell r="ER1184">
            <v>0</v>
          </cell>
          <cell r="ES1184">
            <v>-93973</v>
          </cell>
          <cell r="ET1184">
            <v>0</v>
          </cell>
          <cell r="EU1184">
            <v>0</v>
          </cell>
          <cell r="EV1184">
            <v>3523</v>
          </cell>
          <cell r="EX1184">
            <v>0</v>
          </cell>
          <cell r="EY1184">
            <v>0</v>
          </cell>
          <cell r="EZ1184">
            <v>0</v>
          </cell>
          <cell r="FA1184">
            <v>0</v>
          </cell>
          <cell r="FB1184">
            <v>0</v>
          </cell>
          <cell r="FC1184">
            <v>0</v>
          </cell>
          <cell r="FD1184">
            <v>0</v>
          </cell>
          <cell r="FE1184">
            <v>0</v>
          </cell>
          <cell r="FF1184">
            <v>0</v>
          </cell>
          <cell r="FG1184">
            <v>0</v>
          </cell>
          <cell r="FH1184">
            <v>274546.79233917774</v>
          </cell>
          <cell r="FI1184">
            <v>33630.677259904864</v>
          </cell>
          <cell r="FJ1184">
            <v>30120.60111</v>
          </cell>
          <cell r="FK1184">
            <v>0</v>
          </cell>
          <cell r="FL1184">
            <v>0</v>
          </cell>
          <cell r="FM1184">
            <v>0</v>
          </cell>
          <cell r="FN1184">
            <v>0</v>
          </cell>
          <cell r="FO1184">
            <v>0</v>
          </cell>
          <cell r="FP1184">
            <v>0</v>
          </cell>
          <cell r="FQ1184">
            <v>0</v>
          </cell>
          <cell r="FS1184">
            <v>0</v>
          </cell>
          <cell r="FT1184">
            <v>0</v>
          </cell>
          <cell r="FU1184">
            <v>0</v>
          </cell>
          <cell r="FV1184">
            <v>10.102029442705101</v>
          </cell>
          <cell r="FW1184">
            <v>0</v>
          </cell>
          <cell r="FX1184">
            <v>0</v>
          </cell>
          <cell r="FY1184">
            <v>0</v>
          </cell>
          <cell r="FZ1184">
            <v>0</v>
          </cell>
          <cell r="GA1184">
            <v>0</v>
          </cell>
          <cell r="GB1184">
            <v>15664</v>
          </cell>
          <cell r="GC1184">
            <v>574094.20842265338</v>
          </cell>
          <cell r="GD1184">
            <v>81957.206349952336</v>
          </cell>
          <cell r="GE1184">
            <v>32985.090085097145</v>
          </cell>
          <cell r="GF1184">
            <v>0</v>
          </cell>
          <cell r="GG1184">
            <v>0</v>
          </cell>
          <cell r="GH1184">
            <v>0</v>
          </cell>
          <cell r="GI1184">
            <v>0</v>
          </cell>
          <cell r="GJ1184">
            <v>0</v>
          </cell>
          <cell r="GK1184">
            <v>0</v>
          </cell>
          <cell r="GL1184">
            <v>15664</v>
          </cell>
          <cell r="GN1184">
            <v>0</v>
          </cell>
          <cell r="GO1184">
            <v>0</v>
          </cell>
          <cell r="GP1184">
            <v>0</v>
          </cell>
          <cell r="GQ1184">
            <v>10.102029442705101</v>
          </cell>
          <cell r="GR1184">
            <v>0</v>
          </cell>
          <cell r="GS1184">
            <v>0</v>
          </cell>
          <cell r="GT1184">
            <v>0</v>
          </cell>
          <cell r="GU1184">
            <v>0</v>
          </cell>
          <cell r="GV1184">
            <v>0</v>
          </cell>
          <cell r="GW1184">
            <v>678175</v>
          </cell>
          <cell r="GX1184">
            <v>826447.95353677031</v>
          </cell>
          <cell r="GY1184">
            <v>303949.45240685582</v>
          </cell>
          <cell r="GZ1184">
            <v>453990.00061713479</v>
          </cell>
          <cell r="HA1184">
            <v>0</v>
          </cell>
          <cell r="HB1184">
            <v>0</v>
          </cell>
          <cell r="HC1184">
            <v>0</v>
          </cell>
          <cell r="HD1184">
            <v>0</v>
          </cell>
          <cell r="HE1184">
            <v>0</v>
          </cell>
          <cell r="HF1184">
            <v>0</v>
          </cell>
          <cell r="HG1184">
            <v>678175</v>
          </cell>
          <cell r="HI1184">
            <v>0</v>
          </cell>
          <cell r="HJ1184">
            <v>0</v>
          </cell>
          <cell r="HK1184">
            <v>0</v>
          </cell>
          <cell r="HL1184">
            <v>10.102029442705101</v>
          </cell>
          <cell r="HM1184">
            <v>0</v>
          </cell>
          <cell r="HN1184">
            <v>0</v>
          </cell>
          <cell r="HO1184">
            <v>0</v>
          </cell>
          <cell r="HP1184">
            <v>0</v>
          </cell>
          <cell r="HQ1184">
            <v>0</v>
          </cell>
          <cell r="HR1184">
            <v>354113</v>
          </cell>
          <cell r="HS1184">
            <v>816256.63261963392</v>
          </cell>
          <cell r="HT1184">
            <v>131030.61151774482</v>
          </cell>
          <cell r="HU1184">
            <v>133875</v>
          </cell>
          <cell r="HV1184">
            <v>0</v>
          </cell>
          <cell r="HW1184">
            <v>0</v>
          </cell>
          <cell r="HX1184">
            <v>0</v>
          </cell>
          <cell r="HY1184">
            <v>0</v>
          </cell>
          <cell r="HZ1184">
            <v>0</v>
          </cell>
          <cell r="IA1184">
            <v>0</v>
          </cell>
          <cell r="IB1184">
            <v>354113</v>
          </cell>
        </row>
        <row r="1185">
          <cell r="C1185" t="str">
            <v>A0169</v>
          </cell>
          <cell r="D1185" t="str">
            <v>PT Sukses Tani Nusa Subur</v>
          </cell>
          <cell r="E1185" t="str">
            <v>PEB 2</v>
          </cell>
          <cell r="F1185" t="str">
            <v>99PEB 2</v>
          </cell>
          <cell r="J1185">
            <v>10.102029442705101</v>
          </cell>
          <cell r="P1185">
            <v>779474</v>
          </cell>
          <cell r="Q1185">
            <v>1574377.5231139362</v>
          </cell>
          <cell r="R1185">
            <v>186824.56518198011</v>
          </cell>
          <cell r="S1185">
            <v>99236.793699999995</v>
          </cell>
          <cell r="U1185">
            <v>0</v>
          </cell>
          <cell r="W1185">
            <v>-238535</v>
          </cell>
          <cell r="X1185">
            <v>0</v>
          </cell>
          <cell r="Y1185">
            <v>0</v>
          </cell>
          <cell r="Z1185">
            <v>540939</v>
          </cell>
        </row>
        <row r="1186">
          <cell r="C1186" t="str">
            <v>A0169</v>
          </cell>
          <cell r="D1186" t="str">
            <v>PT Sukses Tani Nusa Subur</v>
          </cell>
          <cell r="E1186" t="str">
            <v>PEB 3</v>
          </cell>
          <cell r="F1186" t="str">
            <v>99PEB 3</v>
          </cell>
          <cell r="J1186">
            <v>0</v>
          </cell>
          <cell r="P1186">
            <v>0</v>
          </cell>
          <cell r="U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</row>
        <row r="1187">
          <cell r="C1187" t="str">
            <v>A0169</v>
          </cell>
          <cell r="D1187" t="str">
            <v>PT Sukses Tani Nusa Subur</v>
          </cell>
          <cell r="E1187" t="str">
            <v>PEB 4</v>
          </cell>
          <cell r="F1187" t="str">
            <v>99PEB 4</v>
          </cell>
          <cell r="J1187">
            <v>10.124586856732137</v>
          </cell>
          <cell r="P1187">
            <v>1438132</v>
          </cell>
          <cell r="Q1187">
            <v>2194518.0042925845</v>
          </cell>
          <cell r="R1187">
            <v>290298.21466028073</v>
          </cell>
          <cell r="S1187">
            <v>570499.92299367953</v>
          </cell>
          <cell r="U1187">
            <v>0</v>
          </cell>
          <cell r="W1187">
            <v>-1035956</v>
          </cell>
          <cell r="X1187">
            <v>-140497</v>
          </cell>
          <cell r="Y1187">
            <v>7388</v>
          </cell>
          <cell r="Z1187">
            <v>261679</v>
          </cell>
        </row>
        <row r="1188">
          <cell r="C1188" t="str">
            <v>A0169</v>
          </cell>
          <cell r="D1188" t="str">
            <v>PT Sukses Tani Nusa Subur</v>
          </cell>
          <cell r="E1188" t="str">
            <v>PEB 5</v>
          </cell>
          <cell r="F1188" t="str">
            <v>99PEB 5</v>
          </cell>
          <cell r="J1188">
            <v>10.154049014500417</v>
          </cell>
          <cell r="P1188">
            <v>257102</v>
          </cell>
          <cell r="U1188">
            <v>0</v>
          </cell>
          <cell r="W1188">
            <v>1119783</v>
          </cell>
          <cell r="X1188">
            <v>0</v>
          </cell>
          <cell r="Y1188">
            <v>0</v>
          </cell>
          <cell r="Z1188">
            <v>1376885</v>
          </cell>
        </row>
        <row r="1189">
          <cell r="C1189" t="str">
            <v>A0169</v>
          </cell>
          <cell r="D1189" t="str">
            <v>PT Sukses Tani Nusa Subur</v>
          </cell>
          <cell r="E1189" t="str">
            <v>PEB 6</v>
          </cell>
          <cell r="F1189" t="str">
            <v>99PEB 6</v>
          </cell>
          <cell r="J1189">
            <v>0</v>
          </cell>
          <cell r="P1189">
            <v>0</v>
          </cell>
          <cell r="U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</row>
        <row r="1190">
          <cell r="C1190" t="str">
            <v>A0169</v>
          </cell>
          <cell r="D1190" t="str">
            <v>PT Sukses Tani Nusa Subur</v>
          </cell>
          <cell r="E1190" t="str">
            <v>PEB 7</v>
          </cell>
          <cell r="F1190" t="str">
            <v>99PEB 7</v>
          </cell>
          <cell r="J1190">
            <v>10.102029442705101</v>
          </cell>
          <cell r="P1190">
            <v>97496</v>
          </cell>
          <cell r="Q1190">
            <v>241433.06474025571</v>
          </cell>
          <cell r="R1190">
            <v>37692.958411067899</v>
          </cell>
          <cell r="S1190">
            <v>24906.971058830288</v>
          </cell>
          <cell r="U1190">
            <v>0</v>
          </cell>
          <cell r="W1190">
            <v>-93973</v>
          </cell>
          <cell r="X1190">
            <v>0</v>
          </cell>
          <cell r="Y1190">
            <v>0</v>
          </cell>
          <cell r="Z1190">
            <v>3523</v>
          </cell>
        </row>
        <row r="1191">
          <cell r="C1191" t="str">
            <v>A0169</v>
          </cell>
          <cell r="D1191" t="str">
            <v>PT Sukses Tani Nusa Subur</v>
          </cell>
          <cell r="E1191" t="str">
            <v>MPP</v>
          </cell>
          <cell r="F1191" t="str">
            <v>99MPP</v>
          </cell>
          <cell r="J1191">
            <v>0</v>
          </cell>
          <cell r="P1191">
            <v>0</v>
          </cell>
          <cell r="Q1191">
            <v>274546.79233917774</v>
          </cell>
          <cell r="R1191">
            <v>33630.677259904864</v>
          </cell>
          <cell r="S1191">
            <v>30120.60111</v>
          </cell>
          <cell r="U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</row>
        <row r="1192">
          <cell r="C1192" t="str">
            <v>A0169</v>
          </cell>
          <cell r="D1192" t="str">
            <v>PT Sukses Tani Nusa Subur</v>
          </cell>
          <cell r="E1192" t="str">
            <v>ID</v>
          </cell>
          <cell r="F1192" t="str">
            <v>99ID</v>
          </cell>
          <cell r="J1192">
            <v>10.102029442705101</v>
          </cell>
          <cell r="P1192">
            <v>15664</v>
          </cell>
          <cell r="Q1192">
            <v>574094.20842265338</v>
          </cell>
          <cell r="R1192">
            <v>81957.206349952336</v>
          </cell>
          <cell r="S1192">
            <v>32985.090085097145</v>
          </cell>
          <cell r="U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15664</v>
          </cell>
        </row>
        <row r="1193">
          <cell r="C1193" t="str">
            <v>A0169</v>
          </cell>
          <cell r="D1193" t="str">
            <v>PT Sukses Tani Nusa Subur</v>
          </cell>
          <cell r="E1193" t="str">
            <v>LL</v>
          </cell>
          <cell r="F1193" t="str">
            <v>99LL</v>
          </cell>
          <cell r="J1193">
            <v>10.102029442705101</v>
          </cell>
          <cell r="P1193">
            <v>678175</v>
          </cell>
          <cell r="Q1193">
            <v>826447.95353677031</v>
          </cell>
          <cell r="R1193">
            <v>303949.45240685582</v>
          </cell>
          <cell r="S1193">
            <v>453990.00061713479</v>
          </cell>
          <cell r="U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678175</v>
          </cell>
        </row>
        <row r="1194">
          <cell r="C1194" t="str">
            <v>A0169</v>
          </cell>
          <cell r="D1194" t="str">
            <v>PT Sukses Tani Nusa Subur</v>
          </cell>
          <cell r="E1194" t="str">
            <v>PMK</v>
          </cell>
          <cell r="F1194" t="str">
            <v>99PMK</v>
          </cell>
          <cell r="J1194">
            <v>10.102029442705101</v>
          </cell>
          <cell r="P1194">
            <v>354113</v>
          </cell>
          <cell r="Q1194">
            <v>816256.63261963392</v>
          </cell>
          <cell r="R1194">
            <v>131030.61151774482</v>
          </cell>
          <cell r="S1194">
            <v>133875</v>
          </cell>
          <cell r="U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354113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F1196" t="str">
            <v>100PEB 1</v>
          </cell>
          <cell r="J1196">
            <v>0</v>
          </cell>
          <cell r="N1196">
            <v>0</v>
          </cell>
          <cell r="O1196">
            <v>0</v>
          </cell>
          <cell r="P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10.064071612845789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305979</v>
          </cell>
          <cell r="AL1196">
            <v>491333.16616228281</v>
          </cell>
          <cell r="AM1196">
            <v>83837.693394066271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-157629</v>
          </cell>
          <cell r="AS1196">
            <v>0</v>
          </cell>
          <cell r="AT1196">
            <v>0</v>
          </cell>
          <cell r="AU1196">
            <v>148350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10.10814813403239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427445</v>
          </cell>
          <cell r="CB1196">
            <v>691352.56873377773</v>
          </cell>
          <cell r="CC1196">
            <v>160582.61067997053</v>
          </cell>
          <cell r="CD1196">
            <v>13239.585356393796</v>
          </cell>
          <cell r="CE1196">
            <v>0</v>
          </cell>
          <cell r="CF1196">
            <v>0</v>
          </cell>
          <cell r="CG1196">
            <v>0</v>
          </cell>
          <cell r="CH1196">
            <v>-301435</v>
          </cell>
          <cell r="CI1196">
            <v>0</v>
          </cell>
          <cell r="CJ1196">
            <v>0</v>
          </cell>
          <cell r="CK1196">
            <v>126010</v>
          </cell>
          <cell r="CM1196">
            <v>0</v>
          </cell>
          <cell r="CN1196">
            <v>0</v>
          </cell>
          <cell r="CO1196">
            <v>0</v>
          </cell>
          <cell r="CP1196">
            <v>10.36161190251315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222225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63058</v>
          </cell>
          <cell r="DD1196">
            <v>0</v>
          </cell>
          <cell r="DE1196">
            <v>0</v>
          </cell>
          <cell r="DF1196">
            <v>285283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  <cell r="DX1196">
            <v>0</v>
          </cell>
          <cell r="DY1196">
            <v>0</v>
          </cell>
          <cell r="DZ1196">
            <v>0</v>
          </cell>
          <cell r="EA1196">
            <v>0</v>
          </cell>
          <cell r="EC1196">
            <v>0</v>
          </cell>
          <cell r="ED1196">
            <v>0</v>
          </cell>
          <cell r="EE1196">
            <v>0</v>
          </cell>
          <cell r="EF1196">
            <v>10.064071612845789</v>
          </cell>
          <cell r="EG1196">
            <v>0</v>
          </cell>
          <cell r="EH1196">
            <v>0</v>
          </cell>
          <cell r="EI1196">
            <v>0</v>
          </cell>
          <cell r="EJ1196">
            <v>0</v>
          </cell>
          <cell r="EK1196">
            <v>0</v>
          </cell>
          <cell r="EL1196">
            <v>40769</v>
          </cell>
          <cell r="EM1196">
            <v>87770.78198470283</v>
          </cell>
          <cell r="EN1196">
            <v>19283.231400012781</v>
          </cell>
          <cell r="EO1196">
            <v>9376.7129620254927</v>
          </cell>
          <cell r="EP1196">
            <v>0</v>
          </cell>
          <cell r="EQ1196">
            <v>0</v>
          </cell>
          <cell r="ER1196">
            <v>0</v>
          </cell>
          <cell r="ES1196">
            <v>-37935</v>
          </cell>
          <cell r="ET1196">
            <v>0</v>
          </cell>
          <cell r="EU1196">
            <v>0</v>
          </cell>
          <cell r="EV1196">
            <v>2834</v>
          </cell>
          <cell r="EX1196">
            <v>0</v>
          </cell>
          <cell r="EY1196">
            <v>0</v>
          </cell>
          <cell r="EZ1196">
            <v>0</v>
          </cell>
          <cell r="FA1196">
            <v>0</v>
          </cell>
          <cell r="FB1196">
            <v>0</v>
          </cell>
          <cell r="FC1196">
            <v>0</v>
          </cell>
          <cell r="FD1196">
            <v>0</v>
          </cell>
          <cell r="FE1196">
            <v>0</v>
          </cell>
          <cell r="FF1196">
            <v>0</v>
          </cell>
          <cell r="FG1196">
            <v>0</v>
          </cell>
          <cell r="FH1196">
            <v>82958.000912799092</v>
          </cell>
          <cell r="FI1196">
            <v>15212.31769379789</v>
          </cell>
          <cell r="FJ1196">
            <v>0</v>
          </cell>
          <cell r="FK1196">
            <v>0</v>
          </cell>
          <cell r="FL1196">
            <v>0</v>
          </cell>
          <cell r="FM1196">
            <v>0</v>
          </cell>
          <cell r="FN1196">
            <v>0</v>
          </cell>
          <cell r="FO1196">
            <v>0</v>
          </cell>
          <cell r="FP1196">
            <v>0</v>
          </cell>
          <cell r="FQ1196">
            <v>0</v>
          </cell>
          <cell r="FS1196">
            <v>0</v>
          </cell>
          <cell r="FT1196">
            <v>0</v>
          </cell>
          <cell r="FU1196">
            <v>0</v>
          </cell>
          <cell r="FV1196">
            <v>10.064071612845789</v>
          </cell>
          <cell r="FW1196">
            <v>0</v>
          </cell>
          <cell r="FX1196">
            <v>0</v>
          </cell>
          <cell r="FY1196">
            <v>0</v>
          </cell>
          <cell r="FZ1196">
            <v>0</v>
          </cell>
          <cell r="GA1196">
            <v>0</v>
          </cell>
          <cell r="GB1196">
            <v>3828</v>
          </cell>
          <cell r="GC1196">
            <v>211058.77128814982</v>
          </cell>
          <cell r="GD1196">
            <v>42157.771309998738</v>
          </cell>
          <cell r="GE1196">
            <v>10908.600189657178</v>
          </cell>
          <cell r="GF1196">
            <v>0</v>
          </cell>
          <cell r="GG1196">
            <v>0</v>
          </cell>
          <cell r="GH1196">
            <v>0</v>
          </cell>
          <cell r="GI1196">
            <v>0</v>
          </cell>
          <cell r="GJ1196">
            <v>0</v>
          </cell>
          <cell r="GK1196">
            <v>0</v>
          </cell>
          <cell r="GL1196">
            <v>3828</v>
          </cell>
          <cell r="GN1196">
            <v>0</v>
          </cell>
          <cell r="GO1196">
            <v>0</v>
          </cell>
          <cell r="GP1196">
            <v>0</v>
          </cell>
          <cell r="GQ1196">
            <v>10.064071612845789</v>
          </cell>
          <cell r="GR1196">
            <v>0</v>
          </cell>
          <cell r="GS1196">
            <v>0</v>
          </cell>
          <cell r="GT1196">
            <v>0</v>
          </cell>
          <cell r="GU1196">
            <v>0</v>
          </cell>
          <cell r="GV1196">
            <v>0</v>
          </cell>
          <cell r="GW1196">
            <v>303927</v>
          </cell>
          <cell r="GX1196">
            <v>460398.90177431935</v>
          </cell>
          <cell r="GY1196">
            <v>143241.00510586138</v>
          </cell>
          <cell r="GZ1196">
            <v>192898.45627104896</v>
          </cell>
          <cell r="HA1196">
            <v>0</v>
          </cell>
          <cell r="HB1196">
            <v>0</v>
          </cell>
          <cell r="HC1196">
            <v>0</v>
          </cell>
          <cell r="HD1196">
            <v>0</v>
          </cell>
          <cell r="HE1196">
            <v>0</v>
          </cell>
          <cell r="HF1196">
            <v>0</v>
          </cell>
          <cell r="HG1196">
            <v>303927</v>
          </cell>
          <cell r="HI1196">
            <v>0</v>
          </cell>
          <cell r="HJ1196">
            <v>0</v>
          </cell>
          <cell r="HK1196">
            <v>0</v>
          </cell>
          <cell r="HL1196">
            <v>10.064071612845789</v>
          </cell>
          <cell r="HM1196">
            <v>0</v>
          </cell>
          <cell r="HN1196">
            <v>0</v>
          </cell>
          <cell r="HO1196">
            <v>0</v>
          </cell>
          <cell r="HP1196">
            <v>0</v>
          </cell>
          <cell r="HQ1196">
            <v>0</v>
          </cell>
          <cell r="HR1196">
            <v>82513</v>
          </cell>
          <cell r="HS1196">
            <v>256125.82869991293</v>
          </cell>
          <cell r="HT1196">
            <v>59793.588054881657</v>
          </cell>
          <cell r="HU1196">
            <v>11025</v>
          </cell>
          <cell r="HV1196">
            <v>0</v>
          </cell>
          <cell r="HW1196">
            <v>0</v>
          </cell>
          <cell r="HX1196">
            <v>0</v>
          </cell>
          <cell r="HY1196">
            <v>0</v>
          </cell>
          <cell r="HZ1196">
            <v>0</v>
          </cell>
          <cell r="IA1196">
            <v>0</v>
          </cell>
          <cell r="IB1196">
            <v>82513</v>
          </cell>
        </row>
        <row r="1197">
          <cell r="C1197" t="str">
            <v>A0377</v>
          </cell>
          <cell r="D1197" t="str">
            <v>PT Sumber Kharisma Persada</v>
          </cell>
          <cell r="E1197" t="str">
            <v>PEB 2</v>
          </cell>
          <cell r="F1197" t="str">
            <v>100PEB 2</v>
          </cell>
          <cell r="J1197">
            <v>10.064071612845789</v>
          </cell>
          <cell r="P1197">
            <v>305979</v>
          </cell>
          <cell r="Q1197">
            <v>491333.16616228281</v>
          </cell>
          <cell r="R1197">
            <v>83837.693394066271</v>
          </cell>
          <cell r="S1197">
            <v>0</v>
          </cell>
          <cell r="U1197">
            <v>0</v>
          </cell>
          <cell r="W1197">
            <v>-157629</v>
          </cell>
          <cell r="X1197">
            <v>0</v>
          </cell>
          <cell r="Y1197">
            <v>0</v>
          </cell>
          <cell r="Z1197">
            <v>148350</v>
          </cell>
        </row>
        <row r="1198">
          <cell r="C1198" t="str">
            <v>A0377</v>
          </cell>
          <cell r="D1198" t="str">
            <v>PT Sumber Kharisma Persada</v>
          </cell>
          <cell r="E1198" t="str">
            <v>PEB 3</v>
          </cell>
          <cell r="F1198" t="str">
            <v>100PEB 3</v>
          </cell>
          <cell r="J1198">
            <v>0</v>
          </cell>
          <cell r="P1198">
            <v>0</v>
          </cell>
          <cell r="U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</row>
        <row r="1199">
          <cell r="C1199" t="str">
            <v>A0377</v>
          </cell>
          <cell r="D1199" t="str">
            <v>PT Sumber Kharisma Persada</v>
          </cell>
          <cell r="E1199" t="str">
            <v>PEB 4</v>
          </cell>
          <cell r="F1199" t="str">
            <v>100PEB 4</v>
          </cell>
          <cell r="J1199">
            <v>10.10814813403239</v>
          </cell>
          <cell r="P1199">
            <v>427445</v>
          </cell>
          <cell r="Q1199">
            <v>691352.56873377773</v>
          </cell>
          <cell r="R1199">
            <v>160582.61067997053</v>
          </cell>
          <cell r="S1199">
            <v>13239.585356393796</v>
          </cell>
          <cell r="U1199">
            <v>0</v>
          </cell>
          <cell r="W1199">
            <v>-301435</v>
          </cell>
          <cell r="X1199">
            <v>0</v>
          </cell>
          <cell r="Y1199">
            <v>0</v>
          </cell>
          <cell r="Z1199">
            <v>126010</v>
          </cell>
        </row>
        <row r="1200">
          <cell r="C1200" t="str">
            <v>A0377</v>
          </cell>
          <cell r="D1200" t="str">
            <v>PT Sumber Kharisma Persada</v>
          </cell>
          <cell r="E1200" t="str">
            <v>PEB 5</v>
          </cell>
          <cell r="F1200" t="str">
            <v>100PEB 5</v>
          </cell>
          <cell r="J1200">
            <v>10.36161190251315</v>
          </cell>
          <cell r="P1200">
            <v>222225</v>
          </cell>
          <cell r="U1200">
            <v>0</v>
          </cell>
          <cell r="W1200">
            <v>63058</v>
          </cell>
          <cell r="X1200">
            <v>0</v>
          </cell>
          <cell r="Y1200">
            <v>0</v>
          </cell>
          <cell r="Z1200">
            <v>285283</v>
          </cell>
        </row>
        <row r="1201">
          <cell r="C1201" t="str">
            <v>A0377</v>
          </cell>
          <cell r="D1201" t="str">
            <v>PT Sumber Kharisma Persada</v>
          </cell>
          <cell r="E1201" t="str">
            <v>PEB 6</v>
          </cell>
          <cell r="F1201" t="str">
            <v>100PEB 6</v>
          </cell>
          <cell r="J1201">
            <v>0</v>
          </cell>
          <cell r="P1201">
            <v>0</v>
          </cell>
          <cell r="U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</row>
        <row r="1202">
          <cell r="C1202" t="str">
            <v>A0377</v>
          </cell>
          <cell r="D1202" t="str">
            <v>PT Sumber Kharisma Persada</v>
          </cell>
          <cell r="E1202" t="str">
            <v>PEB 7</v>
          </cell>
          <cell r="F1202" t="str">
            <v>100PEB 7</v>
          </cell>
          <cell r="J1202">
            <v>10.064071612845789</v>
          </cell>
          <cell r="P1202">
            <v>40769</v>
          </cell>
          <cell r="Q1202">
            <v>87770.78198470283</v>
          </cell>
          <cell r="R1202">
            <v>19283.231400012781</v>
          </cell>
          <cell r="S1202">
            <v>9376.7129620254927</v>
          </cell>
          <cell r="U1202">
            <v>0</v>
          </cell>
          <cell r="W1202">
            <v>-37935</v>
          </cell>
          <cell r="X1202">
            <v>0</v>
          </cell>
          <cell r="Y1202">
            <v>0</v>
          </cell>
          <cell r="Z1202">
            <v>2834</v>
          </cell>
        </row>
        <row r="1203">
          <cell r="C1203" t="str">
            <v>A0377</v>
          </cell>
          <cell r="D1203" t="str">
            <v>PT Sumber Kharisma Persada</v>
          </cell>
          <cell r="E1203" t="str">
            <v>MPP</v>
          </cell>
          <cell r="F1203" t="str">
            <v>100MPP</v>
          </cell>
          <cell r="J1203">
            <v>0</v>
          </cell>
          <cell r="P1203">
            <v>0</v>
          </cell>
          <cell r="Q1203">
            <v>82958.000912799092</v>
          </cell>
          <cell r="R1203">
            <v>15212.31769379789</v>
          </cell>
          <cell r="S1203">
            <v>0</v>
          </cell>
          <cell r="U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</row>
        <row r="1204">
          <cell r="C1204" t="str">
            <v>A0377</v>
          </cell>
          <cell r="D1204" t="str">
            <v>PT Sumber Kharisma Persada</v>
          </cell>
          <cell r="E1204" t="str">
            <v>ID</v>
          </cell>
          <cell r="F1204" t="str">
            <v>100ID</v>
          </cell>
          <cell r="J1204">
            <v>10.064071612845789</v>
          </cell>
          <cell r="P1204">
            <v>3828</v>
          </cell>
          <cell r="Q1204">
            <v>211058.77128814982</v>
          </cell>
          <cell r="R1204">
            <v>42157.771309998738</v>
          </cell>
          <cell r="S1204">
            <v>10908.600189657178</v>
          </cell>
          <cell r="U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3828</v>
          </cell>
        </row>
        <row r="1205">
          <cell r="C1205" t="str">
            <v>A0377</v>
          </cell>
          <cell r="D1205" t="str">
            <v>PT Sumber Kharisma Persada</v>
          </cell>
          <cell r="E1205" t="str">
            <v>LL</v>
          </cell>
          <cell r="F1205" t="str">
            <v>100LL</v>
          </cell>
          <cell r="J1205">
            <v>10.064071612845789</v>
          </cell>
          <cell r="P1205">
            <v>303927</v>
          </cell>
          <cell r="Q1205">
            <v>460398.90177431935</v>
          </cell>
          <cell r="R1205">
            <v>143241.00510586138</v>
          </cell>
          <cell r="S1205">
            <v>192898.45627104896</v>
          </cell>
          <cell r="U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303927</v>
          </cell>
        </row>
        <row r="1206">
          <cell r="C1206" t="str">
            <v>A0377</v>
          </cell>
          <cell r="D1206" t="str">
            <v>PT Sumber Kharisma Persada</v>
          </cell>
          <cell r="E1206" t="str">
            <v>PMK</v>
          </cell>
          <cell r="F1206" t="str">
            <v>100PMK</v>
          </cell>
          <cell r="J1206">
            <v>10.064071612845789</v>
          </cell>
          <cell r="P1206">
            <v>82513</v>
          </cell>
          <cell r="Q1206">
            <v>256125.82869991293</v>
          </cell>
          <cell r="R1206">
            <v>59793.588054881657</v>
          </cell>
          <cell r="S1206">
            <v>11025</v>
          </cell>
          <cell r="U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82513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F1208" t="str">
            <v>101PEB 1</v>
          </cell>
          <cell r="J1208">
            <v>0</v>
          </cell>
          <cell r="N1208">
            <v>0</v>
          </cell>
          <cell r="O1208">
            <v>0</v>
          </cell>
          <cell r="P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10.507167860370135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7213</v>
          </cell>
          <cell r="AL1208">
            <v>139901.98211259727</v>
          </cell>
          <cell r="AM1208">
            <v>16736.411298417363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-1523</v>
          </cell>
          <cell r="AS1208">
            <v>0</v>
          </cell>
          <cell r="AT1208">
            <v>0</v>
          </cell>
          <cell r="AU1208">
            <v>5690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10.507167860370135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13631</v>
          </cell>
          <cell r="CB1208">
            <v>457799.81442484498</v>
          </cell>
          <cell r="CC1208">
            <v>60886.515690504049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-12293</v>
          </cell>
          <cell r="CI1208">
            <v>0</v>
          </cell>
          <cell r="CJ1208">
            <v>0</v>
          </cell>
          <cell r="CK1208">
            <v>1338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>
            <v>0</v>
          </cell>
          <cell r="DV1208">
            <v>0</v>
          </cell>
          <cell r="DW1208">
            <v>0</v>
          </cell>
          <cell r="DX1208">
            <v>0</v>
          </cell>
          <cell r="DY1208">
            <v>0</v>
          </cell>
          <cell r="DZ1208">
            <v>0</v>
          </cell>
          <cell r="EA1208">
            <v>0</v>
          </cell>
          <cell r="EC1208">
            <v>0</v>
          </cell>
          <cell r="ED1208">
            <v>0</v>
          </cell>
          <cell r="EE1208">
            <v>0</v>
          </cell>
          <cell r="EF1208">
            <v>10.507167860370135</v>
          </cell>
          <cell r="EG1208">
            <v>0</v>
          </cell>
          <cell r="EH1208">
            <v>0</v>
          </cell>
          <cell r="EI1208">
            <v>0</v>
          </cell>
          <cell r="EJ1208">
            <v>0</v>
          </cell>
          <cell r="EK1208">
            <v>0</v>
          </cell>
          <cell r="EL1208">
            <v>1134</v>
          </cell>
          <cell r="EM1208">
            <v>17609.589403899612</v>
          </cell>
          <cell r="EN1208">
            <v>2703.6344178786894</v>
          </cell>
          <cell r="EO1208">
            <v>1795.5577474836741</v>
          </cell>
          <cell r="EP1208">
            <v>0</v>
          </cell>
          <cell r="EQ1208">
            <v>0</v>
          </cell>
          <cell r="ER1208">
            <v>0</v>
          </cell>
          <cell r="ES1208">
            <v>-804</v>
          </cell>
          <cell r="ET1208">
            <v>0</v>
          </cell>
          <cell r="EU1208">
            <v>0</v>
          </cell>
          <cell r="EV1208">
            <v>330</v>
          </cell>
          <cell r="EX1208">
            <v>0</v>
          </cell>
          <cell r="EY1208">
            <v>0</v>
          </cell>
          <cell r="EZ1208">
            <v>0</v>
          </cell>
          <cell r="FA1208">
            <v>0</v>
          </cell>
          <cell r="FB1208">
            <v>0</v>
          </cell>
          <cell r="FC1208">
            <v>0</v>
          </cell>
          <cell r="FD1208">
            <v>0</v>
          </cell>
          <cell r="FE1208">
            <v>0</v>
          </cell>
          <cell r="FF1208">
            <v>0</v>
          </cell>
          <cell r="FG1208">
            <v>0</v>
          </cell>
          <cell r="FH1208">
            <v>21515.401086620153</v>
          </cell>
          <cell r="FI1208">
            <v>3017.3654128495714</v>
          </cell>
          <cell r="FJ1208">
            <v>0</v>
          </cell>
          <cell r="FK1208">
            <v>0</v>
          </cell>
          <cell r="FL1208">
            <v>0</v>
          </cell>
          <cell r="FM1208">
            <v>0</v>
          </cell>
          <cell r="FN1208">
            <v>0</v>
          </cell>
          <cell r="FO1208">
            <v>0</v>
          </cell>
          <cell r="FP1208">
            <v>0</v>
          </cell>
          <cell r="FQ1208">
            <v>0</v>
          </cell>
          <cell r="FS1208">
            <v>0</v>
          </cell>
          <cell r="FT1208">
            <v>0</v>
          </cell>
          <cell r="FU1208">
            <v>0</v>
          </cell>
          <cell r="FV1208">
            <v>10.507167860370135</v>
          </cell>
          <cell r="FW1208">
            <v>0</v>
          </cell>
          <cell r="FX1208">
            <v>0</v>
          </cell>
          <cell r="FY1208">
            <v>0</v>
          </cell>
          <cell r="FZ1208">
            <v>0</v>
          </cell>
          <cell r="GA1208">
            <v>0</v>
          </cell>
          <cell r="GB1208">
            <v>62</v>
          </cell>
          <cell r="GC1208">
            <v>49775.893690973979</v>
          </cell>
          <cell r="GD1208">
            <v>7699.1253207450536</v>
          </cell>
          <cell r="GE1208">
            <v>2571.1841502083766</v>
          </cell>
          <cell r="GF1208">
            <v>0</v>
          </cell>
          <cell r="GG1208">
            <v>0</v>
          </cell>
          <cell r="GH1208">
            <v>0</v>
          </cell>
          <cell r="GI1208">
            <v>0</v>
          </cell>
          <cell r="GJ1208">
            <v>0</v>
          </cell>
          <cell r="GK1208">
            <v>0</v>
          </cell>
          <cell r="GL1208">
            <v>62</v>
          </cell>
          <cell r="GN1208">
            <v>0</v>
          </cell>
          <cell r="GO1208">
            <v>0</v>
          </cell>
          <cell r="GP1208">
            <v>0</v>
          </cell>
          <cell r="GQ1208">
            <v>10.507167860370135</v>
          </cell>
          <cell r="GR1208">
            <v>0</v>
          </cell>
          <cell r="GS1208">
            <v>0</v>
          </cell>
          <cell r="GT1208">
            <v>0</v>
          </cell>
          <cell r="GU1208">
            <v>0</v>
          </cell>
          <cell r="GV1208">
            <v>0</v>
          </cell>
          <cell r="GW1208">
            <v>7177</v>
          </cell>
          <cell r="GX1208">
            <v>44794.658185432832</v>
          </cell>
          <cell r="GY1208">
            <v>27014.639001592917</v>
          </cell>
          <cell r="GZ1208">
            <v>14431.325764613379</v>
          </cell>
          <cell r="HA1208">
            <v>0</v>
          </cell>
          <cell r="HB1208">
            <v>0</v>
          </cell>
          <cell r="HC1208">
            <v>0</v>
          </cell>
          <cell r="HD1208">
            <v>0</v>
          </cell>
          <cell r="HE1208">
            <v>0</v>
          </cell>
          <cell r="HF1208">
            <v>0</v>
          </cell>
          <cell r="HG1208">
            <v>7177</v>
          </cell>
          <cell r="HI1208">
            <v>0</v>
          </cell>
          <cell r="HJ1208">
            <v>0</v>
          </cell>
          <cell r="HK1208">
            <v>0</v>
          </cell>
          <cell r="HL1208">
            <v>10.507167860370135</v>
          </cell>
          <cell r="HM1208">
            <v>0</v>
          </cell>
          <cell r="HN1208">
            <v>0</v>
          </cell>
          <cell r="HO1208">
            <v>0</v>
          </cell>
          <cell r="HP1208">
            <v>0</v>
          </cell>
          <cell r="HQ1208">
            <v>0</v>
          </cell>
          <cell r="HR1208">
            <v>6297</v>
          </cell>
          <cell r="HS1208">
            <v>41098.670919265511</v>
          </cell>
          <cell r="HT1208">
            <v>7195.5098980584262</v>
          </cell>
          <cell r="HU1208">
            <v>6300</v>
          </cell>
          <cell r="HV1208">
            <v>0</v>
          </cell>
          <cell r="HW1208">
            <v>0</v>
          </cell>
          <cell r="HX1208">
            <v>0</v>
          </cell>
          <cell r="HY1208">
            <v>0</v>
          </cell>
          <cell r="HZ1208">
            <v>0</v>
          </cell>
          <cell r="IA1208">
            <v>0</v>
          </cell>
          <cell r="IB1208">
            <v>6297</v>
          </cell>
        </row>
        <row r="1209">
          <cell r="C1209" t="str">
            <v>A0421</v>
          </cell>
          <cell r="D1209" t="str">
            <v>PT Sumber Utama Makmur</v>
          </cell>
          <cell r="E1209" t="str">
            <v>PEB 2</v>
          </cell>
          <cell r="F1209" t="str">
            <v>101PEB 2</v>
          </cell>
          <cell r="J1209">
            <v>10.507167860370135</v>
          </cell>
          <cell r="P1209">
            <v>7213</v>
          </cell>
          <cell r="Q1209">
            <v>139901.98211259727</v>
          </cell>
          <cell r="R1209">
            <v>16736.411298417363</v>
          </cell>
          <cell r="S1209">
            <v>0</v>
          </cell>
          <cell r="U1209">
            <v>0</v>
          </cell>
          <cell r="W1209">
            <v>-1523</v>
          </cell>
          <cell r="X1209">
            <v>0</v>
          </cell>
          <cell r="Y1209">
            <v>0</v>
          </cell>
          <cell r="Z1209">
            <v>5690</v>
          </cell>
        </row>
        <row r="1210">
          <cell r="C1210" t="str">
            <v>A0421</v>
          </cell>
          <cell r="D1210" t="str">
            <v>PT Sumber Utama Makmur</v>
          </cell>
          <cell r="E1210" t="str">
            <v>PEB 3</v>
          </cell>
          <cell r="F1210" t="str">
            <v>101PEB 3</v>
          </cell>
          <cell r="J1210">
            <v>0</v>
          </cell>
          <cell r="P1210">
            <v>0</v>
          </cell>
          <cell r="U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</row>
        <row r="1211">
          <cell r="C1211" t="str">
            <v>A0421</v>
          </cell>
          <cell r="D1211" t="str">
            <v>PT Sumber Utama Makmur</v>
          </cell>
          <cell r="E1211" t="str">
            <v>PEB 4</v>
          </cell>
          <cell r="F1211" t="str">
            <v>101PEB 4</v>
          </cell>
          <cell r="J1211">
            <v>10.507167860370135</v>
          </cell>
          <cell r="P1211">
            <v>13631</v>
          </cell>
          <cell r="Q1211">
            <v>457799.81442484498</v>
          </cell>
          <cell r="R1211">
            <v>60886.515690504049</v>
          </cell>
          <cell r="S1211">
            <v>0</v>
          </cell>
          <cell r="U1211">
            <v>0</v>
          </cell>
          <cell r="W1211">
            <v>-12293</v>
          </cell>
          <cell r="X1211">
            <v>0</v>
          </cell>
          <cell r="Y1211">
            <v>0</v>
          </cell>
          <cell r="Z1211">
            <v>1338</v>
          </cell>
        </row>
        <row r="1212">
          <cell r="C1212" t="str">
            <v>A0421</v>
          </cell>
          <cell r="D1212" t="str">
            <v>PT Sumber Utama Makmur</v>
          </cell>
          <cell r="E1212" t="str">
            <v>PEB 5</v>
          </cell>
          <cell r="F1212" t="str">
            <v>101PEB 5</v>
          </cell>
          <cell r="J1212">
            <v>0</v>
          </cell>
          <cell r="P1212">
            <v>0</v>
          </cell>
          <cell r="U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</row>
        <row r="1213">
          <cell r="C1213" t="str">
            <v>A0421</v>
          </cell>
          <cell r="D1213" t="str">
            <v>PT Sumber Utama Makmur</v>
          </cell>
          <cell r="E1213" t="str">
            <v>PEB 6</v>
          </cell>
          <cell r="F1213" t="str">
            <v>101PEB 6</v>
          </cell>
          <cell r="J1213">
            <v>0</v>
          </cell>
          <cell r="P1213">
            <v>0</v>
          </cell>
          <cell r="U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</row>
        <row r="1214">
          <cell r="C1214" t="str">
            <v>A0421</v>
          </cell>
          <cell r="D1214" t="str">
            <v>PT Sumber Utama Makmur</v>
          </cell>
          <cell r="E1214" t="str">
            <v>PEB 7</v>
          </cell>
          <cell r="F1214" t="str">
            <v>101PEB 7</v>
          </cell>
          <cell r="J1214">
            <v>10.507167860370135</v>
          </cell>
          <cell r="P1214">
            <v>1134</v>
          </cell>
          <cell r="Q1214">
            <v>17609.589403899612</v>
          </cell>
          <cell r="R1214">
            <v>2703.6344178786894</v>
          </cell>
          <cell r="S1214">
            <v>1795.5577474836741</v>
          </cell>
          <cell r="U1214">
            <v>0</v>
          </cell>
          <cell r="W1214">
            <v>-804</v>
          </cell>
          <cell r="X1214">
            <v>0</v>
          </cell>
          <cell r="Y1214">
            <v>0</v>
          </cell>
          <cell r="Z1214">
            <v>330</v>
          </cell>
        </row>
        <row r="1215">
          <cell r="C1215" t="str">
            <v>A0421</v>
          </cell>
          <cell r="D1215" t="str">
            <v>PT Sumber Utama Makmur</v>
          </cell>
          <cell r="E1215" t="str">
            <v>MPP</v>
          </cell>
          <cell r="F1215" t="str">
            <v>101MPP</v>
          </cell>
          <cell r="J1215">
            <v>0</v>
          </cell>
          <cell r="P1215">
            <v>0</v>
          </cell>
          <cell r="Q1215">
            <v>21515.401086620153</v>
          </cell>
          <cell r="R1215">
            <v>3017.3654128495714</v>
          </cell>
          <cell r="S1215">
            <v>0</v>
          </cell>
          <cell r="U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</row>
        <row r="1216">
          <cell r="C1216" t="str">
            <v>A0421</v>
          </cell>
          <cell r="D1216" t="str">
            <v>PT Sumber Utama Makmur</v>
          </cell>
          <cell r="E1216" t="str">
            <v>ID</v>
          </cell>
          <cell r="F1216" t="str">
            <v>101ID</v>
          </cell>
          <cell r="J1216">
            <v>10.507167860370135</v>
          </cell>
          <cell r="P1216">
            <v>62</v>
          </cell>
          <cell r="Q1216">
            <v>49775.893690973979</v>
          </cell>
          <cell r="R1216">
            <v>7699.1253207450536</v>
          </cell>
          <cell r="S1216">
            <v>2571.1841502083766</v>
          </cell>
          <cell r="U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62</v>
          </cell>
        </row>
        <row r="1217">
          <cell r="C1217" t="str">
            <v>A0421</v>
          </cell>
          <cell r="D1217" t="str">
            <v>PT Sumber Utama Makmur</v>
          </cell>
          <cell r="E1217" t="str">
            <v>LL</v>
          </cell>
          <cell r="F1217" t="str">
            <v>101LL</v>
          </cell>
          <cell r="J1217">
            <v>10.507167860370135</v>
          </cell>
          <cell r="P1217">
            <v>7177</v>
          </cell>
          <cell r="Q1217">
            <v>44794.658185432832</v>
          </cell>
          <cell r="R1217">
            <v>27014.639001592917</v>
          </cell>
          <cell r="S1217">
            <v>14431.325764613379</v>
          </cell>
          <cell r="U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7177</v>
          </cell>
        </row>
        <row r="1218">
          <cell r="C1218" t="str">
            <v>A0421</v>
          </cell>
          <cell r="D1218" t="str">
            <v>PT Sumber Utama Makmur</v>
          </cell>
          <cell r="E1218" t="str">
            <v>PMK</v>
          </cell>
          <cell r="F1218" t="str">
            <v>101PMK</v>
          </cell>
          <cell r="J1218">
            <v>10.507167860370135</v>
          </cell>
          <cell r="P1218">
            <v>6297</v>
          </cell>
          <cell r="Q1218">
            <v>41098.670919265511</v>
          </cell>
          <cell r="R1218">
            <v>7195.5098980584262</v>
          </cell>
          <cell r="S1218">
            <v>6300</v>
          </cell>
          <cell r="U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6297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F1220" t="str">
            <v>102PEB 1</v>
          </cell>
          <cell r="G1220">
            <v>0.1</v>
          </cell>
          <cell r="H1220">
            <v>0.1</v>
          </cell>
          <cell r="I1220">
            <v>0.09</v>
          </cell>
          <cell r="J1220">
            <v>7.2853106405447559</v>
          </cell>
          <cell r="K1220">
            <v>8.2558927498612817</v>
          </cell>
          <cell r="L1220">
            <v>1411</v>
          </cell>
          <cell r="N1220">
            <v>263253.1544</v>
          </cell>
          <cell r="O1220">
            <v>35724.664000000004</v>
          </cell>
          <cell r="P1220">
            <v>2015998</v>
          </cell>
          <cell r="Q1220">
            <v>2747991.7324989783</v>
          </cell>
          <cell r="R1220">
            <v>133347.65955146617</v>
          </cell>
          <cell r="S1220">
            <v>17879.727286736059</v>
          </cell>
          <cell r="U1220">
            <v>-1536360</v>
          </cell>
          <cell r="V1220">
            <v>2620659.8728</v>
          </cell>
          <cell r="W1220">
            <v>-240908</v>
          </cell>
          <cell r="X1220">
            <v>0</v>
          </cell>
          <cell r="Y1220">
            <v>0</v>
          </cell>
          <cell r="Z1220">
            <v>238730</v>
          </cell>
          <cell r="AB1220">
            <v>0.1</v>
          </cell>
          <cell r="AC1220">
            <v>0</v>
          </cell>
          <cell r="AD1220">
            <v>0.09</v>
          </cell>
          <cell r="AE1220">
            <v>9.8441261689111901</v>
          </cell>
          <cell r="AF1220">
            <v>18.566403545205088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17472</v>
          </cell>
          <cell r="AL1220">
            <v>77606.128706039395</v>
          </cell>
          <cell r="AM1220">
            <v>13229.623036185572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-10382</v>
          </cell>
          <cell r="AS1220">
            <v>-3553</v>
          </cell>
          <cell r="AT1220">
            <v>305</v>
          </cell>
          <cell r="AU1220">
            <v>3537</v>
          </cell>
          <cell r="AW1220">
            <v>0.1</v>
          </cell>
          <cell r="AX1220">
            <v>0</v>
          </cell>
          <cell r="AY1220">
            <v>0.09</v>
          </cell>
          <cell r="AZ1220">
            <v>7.2853106405447559</v>
          </cell>
          <cell r="BA1220">
            <v>8.2558927498612817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16298</v>
          </cell>
          <cell r="BG1220">
            <v>43251.72685752617</v>
          </cell>
          <cell r="BH1220">
            <v>2290.184580271301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1003834</v>
          </cell>
          <cell r="BN1220">
            <v>-55155</v>
          </cell>
          <cell r="BO1220">
            <v>4962</v>
          </cell>
          <cell r="BP1220">
            <v>964977</v>
          </cell>
          <cell r="BR1220">
            <v>0.1</v>
          </cell>
          <cell r="BS1220">
            <v>0</v>
          </cell>
          <cell r="BT1220">
            <v>0.09</v>
          </cell>
          <cell r="BU1220">
            <v>9.3182323796757167</v>
          </cell>
          <cell r="BV1220">
            <v>19.810775537746586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390930</v>
          </cell>
          <cell r="CB1220">
            <v>473627.45928340475</v>
          </cell>
          <cell r="CC1220">
            <v>106938.79656801175</v>
          </cell>
          <cell r="CD1220">
            <v>15475.736856384088</v>
          </cell>
          <cell r="CE1220">
            <v>0</v>
          </cell>
          <cell r="CF1220">
            <v>0</v>
          </cell>
          <cell r="CG1220">
            <v>0</v>
          </cell>
          <cell r="CH1220">
            <v>-142912</v>
          </cell>
          <cell r="CI1220">
            <v>-28056</v>
          </cell>
          <cell r="CJ1220">
            <v>1893</v>
          </cell>
          <cell r="CK1220">
            <v>219962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  <cell r="DX1220">
            <v>0</v>
          </cell>
          <cell r="DY1220">
            <v>0</v>
          </cell>
          <cell r="DZ1220">
            <v>0</v>
          </cell>
          <cell r="EA1220">
            <v>0</v>
          </cell>
          <cell r="EC1220">
            <v>0.1</v>
          </cell>
          <cell r="ED1220">
            <v>0</v>
          </cell>
          <cell r="EE1220">
            <v>0.09</v>
          </cell>
          <cell r="EF1220">
            <v>9.8441261689111901</v>
          </cell>
          <cell r="EG1220">
            <v>18.566403545205088</v>
          </cell>
          <cell r="EH1220">
            <v>0</v>
          </cell>
          <cell r="EI1220">
            <v>0</v>
          </cell>
          <cell r="EJ1220">
            <v>0</v>
          </cell>
          <cell r="EK1220">
            <v>0</v>
          </cell>
          <cell r="EL1220">
            <v>96117</v>
          </cell>
          <cell r="EM1220">
            <v>111707.02727885038</v>
          </cell>
          <cell r="EN1220">
            <v>19835.623229236677</v>
          </cell>
          <cell r="EO1220">
            <v>12621.29883992541</v>
          </cell>
          <cell r="EP1220">
            <v>0</v>
          </cell>
          <cell r="EQ1220">
            <v>0</v>
          </cell>
          <cell r="ER1220">
            <v>0</v>
          </cell>
          <cell r="ES1220">
            <v>-66802</v>
          </cell>
          <cell r="ET1220">
            <v>0</v>
          </cell>
          <cell r="EU1220">
            <v>0</v>
          </cell>
          <cell r="EV1220">
            <v>29315</v>
          </cell>
          <cell r="EX1220">
            <v>0</v>
          </cell>
          <cell r="EY1220">
            <v>0</v>
          </cell>
          <cell r="EZ1220">
            <v>0</v>
          </cell>
          <cell r="FA1220">
            <v>0</v>
          </cell>
          <cell r="FB1220">
            <v>0</v>
          </cell>
          <cell r="FC1220">
            <v>0</v>
          </cell>
          <cell r="FD1220">
            <v>0</v>
          </cell>
          <cell r="FE1220">
            <v>0</v>
          </cell>
          <cell r="FF1220">
            <v>0</v>
          </cell>
          <cell r="FG1220">
            <v>0</v>
          </cell>
          <cell r="FH1220">
            <v>0</v>
          </cell>
          <cell r="FI1220">
            <v>0</v>
          </cell>
          <cell r="FJ1220">
            <v>0</v>
          </cell>
          <cell r="FK1220">
            <v>0</v>
          </cell>
          <cell r="FL1220">
            <v>0</v>
          </cell>
          <cell r="FM1220">
            <v>0</v>
          </cell>
          <cell r="FN1220">
            <v>0</v>
          </cell>
          <cell r="FO1220">
            <v>0</v>
          </cell>
          <cell r="FP1220">
            <v>0</v>
          </cell>
          <cell r="FQ1220">
            <v>0</v>
          </cell>
          <cell r="FS1220">
            <v>0.1</v>
          </cell>
          <cell r="FT1220">
            <v>0</v>
          </cell>
          <cell r="FU1220">
            <v>0.09</v>
          </cell>
          <cell r="FV1220">
            <v>9.8441261689111901</v>
          </cell>
          <cell r="FW1220">
            <v>18.566403545205088</v>
          </cell>
          <cell r="FX1220">
            <v>0</v>
          </cell>
          <cell r="FY1220">
            <v>0</v>
          </cell>
          <cell r="FZ1220">
            <v>0</v>
          </cell>
          <cell r="GA1220">
            <v>0</v>
          </cell>
          <cell r="GB1220">
            <v>14916</v>
          </cell>
          <cell r="GC1220">
            <v>319065.33463544038</v>
          </cell>
          <cell r="GD1220">
            <v>46422.411651498594</v>
          </cell>
          <cell r="GE1220">
            <v>23239.216609681182</v>
          </cell>
          <cell r="GF1220">
            <v>0</v>
          </cell>
          <cell r="GG1220">
            <v>0</v>
          </cell>
          <cell r="GH1220">
            <v>0</v>
          </cell>
          <cell r="GI1220">
            <v>0</v>
          </cell>
          <cell r="GJ1220">
            <v>0</v>
          </cell>
          <cell r="GK1220">
            <v>0</v>
          </cell>
          <cell r="GL1220">
            <v>14916</v>
          </cell>
          <cell r="GN1220">
            <v>0.1</v>
          </cell>
          <cell r="GO1220">
            <v>0</v>
          </cell>
          <cell r="GP1220">
            <v>0.09</v>
          </cell>
          <cell r="GQ1220">
            <v>9.8441261689111901</v>
          </cell>
          <cell r="GR1220">
            <v>18.566403545205088</v>
          </cell>
          <cell r="GS1220">
            <v>0</v>
          </cell>
          <cell r="GT1220">
            <v>0</v>
          </cell>
          <cell r="GU1220">
            <v>0</v>
          </cell>
          <cell r="GV1220">
            <v>0</v>
          </cell>
          <cell r="GW1220">
            <v>340589</v>
          </cell>
          <cell r="GX1220">
            <v>550782.48295090138</v>
          </cell>
          <cell r="GY1220">
            <v>173443.34913093955</v>
          </cell>
          <cell r="GZ1220">
            <v>43195.741564284428</v>
          </cell>
          <cell r="HA1220">
            <v>0</v>
          </cell>
          <cell r="HB1220">
            <v>0</v>
          </cell>
          <cell r="HC1220">
            <v>0</v>
          </cell>
          <cell r="HD1220">
            <v>0</v>
          </cell>
          <cell r="HE1220">
            <v>0</v>
          </cell>
          <cell r="HF1220">
            <v>0</v>
          </cell>
          <cell r="HG1220">
            <v>340589</v>
          </cell>
          <cell r="HI1220">
            <v>0.1</v>
          </cell>
          <cell r="HJ1220">
            <v>0</v>
          </cell>
          <cell r="HK1220">
            <v>0.09</v>
          </cell>
          <cell r="HL1220">
            <v>9.8441261689111901</v>
          </cell>
          <cell r="HM1220">
            <v>18.566403545205088</v>
          </cell>
          <cell r="HN1220">
            <v>0</v>
          </cell>
          <cell r="HO1220">
            <v>0</v>
          </cell>
          <cell r="HP1220">
            <v>0</v>
          </cell>
          <cell r="HQ1220">
            <v>0</v>
          </cell>
          <cell r="HR1220">
            <v>170089</v>
          </cell>
          <cell r="HS1220">
            <v>210072.92151169726</v>
          </cell>
          <cell r="HT1220">
            <v>40452.779819180621</v>
          </cell>
          <cell r="HU1220">
            <v>18888.5</v>
          </cell>
          <cell r="HV1220">
            <v>0</v>
          </cell>
          <cell r="HW1220">
            <v>0</v>
          </cell>
          <cell r="HX1220">
            <v>0</v>
          </cell>
          <cell r="HY1220">
            <v>0</v>
          </cell>
          <cell r="HZ1220">
            <v>0</v>
          </cell>
          <cell r="IA1220">
            <v>0</v>
          </cell>
          <cell r="IB1220">
            <v>170089</v>
          </cell>
        </row>
        <row r="1221">
          <cell r="C1221" t="str">
            <v>A0142</v>
          </cell>
          <cell r="D1221" t="str">
            <v>PT Surya Artha Nusantara Finance</v>
          </cell>
          <cell r="E1221" t="str">
            <v>PEB 2</v>
          </cell>
          <cell r="F1221" t="str">
            <v>102PEB 2</v>
          </cell>
          <cell r="G1221">
            <v>0.1</v>
          </cell>
          <cell r="I1221">
            <v>0.09</v>
          </cell>
          <cell r="J1221">
            <v>9.8441261689111901</v>
          </cell>
          <cell r="K1221">
            <v>18.566403545205088</v>
          </cell>
          <cell r="P1221">
            <v>17472</v>
          </cell>
          <cell r="Q1221">
            <v>77606.128706039395</v>
          </cell>
          <cell r="R1221">
            <v>13229.623036185572</v>
          </cell>
          <cell r="S1221">
            <v>0</v>
          </cell>
          <cell r="U1221">
            <v>0</v>
          </cell>
          <cell r="W1221">
            <v>-10382</v>
          </cell>
          <cell r="X1221">
            <v>-3553</v>
          </cell>
          <cell r="Y1221">
            <v>305</v>
          </cell>
          <cell r="Z1221">
            <v>3537</v>
          </cell>
        </row>
        <row r="1222">
          <cell r="C1222" t="str">
            <v>A0142</v>
          </cell>
          <cell r="D1222" t="str">
            <v>PT Surya Artha Nusantara Finance</v>
          </cell>
          <cell r="E1222" t="str">
            <v>PEB 3</v>
          </cell>
          <cell r="F1222" t="str">
            <v>102PEB 3</v>
          </cell>
          <cell r="G1222">
            <v>0.1</v>
          </cell>
          <cell r="I1222">
            <v>0.09</v>
          </cell>
          <cell r="J1222">
            <v>7.2853106405447559</v>
          </cell>
          <cell r="K1222">
            <v>8.2558927498612817</v>
          </cell>
          <cell r="P1222">
            <v>16298</v>
          </cell>
          <cell r="Q1222">
            <v>43251.72685752617</v>
          </cell>
          <cell r="R1222">
            <v>2290.184580271301</v>
          </cell>
          <cell r="S1222">
            <v>0</v>
          </cell>
          <cell r="U1222">
            <v>0</v>
          </cell>
          <cell r="W1222">
            <v>1003834</v>
          </cell>
          <cell r="X1222">
            <v>-55155</v>
          </cell>
          <cell r="Y1222">
            <v>4962</v>
          </cell>
          <cell r="Z1222">
            <v>964977</v>
          </cell>
        </row>
        <row r="1223">
          <cell r="C1223" t="str">
            <v>A0142</v>
          </cell>
          <cell r="D1223" t="str">
            <v>PT Surya Artha Nusantara Finance</v>
          </cell>
          <cell r="E1223" t="str">
            <v>PEB 4</v>
          </cell>
          <cell r="F1223" t="str">
            <v>102PEB 4</v>
          </cell>
          <cell r="G1223">
            <v>0.1</v>
          </cell>
          <cell r="I1223">
            <v>0.09</v>
          </cell>
          <cell r="J1223">
            <v>9.3182323796757167</v>
          </cell>
          <cell r="K1223">
            <v>19.810775537746586</v>
          </cell>
          <cell r="P1223">
            <v>390930</v>
          </cell>
          <cell r="Q1223">
            <v>473627.45928340475</v>
          </cell>
          <cell r="R1223">
            <v>106938.79656801175</v>
          </cell>
          <cell r="S1223">
            <v>15475.736856384088</v>
          </cell>
          <cell r="U1223">
            <v>0</v>
          </cell>
          <cell r="W1223">
            <v>-142912</v>
          </cell>
          <cell r="X1223">
            <v>-28056</v>
          </cell>
          <cell r="Y1223">
            <v>1893</v>
          </cell>
          <cell r="Z1223">
            <v>219962</v>
          </cell>
        </row>
        <row r="1224">
          <cell r="C1224" t="str">
            <v>A0142</v>
          </cell>
          <cell r="D1224" t="str">
            <v>PT Surya Artha Nusantara Finance</v>
          </cell>
          <cell r="E1224" t="str">
            <v>PEB 5</v>
          </cell>
          <cell r="F1224" t="str">
            <v>102PEB 5</v>
          </cell>
          <cell r="P1224">
            <v>0</v>
          </cell>
          <cell r="U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</row>
        <row r="1225">
          <cell r="C1225" t="str">
            <v>A0142</v>
          </cell>
          <cell r="D1225" t="str">
            <v>PT Surya Artha Nusantara Finance</v>
          </cell>
          <cell r="E1225" t="str">
            <v>PEB 6</v>
          </cell>
          <cell r="F1225" t="str">
            <v>102PEB 6</v>
          </cell>
          <cell r="P1225">
            <v>0</v>
          </cell>
          <cell r="U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</row>
        <row r="1226">
          <cell r="C1226" t="str">
            <v>A0142</v>
          </cell>
          <cell r="D1226" t="str">
            <v>PT Surya Artha Nusantara Finance</v>
          </cell>
          <cell r="E1226" t="str">
            <v>PEB 7</v>
          </cell>
          <cell r="F1226" t="str">
            <v>102PEB 7</v>
          </cell>
          <cell r="G1226">
            <v>0.1</v>
          </cell>
          <cell r="I1226">
            <v>0.09</v>
          </cell>
          <cell r="J1226">
            <v>9.8441261689111901</v>
          </cell>
          <cell r="K1226">
            <v>18.566403545205088</v>
          </cell>
          <cell r="P1226">
            <v>96117</v>
          </cell>
          <cell r="Q1226">
            <v>111707.02727885038</v>
          </cell>
          <cell r="R1226">
            <v>19835.623229236677</v>
          </cell>
          <cell r="S1226">
            <v>12621.29883992541</v>
          </cell>
          <cell r="U1226">
            <v>0</v>
          </cell>
          <cell r="W1226">
            <v>-66802</v>
          </cell>
          <cell r="X1226">
            <v>0</v>
          </cell>
          <cell r="Y1226">
            <v>0</v>
          </cell>
          <cell r="Z1226">
            <v>29315</v>
          </cell>
        </row>
        <row r="1227">
          <cell r="C1227" t="str">
            <v>A0142</v>
          </cell>
          <cell r="D1227" t="str">
            <v>PT Surya Artha Nusantara Finance</v>
          </cell>
          <cell r="E1227" t="str">
            <v>MPP</v>
          </cell>
          <cell r="F1227" t="str">
            <v>102MPP</v>
          </cell>
          <cell r="P1227">
            <v>0</v>
          </cell>
          <cell r="U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</row>
        <row r="1228">
          <cell r="C1228" t="str">
            <v>A0142</v>
          </cell>
          <cell r="D1228" t="str">
            <v>PT Surya Artha Nusantara Finance</v>
          </cell>
          <cell r="E1228" t="str">
            <v>ID</v>
          </cell>
          <cell r="F1228" t="str">
            <v>102ID</v>
          </cell>
          <cell r="G1228">
            <v>0.1</v>
          </cell>
          <cell r="I1228">
            <v>0.09</v>
          </cell>
          <cell r="J1228">
            <v>9.8441261689111901</v>
          </cell>
          <cell r="K1228">
            <v>18.566403545205088</v>
          </cell>
          <cell r="P1228">
            <v>14916</v>
          </cell>
          <cell r="Q1228">
            <v>319065.33463544038</v>
          </cell>
          <cell r="R1228">
            <v>46422.411651498594</v>
          </cell>
          <cell r="S1228">
            <v>23239.216609681182</v>
          </cell>
          <cell r="U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14916</v>
          </cell>
        </row>
        <row r="1229">
          <cell r="C1229" t="str">
            <v>A0142</v>
          </cell>
          <cell r="D1229" t="str">
            <v>PT Surya Artha Nusantara Finance</v>
          </cell>
          <cell r="E1229" t="str">
            <v>LL</v>
          </cell>
          <cell r="F1229" t="str">
            <v>102LL</v>
          </cell>
          <cell r="G1229">
            <v>0.1</v>
          </cell>
          <cell r="I1229">
            <v>0.09</v>
          </cell>
          <cell r="J1229">
            <v>9.8441261689111901</v>
          </cell>
          <cell r="K1229">
            <v>18.566403545205088</v>
          </cell>
          <cell r="P1229">
            <v>340589</v>
          </cell>
          <cell r="Q1229">
            <v>550782.48295090138</v>
          </cell>
          <cell r="R1229">
            <v>173443.34913093955</v>
          </cell>
          <cell r="S1229">
            <v>43195.741564284428</v>
          </cell>
          <cell r="U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340589</v>
          </cell>
        </row>
        <row r="1230">
          <cell r="C1230" t="str">
            <v>A0142</v>
          </cell>
          <cell r="D1230" t="str">
            <v>PT Surya Artha Nusantara Finance</v>
          </cell>
          <cell r="E1230" t="str">
            <v>PMK</v>
          </cell>
          <cell r="F1230" t="str">
            <v>102PMK</v>
          </cell>
          <cell r="G1230">
            <v>0.1</v>
          </cell>
          <cell r="I1230">
            <v>0.09</v>
          </cell>
          <cell r="J1230">
            <v>9.8441261689111901</v>
          </cell>
          <cell r="K1230">
            <v>18.566403545205088</v>
          </cell>
          <cell r="P1230">
            <v>170089</v>
          </cell>
          <cell r="Q1230">
            <v>210072.92151169726</v>
          </cell>
          <cell r="R1230">
            <v>40452.779819180621</v>
          </cell>
          <cell r="S1230">
            <v>18888.5</v>
          </cell>
          <cell r="U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170089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F1232" t="str">
            <v>103PEB 1</v>
          </cell>
          <cell r="J1232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 xml:space="preserve"> </v>
          </cell>
          <cell r="R1232" t="str">
            <v xml:space="preserve"> </v>
          </cell>
          <cell r="S1232" t="str">
            <v xml:space="preserve"> 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10.063199620847865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773842</v>
          </cell>
          <cell r="AL1232">
            <v>1274163.6669878946</v>
          </cell>
          <cell r="AM1232">
            <v>186651.79747467962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-391733</v>
          </cell>
          <cell r="AS1232">
            <v>0</v>
          </cell>
          <cell r="AT1232">
            <v>0</v>
          </cell>
          <cell r="AU1232">
            <v>382109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 t="str">
            <v xml:space="preserve"> </v>
          </cell>
          <cell r="BH1232" t="str">
            <v xml:space="preserve"> </v>
          </cell>
          <cell r="BI1232" t="str">
            <v xml:space="preserve"> 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10.018835622137928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1350182</v>
          </cell>
          <cell r="CB1232">
            <v>4426583.1254511653</v>
          </cell>
          <cell r="CC1232">
            <v>680679.62053654355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-992078</v>
          </cell>
          <cell r="CI1232">
            <v>-107620</v>
          </cell>
          <cell r="CJ1232">
            <v>8473</v>
          </cell>
          <cell r="CK1232">
            <v>250484</v>
          </cell>
          <cell r="CM1232">
            <v>0</v>
          </cell>
          <cell r="CN1232">
            <v>0</v>
          </cell>
          <cell r="CO1232">
            <v>0</v>
          </cell>
          <cell r="CP1232">
            <v>9.4865345932741167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29724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632695</v>
          </cell>
          <cell r="DD1232">
            <v>0</v>
          </cell>
          <cell r="DE1232">
            <v>0</v>
          </cell>
          <cell r="DF1232">
            <v>662419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 t="str">
            <v xml:space="preserve"> </v>
          </cell>
          <cell r="DS1232" t="str">
            <v xml:space="preserve">  </v>
          </cell>
          <cell r="DT1232" t="str">
            <v xml:space="preserve"> </v>
          </cell>
          <cell r="DU1232">
            <v>0</v>
          </cell>
          <cell r="DV1232">
            <v>0</v>
          </cell>
          <cell r="DW1232">
            <v>0</v>
          </cell>
          <cell r="DX1232">
            <v>0</v>
          </cell>
          <cell r="DY1232">
            <v>0</v>
          </cell>
          <cell r="DZ1232">
            <v>0</v>
          </cell>
          <cell r="EA1232">
            <v>0</v>
          </cell>
          <cell r="EC1232">
            <v>0</v>
          </cell>
          <cell r="ED1232">
            <v>0</v>
          </cell>
          <cell r="EE1232">
            <v>0</v>
          </cell>
          <cell r="EF1232">
            <v>10.063199620847865</v>
          </cell>
          <cell r="EG1232">
            <v>0</v>
          </cell>
          <cell r="EH1232">
            <v>0</v>
          </cell>
          <cell r="EI1232">
            <v>0</v>
          </cell>
          <cell r="EJ1232">
            <v>0</v>
          </cell>
          <cell r="EK1232">
            <v>0</v>
          </cell>
          <cell r="EL1232">
            <v>88710</v>
          </cell>
          <cell r="EM1232">
            <v>198440.4974651876</v>
          </cell>
          <cell r="EN1232">
            <v>41765.556578754404</v>
          </cell>
          <cell r="EO1232">
            <v>18828.0774390568</v>
          </cell>
          <cell r="EP1232">
            <v>0</v>
          </cell>
          <cell r="EQ1232">
            <v>0</v>
          </cell>
          <cell r="ER1232">
            <v>0</v>
          </cell>
          <cell r="ES1232">
            <v>-63382</v>
          </cell>
          <cell r="ET1232">
            <v>0</v>
          </cell>
          <cell r="EU1232">
            <v>0</v>
          </cell>
          <cell r="EV1232">
            <v>25328</v>
          </cell>
          <cell r="EX1232">
            <v>0</v>
          </cell>
          <cell r="EY1232">
            <v>0</v>
          </cell>
          <cell r="EZ1232">
            <v>0</v>
          </cell>
          <cell r="FA1232">
            <v>0</v>
          </cell>
          <cell r="FB1232">
            <v>0</v>
          </cell>
          <cell r="FC1232">
            <v>0</v>
          </cell>
          <cell r="FD1232">
            <v>0</v>
          </cell>
          <cell r="FE1232">
            <v>0</v>
          </cell>
          <cell r="FF1232">
            <v>0</v>
          </cell>
          <cell r="FG1232">
            <v>0</v>
          </cell>
          <cell r="FH1232">
            <v>215285.23834060531</v>
          </cell>
          <cell r="FI1232">
            <v>34157.90971178186</v>
          </cell>
          <cell r="FJ1232">
            <v>0</v>
          </cell>
          <cell r="FK1232">
            <v>0</v>
          </cell>
          <cell r="FL1232">
            <v>0</v>
          </cell>
          <cell r="FM1232">
            <v>0</v>
          </cell>
          <cell r="FN1232">
            <v>0</v>
          </cell>
          <cell r="FO1232">
            <v>0</v>
          </cell>
          <cell r="FP1232">
            <v>0</v>
          </cell>
          <cell r="FQ1232">
            <v>0</v>
          </cell>
          <cell r="FS1232">
            <v>0</v>
          </cell>
          <cell r="FT1232">
            <v>0</v>
          </cell>
          <cell r="FU1232">
            <v>0</v>
          </cell>
          <cell r="FV1232">
            <v>10.063199620847865</v>
          </cell>
          <cell r="FW1232">
            <v>0</v>
          </cell>
          <cell r="FX1232">
            <v>0</v>
          </cell>
          <cell r="FY1232">
            <v>0</v>
          </cell>
          <cell r="FZ1232">
            <v>0</v>
          </cell>
          <cell r="GA1232">
            <v>0</v>
          </cell>
          <cell r="GB1232">
            <v>14835</v>
          </cell>
          <cell r="GC1232">
            <v>473537.17097917403</v>
          </cell>
          <cell r="GD1232">
            <v>90060.818875287005</v>
          </cell>
          <cell r="GE1232">
            <v>30726.113189153857</v>
          </cell>
          <cell r="GF1232">
            <v>0</v>
          </cell>
          <cell r="GG1232">
            <v>0</v>
          </cell>
          <cell r="GH1232">
            <v>0</v>
          </cell>
          <cell r="GI1232">
            <v>0</v>
          </cell>
          <cell r="GJ1232">
            <v>0</v>
          </cell>
          <cell r="GK1232">
            <v>0</v>
          </cell>
          <cell r="GL1232">
            <v>14835</v>
          </cell>
          <cell r="GN1232">
            <v>0</v>
          </cell>
          <cell r="GO1232">
            <v>0</v>
          </cell>
          <cell r="GP1232">
            <v>0</v>
          </cell>
          <cell r="GQ1232">
            <v>10.063199620847865</v>
          </cell>
          <cell r="GR1232">
            <v>0</v>
          </cell>
          <cell r="GS1232">
            <v>0</v>
          </cell>
          <cell r="GT1232">
            <v>0</v>
          </cell>
          <cell r="GU1232">
            <v>0</v>
          </cell>
          <cell r="GV1232">
            <v>0</v>
          </cell>
          <cell r="GW1232">
            <v>540497</v>
          </cell>
          <cell r="GX1232">
            <v>661371.68386680319</v>
          </cell>
          <cell r="GY1232">
            <v>313905.18136920274</v>
          </cell>
          <cell r="GZ1232">
            <v>147132.92912247407</v>
          </cell>
          <cell r="HA1232">
            <v>0</v>
          </cell>
          <cell r="HB1232">
            <v>0</v>
          </cell>
          <cell r="HC1232">
            <v>0</v>
          </cell>
          <cell r="HD1232">
            <v>0</v>
          </cell>
          <cell r="HE1232">
            <v>0</v>
          </cell>
          <cell r="HF1232">
            <v>0</v>
          </cell>
          <cell r="HG1232">
            <v>540497</v>
          </cell>
          <cell r="HI1232">
            <v>0</v>
          </cell>
          <cell r="HJ1232">
            <v>0</v>
          </cell>
          <cell r="HK1232">
            <v>0</v>
          </cell>
          <cell r="HL1232">
            <v>10.063199620847865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277401</v>
          </cell>
          <cell r="HS1232">
            <v>605862.87250873121</v>
          </cell>
          <cell r="HT1232">
            <v>137466.99762424192</v>
          </cell>
          <cell r="HU1232">
            <v>15750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277401</v>
          </cell>
        </row>
        <row r="1233">
          <cell r="C1233" t="str">
            <v>A0251</v>
          </cell>
          <cell r="D1233" t="str">
            <v>PT Surya Indah Nusantara Pagi</v>
          </cell>
          <cell r="E1233" t="str">
            <v>PEB 2</v>
          </cell>
          <cell r="F1233" t="str">
            <v>103PEB 2</v>
          </cell>
          <cell r="J1233">
            <v>10.063199620847865</v>
          </cell>
          <cell r="P1233">
            <v>773842</v>
          </cell>
          <cell r="Q1233">
            <v>1274163.6669878946</v>
          </cell>
          <cell r="R1233">
            <v>186651.79747467962</v>
          </cell>
          <cell r="S1233">
            <v>0</v>
          </cell>
          <cell r="U1233">
            <v>0</v>
          </cell>
          <cell r="W1233">
            <v>-391733</v>
          </cell>
          <cell r="X1233">
            <v>0</v>
          </cell>
          <cell r="Y1233">
            <v>0</v>
          </cell>
          <cell r="Z1233">
            <v>382109</v>
          </cell>
        </row>
        <row r="1234">
          <cell r="C1234" t="str">
            <v>A0251</v>
          </cell>
          <cell r="D1234" t="str">
            <v>PT Surya Indah Nusantara Pagi</v>
          </cell>
          <cell r="E1234" t="str">
            <v>PEB 3</v>
          </cell>
          <cell r="F1234" t="str">
            <v>103PEB 3</v>
          </cell>
          <cell r="J1234">
            <v>0</v>
          </cell>
          <cell r="P1234">
            <v>0</v>
          </cell>
          <cell r="Q1234" t="str">
            <v xml:space="preserve"> </v>
          </cell>
          <cell r="R1234" t="str">
            <v xml:space="preserve"> </v>
          </cell>
          <cell r="S1234" t="str">
            <v xml:space="preserve"> </v>
          </cell>
          <cell r="U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</row>
        <row r="1235">
          <cell r="C1235" t="str">
            <v>A0251</v>
          </cell>
          <cell r="D1235" t="str">
            <v>PT Surya Indah Nusantara Pagi</v>
          </cell>
          <cell r="E1235" t="str">
            <v>PEB 4</v>
          </cell>
          <cell r="F1235" t="str">
            <v>103PEB 4</v>
          </cell>
          <cell r="J1235">
            <v>10.018835622137928</v>
          </cell>
          <cell r="P1235">
            <v>1350182</v>
          </cell>
          <cell r="Q1235">
            <v>4426583.1254511653</v>
          </cell>
          <cell r="R1235">
            <v>680679.62053654355</v>
          </cell>
          <cell r="S1235">
            <v>0</v>
          </cell>
          <cell r="U1235">
            <v>0</v>
          </cell>
          <cell r="W1235">
            <v>-992078</v>
          </cell>
          <cell r="X1235">
            <v>-107620</v>
          </cell>
          <cell r="Y1235">
            <v>8473</v>
          </cell>
          <cell r="Z1235">
            <v>250484</v>
          </cell>
        </row>
        <row r="1236">
          <cell r="C1236" t="str">
            <v>A0251</v>
          </cell>
          <cell r="D1236" t="str">
            <v>PT Surya Indah Nusantara Pagi</v>
          </cell>
          <cell r="E1236" t="str">
            <v>PEB 5</v>
          </cell>
          <cell r="F1236" t="str">
            <v>103PEB 5</v>
          </cell>
          <cell r="J1236">
            <v>9.4865345932741167</v>
          </cell>
          <cell r="P1236">
            <v>29724</v>
          </cell>
          <cell r="U1236">
            <v>0</v>
          </cell>
          <cell r="W1236">
            <v>632695</v>
          </cell>
          <cell r="X1236">
            <v>0</v>
          </cell>
          <cell r="Y1236">
            <v>0</v>
          </cell>
          <cell r="Z1236">
            <v>662419</v>
          </cell>
        </row>
        <row r="1237">
          <cell r="C1237" t="str">
            <v>A0251</v>
          </cell>
          <cell r="D1237" t="str">
            <v>PT Surya Indah Nusantara Pagi</v>
          </cell>
          <cell r="E1237" t="str">
            <v>PEB 6</v>
          </cell>
          <cell r="F1237" t="str">
            <v>103PEB 6</v>
          </cell>
          <cell r="J1237">
            <v>0</v>
          </cell>
          <cell r="P1237">
            <v>0</v>
          </cell>
          <cell r="Q1237" t="str">
            <v xml:space="preserve"> </v>
          </cell>
          <cell r="R1237" t="str">
            <v xml:space="preserve">  </v>
          </cell>
          <cell r="S1237" t="str">
            <v xml:space="preserve"> </v>
          </cell>
          <cell r="U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</row>
        <row r="1238">
          <cell r="C1238" t="str">
            <v>A0251</v>
          </cell>
          <cell r="D1238" t="str">
            <v>PT Surya Indah Nusantara Pagi</v>
          </cell>
          <cell r="E1238" t="str">
            <v>PEB 7</v>
          </cell>
          <cell r="F1238" t="str">
            <v>103PEB 7</v>
          </cell>
          <cell r="J1238">
            <v>10.063199620847865</v>
          </cell>
          <cell r="P1238">
            <v>88710</v>
          </cell>
          <cell r="Q1238">
            <v>198440.4974651876</v>
          </cell>
          <cell r="R1238">
            <v>41765.556578754404</v>
          </cell>
          <cell r="S1238">
            <v>18828.0774390568</v>
          </cell>
          <cell r="U1238">
            <v>0</v>
          </cell>
          <cell r="W1238">
            <v>-63382</v>
          </cell>
          <cell r="X1238">
            <v>0</v>
          </cell>
          <cell r="Y1238">
            <v>0</v>
          </cell>
          <cell r="Z1238">
            <v>25328</v>
          </cell>
        </row>
        <row r="1239">
          <cell r="C1239" t="str">
            <v>A0251</v>
          </cell>
          <cell r="D1239" t="str">
            <v>PT Surya Indah Nusantara Pagi</v>
          </cell>
          <cell r="E1239" t="str">
            <v>MPP</v>
          </cell>
          <cell r="F1239" t="str">
            <v>103MPP</v>
          </cell>
          <cell r="J1239">
            <v>0</v>
          </cell>
          <cell r="P1239">
            <v>0</v>
          </cell>
          <cell r="Q1239">
            <v>215285.23834060531</v>
          </cell>
          <cell r="R1239">
            <v>34157.90971178186</v>
          </cell>
          <cell r="S1239">
            <v>0</v>
          </cell>
          <cell r="U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</row>
        <row r="1240">
          <cell r="C1240" t="str">
            <v>A0251</v>
          </cell>
          <cell r="D1240" t="str">
            <v>PT Surya Indah Nusantara Pagi</v>
          </cell>
          <cell r="E1240" t="str">
            <v>ID</v>
          </cell>
          <cell r="F1240" t="str">
            <v>103ID</v>
          </cell>
          <cell r="J1240">
            <v>10.063199620847865</v>
          </cell>
          <cell r="P1240">
            <v>14835</v>
          </cell>
          <cell r="Q1240">
            <v>473537.17097917403</v>
          </cell>
          <cell r="R1240">
            <v>90060.818875287005</v>
          </cell>
          <cell r="S1240">
            <v>30726.113189153857</v>
          </cell>
          <cell r="U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14835</v>
          </cell>
        </row>
        <row r="1241">
          <cell r="C1241" t="str">
            <v>A0251</v>
          </cell>
          <cell r="D1241" t="str">
            <v>PT Surya Indah Nusantara Pagi</v>
          </cell>
          <cell r="E1241" t="str">
            <v>LL</v>
          </cell>
          <cell r="F1241" t="str">
            <v>103LL</v>
          </cell>
          <cell r="J1241">
            <v>10.063199620847865</v>
          </cell>
          <cell r="P1241">
            <v>540497</v>
          </cell>
          <cell r="Q1241">
            <v>661371.68386680319</v>
          </cell>
          <cell r="R1241">
            <v>313905.18136920274</v>
          </cell>
          <cell r="S1241">
            <v>147132.92912247407</v>
          </cell>
          <cell r="U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540497</v>
          </cell>
        </row>
        <row r="1242">
          <cell r="C1242" t="str">
            <v>A0251</v>
          </cell>
          <cell r="D1242" t="str">
            <v>PT Surya Indah Nusantara Pagi</v>
          </cell>
          <cell r="E1242" t="str">
            <v>PMK</v>
          </cell>
          <cell r="F1242" t="str">
            <v>103PMK</v>
          </cell>
          <cell r="J1242">
            <v>10.063199620847865</v>
          </cell>
          <cell r="P1242">
            <v>277401</v>
          </cell>
          <cell r="Q1242">
            <v>605862.87250873121</v>
          </cell>
          <cell r="R1242">
            <v>137466.99762424192</v>
          </cell>
          <cell r="S1242">
            <v>15750</v>
          </cell>
          <cell r="U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277401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F1244" t="str">
            <v>104PEB 1</v>
          </cell>
          <cell r="J1244">
            <v>0</v>
          </cell>
          <cell r="N1244">
            <v>0</v>
          </cell>
          <cell r="O1244">
            <v>0</v>
          </cell>
          <cell r="P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10.522830719292429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415633</v>
          </cell>
          <cell r="AL1244">
            <v>274164.29942536092</v>
          </cell>
          <cell r="AM1244">
            <v>36512.126691300939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-128622</v>
          </cell>
          <cell r="AS1244">
            <v>0</v>
          </cell>
          <cell r="AT1244">
            <v>0</v>
          </cell>
          <cell r="AU1244">
            <v>287011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10.477413048730151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821491</v>
          </cell>
          <cell r="CB1244">
            <v>1048528.3166141514</v>
          </cell>
          <cell r="CC1244">
            <v>157333.35464023607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-420792</v>
          </cell>
          <cell r="CI1244">
            <v>0</v>
          </cell>
          <cell r="CJ1244">
            <v>0</v>
          </cell>
          <cell r="CK1244">
            <v>400699</v>
          </cell>
          <cell r="CM1244">
            <v>0</v>
          </cell>
          <cell r="CN1244">
            <v>0</v>
          </cell>
          <cell r="CO1244">
            <v>0</v>
          </cell>
          <cell r="CP1244">
            <v>8.7664022324138458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7781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88049</v>
          </cell>
          <cell r="DD1244">
            <v>0</v>
          </cell>
          <cell r="DE1244">
            <v>0</v>
          </cell>
          <cell r="DF1244">
            <v>95830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  <cell r="DX1244">
            <v>0</v>
          </cell>
          <cell r="DY1244">
            <v>0</v>
          </cell>
          <cell r="DZ1244">
            <v>0</v>
          </cell>
          <cell r="EA1244">
            <v>0</v>
          </cell>
          <cell r="EC1244">
            <v>0</v>
          </cell>
          <cell r="ED1244">
            <v>0</v>
          </cell>
          <cell r="EE1244">
            <v>0</v>
          </cell>
          <cell r="EF1244">
            <v>10.522830719292429</v>
          </cell>
          <cell r="EG1244">
            <v>0</v>
          </cell>
          <cell r="EH1244">
            <v>0</v>
          </cell>
          <cell r="EI1244">
            <v>0</v>
          </cell>
          <cell r="EJ1244">
            <v>0</v>
          </cell>
          <cell r="EK1244">
            <v>0</v>
          </cell>
          <cell r="EL1244">
            <v>50879</v>
          </cell>
          <cell r="EM1244">
            <v>29760.210182493403</v>
          </cell>
          <cell r="EN1244">
            <v>4990.2614954428027</v>
          </cell>
          <cell r="EO1244">
            <v>2767.6118635013627</v>
          </cell>
          <cell r="EP1244">
            <v>0</v>
          </cell>
          <cell r="EQ1244">
            <v>0</v>
          </cell>
          <cell r="ER1244">
            <v>0</v>
          </cell>
          <cell r="ES1244">
            <v>-36507</v>
          </cell>
          <cell r="ET1244">
            <v>0</v>
          </cell>
          <cell r="EU1244">
            <v>0</v>
          </cell>
          <cell r="EV1244">
            <v>14372</v>
          </cell>
          <cell r="EX1244">
            <v>0</v>
          </cell>
          <cell r="EY1244">
            <v>0</v>
          </cell>
          <cell r="EZ1244">
            <v>0</v>
          </cell>
          <cell r="FA1244">
            <v>0</v>
          </cell>
          <cell r="FB1244">
            <v>0</v>
          </cell>
          <cell r="FC1244">
            <v>0</v>
          </cell>
          <cell r="FD1244">
            <v>0</v>
          </cell>
          <cell r="FE1244">
            <v>0</v>
          </cell>
          <cell r="FF1244">
            <v>0</v>
          </cell>
          <cell r="FG1244">
            <v>0</v>
          </cell>
          <cell r="FH1244">
            <v>53133.287846013496</v>
          </cell>
          <cell r="FI1244">
            <v>8358.2905032782619</v>
          </cell>
          <cell r="FJ1244">
            <v>0</v>
          </cell>
          <cell r="FK1244">
            <v>0</v>
          </cell>
          <cell r="FL1244">
            <v>0</v>
          </cell>
          <cell r="FM1244">
            <v>0</v>
          </cell>
          <cell r="FN1244">
            <v>0</v>
          </cell>
          <cell r="FO1244">
            <v>0</v>
          </cell>
          <cell r="FP1244">
            <v>0</v>
          </cell>
          <cell r="FQ1244">
            <v>0</v>
          </cell>
          <cell r="FS1244">
            <v>0</v>
          </cell>
          <cell r="FT1244">
            <v>0</v>
          </cell>
          <cell r="FU1244">
            <v>0</v>
          </cell>
          <cell r="FV1244">
            <v>10.522830719292429</v>
          </cell>
          <cell r="FW1244">
            <v>0</v>
          </cell>
          <cell r="FX1244">
            <v>0</v>
          </cell>
          <cell r="FY1244">
            <v>0</v>
          </cell>
          <cell r="FZ1244">
            <v>0</v>
          </cell>
          <cell r="GA1244">
            <v>0</v>
          </cell>
          <cell r="GB1244">
            <v>6323</v>
          </cell>
          <cell r="GC1244">
            <v>90281.340639697199</v>
          </cell>
          <cell r="GD1244">
            <v>15874.361519892012</v>
          </cell>
          <cell r="GE1244">
            <v>6900.514990519292</v>
          </cell>
          <cell r="GF1244">
            <v>0</v>
          </cell>
          <cell r="GG1244">
            <v>0</v>
          </cell>
          <cell r="GH1244">
            <v>0</v>
          </cell>
          <cell r="GI1244">
            <v>0</v>
          </cell>
          <cell r="GJ1244">
            <v>0</v>
          </cell>
          <cell r="GK1244">
            <v>0</v>
          </cell>
          <cell r="GL1244">
            <v>6323</v>
          </cell>
          <cell r="GN1244">
            <v>0</v>
          </cell>
          <cell r="GO1244">
            <v>0</v>
          </cell>
          <cell r="GP1244">
            <v>0</v>
          </cell>
          <cell r="GQ1244">
            <v>10.522830719292429</v>
          </cell>
          <cell r="GR1244">
            <v>0</v>
          </cell>
          <cell r="GS1244">
            <v>0</v>
          </cell>
          <cell r="GT1244">
            <v>0</v>
          </cell>
          <cell r="GU1244">
            <v>0</v>
          </cell>
          <cell r="GV1244">
            <v>0</v>
          </cell>
          <cell r="GW1244">
            <v>330551</v>
          </cell>
          <cell r="GX1244">
            <v>128735.51769803325</v>
          </cell>
          <cell r="GY1244">
            <v>55321.729342408646</v>
          </cell>
          <cell r="GZ1244">
            <v>15639.039416068887</v>
          </cell>
          <cell r="HA1244">
            <v>0</v>
          </cell>
          <cell r="HB1244">
            <v>0</v>
          </cell>
          <cell r="HC1244">
            <v>0</v>
          </cell>
          <cell r="HD1244">
            <v>0</v>
          </cell>
          <cell r="HE1244">
            <v>0</v>
          </cell>
          <cell r="HF1244">
            <v>0</v>
          </cell>
          <cell r="HG1244">
            <v>330551</v>
          </cell>
          <cell r="HI1244">
            <v>0</v>
          </cell>
          <cell r="HJ1244">
            <v>0</v>
          </cell>
          <cell r="HK1244">
            <v>0</v>
          </cell>
          <cell r="HL1244">
            <v>10.522830719292429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57933</v>
          </cell>
          <cell r="HS1244">
            <v>45062.574449975713</v>
          </cell>
          <cell r="HT1244">
            <v>6314.4890213715762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HZ1244">
            <v>0</v>
          </cell>
          <cell r="IA1244">
            <v>0</v>
          </cell>
          <cell r="IB1244">
            <v>57933</v>
          </cell>
        </row>
        <row r="1245">
          <cell r="C1245" t="str">
            <v>A0259</v>
          </cell>
          <cell r="D1245" t="str">
            <v>PT Surya Panen Subur</v>
          </cell>
          <cell r="E1245" t="str">
            <v>PEB 2</v>
          </cell>
          <cell r="F1245" t="str">
            <v>104PEB 2</v>
          </cell>
          <cell r="J1245">
            <v>10.522830719292429</v>
          </cell>
          <cell r="P1245">
            <v>415633</v>
          </cell>
          <cell r="Q1245">
            <v>274164.29942536092</v>
          </cell>
          <cell r="R1245">
            <v>36512.126691300939</v>
          </cell>
          <cell r="S1245">
            <v>0</v>
          </cell>
          <cell r="U1245">
            <v>0</v>
          </cell>
          <cell r="W1245">
            <v>-128622</v>
          </cell>
          <cell r="X1245">
            <v>0</v>
          </cell>
          <cell r="Y1245">
            <v>0</v>
          </cell>
          <cell r="Z1245">
            <v>287011</v>
          </cell>
        </row>
        <row r="1246">
          <cell r="C1246" t="str">
            <v>A0259</v>
          </cell>
          <cell r="D1246" t="str">
            <v>PT Surya Panen Subur</v>
          </cell>
          <cell r="E1246" t="str">
            <v>PEB 3</v>
          </cell>
          <cell r="F1246" t="str">
            <v>104PEB 3</v>
          </cell>
          <cell r="J1246">
            <v>0</v>
          </cell>
          <cell r="P1246">
            <v>0</v>
          </cell>
          <cell r="U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</row>
        <row r="1247">
          <cell r="C1247" t="str">
            <v>A0259</v>
          </cell>
          <cell r="D1247" t="str">
            <v>PT Surya Panen Subur</v>
          </cell>
          <cell r="E1247" t="str">
            <v>PEB 4</v>
          </cell>
          <cell r="F1247" t="str">
            <v>104PEB 4</v>
          </cell>
          <cell r="J1247">
            <v>10.477413048730151</v>
          </cell>
          <cell r="P1247">
            <v>821491</v>
          </cell>
          <cell r="Q1247">
            <v>1048528.3166141514</v>
          </cell>
          <cell r="R1247">
            <v>157333.35464023607</v>
          </cell>
          <cell r="S1247">
            <v>0</v>
          </cell>
          <cell r="U1247">
            <v>0</v>
          </cell>
          <cell r="W1247">
            <v>-420792</v>
          </cell>
          <cell r="X1247">
            <v>0</v>
          </cell>
          <cell r="Y1247">
            <v>0</v>
          </cell>
          <cell r="Z1247">
            <v>400699</v>
          </cell>
        </row>
        <row r="1248">
          <cell r="C1248" t="str">
            <v>A0259</v>
          </cell>
          <cell r="D1248" t="str">
            <v>PT Surya Panen Subur</v>
          </cell>
          <cell r="E1248" t="str">
            <v>PEB 5</v>
          </cell>
          <cell r="F1248" t="str">
            <v>104PEB 5</v>
          </cell>
          <cell r="J1248">
            <v>8.7664022324138458</v>
          </cell>
          <cell r="P1248">
            <v>7781</v>
          </cell>
          <cell r="U1248">
            <v>0</v>
          </cell>
          <cell r="W1248">
            <v>88049</v>
          </cell>
          <cell r="X1248">
            <v>0</v>
          </cell>
          <cell r="Y1248">
            <v>0</v>
          </cell>
          <cell r="Z1248">
            <v>95830</v>
          </cell>
        </row>
        <row r="1249">
          <cell r="C1249" t="str">
            <v>A0259</v>
          </cell>
          <cell r="D1249" t="str">
            <v>PT Surya Panen Subur</v>
          </cell>
          <cell r="E1249" t="str">
            <v>PEB 6</v>
          </cell>
          <cell r="F1249" t="str">
            <v>104PEB 6</v>
          </cell>
          <cell r="J1249">
            <v>0</v>
          </cell>
          <cell r="P1249">
            <v>0</v>
          </cell>
          <cell r="U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</row>
        <row r="1250">
          <cell r="C1250" t="str">
            <v>A0259</v>
          </cell>
          <cell r="D1250" t="str">
            <v>PT Surya Panen Subur</v>
          </cell>
          <cell r="E1250" t="str">
            <v>PEB 7</v>
          </cell>
          <cell r="F1250" t="str">
            <v>104PEB 7</v>
          </cell>
          <cell r="J1250">
            <v>10.522830719292429</v>
          </cell>
          <cell r="P1250">
            <v>50879</v>
          </cell>
          <cell r="Q1250">
            <v>29760.210182493403</v>
          </cell>
          <cell r="R1250">
            <v>4990.2614954428027</v>
          </cell>
          <cell r="S1250">
            <v>2767.6118635013627</v>
          </cell>
          <cell r="U1250">
            <v>0</v>
          </cell>
          <cell r="W1250">
            <v>-36507</v>
          </cell>
          <cell r="X1250">
            <v>0</v>
          </cell>
          <cell r="Y1250">
            <v>0</v>
          </cell>
          <cell r="Z1250">
            <v>14372</v>
          </cell>
        </row>
        <row r="1251">
          <cell r="C1251" t="str">
            <v>A0259</v>
          </cell>
          <cell r="D1251" t="str">
            <v>PT Surya Panen Subur</v>
          </cell>
          <cell r="E1251" t="str">
            <v>MPP</v>
          </cell>
          <cell r="F1251" t="str">
            <v>104MPP</v>
          </cell>
          <cell r="J1251">
            <v>0</v>
          </cell>
          <cell r="P1251">
            <v>0</v>
          </cell>
          <cell r="Q1251">
            <v>53133.287846013496</v>
          </cell>
          <cell r="R1251">
            <v>8358.2905032782619</v>
          </cell>
          <cell r="S1251">
            <v>0</v>
          </cell>
          <cell r="U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</row>
        <row r="1252">
          <cell r="C1252" t="str">
            <v>A0259</v>
          </cell>
          <cell r="D1252" t="str">
            <v>PT Surya Panen Subur</v>
          </cell>
          <cell r="E1252" t="str">
            <v>ID</v>
          </cell>
          <cell r="F1252" t="str">
            <v>104ID</v>
          </cell>
          <cell r="J1252">
            <v>10.522830719292429</v>
          </cell>
          <cell r="P1252">
            <v>6323</v>
          </cell>
          <cell r="Q1252">
            <v>90281.340639697199</v>
          </cell>
          <cell r="R1252">
            <v>15874.361519892012</v>
          </cell>
          <cell r="S1252">
            <v>6900.514990519292</v>
          </cell>
          <cell r="U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6323</v>
          </cell>
        </row>
        <row r="1253">
          <cell r="C1253" t="str">
            <v>A0259</v>
          </cell>
          <cell r="D1253" t="str">
            <v>PT Surya Panen Subur</v>
          </cell>
          <cell r="E1253" t="str">
            <v>LL</v>
          </cell>
          <cell r="F1253" t="str">
            <v>104LL</v>
          </cell>
          <cell r="J1253">
            <v>10.522830719292429</v>
          </cell>
          <cell r="P1253">
            <v>330551</v>
          </cell>
          <cell r="Q1253">
            <v>128735.51769803325</v>
          </cell>
          <cell r="R1253">
            <v>55321.729342408646</v>
          </cell>
          <cell r="S1253">
            <v>15639.039416068887</v>
          </cell>
          <cell r="U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330551</v>
          </cell>
        </row>
        <row r="1254">
          <cell r="C1254" t="str">
            <v>A0259</v>
          </cell>
          <cell r="D1254" t="str">
            <v>PT Surya Panen Subur</v>
          </cell>
          <cell r="E1254" t="str">
            <v>PMK</v>
          </cell>
          <cell r="F1254" t="str">
            <v>104PMK</v>
          </cell>
          <cell r="J1254">
            <v>10.522830719292429</v>
          </cell>
          <cell r="P1254">
            <v>57933</v>
          </cell>
          <cell r="Q1254">
            <v>45062.574449975713</v>
          </cell>
          <cell r="R1254">
            <v>6314.4890213715762</v>
          </cell>
          <cell r="S1254">
            <v>0</v>
          </cell>
          <cell r="U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57933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F1256" t="str">
            <v>105PEB 1</v>
          </cell>
          <cell r="J1256">
            <v>0</v>
          </cell>
          <cell r="N1256">
            <v>0</v>
          </cell>
          <cell r="O1256">
            <v>0</v>
          </cell>
          <cell r="P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10.432379356290344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899935</v>
          </cell>
          <cell r="AL1256">
            <v>1605723.70577866</v>
          </cell>
          <cell r="AM1256">
            <v>166521.53802974548</v>
          </cell>
          <cell r="AN1256">
            <v>3158.82</v>
          </cell>
          <cell r="AO1256">
            <v>0</v>
          </cell>
          <cell r="AP1256">
            <v>0</v>
          </cell>
          <cell r="AQ1256">
            <v>0</v>
          </cell>
          <cell r="AR1256">
            <v>-411035</v>
          </cell>
          <cell r="AS1256">
            <v>0</v>
          </cell>
          <cell r="AT1256">
            <v>0</v>
          </cell>
          <cell r="AU1256">
            <v>488900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10.442745161853985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1557046</v>
          </cell>
          <cell r="CB1256">
            <v>2723461.056237027</v>
          </cell>
          <cell r="CC1256">
            <v>315767.59688368562</v>
          </cell>
          <cell r="CD1256">
            <v>63223.166995880478</v>
          </cell>
          <cell r="CE1256">
            <v>0</v>
          </cell>
          <cell r="CF1256">
            <v>0</v>
          </cell>
          <cell r="CG1256">
            <v>0</v>
          </cell>
          <cell r="CH1256">
            <v>-744993</v>
          </cell>
          <cell r="CI1256">
            <v>-404561</v>
          </cell>
          <cell r="CJ1256">
            <v>27813</v>
          </cell>
          <cell r="CK1256">
            <v>407492</v>
          </cell>
          <cell r="CM1256">
            <v>0</v>
          </cell>
          <cell r="CN1256">
            <v>0</v>
          </cell>
          <cell r="CO1256">
            <v>0</v>
          </cell>
          <cell r="CP1256">
            <v>9.5023677822528043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5478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773778</v>
          </cell>
          <cell r="DD1256">
            <v>0</v>
          </cell>
          <cell r="DE1256">
            <v>0</v>
          </cell>
          <cell r="DF1256">
            <v>779256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  <cell r="DX1256">
            <v>0</v>
          </cell>
          <cell r="DY1256">
            <v>0</v>
          </cell>
          <cell r="DZ1256">
            <v>0</v>
          </cell>
          <cell r="EA1256">
            <v>0</v>
          </cell>
          <cell r="EC1256">
            <v>0</v>
          </cell>
          <cell r="ED1256">
            <v>0</v>
          </cell>
          <cell r="EE1256">
            <v>0</v>
          </cell>
          <cell r="EF1256">
            <v>10.432379356290344</v>
          </cell>
          <cell r="EG1256">
            <v>0</v>
          </cell>
          <cell r="EH1256">
            <v>0</v>
          </cell>
          <cell r="EI1256">
            <v>0</v>
          </cell>
          <cell r="EJ1256">
            <v>0</v>
          </cell>
          <cell r="EK1256">
            <v>0</v>
          </cell>
          <cell r="EL1256">
            <v>115187</v>
          </cell>
          <cell r="EM1256">
            <v>238578.94748765024</v>
          </cell>
          <cell r="EN1256">
            <v>30048.181597934105</v>
          </cell>
          <cell r="EO1256">
            <v>24552.998209175665</v>
          </cell>
          <cell r="EP1256">
            <v>0</v>
          </cell>
          <cell r="EQ1256">
            <v>0</v>
          </cell>
          <cell r="ER1256">
            <v>0</v>
          </cell>
          <cell r="ES1256">
            <v>-114012</v>
          </cell>
          <cell r="ET1256">
            <v>0</v>
          </cell>
          <cell r="EU1256">
            <v>0</v>
          </cell>
          <cell r="EV1256">
            <v>1175</v>
          </cell>
          <cell r="EX1256">
            <v>0</v>
          </cell>
          <cell r="EY1256">
            <v>0</v>
          </cell>
          <cell r="EZ1256">
            <v>0</v>
          </cell>
          <cell r="FA1256">
            <v>0</v>
          </cell>
          <cell r="FB1256">
            <v>0</v>
          </cell>
          <cell r="FC1256">
            <v>0</v>
          </cell>
          <cell r="FD1256">
            <v>0</v>
          </cell>
          <cell r="FE1256">
            <v>0</v>
          </cell>
          <cell r="FF1256">
            <v>0</v>
          </cell>
          <cell r="FG1256">
            <v>0</v>
          </cell>
          <cell r="FH1256">
            <v>261216.94456835868</v>
          </cell>
          <cell r="FI1256">
            <v>28845.409019458228</v>
          </cell>
          <cell r="FJ1256">
            <v>1579.41</v>
          </cell>
          <cell r="FK1256">
            <v>0</v>
          </cell>
          <cell r="FL1256">
            <v>0</v>
          </cell>
          <cell r="FM1256">
            <v>0</v>
          </cell>
          <cell r="FN1256">
            <v>0</v>
          </cell>
          <cell r="FO1256">
            <v>0</v>
          </cell>
          <cell r="FP1256">
            <v>0</v>
          </cell>
          <cell r="FQ1256">
            <v>0</v>
          </cell>
          <cell r="FS1256">
            <v>0</v>
          </cell>
          <cell r="FT1256">
            <v>0</v>
          </cell>
          <cell r="FU1256">
            <v>0</v>
          </cell>
          <cell r="FV1256">
            <v>10.432379356290344</v>
          </cell>
          <cell r="FW1256">
            <v>0</v>
          </cell>
          <cell r="FX1256">
            <v>0</v>
          </cell>
          <cell r="FY1256">
            <v>0</v>
          </cell>
          <cell r="FZ1256">
            <v>0</v>
          </cell>
          <cell r="GA1256">
            <v>0</v>
          </cell>
          <cell r="GB1256">
            <v>13512</v>
          </cell>
          <cell r="GC1256">
            <v>603449.57434795331</v>
          </cell>
          <cell r="GD1256">
            <v>71114.201992321861</v>
          </cell>
          <cell r="GE1256">
            <v>33636.152055482016</v>
          </cell>
          <cell r="GF1256">
            <v>0</v>
          </cell>
          <cell r="GG1256">
            <v>0</v>
          </cell>
          <cell r="GH1256">
            <v>0</v>
          </cell>
          <cell r="GI1256">
            <v>0</v>
          </cell>
          <cell r="GJ1256">
            <v>0</v>
          </cell>
          <cell r="GK1256">
            <v>0</v>
          </cell>
          <cell r="GL1256">
            <v>13512</v>
          </cell>
          <cell r="GN1256">
            <v>0</v>
          </cell>
          <cell r="GO1256">
            <v>0</v>
          </cell>
          <cell r="GP1256">
            <v>0</v>
          </cell>
          <cell r="GQ1256">
            <v>10.432379356290344</v>
          </cell>
          <cell r="GR1256">
            <v>0</v>
          </cell>
          <cell r="GS1256">
            <v>0</v>
          </cell>
          <cell r="GT1256">
            <v>0</v>
          </cell>
          <cell r="GU1256">
            <v>0</v>
          </cell>
          <cell r="GV1256">
            <v>0</v>
          </cell>
          <cell r="GW1256">
            <v>552954</v>
          </cell>
          <cell r="GX1256">
            <v>707542.86538017693</v>
          </cell>
          <cell r="GY1256">
            <v>272804.51136751362</v>
          </cell>
          <cell r="GZ1256">
            <v>267601.47066946642</v>
          </cell>
          <cell r="HA1256">
            <v>0</v>
          </cell>
          <cell r="HB1256">
            <v>0</v>
          </cell>
          <cell r="HC1256">
            <v>0</v>
          </cell>
          <cell r="HD1256">
            <v>0</v>
          </cell>
          <cell r="HE1256">
            <v>0</v>
          </cell>
          <cell r="HF1256">
            <v>0</v>
          </cell>
          <cell r="HG1256">
            <v>552954</v>
          </cell>
          <cell r="HI1256">
            <v>0</v>
          </cell>
          <cell r="HJ1256">
            <v>0</v>
          </cell>
          <cell r="HK1256">
            <v>0</v>
          </cell>
          <cell r="HL1256">
            <v>10.432379356290344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357755</v>
          </cell>
          <cell r="HS1256">
            <v>699440.20164792123</v>
          </cell>
          <cell r="HT1256">
            <v>99513.66564210107</v>
          </cell>
          <cell r="HU1256">
            <v>40950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357755</v>
          </cell>
        </row>
        <row r="1257">
          <cell r="C1257" t="str">
            <v>A0170</v>
          </cell>
          <cell r="D1257" t="str">
            <v>PT Suryaraya Lestari</v>
          </cell>
          <cell r="E1257" t="str">
            <v>PEB 2</v>
          </cell>
          <cell r="F1257" t="str">
            <v>105PEB 2</v>
          </cell>
          <cell r="J1257">
            <v>10.432379356290344</v>
          </cell>
          <cell r="P1257">
            <v>899935</v>
          </cell>
          <cell r="Q1257">
            <v>1605723.70577866</v>
          </cell>
          <cell r="R1257">
            <v>166521.53802974548</v>
          </cell>
          <cell r="S1257">
            <v>3158.82</v>
          </cell>
          <cell r="U1257">
            <v>0</v>
          </cell>
          <cell r="W1257">
            <v>-411035</v>
          </cell>
          <cell r="X1257">
            <v>0</v>
          </cell>
          <cell r="Y1257">
            <v>0</v>
          </cell>
          <cell r="Z1257">
            <v>488900</v>
          </cell>
        </row>
        <row r="1258">
          <cell r="C1258" t="str">
            <v>A0170</v>
          </cell>
          <cell r="D1258" t="str">
            <v>PT Suryaraya Lestari</v>
          </cell>
          <cell r="E1258" t="str">
            <v>PEB 3</v>
          </cell>
          <cell r="F1258" t="str">
            <v>105PEB 3</v>
          </cell>
          <cell r="J1258">
            <v>0</v>
          </cell>
          <cell r="P1258">
            <v>0</v>
          </cell>
          <cell r="U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</row>
        <row r="1259">
          <cell r="C1259" t="str">
            <v>A0170</v>
          </cell>
          <cell r="D1259" t="str">
            <v>PT Suryaraya Lestari</v>
          </cell>
          <cell r="E1259" t="str">
            <v>PEB 4</v>
          </cell>
          <cell r="F1259" t="str">
            <v>105PEB 4</v>
          </cell>
          <cell r="J1259">
            <v>10.442745161853985</v>
          </cell>
          <cell r="P1259">
            <v>1557046</v>
          </cell>
          <cell r="Q1259">
            <v>2723461.056237027</v>
          </cell>
          <cell r="R1259">
            <v>315767.59688368562</v>
          </cell>
          <cell r="S1259">
            <v>63223.166995880478</v>
          </cell>
          <cell r="U1259">
            <v>0</v>
          </cell>
          <cell r="W1259">
            <v>-744993</v>
          </cell>
          <cell r="X1259">
            <v>-404561</v>
          </cell>
          <cell r="Y1259">
            <v>27813</v>
          </cell>
          <cell r="Z1259">
            <v>407492</v>
          </cell>
        </row>
        <row r="1260">
          <cell r="C1260" t="str">
            <v>A0170</v>
          </cell>
          <cell r="D1260" t="str">
            <v>PT Suryaraya Lestari</v>
          </cell>
          <cell r="E1260" t="str">
            <v>PEB 5</v>
          </cell>
          <cell r="F1260" t="str">
            <v>105PEB 5</v>
          </cell>
          <cell r="J1260">
            <v>9.5023677822528043</v>
          </cell>
          <cell r="P1260">
            <v>5478</v>
          </cell>
          <cell r="U1260">
            <v>0</v>
          </cell>
          <cell r="W1260">
            <v>773778</v>
          </cell>
          <cell r="X1260">
            <v>0</v>
          </cell>
          <cell r="Y1260">
            <v>0</v>
          </cell>
          <cell r="Z1260">
            <v>779256</v>
          </cell>
        </row>
        <row r="1261">
          <cell r="C1261" t="str">
            <v>A0170</v>
          </cell>
          <cell r="D1261" t="str">
            <v>PT Suryaraya Lestari</v>
          </cell>
          <cell r="E1261" t="str">
            <v>PEB 6</v>
          </cell>
          <cell r="F1261" t="str">
            <v>105PEB 6</v>
          </cell>
          <cell r="J1261">
            <v>0</v>
          </cell>
          <cell r="P1261">
            <v>0</v>
          </cell>
          <cell r="U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</row>
        <row r="1262">
          <cell r="C1262" t="str">
            <v>A0170</v>
          </cell>
          <cell r="D1262" t="str">
            <v>PT Suryaraya Lestari</v>
          </cell>
          <cell r="E1262" t="str">
            <v>PEB 7</v>
          </cell>
          <cell r="F1262" t="str">
            <v>105PEB 7</v>
          </cell>
          <cell r="J1262">
            <v>10.432379356290344</v>
          </cell>
          <cell r="P1262">
            <v>115187</v>
          </cell>
          <cell r="Q1262">
            <v>238578.94748765024</v>
          </cell>
          <cell r="R1262">
            <v>30048.181597934105</v>
          </cell>
          <cell r="S1262">
            <v>24552.998209175665</v>
          </cell>
          <cell r="U1262">
            <v>0</v>
          </cell>
          <cell r="W1262">
            <v>-114012</v>
          </cell>
          <cell r="X1262">
            <v>0</v>
          </cell>
          <cell r="Y1262">
            <v>0</v>
          </cell>
          <cell r="Z1262">
            <v>1175</v>
          </cell>
        </row>
        <row r="1263">
          <cell r="C1263" t="str">
            <v>A0170</v>
          </cell>
          <cell r="D1263" t="str">
            <v>PT Suryaraya Lestari</v>
          </cell>
          <cell r="E1263" t="str">
            <v>MPP</v>
          </cell>
          <cell r="F1263" t="str">
            <v>105MPP</v>
          </cell>
          <cell r="J1263">
            <v>0</v>
          </cell>
          <cell r="P1263">
            <v>0</v>
          </cell>
          <cell r="Q1263">
            <v>261216.94456835868</v>
          </cell>
          <cell r="R1263">
            <v>28845.409019458228</v>
          </cell>
          <cell r="S1263">
            <v>1579.41</v>
          </cell>
          <cell r="U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</row>
        <row r="1264">
          <cell r="C1264" t="str">
            <v>A0170</v>
          </cell>
          <cell r="D1264" t="str">
            <v>PT Suryaraya Lestari</v>
          </cell>
          <cell r="E1264" t="str">
            <v>ID</v>
          </cell>
          <cell r="F1264" t="str">
            <v>105ID</v>
          </cell>
          <cell r="J1264">
            <v>10.432379356290344</v>
          </cell>
          <cell r="P1264">
            <v>13512</v>
          </cell>
          <cell r="Q1264">
            <v>603449.57434795331</v>
          </cell>
          <cell r="R1264">
            <v>71114.201992321861</v>
          </cell>
          <cell r="S1264">
            <v>33636.152055482016</v>
          </cell>
          <cell r="U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13512</v>
          </cell>
        </row>
        <row r="1265">
          <cell r="C1265" t="str">
            <v>A0170</v>
          </cell>
          <cell r="D1265" t="str">
            <v>PT Suryaraya Lestari</v>
          </cell>
          <cell r="E1265" t="str">
            <v>LL</v>
          </cell>
          <cell r="F1265" t="str">
            <v>105LL</v>
          </cell>
          <cell r="J1265">
            <v>10.432379356290344</v>
          </cell>
          <cell r="P1265">
            <v>552954</v>
          </cell>
          <cell r="Q1265">
            <v>707542.86538017693</v>
          </cell>
          <cell r="R1265">
            <v>272804.51136751362</v>
          </cell>
          <cell r="S1265">
            <v>267601.47066946642</v>
          </cell>
          <cell r="U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552954</v>
          </cell>
        </row>
        <row r="1266">
          <cell r="C1266" t="str">
            <v>A0170</v>
          </cell>
          <cell r="D1266" t="str">
            <v>PT Suryaraya Lestari</v>
          </cell>
          <cell r="E1266" t="str">
            <v>PMK</v>
          </cell>
          <cell r="F1266" t="str">
            <v>105PMK</v>
          </cell>
          <cell r="J1266">
            <v>10.432379356290344</v>
          </cell>
          <cell r="P1266">
            <v>357755</v>
          </cell>
          <cell r="Q1266">
            <v>699440.20164792123</v>
          </cell>
          <cell r="R1266">
            <v>99513.66564210107</v>
          </cell>
          <cell r="S1266">
            <v>40950</v>
          </cell>
          <cell r="U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357755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F1268" t="str">
            <v>106PEB 1</v>
          </cell>
          <cell r="N1268">
            <v>0</v>
          </cell>
          <cell r="O1268">
            <v>0</v>
          </cell>
          <cell r="P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B1268">
            <v>0.1</v>
          </cell>
          <cell r="AC1268">
            <v>0</v>
          </cell>
          <cell r="AD1268">
            <v>0.09</v>
          </cell>
          <cell r="AE1268">
            <v>10.283672554910629</v>
          </cell>
          <cell r="AF1268">
            <v>13.772758148959118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169376</v>
          </cell>
          <cell r="AL1268">
            <v>280229.14764853322</v>
          </cell>
          <cell r="AM1268">
            <v>21494.248523047954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52015</v>
          </cell>
          <cell r="AS1268">
            <v>-127417</v>
          </cell>
          <cell r="AT1268">
            <v>7900</v>
          </cell>
          <cell r="AU1268">
            <v>93974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R1268">
            <v>0.1</v>
          </cell>
          <cell r="BS1268">
            <v>0</v>
          </cell>
          <cell r="BT1268">
            <v>0.09</v>
          </cell>
          <cell r="BU1268">
            <v>10.283672554910629</v>
          </cell>
          <cell r="BV1268">
            <v>13.414546353854261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409732</v>
          </cell>
          <cell r="CB1268">
            <v>837697.60605999408</v>
          </cell>
          <cell r="CC1268">
            <v>61879.712948322762</v>
          </cell>
          <cell r="CD1268">
            <v>1805.4501149751882</v>
          </cell>
          <cell r="CE1268">
            <v>0</v>
          </cell>
          <cell r="CF1268">
            <v>0</v>
          </cell>
          <cell r="CG1268">
            <v>0</v>
          </cell>
          <cell r="CH1268">
            <v>381959</v>
          </cell>
          <cell r="CI1268">
            <v>0</v>
          </cell>
          <cell r="CJ1268">
            <v>0</v>
          </cell>
          <cell r="CK1268">
            <v>791691</v>
          </cell>
          <cell r="CM1268">
            <v>0.1</v>
          </cell>
          <cell r="CN1268">
            <v>0</v>
          </cell>
          <cell r="CO1268">
            <v>0.09</v>
          </cell>
          <cell r="CP1268">
            <v>19.862358665741695</v>
          </cell>
          <cell r="CQ1268">
            <v>19.862358665741695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844.65958081650115</v>
          </cell>
          <cell r="CX1268">
            <v>844.65958081650115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0</v>
          </cell>
          <cell r="DX1268">
            <v>0</v>
          </cell>
          <cell r="DY1268">
            <v>0</v>
          </cell>
          <cell r="DZ1268">
            <v>0</v>
          </cell>
          <cell r="EA1268">
            <v>0</v>
          </cell>
          <cell r="EC1268">
            <v>0.1</v>
          </cell>
          <cell r="ED1268">
            <v>0</v>
          </cell>
          <cell r="EE1268">
            <v>0.09</v>
          </cell>
          <cell r="EF1268">
            <v>10.283672554910629</v>
          </cell>
          <cell r="EG1268">
            <v>13.772758148959118</v>
          </cell>
          <cell r="EH1268">
            <v>0</v>
          </cell>
          <cell r="EI1268">
            <v>0</v>
          </cell>
          <cell r="EJ1268">
            <v>0</v>
          </cell>
          <cell r="EK1268">
            <v>0</v>
          </cell>
          <cell r="EL1268">
            <v>15061</v>
          </cell>
          <cell r="EM1268">
            <v>18178.089518897803</v>
          </cell>
          <cell r="EN1268">
            <v>1784.1539019826882</v>
          </cell>
          <cell r="EO1268">
            <v>2602.7598248725699</v>
          </cell>
          <cell r="EP1268">
            <v>0</v>
          </cell>
          <cell r="EQ1268">
            <v>0</v>
          </cell>
          <cell r="ER1268">
            <v>0</v>
          </cell>
          <cell r="ES1268">
            <v>-9183</v>
          </cell>
          <cell r="ET1268">
            <v>0</v>
          </cell>
          <cell r="EU1268">
            <v>0</v>
          </cell>
          <cell r="EV1268">
            <v>5878</v>
          </cell>
          <cell r="EX1268">
            <v>0</v>
          </cell>
          <cell r="EY1268">
            <v>0</v>
          </cell>
          <cell r="EZ1268">
            <v>0</v>
          </cell>
          <cell r="FA1268">
            <v>0</v>
          </cell>
          <cell r="FB1268">
            <v>0</v>
          </cell>
          <cell r="FC1268">
            <v>0</v>
          </cell>
          <cell r="FD1268">
            <v>0</v>
          </cell>
          <cell r="FE1268">
            <v>0</v>
          </cell>
          <cell r="FF1268">
            <v>0</v>
          </cell>
          <cell r="FG1268">
            <v>0</v>
          </cell>
          <cell r="FH1268">
            <v>0</v>
          </cell>
          <cell r="FI1268">
            <v>0</v>
          </cell>
          <cell r="FJ1268">
            <v>0</v>
          </cell>
          <cell r="FK1268">
            <v>0</v>
          </cell>
          <cell r="FL1268">
            <v>0</v>
          </cell>
          <cell r="FM1268">
            <v>0</v>
          </cell>
          <cell r="FN1268">
            <v>0</v>
          </cell>
          <cell r="FO1268">
            <v>0</v>
          </cell>
          <cell r="FP1268">
            <v>0</v>
          </cell>
          <cell r="FQ1268">
            <v>0</v>
          </cell>
          <cell r="FS1268">
            <v>0.1</v>
          </cell>
          <cell r="FT1268">
            <v>0</v>
          </cell>
          <cell r="FU1268">
            <v>0.09</v>
          </cell>
          <cell r="FV1268">
            <v>10.283672554910629</v>
          </cell>
          <cell r="FW1268">
            <v>13.772758148959118</v>
          </cell>
          <cell r="FX1268">
            <v>0</v>
          </cell>
          <cell r="FY1268">
            <v>0</v>
          </cell>
          <cell r="FZ1268">
            <v>0</v>
          </cell>
          <cell r="GA1268">
            <v>0</v>
          </cell>
          <cell r="GB1268">
            <v>4085</v>
          </cell>
          <cell r="GC1268">
            <v>71183.749295339876</v>
          </cell>
          <cell r="GD1268">
            <v>6249.8382356447291</v>
          </cell>
          <cell r="GE1268">
            <v>8734.8909380245132</v>
          </cell>
          <cell r="GF1268">
            <v>0</v>
          </cell>
          <cell r="GG1268">
            <v>0</v>
          </cell>
          <cell r="GH1268">
            <v>0</v>
          </cell>
          <cell r="GI1268">
            <v>0</v>
          </cell>
          <cell r="GJ1268">
            <v>0</v>
          </cell>
          <cell r="GK1268">
            <v>0</v>
          </cell>
          <cell r="GL1268">
            <v>4085</v>
          </cell>
          <cell r="GN1268">
            <v>0.1</v>
          </cell>
          <cell r="GO1268">
            <v>0</v>
          </cell>
          <cell r="GP1268">
            <v>0.09</v>
          </cell>
          <cell r="GQ1268">
            <v>10.283672554910629</v>
          </cell>
          <cell r="GR1268">
            <v>13.772758148959118</v>
          </cell>
          <cell r="GS1268">
            <v>0</v>
          </cell>
          <cell r="GT1268">
            <v>0</v>
          </cell>
          <cell r="GU1268">
            <v>0</v>
          </cell>
          <cell r="GV1268">
            <v>0</v>
          </cell>
          <cell r="GW1268">
            <v>42699</v>
          </cell>
          <cell r="GX1268">
            <v>118395.45777692331</v>
          </cell>
          <cell r="GY1268">
            <v>29501.541935547433</v>
          </cell>
          <cell r="GZ1268">
            <v>32888.719674055137</v>
          </cell>
          <cell r="HA1268">
            <v>0</v>
          </cell>
          <cell r="HB1268">
            <v>0</v>
          </cell>
          <cell r="HC1268">
            <v>0</v>
          </cell>
          <cell r="HD1268">
            <v>0</v>
          </cell>
          <cell r="HE1268">
            <v>0</v>
          </cell>
          <cell r="HF1268">
            <v>0</v>
          </cell>
          <cell r="HG1268">
            <v>42699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</row>
        <row r="1269">
          <cell r="C1269" t="str">
            <v>A0140</v>
          </cell>
          <cell r="D1269" t="str">
            <v>PT Suryaraya Prawira</v>
          </cell>
          <cell r="E1269" t="str">
            <v>PEB 2</v>
          </cell>
          <cell r="F1269" t="str">
            <v>106PEB 2</v>
          </cell>
          <cell r="G1269">
            <v>0.1</v>
          </cell>
          <cell r="I1269">
            <v>0.09</v>
          </cell>
          <cell r="J1269">
            <v>10.283672554910629</v>
          </cell>
          <cell r="K1269">
            <v>13.772758148959118</v>
          </cell>
          <cell r="P1269">
            <v>169376</v>
          </cell>
          <cell r="Q1269">
            <v>280229.14764853322</v>
          </cell>
          <cell r="R1269">
            <v>21494.248523047954</v>
          </cell>
          <cell r="S1269">
            <v>0</v>
          </cell>
          <cell r="U1269">
            <v>0</v>
          </cell>
          <cell r="W1269">
            <v>52015</v>
          </cell>
          <cell r="X1269">
            <v>-127417</v>
          </cell>
          <cell r="Y1269">
            <v>7900</v>
          </cell>
          <cell r="Z1269">
            <v>93974</v>
          </cell>
        </row>
        <row r="1270">
          <cell r="C1270" t="str">
            <v>A0140</v>
          </cell>
          <cell r="D1270" t="str">
            <v>PT Suryaraya Prawira</v>
          </cell>
          <cell r="E1270" t="str">
            <v>PEB 3</v>
          </cell>
          <cell r="F1270" t="str">
            <v>106PEB 3</v>
          </cell>
          <cell r="P1270">
            <v>0</v>
          </cell>
          <cell r="U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</row>
        <row r="1271">
          <cell r="C1271" t="str">
            <v>A0140</v>
          </cell>
          <cell r="D1271" t="str">
            <v>PT Suryaraya Prawira</v>
          </cell>
          <cell r="E1271" t="str">
            <v>PEB 4</v>
          </cell>
          <cell r="F1271" t="str">
            <v>106PEB 4</v>
          </cell>
          <cell r="G1271">
            <v>0.1</v>
          </cell>
          <cell r="I1271">
            <v>0.09</v>
          </cell>
          <cell r="J1271">
            <v>10.283672554910629</v>
          </cell>
          <cell r="K1271">
            <v>13.414546353854261</v>
          </cell>
          <cell r="P1271">
            <v>409732</v>
          </cell>
          <cell r="Q1271">
            <v>837697.60605999408</v>
          </cell>
          <cell r="R1271">
            <v>61879.712948322762</v>
          </cell>
          <cell r="S1271">
            <v>1805.4501149751882</v>
          </cell>
          <cell r="U1271">
            <v>0</v>
          </cell>
          <cell r="W1271">
            <v>381959</v>
          </cell>
          <cell r="X1271">
            <v>0</v>
          </cell>
          <cell r="Y1271">
            <v>0</v>
          </cell>
          <cell r="Z1271">
            <v>791691</v>
          </cell>
        </row>
        <row r="1272">
          <cell r="C1272" t="str">
            <v>A0140</v>
          </cell>
          <cell r="D1272" t="str">
            <v>PT Suryaraya Prawira</v>
          </cell>
          <cell r="E1272" t="str">
            <v>PEB 5</v>
          </cell>
          <cell r="F1272" t="str">
            <v>106PEB 5</v>
          </cell>
          <cell r="G1272">
            <v>0.1</v>
          </cell>
          <cell r="I1272">
            <v>0.09</v>
          </cell>
          <cell r="J1272">
            <v>19.862358665741695</v>
          </cell>
          <cell r="K1272">
            <v>19.862358665741695</v>
          </cell>
          <cell r="P1272">
            <v>0</v>
          </cell>
          <cell r="Q1272">
            <v>844.65958081650115</v>
          </cell>
          <cell r="R1272">
            <v>844.65958081650115</v>
          </cell>
          <cell r="S1272">
            <v>0</v>
          </cell>
          <cell r="U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</row>
        <row r="1273">
          <cell r="C1273" t="str">
            <v>A0140</v>
          </cell>
          <cell r="D1273" t="str">
            <v>PT Suryaraya Prawira</v>
          </cell>
          <cell r="E1273" t="str">
            <v>PEB 6</v>
          </cell>
          <cell r="F1273" t="str">
            <v>106PEB 6</v>
          </cell>
          <cell r="P1273">
            <v>0</v>
          </cell>
          <cell r="U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</row>
        <row r="1274">
          <cell r="C1274" t="str">
            <v>A0140</v>
          </cell>
          <cell r="D1274" t="str">
            <v>PT Suryaraya Prawira</v>
          </cell>
          <cell r="E1274" t="str">
            <v>PEB 7</v>
          </cell>
          <cell r="F1274" t="str">
            <v>106PEB 7</v>
          </cell>
          <cell r="G1274">
            <v>0.1</v>
          </cell>
          <cell r="I1274">
            <v>0.09</v>
          </cell>
          <cell r="J1274">
            <v>10.283672554910629</v>
          </cell>
          <cell r="K1274">
            <v>13.772758148959118</v>
          </cell>
          <cell r="P1274">
            <v>15061</v>
          </cell>
          <cell r="Q1274">
            <v>18178.089518897803</v>
          </cell>
          <cell r="R1274">
            <v>1784.1539019826882</v>
          </cell>
          <cell r="S1274">
            <v>2602.7598248725699</v>
          </cell>
          <cell r="U1274">
            <v>0</v>
          </cell>
          <cell r="W1274">
            <v>-9183</v>
          </cell>
          <cell r="X1274">
            <v>0</v>
          </cell>
          <cell r="Y1274">
            <v>0</v>
          </cell>
          <cell r="Z1274">
            <v>5878</v>
          </cell>
        </row>
        <row r="1275">
          <cell r="C1275" t="str">
            <v>A0140</v>
          </cell>
          <cell r="D1275" t="str">
            <v>PT Suryaraya Prawira</v>
          </cell>
          <cell r="E1275" t="str">
            <v>MPP</v>
          </cell>
          <cell r="F1275" t="str">
            <v>106MPP</v>
          </cell>
          <cell r="P1275">
            <v>0</v>
          </cell>
          <cell r="U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</row>
        <row r="1276">
          <cell r="C1276" t="str">
            <v>A0140</v>
          </cell>
          <cell r="D1276" t="str">
            <v>PT Suryaraya Prawira</v>
          </cell>
          <cell r="E1276" t="str">
            <v>ID</v>
          </cell>
          <cell r="F1276" t="str">
            <v>106ID</v>
          </cell>
          <cell r="G1276">
            <v>0.1</v>
          </cell>
          <cell r="I1276">
            <v>0.09</v>
          </cell>
          <cell r="J1276">
            <v>10.283672554910629</v>
          </cell>
          <cell r="K1276">
            <v>13.772758148959118</v>
          </cell>
          <cell r="P1276">
            <v>4085</v>
          </cell>
          <cell r="Q1276">
            <v>71183.749295339876</v>
          </cell>
          <cell r="R1276">
            <v>6249.8382356447291</v>
          </cell>
          <cell r="S1276">
            <v>8734.8909380245132</v>
          </cell>
          <cell r="U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4085</v>
          </cell>
        </row>
        <row r="1277">
          <cell r="C1277" t="str">
            <v>A0140</v>
          </cell>
          <cell r="D1277" t="str">
            <v>PT Suryaraya Prawira</v>
          </cell>
          <cell r="E1277" t="str">
            <v>LL</v>
          </cell>
          <cell r="F1277" t="str">
            <v>106LL</v>
          </cell>
          <cell r="G1277">
            <v>0.1</v>
          </cell>
          <cell r="I1277">
            <v>0.09</v>
          </cell>
          <cell r="J1277">
            <v>10.283672554910629</v>
          </cell>
          <cell r="K1277">
            <v>13.772758148959118</v>
          </cell>
          <cell r="P1277">
            <v>42699</v>
          </cell>
          <cell r="Q1277">
            <v>118395.45777692331</v>
          </cell>
          <cell r="R1277">
            <v>29501.541935547433</v>
          </cell>
          <cell r="S1277">
            <v>32888.719674055137</v>
          </cell>
          <cell r="U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42699</v>
          </cell>
        </row>
        <row r="1278">
          <cell r="C1278" t="str">
            <v>A0140</v>
          </cell>
          <cell r="D1278" t="str">
            <v>PT Suryaraya Prawira</v>
          </cell>
          <cell r="E1278" t="str">
            <v>PMK</v>
          </cell>
          <cell r="F1278" t="str">
            <v>106PMK</v>
          </cell>
          <cell r="P1278">
            <v>0</v>
          </cell>
          <cell r="U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F1280" t="str">
            <v>107PEB 1</v>
          </cell>
          <cell r="G1280">
            <v>0.1</v>
          </cell>
          <cell r="H1280">
            <v>0.1</v>
          </cell>
          <cell r="I1280">
            <v>0.09</v>
          </cell>
          <cell r="J1280">
            <v>7.2793439651634753</v>
          </cell>
          <cell r="K1280">
            <v>17.375675070478085</v>
          </cell>
          <cell r="L1280">
            <v>0</v>
          </cell>
          <cell r="N1280">
            <v>1057370.2944</v>
          </cell>
          <cell r="O1280">
            <v>97407.551999999996</v>
          </cell>
          <cell r="P1280">
            <v>6026631</v>
          </cell>
          <cell r="Q1280">
            <v>7108624.2269364018</v>
          </cell>
          <cell r="R1280">
            <v>305172.72977810737</v>
          </cell>
          <cell r="S1280">
            <v>56376.269705681741</v>
          </cell>
          <cell r="U1280">
            <v>-4862929</v>
          </cell>
          <cell r="V1280">
            <v>7950304.4154666681</v>
          </cell>
          <cell r="W1280">
            <v>-746226</v>
          </cell>
          <cell r="X1280">
            <v>0</v>
          </cell>
          <cell r="Y1280">
            <v>0</v>
          </cell>
          <cell r="Z1280">
            <v>417476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W1280">
            <v>0.1</v>
          </cell>
          <cell r="AX1280">
            <v>0</v>
          </cell>
          <cell r="AY1280">
            <v>0.09</v>
          </cell>
          <cell r="AZ1280">
            <v>7.2793439651634753</v>
          </cell>
          <cell r="BA1280">
            <v>7.3867495179841649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107556</v>
          </cell>
          <cell r="BG1280">
            <v>1156764.0906831303</v>
          </cell>
          <cell r="BH1280">
            <v>58371.162788569447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355265</v>
          </cell>
          <cell r="BN1280">
            <v>0</v>
          </cell>
          <cell r="BO1280">
            <v>28137</v>
          </cell>
          <cell r="BP1280">
            <v>462821</v>
          </cell>
          <cell r="BR1280">
            <v>0.1</v>
          </cell>
          <cell r="BS1280">
            <v>0</v>
          </cell>
          <cell r="BT1280">
            <v>0.09</v>
          </cell>
          <cell r="BU1280">
            <v>10.468628245136619</v>
          </cell>
          <cell r="BV1280">
            <v>17.815958290422728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4034503</v>
          </cell>
          <cell r="CB1280">
            <v>8536170.0541042387</v>
          </cell>
          <cell r="CC1280">
            <v>792452.35560561973</v>
          </cell>
          <cell r="CD1280">
            <v>318017.48443508201</v>
          </cell>
          <cell r="CE1280">
            <v>0</v>
          </cell>
          <cell r="CF1280">
            <v>0</v>
          </cell>
          <cell r="CG1280">
            <v>0</v>
          </cell>
          <cell r="CH1280">
            <v>-1458747</v>
          </cell>
          <cell r="CI1280">
            <v>-793938</v>
          </cell>
          <cell r="CJ1280">
            <v>38905</v>
          </cell>
          <cell r="CK1280">
            <v>1781818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0</v>
          </cell>
          <cell r="DV1280">
            <v>0</v>
          </cell>
          <cell r="DW1280">
            <v>0</v>
          </cell>
          <cell r="DX1280">
            <v>0</v>
          </cell>
          <cell r="DY1280">
            <v>0</v>
          </cell>
          <cell r="DZ1280">
            <v>0</v>
          </cell>
          <cell r="EA1280">
            <v>0</v>
          </cell>
          <cell r="EC1280">
            <v>0.1</v>
          </cell>
          <cell r="ED1280">
            <v>0</v>
          </cell>
          <cell r="EE1280">
            <v>0.09</v>
          </cell>
          <cell r="EF1280">
            <v>10.201919409162958</v>
          </cell>
          <cell r="EG1280">
            <v>17.375675070478085</v>
          </cell>
          <cell r="EH1280">
            <v>0</v>
          </cell>
          <cell r="EI1280">
            <v>0</v>
          </cell>
          <cell r="EJ1280">
            <v>0</v>
          </cell>
          <cell r="EK1280">
            <v>0</v>
          </cell>
          <cell r="EL1280">
            <v>470606</v>
          </cell>
          <cell r="EM1280">
            <v>1101818.2934397799</v>
          </cell>
          <cell r="EN1280">
            <v>109670.72770697479</v>
          </cell>
          <cell r="EO1280">
            <v>125426.6464562957</v>
          </cell>
          <cell r="EP1280">
            <v>0</v>
          </cell>
          <cell r="EQ1280">
            <v>0</v>
          </cell>
          <cell r="ER1280">
            <v>0</v>
          </cell>
          <cell r="ES1280">
            <v>-368461</v>
          </cell>
          <cell r="ET1280">
            <v>0</v>
          </cell>
          <cell r="EU1280">
            <v>0</v>
          </cell>
          <cell r="EV1280">
            <v>102145</v>
          </cell>
          <cell r="EX1280">
            <v>0</v>
          </cell>
          <cell r="EY1280">
            <v>0</v>
          </cell>
          <cell r="EZ1280">
            <v>0</v>
          </cell>
          <cell r="FA1280">
            <v>0</v>
          </cell>
          <cell r="FB1280">
            <v>0</v>
          </cell>
          <cell r="FC1280">
            <v>0</v>
          </cell>
          <cell r="FD1280">
            <v>0</v>
          </cell>
          <cell r="FE1280">
            <v>0</v>
          </cell>
          <cell r="FF1280">
            <v>0</v>
          </cell>
          <cell r="FG1280">
            <v>0</v>
          </cell>
          <cell r="FH1280">
            <v>0</v>
          </cell>
          <cell r="FI1280">
            <v>0</v>
          </cell>
          <cell r="FJ1280">
            <v>0</v>
          </cell>
          <cell r="FK1280">
            <v>0</v>
          </cell>
          <cell r="FL1280">
            <v>0</v>
          </cell>
          <cell r="FM1280">
            <v>0</v>
          </cell>
          <cell r="FN1280">
            <v>0</v>
          </cell>
          <cell r="FO1280">
            <v>0</v>
          </cell>
          <cell r="FP1280">
            <v>0</v>
          </cell>
          <cell r="FQ1280">
            <v>0</v>
          </cell>
          <cell r="FS1280">
            <v>0.1</v>
          </cell>
          <cell r="FT1280">
            <v>0</v>
          </cell>
          <cell r="FU1280">
            <v>0.09</v>
          </cell>
          <cell r="FV1280">
            <v>10.201919409162958</v>
          </cell>
          <cell r="FW1280">
            <v>17.375675070478085</v>
          </cell>
          <cell r="FX1280">
            <v>0</v>
          </cell>
          <cell r="FY1280">
            <v>0</v>
          </cell>
          <cell r="FZ1280">
            <v>0</v>
          </cell>
          <cell r="GA1280">
            <v>0</v>
          </cell>
          <cell r="GB1280">
            <v>78339</v>
          </cell>
          <cell r="GC1280">
            <v>2790420.2017216994</v>
          </cell>
          <cell r="GD1280">
            <v>248224.90946419479</v>
          </cell>
          <cell r="GE1280">
            <v>189270.59770634965</v>
          </cell>
          <cell r="GF1280">
            <v>0</v>
          </cell>
          <cell r="GG1280">
            <v>0</v>
          </cell>
          <cell r="GH1280">
            <v>0</v>
          </cell>
          <cell r="GI1280">
            <v>0</v>
          </cell>
          <cell r="GJ1280">
            <v>0</v>
          </cell>
          <cell r="GK1280">
            <v>0</v>
          </cell>
          <cell r="GL1280">
            <v>78339</v>
          </cell>
          <cell r="GN1280">
            <v>0.1</v>
          </cell>
          <cell r="GO1280">
            <v>0</v>
          </cell>
          <cell r="GP1280">
            <v>0.09</v>
          </cell>
          <cell r="GQ1280">
            <v>10.201919409162958</v>
          </cell>
          <cell r="GR1280">
            <v>17.375675070478085</v>
          </cell>
          <cell r="GS1280">
            <v>0</v>
          </cell>
          <cell r="GT1280">
            <v>0</v>
          </cell>
          <cell r="GU1280">
            <v>0</v>
          </cell>
          <cell r="GV1280">
            <v>0</v>
          </cell>
          <cell r="GW1280">
            <v>1491283</v>
          </cell>
          <cell r="GX1280">
            <v>2300944</v>
          </cell>
          <cell r="GY1280">
            <v>1066469</v>
          </cell>
          <cell r="GZ1280">
            <v>890487.29097215808</v>
          </cell>
          <cell r="HA1280">
            <v>0</v>
          </cell>
          <cell r="HB1280">
            <v>0</v>
          </cell>
          <cell r="HC1280">
            <v>0</v>
          </cell>
          <cell r="HD1280">
            <v>0</v>
          </cell>
          <cell r="HE1280">
            <v>0</v>
          </cell>
          <cell r="HF1280">
            <v>0</v>
          </cell>
          <cell r="HG1280">
            <v>1491283</v>
          </cell>
          <cell r="HI1280">
            <v>0.1</v>
          </cell>
          <cell r="HJ1280">
            <v>0</v>
          </cell>
          <cell r="HK1280">
            <v>0.09</v>
          </cell>
          <cell r="HL1280">
            <v>10.201919409162958</v>
          </cell>
          <cell r="HM1280">
            <v>17.375675070478085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2081086</v>
          </cell>
          <cell r="HS1280">
            <v>3150021.3877246589</v>
          </cell>
          <cell r="HT1280">
            <v>418363.06978667225</v>
          </cell>
          <cell r="HU1280">
            <v>45000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HZ1280">
            <v>0</v>
          </cell>
          <cell r="IA1280">
            <v>0</v>
          </cell>
          <cell r="IB1280">
            <v>2081086</v>
          </cell>
        </row>
        <row r="1281">
          <cell r="C1281" t="str">
            <v>A0199</v>
          </cell>
          <cell r="D1281" t="str">
            <v>PT Suryaraya Rubberindo Industries</v>
          </cell>
          <cell r="E1281" t="str">
            <v>PEB 2</v>
          </cell>
          <cell r="F1281" t="str">
            <v>107PEB 2</v>
          </cell>
          <cell r="P1281">
            <v>0</v>
          </cell>
          <cell r="U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</row>
        <row r="1282">
          <cell r="C1282" t="str">
            <v>A0199</v>
          </cell>
          <cell r="D1282" t="str">
            <v>PT Suryaraya Rubberindo Industries</v>
          </cell>
          <cell r="E1282" t="str">
            <v>PEB 3</v>
          </cell>
          <cell r="F1282" t="str">
            <v>107PEB 3</v>
          </cell>
          <cell r="G1282">
            <v>0.1</v>
          </cell>
          <cell r="I1282">
            <v>0.09</v>
          </cell>
          <cell r="J1282">
            <v>7.2793439651634753</v>
          </cell>
          <cell r="K1282">
            <v>7.3867495179841649</v>
          </cell>
          <cell r="P1282">
            <v>107556</v>
          </cell>
          <cell r="Q1282">
            <v>1156764.0906831303</v>
          </cell>
          <cell r="R1282">
            <v>58371.162788569447</v>
          </cell>
          <cell r="S1282">
            <v>0</v>
          </cell>
          <cell r="U1282">
            <v>0</v>
          </cell>
          <cell r="W1282">
            <v>355265</v>
          </cell>
          <cell r="X1282">
            <v>0</v>
          </cell>
          <cell r="Y1282">
            <v>28137</v>
          </cell>
          <cell r="Z1282">
            <v>462821</v>
          </cell>
        </row>
        <row r="1283">
          <cell r="C1283" t="str">
            <v>A0199</v>
          </cell>
          <cell r="D1283" t="str">
            <v>PT Suryaraya Rubberindo Industries</v>
          </cell>
          <cell r="E1283" t="str">
            <v>PEB 4</v>
          </cell>
          <cell r="F1283" t="str">
            <v>107PEB 4</v>
          </cell>
          <cell r="G1283">
            <v>0.1</v>
          </cell>
          <cell r="I1283">
            <v>0.09</v>
          </cell>
          <cell r="J1283">
            <v>10.468628245136619</v>
          </cell>
          <cell r="K1283">
            <v>17.815958290422728</v>
          </cell>
          <cell r="P1283">
            <v>4034503</v>
          </cell>
          <cell r="Q1283">
            <v>8536170.0541042387</v>
          </cell>
          <cell r="R1283">
            <v>792452.35560561973</v>
          </cell>
          <cell r="S1283">
            <v>318017.48443508201</v>
          </cell>
          <cell r="U1283">
            <v>0</v>
          </cell>
          <cell r="W1283">
            <v>-1458747</v>
          </cell>
          <cell r="X1283">
            <v>-793938</v>
          </cell>
          <cell r="Y1283">
            <v>38905</v>
          </cell>
          <cell r="Z1283">
            <v>1781818</v>
          </cell>
        </row>
        <row r="1284">
          <cell r="C1284" t="str">
            <v>A0199</v>
          </cell>
          <cell r="D1284" t="str">
            <v>PT Suryaraya Rubberindo Industries</v>
          </cell>
          <cell r="E1284" t="str">
            <v>PEB 5</v>
          </cell>
          <cell r="F1284" t="str">
            <v>107PEB 5</v>
          </cell>
          <cell r="P1284">
            <v>0</v>
          </cell>
          <cell r="U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</row>
        <row r="1285">
          <cell r="C1285" t="str">
            <v>A0199</v>
          </cell>
          <cell r="D1285" t="str">
            <v>PT Suryaraya Rubberindo Industries</v>
          </cell>
          <cell r="E1285" t="str">
            <v>PEB 6</v>
          </cell>
          <cell r="F1285" t="str">
            <v>107PEB 6</v>
          </cell>
          <cell r="P1285">
            <v>0</v>
          </cell>
          <cell r="U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</row>
        <row r="1286">
          <cell r="C1286" t="str">
            <v>A0199</v>
          </cell>
          <cell r="D1286" t="str">
            <v>PT Suryaraya Rubberindo Industries</v>
          </cell>
          <cell r="E1286" t="str">
            <v>PEB 7</v>
          </cell>
          <cell r="F1286" t="str">
            <v>107PEB 7</v>
          </cell>
          <cell r="G1286">
            <v>0.1</v>
          </cell>
          <cell r="I1286">
            <v>0.09</v>
          </cell>
          <cell r="J1286">
            <v>10.201919409162958</v>
          </cell>
          <cell r="K1286">
            <v>17.375675070478085</v>
          </cell>
          <cell r="P1286">
            <v>470606</v>
          </cell>
          <cell r="Q1286">
            <v>1101818.2934397799</v>
          </cell>
          <cell r="R1286">
            <v>109670.72770697479</v>
          </cell>
          <cell r="S1286">
            <v>125426.6464562957</v>
          </cell>
          <cell r="U1286">
            <v>0</v>
          </cell>
          <cell r="W1286">
            <v>-368461</v>
          </cell>
          <cell r="X1286">
            <v>0</v>
          </cell>
          <cell r="Y1286">
            <v>0</v>
          </cell>
          <cell r="Z1286">
            <v>102145</v>
          </cell>
        </row>
        <row r="1287">
          <cell r="C1287" t="str">
            <v>A0199</v>
          </cell>
          <cell r="D1287" t="str">
            <v>PT Suryaraya Rubberindo Industries</v>
          </cell>
          <cell r="E1287" t="str">
            <v>MPP</v>
          </cell>
          <cell r="F1287" t="str">
            <v>107MPP</v>
          </cell>
          <cell r="P1287">
            <v>0</v>
          </cell>
          <cell r="U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</row>
        <row r="1288">
          <cell r="C1288" t="str">
            <v>A0199</v>
          </cell>
          <cell r="D1288" t="str">
            <v>PT Suryaraya Rubberindo Industries</v>
          </cell>
          <cell r="E1288" t="str">
            <v>ID</v>
          </cell>
          <cell r="F1288" t="str">
            <v>107ID</v>
          </cell>
          <cell r="G1288">
            <v>0.1</v>
          </cell>
          <cell r="I1288">
            <v>0.09</v>
          </cell>
          <cell r="J1288">
            <v>10.201919409162958</v>
          </cell>
          <cell r="K1288">
            <v>17.375675070478085</v>
          </cell>
          <cell r="P1288">
            <v>78339</v>
          </cell>
          <cell r="Q1288">
            <v>2790420.2017216994</v>
          </cell>
          <cell r="R1288">
            <v>248224.90946419479</v>
          </cell>
          <cell r="S1288">
            <v>189270.59770634965</v>
          </cell>
          <cell r="U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78339</v>
          </cell>
        </row>
        <row r="1289">
          <cell r="C1289" t="str">
            <v>A0199</v>
          </cell>
          <cell r="D1289" t="str">
            <v>PT Suryaraya Rubberindo Industries</v>
          </cell>
          <cell r="E1289" t="str">
            <v>LL</v>
          </cell>
          <cell r="F1289" t="str">
            <v>107LL</v>
          </cell>
          <cell r="G1289">
            <v>0.1</v>
          </cell>
          <cell r="I1289">
            <v>0.09</v>
          </cell>
          <cell r="J1289">
            <v>10.201919409162958</v>
          </cell>
          <cell r="K1289">
            <v>17.375675070478085</v>
          </cell>
          <cell r="P1289">
            <v>1491283</v>
          </cell>
          <cell r="Q1289">
            <v>2300944</v>
          </cell>
          <cell r="R1289">
            <v>1066469</v>
          </cell>
          <cell r="S1289">
            <v>890487.29097215808</v>
          </cell>
          <cell r="U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1491283</v>
          </cell>
        </row>
        <row r="1290">
          <cell r="C1290" t="str">
            <v>A0199</v>
          </cell>
          <cell r="D1290" t="str">
            <v>PT Suryaraya Rubberindo Industries</v>
          </cell>
          <cell r="E1290" t="str">
            <v>PMK</v>
          </cell>
          <cell r="F1290" t="str">
            <v>107PMK</v>
          </cell>
          <cell r="G1290">
            <v>0.1</v>
          </cell>
          <cell r="I1290">
            <v>0.09</v>
          </cell>
          <cell r="J1290">
            <v>10.201919409162958</v>
          </cell>
          <cell r="K1290">
            <v>17.375675070478085</v>
          </cell>
          <cell r="P1290">
            <v>2081086</v>
          </cell>
          <cell r="Q1290">
            <v>3150021.3877246589</v>
          </cell>
          <cell r="R1290">
            <v>418363.06978667225</v>
          </cell>
          <cell r="S1290">
            <v>45000</v>
          </cell>
          <cell r="U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2081086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F1292" t="str">
            <v>108PEB 1</v>
          </cell>
          <cell r="G1292">
            <v>0.1</v>
          </cell>
          <cell r="H1292">
            <v>0.1</v>
          </cell>
          <cell r="I1292">
            <v>0.09</v>
          </cell>
          <cell r="J1292">
            <v>8.3637246605923909</v>
          </cell>
          <cell r="K1292">
            <v>8.8807528898529693</v>
          </cell>
          <cell r="L1292">
            <v>0</v>
          </cell>
          <cell r="N1292">
            <v>328204.22974661796</v>
          </cell>
          <cell r="O1292">
            <v>44932.940193303875</v>
          </cell>
          <cell r="P1292">
            <v>2258018</v>
          </cell>
          <cell r="Q1292">
            <v>3531806.2244700589</v>
          </cell>
          <cell r="R1292">
            <v>156111.33428054457</v>
          </cell>
          <cell r="S1292">
            <v>26261.16543513169</v>
          </cell>
          <cell r="U1292">
            <v>-1589907</v>
          </cell>
          <cell r="V1292">
            <v>3188281.3781325417</v>
          </cell>
          <cell r="W1292">
            <v>-316808</v>
          </cell>
          <cell r="X1292">
            <v>0</v>
          </cell>
          <cell r="Y1292">
            <v>0</v>
          </cell>
          <cell r="Z1292">
            <v>351303</v>
          </cell>
          <cell r="AB1292">
            <v>0.1</v>
          </cell>
          <cell r="AC1292">
            <v>0</v>
          </cell>
          <cell r="AD1292">
            <v>0.09</v>
          </cell>
          <cell r="AE1292">
            <v>9.8979747421502235</v>
          </cell>
          <cell r="AF1292">
            <v>12.682370583509199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1092815</v>
          </cell>
          <cell r="AL1292">
            <v>1415089.2523478088</v>
          </cell>
          <cell r="AM1292">
            <v>82434.458052173301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-39587</v>
          </cell>
          <cell r="AS1292">
            <v>-471253</v>
          </cell>
          <cell r="AT1292">
            <v>34741</v>
          </cell>
          <cell r="AU1292">
            <v>581975</v>
          </cell>
          <cell r="AW1292">
            <v>0.1</v>
          </cell>
          <cell r="AX1292">
            <v>0</v>
          </cell>
          <cell r="AY1292">
            <v>0.09</v>
          </cell>
          <cell r="AZ1292">
            <v>8.3637246605923909</v>
          </cell>
          <cell r="BA1292">
            <v>8.8807528898529693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55265</v>
          </cell>
          <cell r="BG1292">
            <v>171099.32443114457</v>
          </cell>
          <cell r="BH1292">
            <v>8638.8100257515289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73909</v>
          </cell>
          <cell r="BN1292">
            <v>-91493</v>
          </cell>
          <cell r="BO1292">
            <v>6745</v>
          </cell>
          <cell r="BP1292">
            <v>37681</v>
          </cell>
          <cell r="BR1292">
            <v>0.1</v>
          </cell>
          <cell r="BS1292">
            <v>0</v>
          </cell>
          <cell r="BT1292">
            <v>0.09</v>
          </cell>
          <cell r="BU1292">
            <v>10.176450860652656</v>
          </cell>
          <cell r="BV1292">
            <v>15.723664738434186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534099</v>
          </cell>
          <cell r="CB1292">
            <v>678825.33536403719</v>
          </cell>
          <cell r="CC1292">
            <v>63506.606124370192</v>
          </cell>
          <cell r="CD1292">
            <v>9195.229646747548</v>
          </cell>
          <cell r="CE1292">
            <v>0</v>
          </cell>
          <cell r="CF1292">
            <v>0</v>
          </cell>
          <cell r="CG1292">
            <v>0</v>
          </cell>
          <cell r="CH1292">
            <v>-253019</v>
          </cell>
          <cell r="CI1292">
            <v>-32016</v>
          </cell>
          <cell r="CJ1292">
            <v>1771</v>
          </cell>
          <cell r="CK1292">
            <v>249064</v>
          </cell>
          <cell r="CM1292">
            <v>0</v>
          </cell>
          <cell r="CN1292">
            <v>0</v>
          </cell>
          <cell r="CO1292">
            <v>0</v>
          </cell>
          <cell r="CP1292">
            <v>0</v>
          </cell>
          <cell r="CQ1292">
            <v>0</v>
          </cell>
          <cell r="CR1292">
            <v>0</v>
          </cell>
          <cell r="CS1292">
            <v>0</v>
          </cell>
          <cell r="CT1292">
            <v>0</v>
          </cell>
          <cell r="CU1292">
            <v>0</v>
          </cell>
          <cell r="CV1292">
            <v>0</v>
          </cell>
          <cell r="CW1292">
            <v>0</v>
          </cell>
          <cell r="CX1292">
            <v>0</v>
          </cell>
          <cell r="CY1292">
            <v>0</v>
          </cell>
          <cell r="CZ1292">
            <v>0</v>
          </cell>
          <cell r="DA1292">
            <v>0</v>
          </cell>
          <cell r="DB1292">
            <v>0</v>
          </cell>
          <cell r="DC1292">
            <v>0</v>
          </cell>
          <cell r="DD1292">
            <v>0</v>
          </cell>
          <cell r="DE1292">
            <v>0</v>
          </cell>
          <cell r="DF1292">
            <v>0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  <cell r="DX1292">
            <v>0</v>
          </cell>
          <cell r="DY1292">
            <v>0</v>
          </cell>
          <cell r="DZ1292">
            <v>0</v>
          </cell>
          <cell r="EA1292">
            <v>0</v>
          </cell>
          <cell r="EC1292">
            <v>0.1</v>
          </cell>
          <cell r="ED1292">
            <v>0</v>
          </cell>
          <cell r="EE1292">
            <v>0.09</v>
          </cell>
          <cell r="EF1292">
            <v>9.8979747421502235</v>
          </cell>
          <cell r="EG1292">
            <v>12.682370583509199</v>
          </cell>
          <cell r="EH1292">
            <v>0</v>
          </cell>
          <cell r="EI1292">
            <v>0</v>
          </cell>
          <cell r="EJ1292">
            <v>0</v>
          </cell>
          <cell r="EK1292">
            <v>0</v>
          </cell>
          <cell r="EL1292">
            <v>109298</v>
          </cell>
          <cell r="EM1292">
            <v>71539.098332214518</v>
          </cell>
          <cell r="EN1292">
            <v>5351.3660875095266</v>
          </cell>
          <cell r="EO1292">
            <v>9198.0058189920492</v>
          </cell>
          <cell r="EP1292">
            <v>0</v>
          </cell>
          <cell r="EQ1292">
            <v>0</v>
          </cell>
          <cell r="ER1292">
            <v>0</v>
          </cell>
          <cell r="ES1292">
            <v>-84028</v>
          </cell>
          <cell r="ET1292">
            <v>0</v>
          </cell>
          <cell r="EU1292">
            <v>0</v>
          </cell>
          <cell r="EV1292">
            <v>25270</v>
          </cell>
          <cell r="EX1292">
            <v>0.1</v>
          </cell>
          <cell r="EY1292">
            <v>0</v>
          </cell>
          <cell r="EZ1292">
            <v>0.09</v>
          </cell>
          <cell r="FA1292">
            <v>9.8979747421502235</v>
          </cell>
          <cell r="FB1292">
            <v>12.682370583509199</v>
          </cell>
          <cell r="FC1292">
            <v>0</v>
          </cell>
          <cell r="FD1292">
            <v>0</v>
          </cell>
          <cell r="FE1292">
            <v>0</v>
          </cell>
          <cell r="FF1292">
            <v>0</v>
          </cell>
          <cell r="FG1292">
            <v>574626</v>
          </cell>
          <cell r="FH1292">
            <v>432830.40619937691</v>
          </cell>
          <cell r="FI1292">
            <v>25251.842880985554</v>
          </cell>
          <cell r="FJ1292">
            <v>0</v>
          </cell>
          <cell r="FK1292">
            <v>0</v>
          </cell>
          <cell r="FL1292">
            <v>0</v>
          </cell>
          <cell r="FM1292">
            <v>0</v>
          </cell>
          <cell r="FN1292">
            <v>0</v>
          </cell>
          <cell r="FO1292">
            <v>-511637</v>
          </cell>
          <cell r="FP1292">
            <v>35189</v>
          </cell>
          <cell r="FQ1292">
            <v>62989</v>
          </cell>
          <cell r="FS1292">
            <v>0.1</v>
          </cell>
          <cell r="FT1292">
            <v>0</v>
          </cell>
          <cell r="FU1292">
            <v>0.09</v>
          </cell>
          <cell r="FV1292">
            <v>9.8979747421502235</v>
          </cell>
          <cell r="FW1292">
            <v>12.682370583509199</v>
          </cell>
          <cell r="FX1292">
            <v>0</v>
          </cell>
          <cell r="FY1292">
            <v>0</v>
          </cell>
          <cell r="FZ1292">
            <v>0</v>
          </cell>
          <cell r="GA1292">
            <v>0</v>
          </cell>
          <cell r="GB1292">
            <v>19625</v>
          </cell>
          <cell r="GC1292">
            <v>349386.76535527559</v>
          </cell>
          <cell r="GD1292">
            <v>24258.700840195346</v>
          </cell>
          <cell r="GE1292">
            <v>31669.69229418617</v>
          </cell>
          <cell r="GF1292">
            <v>0</v>
          </cell>
          <cell r="GG1292">
            <v>0</v>
          </cell>
          <cell r="GH1292">
            <v>0</v>
          </cell>
          <cell r="GI1292">
            <v>0</v>
          </cell>
          <cell r="GJ1292">
            <v>0</v>
          </cell>
          <cell r="GK1292">
            <v>0</v>
          </cell>
          <cell r="GL1292">
            <v>19625</v>
          </cell>
          <cell r="GN1292">
            <v>0.1</v>
          </cell>
          <cell r="GO1292">
            <v>0</v>
          </cell>
          <cell r="GP1292">
            <v>0.09</v>
          </cell>
          <cell r="GQ1292">
            <v>9.8979747421502235</v>
          </cell>
          <cell r="GR1292">
            <v>12.682370583509199</v>
          </cell>
          <cell r="GS1292">
            <v>0</v>
          </cell>
          <cell r="GT1292">
            <v>0</v>
          </cell>
          <cell r="GU1292">
            <v>0</v>
          </cell>
          <cell r="GV1292">
            <v>0</v>
          </cell>
          <cell r="GW1292">
            <v>318803</v>
          </cell>
          <cell r="GX1292">
            <v>335038</v>
          </cell>
          <cell r="GY1292">
            <v>104997</v>
          </cell>
          <cell r="GZ1292">
            <v>217216</v>
          </cell>
          <cell r="HA1292">
            <v>0</v>
          </cell>
          <cell r="HB1292">
            <v>0</v>
          </cell>
          <cell r="HC1292">
            <v>0</v>
          </cell>
          <cell r="HD1292">
            <v>0</v>
          </cell>
          <cell r="HE1292">
            <v>0</v>
          </cell>
          <cell r="HF1292">
            <v>0</v>
          </cell>
          <cell r="HG1292">
            <v>318803</v>
          </cell>
          <cell r="HI1292">
            <v>0.1</v>
          </cell>
          <cell r="HJ1292">
            <v>0</v>
          </cell>
          <cell r="HK1292">
            <v>0.09</v>
          </cell>
          <cell r="HL1292">
            <v>9.8979747421502235</v>
          </cell>
          <cell r="HM1292">
            <v>12.682370583509199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343003</v>
          </cell>
          <cell r="HS1292">
            <v>438336.92101336905</v>
          </cell>
          <cell r="HT1292">
            <v>51041.578221954798</v>
          </cell>
          <cell r="HU1292">
            <v>123796.5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343003</v>
          </cell>
        </row>
        <row r="1293">
          <cell r="C1293" t="str">
            <v>A0221</v>
          </cell>
          <cell r="D1293" t="str">
            <v>PT Swadaya Harapan Nusantara</v>
          </cell>
          <cell r="E1293" t="str">
            <v>PEB 2</v>
          </cell>
          <cell r="F1293" t="str">
            <v>108PEB 2</v>
          </cell>
          <cell r="G1293">
            <v>0.1</v>
          </cell>
          <cell r="I1293">
            <v>0.09</v>
          </cell>
          <cell r="J1293">
            <v>9.8979747421502235</v>
          </cell>
          <cell r="K1293">
            <v>12.682370583509199</v>
          </cell>
          <cell r="P1293">
            <v>1092815</v>
          </cell>
          <cell r="Q1293">
            <v>1415089.2523478088</v>
          </cell>
          <cell r="R1293">
            <v>82434.458052173301</v>
          </cell>
          <cell r="S1293">
            <v>0</v>
          </cell>
          <cell r="U1293">
            <v>0</v>
          </cell>
          <cell r="W1293">
            <v>-39587</v>
          </cell>
          <cell r="X1293">
            <v>-471253</v>
          </cell>
          <cell r="Y1293">
            <v>34741</v>
          </cell>
          <cell r="Z1293">
            <v>581975</v>
          </cell>
        </row>
        <row r="1294">
          <cell r="C1294" t="str">
            <v>A0221</v>
          </cell>
          <cell r="D1294" t="str">
            <v>PT Swadaya Harapan Nusantara</v>
          </cell>
          <cell r="E1294" t="str">
            <v>PEB 3</v>
          </cell>
          <cell r="F1294" t="str">
            <v>108PEB 3</v>
          </cell>
          <cell r="G1294">
            <v>0.1</v>
          </cell>
          <cell r="I1294">
            <v>0.09</v>
          </cell>
          <cell r="J1294">
            <v>8.3637246605923909</v>
          </cell>
          <cell r="K1294">
            <v>8.8807528898529693</v>
          </cell>
          <cell r="P1294">
            <v>55265</v>
          </cell>
          <cell r="Q1294">
            <v>171099.32443114457</v>
          </cell>
          <cell r="R1294">
            <v>8638.8100257515289</v>
          </cell>
          <cell r="S1294">
            <v>0</v>
          </cell>
          <cell r="U1294">
            <v>0</v>
          </cell>
          <cell r="W1294">
            <v>73909</v>
          </cell>
          <cell r="X1294">
            <v>-91493</v>
          </cell>
          <cell r="Y1294">
            <v>6745</v>
          </cell>
          <cell r="Z1294">
            <v>37681</v>
          </cell>
        </row>
        <row r="1295">
          <cell r="C1295" t="str">
            <v>A0221</v>
          </cell>
          <cell r="D1295" t="str">
            <v>PT Swadaya Harapan Nusantara</v>
          </cell>
          <cell r="E1295" t="str">
            <v>PEB 4</v>
          </cell>
          <cell r="F1295" t="str">
            <v>108PEB 4</v>
          </cell>
          <cell r="G1295">
            <v>0.1</v>
          </cell>
          <cell r="I1295">
            <v>0.09</v>
          </cell>
          <cell r="J1295">
            <v>10.176450860652656</v>
          </cell>
          <cell r="K1295">
            <v>15.723664738434186</v>
          </cell>
          <cell r="P1295">
            <v>534099</v>
          </cell>
          <cell r="Q1295">
            <v>678825.33536403719</v>
          </cell>
          <cell r="R1295">
            <v>63506.606124370192</v>
          </cell>
          <cell r="S1295">
            <v>9195.229646747548</v>
          </cell>
          <cell r="U1295">
            <v>0</v>
          </cell>
          <cell r="W1295">
            <v>-253019</v>
          </cell>
          <cell r="X1295">
            <v>-32016</v>
          </cell>
          <cell r="Y1295">
            <v>1771</v>
          </cell>
          <cell r="Z1295">
            <v>249064</v>
          </cell>
        </row>
        <row r="1296">
          <cell r="C1296" t="str">
            <v>A0221</v>
          </cell>
          <cell r="D1296" t="str">
            <v>PT Swadaya Harapan Nusantara</v>
          </cell>
          <cell r="E1296" t="str">
            <v>PEB 5</v>
          </cell>
          <cell r="F1296" t="str">
            <v>108PEB 5</v>
          </cell>
          <cell r="P1296">
            <v>0</v>
          </cell>
          <cell r="U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</row>
        <row r="1297">
          <cell r="C1297" t="str">
            <v>A0221</v>
          </cell>
          <cell r="D1297" t="str">
            <v>PT Swadaya Harapan Nusantara</v>
          </cell>
          <cell r="E1297" t="str">
            <v>PEB 6</v>
          </cell>
          <cell r="F1297" t="str">
            <v>108PEB 6</v>
          </cell>
          <cell r="P1297">
            <v>0</v>
          </cell>
          <cell r="U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</row>
        <row r="1298">
          <cell r="C1298" t="str">
            <v>A0221</v>
          </cell>
          <cell r="D1298" t="str">
            <v>PT Swadaya Harapan Nusantara</v>
          </cell>
          <cell r="E1298" t="str">
            <v>PEB 7</v>
          </cell>
          <cell r="F1298" t="str">
            <v>108PEB 7</v>
          </cell>
          <cell r="G1298">
            <v>0.1</v>
          </cell>
          <cell r="I1298">
            <v>0.09</v>
          </cell>
          <cell r="J1298">
            <v>9.8979747421502235</v>
          </cell>
          <cell r="K1298">
            <v>12.682370583509199</v>
          </cell>
          <cell r="P1298">
            <v>109298</v>
          </cell>
          <cell r="Q1298">
            <v>71539.098332214518</v>
          </cell>
          <cell r="R1298">
            <v>5351.3660875095266</v>
          </cell>
          <cell r="S1298">
            <v>9198.0058189920492</v>
          </cell>
          <cell r="U1298">
            <v>0</v>
          </cell>
          <cell r="W1298">
            <v>-84028</v>
          </cell>
          <cell r="X1298">
            <v>0</v>
          </cell>
          <cell r="Y1298">
            <v>0</v>
          </cell>
          <cell r="Z1298">
            <v>25270</v>
          </cell>
        </row>
        <row r="1299">
          <cell r="C1299" t="str">
            <v>A0221</v>
          </cell>
          <cell r="D1299" t="str">
            <v>PT Swadaya Harapan Nusantara</v>
          </cell>
          <cell r="E1299" t="str">
            <v>MPP</v>
          </cell>
          <cell r="F1299" t="str">
            <v>108MPP</v>
          </cell>
          <cell r="G1299">
            <v>0.1</v>
          </cell>
          <cell r="I1299">
            <v>0.09</v>
          </cell>
          <cell r="J1299">
            <v>9.8979747421502235</v>
          </cell>
          <cell r="K1299">
            <v>12.682370583509199</v>
          </cell>
          <cell r="P1299">
            <v>574626</v>
          </cell>
          <cell r="Q1299">
            <v>432830.40619937691</v>
          </cell>
          <cell r="R1299">
            <v>25251.842880985554</v>
          </cell>
          <cell r="S1299">
            <v>0</v>
          </cell>
          <cell r="U1299">
            <v>0</v>
          </cell>
          <cell r="W1299">
            <v>0</v>
          </cell>
          <cell r="X1299">
            <v>-511637</v>
          </cell>
          <cell r="Y1299">
            <v>35189</v>
          </cell>
          <cell r="Z1299">
            <v>62989</v>
          </cell>
        </row>
        <row r="1300">
          <cell r="C1300" t="str">
            <v>A0221</v>
          </cell>
          <cell r="D1300" t="str">
            <v>PT Swadaya Harapan Nusantara</v>
          </cell>
          <cell r="E1300" t="str">
            <v>ID</v>
          </cell>
          <cell r="F1300" t="str">
            <v>108ID</v>
          </cell>
          <cell r="G1300">
            <v>0.1</v>
          </cell>
          <cell r="I1300">
            <v>0.09</v>
          </cell>
          <cell r="J1300">
            <v>9.8979747421502235</v>
          </cell>
          <cell r="K1300">
            <v>12.682370583509199</v>
          </cell>
          <cell r="P1300">
            <v>19625</v>
          </cell>
          <cell r="Q1300">
            <v>349386.76535527559</v>
          </cell>
          <cell r="R1300">
            <v>24258.700840195346</v>
          </cell>
          <cell r="S1300">
            <v>31669.69229418617</v>
          </cell>
          <cell r="U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19625</v>
          </cell>
        </row>
        <row r="1301">
          <cell r="C1301" t="str">
            <v>A0221</v>
          </cell>
          <cell r="D1301" t="str">
            <v>PT Swadaya Harapan Nusantara</v>
          </cell>
          <cell r="E1301" t="str">
            <v>LL</v>
          </cell>
          <cell r="F1301" t="str">
            <v>108LL</v>
          </cell>
          <cell r="G1301">
            <v>0.1</v>
          </cell>
          <cell r="I1301">
            <v>0.09</v>
          </cell>
          <cell r="J1301">
            <v>9.8979747421502235</v>
          </cell>
          <cell r="K1301">
            <v>12.682370583509199</v>
          </cell>
          <cell r="P1301">
            <v>318803</v>
          </cell>
          <cell r="Q1301">
            <v>335038</v>
          </cell>
          <cell r="R1301">
            <v>104997</v>
          </cell>
          <cell r="S1301">
            <v>217216</v>
          </cell>
          <cell r="U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318803</v>
          </cell>
        </row>
        <row r="1302">
          <cell r="C1302" t="str">
            <v>A0221</v>
          </cell>
          <cell r="D1302" t="str">
            <v>PT Swadaya Harapan Nusantara</v>
          </cell>
          <cell r="E1302" t="str">
            <v>PMK</v>
          </cell>
          <cell r="F1302" t="str">
            <v>108PMK</v>
          </cell>
          <cell r="G1302">
            <v>0.1</v>
          </cell>
          <cell r="I1302">
            <v>0.09</v>
          </cell>
          <cell r="J1302">
            <v>9.8979747421502235</v>
          </cell>
          <cell r="K1302">
            <v>12.682370583509199</v>
          </cell>
          <cell r="P1302">
            <v>343003</v>
          </cell>
          <cell r="Q1302">
            <v>438336.92101336905</v>
          </cell>
          <cell r="R1302">
            <v>51041.578221954798</v>
          </cell>
          <cell r="S1302">
            <v>123796.5</v>
          </cell>
          <cell r="U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343003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F1304" t="str">
            <v>109PEB 1</v>
          </cell>
          <cell r="G1304">
            <v>0.1</v>
          </cell>
          <cell r="H1304">
            <v>0.1</v>
          </cell>
          <cell r="I1304">
            <v>0.09</v>
          </cell>
          <cell r="J1304">
            <v>7.6516171481057818</v>
          </cell>
          <cell r="K1304">
            <v>8.0876760166767756</v>
          </cell>
          <cell r="L1304">
            <v>139834</v>
          </cell>
          <cell r="N1304">
            <v>382568.20160000003</v>
          </cell>
          <cell r="O1304">
            <v>57421.288</v>
          </cell>
          <cell r="P1304">
            <v>4242020</v>
          </cell>
          <cell r="Q1304">
            <v>4880541.1714925151</v>
          </cell>
          <cell r="R1304">
            <v>203067.55382637764</v>
          </cell>
          <cell r="S1304">
            <v>304367.47220079199</v>
          </cell>
          <cell r="U1304">
            <v>-3372894</v>
          </cell>
          <cell r="V1304">
            <v>4974909.0298666675</v>
          </cell>
          <cell r="W1304">
            <v>-1774210</v>
          </cell>
          <cell r="X1304">
            <v>0</v>
          </cell>
          <cell r="Y1304">
            <v>0</v>
          </cell>
          <cell r="Z1304">
            <v>0</v>
          </cell>
          <cell r="AB1304">
            <v>0.1</v>
          </cell>
          <cell r="AC1304">
            <v>0</v>
          </cell>
          <cell r="AD1304">
            <v>0.09</v>
          </cell>
          <cell r="AE1304">
            <v>9.8103837039618345</v>
          </cell>
          <cell r="AF1304">
            <v>12.242992114416962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86609</v>
          </cell>
          <cell r="AL1304">
            <v>302327.72032472753</v>
          </cell>
          <cell r="AM1304">
            <v>17980.620864950411</v>
          </cell>
          <cell r="AN1304">
            <v>26515.5</v>
          </cell>
          <cell r="AO1304">
            <v>0</v>
          </cell>
          <cell r="AP1304">
            <v>0</v>
          </cell>
          <cell r="AQ1304">
            <v>0</v>
          </cell>
          <cell r="AR1304">
            <v>-35248</v>
          </cell>
          <cell r="AS1304">
            <v>-3673</v>
          </cell>
          <cell r="AT1304">
            <v>281</v>
          </cell>
          <cell r="AU1304">
            <v>47688</v>
          </cell>
          <cell r="AW1304">
            <v>0.1</v>
          </cell>
          <cell r="AX1304">
            <v>0</v>
          </cell>
          <cell r="AY1304">
            <v>0.09</v>
          </cell>
          <cell r="AZ1304">
            <v>7.6516171481057818</v>
          </cell>
          <cell r="BA1304">
            <v>8.0876760166767756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485827</v>
          </cell>
          <cell r="BG1304">
            <v>274837.404840381</v>
          </cell>
          <cell r="BH1304">
            <v>13981.670871627757</v>
          </cell>
          <cell r="BI1304">
            <v>39261.194940000001</v>
          </cell>
          <cell r="BJ1304">
            <v>0</v>
          </cell>
          <cell r="BK1304">
            <v>0</v>
          </cell>
          <cell r="BL1304">
            <v>0</v>
          </cell>
          <cell r="BM1304">
            <v>-274286</v>
          </cell>
          <cell r="BN1304">
            <v>-53021</v>
          </cell>
          <cell r="BO1304">
            <v>4557</v>
          </cell>
          <cell r="BP1304">
            <v>158520</v>
          </cell>
          <cell r="BR1304">
            <v>0.1</v>
          </cell>
          <cell r="BS1304">
            <v>0</v>
          </cell>
          <cell r="BT1304">
            <v>0.09</v>
          </cell>
          <cell r="BU1304">
            <v>10.414409245641451</v>
          </cell>
          <cell r="BV1304">
            <v>15.380679780057516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238082</v>
          </cell>
          <cell r="CB1304">
            <v>106907.57101343735</v>
          </cell>
          <cell r="CC1304">
            <v>11034.798788375372</v>
          </cell>
          <cell r="CD1304">
            <v>67153.387298617279</v>
          </cell>
          <cell r="CE1304">
            <v>0</v>
          </cell>
          <cell r="CF1304">
            <v>0</v>
          </cell>
          <cell r="CG1304">
            <v>0</v>
          </cell>
          <cell r="CH1304">
            <v>-77960</v>
          </cell>
          <cell r="CI1304">
            <v>-49949</v>
          </cell>
          <cell r="CJ1304">
            <v>2877</v>
          </cell>
          <cell r="CK1304">
            <v>110173</v>
          </cell>
          <cell r="CM1304">
            <v>0</v>
          </cell>
          <cell r="CN1304">
            <v>0</v>
          </cell>
          <cell r="CO1304">
            <v>0</v>
          </cell>
          <cell r="CP1304">
            <v>0</v>
          </cell>
          <cell r="CQ1304" t="str">
            <v xml:space="preserve"> 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  <cell r="DX1304">
            <v>0</v>
          </cell>
          <cell r="DY1304">
            <v>0</v>
          </cell>
          <cell r="DZ1304">
            <v>0</v>
          </cell>
          <cell r="EA1304">
            <v>0</v>
          </cell>
          <cell r="EC1304">
            <v>0.1</v>
          </cell>
          <cell r="ED1304">
            <v>0</v>
          </cell>
          <cell r="EE1304">
            <v>0.09</v>
          </cell>
          <cell r="EF1304">
            <v>9.8103837039618345</v>
          </cell>
          <cell r="EG1304">
            <v>12.242992114416962</v>
          </cell>
          <cell r="EH1304">
            <v>0</v>
          </cell>
          <cell r="EI1304">
            <v>0</v>
          </cell>
          <cell r="EJ1304">
            <v>0</v>
          </cell>
          <cell r="EK1304">
            <v>0</v>
          </cell>
          <cell r="EL1304">
            <v>153475</v>
          </cell>
          <cell r="EM1304">
            <v>96230.55714609132</v>
          </cell>
          <cell r="EN1304">
            <v>6292.1000521413143</v>
          </cell>
          <cell r="EO1304">
            <v>12315.633271746332</v>
          </cell>
          <cell r="EP1304">
            <v>0</v>
          </cell>
          <cell r="EQ1304">
            <v>0</v>
          </cell>
          <cell r="ER1304">
            <v>0</v>
          </cell>
          <cell r="ES1304">
            <v>-152365</v>
          </cell>
          <cell r="ET1304">
            <v>0</v>
          </cell>
          <cell r="EU1304">
            <v>0</v>
          </cell>
          <cell r="EV1304">
            <v>1110</v>
          </cell>
          <cell r="EX1304">
            <v>0</v>
          </cell>
          <cell r="EY1304">
            <v>0</v>
          </cell>
          <cell r="EZ1304">
            <v>0</v>
          </cell>
          <cell r="FA1304">
            <v>0</v>
          </cell>
          <cell r="FB1304" t="str">
            <v xml:space="preserve"> </v>
          </cell>
          <cell r="FC1304">
            <v>0</v>
          </cell>
          <cell r="FD1304">
            <v>0</v>
          </cell>
          <cell r="FE1304">
            <v>0</v>
          </cell>
          <cell r="FF1304">
            <v>0</v>
          </cell>
          <cell r="FG1304">
            <v>0</v>
          </cell>
          <cell r="FH1304">
            <v>0</v>
          </cell>
          <cell r="FI1304">
            <v>0</v>
          </cell>
          <cell r="FJ1304">
            <v>0</v>
          </cell>
          <cell r="FK1304">
            <v>0</v>
          </cell>
          <cell r="FL1304">
            <v>0</v>
          </cell>
          <cell r="FM1304">
            <v>0</v>
          </cell>
          <cell r="FN1304">
            <v>0</v>
          </cell>
          <cell r="FO1304">
            <v>0</v>
          </cell>
          <cell r="FP1304">
            <v>0</v>
          </cell>
          <cell r="FQ1304">
            <v>0</v>
          </cell>
          <cell r="FS1304">
            <v>0.1</v>
          </cell>
          <cell r="FT1304">
            <v>0</v>
          </cell>
          <cell r="FU1304">
            <v>0.09</v>
          </cell>
          <cell r="FV1304">
            <v>9.8103837039618345</v>
          </cell>
          <cell r="FW1304">
            <v>12.242992114416962</v>
          </cell>
          <cell r="FX1304">
            <v>0</v>
          </cell>
          <cell r="FY1304">
            <v>0</v>
          </cell>
          <cell r="FZ1304">
            <v>0</v>
          </cell>
          <cell r="GA1304">
            <v>0</v>
          </cell>
          <cell r="GB1304">
            <v>29768</v>
          </cell>
          <cell r="GC1304">
            <v>343800.04277151532</v>
          </cell>
          <cell r="GD1304">
            <v>20557.389313904961</v>
          </cell>
          <cell r="GE1304">
            <v>30075.456353040474</v>
          </cell>
          <cell r="GF1304">
            <v>0</v>
          </cell>
          <cell r="GG1304">
            <v>0</v>
          </cell>
          <cell r="GH1304">
            <v>0</v>
          </cell>
          <cell r="GI1304">
            <v>0</v>
          </cell>
          <cell r="GJ1304">
            <v>0</v>
          </cell>
          <cell r="GK1304">
            <v>0</v>
          </cell>
          <cell r="GL1304">
            <v>29768</v>
          </cell>
          <cell r="GN1304">
            <v>0.1</v>
          </cell>
          <cell r="GO1304">
            <v>0</v>
          </cell>
          <cell r="GP1304">
            <v>0.09</v>
          </cell>
          <cell r="GQ1304">
            <v>9.8103837039618345</v>
          </cell>
          <cell r="GR1304">
            <v>12.242992114416962</v>
          </cell>
          <cell r="GS1304">
            <v>0</v>
          </cell>
          <cell r="GT1304">
            <v>0</v>
          </cell>
          <cell r="GU1304">
            <v>0</v>
          </cell>
          <cell r="GV1304">
            <v>0</v>
          </cell>
          <cell r="GW1304">
            <v>359152</v>
          </cell>
          <cell r="GX1304">
            <v>303124.13458846638</v>
          </cell>
          <cell r="GY1304">
            <v>104260.72222840275</v>
          </cell>
          <cell r="GZ1304">
            <v>170849.93083178086</v>
          </cell>
          <cell r="HA1304">
            <v>0</v>
          </cell>
          <cell r="HB1304">
            <v>0</v>
          </cell>
          <cell r="HC1304">
            <v>0</v>
          </cell>
          <cell r="HD1304">
            <v>0</v>
          </cell>
          <cell r="HE1304">
            <v>0</v>
          </cell>
          <cell r="HF1304">
            <v>0</v>
          </cell>
          <cell r="HG1304">
            <v>359152</v>
          </cell>
          <cell r="HI1304">
            <v>0.1</v>
          </cell>
          <cell r="HJ1304">
            <v>0</v>
          </cell>
          <cell r="HK1304">
            <v>0.09</v>
          </cell>
          <cell r="HL1304">
            <v>9.8103837039618345</v>
          </cell>
          <cell r="HM1304">
            <v>12.242992114416962</v>
          </cell>
          <cell r="HN1304">
            <v>0</v>
          </cell>
          <cell r="HO1304">
            <v>0</v>
          </cell>
          <cell r="HP1304">
            <v>0</v>
          </cell>
          <cell r="HQ1304">
            <v>0</v>
          </cell>
          <cell r="HR1304">
            <v>765358</v>
          </cell>
          <cell r="HS1304">
            <v>819609.15088880784</v>
          </cell>
          <cell r="HT1304">
            <v>68886.92871348378</v>
          </cell>
          <cell r="HU1304">
            <v>159550</v>
          </cell>
          <cell r="HV1304">
            <v>0</v>
          </cell>
          <cell r="HW1304">
            <v>0</v>
          </cell>
          <cell r="HX1304">
            <v>0</v>
          </cell>
          <cell r="HY1304">
            <v>0</v>
          </cell>
          <cell r="HZ1304">
            <v>0</v>
          </cell>
          <cell r="IA1304">
            <v>0</v>
          </cell>
          <cell r="IB1304">
            <v>765358</v>
          </cell>
        </row>
        <row r="1305">
          <cell r="C1305" t="str">
            <v>A0143</v>
          </cell>
          <cell r="D1305" t="str">
            <v>PT Swadharma Bhakti Sedaya Finance</v>
          </cell>
          <cell r="E1305" t="str">
            <v>PEB 2</v>
          </cell>
          <cell r="F1305" t="str">
            <v>109PEB 2</v>
          </cell>
          <cell r="G1305">
            <v>0.1</v>
          </cell>
          <cell r="I1305">
            <v>0.09</v>
          </cell>
          <cell r="J1305">
            <v>9.8103837039618345</v>
          </cell>
          <cell r="K1305">
            <v>12.242992114416962</v>
          </cell>
          <cell r="P1305">
            <v>86609</v>
          </cell>
          <cell r="Q1305">
            <v>302327.72032472753</v>
          </cell>
          <cell r="R1305">
            <v>17980.620864950411</v>
          </cell>
          <cell r="S1305">
            <v>26515.5</v>
          </cell>
          <cell r="U1305">
            <v>0</v>
          </cell>
          <cell r="W1305">
            <v>-35248</v>
          </cell>
          <cell r="X1305">
            <v>-3673</v>
          </cell>
          <cell r="Y1305">
            <v>281</v>
          </cell>
          <cell r="Z1305">
            <v>47688</v>
          </cell>
        </row>
        <row r="1306">
          <cell r="C1306" t="str">
            <v>A0143</v>
          </cell>
          <cell r="D1306" t="str">
            <v>PT Swadharma Bhakti Sedaya Finance</v>
          </cell>
          <cell r="E1306" t="str">
            <v>PEB 3</v>
          </cell>
          <cell r="F1306" t="str">
            <v>109PEB 3</v>
          </cell>
          <cell r="G1306">
            <v>0.1</v>
          </cell>
          <cell r="I1306">
            <v>0.09</v>
          </cell>
          <cell r="J1306">
            <v>7.6516171481057818</v>
          </cell>
          <cell r="K1306">
            <v>8.0876760166767756</v>
          </cell>
          <cell r="P1306">
            <v>485827</v>
          </cell>
          <cell r="Q1306">
            <v>274837.404840381</v>
          </cell>
          <cell r="R1306">
            <v>13981.670871627757</v>
          </cell>
          <cell r="S1306">
            <v>39261.194940000001</v>
          </cell>
          <cell r="U1306">
            <v>0</v>
          </cell>
          <cell r="W1306">
            <v>-274286</v>
          </cell>
          <cell r="X1306">
            <v>-53021</v>
          </cell>
          <cell r="Y1306">
            <v>4557</v>
          </cell>
          <cell r="Z1306">
            <v>158520</v>
          </cell>
        </row>
        <row r="1307">
          <cell r="C1307" t="str">
            <v>A0143</v>
          </cell>
          <cell r="D1307" t="str">
            <v>PT Swadharma Bhakti Sedaya Finance</v>
          </cell>
          <cell r="E1307" t="str">
            <v>PEB 4</v>
          </cell>
          <cell r="F1307" t="str">
            <v>109PEB 4</v>
          </cell>
          <cell r="G1307">
            <v>0.1</v>
          </cell>
          <cell r="I1307">
            <v>0.09</v>
          </cell>
          <cell r="J1307">
            <v>10.414409245641451</v>
          </cell>
          <cell r="K1307">
            <v>15.380679780057516</v>
          </cell>
          <cell r="P1307">
            <v>238082</v>
          </cell>
          <cell r="Q1307">
            <v>106907.57101343735</v>
          </cell>
          <cell r="R1307">
            <v>11034.798788375372</v>
          </cell>
          <cell r="S1307">
            <v>67153.387298617279</v>
          </cell>
          <cell r="U1307">
            <v>0</v>
          </cell>
          <cell r="W1307">
            <v>-77960</v>
          </cell>
          <cell r="X1307">
            <v>-49949</v>
          </cell>
          <cell r="Y1307">
            <v>2877</v>
          </cell>
          <cell r="Z1307">
            <v>110173</v>
          </cell>
        </row>
        <row r="1308">
          <cell r="C1308" t="str">
            <v>A0143</v>
          </cell>
          <cell r="D1308" t="str">
            <v>PT Swadharma Bhakti Sedaya Finance</v>
          </cell>
          <cell r="E1308" t="str">
            <v>PEB 5</v>
          </cell>
          <cell r="F1308" t="str">
            <v>109PEB 5</v>
          </cell>
          <cell r="K1308" t="str">
            <v xml:space="preserve"> </v>
          </cell>
          <cell r="P1308">
            <v>0</v>
          </cell>
          <cell r="U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</row>
        <row r="1309">
          <cell r="C1309" t="str">
            <v>A0143</v>
          </cell>
          <cell r="D1309" t="str">
            <v>PT Swadharma Bhakti Sedaya Finance</v>
          </cell>
          <cell r="E1309" t="str">
            <v>PEB 6</v>
          </cell>
          <cell r="F1309" t="str">
            <v>109PEB 6</v>
          </cell>
          <cell r="P1309">
            <v>0</v>
          </cell>
          <cell r="U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</row>
        <row r="1310">
          <cell r="C1310" t="str">
            <v>A0143</v>
          </cell>
          <cell r="D1310" t="str">
            <v>PT Swadharma Bhakti Sedaya Finance</v>
          </cell>
          <cell r="E1310" t="str">
            <v>PEB 7</v>
          </cell>
          <cell r="F1310" t="str">
            <v>109PEB 7</v>
          </cell>
          <cell r="G1310">
            <v>0.1</v>
          </cell>
          <cell r="I1310">
            <v>0.09</v>
          </cell>
          <cell r="J1310">
            <v>9.8103837039618345</v>
          </cell>
          <cell r="K1310">
            <v>12.242992114416962</v>
          </cell>
          <cell r="P1310">
            <v>153475</v>
          </cell>
          <cell r="Q1310">
            <v>96230.55714609132</v>
          </cell>
          <cell r="R1310">
            <v>6292.1000521413143</v>
          </cell>
          <cell r="S1310">
            <v>12315.633271746332</v>
          </cell>
          <cell r="U1310">
            <v>0</v>
          </cell>
          <cell r="W1310">
            <v>-152365</v>
          </cell>
          <cell r="X1310">
            <v>0</v>
          </cell>
          <cell r="Y1310">
            <v>0</v>
          </cell>
          <cell r="Z1310">
            <v>1110</v>
          </cell>
        </row>
        <row r="1311">
          <cell r="C1311" t="str">
            <v>A0143</v>
          </cell>
          <cell r="D1311" t="str">
            <v>PT Swadharma Bhakti Sedaya Finance</v>
          </cell>
          <cell r="E1311" t="str">
            <v>MPP</v>
          </cell>
          <cell r="F1311" t="str">
            <v>109MPP</v>
          </cell>
          <cell r="K1311" t="str">
            <v xml:space="preserve"> </v>
          </cell>
          <cell r="P1311">
            <v>0</v>
          </cell>
          <cell r="U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</row>
        <row r="1312">
          <cell r="C1312" t="str">
            <v>A0143</v>
          </cell>
          <cell r="D1312" t="str">
            <v>PT Swadharma Bhakti Sedaya Finance</v>
          </cell>
          <cell r="E1312" t="str">
            <v>ID</v>
          </cell>
          <cell r="F1312" t="str">
            <v>109ID</v>
          </cell>
          <cell r="G1312">
            <v>0.1</v>
          </cell>
          <cell r="I1312">
            <v>0.09</v>
          </cell>
          <cell r="J1312">
            <v>9.8103837039618345</v>
          </cell>
          <cell r="K1312">
            <v>12.242992114416962</v>
          </cell>
          <cell r="P1312">
            <v>29768</v>
          </cell>
          <cell r="Q1312">
            <v>343800.04277151532</v>
          </cell>
          <cell r="R1312">
            <v>20557.389313904961</v>
          </cell>
          <cell r="S1312">
            <v>30075.456353040474</v>
          </cell>
          <cell r="U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29768</v>
          </cell>
        </row>
        <row r="1313">
          <cell r="C1313" t="str">
            <v>A0143</v>
          </cell>
          <cell r="D1313" t="str">
            <v>PT Swadharma Bhakti Sedaya Finance</v>
          </cell>
          <cell r="E1313" t="str">
            <v>LL</v>
          </cell>
          <cell r="F1313" t="str">
            <v>109LL</v>
          </cell>
          <cell r="G1313">
            <v>0.1</v>
          </cell>
          <cell r="I1313">
            <v>0.09</v>
          </cell>
          <cell r="J1313">
            <v>9.8103837039618345</v>
          </cell>
          <cell r="K1313">
            <v>12.242992114416962</v>
          </cell>
          <cell r="P1313">
            <v>359152</v>
          </cell>
          <cell r="Q1313">
            <v>303124.13458846638</v>
          </cell>
          <cell r="R1313">
            <v>104260.72222840275</v>
          </cell>
          <cell r="S1313">
            <v>170849.93083178086</v>
          </cell>
          <cell r="U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359152</v>
          </cell>
        </row>
        <row r="1314">
          <cell r="C1314" t="str">
            <v>A0143</v>
          </cell>
          <cell r="D1314" t="str">
            <v>PT Swadharma Bhakti Sedaya Finance</v>
          </cell>
          <cell r="E1314" t="str">
            <v>PMK</v>
          </cell>
          <cell r="F1314" t="str">
            <v>109PMK</v>
          </cell>
          <cell r="G1314">
            <v>0.1</v>
          </cell>
          <cell r="I1314">
            <v>0.09</v>
          </cell>
          <cell r="J1314">
            <v>9.8103837039618345</v>
          </cell>
          <cell r="K1314">
            <v>12.242992114416962</v>
          </cell>
          <cell r="P1314">
            <v>765358</v>
          </cell>
          <cell r="Q1314">
            <v>819609.15088880784</v>
          </cell>
          <cell r="R1314">
            <v>68886.92871348378</v>
          </cell>
          <cell r="S1314">
            <v>159550</v>
          </cell>
          <cell r="U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765358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F1316" t="str">
            <v>110PEB 1</v>
          </cell>
          <cell r="G1316">
            <v>0.1</v>
          </cell>
          <cell r="H1316">
            <v>0.1</v>
          </cell>
          <cell r="I1316">
            <v>0.09</v>
          </cell>
          <cell r="J1316">
            <v>5.9082910434768712</v>
          </cell>
          <cell r="K1316">
            <v>6.7950336745373132</v>
          </cell>
          <cell r="L1316">
            <v>265186</v>
          </cell>
          <cell r="N1316">
            <v>349528.53879999998</v>
          </cell>
          <cell r="O1316">
            <v>43125.135999999999</v>
          </cell>
          <cell r="P1316">
            <v>2552956</v>
          </cell>
          <cell r="Q1316">
            <v>3730560.1121126213</v>
          </cell>
          <cell r="R1316">
            <v>145564.41941178287</v>
          </cell>
          <cell r="S1316">
            <v>1261074.4900838302</v>
          </cell>
          <cell r="U1316">
            <v>-1776675</v>
          </cell>
          <cell r="V1316">
            <v>3339521.9916000003</v>
          </cell>
          <cell r="W1316">
            <v>-1140658</v>
          </cell>
          <cell r="X1316">
            <v>0</v>
          </cell>
          <cell r="Y1316">
            <v>0</v>
          </cell>
          <cell r="Z1316">
            <v>0</v>
          </cell>
          <cell r="AB1316">
            <v>0.1</v>
          </cell>
          <cell r="AC1316">
            <v>0</v>
          </cell>
          <cell r="AD1316">
            <v>0.09</v>
          </cell>
          <cell r="AE1316">
            <v>9.9162131481218623</v>
          </cell>
          <cell r="AF1316">
            <v>12.992591980133803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1504832</v>
          </cell>
          <cell r="AL1316">
            <v>1686756.432558327</v>
          </cell>
          <cell r="AM1316">
            <v>94786.621920360281</v>
          </cell>
          <cell r="AN1316">
            <v>456568.73600000003</v>
          </cell>
          <cell r="AO1316">
            <v>0</v>
          </cell>
          <cell r="AP1316">
            <v>0</v>
          </cell>
          <cell r="AQ1316">
            <v>0</v>
          </cell>
          <cell r="AR1316">
            <v>-437702</v>
          </cell>
          <cell r="AS1316">
            <v>0</v>
          </cell>
          <cell r="AT1316">
            <v>0</v>
          </cell>
          <cell r="AU1316">
            <v>1067130</v>
          </cell>
          <cell r="AW1316">
            <v>0.1</v>
          </cell>
          <cell r="AX1316">
            <v>0</v>
          </cell>
          <cell r="AY1316">
            <v>0.09</v>
          </cell>
          <cell r="AZ1316">
            <v>5.9082910434768712</v>
          </cell>
          <cell r="BA1316">
            <v>6.7950336745373132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192040</v>
          </cell>
          <cell r="BG1316">
            <v>98780.271399153062</v>
          </cell>
          <cell r="BH1316">
            <v>5248.0582491129862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-183771</v>
          </cell>
          <cell r="BN1316">
            <v>0</v>
          </cell>
          <cell r="BO1316">
            <v>0</v>
          </cell>
          <cell r="BP1316">
            <v>8269</v>
          </cell>
          <cell r="BR1316">
            <v>0.1</v>
          </cell>
          <cell r="BS1316">
            <v>0</v>
          </cell>
          <cell r="BT1316">
            <v>0.09</v>
          </cell>
          <cell r="BU1316">
            <v>10.354573666796256</v>
          </cell>
          <cell r="BV1316">
            <v>16.091371132932046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658919</v>
          </cell>
          <cell r="CB1316">
            <v>724748.59152363415</v>
          </cell>
          <cell r="CC1316">
            <v>104089.8327083422</v>
          </cell>
          <cell r="CD1316">
            <v>4647.6596539492193</v>
          </cell>
          <cell r="CE1316">
            <v>0</v>
          </cell>
          <cell r="CF1316">
            <v>0</v>
          </cell>
          <cell r="CG1316">
            <v>0</v>
          </cell>
          <cell r="CH1316">
            <v>-220050</v>
          </cell>
          <cell r="CI1316">
            <v>0</v>
          </cell>
          <cell r="CJ1316">
            <v>0</v>
          </cell>
          <cell r="CK1316">
            <v>438869</v>
          </cell>
          <cell r="CM1316">
            <v>0</v>
          </cell>
          <cell r="CN1316">
            <v>0</v>
          </cell>
          <cell r="CO1316">
            <v>0</v>
          </cell>
          <cell r="CP1316">
            <v>0</v>
          </cell>
          <cell r="CQ1316">
            <v>0</v>
          </cell>
          <cell r="CR1316">
            <v>0</v>
          </cell>
          <cell r="CS1316">
            <v>0</v>
          </cell>
          <cell r="CT1316">
            <v>0</v>
          </cell>
          <cell r="CU1316">
            <v>0</v>
          </cell>
          <cell r="CV1316">
            <v>0</v>
          </cell>
          <cell r="CW1316">
            <v>0</v>
          </cell>
          <cell r="CX1316">
            <v>0</v>
          </cell>
          <cell r="CY1316">
            <v>0</v>
          </cell>
          <cell r="CZ1316">
            <v>0</v>
          </cell>
          <cell r="DA1316">
            <v>0</v>
          </cell>
          <cell r="DB1316">
            <v>0</v>
          </cell>
          <cell r="DC1316">
            <v>0</v>
          </cell>
          <cell r="DD1316">
            <v>0</v>
          </cell>
          <cell r="DE1316">
            <v>0</v>
          </cell>
          <cell r="DF1316">
            <v>0</v>
          </cell>
          <cell r="DH1316">
            <v>0.1</v>
          </cell>
          <cell r="DI1316">
            <v>0</v>
          </cell>
          <cell r="DJ1316">
            <v>0.09</v>
          </cell>
          <cell r="DK1316">
            <v>9.9162131481218623</v>
          </cell>
          <cell r="DL1316">
            <v>0</v>
          </cell>
          <cell r="DM1316">
            <v>0</v>
          </cell>
          <cell r="DN1316">
            <v>0</v>
          </cell>
          <cell r="DO1316">
            <v>0</v>
          </cell>
          <cell r="DP1316">
            <v>0</v>
          </cell>
          <cell r="DQ1316">
            <v>106917</v>
          </cell>
          <cell r="DR1316">
            <v>273631.72238648293</v>
          </cell>
          <cell r="DS1316">
            <v>22159.594369427461</v>
          </cell>
          <cell r="DT1316">
            <v>39754.7745</v>
          </cell>
          <cell r="DU1316">
            <v>0</v>
          </cell>
          <cell r="DV1316">
            <v>0</v>
          </cell>
          <cell r="DW1316">
            <v>0</v>
          </cell>
          <cell r="DX1316">
            <v>-24728</v>
          </cell>
          <cell r="DY1316">
            <v>0</v>
          </cell>
          <cell r="DZ1316">
            <v>0</v>
          </cell>
          <cell r="EA1316">
            <v>82189</v>
          </cell>
          <cell r="EC1316">
            <v>0.1</v>
          </cell>
          <cell r="ED1316">
            <v>0</v>
          </cell>
          <cell r="EE1316">
            <v>0.09</v>
          </cell>
          <cell r="EF1316">
            <v>9.9162131481218623</v>
          </cell>
          <cell r="EG1316">
            <v>12.992591980133803</v>
          </cell>
          <cell r="EH1316">
            <v>0</v>
          </cell>
          <cell r="EI1316">
            <v>0</v>
          </cell>
          <cell r="EJ1316">
            <v>0</v>
          </cell>
          <cell r="EK1316">
            <v>0</v>
          </cell>
          <cell r="EL1316">
            <v>84728</v>
          </cell>
          <cell r="EM1316">
            <v>57543.519800452392</v>
          </cell>
          <cell r="EN1316">
            <v>5927.9713492810924</v>
          </cell>
          <cell r="EO1316">
            <v>8037.8656756638138</v>
          </cell>
          <cell r="EP1316">
            <v>0</v>
          </cell>
          <cell r="EQ1316">
            <v>0</v>
          </cell>
          <cell r="ER1316">
            <v>0</v>
          </cell>
          <cell r="ES1316">
            <v>-64235</v>
          </cell>
          <cell r="ET1316">
            <v>0</v>
          </cell>
          <cell r="EU1316">
            <v>0</v>
          </cell>
          <cell r="EV1316">
            <v>20493</v>
          </cell>
          <cell r="EX1316">
            <v>0.1</v>
          </cell>
          <cell r="EY1316">
            <v>0</v>
          </cell>
          <cell r="EZ1316">
            <v>0.09</v>
          </cell>
          <cell r="FA1316">
            <v>9.9162131481218623</v>
          </cell>
          <cell r="FB1316">
            <v>12.992591980133803</v>
          </cell>
          <cell r="FC1316">
            <v>0</v>
          </cell>
          <cell r="FD1316">
            <v>0</v>
          </cell>
          <cell r="FE1316">
            <v>0</v>
          </cell>
          <cell r="FF1316">
            <v>0</v>
          </cell>
          <cell r="FG1316">
            <v>0</v>
          </cell>
          <cell r="FH1316">
            <v>413522.74476231466</v>
          </cell>
          <cell r="FI1316">
            <v>27564.857540767585</v>
          </cell>
          <cell r="FJ1316">
            <v>85606.638000000021</v>
          </cell>
          <cell r="FK1316">
            <v>0</v>
          </cell>
          <cell r="FL1316">
            <v>0</v>
          </cell>
          <cell r="FM1316">
            <v>0</v>
          </cell>
          <cell r="FN1316">
            <v>0</v>
          </cell>
          <cell r="FO1316">
            <v>0</v>
          </cell>
          <cell r="FP1316">
            <v>0</v>
          </cell>
          <cell r="FQ1316">
            <v>0</v>
          </cell>
          <cell r="FS1316">
            <v>0.1</v>
          </cell>
          <cell r="FT1316">
            <v>0</v>
          </cell>
          <cell r="FU1316">
            <v>0.09</v>
          </cell>
          <cell r="FV1316">
            <v>9.9162131481218623</v>
          </cell>
          <cell r="FW1316">
            <v>12.992591980133803</v>
          </cell>
          <cell r="FX1316">
            <v>0</v>
          </cell>
          <cell r="FY1316">
            <v>0</v>
          </cell>
          <cell r="FZ1316">
            <v>0</v>
          </cell>
          <cell r="GA1316">
            <v>0</v>
          </cell>
          <cell r="GB1316">
            <v>32885</v>
          </cell>
          <cell r="GC1316">
            <v>218413.67644809742</v>
          </cell>
          <cell r="GD1316">
            <v>20162.353233771286</v>
          </cell>
          <cell r="GE1316">
            <v>26165.605300513067</v>
          </cell>
          <cell r="GF1316">
            <v>0</v>
          </cell>
          <cell r="GG1316">
            <v>0</v>
          </cell>
          <cell r="GH1316">
            <v>0</v>
          </cell>
          <cell r="GI1316">
            <v>0</v>
          </cell>
          <cell r="GJ1316">
            <v>0</v>
          </cell>
          <cell r="GK1316">
            <v>0</v>
          </cell>
          <cell r="GL1316">
            <v>32885</v>
          </cell>
          <cell r="GN1316">
            <v>0.1</v>
          </cell>
          <cell r="GO1316">
            <v>0</v>
          </cell>
          <cell r="GP1316">
            <v>0.09</v>
          </cell>
          <cell r="GQ1316">
            <v>9.9162131481218623</v>
          </cell>
          <cell r="GR1316">
            <v>12.992591980133803</v>
          </cell>
          <cell r="GS1316">
            <v>0</v>
          </cell>
          <cell r="GT1316">
            <v>0</v>
          </cell>
          <cell r="GU1316">
            <v>0</v>
          </cell>
          <cell r="GV1316">
            <v>0</v>
          </cell>
          <cell r="GW1316">
            <v>202033</v>
          </cell>
          <cell r="GX1316">
            <v>227929</v>
          </cell>
          <cell r="GY1316">
            <v>95282</v>
          </cell>
          <cell r="GZ1316">
            <v>49552.855164717374</v>
          </cell>
          <cell r="HA1316">
            <v>0</v>
          </cell>
          <cell r="HB1316">
            <v>0</v>
          </cell>
          <cell r="HC1316">
            <v>0</v>
          </cell>
          <cell r="HD1316">
            <v>0</v>
          </cell>
          <cell r="HE1316">
            <v>0</v>
          </cell>
          <cell r="HF1316">
            <v>0</v>
          </cell>
          <cell r="HG1316">
            <v>202033</v>
          </cell>
          <cell r="HI1316">
            <v>0.1</v>
          </cell>
          <cell r="HJ1316">
            <v>0</v>
          </cell>
          <cell r="HK1316">
            <v>0.09</v>
          </cell>
          <cell r="HL1316">
            <v>9.9162131481218623</v>
          </cell>
          <cell r="HM1316">
            <v>12.992591980133803</v>
          </cell>
          <cell r="HN1316">
            <v>0</v>
          </cell>
          <cell r="HO1316">
            <v>0</v>
          </cell>
          <cell r="HP1316">
            <v>0</v>
          </cell>
          <cell r="HQ1316">
            <v>0</v>
          </cell>
          <cell r="HR1316">
            <v>44586</v>
          </cell>
          <cell r="HS1316">
            <v>56397.63315045034</v>
          </cell>
          <cell r="HT1316">
            <v>9645.3781326604712</v>
          </cell>
          <cell r="HU1316">
            <v>15779.916999999999</v>
          </cell>
          <cell r="HV1316">
            <v>0</v>
          </cell>
          <cell r="HW1316">
            <v>0</v>
          </cell>
          <cell r="HX1316">
            <v>0</v>
          </cell>
          <cell r="HY1316">
            <v>0</v>
          </cell>
          <cell r="HZ1316">
            <v>0</v>
          </cell>
          <cell r="IA1316">
            <v>0</v>
          </cell>
          <cell r="IB1316">
            <v>44586</v>
          </cell>
        </row>
        <row r="1317">
          <cell r="C1317" t="str">
            <v>A0452</v>
          </cell>
          <cell r="D1317" t="str">
            <v>PT Telen Orbit Prima</v>
          </cell>
          <cell r="E1317" t="str">
            <v>PEB 2</v>
          </cell>
          <cell r="F1317" t="str">
            <v>110PEB 2</v>
          </cell>
          <cell r="G1317">
            <v>0.1</v>
          </cell>
          <cell r="I1317">
            <v>0.09</v>
          </cell>
          <cell r="J1317">
            <v>9.9162131481218623</v>
          </cell>
          <cell r="K1317">
            <v>12.992591980133803</v>
          </cell>
          <cell r="P1317">
            <v>1504832</v>
          </cell>
          <cell r="Q1317">
            <v>1686756.432558327</v>
          </cell>
          <cell r="R1317">
            <v>94786.621920360281</v>
          </cell>
          <cell r="S1317">
            <v>456568.73600000003</v>
          </cell>
          <cell r="U1317">
            <v>0</v>
          </cell>
          <cell r="W1317">
            <v>-437702</v>
          </cell>
          <cell r="X1317">
            <v>0</v>
          </cell>
          <cell r="Y1317">
            <v>0</v>
          </cell>
          <cell r="Z1317">
            <v>1067130</v>
          </cell>
        </row>
        <row r="1318">
          <cell r="C1318" t="str">
            <v>A0452</v>
          </cell>
          <cell r="D1318" t="str">
            <v>PT Telen Orbit Prima</v>
          </cell>
          <cell r="E1318" t="str">
            <v>PEB 3</v>
          </cell>
          <cell r="F1318" t="str">
            <v>110PEB 3</v>
          </cell>
          <cell r="G1318">
            <v>0.1</v>
          </cell>
          <cell r="I1318">
            <v>0.09</v>
          </cell>
          <cell r="J1318">
            <v>5.9082910434768712</v>
          </cell>
          <cell r="K1318">
            <v>6.7950336745373132</v>
          </cell>
          <cell r="P1318">
            <v>192040</v>
          </cell>
          <cell r="Q1318">
            <v>98780.271399153062</v>
          </cell>
          <cell r="R1318">
            <v>5248.0582491129862</v>
          </cell>
          <cell r="S1318">
            <v>0</v>
          </cell>
          <cell r="U1318">
            <v>0</v>
          </cell>
          <cell r="W1318">
            <v>-183771</v>
          </cell>
          <cell r="X1318">
            <v>0</v>
          </cell>
          <cell r="Y1318">
            <v>0</v>
          </cell>
          <cell r="Z1318">
            <v>8269</v>
          </cell>
        </row>
        <row r="1319">
          <cell r="C1319" t="str">
            <v>A0452</v>
          </cell>
          <cell r="D1319" t="str">
            <v>PT Telen Orbit Prima</v>
          </cell>
          <cell r="E1319" t="str">
            <v>PEB 4</v>
          </cell>
          <cell r="F1319" t="str">
            <v>110PEB 4</v>
          </cell>
          <cell r="G1319">
            <v>0.1</v>
          </cell>
          <cell r="I1319">
            <v>0.09</v>
          </cell>
          <cell r="J1319">
            <v>10.354573666796256</v>
          </cell>
          <cell r="K1319">
            <v>16.091371132932046</v>
          </cell>
          <cell r="P1319">
            <v>658919</v>
          </cell>
          <cell r="Q1319">
            <v>724748.59152363415</v>
          </cell>
          <cell r="R1319">
            <v>104089.8327083422</v>
          </cell>
          <cell r="S1319">
            <v>4647.6596539492193</v>
          </cell>
          <cell r="U1319">
            <v>0</v>
          </cell>
          <cell r="W1319">
            <v>-220050</v>
          </cell>
          <cell r="X1319">
            <v>0</v>
          </cell>
          <cell r="Y1319">
            <v>0</v>
          </cell>
          <cell r="Z1319">
            <v>438869</v>
          </cell>
        </row>
        <row r="1320">
          <cell r="C1320" t="str">
            <v>A0452</v>
          </cell>
          <cell r="D1320" t="str">
            <v>PT Telen Orbit Prima</v>
          </cell>
          <cell r="E1320" t="str">
            <v>PEB 5</v>
          </cell>
          <cell r="F1320" t="str">
            <v>110PEB 5</v>
          </cell>
          <cell r="P1320">
            <v>0</v>
          </cell>
          <cell r="U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</row>
        <row r="1321">
          <cell r="C1321" t="str">
            <v>A0452</v>
          </cell>
          <cell r="D1321" t="str">
            <v>PT Telen Orbit Prima</v>
          </cell>
          <cell r="E1321" t="str">
            <v>PEB 6</v>
          </cell>
          <cell r="F1321" t="str">
            <v>110PEB 6</v>
          </cell>
          <cell r="G1321">
            <v>0.1</v>
          </cell>
          <cell r="I1321">
            <v>0.09</v>
          </cell>
          <cell r="J1321">
            <v>9.9162131481218623</v>
          </cell>
          <cell r="P1321">
            <v>106917</v>
          </cell>
          <cell r="Q1321">
            <v>273631.72238648293</v>
          </cell>
          <cell r="R1321">
            <v>22159.594369427461</v>
          </cell>
          <cell r="S1321">
            <v>39754.7745</v>
          </cell>
          <cell r="U1321">
            <v>0</v>
          </cell>
          <cell r="W1321">
            <v>-24728</v>
          </cell>
          <cell r="X1321">
            <v>0</v>
          </cell>
          <cell r="Y1321">
            <v>0</v>
          </cell>
          <cell r="Z1321">
            <v>82189</v>
          </cell>
        </row>
        <row r="1322">
          <cell r="C1322" t="str">
            <v>A0452</v>
          </cell>
          <cell r="D1322" t="str">
            <v>PT Telen Orbit Prima</v>
          </cell>
          <cell r="E1322" t="str">
            <v>PEB 7</v>
          </cell>
          <cell r="F1322" t="str">
            <v>110PEB 7</v>
          </cell>
          <cell r="G1322">
            <v>0.1</v>
          </cell>
          <cell r="I1322">
            <v>0.09</v>
          </cell>
          <cell r="J1322">
            <v>9.9162131481218623</v>
          </cell>
          <cell r="K1322">
            <v>12.992591980133803</v>
          </cell>
          <cell r="P1322">
            <v>84728</v>
          </cell>
          <cell r="Q1322">
            <v>57543.519800452392</v>
          </cell>
          <cell r="R1322">
            <v>5927.9713492810924</v>
          </cell>
          <cell r="S1322">
            <v>8037.8656756638138</v>
          </cell>
          <cell r="U1322">
            <v>0</v>
          </cell>
          <cell r="W1322">
            <v>-64235</v>
          </cell>
          <cell r="X1322">
            <v>0</v>
          </cell>
          <cell r="Y1322">
            <v>0</v>
          </cell>
          <cell r="Z1322">
            <v>20493</v>
          </cell>
        </row>
        <row r="1323">
          <cell r="C1323" t="str">
            <v>A0452</v>
          </cell>
          <cell r="D1323" t="str">
            <v>PT Telen Orbit Prima</v>
          </cell>
          <cell r="E1323" t="str">
            <v>MPP</v>
          </cell>
          <cell r="F1323" t="str">
            <v>110MPP</v>
          </cell>
          <cell r="G1323">
            <v>0.1</v>
          </cell>
          <cell r="I1323">
            <v>0.09</v>
          </cell>
          <cell r="J1323">
            <v>9.9162131481218623</v>
          </cell>
          <cell r="K1323">
            <v>12.992591980133803</v>
          </cell>
          <cell r="P1323">
            <v>0</v>
          </cell>
          <cell r="Q1323">
            <v>413522.74476231466</v>
          </cell>
          <cell r="R1323">
            <v>27564.857540767585</v>
          </cell>
          <cell r="S1323">
            <v>85606.638000000021</v>
          </cell>
          <cell r="U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</row>
        <row r="1324">
          <cell r="C1324" t="str">
            <v>A0452</v>
          </cell>
          <cell r="D1324" t="str">
            <v>PT Telen Orbit Prima</v>
          </cell>
          <cell r="E1324" t="str">
            <v>ID</v>
          </cell>
          <cell r="F1324" t="str">
            <v>110ID</v>
          </cell>
          <cell r="G1324">
            <v>0.1</v>
          </cell>
          <cell r="I1324">
            <v>0.09</v>
          </cell>
          <cell r="J1324">
            <v>9.9162131481218623</v>
          </cell>
          <cell r="K1324">
            <v>12.992591980133803</v>
          </cell>
          <cell r="P1324">
            <v>32885</v>
          </cell>
          <cell r="Q1324">
            <v>218413.67644809742</v>
          </cell>
          <cell r="R1324">
            <v>20162.353233771286</v>
          </cell>
          <cell r="S1324">
            <v>26165.605300513067</v>
          </cell>
          <cell r="U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32885</v>
          </cell>
        </row>
        <row r="1325">
          <cell r="C1325" t="str">
            <v>A0452</v>
          </cell>
          <cell r="D1325" t="str">
            <v>PT Telen Orbit Prima</v>
          </cell>
          <cell r="E1325" t="str">
            <v>LL</v>
          </cell>
          <cell r="F1325" t="str">
            <v>110LL</v>
          </cell>
          <cell r="G1325">
            <v>0.1</v>
          </cell>
          <cell r="I1325">
            <v>0.09</v>
          </cell>
          <cell r="J1325">
            <v>9.9162131481218623</v>
          </cell>
          <cell r="K1325">
            <v>12.992591980133803</v>
          </cell>
          <cell r="P1325">
            <v>202033</v>
          </cell>
          <cell r="Q1325">
            <v>227929</v>
          </cell>
          <cell r="R1325">
            <v>95282</v>
          </cell>
          <cell r="S1325">
            <v>49552.855164717374</v>
          </cell>
          <cell r="U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202033</v>
          </cell>
        </row>
        <row r="1326">
          <cell r="C1326" t="str">
            <v>A0452</v>
          </cell>
          <cell r="D1326" t="str">
            <v>PT Telen Orbit Prima</v>
          </cell>
          <cell r="E1326" t="str">
            <v>PMK</v>
          </cell>
          <cell r="F1326" t="str">
            <v>110PMK</v>
          </cell>
          <cell r="G1326">
            <v>0.1</v>
          </cell>
          <cell r="I1326">
            <v>0.09</v>
          </cell>
          <cell r="J1326">
            <v>9.9162131481218623</v>
          </cell>
          <cell r="K1326">
            <v>12.992591980133803</v>
          </cell>
          <cell r="P1326">
            <v>44586</v>
          </cell>
          <cell r="Q1326">
            <v>56397.63315045034</v>
          </cell>
          <cell r="R1326">
            <v>9645.3781326604712</v>
          </cell>
          <cell r="S1326">
            <v>15779.916999999999</v>
          </cell>
          <cell r="U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44586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F1328" t="str">
            <v>111PEB 1</v>
          </cell>
          <cell r="G1328">
            <v>0.1</v>
          </cell>
          <cell r="H1328">
            <v>0.1</v>
          </cell>
          <cell r="I1328">
            <v>0.09</v>
          </cell>
          <cell r="J1328">
            <v>6.4172057882247309</v>
          </cell>
          <cell r="K1328">
            <v>5.5419307640072235</v>
          </cell>
          <cell r="L1328">
            <v>15357</v>
          </cell>
          <cell r="N1328">
            <v>651450.07120000001</v>
          </cell>
          <cell r="O1328">
            <v>86525.127999999997</v>
          </cell>
          <cell r="P1328">
            <v>7718721</v>
          </cell>
          <cell r="Q1328">
            <v>8106888.5518399626</v>
          </cell>
          <cell r="R1328">
            <v>314417.88995640038</v>
          </cell>
          <cell r="S1328">
            <v>1289569.6617600177</v>
          </cell>
          <cell r="U1328">
            <v>-4990249</v>
          </cell>
          <cell r="V1328">
            <v>8263572.3664000006</v>
          </cell>
          <cell r="W1328">
            <v>-2926085</v>
          </cell>
          <cell r="X1328">
            <v>0</v>
          </cell>
          <cell r="Y1328">
            <v>0</v>
          </cell>
          <cell r="Z1328">
            <v>0</v>
          </cell>
          <cell r="AB1328">
            <v>0.1</v>
          </cell>
          <cell r="AC1328">
            <v>0</v>
          </cell>
          <cell r="AD1328">
            <v>0.09</v>
          </cell>
          <cell r="AE1328">
            <v>9.9016482782045667</v>
          </cell>
          <cell r="AF1328">
            <v>13.097380203357689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2190522</v>
          </cell>
          <cell r="AL1328">
            <v>2147865.586748078</v>
          </cell>
          <cell r="AM1328">
            <v>101815.77621372788</v>
          </cell>
          <cell r="AN1328">
            <v>266461.40000000002</v>
          </cell>
          <cell r="AO1328">
            <v>0</v>
          </cell>
          <cell r="AP1328">
            <v>0</v>
          </cell>
          <cell r="AQ1328">
            <v>0</v>
          </cell>
          <cell r="AR1328">
            <v>-386531</v>
          </cell>
          <cell r="AS1328">
            <v>-651314</v>
          </cell>
          <cell r="AT1328">
            <v>46590</v>
          </cell>
          <cell r="AU1328">
            <v>1152677</v>
          </cell>
          <cell r="AW1328">
            <v>0.1</v>
          </cell>
          <cell r="AX1328">
            <v>0</v>
          </cell>
          <cell r="AY1328">
            <v>0.09</v>
          </cell>
          <cell r="AZ1328">
            <v>6.4172057882247309</v>
          </cell>
          <cell r="BA1328">
            <v>5.5419307640072235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183438</v>
          </cell>
          <cell r="BG1328">
            <v>55539.391116769671</v>
          </cell>
          <cell r="BH1328">
            <v>2813.6329393730102</v>
          </cell>
          <cell r="BI1328">
            <v>17047.735160000004</v>
          </cell>
          <cell r="BJ1328">
            <v>0</v>
          </cell>
          <cell r="BK1328">
            <v>0</v>
          </cell>
          <cell r="BL1328">
            <v>0</v>
          </cell>
          <cell r="BM1328">
            <v>115315</v>
          </cell>
          <cell r="BN1328">
            <v>-232782</v>
          </cell>
          <cell r="BO1328">
            <v>27859</v>
          </cell>
          <cell r="BP1328">
            <v>65971</v>
          </cell>
          <cell r="BR1328">
            <v>0.1</v>
          </cell>
          <cell r="BS1328">
            <v>0</v>
          </cell>
          <cell r="BT1328">
            <v>0.09</v>
          </cell>
          <cell r="BU1328">
            <v>10.572616698301406</v>
          </cell>
          <cell r="BV1328">
            <v>16.287458855527891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229954</v>
          </cell>
          <cell r="CB1328">
            <v>71619.71503462558</v>
          </cell>
          <cell r="CC1328">
            <v>6895.1198370829152</v>
          </cell>
          <cell r="CD1328">
            <v>110864.79113100105</v>
          </cell>
          <cell r="CE1328">
            <v>0</v>
          </cell>
          <cell r="CF1328">
            <v>0</v>
          </cell>
          <cell r="CG1328">
            <v>0</v>
          </cell>
          <cell r="CH1328">
            <v>-57525</v>
          </cell>
          <cell r="CI1328">
            <v>-60051</v>
          </cell>
          <cell r="CJ1328">
            <v>3239</v>
          </cell>
          <cell r="CK1328">
            <v>112378</v>
          </cell>
          <cell r="CM1328">
            <v>0</v>
          </cell>
          <cell r="CN1328">
            <v>0</v>
          </cell>
          <cell r="CO1328">
            <v>0</v>
          </cell>
          <cell r="CP1328">
            <v>0</v>
          </cell>
          <cell r="CQ1328">
            <v>0</v>
          </cell>
          <cell r="CR1328">
            <v>0</v>
          </cell>
          <cell r="CS1328">
            <v>0</v>
          </cell>
          <cell r="CT1328">
            <v>0</v>
          </cell>
          <cell r="CU1328">
            <v>0</v>
          </cell>
          <cell r="CV1328">
            <v>0</v>
          </cell>
          <cell r="CW1328">
            <v>0</v>
          </cell>
          <cell r="CX1328">
            <v>0</v>
          </cell>
          <cell r="CY1328">
            <v>0</v>
          </cell>
          <cell r="CZ1328">
            <v>0</v>
          </cell>
          <cell r="DA1328">
            <v>0</v>
          </cell>
          <cell r="DB1328">
            <v>0</v>
          </cell>
          <cell r="DC1328">
            <v>0</v>
          </cell>
          <cell r="DD1328">
            <v>0</v>
          </cell>
          <cell r="DE1328">
            <v>0</v>
          </cell>
          <cell r="DF1328">
            <v>0</v>
          </cell>
          <cell r="DH1328">
            <v>0</v>
          </cell>
          <cell r="DI1328">
            <v>0</v>
          </cell>
          <cell r="DJ1328">
            <v>0</v>
          </cell>
          <cell r="DK1328">
            <v>0</v>
          </cell>
          <cell r="DL1328">
            <v>0</v>
          </cell>
          <cell r="DM1328">
            <v>0</v>
          </cell>
          <cell r="DN1328">
            <v>0</v>
          </cell>
          <cell r="DO1328">
            <v>0</v>
          </cell>
          <cell r="DP1328">
            <v>0</v>
          </cell>
          <cell r="DQ1328">
            <v>0</v>
          </cell>
          <cell r="DR1328">
            <v>0</v>
          </cell>
          <cell r="DS1328">
            <v>0</v>
          </cell>
          <cell r="DT1328">
            <v>0</v>
          </cell>
          <cell r="DU1328">
            <v>0</v>
          </cell>
          <cell r="DV1328">
            <v>0</v>
          </cell>
          <cell r="DW1328">
            <v>0</v>
          </cell>
          <cell r="DX1328">
            <v>0</v>
          </cell>
          <cell r="DY1328">
            <v>0</v>
          </cell>
          <cell r="DZ1328">
            <v>0</v>
          </cell>
          <cell r="EA1328">
            <v>0</v>
          </cell>
          <cell r="EC1328">
            <v>0.1</v>
          </cell>
          <cell r="ED1328">
            <v>0</v>
          </cell>
          <cell r="EE1328">
            <v>0.09</v>
          </cell>
          <cell r="EF1328">
            <v>9.9016482782045667</v>
          </cell>
          <cell r="EG1328">
            <v>13.097380203357689</v>
          </cell>
          <cell r="EH1328">
            <v>0</v>
          </cell>
          <cell r="EI1328">
            <v>0</v>
          </cell>
          <cell r="EJ1328">
            <v>0</v>
          </cell>
          <cell r="EK1328">
            <v>0</v>
          </cell>
          <cell r="EL1328">
            <v>115562</v>
          </cell>
          <cell r="EM1328">
            <v>81428.535956325723</v>
          </cell>
          <cell r="EN1328">
            <v>6211.3381107386722</v>
          </cell>
          <cell r="EO1328">
            <v>13976.349185744988</v>
          </cell>
          <cell r="EP1328">
            <v>0</v>
          </cell>
          <cell r="EQ1328">
            <v>0</v>
          </cell>
          <cell r="ER1328">
            <v>0</v>
          </cell>
          <cell r="ES1328">
            <v>-112204</v>
          </cell>
          <cell r="ET1328">
            <v>0</v>
          </cell>
          <cell r="EU1328">
            <v>0</v>
          </cell>
          <cell r="EV1328">
            <v>3358</v>
          </cell>
          <cell r="EX1328">
            <v>0.1</v>
          </cell>
          <cell r="EY1328">
            <v>0</v>
          </cell>
          <cell r="EZ1328">
            <v>0.09</v>
          </cell>
          <cell r="FA1328">
            <v>0</v>
          </cell>
          <cell r="FB1328">
            <v>13.097380203357689</v>
          </cell>
          <cell r="FC1328">
            <v>0</v>
          </cell>
          <cell r="FD1328">
            <v>0</v>
          </cell>
          <cell r="FE1328">
            <v>0</v>
          </cell>
          <cell r="FF1328">
            <v>0</v>
          </cell>
          <cell r="FG1328">
            <v>0</v>
          </cell>
          <cell r="FH1328">
            <v>327865.03339709708</v>
          </cell>
          <cell r="FI1328">
            <v>15650.262255241891</v>
          </cell>
          <cell r="FJ1328">
            <v>43692.105000000003</v>
          </cell>
          <cell r="FK1328">
            <v>0</v>
          </cell>
          <cell r="FL1328">
            <v>0</v>
          </cell>
          <cell r="FM1328">
            <v>0</v>
          </cell>
          <cell r="FN1328">
            <v>0</v>
          </cell>
          <cell r="FO1328">
            <v>0</v>
          </cell>
          <cell r="FP1328">
            <v>0</v>
          </cell>
          <cell r="FQ1328">
            <v>0</v>
          </cell>
          <cell r="FS1328">
            <v>0.1</v>
          </cell>
          <cell r="FT1328">
            <v>0</v>
          </cell>
          <cell r="FU1328">
            <v>0.09</v>
          </cell>
          <cell r="FV1328">
            <v>9.9016482782045667</v>
          </cell>
          <cell r="FW1328">
            <v>13.097380203357689</v>
          </cell>
          <cell r="FX1328">
            <v>0</v>
          </cell>
          <cell r="FY1328">
            <v>0</v>
          </cell>
          <cell r="FZ1328">
            <v>0</v>
          </cell>
          <cell r="GA1328">
            <v>0</v>
          </cell>
          <cell r="GB1328">
            <v>72313</v>
          </cell>
          <cell r="GC1328">
            <v>289781.44801490544</v>
          </cell>
          <cell r="GD1328">
            <v>18908.58276026</v>
          </cell>
          <cell r="GE1328">
            <v>49655.527532392574</v>
          </cell>
          <cell r="GF1328">
            <v>0</v>
          </cell>
          <cell r="GG1328">
            <v>0</v>
          </cell>
          <cell r="GH1328">
            <v>0</v>
          </cell>
          <cell r="GI1328">
            <v>0</v>
          </cell>
          <cell r="GJ1328">
            <v>0</v>
          </cell>
          <cell r="GK1328">
            <v>0</v>
          </cell>
          <cell r="GL1328">
            <v>72313</v>
          </cell>
          <cell r="GN1328">
            <v>0.1</v>
          </cell>
          <cell r="GO1328">
            <v>0</v>
          </cell>
          <cell r="GP1328">
            <v>0.09</v>
          </cell>
          <cell r="GQ1328">
            <v>9.9016482782045667</v>
          </cell>
          <cell r="GR1328">
            <v>13.097380203357689</v>
          </cell>
          <cell r="GS1328">
            <v>0</v>
          </cell>
          <cell r="GT1328">
            <v>0</v>
          </cell>
          <cell r="GU1328">
            <v>0</v>
          </cell>
          <cell r="GV1328">
            <v>0</v>
          </cell>
          <cell r="GW1328">
            <v>503312</v>
          </cell>
          <cell r="GX1328">
            <v>461411.04907687102</v>
          </cell>
          <cell r="GY1328">
            <v>127055.78535729332</v>
          </cell>
          <cell r="GZ1328">
            <v>187238.87129347047</v>
          </cell>
          <cell r="HA1328">
            <v>0</v>
          </cell>
          <cell r="HB1328">
            <v>0</v>
          </cell>
          <cell r="HC1328">
            <v>0</v>
          </cell>
          <cell r="HD1328">
            <v>0</v>
          </cell>
          <cell r="HE1328">
            <v>0</v>
          </cell>
          <cell r="HF1328">
            <v>0</v>
          </cell>
          <cell r="HG1328">
            <v>503312</v>
          </cell>
          <cell r="HI1328">
            <v>0.1</v>
          </cell>
          <cell r="HJ1328">
            <v>0</v>
          </cell>
          <cell r="HK1328">
            <v>0.09</v>
          </cell>
          <cell r="HL1328">
            <v>9.9016482782045667</v>
          </cell>
          <cell r="HM1328">
            <v>13.097380203357689</v>
          </cell>
          <cell r="HN1328">
            <v>0</v>
          </cell>
          <cell r="HO1328">
            <v>0</v>
          </cell>
          <cell r="HP1328">
            <v>0</v>
          </cell>
          <cell r="HQ1328">
            <v>0</v>
          </cell>
          <cell r="HR1328">
            <v>488775</v>
          </cell>
          <cell r="HS1328">
            <v>479818.16592172568</v>
          </cell>
          <cell r="HT1328">
            <v>46028.204950991887</v>
          </cell>
          <cell r="HU1328">
            <v>166472</v>
          </cell>
          <cell r="HV1328">
            <v>0</v>
          </cell>
          <cell r="HW1328">
            <v>0</v>
          </cell>
          <cell r="HX1328">
            <v>0</v>
          </cell>
          <cell r="HY1328">
            <v>0</v>
          </cell>
          <cell r="HZ1328">
            <v>0</v>
          </cell>
          <cell r="IA1328">
            <v>0</v>
          </cell>
          <cell r="IB1328">
            <v>488775</v>
          </cell>
        </row>
        <row r="1329">
          <cell r="C1329" t="str">
            <v>A0146</v>
          </cell>
          <cell r="D1329" t="str">
            <v>PT Tjahja Sakti Motor</v>
          </cell>
          <cell r="E1329" t="str">
            <v>PEB 2</v>
          </cell>
          <cell r="F1329" t="str">
            <v>111PEB 2</v>
          </cell>
          <cell r="G1329">
            <v>0.1</v>
          </cell>
          <cell r="I1329">
            <v>0.09</v>
          </cell>
          <cell r="J1329">
            <v>9.9016482782045667</v>
          </cell>
          <cell r="K1329">
            <v>13.097380203357689</v>
          </cell>
          <cell r="P1329">
            <v>2190522</v>
          </cell>
          <cell r="Q1329">
            <v>2147865.586748078</v>
          </cell>
          <cell r="R1329">
            <v>101815.77621372788</v>
          </cell>
          <cell r="S1329">
            <v>266461.40000000002</v>
          </cell>
          <cell r="U1329">
            <v>0</v>
          </cell>
          <cell r="W1329">
            <v>-386531</v>
          </cell>
          <cell r="X1329">
            <v>-651314</v>
          </cell>
          <cell r="Y1329">
            <v>46590</v>
          </cell>
          <cell r="Z1329">
            <v>1152677</v>
          </cell>
        </row>
        <row r="1330">
          <cell r="C1330" t="str">
            <v>A0146</v>
          </cell>
          <cell r="D1330" t="str">
            <v>PT Tjahja Sakti Motor</v>
          </cell>
          <cell r="E1330" t="str">
            <v>PEB 3</v>
          </cell>
          <cell r="F1330" t="str">
            <v>111PEB 3</v>
          </cell>
          <cell r="G1330">
            <v>0.1</v>
          </cell>
          <cell r="I1330">
            <v>0.09</v>
          </cell>
          <cell r="J1330">
            <v>6.4172057882247309</v>
          </cell>
          <cell r="K1330">
            <v>5.5419307640072235</v>
          </cell>
          <cell r="P1330">
            <v>183438</v>
          </cell>
          <cell r="Q1330">
            <v>55539.391116769671</v>
          </cell>
          <cell r="R1330">
            <v>2813.6329393730102</v>
          </cell>
          <cell r="S1330">
            <v>17047.735160000004</v>
          </cell>
          <cell r="U1330">
            <v>0</v>
          </cell>
          <cell r="W1330">
            <v>115315</v>
          </cell>
          <cell r="X1330">
            <v>-232782</v>
          </cell>
          <cell r="Y1330">
            <v>27859</v>
          </cell>
          <cell r="Z1330">
            <v>65971</v>
          </cell>
        </row>
        <row r="1331">
          <cell r="C1331" t="str">
            <v>A0146</v>
          </cell>
          <cell r="D1331" t="str">
            <v>PT Tjahja Sakti Motor</v>
          </cell>
          <cell r="E1331" t="str">
            <v>PEB 4</v>
          </cell>
          <cell r="F1331" t="str">
            <v>111PEB 4</v>
          </cell>
          <cell r="G1331">
            <v>0.1</v>
          </cell>
          <cell r="I1331">
            <v>0.09</v>
          </cell>
          <cell r="J1331">
            <v>10.572616698301406</v>
          </cell>
          <cell r="K1331">
            <v>16.287458855527891</v>
          </cell>
          <cell r="P1331">
            <v>229954</v>
          </cell>
          <cell r="Q1331">
            <v>71619.71503462558</v>
          </cell>
          <cell r="R1331">
            <v>6895.1198370829152</v>
          </cell>
          <cell r="S1331">
            <v>110864.79113100105</v>
          </cell>
          <cell r="U1331">
            <v>0</v>
          </cell>
          <cell r="W1331">
            <v>-57525</v>
          </cell>
          <cell r="X1331">
            <v>-60051</v>
          </cell>
          <cell r="Y1331">
            <v>3239</v>
          </cell>
          <cell r="Z1331">
            <v>112378</v>
          </cell>
        </row>
        <row r="1332">
          <cell r="C1332" t="str">
            <v>A0146</v>
          </cell>
          <cell r="D1332" t="str">
            <v>PT Tjahja Sakti Motor</v>
          </cell>
          <cell r="E1332" t="str">
            <v>PEB 5</v>
          </cell>
          <cell r="F1332" t="str">
            <v>111PEB 5</v>
          </cell>
          <cell r="J1332">
            <v>0</v>
          </cell>
          <cell r="P1332">
            <v>0</v>
          </cell>
          <cell r="U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</row>
        <row r="1333">
          <cell r="C1333" t="str">
            <v>A0146</v>
          </cell>
          <cell r="D1333" t="str">
            <v>PT Tjahja Sakti Motor</v>
          </cell>
          <cell r="E1333" t="str">
            <v>PEB 6</v>
          </cell>
          <cell r="F1333" t="str">
            <v>111PEB 6</v>
          </cell>
          <cell r="J1333">
            <v>0</v>
          </cell>
          <cell r="P1333">
            <v>0</v>
          </cell>
          <cell r="U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</row>
        <row r="1334">
          <cell r="C1334" t="str">
            <v>A0146</v>
          </cell>
          <cell r="D1334" t="str">
            <v>PT Tjahja Sakti Motor</v>
          </cell>
          <cell r="E1334" t="str">
            <v>PEB 7</v>
          </cell>
          <cell r="F1334" t="str">
            <v>111PEB 7</v>
          </cell>
          <cell r="G1334">
            <v>0.1</v>
          </cell>
          <cell r="I1334">
            <v>0.09</v>
          </cell>
          <cell r="J1334">
            <v>9.9016482782045667</v>
          </cell>
          <cell r="K1334">
            <v>13.097380203357689</v>
          </cell>
          <cell r="P1334">
            <v>115562</v>
          </cell>
          <cell r="Q1334">
            <v>81428.535956325723</v>
          </cell>
          <cell r="R1334">
            <v>6211.3381107386722</v>
          </cell>
          <cell r="S1334">
            <v>13976.349185744988</v>
          </cell>
          <cell r="U1334">
            <v>0</v>
          </cell>
          <cell r="W1334">
            <v>-112204</v>
          </cell>
          <cell r="X1334">
            <v>0</v>
          </cell>
          <cell r="Y1334">
            <v>0</v>
          </cell>
          <cell r="Z1334">
            <v>3358</v>
          </cell>
        </row>
        <row r="1335">
          <cell r="C1335" t="str">
            <v>A0146</v>
          </cell>
          <cell r="D1335" t="str">
            <v>PT Tjahja Sakti Motor</v>
          </cell>
          <cell r="E1335" t="str">
            <v>MPP</v>
          </cell>
          <cell r="F1335" t="str">
            <v>111MPP</v>
          </cell>
          <cell r="G1335">
            <v>0.1</v>
          </cell>
          <cell r="I1335">
            <v>0.09</v>
          </cell>
          <cell r="J1335">
            <v>0</v>
          </cell>
          <cell r="K1335">
            <v>13.097380203357689</v>
          </cell>
          <cell r="P1335">
            <v>0</v>
          </cell>
          <cell r="Q1335">
            <v>327865.03339709708</v>
          </cell>
          <cell r="R1335">
            <v>15650.262255241891</v>
          </cell>
          <cell r="S1335">
            <v>43692.105000000003</v>
          </cell>
          <cell r="U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</row>
        <row r="1336">
          <cell r="C1336" t="str">
            <v>A0146</v>
          </cell>
          <cell r="D1336" t="str">
            <v>PT Tjahja Sakti Motor</v>
          </cell>
          <cell r="E1336" t="str">
            <v>ID</v>
          </cell>
          <cell r="F1336" t="str">
            <v>111ID</v>
          </cell>
          <cell r="G1336">
            <v>0.1</v>
          </cell>
          <cell r="I1336">
            <v>0.09</v>
          </cell>
          <cell r="J1336">
            <v>9.9016482782045667</v>
          </cell>
          <cell r="K1336">
            <v>13.097380203357689</v>
          </cell>
          <cell r="P1336">
            <v>72313</v>
          </cell>
          <cell r="Q1336">
            <v>289781.44801490544</v>
          </cell>
          <cell r="R1336">
            <v>18908.58276026</v>
          </cell>
          <cell r="S1336">
            <v>49655.527532392574</v>
          </cell>
          <cell r="U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72313</v>
          </cell>
        </row>
        <row r="1337">
          <cell r="C1337" t="str">
            <v>A0146</v>
          </cell>
          <cell r="D1337" t="str">
            <v>PT Tjahja Sakti Motor</v>
          </cell>
          <cell r="E1337" t="str">
            <v>LL</v>
          </cell>
          <cell r="F1337" t="str">
            <v>111LL</v>
          </cell>
          <cell r="G1337">
            <v>0.1</v>
          </cell>
          <cell r="I1337">
            <v>0.09</v>
          </cell>
          <cell r="J1337">
            <v>9.9016482782045667</v>
          </cell>
          <cell r="K1337">
            <v>13.097380203357689</v>
          </cell>
          <cell r="P1337">
            <v>503312</v>
          </cell>
          <cell r="Q1337">
            <v>461411.04907687102</v>
          </cell>
          <cell r="R1337">
            <v>127055.78535729332</v>
          </cell>
          <cell r="S1337">
            <v>187238.87129347047</v>
          </cell>
          <cell r="U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503312</v>
          </cell>
        </row>
        <row r="1338">
          <cell r="C1338" t="str">
            <v>A0146</v>
          </cell>
          <cell r="D1338" t="str">
            <v>PT Tjahja Sakti Motor</v>
          </cell>
          <cell r="E1338" t="str">
            <v>PMK</v>
          </cell>
          <cell r="F1338" t="str">
            <v>111PMK</v>
          </cell>
          <cell r="G1338">
            <v>0.1</v>
          </cell>
          <cell r="I1338">
            <v>0.09</v>
          </cell>
          <cell r="J1338">
            <v>9.9016482782045667</v>
          </cell>
          <cell r="K1338">
            <v>13.097380203357689</v>
          </cell>
          <cell r="P1338">
            <v>488775</v>
          </cell>
          <cell r="Q1338">
            <v>479818.16592172568</v>
          </cell>
          <cell r="R1338">
            <v>46028.204950991887</v>
          </cell>
          <cell r="S1338">
            <v>166472</v>
          </cell>
          <cell r="U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488775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F1340" t="str">
            <v>112PEB 1</v>
          </cell>
          <cell r="N1340">
            <v>0</v>
          </cell>
          <cell r="O1340">
            <v>0</v>
          </cell>
          <cell r="P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R1340">
            <v>0.1</v>
          </cell>
          <cell r="BS1340">
            <v>0</v>
          </cell>
          <cell r="BT1340">
            <v>0.09</v>
          </cell>
          <cell r="BU1340">
            <v>14.434972133526484</v>
          </cell>
          <cell r="BV1340">
            <v>18.376312296888862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  <cell r="CA1340">
            <v>123803.07349364742</v>
          </cell>
          <cell r="CB1340">
            <v>395397.01482262142</v>
          </cell>
          <cell r="CC1340">
            <v>69192.09566757681</v>
          </cell>
          <cell r="CD1340">
            <v>3276.7610016869007</v>
          </cell>
          <cell r="CE1340">
            <v>0</v>
          </cell>
          <cell r="CF1340">
            <v>0</v>
          </cell>
          <cell r="CG1340">
            <v>0</v>
          </cell>
          <cell r="CH1340">
            <v>123302.64812072164</v>
          </cell>
          <cell r="CI1340">
            <v>0</v>
          </cell>
          <cell r="CJ1340">
            <v>0</v>
          </cell>
          <cell r="CK1340">
            <v>247105.72161436905</v>
          </cell>
          <cell r="CM1340">
            <v>0</v>
          </cell>
          <cell r="CN1340">
            <v>0</v>
          </cell>
          <cell r="CO1340">
            <v>0</v>
          </cell>
          <cell r="CP1340">
            <v>0</v>
          </cell>
          <cell r="CQ1340">
            <v>0</v>
          </cell>
          <cell r="CR1340">
            <v>0</v>
          </cell>
          <cell r="CS1340">
            <v>0</v>
          </cell>
          <cell r="CT1340">
            <v>0</v>
          </cell>
          <cell r="CU1340">
            <v>0</v>
          </cell>
          <cell r="CV1340">
            <v>0</v>
          </cell>
          <cell r="CW1340">
            <v>0</v>
          </cell>
          <cell r="CX1340">
            <v>0</v>
          </cell>
          <cell r="CY1340">
            <v>0</v>
          </cell>
          <cell r="CZ1340">
            <v>0</v>
          </cell>
          <cell r="DA1340">
            <v>0</v>
          </cell>
          <cell r="DB1340">
            <v>0</v>
          </cell>
          <cell r="DC1340">
            <v>0</v>
          </cell>
          <cell r="DD1340">
            <v>0</v>
          </cell>
          <cell r="DE1340">
            <v>0</v>
          </cell>
          <cell r="DF1340">
            <v>0</v>
          </cell>
          <cell r="DH1340">
            <v>0</v>
          </cell>
          <cell r="DI1340">
            <v>0</v>
          </cell>
          <cell r="DJ1340">
            <v>0</v>
          </cell>
          <cell r="DK1340">
            <v>0</v>
          </cell>
          <cell r="DL1340">
            <v>0</v>
          </cell>
          <cell r="DM1340">
            <v>0</v>
          </cell>
          <cell r="DN1340">
            <v>0</v>
          </cell>
          <cell r="DO1340">
            <v>0</v>
          </cell>
          <cell r="DP1340">
            <v>0</v>
          </cell>
          <cell r="DQ1340">
            <v>0</v>
          </cell>
          <cell r="DR1340">
            <v>0</v>
          </cell>
          <cell r="DS1340">
            <v>0</v>
          </cell>
          <cell r="DT1340">
            <v>0</v>
          </cell>
          <cell r="DU1340">
            <v>0</v>
          </cell>
          <cell r="DV1340">
            <v>0</v>
          </cell>
          <cell r="DW1340">
            <v>0</v>
          </cell>
          <cell r="DX1340">
            <v>0</v>
          </cell>
          <cell r="DY1340">
            <v>0</v>
          </cell>
          <cell r="DZ1340">
            <v>0</v>
          </cell>
          <cell r="EA1340">
            <v>0</v>
          </cell>
          <cell r="EC1340">
            <v>0.1</v>
          </cell>
          <cell r="ED1340">
            <v>0</v>
          </cell>
          <cell r="EE1340">
            <v>0.09</v>
          </cell>
          <cell r="EF1340">
            <v>14.434972133526484</v>
          </cell>
          <cell r="EG1340">
            <v>18.376312296888862</v>
          </cell>
          <cell r="EH1340">
            <v>0</v>
          </cell>
          <cell r="EI1340">
            <v>0</v>
          </cell>
          <cell r="EJ1340">
            <v>0</v>
          </cell>
          <cell r="EK1340">
            <v>0</v>
          </cell>
          <cell r="EL1340">
            <v>35155.289196255908</v>
          </cell>
          <cell r="EM1340">
            <v>31750.433212246149</v>
          </cell>
          <cell r="EN1340">
            <v>5545.6079510900945</v>
          </cell>
          <cell r="EO1340">
            <v>3590.5135864307172</v>
          </cell>
          <cell r="EP1340">
            <v>0</v>
          </cell>
          <cell r="EQ1340">
            <v>0</v>
          </cell>
          <cell r="ER1340">
            <v>0</v>
          </cell>
          <cell r="ES1340">
            <v>35013.187726478965</v>
          </cell>
          <cell r="ET1340">
            <v>0</v>
          </cell>
          <cell r="EU1340">
            <v>0</v>
          </cell>
          <cell r="EV1340">
            <v>70168.476922734873</v>
          </cell>
          <cell r="EX1340">
            <v>0</v>
          </cell>
          <cell r="EY1340">
            <v>0</v>
          </cell>
          <cell r="EZ1340">
            <v>0</v>
          </cell>
          <cell r="FA1340">
            <v>0</v>
          </cell>
          <cell r="FB1340">
            <v>0</v>
          </cell>
          <cell r="FC1340">
            <v>0</v>
          </cell>
          <cell r="FD1340">
            <v>0</v>
          </cell>
          <cell r="FE1340">
            <v>0</v>
          </cell>
          <cell r="FF1340">
            <v>0</v>
          </cell>
          <cell r="FG1340">
            <v>0</v>
          </cell>
          <cell r="FH1340">
            <v>0</v>
          </cell>
          <cell r="FI1340">
            <v>0</v>
          </cell>
          <cell r="FJ1340">
            <v>0</v>
          </cell>
          <cell r="FK1340">
            <v>0</v>
          </cell>
          <cell r="FL1340">
            <v>0</v>
          </cell>
          <cell r="FM1340">
            <v>0</v>
          </cell>
          <cell r="FN1340">
            <v>0</v>
          </cell>
          <cell r="FO1340">
            <v>0</v>
          </cell>
          <cell r="FP1340">
            <v>0</v>
          </cell>
          <cell r="FQ1340">
            <v>0</v>
          </cell>
          <cell r="FS1340">
            <v>0.1</v>
          </cell>
          <cell r="FT1340">
            <v>0</v>
          </cell>
          <cell r="FU1340">
            <v>0.09</v>
          </cell>
          <cell r="FV1340">
            <v>14.434972133526484</v>
          </cell>
          <cell r="FW1340">
            <v>18.376312296888862</v>
          </cell>
          <cell r="FX1340">
            <v>0</v>
          </cell>
          <cell r="FY1340">
            <v>0</v>
          </cell>
          <cell r="FZ1340">
            <v>0</v>
          </cell>
          <cell r="GA1340">
            <v>0</v>
          </cell>
          <cell r="GB1340">
            <v>74913.236394642488</v>
          </cell>
          <cell r="GC1340">
            <v>78264.88058701159</v>
          </cell>
          <cell r="GD1340">
            <v>13626.786491358584</v>
          </cell>
          <cell r="GE1340">
            <v>4203.8543811387481</v>
          </cell>
          <cell r="GF1340">
            <v>0</v>
          </cell>
          <cell r="GG1340">
            <v>0</v>
          </cell>
          <cell r="GH1340">
            <v>0</v>
          </cell>
          <cell r="GI1340">
            <v>74610.42901513273</v>
          </cell>
          <cell r="GJ1340">
            <v>0</v>
          </cell>
          <cell r="GK1340">
            <v>0</v>
          </cell>
          <cell r="GL1340">
            <v>149523.66540977519</v>
          </cell>
          <cell r="GN1340">
            <v>0.1</v>
          </cell>
          <cell r="GO1340">
            <v>0</v>
          </cell>
          <cell r="GP1340">
            <v>0.09</v>
          </cell>
          <cell r="GQ1340">
            <v>14.434972133526484</v>
          </cell>
          <cell r="GR1340">
            <v>18.376312296888862</v>
          </cell>
          <cell r="GS1340">
            <v>0</v>
          </cell>
          <cell r="GT1340">
            <v>0</v>
          </cell>
          <cell r="GU1340">
            <v>0</v>
          </cell>
          <cell r="GV1340">
            <v>0</v>
          </cell>
          <cell r="GW1340">
            <v>88663.109819076504</v>
          </cell>
          <cell r="GX1340">
            <v>154170.49382478333</v>
          </cell>
          <cell r="GY1340">
            <v>44753.021863440794</v>
          </cell>
          <cell r="GZ1340">
            <v>22881.59865207129</v>
          </cell>
          <cell r="HA1340">
            <v>0</v>
          </cell>
          <cell r="HB1340">
            <v>0</v>
          </cell>
          <cell r="HC1340">
            <v>0</v>
          </cell>
          <cell r="HD1340">
            <v>0</v>
          </cell>
          <cell r="HE1340">
            <v>0</v>
          </cell>
          <cell r="HF1340">
            <v>0</v>
          </cell>
          <cell r="HG1340">
            <v>88663.109819076504</v>
          </cell>
          <cell r="HI1340">
            <v>0.1</v>
          </cell>
          <cell r="HJ1340">
            <v>0</v>
          </cell>
          <cell r="HK1340">
            <v>0.09</v>
          </cell>
          <cell r="HL1340">
            <v>14.434972133526484</v>
          </cell>
          <cell r="HM1340">
            <v>18.376312296888862</v>
          </cell>
          <cell r="HN1340">
            <v>0</v>
          </cell>
          <cell r="HO1340">
            <v>0</v>
          </cell>
          <cell r="HP1340">
            <v>0</v>
          </cell>
          <cell r="HQ1340">
            <v>0</v>
          </cell>
          <cell r="HR1340">
            <v>321988.71021169244</v>
          </cell>
          <cell r="HS1340">
            <v>193899.26719744439</v>
          </cell>
          <cell r="HT1340">
            <v>33615.912662060495</v>
          </cell>
          <cell r="HU1340">
            <v>0</v>
          </cell>
          <cell r="HV1340">
            <v>0</v>
          </cell>
          <cell r="HW1340">
            <v>0</v>
          </cell>
          <cell r="HX1340">
            <v>0</v>
          </cell>
          <cell r="HY1340">
            <v>0</v>
          </cell>
          <cell r="HZ1340">
            <v>0</v>
          </cell>
          <cell r="IA1340">
            <v>0</v>
          </cell>
          <cell r="IB1340">
            <v>321988.71021169244</v>
          </cell>
        </row>
        <row r="1341">
          <cell r="C1341" t="str">
            <v>A0364</v>
          </cell>
          <cell r="D1341" t="str">
            <v>PT Toyoda Gosei Safety System Indonesia</v>
          </cell>
          <cell r="E1341" t="str">
            <v>PEB 2</v>
          </cell>
          <cell r="F1341" t="str">
            <v>112PEB 2</v>
          </cell>
          <cell r="P1341">
            <v>0</v>
          </cell>
          <cell r="U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</row>
        <row r="1342">
          <cell r="C1342" t="str">
            <v>A0364</v>
          </cell>
          <cell r="D1342" t="str">
            <v>PT Toyoda Gosei Safety System Indonesia</v>
          </cell>
          <cell r="E1342" t="str">
            <v>PEB 3</v>
          </cell>
          <cell r="F1342" t="str">
            <v>112PEB 3</v>
          </cell>
          <cell r="P1342">
            <v>0</v>
          </cell>
          <cell r="U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</row>
        <row r="1343">
          <cell r="C1343" t="str">
            <v>A0364</v>
          </cell>
          <cell r="D1343" t="str">
            <v>PT Toyoda Gosei Safety System Indonesia</v>
          </cell>
          <cell r="E1343" t="str">
            <v>PEB 4</v>
          </cell>
          <cell r="F1343" t="str">
            <v>112PEB 4</v>
          </cell>
          <cell r="G1343">
            <v>0.1</v>
          </cell>
          <cell r="I1343">
            <v>0.09</v>
          </cell>
          <cell r="J1343">
            <v>14.434972133526484</v>
          </cell>
          <cell r="K1343">
            <v>18.376312296888862</v>
          </cell>
          <cell r="P1343">
            <v>123803.07349364742</v>
          </cell>
          <cell r="Q1343">
            <v>395397.01482262142</v>
          </cell>
          <cell r="R1343">
            <v>69192.09566757681</v>
          </cell>
          <cell r="S1343">
            <v>3276.7610016869007</v>
          </cell>
          <cell r="U1343">
            <v>0</v>
          </cell>
          <cell r="W1343">
            <v>123302.64812072164</v>
          </cell>
          <cell r="X1343">
            <v>0</v>
          </cell>
          <cell r="Y1343">
            <v>0</v>
          </cell>
          <cell r="Z1343">
            <v>247105.72161436905</v>
          </cell>
        </row>
        <row r="1344">
          <cell r="C1344" t="str">
            <v>A0364</v>
          </cell>
          <cell r="D1344" t="str">
            <v>PT Toyoda Gosei Safety System Indonesia</v>
          </cell>
          <cell r="E1344" t="str">
            <v>PEB 5</v>
          </cell>
          <cell r="F1344" t="str">
            <v>112PEB 5</v>
          </cell>
          <cell r="P1344">
            <v>0</v>
          </cell>
          <cell r="U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</row>
        <row r="1345">
          <cell r="C1345" t="str">
            <v>A0364</v>
          </cell>
          <cell r="D1345" t="str">
            <v>PT Toyoda Gosei Safety System Indonesia</v>
          </cell>
          <cell r="E1345" t="str">
            <v>PEB 6</v>
          </cell>
          <cell r="F1345" t="str">
            <v>112PEB 6</v>
          </cell>
          <cell r="P1345">
            <v>0</v>
          </cell>
          <cell r="U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</row>
        <row r="1346">
          <cell r="C1346" t="str">
            <v>A0364</v>
          </cell>
          <cell r="D1346" t="str">
            <v>PT Toyoda Gosei Safety System Indonesia</v>
          </cell>
          <cell r="E1346" t="str">
            <v>PEB 7</v>
          </cell>
          <cell r="F1346" t="str">
            <v>112PEB 7</v>
          </cell>
          <cell r="G1346">
            <v>0.1</v>
          </cell>
          <cell r="I1346">
            <v>0.09</v>
          </cell>
          <cell r="J1346">
            <v>14.434972133526484</v>
          </cell>
          <cell r="K1346">
            <v>18.376312296888862</v>
          </cell>
          <cell r="P1346">
            <v>35155.289196255908</v>
          </cell>
          <cell r="Q1346">
            <v>31750.433212246149</v>
          </cell>
          <cell r="R1346">
            <v>5545.6079510900945</v>
          </cell>
          <cell r="S1346">
            <v>3590.5135864307172</v>
          </cell>
          <cell r="U1346">
            <v>0</v>
          </cell>
          <cell r="W1346">
            <v>35013.187726478965</v>
          </cell>
          <cell r="X1346">
            <v>0</v>
          </cell>
          <cell r="Y1346">
            <v>0</v>
          </cell>
          <cell r="Z1346">
            <v>70168.476922734873</v>
          </cell>
        </row>
        <row r="1347">
          <cell r="C1347" t="str">
            <v>A0364</v>
          </cell>
          <cell r="D1347" t="str">
            <v>PT Toyoda Gosei Safety System Indonesia</v>
          </cell>
          <cell r="E1347" t="str">
            <v>MPP</v>
          </cell>
          <cell r="F1347" t="str">
            <v>112MPP</v>
          </cell>
          <cell r="P1347">
            <v>0</v>
          </cell>
          <cell r="U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</row>
        <row r="1348">
          <cell r="C1348" t="str">
            <v>A0364</v>
          </cell>
          <cell r="D1348" t="str">
            <v>PT Toyoda Gosei Safety System Indonesia</v>
          </cell>
          <cell r="E1348" t="str">
            <v>ID</v>
          </cell>
          <cell r="F1348" t="str">
            <v>112ID</v>
          </cell>
          <cell r="G1348">
            <v>0.1</v>
          </cell>
          <cell r="I1348">
            <v>0.09</v>
          </cell>
          <cell r="J1348">
            <v>14.434972133526484</v>
          </cell>
          <cell r="K1348">
            <v>18.376312296888862</v>
          </cell>
          <cell r="P1348">
            <v>74913.236394642488</v>
          </cell>
          <cell r="Q1348">
            <v>78264.88058701159</v>
          </cell>
          <cell r="R1348">
            <v>13626.786491358584</v>
          </cell>
          <cell r="S1348">
            <v>4203.8543811387481</v>
          </cell>
          <cell r="U1348">
            <v>0</v>
          </cell>
          <cell r="W1348">
            <v>74610.42901513273</v>
          </cell>
          <cell r="X1348">
            <v>0</v>
          </cell>
          <cell r="Y1348">
            <v>0</v>
          </cell>
          <cell r="Z1348">
            <v>149523.66540977519</v>
          </cell>
        </row>
        <row r="1349">
          <cell r="C1349" t="str">
            <v>A0364</v>
          </cell>
          <cell r="D1349" t="str">
            <v>PT Toyoda Gosei Safety System Indonesia</v>
          </cell>
          <cell r="E1349" t="str">
            <v>LL</v>
          </cell>
          <cell r="F1349" t="str">
            <v>112LL</v>
          </cell>
          <cell r="G1349">
            <v>0.1</v>
          </cell>
          <cell r="I1349">
            <v>0.09</v>
          </cell>
          <cell r="J1349">
            <v>14.434972133526484</v>
          </cell>
          <cell r="K1349">
            <v>18.376312296888862</v>
          </cell>
          <cell r="P1349">
            <v>88663.109819076504</v>
          </cell>
          <cell r="Q1349">
            <v>154170.49382478333</v>
          </cell>
          <cell r="R1349">
            <v>44753.021863440794</v>
          </cell>
          <cell r="S1349">
            <v>22881.59865207129</v>
          </cell>
          <cell r="U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88663.109819076504</v>
          </cell>
        </row>
        <row r="1350">
          <cell r="C1350" t="str">
            <v>A0364</v>
          </cell>
          <cell r="D1350" t="str">
            <v>PT Toyoda Gosei Safety System Indonesia</v>
          </cell>
          <cell r="E1350" t="str">
            <v>PMK</v>
          </cell>
          <cell r="F1350" t="str">
            <v>112PMK</v>
          </cell>
          <cell r="G1350">
            <v>0.1</v>
          </cell>
          <cell r="I1350">
            <v>0.09</v>
          </cell>
          <cell r="J1350">
            <v>14.434972133526484</v>
          </cell>
          <cell r="K1350">
            <v>18.376312296888862</v>
          </cell>
          <cell r="P1350">
            <v>321988.71021169244</v>
          </cell>
          <cell r="Q1350">
            <v>193899.26719744439</v>
          </cell>
          <cell r="R1350">
            <v>33615.912662060495</v>
          </cell>
          <cell r="S1350">
            <v>0</v>
          </cell>
          <cell r="U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321988.71021169244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F1352" t="str">
            <v>113PEB 1</v>
          </cell>
          <cell r="G1352">
            <v>0.1</v>
          </cell>
          <cell r="H1352">
            <v>0.1</v>
          </cell>
          <cell r="I1352">
            <v>0.09</v>
          </cell>
          <cell r="J1352">
            <v>6.0477197406680654</v>
          </cell>
          <cell r="K1352">
            <v>5.4798290236942258</v>
          </cell>
          <cell r="L1352">
            <v>0</v>
          </cell>
          <cell r="N1352">
            <v>1165425.3599999999</v>
          </cell>
          <cell r="O1352">
            <v>79119.12</v>
          </cell>
          <cell r="P1352">
            <v>6566886</v>
          </cell>
          <cell r="Q1352">
            <v>8446154.152328657</v>
          </cell>
          <cell r="R1352">
            <v>329813.22687763965</v>
          </cell>
          <cell r="S1352">
            <v>5062127.9012274947</v>
          </cell>
          <cell r="U1352">
            <v>-3268894</v>
          </cell>
          <cell r="V1352">
            <v>6259145.8933333345</v>
          </cell>
          <cell r="W1352">
            <v>-2482478</v>
          </cell>
          <cell r="X1352">
            <v>0</v>
          </cell>
          <cell r="Y1352">
            <v>0</v>
          </cell>
          <cell r="Z1352">
            <v>815514</v>
          </cell>
          <cell r="AB1352">
            <v>0.1</v>
          </cell>
          <cell r="AC1352">
            <v>0</v>
          </cell>
          <cell r="AD1352">
            <v>0.09</v>
          </cell>
          <cell r="AE1352">
            <v>9.7300412986133136</v>
          </cell>
          <cell r="AF1352">
            <v>19.896352707573726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3913513.2829188858</v>
          </cell>
          <cell r="AM1352">
            <v>430828.16025975632</v>
          </cell>
          <cell r="AN1352">
            <v>1119757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W1352">
            <v>0.1</v>
          </cell>
          <cell r="AX1352">
            <v>0</v>
          </cell>
          <cell r="AY1352">
            <v>0.09</v>
          </cell>
          <cell r="AZ1352">
            <v>6.0477197406680654</v>
          </cell>
          <cell r="BA1352">
            <v>5.4798290236942258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R1352">
            <v>0.1</v>
          </cell>
          <cell r="BS1352">
            <v>0</v>
          </cell>
          <cell r="BT1352">
            <v>0.09</v>
          </cell>
          <cell r="BU1352">
            <v>9.7708081347023441</v>
          </cell>
          <cell r="BV1352">
            <v>20.065958868560539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  <cell r="CA1352">
            <v>2158252</v>
          </cell>
          <cell r="CB1352">
            <v>4951021.8454734311</v>
          </cell>
          <cell r="CC1352">
            <v>721474.86108374817</v>
          </cell>
          <cell r="CD1352">
            <v>33839.748295991965</v>
          </cell>
          <cell r="CE1352">
            <v>0</v>
          </cell>
          <cell r="CF1352">
            <v>0</v>
          </cell>
          <cell r="CG1352">
            <v>0</v>
          </cell>
          <cell r="CH1352">
            <v>-406669</v>
          </cell>
          <cell r="CI1352">
            <v>0</v>
          </cell>
          <cell r="CJ1352">
            <v>0</v>
          </cell>
          <cell r="CK1352">
            <v>1751583</v>
          </cell>
          <cell r="CM1352">
            <v>0.1</v>
          </cell>
          <cell r="CN1352">
            <v>0</v>
          </cell>
          <cell r="CO1352">
            <v>0.09</v>
          </cell>
          <cell r="CP1352">
            <v>9.5584930445354104</v>
          </cell>
          <cell r="CQ1352">
            <v>0</v>
          </cell>
          <cell r="CR1352">
            <v>0</v>
          </cell>
          <cell r="CS1352">
            <v>0</v>
          </cell>
          <cell r="CT1352">
            <v>0</v>
          </cell>
          <cell r="CU1352">
            <v>0</v>
          </cell>
          <cell r="CV1352">
            <v>130798</v>
          </cell>
          <cell r="CW1352">
            <v>0</v>
          </cell>
          <cell r="CX1352">
            <v>0</v>
          </cell>
          <cell r="CY1352">
            <v>0</v>
          </cell>
          <cell r="CZ1352">
            <v>0</v>
          </cell>
          <cell r="DA1352">
            <v>0</v>
          </cell>
          <cell r="DB1352">
            <v>0</v>
          </cell>
          <cell r="DC1352">
            <v>875544</v>
          </cell>
          <cell r="DD1352">
            <v>0</v>
          </cell>
          <cell r="DE1352">
            <v>0</v>
          </cell>
          <cell r="DF1352">
            <v>1006342</v>
          </cell>
          <cell r="DH1352">
            <v>0</v>
          </cell>
          <cell r="DI1352">
            <v>0</v>
          </cell>
          <cell r="DJ1352">
            <v>0</v>
          </cell>
          <cell r="DK1352">
            <v>0</v>
          </cell>
          <cell r="DL1352">
            <v>0</v>
          </cell>
          <cell r="DM1352">
            <v>0</v>
          </cell>
          <cell r="DN1352">
            <v>0</v>
          </cell>
          <cell r="DO1352">
            <v>0</v>
          </cell>
          <cell r="DP1352">
            <v>0</v>
          </cell>
          <cell r="DQ1352">
            <v>0</v>
          </cell>
          <cell r="DR1352">
            <v>0</v>
          </cell>
          <cell r="DS1352">
            <v>0</v>
          </cell>
          <cell r="DT1352">
            <v>0</v>
          </cell>
          <cell r="DU1352">
            <v>0</v>
          </cell>
          <cell r="DV1352">
            <v>0</v>
          </cell>
          <cell r="DW1352">
            <v>0</v>
          </cell>
          <cell r="DX1352">
            <v>0</v>
          </cell>
          <cell r="DY1352">
            <v>0</v>
          </cell>
          <cell r="DZ1352">
            <v>0</v>
          </cell>
          <cell r="EA1352">
            <v>0</v>
          </cell>
          <cell r="EC1352">
            <v>0.1</v>
          </cell>
          <cell r="ED1352">
            <v>0</v>
          </cell>
          <cell r="EE1352">
            <v>0.09</v>
          </cell>
          <cell r="EF1352">
            <v>9.7300412986133136</v>
          </cell>
          <cell r="EG1352">
            <v>19.896352707573726</v>
          </cell>
          <cell r="EH1352">
            <v>0</v>
          </cell>
          <cell r="EI1352">
            <v>0</v>
          </cell>
          <cell r="EJ1352">
            <v>0</v>
          </cell>
          <cell r="EK1352">
            <v>0</v>
          </cell>
          <cell r="EL1352">
            <v>220688</v>
          </cell>
          <cell r="EM1352">
            <v>396932.11695954</v>
          </cell>
          <cell r="EN1352">
            <v>86585.983848808857</v>
          </cell>
          <cell r="EO1352">
            <v>40787.264885414254</v>
          </cell>
          <cell r="EP1352">
            <v>0</v>
          </cell>
          <cell r="EQ1352">
            <v>0</v>
          </cell>
          <cell r="ER1352">
            <v>0</v>
          </cell>
          <cell r="ES1352">
            <v>-186809</v>
          </cell>
          <cell r="ET1352">
            <v>0</v>
          </cell>
          <cell r="EU1352">
            <v>0</v>
          </cell>
          <cell r="EV1352">
            <v>33879</v>
          </cell>
          <cell r="EX1352">
            <v>0</v>
          </cell>
          <cell r="EY1352">
            <v>0</v>
          </cell>
          <cell r="EZ1352">
            <v>0</v>
          </cell>
          <cell r="FA1352">
            <v>0</v>
          </cell>
          <cell r="FB1352">
            <v>0</v>
          </cell>
          <cell r="FC1352">
            <v>0</v>
          </cell>
          <cell r="FD1352">
            <v>0</v>
          </cell>
          <cell r="FE1352">
            <v>0</v>
          </cell>
          <cell r="FF1352">
            <v>0</v>
          </cell>
          <cell r="FG1352">
            <v>0</v>
          </cell>
          <cell r="FH1352">
            <v>0</v>
          </cell>
          <cell r="FI1352">
            <v>0</v>
          </cell>
          <cell r="FJ1352">
            <v>0</v>
          </cell>
          <cell r="FK1352">
            <v>0</v>
          </cell>
          <cell r="FL1352">
            <v>0</v>
          </cell>
          <cell r="FM1352">
            <v>0</v>
          </cell>
          <cell r="FN1352">
            <v>0</v>
          </cell>
          <cell r="FO1352">
            <v>0</v>
          </cell>
          <cell r="FP1352">
            <v>0</v>
          </cell>
          <cell r="FQ1352">
            <v>0</v>
          </cell>
          <cell r="FS1352">
            <v>0.1</v>
          </cell>
          <cell r="FT1352">
            <v>0</v>
          </cell>
          <cell r="FU1352">
            <v>0.09</v>
          </cell>
          <cell r="FV1352">
            <v>9.7300412986133136</v>
          </cell>
          <cell r="FW1352">
            <v>19.896352707573726</v>
          </cell>
          <cell r="FX1352">
            <v>0</v>
          </cell>
          <cell r="FY1352">
            <v>0</v>
          </cell>
          <cell r="FZ1352">
            <v>0</v>
          </cell>
          <cell r="GA1352">
            <v>0</v>
          </cell>
          <cell r="GB1352">
            <v>74785</v>
          </cell>
          <cell r="GC1352">
            <v>982857.3578982891</v>
          </cell>
          <cell r="GD1352">
            <v>180477.72390106609</v>
          </cell>
          <cell r="GE1352">
            <v>60894.518359875685</v>
          </cell>
          <cell r="GF1352">
            <v>0</v>
          </cell>
          <cell r="GG1352">
            <v>0</v>
          </cell>
          <cell r="GH1352">
            <v>0</v>
          </cell>
          <cell r="GI1352">
            <v>0</v>
          </cell>
          <cell r="GJ1352">
            <v>0</v>
          </cell>
          <cell r="GK1352">
            <v>0</v>
          </cell>
          <cell r="GL1352">
            <v>74785</v>
          </cell>
          <cell r="GN1352">
            <v>0.1</v>
          </cell>
          <cell r="GO1352">
            <v>0</v>
          </cell>
          <cell r="GP1352">
            <v>0.09</v>
          </cell>
          <cell r="GQ1352">
            <v>9.7300412986133136</v>
          </cell>
          <cell r="GR1352">
            <v>19.896352707573726</v>
          </cell>
          <cell r="GS1352">
            <v>0</v>
          </cell>
          <cell r="GT1352">
            <v>0</v>
          </cell>
          <cell r="GU1352">
            <v>0</v>
          </cell>
          <cell r="GV1352">
            <v>0</v>
          </cell>
          <cell r="GW1352">
            <v>871647</v>
          </cell>
          <cell r="GX1352">
            <v>2312714.3656576024</v>
          </cell>
          <cell r="GY1352">
            <v>624705.01002245909</v>
          </cell>
          <cell r="GZ1352">
            <v>224737.01538576308</v>
          </cell>
          <cell r="HA1352">
            <v>0</v>
          </cell>
          <cell r="HB1352">
            <v>0</v>
          </cell>
          <cell r="HC1352">
            <v>0</v>
          </cell>
          <cell r="HD1352">
            <v>0</v>
          </cell>
          <cell r="HE1352">
            <v>0</v>
          </cell>
          <cell r="HF1352">
            <v>0</v>
          </cell>
          <cell r="HG1352">
            <v>871647</v>
          </cell>
          <cell r="HI1352">
            <v>0.1</v>
          </cell>
          <cell r="HJ1352">
            <v>0</v>
          </cell>
          <cell r="HK1352">
            <v>0.09</v>
          </cell>
          <cell r="HL1352">
            <v>9.7300412986133136</v>
          </cell>
          <cell r="HM1352">
            <v>19.896352707573726</v>
          </cell>
          <cell r="HN1352">
            <v>0</v>
          </cell>
          <cell r="HO1352">
            <v>0</v>
          </cell>
          <cell r="HP1352">
            <v>0</v>
          </cell>
          <cell r="HQ1352">
            <v>0</v>
          </cell>
          <cell r="HR1352">
            <v>187310</v>
          </cell>
          <cell r="HS1352">
            <v>544052.73538655625</v>
          </cell>
          <cell r="HT1352">
            <v>160949.97549113969</v>
          </cell>
          <cell r="HU1352">
            <v>29750</v>
          </cell>
          <cell r="HV1352">
            <v>0</v>
          </cell>
          <cell r="HW1352">
            <v>0</v>
          </cell>
          <cell r="HX1352">
            <v>0</v>
          </cell>
          <cell r="HY1352">
            <v>0</v>
          </cell>
          <cell r="HZ1352">
            <v>0</v>
          </cell>
          <cell r="IA1352">
            <v>0</v>
          </cell>
          <cell r="IB1352">
            <v>187310</v>
          </cell>
        </row>
        <row r="1353">
          <cell r="C1353" t="str">
            <v>A0411</v>
          </cell>
          <cell r="D1353" t="str">
            <v>PT Toyota Astra Financial Services</v>
          </cell>
          <cell r="E1353" t="str">
            <v>PEB 2</v>
          </cell>
          <cell r="F1353" t="str">
            <v>113PEB 2</v>
          </cell>
          <cell r="G1353">
            <v>0.1</v>
          </cell>
          <cell r="I1353">
            <v>0.09</v>
          </cell>
          <cell r="J1353">
            <v>9.7300412986133136</v>
          </cell>
          <cell r="K1353">
            <v>19.896352707573726</v>
          </cell>
          <cell r="P1353">
            <v>0</v>
          </cell>
          <cell r="Q1353">
            <v>3913513.2829188858</v>
          </cell>
          <cell r="R1353">
            <v>430828.16025975632</v>
          </cell>
          <cell r="S1353">
            <v>1119757</v>
          </cell>
          <cell r="U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</row>
        <row r="1354">
          <cell r="C1354" t="str">
            <v>A0411</v>
          </cell>
          <cell r="D1354" t="str">
            <v>PT Toyota Astra Financial Services</v>
          </cell>
          <cell r="E1354" t="str">
            <v>PEB 3</v>
          </cell>
          <cell r="F1354" t="str">
            <v>113PEB 3</v>
          </cell>
          <cell r="G1354">
            <v>0.1</v>
          </cell>
          <cell r="I1354">
            <v>0.09</v>
          </cell>
          <cell r="J1354">
            <v>6.0477197406680654</v>
          </cell>
          <cell r="K1354">
            <v>5.4798290236942258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U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</row>
        <row r="1355">
          <cell r="C1355" t="str">
            <v>A0411</v>
          </cell>
          <cell r="D1355" t="str">
            <v>PT Toyota Astra Financial Services</v>
          </cell>
          <cell r="E1355" t="str">
            <v>PEB 4</v>
          </cell>
          <cell r="F1355" t="str">
            <v>113PEB 4</v>
          </cell>
          <cell r="G1355">
            <v>0.1</v>
          </cell>
          <cell r="I1355">
            <v>0.09</v>
          </cell>
          <cell r="J1355">
            <v>9.7708081347023441</v>
          </cell>
          <cell r="K1355">
            <v>20.065958868560539</v>
          </cell>
          <cell r="P1355">
            <v>2158252</v>
          </cell>
          <cell r="Q1355">
            <v>4951021.8454734311</v>
          </cell>
          <cell r="R1355">
            <v>721474.86108374817</v>
          </cell>
          <cell r="S1355">
            <v>33839.748295991965</v>
          </cell>
          <cell r="U1355">
            <v>0</v>
          </cell>
          <cell r="W1355">
            <v>-406669</v>
          </cell>
          <cell r="X1355">
            <v>0</v>
          </cell>
          <cell r="Y1355">
            <v>0</v>
          </cell>
          <cell r="Z1355">
            <v>1751583</v>
          </cell>
        </row>
        <row r="1356">
          <cell r="C1356" t="str">
            <v>A0411</v>
          </cell>
          <cell r="D1356" t="str">
            <v>PT Toyota Astra Financial Services</v>
          </cell>
          <cell r="E1356" t="str">
            <v>PEB 5</v>
          </cell>
          <cell r="F1356" t="str">
            <v>113PEB 5</v>
          </cell>
          <cell r="G1356">
            <v>0.1</v>
          </cell>
          <cell r="I1356">
            <v>0.09</v>
          </cell>
          <cell r="J1356">
            <v>9.5584930445354104</v>
          </cell>
          <cell r="P1356">
            <v>130798</v>
          </cell>
          <cell r="U1356">
            <v>0</v>
          </cell>
          <cell r="W1356">
            <v>875544</v>
          </cell>
          <cell r="X1356">
            <v>0</v>
          </cell>
          <cell r="Y1356">
            <v>0</v>
          </cell>
          <cell r="Z1356">
            <v>1006342</v>
          </cell>
        </row>
        <row r="1357">
          <cell r="C1357" t="str">
            <v>A0411</v>
          </cell>
          <cell r="D1357" t="str">
            <v>PT Toyota Astra Financial Services</v>
          </cell>
          <cell r="E1357" t="str">
            <v>PEB 6</v>
          </cell>
          <cell r="F1357" t="str">
            <v>113PEB 6</v>
          </cell>
          <cell r="P1357">
            <v>0</v>
          </cell>
          <cell r="U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</row>
        <row r="1358">
          <cell r="C1358" t="str">
            <v>A0411</v>
          </cell>
          <cell r="D1358" t="str">
            <v>PT Toyota Astra Financial Services</v>
          </cell>
          <cell r="E1358" t="str">
            <v>PEB 7</v>
          </cell>
          <cell r="F1358" t="str">
            <v>113PEB 7</v>
          </cell>
          <cell r="G1358">
            <v>0.1</v>
          </cell>
          <cell r="I1358">
            <v>0.09</v>
          </cell>
          <cell r="J1358">
            <v>9.7300412986133136</v>
          </cell>
          <cell r="K1358">
            <v>19.896352707573726</v>
          </cell>
          <cell r="P1358">
            <v>220688</v>
          </cell>
          <cell r="Q1358">
            <v>396932.11695954</v>
          </cell>
          <cell r="R1358">
            <v>86585.983848808857</v>
          </cell>
          <cell r="S1358">
            <v>40787.264885414254</v>
          </cell>
          <cell r="U1358">
            <v>0</v>
          </cell>
          <cell r="W1358">
            <v>-186809</v>
          </cell>
          <cell r="X1358">
            <v>0</v>
          </cell>
          <cell r="Y1358">
            <v>0</v>
          </cell>
          <cell r="Z1358">
            <v>33879</v>
          </cell>
        </row>
        <row r="1359">
          <cell r="C1359" t="str">
            <v>A0411</v>
          </cell>
          <cell r="D1359" t="str">
            <v>PT Toyota Astra Financial Services</v>
          </cell>
          <cell r="E1359" t="str">
            <v>MPP</v>
          </cell>
          <cell r="F1359" t="str">
            <v>113MPP</v>
          </cell>
          <cell r="P1359">
            <v>0</v>
          </cell>
          <cell r="U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</row>
        <row r="1360">
          <cell r="C1360" t="str">
            <v>A0411</v>
          </cell>
          <cell r="D1360" t="str">
            <v>PT Toyota Astra Financial Services</v>
          </cell>
          <cell r="E1360" t="str">
            <v>ID</v>
          </cell>
          <cell r="F1360" t="str">
            <v>113ID</v>
          </cell>
          <cell r="G1360">
            <v>0.1</v>
          </cell>
          <cell r="I1360">
            <v>0.09</v>
          </cell>
          <cell r="J1360">
            <v>9.7300412986133136</v>
          </cell>
          <cell r="K1360">
            <v>19.896352707573726</v>
          </cell>
          <cell r="P1360">
            <v>74785</v>
          </cell>
          <cell r="Q1360">
            <v>982857.3578982891</v>
          </cell>
          <cell r="R1360">
            <v>180477.72390106609</v>
          </cell>
          <cell r="S1360">
            <v>60894.518359875685</v>
          </cell>
          <cell r="U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74785</v>
          </cell>
        </row>
        <row r="1361">
          <cell r="C1361" t="str">
            <v>A0411</v>
          </cell>
          <cell r="D1361" t="str">
            <v>PT Toyota Astra Financial Services</v>
          </cell>
          <cell r="E1361" t="str">
            <v>LL</v>
          </cell>
          <cell r="F1361" t="str">
            <v>113LL</v>
          </cell>
          <cell r="G1361">
            <v>0.1</v>
          </cell>
          <cell r="I1361">
            <v>0.09</v>
          </cell>
          <cell r="J1361">
            <v>9.7300412986133136</v>
          </cell>
          <cell r="K1361">
            <v>19.896352707573726</v>
          </cell>
          <cell r="P1361">
            <v>871647</v>
          </cell>
          <cell r="Q1361">
            <v>2312714.3656576024</v>
          </cell>
          <cell r="R1361">
            <v>624705.01002245909</v>
          </cell>
          <cell r="S1361">
            <v>224737.01538576308</v>
          </cell>
          <cell r="U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871647</v>
          </cell>
        </row>
        <row r="1362">
          <cell r="C1362" t="str">
            <v>A0411</v>
          </cell>
          <cell r="D1362" t="str">
            <v>PT Toyota Astra Financial Services</v>
          </cell>
          <cell r="E1362" t="str">
            <v>PMK</v>
          </cell>
          <cell r="F1362" t="str">
            <v>113PMK</v>
          </cell>
          <cell r="G1362">
            <v>0.1</v>
          </cell>
          <cell r="I1362">
            <v>0.09</v>
          </cell>
          <cell r="J1362">
            <v>9.7300412986133136</v>
          </cell>
          <cell r="K1362">
            <v>19.896352707573726</v>
          </cell>
          <cell r="P1362">
            <v>187310</v>
          </cell>
          <cell r="Q1362">
            <v>544052.73538655625</v>
          </cell>
          <cell r="R1362">
            <v>160949.97549113969</v>
          </cell>
          <cell r="S1362">
            <v>29750</v>
          </cell>
          <cell r="U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187310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F1364" t="str">
            <v>114PEB 1</v>
          </cell>
          <cell r="G1364">
            <v>0.1</v>
          </cell>
          <cell r="H1364">
            <v>0.1</v>
          </cell>
          <cell r="I1364">
            <v>0.09</v>
          </cell>
          <cell r="J1364">
            <v>7.8608745917347305</v>
          </cell>
          <cell r="K1364">
            <v>8.3315882794438885</v>
          </cell>
          <cell r="L1364">
            <v>972490</v>
          </cell>
          <cell r="N1364">
            <v>1920931.9708533823</v>
          </cell>
          <cell r="O1364">
            <v>260304.24380669615</v>
          </cell>
          <cell r="P1364">
            <v>16210666</v>
          </cell>
          <cell r="Q1364">
            <v>20767441.961411282</v>
          </cell>
          <cell r="R1364">
            <v>895314.3335862892</v>
          </cell>
          <cell r="S1364">
            <v>270934.56600770162</v>
          </cell>
          <cell r="U1364">
            <v>-10033603</v>
          </cell>
          <cell r="V1364">
            <v>18743037.16131667</v>
          </cell>
          <cell r="W1364">
            <v>-5562982</v>
          </cell>
          <cell r="X1364">
            <v>0</v>
          </cell>
          <cell r="Y1364">
            <v>0</v>
          </cell>
          <cell r="Z1364">
            <v>614081</v>
          </cell>
          <cell r="AB1364">
            <v>0.1</v>
          </cell>
          <cell r="AC1364">
            <v>0</v>
          </cell>
          <cell r="AD1364">
            <v>0.09</v>
          </cell>
          <cell r="AE1364">
            <v>10.550438377243129</v>
          </cell>
          <cell r="AF1364">
            <v>16.909114216920749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7042860</v>
          </cell>
          <cell r="AL1364">
            <v>7822922.1384585416</v>
          </cell>
          <cell r="AM1364">
            <v>491667.13053549576</v>
          </cell>
          <cell r="AN1364">
            <v>35795.599999999999</v>
          </cell>
          <cell r="AO1364">
            <v>0</v>
          </cell>
          <cell r="AP1364">
            <v>0</v>
          </cell>
          <cell r="AQ1364">
            <v>0</v>
          </cell>
          <cell r="AR1364">
            <v>-83994</v>
          </cell>
          <cell r="AS1364">
            <v>-3177024</v>
          </cell>
          <cell r="AT1364">
            <v>207704</v>
          </cell>
          <cell r="AU1364">
            <v>3781842</v>
          </cell>
          <cell r="AW1364">
            <v>0.1</v>
          </cell>
          <cell r="AX1364">
            <v>0</v>
          </cell>
          <cell r="AY1364">
            <v>0.09</v>
          </cell>
          <cell r="AZ1364">
            <v>7.8608745917347305</v>
          </cell>
          <cell r="BA1364">
            <v>8.3315882794438885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216645</v>
          </cell>
          <cell r="BG1364">
            <v>1372619.7166060782</v>
          </cell>
          <cell r="BH1364">
            <v>67890.05066618447</v>
          </cell>
          <cell r="BI1364">
            <v>14659.318240000008</v>
          </cell>
          <cell r="BJ1364">
            <v>0</v>
          </cell>
          <cell r="BK1364">
            <v>0</v>
          </cell>
          <cell r="BL1364">
            <v>0</v>
          </cell>
          <cell r="BM1364">
            <v>600750</v>
          </cell>
          <cell r="BN1364">
            <v>-801238</v>
          </cell>
          <cell r="BO1364">
            <v>52383</v>
          </cell>
          <cell r="BP1364">
            <v>16157</v>
          </cell>
          <cell r="BR1364">
            <v>0.1</v>
          </cell>
          <cell r="BS1364">
            <v>0</v>
          </cell>
          <cell r="BT1364">
            <v>0.09</v>
          </cell>
          <cell r="BU1364">
            <v>9.9086859655015491</v>
          </cell>
          <cell r="BV1364">
            <v>19.50836450100465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  <cell r="CA1364">
            <v>2377827</v>
          </cell>
          <cell r="CB1364">
            <v>2892371.4114401783</v>
          </cell>
          <cell r="CC1364">
            <v>352065.03420082584</v>
          </cell>
          <cell r="CD1364">
            <v>61142.994013271869</v>
          </cell>
          <cell r="CE1364">
            <v>0</v>
          </cell>
          <cell r="CF1364">
            <v>0</v>
          </cell>
          <cell r="CG1364">
            <v>0</v>
          </cell>
          <cell r="CH1364">
            <v>-982196</v>
          </cell>
          <cell r="CI1364">
            <v>-354035</v>
          </cell>
          <cell r="CJ1364">
            <v>17762</v>
          </cell>
          <cell r="CK1364">
            <v>1041596</v>
          </cell>
          <cell r="CM1364">
            <v>0</v>
          </cell>
          <cell r="CN1364">
            <v>0</v>
          </cell>
          <cell r="CO1364">
            <v>0</v>
          </cell>
          <cell r="CP1364">
            <v>0</v>
          </cell>
          <cell r="CQ1364">
            <v>0</v>
          </cell>
          <cell r="CR1364">
            <v>0</v>
          </cell>
          <cell r="CS1364">
            <v>0</v>
          </cell>
          <cell r="CT1364">
            <v>0</v>
          </cell>
          <cell r="CU1364">
            <v>0</v>
          </cell>
          <cell r="CV1364">
            <v>0</v>
          </cell>
          <cell r="CW1364">
            <v>0</v>
          </cell>
          <cell r="CX1364">
            <v>0</v>
          </cell>
          <cell r="CY1364">
            <v>0</v>
          </cell>
          <cell r="CZ1364">
            <v>0</v>
          </cell>
          <cell r="DA1364">
            <v>0</v>
          </cell>
          <cell r="DB1364">
            <v>0</v>
          </cell>
          <cell r="DC1364">
            <v>0</v>
          </cell>
          <cell r="DD1364">
            <v>0</v>
          </cell>
          <cell r="DE1364">
            <v>0</v>
          </cell>
          <cell r="DF1364">
            <v>0</v>
          </cell>
          <cell r="DH1364">
            <v>0</v>
          </cell>
          <cell r="DI1364">
            <v>0</v>
          </cell>
          <cell r="DJ1364">
            <v>0</v>
          </cell>
          <cell r="DK1364">
            <v>0</v>
          </cell>
          <cell r="DL1364">
            <v>0</v>
          </cell>
          <cell r="DM1364">
            <v>0</v>
          </cell>
          <cell r="DN1364">
            <v>0</v>
          </cell>
          <cell r="DO1364">
            <v>0</v>
          </cell>
          <cell r="DP1364">
            <v>0</v>
          </cell>
          <cell r="DQ1364">
            <v>0</v>
          </cell>
          <cell r="DR1364">
            <v>0</v>
          </cell>
          <cell r="DS1364">
            <v>0</v>
          </cell>
          <cell r="DT1364">
            <v>0</v>
          </cell>
          <cell r="DU1364">
            <v>0</v>
          </cell>
          <cell r="DV1364">
            <v>0</v>
          </cell>
          <cell r="DW1364">
            <v>0</v>
          </cell>
          <cell r="DX1364">
            <v>0</v>
          </cell>
          <cell r="DY1364">
            <v>0</v>
          </cell>
          <cell r="DZ1364">
            <v>0</v>
          </cell>
          <cell r="EA1364">
            <v>0</v>
          </cell>
          <cell r="EC1364">
            <v>0.1</v>
          </cell>
          <cell r="ED1364">
            <v>0</v>
          </cell>
          <cell r="EE1364">
            <v>0.09</v>
          </cell>
          <cell r="EF1364">
            <v>10.550438377243129</v>
          </cell>
          <cell r="EG1364">
            <v>16.909114216920749</v>
          </cell>
          <cell r="EH1364">
            <v>0</v>
          </cell>
          <cell r="EI1364">
            <v>0</v>
          </cell>
          <cell r="EJ1364">
            <v>0</v>
          </cell>
          <cell r="EK1364">
            <v>0</v>
          </cell>
          <cell r="EL1364">
            <v>635263</v>
          </cell>
          <cell r="EM1364">
            <v>461330.98021058249</v>
          </cell>
          <cell r="EN1364">
            <v>47725.209842890989</v>
          </cell>
          <cell r="EO1364">
            <v>58564.062832949654</v>
          </cell>
          <cell r="EP1364">
            <v>0</v>
          </cell>
          <cell r="EQ1364">
            <v>0</v>
          </cell>
          <cell r="ER1364">
            <v>0</v>
          </cell>
          <cell r="ES1364">
            <v>-605988</v>
          </cell>
          <cell r="ET1364">
            <v>0</v>
          </cell>
          <cell r="EU1364">
            <v>0</v>
          </cell>
          <cell r="EV1364">
            <v>29275</v>
          </cell>
          <cell r="EX1364">
            <v>0.1</v>
          </cell>
          <cell r="EY1364">
            <v>0</v>
          </cell>
          <cell r="EZ1364">
            <v>0.09</v>
          </cell>
          <cell r="FA1364">
            <v>0</v>
          </cell>
          <cell r="FB1364">
            <v>16.909114216920749</v>
          </cell>
          <cell r="FC1364">
            <v>0</v>
          </cell>
          <cell r="FD1364">
            <v>0</v>
          </cell>
          <cell r="FE1364">
            <v>0</v>
          </cell>
          <cell r="FF1364">
            <v>0</v>
          </cell>
          <cell r="FG1364">
            <v>0</v>
          </cell>
          <cell r="FH1364">
            <v>2369812.8434890835</v>
          </cell>
          <cell r="FI1364">
            <v>149595.41881239647</v>
          </cell>
          <cell r="FJ1364">
            <v>10738.68</v>
          </cell>
          <cell r="FK1364">
            <v>0</v>
          </cell>
          <cell r="FL1364">
            <v>0</v>
          </cell>
          <cell r="FM1364">
            <v>0</v>
          </cell>
          <cell r="FN1364">
            <v>0</v>
          </cell>
          <cell r="FO1364">
            <v>0</v>
          </cell>
          <cell r="FP1364">
            <v>0</v>
          </cell>
          <cell r="FQ1364">
            <v>0</v>
          </cell>
          <cell r="FS1364">
            <v>0.1</v>
          </cell>
          <cell r="FT1364">
            <v>0</v>
          </cell>
          <cell r="FU1364">
            <v>0.09</v>
          </cell>
          <cell r="FV1364">
            <v>10.550438377243129</v>
          </cell>
          <cell r="FW1364">
            <v>16.909114216920749</v>
          </cell>
          <cell r="FX1364">
            <v>0</v>
          </cell>
          <cell r="FY1364">
            <v>0</v>
          </cell>
          <cell r="FZ1364">
            <v>0</v>
          </cell>
          <cell r="GA1364">
            <v>0</v>
          </cell>
          <cell r="GB1364">
            <v>150838</v>
          </cell>
          <cell r="GC1364">
            <v>1881578.3308021713</v>
          </cell>
          <cell r="GD1364">
            <v>158549.64355797938</v>
          </cell>
          <cell r="GE1364">
            <v>179155.31508050443</v>
          </cell>
          <cell r="GF1364">
            <v>0</v>
          </cell>
          <cell r="GG1364">
            <v>0</v>
          </cell>
          <cell r="GH1364">
            <v>0</v>
          </cell>
          <cell r="GI1364">
            <v>0</v>
          </cell>
          <cell r="GJ1364">
            <v>0</v>
          </cell>
          <cell r="GK1364">
            <v>0</v>
          </cell>
          <cell r="GL1364">
            <v>150838</v>
          </cell>
          <cell r="GN1364">
            <v>0.1</v>
          </cell>
          <cell r="GO1364">
            <v>0</v>
          </cell>
          <cell r="GP1364">
            <v>0.09</v>
          </cell>
          <cell r="GQ1364">
            <v>10.550438377243129</v>
          </cell>
          <cell r="GR1364">
            <v>16.909114216920749</v>
          </cell>
          <cell r="GS1364">
            <v>0</v>
          </cell>
          <cell r="GT1364">
            <v>0</v>
          </cell>
          <cell r="GU1364">
            <v>0</v>
          </cell>
          <cell r="GV1364">
            <v>0</v>
          </cell>
          <cell r="GW1364">
            <v>1852323</v>
          </cell>
          <cell r="GX1364">
            <v>1818708</v>
          </cell>
          <cell r="GY1364">
            <v>651767</v>
          </cell>
          <cell r="GZ1364">
            <v>726547</v>
          </cell>
          <cell r="HA1364">
            <v>0</v>
          </cell>
          <cell r="HB1364">
            <v>0</v>
          </cell>
          <cell r="HC1364">
            <v>0</v>
          </cell>
          <cell r="HD1364">
            <v>0</v>
          </cell>
          <cell r="HE1364">
            <v>0</v>
          </cell>
          <cell r="HF1364">
            <v>0</v>
          </cell>
          <cell r="HG1364">
            <v>1852323</v>
          </cell>
          <cell r="HI1364">
            <v>0.1</v>
          </cell>
          <cell r="HJ1364">
            <v>0</v>
          </cell>
          <cell r="HK1364">
            <v>0.09</v>
          </cell>
          <cell r="HL1364">
            <v>10.550438377243129</v>
          </cell>
          <cell r="HM1364">
            <v>16.909114216920749</v>
          </cell>
          <cell r="HN1364">
            <v>0</v>
          </cell>
          <cell r="HO1364">
            <v>0</v>
          </cell>
          <cell r="HP1364">
            <v>0</v>
          </cell>
          <cell r="HQ1364">
            <v>0</v>
          </cell>
          <cell r="HR1364">
            <v>1579075</v>
          </cell>
          <cell r="HS1364">
            <v>2213814.0601168261</v>
          </cell>
          <cell r="HT1364">
            <v>312167.4921730631</v>
          </cell>
          <cell r="HU1364">
            <v>297169.75</v>
          </cell>
          <cell r="HV1364">
            <v>0</v>
          </cell>
          <cell r="HW1364">
            <v>0</v>
          </cell>
          <cell r="HX1364">
            <v>0</v>
          </cell>
          <cell r="HY1364">
            <v>0</v>
          </cell>
          <cell r="HZ1364">
            <v>0</v>
          </cell>
          <cell r="IA1364">
            <v>0</v>
          </cell>
          <cell r="IB1364">
            <v>1579075</v>
          </cell>
        </row>
        <row r="1365">
          <cell r="C1365" t="str">
            <v>A0150</v>
          </cell>
          <cell r="D1365" t="str">
            <v>PT Traktor Nusantara</v>
          </cell>
          <cell r="E1365" t="str">
            <v>PEB 2</v>
          </cell>
          <cell r="F1365" t="str">
            <v>114PEB 2</v>
          </cell>
          <cell r="G1365">
            <v>0.1</v>
          </cell>
          <cell r="I1365">
            <v>0.09</v>
          </cell>
          <cell r="J1365">
            <v>10.550438377243129</v>
          </cell>
          <cell r="K1365">
            <v>16.909114216920749</v>
          </cell>
          <cell r="P1365">
            <v>7042860</v>
          </cell>
          <cell r="Q1365">
            <v>7822922.1384585416</v>
          </cell>
          <cell r="R1365">
            <v>491667.13053549576</v>
          </cell>
          <cell r="S1365">
            <v>35795.599999999999</v>
          </cell>
          <cell r="U1365">
            <v>0</v>
          </cell>
          <cell r="W1365">
            <v>-83994</v>
          </cell>
          <cell r="X1365">
            <v>-3177024</v>
          </cell>
          <cell r="Y1365">
            <v>207704</v>
          </cell>
          <cell r="Z1365">
            <v>3781842</v>
          </cell>
        </row>
        <row r="1366">
          <cell r="C1366" t="str">
            <v>A0150</v>
          </cell>
          <cell r="D1366" t="str">
            <v>PT Traktor Nusantara</v>
          </cell>
          <cell r="E1366" t="str">
            <v>PEB 3</v>
          </cell>
          <cell r="F1366" t="str">
            <v>114PEB 3</v>
          </cell>
          <cell r="G1366">
            <v>0.1</v>
          </cell>
          <cell r="I1366">
            <v>0.09</v>
          </cell>
          <cell r="J1366">
            <v>7.8608745917347305</v>
          </cell>
          <cell r="K1366">
            <v>8.3315882794438885</v>
          </cell>
          <cell r="P1366">
            <v>216645</v>
          </cell>
          <cell r="Q1366">
            <v>1372619.7166060782</v>
          </cell>
          <cell r="R1366">
            <v>67890.05066618447</v>
          </cell>
          <cell r="S1366">
            <v>14659.318240000008</v>
          </cell>
          <cell r="U1366">
            <v>0</v>
          </cell>
          <cell r="W1366">
            <v>600750</v>
          </cell>
          <cell r="X1366">
            <v>-801238</v>
          </cell>
          <cell r="Y1366">
            <v>52383</v>
          </cell>
          <cell r="Z1366">
            <v>16157</v>
          </cell>
        </row>
        <row r="1367">
          <cell r="C1367" t="str">
            <v>A0150</v>
          </cell>
          <cell r="D1367" t="str">
            <v>PT Traktor Nusantara</v>
          </cell>
          <cell r="E1367" t="str">
            <v>PEB 4</v>
          </cell>
          <cell r="F1367" t="str">
            <v>114PEB 4</v>
          </cell>
          <cell r="G1367">
            <v>0.1</v>
          </cell>
          <cell r="I1367">
            <v>0.09</v>
          </cell>
          <cell r="J1367">
            <v>9.9086859655015491</v>
          </cell>
          <cell r="K1367">
            <v>19.50836450100465</v>
          </cell>
          <cell r="P1367">
            <v>2377827</v>
          </cell>
          <cell r="Q1367">
            <v>2892371.4114401783</v>
          </cell>
          <cell r="R1367">
            <v>352065.03420082584</v>
          </cell>
          <cell r="S1367">
            <v>61142.994013271869</v>
          </cell>
          <cell r="U1367">
            <v>0</v>
          </cell>
          <cell r="W1367">
            <v>-982196</v>
          </cell>
          <cell r="X1367">
            <v>-354035</v>
          </cell>
          <cell r="Y1367">
            <v>17762</v>
          </cell>
          <cell r="Z1367">
            <v>1041596</v>
          </cell>
        </row>
        <row r="1368">
          <cell r="C1368" t="str">
            <v>A0150</v>
          </cell>
          <cell r="D1368" t="str">
            <v>PT Traktor Nusantara</v>
          </cell>
          <cell r="E1368" t="str">
            <v>PEB 5</v>
          </cell>
          <cell r="F1368" t="str">
            <v>114PEB 5</v>
          </cell>
          <cell r="P1368">
            <v>0</v>
          </cell>
          <cell r="U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</row>
        <row r="1369">
          <cell r="C1369" t="str">
            <v>A0150</v>
          </cell>
          <cell r="D1369" t="str">
            <v>PT Traktor Nusantara</v>
          </cell>
          <cell r="E1369" t="str">
            <v>PEB 6</v>
          </cell>
          <cell r="F1369" t="str">
            <v>114PEB 6</v>
          </cell>
          <cell r="P1369">
            <v>0</v>
          </cell>
          <cell r="U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</row>
        <row r="1370">
          <cell r="C1370" t="str">
            <v>A0150</v>
          </cell>
          <cell r="D1370" t="str">
            <v>PT Traktor Nusantara</v>
          </cell>
          <cell r="E1370" t="str">
            <v>PEB 7</v>
          </cell>
          <cell r="F1370" t="str">
            <v>114PEB 7</v>
          </cell>
          <cell r="G1370">
            <v>0.1</v>
          </cell>
          <cell r="I1370">
            <v>0.09</v>
          </cell>
          <cell r="J1370">
            <v>10.550438377243129</v>
          </cell>
          <cell r="K1370">
            <v>16.909114216920749</v>
          </cell>
          <cell r="P1370">
            <v>635263</v>
          </cell>
          <cell r="Q1370">
            <v>461330.98021058249</v>
          </cell>
          <cell r="R1370">
            <v>47725.209842890989</v>
          </cell>
          <cell r="S1370">
            <v>58564.062832949654</v>
          </cell>
          <cell r="U1370">
            <v>0</v>
          </cell>
          <cell r="W1370">
            <v>-605988</v>
          </cell>
          <cell r="X1370">
            <v>0</v>
          </cell>
          <cell r="Y1370">
            <v>0</v>
          </cell>
          <cell r="Z1370">
            <v>29275</v>
          </cell>
        </row>
        <row r="1371">
          <cell r="C1371" t="str">
            <v>A0150</v>
          </cell>
          <cell r="D1371" t="str">
            <v>PT Traktor Nusantara</v>
          </cell>
          <cell r="E1371" t="str">
            <v>MPP</v>
          </cell>
          <cell r="F1371" t="str">
            <v>114MPP</v>
          </cell>
          <cell r="G1371">
            <v>0.1</v>
          </cell>
          <cell r="I1371">
            <v>0.09</v>
          </cell>
          <cell r="J1371">
            <v>0</v>
          </cell>
          <cell r="K1371">
            <v>16.909114216920749</v>
          </cell>
          <cell r="P1371">
            <v>0</v>
          </cell>
          <cell r="Q1371">
            <v>2369812.8434890835</v>
          </cell>
          <cell r="R1371">
            <v>149595.41881239647</v>
          </cell>
          <cell r="S1371">
            <v>10738.68</v>
          </cell>
          <cell r="U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</row>
        <row r="1372">
          <cell r="C1372" t="str">
            <v>A0150</v>
          </cell>
          <cell r="D1372" t="str">
            <v>PT Traktor Nusantara</v>
          </cell>
          <cell r="E1372" t="str">
            <v>ID</v>
          </cell>
          <cell r="F1372" t="str">
            <v>114ID</v>
          </cell>
          <cell r="G1372">
            <v>0.1</v>
          </cell>
          <cell r="I1372">
            <v>0.09</v>
          </cell>
          <cell r="J1372">
            <v>10.550438377243129</v>
          </cell>
          <cell r="K1372">
            <v>16.909114216920749</v>
          </cell>
          <cell r="P1372">
            <v>150838</v>
          </cell>
          <cell r="Q1372">
            <v>1881578.3308021713</v>
          </cell>
          <cell r="R1372">
            <v>158549.64355797938</v>
          </cell>
          <cell r="S1372">
            <v>179155.31508050443</v>
          </cell>
          <cell r="U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150838</v>
          </cell>
        </row>
        <row r="1373">
          <cell r="C1373" t="str">
            <v>A0150</v>
          </cell>
          <cell r="D1373" t="str">
            <v>PT Traktor Nusantara</v>
          </cell>
          <cell r="E1373" t="str">
            <v>LL</v>
          </cell>
          <cell r="F1373" t="str">
            <v>114LL</v>
          </cell>
          <cell r="G1373">
            <v>0.1</v>
          </cell>
          <cell r="I1373">
            <v>0.09</v>
          </cell>
          <cell r="J1373">
            <v>10.550438377243129</v>
          </cell>
          <cell r="K1373">
            <v>16.909114216920749</v>
          </cell>
          <cell r="P1373">
            <v>1852323</v>
          </cell>
          <cell r="Q1373">
            <v>1818708</v>
          </cell>
          <cell r="R1373">
            <v>651767</v>
          </cell>
          <cell r="S1373">
            <v>726547</v>
          </cell>
          <cell r="U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1852323</v>
          </cell>
        </row>
        <row r="1374">
          <cell r="C1374" t="str">
            <v>A0150</v>
          </cell>
          <cell r="D1374" t="str">
            <v>PT Traktor Nusantara</v>
          </cell>
          <cell r="E1374" t="str">
            <v>PMK</v>
          </cell>
          <cell r="F1374" t="str">
            <v>114PMK</v>
          </cell>
          <cell r="G1374">
            <v>0.1</v>
          </cell>
          <cell r="I1374">
            <v>0.09</v>
          </cell>
          <cell r="J1374">
            <v>10.550438377243129</v>
          </cell>
          <cell r="K1374">
            <v>16.909114216920749</v>
          </cell>
          <cell r="P1374">
            <v>1579075</v>
          </cell>
          <cell r="Q1374">
            <v>2213814.0601168261</v>
          </cell>
          <cell r="R1374">
            <v>312167.4921730631</v>
          </cell>
          <cell r="S1374">
            <v>297169.75</v>
          </cell>
          <cell r="U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1579075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F1376" t="str">
            <v>115PEB 1</v>
          </cell>
          <cell r="N1376">
            <v>0</v>
          </cell>
          <cell r="O1376">
            <v>0</v>
          </cell>
          <cell r="V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  <cell r="CK1376">
            <v>0</v>
          </cell>
          <cell r="CM1376">
            <v>0</v>
          </cell>
          <cell r="CN1376">
            <v>0</v>
          </cell>
          <cell r="CO1376">
            <v>0</v>
          </cell>
          <cell r="CP1376">
            <v>0</v>
          </cell>
          <cell r="CQ1376">
            <v>0</v>
          </cell>
          <cell r="CR1376">
            <v>0</v>
          </cell>
          <cell r="CS1376">
            <v>0</v>
          </cell>
          <cell r="CT1376">
            <v>0</v>
          </cell>
          <cell r="CU1376">
            <v>0</v>
          </cell>
          <cell r="CV1376">
            <v>0</v>
          </cell>
          <cell r="CW1376">
            <v>0</v>
          </cell>
          <cell r="CX1376">
            <v>0</v>
          </cell>
          <cell r="CY1376">
            <v>0</v>
          </cell>
          <cell r="CZ1376">
            <v>0</v>
          </cell>
          <cell r="DA1376">
            <v>0</v>
          </cell>
          <cell r="DB1376">
            <v>0</v>
          </cell>
          <cell r="DC1376">
            <v>0</v>
          </cell>
          <cell r="DD1376">
            <v>0</v>
          </cell>
          <cell r="DE1376">
            <v>0</v>
          </cell>
          <cell r="DF1376">
            <v>0</v>
          </cell>
          <cell r="DH1376">
            <v>0</v>
          </cell>
          <cell r="DI1376">
            <v>0</v>
          </cell>
          <cell r="DJ1376">
            <v>0</v>
          </cell>
          <cell r="DK1376">
            <v>0</v>
          </cell>
          <cell r="DL1376">
            <v>0</v>
          </cell>
          <cell r="DM1376">
            <v>0</v>
          </cell>
          <cell r="DN1376">
            <v>0</v>
          </cell>
          <cell r="DO1376">
            <v>0</v>
          </cell>
          <cell r="DP1376">
            <v>0</v>
          </cell>
          <cell r="DQ1376">
            <v>0</v>
          </cell>
          <cell r="DR1376">
            <v>0</v>
          </cell>
          <cell r="DS1376">
            <v>0</v>
          </cell>
          <cell r="DT1376">
            <v>0</v>
          </cell>
          <cell r="DU1376">
            <v>0</v>
          </cell>
          <cell r="DV1376">
            <v>0</v>
          </cell>
          <cell r="DW1376">
            <v>0</v>
          </cell>
          <cell r="DX1376">
            <v>0</v>
          </cell>
          <cell r="DY1376">
            <v>0</v>
          </cell>
          <cell r="DZ1376">
            <v>0</v>
          </cell>
          <cell r="EA1376">
            <v>0</v>
          </cell>
          <cell r="EC1376">
            <v>0</v>
          </cell>
          <cell r="ED1376">
            <v>0</v>
          </cell>
          <cell r="EE1376">
            <v>0</v>
          </cell>
          <cell r="EF1376">
            <v>0</v>
          </cell>
          <cell r="EG1376">
            <v>0</v>
          </cell>
          <cell r="EH1376">
            <v>0</v>
          </cell>
          <cell r="EI1376">
            <v>0</v>
          </cell>
          <cell r="EJ1376">
            <v>0</v>
          </cell>
          <cell r="EK1376">
            <v>0</v>
          </cell>
          <cell r="EL1376">
            <v>0</v>
          </cell>
          <cell r="EM1376">
            <v>0</v>
          </cell>
          <cell r="EN1376">
            <v>0</v>
          </cell>
          <cell r="EO1376">
            <v>0</v>
          </cell>
          <cell r="EP1376">
            <v>0</v>
          </cell>
          <cell r="EQ1376">
            <v>0</v>
          </cell>
          <cell r="ER1376">
            <v>0</v>
          </cell>
          <cell r="ES1376">
            <v>0</v>
          </cell>
          <cell r="ET1376">
            <v>0</v>
          </cell>
          <cell r="EU1376">
            <v>0</v>
          </cell>
          <cell r="EV1376">
            <v>0</v>
          </cell>
          <cell r="EX1376">
            <v>0</v>
          </cell>
          <cell r="EY1376">
            <v>0</v>
          </cell>
          <cell r="EZ1376">
            <v>0</v>
          </cell>
          <cell r="FA1376">
            <v>0</v>
          </cell>
          <cell r="FB1376">
            <v>0</v>
          </cell>
          <cell r="FC1376">
            <v>0</v>
          </cell>
          <cell r="FD1376">
            <v>0</v>
          </cell>
          <cell r="FE1376">
            <v>0</v>
          </cell>
          <cell r="FF1376">
            <v>0</v>
          </cell>
          <cell r="FG1376">
            <v>0</v>
          </cell>
          <cell r="FH1376">
            <v>0</v>
          </cell>
          <cell r="FI1376">
            <v>0</v>
          </cell>
          <cell r="FJ1376">
            <v>0</v>
          </cell>
          <cell r="FK1376">
            <v>0</v>
          </cell>
          <cell r="FL1376">
            <v>0</v>
          </cell>
          <cell r="FM1376">
            <v>0</v>
          </cell>
          <cell r="FN1376">
            <v>0</v>
          </cell>
          <cell r="FO1376">
            <v>0</v>
          </cell>
          <cell r="FP1376">
            <v>0</v>
          </cell>
          <cell r="FQ1376">
            <v>0</v>
          </cell>
          <cell r="FS1376">
            <v>0</v>
          </cell>
          <cell r="FT1376">
            <v>0</v>
          </cell>
          <cell r="FU1376">
            <v>0</v>
          </cell>
          <cell r="FV1376">
            <v>0</v>
          </cell>
          <cell r="FW1376">
            <v>0</v>
          </cell>
          <cell r="FX1376">
            <v>0</v>
          </cell>
          <cell r="FY1376">
            <v>0</v>
          </cell>
          <cell r="FZ1376">
            <v>0</v>
          </cell>
          <cell r="GA1376">
            <v>0</v>
          </cell>
          <cell r="GB1376">
            <v>0</v>
          </cell>
          <cell r="GC1376">
            <v>0</v>
          </cell>
          <cell r="GD1376">
            <v>0</v>
          </cell>
          <cell r="GE1376">
            <v>0</v>
          </cell>
          <cell r="GF1376">
            <v>0</v>
          </cell>
          <cell r="GG1376">
            <v>0</v>
          </cell>
          <cell r="GH1376">
            <v>0</v>
          </cell>
          <cell r="GI1376">
            <v>0</v>
          </cell>
          <cell r="GJ1376">
            <v>0</v>
          </cell>
          <cell r="GK1376">
            <v>0</v>
          </cell>
          <cell r="GL1376">
            <v>0</v>
          </cell>
          <cell r="GN1376">
            <v>0</v>
          </cell>
          <cell r="GO1376">
            <v>0</v>
          </cell>
          <cell r="GP1376">
            <v>0</v>
          </cell>
          <cell r="GQ1376">
            <v>0</v>
          </cell>
          <cell r="GR1376">
            <v>0</v>
          </cell>
          <cell r="GS1376">
            <v>0</v>
          </cell>
          <cell r="GT1376">
            <v>0</v>
          </cell>
          <cell r="GU1376">
            <v>0</v>
          </cell>
          <cell r="GV1376">
            <v>0</v>
          </cell>
          <cell r="GW1376">
            <v>0</v>
          </cell>
          <cell r="GX1376">
            <v>0</v>
          </cell>
          <cell r="GY1376">
            <v>0</v>
          </cell>
          <cell r="GZ1376">
            <v>0</v>
          </cell>
          <cell r="HA1376">
            <v>0</v>
          </cell>
          <cell r="HB1376">
            <v>0</v>
          </cell>
          <cell r="HC1376">
            <v>0</v>
          </cell>
          <cell r="HD1376">
            <v>0</v>
          </cell>
          <cell r="HE1376">
            <v>0</v>
          </cell>
          <cell r="HF1376">
            <v>0</v>
          </cell>
          <cell r="HG1376">
            <v>0</v>
          </cell>
          <cell r="HI1376">
            <v>0</v>
          </cell>
          <cell r="HJ1376">
            <v>0</v>
          </cell>
          <cell r="HK1376">
            <v>0</v>
          </cell>
          <cell r="HL1376">
            <v>0</v>
          </cell>
          <cell r="HM1376">
            <v>0</v>
          </cell>
          <cell r="HN1376">
            <v>0</v>
          </cell>
          <cell r="HO1376">
            <v>0</v>
          </cell>
          <cell r="HP1376">
            <v>0</v>
          </cell>
          <cell r="HQ1376">
            <v>0</v>
          </cell>
          <cell r="HR1376">
            <v>0</v>
          </cell>
          <cell r="HS1376">
            <v>0</v>
          </cell>
          <cell r="HT1376">
            <v>0</v>
          </cell>
          <cell r="HU1376">
            <v>0</v>
          </cell>
          <cell r="HV1376">
            <v>0</v>
          </cell>
          <cell r="HW1376">
            <v>0</v>
          </cell>
          <cell r="HX1376">
            <v>0</v>
          </cell>
          <cell r="HY1376">
            <v>0</v>
          </cell>
          <cell r="HZ1376">
            <v>0</v>
          </cell>
          <cell r="IA1376">
            <v>0</v>
          </cell>
          <cell r="IB1376">
            <v>0</v>
          </cell>
        </row>
        <row r="1377">
          <cell r="C1377" t="str">
            <v>A0151</v>
          </cell>
          <cell r="D1377" t="str">
            <v>Dana Pensiun Astra</v>
          </cell>
          <cell r="E1377" t="str">
            <v>PEB 2</v>
          </cell>
          <cell r="F1377" t="str">
            <v>115PEB 2</v>
          </cell>
        </row>
        <row r="1378">
          <cell r="C1378" t="str">
            <v>A0151</v>
          </cell>
          <cell r="D1378" t="str">
            <v>Dana Pensiun Astra</v>
          </cell>
          <cell r="E1378" t="str">
            <v>PEB 3</v>
          </cell>
          <cell r="F1378" t="str">
            <v>115PEB 3</v>
          </cell>
        </row>
        <row r="1379">
          <cell r="C1379" t="str">
            <v>A0151</v>
          </cell>
          <cell r="D1379" t="str">
            <v>Dana Pensiun Astra</v>
          </cell>
          <cell r="E1379" t="str">
            <v>PEB 4</v>
          </cell>
          <cell r="F1379" t="str">
            <v>115PEB 4</v>
          </cell>
        </row>
        <row r="1380">
          <cell r="C1380" t="str">
            <v>A0151</v>
          </cell>
          <cell r="D1380" t="str">
            <v>Dana Pensiun Astra</v>
          </cell>
          <cell r="E1380" t="str">
            <v>PEB 5</v>
          </cell>
          <cell r="F1380" t="str">
            <v>115PEB 5</v>
          </cell>
        </row>
        <row r="1381">
          <cell r="C1381" t="str">
            <v>A0151</v>
          </cell>
          <cell r="D1381" t="str">
            <v>Dana Pensiun Astra</v>
          </cell>
          <cell r="E1381" t="str">
            <v>PEB 6</v>
          </cell>
          <cell r="F1381" t="str">
            <v>115PEB 6</v>
          </cell>
        </row>
        <row r="1382">
          <cell r="C1382" t="str">
            <v>A0151</v>
          </cell>
          <cell r="D1382" t="str">
            <v>Dana Pensiun Astra</v>
          </cell>
          <cell r="E1382" t="str">
            <v>PEB 7</v>
          </cell>
          <cell r="F1382" t="str">
            <v>115PEB 7</v>
          </cell>
        </row>
        <row r="1383">
          <cell r="C1383" t="str">
            <v>A0151</v>
          </cell>
          <cell r="D1383" t="str">
            <v>Dana Pensiun Astra</v>
          </cell>
          <cell r="E1383" t="str">
            <v>MPP</v>
          </cell>
          <cell r="F1383" t="str">
            <v>115MPP</v>
          </cell>
        </row>
        <row r="1384">
          <cell r="C1384" t="str">
            <v>A0151</v>
          </cell>
          <cell r="D1384" t="str">
            <v>Dana Pensiun Astra</v>
          </cell>
          <cell r="E1384" t="str">
            <v>ID</v>
          </cell>
          <cell r="F1384" t="str">
            <v>115ID</v>
          </cell>
        </row>
        <row r="1385">
          <cell r="C1385" t="str">
            <v>A0151</v>
          </cell>
          <cell r="D1385" t="str">
            <v>Dana Pensiun Astra</v>
          </cell>
          <cell r="E1385" t="str">
            <v>LL</v>
          </cell>
          <cell r="F1385" t="str">
            <v>115LL</v>
          </cell>
        </row>
        <row r="1386">
          <cell r="C1386" t="str">
            <v>A0151</v>
          </cell>
          <cell r="D1386" t="str">
            <v>Dana Pensiun Astra</v>
          </cell>
          <cell r="E1386" t="str">
            <v>PMK</v>
          </cell>
          <cell r="F1386" t="str">
            <v>115PMK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F1388" t="str">
            <v>116PEB 1</v>
          </cell>
          <cell r="J1388">
            <v>0</v>
          </cell>
          <cell r="N1388">
            <v>0</v>
          </cell>
          <cell r="O1388">
            <v>0</v>
          </cell>
          <cell r="P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10.263383304105369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6092906</v>
          </cell>
          <cell r="AL1388">
            <v>8929523.0809461921</v>
          </cell>
          <cell r="AM1388">
            <v>756211.76512384648</v>
          </cell>
          <cell r="AN1388">
            <v>404950.89219999989</v>
          </cell>
          <cell r="AO1388">
            <v>0</v>
          </cell>
          <cell r="AP1388">
            <v>0</v>
          </cell>
          <cell r="AQ1388">
            <v>0</v>
          </cell>
          <cell r="AR1388">
            <v>-3157621</v>
          </cell>
          <cell r="AS1388">
            <v>0</v>
          </cell>
          <cell r="AT1388">
            <v>0</v>
          </cell>
          <cell r="AU1388">
            <v>2935285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10.23880710756041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  <cell r="CA1388">
            <v>12786664</v>
          </cell>
          <cell r="CB1388">
            <v>17775591.201077882</v>
          </cell>
          <cell r="CC1388">
            <v>1534187.4468199406</v>
          </cell>
          <cell r="CD1388">
            <v>1640999.2456566885</v>
          </cell>
          <cell r="CE1388">
            <v>0</v>
          </cell>
          <cell r="CF1388">
            <v>0</v>
          </cell>
          <cell r="CG1388">
            <v>0</v>
          </cell>
          <cell r="CH1388">
            <v>-10786249</v>
          </cell>
          <cell r="CI1388">
            <v>-736088</v>
          </cell>
          <cell r="CJ1388">
            <v>61988</v>
          </cell>
          <cell r="CK1388">
            <v>1264327</v>
          </cell>
          <cell r="CM1388">
            <v>0</v>
          </cell>
          <cell r="CN1388">
            <v>0</v>
          </cell>
          <cell r="CO1388">
            <v>0</v>
          </cell>
          <cell r="CP1388">
            <v>10.454136875130839</v>
          </cell>
          <cell r="CQ1388">
            <v>0</v>
          </cell>
          <cell r="CR1388">
            <v>0</v>
          </cell>
          <cell r="CS1388">
            <v>0</v>
          </cell>
          <cell r="CT1388">
            <v>0</v>
          </cell>
          <cell r="CU1388">
            <v>0</v>
          </cell>
          <cell r="CV1388">
            <v>262388</v>
          </cell>
          <cell r="CW1388">
            <v>0</v>
          </cell>
          <cell r="CX1388">
            <v>0</v>
          </cell>
          <cell r="CY1388">
            <v>0</v>
          </cell>
          <cell r="CZ1388">
            <v>0</v>
          </cell>
          <cell r="DA1388">
            <v>0</v>
          </cell>
          <cell r="DB1388">
            <v>0</v>
          </cell>
          <cell r="DC1388">
            <v>7050501</v>
          </cell>
          <cell r="DD1388">
            <v>0</v>
          </cell>
          <cell r="DE1388">
            <v>0</v>
          </cell>
          <cell r="DF1388">
            <v>7312889</v>
          </cell>
          <cell r="DH1388">
            <v>0</v>
          </cell>
          <cell r="DI1388">
            <v>0</v>
          </cell>
          <cell r="DJ1388">
            <v>0</v>
          </cell>
          <cell r="DK1388">
            <v>0</v>
          </cell>
          <cell r="DL1388">
            <v>0</v>
          </cell>
          <cell r="DM1388">
            <v>0</v>
          </cell>
          <cell r="DN1388">
            <v>0</v>
          </cell>
          <cell r="DO1388">
            <v>0</v>
          </cell>
          <cell r="DP1388">
            <v>0</v>
          </cell>
          <cell r="DQ1388">
            <v>0</v>
          </cell>
          <cell r="DR1388">
            <v>0</v>
          </cell>
          <cell r="DS1388">
            <v>0</v>
          </cell>
          <cell r="DT1388">
            <v>0</v>
          </cell>
          <cell r="DU1388">
            <v>0</v>
          </cell>
          <cell r="DV1388">
            <v>0</v>
          </cell>
          <cell r="DW1388">
            <v>0</v>
          </cell>
          <cell r="DX1388">
            <v>0</v>
          </cell>
          <cell r="DY1388">
            <v>0</v>
          </cell>
          <cell r="DZ1388">
            <v>0</v>
          </cell>
          <cell r="EA1388">
            <v>0</v>
          </cell>
          <cell r="EC1388">
            <v>0</v>
          </cell>
          <cell r="ED1388">
            <v>0</v>
          </cell>
          <cell r="EE1388">
            <v>0</v>
          </cell>
          <cell r="EF1388">
            <v>10.263383304105369</v>
          </cell>
          <cell r="EG1388">
            <v>0</v>
          </cell>
          <cell r="EH1388">
            <v>0</v>
          </cell>
          <cell r="EI1388">
            <v>0</v>
          </cell>
          <cell r="EJ1388">
            <v>0</v>
          </cell>
          <cell r="EK1388">
            <v>0</v>
          </cell>
          <cell r="EL1388">
            <v>538531</v>
          </cell>
          <cell r="EM1388">
            <v>809652.89000569133</v>
          </cell>
          <cell r="EN1388">
            <v>110875.55276096513</v>
          </cell>
          <cell r="EO1388">
            <v>90971.854754437139</v>
          </cell>
          <cell r="EP1388">
            <v>0</v>
          </cell>
          <cell r="EQ1388">
            <v>0</v>
          </cell>
          <cell r="ER1388">
            <v>0</v>
          </cell>
          <cell r="ES1388">
            <v>-534633</v>
          </cell>
          <cell r="ET1388">
            <v>0</v>
          </cell>
          <cell r="EU1388">
            <v>0</v>
          </cell>
          <cell r="EV1388">
            <v>3898</v>
          </cell>
          <cell r="EX1388">
            <v>0</v>
          </cell>
          <cell r="EY1388">
            <v>0</v>
          </cell>
          <cell r="EZ1388">
            <v>0</v>
          </cell>
          <cell r="FA1388">
            <v>0</v>
          </cell>
          <cell r="FB1388">
            <v>0</v>
          </cell>
          <cell r="FC1388">
            <v>0</v>
          </cell>
          <cell r="FD1388">
            <v>0</v>
          </cell>
          <cell r="FE1388">
            <v>0</v>
          </cell>
          <cell r="FF1388">
            <v>0</v>
          </cell>
          <cell r="FG1388">
            <v>0</v>
          </cell>
          <cell r="FH1388">
            <v>1458695.603536234</v>
          </cell>
          <cell r="FI1388">
            <v>131643.64466683014</v>
          </cell>
          <cell r="FJ1388">
            <v>76173.093479999981</v>
          </cell>
          <cell r="FK1388">
            <v>0</v>
          </cell>
          <cell r="FL1388">
            <v>0</v>
          </cell>
          <cell r="FM1388">
            <v>0</v>
          </cell>
          <cell r="FN1388">
            <v>0</v>
          </cell>
          <cell r="FO1388">
            <v>0</v>
          </cell>
          <cell r="FP1388">
            <v>0</v>
          </cell>
          <cell r="FQ1388">
            <v>0</v>
          </cell>
          <cell r="FS1388">
            <v>0</v>
          </cell>
          <cell r="FT1388">
            <v>0</v>
          </cell>
          <cell r="FU1388">
            <v>0</v>
          </cell>
          <cell r="FV1388">
            <v>10.263383304105369</v>
          </cell>
          <cell r="FW1388">
            <v>0</v>
          </cell>
          <cell r="FX1388">
            <v>0</v>
          </cell>
          <cell r="FY1388">
            <v>0</v>
          </cell>
          <cell r="FZ1388">
            <v>0</v>
          </cell>
          <cell r="GA1388">
            <v>0</v>
          </cell>
          <cell r="GB1388">
            <v>141764</v>
          </cell>
          <cell r="GC1388">
            <v>2461822.4396440471</v>
          </cell>
          <cell r="GD1388">
            <v>283817.3533388091</v>
          </cell>
          <cell r="GE1388">
            <v>201358.96882248888</v>
          </cell>
          <cell r="GF1388">
            <v>0</v>
          </cell>
          <cell r="GG1388">
            <v>0</v>
          </cell>
          <cell r="GH1388">
            <v>0</v>
          </cell>
          <cell r="GI1388">
            <v>0</v>
          </cell>
          <cell r="GJ1388">
            <v>0</v>
          </cell>
          <cell r="GK1388">
            <v>0</v>
          </cell>
          <cell r="GL1388">
            <v>141764</v>
          </cell>
          <cell r="GN1388">
            <v>0</v>
          </cell>
          <cell r="GO1388">
            <v>0</v>
          </cell>
          <cell r="GP1388">
            <v>0</v>
          </cell>
          <cell r="GQ1388">
            <v>10.263383304105369</v>
          </cell>
          <cell r="GR1388">
            <v>0</v>
          </cell>
          <cell r="GS1388">
            <v>0</v>
          </cell>
          <cell r="GT1388">
            <v>0</v>
          </cell>
          <cell r="GU1388">
            <v>0</v>
          </cell>
          <cell r="GV1388">
            <v>0</v>
          </cell>
          <cell r="GW1388">
            <v>2253500</v>
          </cell>
          <cell r="GX1388">
            <v>2691298.2540742327</v>
          </cell>
          <cell r="GY1388">
            <v>1134319.3221502397</v>
          </cell>
          <cell r="GZ1388">
            <v>1124451.0399461358</v>
          </cell>
          <cell r="HA1388">
            <v>0</v>
          </cell>
          <cell r="HB1388">
            <v>0</v>
          </cell>
          <cell r="HC1388">
            <v>0</v>
          </cell>
          <cell r="HD1388">
            <v>0</v>
          </cell>
          <cell r="HE1388">
            <v>0</v>
          </cell>
          <cell r="HF1388">
            <v>0</v>
          </cell>
          <cell r="HG1388">
            <v>2253500</v>
          </cell>
          <cell r="HI1388">
            <v>0</v>
          </cell>
          <cell r="HJ1388">
            <v>0</v>
          </cell>
          <cell r="HK1388">
            <v>0</v>
          </cell>
          <cell r="HL1388">
            <v>10.263383304105369</v>
          </cell>
          <cell r="HM1388">
            <v>0</v>
          </cell>
          <cell r="HN1388">
            <v>0</v>
          </cell>
          <cell r="HO1388">
            <v>0</v>
          </cell>
          <cell r="HP1388">
            <v>0</v>
          </cell>
          <cell r="HQ1388">
            <v>0</v>
          </cell>
          <cell r="HR1388">
            <v>2635449</v>
          </cell>
          <cell r="HS1388">
            <v>3572791.6838031714</v>
          </cell>
          <cell r="HT1388">
            <v>498975.42565434414</v>
          </cell>
          <cell r="HU1388">
            <v>446512.5</v>
          </cell>
          <cell r="HV1388">
            <v>0</v>
          </cell>
          <cell r="HW1388">
            <v>0</v>
          </cell>
          <cell r="HX1388">
            <v>0</v>
          </cell>
          <cell r="HY1388">
            <v>0</v>
          </cell>
          <cell r="HZ1388">
            <v>0</v>
          </cell>
          <cell r="IA1388">
            <v>0</v>
          </cell>
          <cell r="IB1388">
            <v>2635449</v>
          </cell>
        </row>
        <row r="1389">
          <cell r="C1389" t="str">
            <v>A0153</v>
          </cell>
          <cell r="D1389" t="str">
            <v>PT Tunggal Perkasa Plantation</v>
          </cell>
          <cell r="E1389" t="str">
            <v>PEB 2</v>
          </cell>
          <cell r="F1389" t="str">
            <v>116PEB 2</v>
          </cell>
          <cell r="J1389">
            <v>10.263383304105369</v>
          </cell>
          <cell r="P1389">
            <v>6092906</v>
          </cell>
          <cell r="Q1389">
            <v>8929523.0809461921</v>
          </cell>
          <cell r="R1389">
            <v>756211.76512384648</v>
          </cell>
          <cell r="S1389">
            <v>404950.89219999989</v>
          </cell>
          <cell r="U1389">
            <v>0</v>
          </cell>
          <cell r="W1389">
            <v>-3157621</v>
          </cell>
          <cell r="X1389">
            <v>0</v>
          </cell>
          <cell r="Y1389">
            <v>0</v>
          </cell>
          <cell r="Z1389">
            <v>2935285</v>
          </cell>
        </row>
        <row r="1390">
          <cell r="C1390" t="str">
            <v>A0153</v>
          </cell>
          <cell r="D1390" t="str">
            <v>PT Tunggal Perkasa Plantation</v>
          </cell>
          <cell r="E1390" t="str">
            <v>PEB 3</v>
          </cell>
          <cell r="F1390" t="str">
            <v>116PEB 3</v>
          </cell>
          <cell r="J1390">
            <v>0</v>
          </cell>
          <cell r="P1390">
            <v>0</v>
          </cell>
          <cell r="U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</row>
        <row r="1391">
          <cell r="C1391" t="str">
            <v>A0153</v>
          </cell>
          <cell r="D1391" t="str">
            <v>PT Tunggal Perkasa Plantation</v>
          </cell>
          <cell r="E1391" t="str">
            <v>PEB 4</v>
          </cell>
          <cell r="F1391" t="str">
            <v>116PEB 4</v>
          </cell>
          <cell r="J1391">
            <v>10.23880710756041</v>
          </cell>
          <cell r="P1391">
            <v>12786664</v>
          </cell>
          <cell r="Q1391">
            <v>17775591.201077882</v>
          </cell>
          <cell r="R1391">
            <v>1534187.4468199406</v>
          </cell>
          <cell r="S1391">
            <v>1640999.2456566885</v>
          </cell>
          <cell r="U1391">
            <v>0</v>
          </cell>
          <cell r="W1391">
            <v>-10786249</v>
          </cell>
          <cell r="X1391">
            <v>-736088</v>
          </cell>
          <cell r="Y1391">
            <v>61988</v>
          </cell>
          <cell r="Z1391">
            <v>1264327</v>
          </cell>
        </row>
        <row r="1392">
          <cell r="C1392" t="str">
            <v>A0153</v>
          </cell>
          <cell r="D1392" t="str">
            <v>PT Tunggal Perkasa Plantation</v>
          </cell>
          <cell r="E1392" t="str">
            <v>PEB 5</v>
          </cell>
          <cell r="F1392" t="str">
            <v>116PEB 5</v>
          </cell>
          <cell r="J1392">
            <v>10.454136875130839</v>
          </cell>
          <cell r="P1392">
            <v>262388</v>
          </cell>
          <cell r="U1392">
            <v>0</v>
          </cell>
          <cell r="W1392">
            <v>7050501</v>
          </cell>
          <cell r="X1392">
            <v>0</v>
          </cell>
          <cell r="Y1392">
            <v>0</v>
          </cell>
          <cell r="Z1392">
            <v>7312889</v>
          </cell>
        </row>
        <row r="1393">
          <cell r="C1393" t="str">
            <v>A0153</v>
          </cell>
          <cell r="D1393" t="str">
            <v>PT Tunggal Perkasa Plantation</v>
          </cell>
          <cell r="E1393" t="str">
            <v>PEB 6</v>
          </cell>
          <cell r="F1393" t="str">
            <v>116PEB 6</v>
          </cell>
          <cell r="J1393">
            <v>0</v>
          </cell>
          <cell r="P1393">
            <v>0</v>
          </cell>
          <cell r="U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</row>
        <row r="1394">
          <cell r="C1394" t="str">
            <v>A0153</v>
          </cell>
          <cell r="D1394" t="str">
            <v>PT Tunggal Perkasa Plantation</v>
          </cell>
          <cell r="E1394" t="str">
            <v>PEB 7</v>
          </cell>
          <cell r="F1394" t="str">
            <v>116PEB 7</v>
          </cell>
          <cell r="J1394">
            <v>10.263383304105369</v>
          </cell>
          <cell r="P1394">
            <v>538531</v>
          </cell>
          <cell r="Q1394">
            <v>809652.89000569133</v>
          </cell>
          <cell r="R1394">
            <v>110875.55276096513</v>
          </cell>
          <cell r="S1394">
            <v>90971.854754437139</v>
          </cell>
          <cell r="U1394">
            <v>0</v>
          </cell>
          <cell r="W1394">
            <v>-534633</v>
          </cell>
          <cell r="X1394">
            <v>0</v>
          </cell>
          <cell r="Y1394">
            <v>0</v>
          </cell>
          <cell r="Z1394">
            <v>3898</v>
          </cell>
        </row>
        <row r="1395">
          <cell r="C1395" t="str">
            <v>A0153</v>
          </cell>
          <cell r="D1395" t="str">
            <v>PT Tunggal Perkasa Plantation</v>
          </cell>
          <cell r="E1395" t="str">
            <v>MPP</v>
          </cell>
          <cell r="F1395" t="str">
            <v>116MPP</v>
          </cell>
          <cell r="J1395">
            <v>0</v>
          </cell>
          <cell r="P1395">
            <v>0</v>
          </cell>
          <cell r="Q1395">
            <v>1458695.603536234</v>
          </cell>
          <cell r="R1395">
            <v>131643.64466683014</v>
          </cell>
          <cell r="S1395">
            <v>76173.093479999981</v>
          </cell>
          <cell r="U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</row>
        <row r="1396">
          <cell r="C1396" t="str">
            <v>A0153</v>
          </cell>
          <cell r="D1396" t="str">
            <v>PT Tunggal Perkasa Plantation</v>
          </cell>
          <cell r="E1396" t="str">
            <v>ID</v>
          </cell>
          <cell r="F1396" t="str">
            <v>116ID</v>
          </cell>
          <cell r="J1396">
            <v>10.263383304105369</v>
          </cell>
          <cell r="P1396">
            <v>141764</v>
          </cell>
          <cell r="Q1396">
            <v>2461822.4396440471</v>
          </cell>
          <cell r="R1396">
            <v>283817.3533388091</v>
          </cell>
          <cell r="S1396">
            <v>201358.96882248888</v>
          </cell>
          <cell r="U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141764</v>
          </cell>
        </row>
        <row r="1397">
          <cell r="C1397" t="str">
            <v>A0153</v>
          </cell>
          <cell r="D1397" t="str">
            <v>PT Tunggal Perkasa Plantation</v>
          </cell>
          <cell r="E1397" t="str">
            <v>LL</v>
          </cell>
          <cell r="F1397" t="str">
            <v>116LL</v>
          </cell>
          <cell r="J1397">
            <v>10.263383304105369</v>
          </cell>
          <cell r="P1397">
            <v>2253500</v>
          </cell>
          <cell r="Q1397">
            <v>2691298.2540742327</v>
          </cell>
          <cell r="R1397">
            <v>1134319.3221502397</v>
          </cell>
          <cell r="S1397">
            <v>1124451.0399461358</v>
          </cell>
          <cell r="U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2253500</v>
          </cell>
        </row>
        <row r="1398">
          <cell r="C1398" t="str">
            <v>A0153</v>
          </cell>
          <cell r="D1398" t="str">
            <v>PT Tunggal Perkasa Plantation</v>
          </cell>
          <cell r="E1398" t="str">
            <v>PMK</v>
          </cell>
          <cell r="F1398" t="str">
            <v>116PMK</v>
          </cell>
          <cell r="J1398">
            <v>10.263383304105369</v>
          </cell>
          <cell r="P1398">
            <v>2635449</v>
          </cell>
          <cell r="Q1398">
            <v>3572791.6838031714</v>
          </cell>
          <cell r="R1398">
            <v>498975.42565434414</v>
          </cell>
          <cell r="S1398">
            <v>446512.5</v>
          </cell>
          <cell r="U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2635449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F1400" t="str">
            <v>117PEB 1</v>
          </cell>
          <cell r="G1400">
            <v>0.1</v>
          </cell>
          <cell r="H1400">
            <v>0.1</v>
          </cell>
          <cell r="I1400">
            <v>0.09</v>
          </cell>
          <cell r="J1400">
            <v>8.0569854390761382</v>
          </cell>
          <cell r="K1400">
            <v>8.5699821415665536</v>
          </cell>
          <cell r="L1400">
            <v>630882</v>
          </cell>
          <cell r="N1400">
            <v>1151337.2004</v>
          </cell>
          <cell r="O1400">
            <v>223529.35200000001</v>
          </cell>
          <cell r="P1400">
            <v>13636129</v>
          </cell>
          <cell r="Q1400">
            <v>17194752.887007553</v>
          </cell>
          <cell r="R1400">
            <v>767629.66563238995</v>
          </cell>
          <cell r="S1400">
            <v>1076175.0350056468</v>
          </cell>
          <cell r="U1400">
            <v>-11113107</v>
          </cell>
          <cell r="V1400">
            <v>17805544.750800002</v>
          </cell>
          <cell r="W1400">
            <v>1153690</v>
          </cell>
          <cell r="X1400">
            <v>0</v>
          </cell>
          <cell r="Y1400">
            <v>0</v>
          </cell>
          <cell r="Z1400">
            <v>3676712</v>
          </cell>
          <cell r="AB1400">
            <v>0.1</v>
          </cell>
          <cell r="AC1400">
            <v>0</v>
          </cell>
          <cell r="AD1400">
            <v>0.09</v>
          </cell>
          <cell r="AE1400">
            <v>9.9306100589981483</v>
          </cell>
          <cell r="AF1400">
            <v>14.220482637151923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8933597</v>
          </cell>
          <cell r="AL1400">
            <v>10393198.585458776</v>
          </cell>
          <cell r="AM1400">
            <v>584485.67796204193</v>
          </cell>
          <cell r="AN1400">
            <v>934293.5</v>
          </cell>
          <cell r="AO1400">
            <v>0</v>
          </cell>
          <cell r="AP1400">
            <v>0</v>
          </cell>
          <cell r="AQ1400">
            <v>0</v>
          </cell>
          <cell r="AR1400">
            <v>1596549</v>
          </cell>
          <cell r="AS1400">
            <v>-7059837</v>
          </cell>
          <cell r="AT1400">
            <v>463744</v>
          </cell>
          <cell r="AU1400">
            <v>3470309</v>
          </cell>
          <cell r="AW1400">
            <v>0.1</v>
          </cell>
          <cell r="AX1400">
            <v>0</v>
          </cell>
          <cell r="AY1400">
            <v>0.09</v>
          </cell>
          <cell r="AZ1400">
            <v>8.0569854390761382</v>
          </cell>
          <cell r="BA1400">
            <v>8.5699821415665536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715338</v>
          </cell>
          <cell r="BG1400">
            <v>951480.78429220477</v>
          </cell>
          <cell r="BH1400">
            <v>44960.409291516597</v>
          </cell>
          <cell r="BI1400">
            <v>111411.94836666677</v>
          </cell>
          <cell r="BJ1400">
            <v>0</v>
          </cell>
          <cell r="BK1400">
            <v>0</v>
          </cell>
          <cell r="BL1400">
            <v>0</v>
          </cell>
          <cell r="BM1400">
            <v>-45105</v>
          </cell>
          <cell r="BN1400">
            <v>-221799</v>
          </cell>
          <cell r="BO1400">
            <v>55224</v>
          </cell>
          <cell r="BP1400">
            <v>448434</v>
          </cell>
          <cell r="BR1400">
            <v>0.1</v>
          </cell>
          <cell r="BS1400">
            <v>0</v>
          </cell>
          <cell r="BT1400">
            <v>0.09</v>
          </cell>
          <cell r="BU1400">
            <v>10.186971030867751</v>
          </cell>
          <cell r="BV1400">
            <v>15.980830868468876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  <cell r="CA1400">
            <v>2742971</v>
          </cell>
          <cell r="CB1400">
            <v>2154997.1893086638</v>
          </cell>
          <cell r="CC1400">
            <v>207785.55667415925</v>
          </cell>
          <cell r="CD1400">
            <v>1605725.0955841276</v>
          </cell>
          <cell r="CE1400">
            <v>0</v>
          </cell>
          <cell r="CF1400">
            <v>0</v>
          </cell>
          <cell r="CG1400">
            <v>0</v>
          </cell>
          <cell r="CH1400">
            <v>-1256598</v>
          </cell>
          <cell r="CI1400">
            <v>-457437</v>
          </cell>
          <cell r="CJ1400">
            <v>26430</v>
          </cell>
          <cell r="CK1400">
            <v>1028936</v>
          </cell>
          <cell r="CM1400">
            <v>0</v>
          </cell>
          <cell r="CN1400">
            <v>0</v>
          </cell>
          <cell r="CO1400">
            <v>0</v>
          </cell>
          <cell r="CP1400">
            <v>0</v>
          </cell>
          <cell r="CQ1400">
            <v>0</v>
          </cell>
          <cell r="CR1400">
            <v>0</v>
          </cell>
          <cell r="CS1400">
            <v>0</v>
          </cell>
          <cell r="CT1400">
            <v>0</v>
          </cell>
          <cell r="CU1400">
            <v>0</v>
          </cell>
          <cell r="CV1400">
            <v>0</v>
          </cell>
          <cell r="CW1400">
            <v>0</v>
          </cell>
          <cell r="CX1400">
            <v>0</v>
          </cell>
          <cell r="CY1400">
            <v>0</v>
          </cell>
          <cell r="CZ1400">
            <v>0</v>
          </cell>
          <cell r="DA1400">
            <v>0</v>
          </cell>
          <cell r="DB1400">
            <v>0</v>
          </cell>
          <cell r="DC1400">
            <v>0</v>
          </cell>
          <cell r="DD1400">
            <v>0</v>
          </cell>
          <cell r="DE1400">
            <v>0</v>
          </cell>
          <cell r="DF1400">
            <v>0</v>
          </cell>
          <cell r="DH1400">
            <v>0</v>
          </cell>
          <cell r="DI1400">
            <v>0</v>
          </cell>
          <cell r="DJ1400">
            <v>0</v>
          </cell>
          <cell r="DK1400">
            <v>0</v>
          </cell>
          <cell r="DL1400">
            <v>0</v>
          </cell>
          <cell r="DM1400">
            <v>0</v>
          </cell>
          <cell r="DN1400">
            <v>0</v>
          </cell>
          <cell r="DO1400">
            <v>0</v>
          </cell>
          <cell r="DP1400">
            <v>0</v>
          </cell>
          <cell r="DQ1400">
            <v>0</v>
          </cell>
          <cell r="DR1400">
            <v>0</v>
          </cell>
          <cell r="DS1400">
            <v>0</v>
          </cell>
          <cell r="DT1400">
            <v>0</v>
          </cell>
          <cell r="DU1400">
            <v>0</v>
          </cell>
          <cell r="DV1400">
            <v>0</v>
          </cell>
          <cell r="DW1400">
            <v>0</v>
          </cell>
          <cell r="DX1400">
            <v>0</v>
          </cell>
          <cell r="DY1400">
            <v>0</v>
          </cell>
          <cell r="DZ1400">
            <v>0</v>
          </cell>
          <cell r="EA1400">
            <v>0</v>
          </cell>
          <cell r="EC1400">
            <v>0.1</v>
          </cell>
          <cell r="ED1400">
            <v>0</v>
          </cell>
          <cell r="EE1400">
            <v>0.09</v>
          </cell>
          <cell r="EF1400">
            <v>9.9306100589981483</v>
          </cell>
          <cell r="EG1400">
            <v>14.220482637151923</v>
          </cell>
          <cell r="EH1400">
            <v>0</v>
          </cell>
          <cell r="EI1400">
            <v>0</v>
          </cell>
          <cell r="EJ1400">
            <v>0</v>
          </cell>
          <cell r="EK1400">
            <v>0</v>
          </cell>
          <cell r="EL1400">
            <v>536419</v>
          </cell>
          <cell r="EM1400">
            <v>692886.30028458976</v>
          </cell>
          <cell r="EN1400">
            <v>56441.420627236708</v>
          </cell>
          <cell r="EO1400">
            <v>82625.970603645124</v>
          </cell>
          <cell r="EP1400">
            <v>0</v>
          </cell>
          <cell r="EQ1400">
            <v>0</v>
          </cell>
          <cell r="ER1400">
            <v>0</v>
          </cell>
          <cell r="ES1400">
            <v>-533368</v>
          </cell>
          <cell r="ET1400">
            <v>0</v>
          </cell>
          <cell r="EU1400">
            <v>0</v>
          </cell>
          <cell r="EV1400">
            <v>3051</v>
          </cell>
          <cell r="EX1400">
            <v>0</v>
          </cell>
          <cell r="EY1400">
            <v>0</v>
          </cell>
          <cell r="EZ1400">
            <v>0</v>
          </cell>
          <cell r="FA1400">
            <v>0</v>
          </cell>
          <cell r="FB1400">
            <v>0</v>
          </cell>
          <cell r="FC1400">
            <v>0</v>
          </cell>
          <cell r="FD1400">
            <v>0</v>
          </cell>
          <cell r="FE1400">
            <v>0</v>
          </cell>
          <cell r="FF1400">
            <v>0</v>
          </cell>
          <cell r="FG1400">
            <v>0</v>
          </cell>
          <cell r="FH1400">
            <v>0</v>
          </cell>
          <cell r="FI1400">
            <v>0</v>
          </cell>
          <cell r="FJ1400">
            <v>0</v>
          </cell>
          <cell r="FK1400">
            <v>0</v>
          </cell>
          <cell r="FL1400">
            <v>0</v>
          </cell>
          <cell r="FM1400">
            <v>0</v>
          </cell>
          <cell r="FN1400">
            <v>0</v>
          </cell>
          <cell r="FO1400">
            <v>0</v>
          </cell>
          <cell r="FP1400">
            <v>0</v>
          </cell>
          <cell r="FQ1400">
            <v>0</v>
          </cell>
          <cell r="FS1400">
            <v>0.1</v>
          </cell>
          <cell r="FT1400">
            <v>0</v>
          </cell>
          <cell r="FU1400">
            <v>0.09</v>
          </cell>
          <cell r="FV1400">
            <v>9.9306100589981483</v>
          </cell>
          <cell r="FW1400">
            <v>14.220482637151923</v>
          </cell>
          <cell r="FX1400">
            <v>0</v>
          </cell>
          <cell r="FY1400">
            <v>0</v>
          </cell>
          <cell r="FZ1400">
            <v>0</v>
          </cell>
          <cell r="GA1400">
            <v>0</v>
          </cell>
          <cell r="GB1400">
            <v>138378</v>
          </cell>
          <cell r="GC1400">
            <v>1849731.6398445892</v>
          </cell>
          <cell r="GD1400">
            <v>126783.51848988386</v>
          </cell>
          <cell r="GE1400">
            <v>144440.62646917574</v>
          </cell>
          <cell r="GF1400">
            <v>0</v>
          </cell>
          <cell r="GG1400">
            <v>0</v>
          </cell>
          <cell r="GH1400">
            <v>0</v>
          </cell>
          <cell r="GI1400">
            <v>0</v>
          </cell>
          <cell r="GJ1400">
            <v>0</v>
          </cell>
          <cell r="GK1400">
            <v>0</v>
          </cell>
          <cell r="GL1400">
            <v>138378</v>
          </cell>
          <cell r="GN1400">
            <v>0.1</v>
          </cell>
          <cell r="GO1400">
            <v>0</v>
          </cell>
          <cell r="GP1400">
            <v>0.09</v>
          </cell>
          <cell r="GQ1400">
            <v>9.9306100589981483</v>
          </cell>
          <cell r="GR1400">
            <v>14.220482637151923</v>
          </cell>
          <cell r="GS1400">
            <v>0</v>
          </cell>
          <cell r="GT1400">
            <v>0</v>
          </cell>
          <cell r="GU1400">
            <v>0</v>
          </cell>
          <cell r="GV1400">
            <v>0</v>
          </cell>
          <cell r="GW1400">
            <v>1637565</v>
          </cell>
          <cell r="GX1400">
            <v>1524831</v>
          </cell>
          <cell r="GY1400">
            <v>565355</v>
          </cell>
          <cell r="GZ1400">
            <v>793873.39426327834</v>
          </cell>
          <cell r="HA1400">
            <v>0</v>
          </cell>
          <cell r="HB1400">
            <v>0</v>
          </cell>
          <cell r="HC1400">
            <v>0</v>
          </cell>
          <cell r="HD1400">
            <v>0</v>
          </cell>
          <cell r="HE1400">
            <v>0</v>
          </cell>
          <cell r="HF1400">
            <v>0</v>
          </cell>
          <cell r="HG1400">
            <v>1637565</v>
          </cell>
          <cell r="HI1400">
            <v>0.1</v>
          </cell>
          <cell r="HJ1400">
            <v>0</v>
          </cell>
          <cell r="HK1400">
            <v>0.09</v>
          </cell>
          <cell r="HL1400">
            <v>9.9306100589981483</v>
          </cell>
          <cell r="HM1400">
            <v>14.220482637151923</v>
          </cell>
          <cell r="HN1400">
            <v>0</v>
          </cell>
          <cell r="HO1400">
            <v>0</v>
          </cell>
          <cell r="HP1400">
            <v>0</v>
          </cell>
          <cell r="HQ1400">
            <v>0</v>
          </cell>
          <cell r="HR1400">
            <v>1583902</v>
          </cell>
          <cell r="HS1400">
            <v>2627066.3156263796</v>
          </cell>
          <cell r="HT1400">
            <v>244846.60899235736</v>
          </cell>
          <cell r="HU1400">
            <v>514800</v>
          </cell>
          <cell r="HV1400">
            <v>0</v>
          </cell>
          <cell r="HW1400">
            <v>0</v>
          </cell>
          <cell r="HX1400">
            <v>0</v>
          </cell>
          <cell r="HY1400">
            <v>0</v>
          </cell>
          <cell r="HZ1400">
            <v>0</v>
          </cell>
          <cell r="IA1400">
            <v>0</v>
          </cell>
          <cell r="IB1400">
            <v>1583902</v>
          </cell>
        </row>
        <row r="1401">
          <cell r="C1401" t="str">
            <v>A0156</v>
          </cell>
          <cell r="D1401" t="str">
            <v>PT United Tractors Pandu Eng.</v>
          </cell>
          <cell r="E1401" t="str">
            <v>PEB 2</v>
          </cell>
          <cell r="F1401" t="str">
            <v>117PEB 2</v>
          </cell>
          <cell r="G1401">
            <v>0.1</v>
          </cell>
          <cell r="I1401">
            <v>0.09</v>
          </cell>
          <cell r="J1401">
            <v>9.9306100589981483</v>
          </cell>
          <cell r="K1401">
            <v>14.220482637151923</v>
          </cell>
          <cell r="P1401">
            <v>8933597</v>
          </cell>
          <cell r="Q1401">
            <v>10393198.585458776</v>
          </cell>
          <cell r="R1401">
            <v>584485.67796204193</v>
          </cell>
          <cell r="S1401">
            <v>934293.5</v>
          </cell>
          <cell r="U1401">
            <v>0</v>
          </cell>
          <cell r="W1401">
            <v>1596549</v>
          </cell>
          <cell r="X1401">
            <v>-7059837</v>
          </cell>
          <cell r="Y1401">
            <v>463744</v>
          </cell>
          <cell r="Z1401">
            <v>3470309</v>
          </cell>
        </row>
        <row r="1402">
          <cell r="C1402" t="str">
            <v>A0156</v>
          </cell>
          <cell r="D1402" t="str">
            <v>PT United Tractors Pandu Eng.</v>
          </cell>
          <cell r="E1402" t="str">
            <v>PEB 3</v>
          </cell>
          <cell r="F1402" t="str">
            <v>117PEB 3</v>
          </cell>
          <cell r="G1402">
            <v>0.1</v>
          </cell>
          <cell r="I1402">
            <v>0.09</v>
          </cell>
          <cell r="J1402">
            <v>8.0569854390761382</v>
          </cell>
          <cell r="K1402">
            <v>8.5699821415665536</v>
          </cell>
          <cell r="P1402">
            <v>715338</v>
          </cell>
          <cell r="Q1402">
            <v>951480.78429220477</v>
          </cell>
          <cell r="R1402">
            <v>44960.409291516597</v>
          </cell>
          <cell r="S1402">
            <v>111411.94836666677</v>
          </cell>
          <cell r="U1402">
            <v>0</v>
          </cell>
          <cell r="W1402">
            <v>-45105</v>
          </cell>
          <cell r="X1402">
            <v>-221799</v>
          </cell>
          <cell r="Y1402">
            <v>55224</v>
          </cell>
          <cell r="Z1402">
            <v>448434</v>
          </cell>
        </row>
        <row r="1403">
          <cell r="C1403" t="str">
            <v>A0156</v>
          </cell>
          <cell r="D1403" t="str">
            <v>PT United Tractors Pandu Eng.</v>
          </cell>
          <cell r="E1403" t="str">
            <v>PEB 4</v>
          </cell>
          <cell r="F1403" t="str">
            <v>117PEB 4</v>
          </cell>
          <cell r="G1403">
            <v>0.1</v>
          </cell>
          <cell r="I1403">
            <v>0.09</v>
          </cell>
          <cell r="J1403">
            <v>10.186971030867751</v>
          </cell>
          <cell r="K1403">
            <v>15.980830868468876</v>
          </cell>
          <cell r="P1403">
            <v>2742971</v>
          </cell>
          <cell r="Q1403">
            <v>2154997.1893086638</v>
          </cell>
          <cell r="R1403">
            <v>207785.55667415925</v>
          </cell>
          <cell r="S1403">
            <v>1605725.0955841276</v>
          </cell>
          <cell r="U1403">
            <v>0</v>
          </cell>
          <cell r="W1403">
            <v>-1256598</v>
          </cell>
          <cell r="X1403">
            <v>-457437</v>
          </cell>
          <cell r="Y1403">
            <v>26430</v>
          </cell>
          <cell r="Z1403">
            <v>1028936</v>
          </cell>
        </row>
        <row r="1404">
          <cell r="C1404" t="str">
            <v>A0156</v>
          </cell>
          <cell r="D1404" t="str">
            <v>PT United Tractors Pandu Eng.</v>
          </cell>
          <cell r="E1404" t="str">
            <v>PEB 5</v>
          </cell>
          <cell r="F1404" t="str">
            <v>117PEB 5</v>
          </cell>
          <cell r="P1404">
            <v>0</v>
          </cell>
          <cell r="U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</row>
        <row r="1405">
          <cell r="C1405" t="str">
            <v>A0156</v>
          </cell>
          <cell r="D1405" t="str">
            <v>PT United Tractors Pandu Eng.</v>
          </cell>
          <cell r="E1405" t="str">
            <v>PEB 6</v>
          </cell>
          <cell r="F1405" t="str">
            <v>117PEB 6</v>
          </cell>
          <cell r="P1405">
            <v>0</v>
          </cell>
          <cell r="U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</row>
        <row r="1406">
          <cell r="C1406" t="str">
            <v>A0156</v>
          </cell>
          <cell r="D1406" t="str">
            <v>PT United Tractors Pandu Eng.</v>
          </cell>
          <cell r="E1406" t="str">
            <v>PEB 7</v>
          </cell>
          <cell r="F1406" t="str">
            <v>117PEB 7</v>
          </cell>
          <cell r="G1406">
            <v>0.1</v>
          </cell>
          <cell r="I1406">
            <v>0.09</v>
          </cell>
          <cell r="J1406">
            <v>9.9306100589981483</v>
          </cell>
          <cell r="K1406">
            <v>14.220482637151923</v>
          </cell>
          <cell r="P1406">
            <v>536419</v>
          </cell>
          <cell r="Q1406">
            <v>692886.30028458976</v>
          </cell>
          <cell r="R1406">
            <v>56441.420627236708</v>
          </cell>
          <cell r="S1406">
            <v>82625.970603645124</v>
          </cell>
          <cell r="U1406">
            <v>0</v>
          </cell>
          <cell r="W1406">
            <v>-533368</v>
          </cell>
          <cell r="X1406">
            <v>0</v>
          </cell>
          <cell r="Y1406">
            <v>0</v>
          </cell>
          <cell r="Z1406">
            <v>3051</v>
          </cell>
        </row>
        <row r="1407">
          <cell r="C1407" t="str">
            <v>A0156</v>
          </cell>
          <cell r="D1407" t="str">
            <v>PT United Tractors Pandu Eng.</v>
          </cell>
          <cell r="E1407" t="str">
            <v>MPP</v>
          </cell>
          <cell r="F1407" t="str">
            <v>117MPP</v>
          </cell>
          <cell r="P1407">
            <v>0</v>
          </cell>
          <cell r="U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</row>
        <row r="1408">
          <cell r="C1408" t="str">
            <v>A0156</v>
          </cell>
          <cell r="D1408" t="str">
            <v>PT United Tractors Pandu Eng.</v>
          </cell>
          <cell r="E1408" t="str">
            <v>ID</v>
          </cell>
          <cell r="F1408" t="str">
            <v>117ID</v>
          </cell>
          <cell r="G1408">
            <v>0.1</v>
          </cell>
          <cell r="I1408">
            <v>0.09</v>
          </cell>
          <cell r="J1408">
            <v>9.9306100589981483</v>
          </cell>
          <cell r="K1408">
            <v>14.220482637151923</v>
          </cell>
          <cell r="P1408">
            <v>138378</v>
          </cell>
          <cell r="Q1408">
            <v>1849731.6398445892</v>
          </cell>
          <cell r="R1408">
            <v>126783.51848988386</v>
          </cell>
          <cell r="S1408">
            <v>144440.62646917574</v>
          </cell>
          <cell r="U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138378</v>
          </cell>
        </row>
        <row r="1409">
          <cell r="C1409" t="str">
            <v>A0156</v>
          </cell>
          <cell r="D1409" t="str">
            <v>PT United Tractors Pandu Eng.</v>
          </cell>
          <cell r="E1409" t="str">
            <v>LL</v>
          </cell>
          <cell r="F1409" t="str">
            <v>117LL</v>
          </cell>
          <cell r="G1409">
            <v>0.1</v>
          </cell>
          <cell r="I1409">
            <v>0.09</v>
          </cell>
          <cell r="J1409">
            <v>9.9306100589981483</v>
          </cell>
          <cell r="K1409">
            <v>14.220482637151923</v>
          </cell>
          <cell r="P1409">
            <v>1637565</v>
          </cell>
          <cell r="Q1409">
            <v>1524831</v>
          </cell>
          <cell r="R1409">
            <v>565355</v>
          </cell>
          <cell r="S1409">
            <v>793873.39426327834</v>
          </cell>
          <cell r="U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1637565</v>
          </cell>
        </row>
        <row r="1410">
          <cell r="C1410" t="str">
            <v>A0156</v>
          </cell>
          <cell r="D1410" t="str">
            <v>PT United Tractors Pandu Eng.</v>
          </cell>
          <cell r="E1410" t="str">
            <v>PMK</v>
          </cell>
          <cell r="F1410" t="str">
            <v>117PMK</v>
          </cell>
          <cell r="G1410">
            <v>0.1</v>
          </cell>
          <cell r="I1410">
            <v>0.09</v>
          </cell>
          <cell r="J1410">
            <v>9.9306100589981483</v>
          </cell>
          <cell r="K1410">
            <v>14.220482637151923</v>
          </cell>
          <cell r="P1410">
            <v>1583902</v>
          </cell>
          <cell r="Q1410">
            <v>2627066.3156263796</v>
          </cell>
          <cell r="R1410">
            <v>244846.60899235736</v>
          </cell>
          <cell r="S1410">
            <v>514800</v>
          </cell>
          <cell r="U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1583902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F1412" t="str">
            <v>118PEB 1</v>
          </cell>
          <cell r="G1412">
            <v>0.1</v>
          </cell>
          <cell r="H1412">
            <v>0.1</v>
          </cell>
          <cell r="I1412">
            <v>0.09</v>
          </cell>
          <cell r="J1412">
            <v>8.0888321205058915</v>
          </cell>
          <cell r="K1412">
            <v>8.8668224269799563</v>
          </cell>
          <cell r="L1412">
            <v>8032685</v>
          </cell>
          <cell r="N1412">
            <v>11009662.4936</v>
          </cell>
          <cell r="O1412">
            <v>1374486.7919999999</v>
          </cell>
          <cell r="P1412">
            <v>87345537</v>
          </cell>
          <cell r="Q1412">
            <v>112990565.31461754</v>
          </cell>
          <cell r="R1412">
            <v>4726343.3598904591</v>
          </cell>
          <cell r="S1412">
            <v>6679261.7882084306</v>
          </cell>
          <cell r="U1412">
            <v>-66058558</v>
          </cell>
          <cell r="V1412">
            <v>101320181.82853335</v>
          </cell>
          <cell r="W1412">
            <v>-4509202</v>
          </cell>
          <cell r="X1412">
            <v>0</v>
          </cell>
          <cell r="Y1412">
            <v>0</v>
          </cell>
          <cell r="Z1412">
            <v>16777777</v>
          </cell>
          <cell r="AB1412">
            <v>0.1</v>
          </cell>
          <cell r="AC1412">
            <v>0</v>
          </cell>
          <cell r="AD1412">
            <v>0.09</v>
          </cell>
          <cell r="AE1412">
            <v>10.201770547113606</v>
          </cell>
          <cell r="AF1412">
            <v>17.247014421625003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51399691</v>
          </cell>
          <cell r="AL1412">
            <v>57176717.437312365</v>
          </cell>
          <cell r="AM1412">
            <v>3501703.6677549966</v>
          </cell>
          <cell r="AN1412">
            <v>2271257.1980000003</v>
          </cell>
          <cell r="AO1412">
            <v>0</v>
          </cell>
          <cell r="AP1412">
            <v>0</v>
          </cell>
          <cell r="AQ1412">
            <v>0</v>
          </cell>
          <cell r="AR1412">
            <v>-9872201</v>
          </cell>
          <cell r="AS1412">
            <v>-21453152</v>
          </cell>
          <cell r="AT1412">
            <v>1379478</v>
          </cell>
          <cell r="AU1412">
            <v>20074338</v>
          </cell>
          <cell r="AW1412">
            <v>0.1</v>
          </cell>
          <cell r="AX1412">
            <v>0</v>
          </cell>
          <cell r="AY1412">
            <v>0.09</v>
          </cell>
          <cell r="AZ1412">
            <v>8.0888321205058915</v>
          </cell>
          <cell r="BA1412">
            <v>8.8668224269799563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8999755</v>
          </cell>
          <cell r="BG1412">
            <v>4493130.7250978602</v>
          </cell>
          <cell r="BH1412">
            <v>220136.86649425005</v>
          </cell>
          <cell r="BI1412">
            <v>133594.23134666667</v>
          </cell>
          <cell r="BJ1412">
            <v>0</v>
          </cell>
          <cell r="BK1412">
            <v>0</v>
          </cell>
          <cell r="BL1412">
            <v>0</v>
          </cell>
          <cell r="BM1412">
            <v>-6027989</v>
          </cell>
          <cell r="BN1412">
            <v>-1513744</v>
          </cell>
          <cell r="BO1412">
            <v>377584</v>
          </cell>
          <cell r="BP1412">
            <v>1458022</v>
          </cell>
          <cell r="BR1412">
            <v>0.1</v>
          </cell>
          <cell r="BS1412">
            <v>0</v>
          </cell>
          <cell r="BT1412">
            <v>0.09</v>
          </cell>
          <cell r="BU1412">
            <v>10.151198531385447</v>
          </cell>
          <cell r="BV1412">
            <v>20.264518803777559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  <cell r="CA1412">
            <v>14573628</v>
          </cell>
          <cell r="CB1412">
            <v>13054008.160401667</v>
          </cell>
          <cell r="CC1412">
            <v>1763109.3424786984</v>
          </cell>
          <cell r="CD1412">
            <v>921618.40464404342</v>
          </cell>
          <cell r="CE1412">
            <v>0</v>
          </cell>
          <cell r="CF1412">
            <v>0</v>
          </cell>
          <cell r="CG1412">
            <v>0</v>
          </cell>
          <cell r="CH1412">
            <v>-5925183</v>
          </cell>
          <cell r="CI1412">
            <v>-2279777</v>
          </cell>
          <cell r="CJ1412">
            <v>110542</v>
          </cell>
          <cell r="CK1412">
            <v>6368668</v>
          </cell>
          <cell r="CM1412">
            <v>0.1</v>
          </cell>
          <cell r="CN1412">
            <v>0</v>
          </cell>
          <cell r="CO1412">
            <v>0.09</v>
          </cell>
          <cell r="CP1412">
            <v>7.5426864665729534</v>
          </cell>
          <cell r="CQ1412">
            <v>0</v>
          </cell>
          <cell r="CR1412">
            <v>0</v>
          </cell>
          <cell r="CS1412">
            <v>0</v>
          </cell>
          <cell r="CT1412">
            <v>0</v>
          </cell>
          <cell r="CU1412">
            <v>0</v>
          </cell>
          <cell r="CV1412">
            <v>84116</v>
          </cell>
          <cell r="CW1412">
            <v>0</v>
          </cell>
          <cell r="CX1412">
            <v>0</v>
          </cell>
          <cell r="CY1412">
            <v>0</v>
          </cell>
          <cell r="CZ1412">
            <v>0</v>
          </cell>
          <cell r="DA1412">
            <v>0</v>
          </cell>
          <cell r="DB1412">
            <v>0</v>
          </cell>
          <cell r="DC1412">
            <v>-60069</v>
          </cell>
          <cell r="DD1412">
            <v>0</v>
          </cell>
          <cell r="DE1412">
            <v>0</v>
          </cell>
          <cell r="DF1412">
            <v>24047</v>
          </cell>
          <cell r="DH1412">
            <v>0.1</v>
          </cell>
          <cell r="DI1412">
            <v>0</v>
          </cell>
          <cell r="DJ1412">
            <v>0.09</v>
          </cell>
          <cell r="DK1412">
            <v>10.201770547113606</v>
          </cell>
          <cell r="DL1412">
            <v>0</v>
          </cell>
          <cell r="DM1412">
            <v>0</v>
          </cell>
          <cell r="DN1412">
            <v>0</v>
          </cell>
          <cell r="DO1412">
            <v>0</v>
          </cell>
          <cell r="DP1412">
            <v>0</v>
          </cell>
          <cell r="DQ1412">
            <v>10256474</v>
          </cell>
          <cell r="DR1412">
            <v>15768278.99705049</v>
          </cell>
          <cell r="DS1412">
            <v>909899.74915856333</v>
          </cell>
          <cell r="DT1412">
            <v>1548093.2617499994</v>
          </cell>
          <cell r="DU1412">
            <v>0</v>
          </cell>
          <cell r="DV1412">
            <v>0</v>
          </cell>
          <cell r="DW1412">
            <v>0</v>
          </cell>
          <cell r="DX1412">
            <v>-1146166</v>
          </cell>
          <cell r="DY1412">
            <v>-4362553</v>
          </cell>
          <cell r="DZ1412">
            <v>258382</v>
          </cell>
          <cell r="EA1412">
            <v>4747755</v>
          </cell>
          <cell r="EC1412">
            <v>0.1</v>
          </cell>
          <cell r="ED1412">
            <v>0</v>
          </cell>
          <cell r="EE1412">
            <v>0.09</v>
          </cell>
          <cell r="EF1412">
            <v>10.201770547113606</v>
          </cell>
          <cell r="EG1412">
            <v>17.247014421625003</v>
          </cell>
          <cell r="EH1412">
            <v>0</v>
          </cell>
          <cell r="EI1412">
            <v>0</v>
          </cell>
          <cell r="EJ1412">
            <v>0</v>
          </cell>
          <cell r="EK1412">
            <v>0</v>
          </cell>
          <cell r="EL1412">
            <v>3986743</v>
          </cell>
          <cell r="EM1412">
            <v>4539660.371771154</v>
          </cell>
          <cell r="EN1412">
            <v>476884.65203970368</v>
          </cell>
          <cell r="EO1412">
            <v>532305.00192314014</v>
          </cell>
          <cell r="EP1412">
            <v>0</v>
          </cell>
          <cell r="EQ1412">
            <v>0</v>
          </cell>
          <cell r="ER1412">
            <v>0</v>
          </cell>
          <cell r="ES1412">
            <v>-3239389</v>
          </cell>
          <cell r="ET1412">
            <v>0</v>
          </cell>
          <cell r="EU1412">
            <v>0</v>
          </cell>
          <cell r="EV1412">
            <v>747354</v>
          </cell>
          <cell r="EX1412">
            <v>0.1</v>
          </cell>
          <cell r="EY1412">
            <v>0</v>
          </cell>
          <cell r="EZ1412">
            <v>0.09</v>
          </cell>
          <cell r="FA1412">
            <v>10.201770547113606</v>
          </cell>
          <cell r="FB1412">
            <v>17.247014421625003</v>
          </cell>
          <cell r="FC1412">
            <v>0</v>
          </cell>
          <cell r="FD1412">
            <v>0</v>
          </cell>
          <cell r="FE1412">
            <v>0</v>
          </cell>
          <cell r="FF1412">
            <v>0</v>
          </cell>
          <cell r="FG1412">
            <v>122786</v>
          </cell>
          <cell r="FH1412">
            <v>12409815.172492858</v>
          </cell>
          <cell r="FI1412">
            <v>773953.19803679269</v>
          </cell>
          <cell r="FJ1412">
            <v>531158.52599999995</v>
          </cell>
          <cell r="FK1412">
            <v>0</v>
          </cell>
          <cell r="FL1412">
            <v>0</v>
          </cell>
          <cell r="FM1412">
            <v>0</v>
          </cell>
          <cell r="FN1412">
            <v>24857</v>
          </cell>
          <cell r="FO1412">
            <v>-104998</v>
          </cell>
          <cell r="FP1412">
            <v>5544</v>
          </cell>
          <cell r="FQ1412">
            <v>42645</v>
          </cell>
          <cell r="FS1412">
            <v>0.1</v>
          </cell>
          <cell r="FT1412">
            <v>0</v>
          </cell>
          <cell r="FU1412">
            <v>0.09</v>
          </cell>
          <cell r="FV1412">
            <v>10.201770547113606</v>
          </cell>
          <cell r="FW1412">
            <v>17.247014421625003</v>
          </cell>
          <cell r="FX1412">
            <v>0</v>
          </cell>
          <cell r="FY1412">
            <v>0</v>
          </cell>
          <cell r="FZ1412">
            <v>0</v>
          </cell>
          <cell r="GA1412">
            <v>0</v>
          </cell>
          <cell r="GB1412">
            <v>860192</v>
          </cell>
          <cell r="GC1412">
            <v>10435169.79394933</v>
          </cell>
          <cell r="GD1412">
            <v>849029.13316952519</v>
          </cell>
          <cell r="GE1412">
            <v>873463.21342048945</v>
          </cell>
          <cell r="GF1412">
            <v>0</v>
          </cell>
          <cell r="GG1412">
            <v>0</v>
          </cell>
          <cell r="GH1412">
            <v>0</v>
          </cell>
          <cell r="GI1412">
            <v>0</v>
          </cell>
          <cell r="GJ1412">
            <v>0</v>
          </cell>
          <cell r="GK1412">
            <v>0</v>
          </cell>
          <cell r="GL1412">
            <v>860192</v>
          </cell>
          <cell r="GN1412">
            <v>0.1</v>
          </cell>
          <cell r="GO1412">
            <v>0</v>
          </cell>
          <cell r="GP1412">
            <v>0.09</v>
          </cell>
          <cell r="GQ1412">
            <v>10.201770547113606</v>
          </cell>
          <cell r="GR1412">
            <v>17.247014421625003</v>
          </cell>
          <cell r="GS1412">
            <v>0</v>
          </cell>
          <cell r="GT1412">
            <v>0</v>
          </cell>
          <cell r="GU1412">
            <v>0</v>
          </cell>
          <cell r="GV1412">
            <v>0</v>
          </cell>
          <cell r="GW1412">
            <v>11604185</v>
          </cell>
          <cell r="GX1412">
            <v>11957219</v>
          </cell>
          <cell r="GY1412">
            <v>3618015</v>
          </cell>
          <cell r="GZ1412">
            <v>4985391.1008930635</v>
          </cell>
          <cell r="HA1412">
            <v>0</v>
          </cell>
          <cell r="HB1412">
            <v>0</v>
          </cell>
          <cell r="HC1412">
            <v>0</v>
          </cell>
          <cell r="HD1412">
            <v>0</v>
          </cell>
          <cell r="HE1412">
            <v>0</v>
          </cell>
          <cell r="HF1412">
            <v>0</v>
          </cell>
          <cell r="HG1412">
            <v>11604185</v>
          </cell>
          <cell r="HI1412">
            <v>0.1</v>
          </cell>
          <cell r="HJ1412">
            <v>0</v>
          </cell>
          <cell r="HK1412">
            <v>0.09</v>
          </cell>
          <cell r="HL1412">
            <v>10.201770547113606</v>
          </cell>
          <cell r="HM1412">
            <v>17.247014421625003</v>
          </cell>
          <cell r="HN1412">
            <v>0</v>
          </cell>
          <cell r="HO1412">
            <v>0</v>
          </cell>
          <cell r="HP1412">
            <v>0</v>
          </cell>
          <cell r="HQ1412">
            <v>0</v>
          </cell>
          <cell r="HR1412">
            <v>8577885</v>
          </cell>
          <cell r="HS1412">
            <v>11243014.035970962</v>
          </cell>
          <cell r="HT1412">
            <v>1568230.3793275</v>
          </cell>
          <cell r="HU1412">
            <v>1916606.6669999999</v>
          </cell>
          <cell r="HV1412">
            <v>0</v>
          </cell>
          <cell r="HW1412">
            <v>0</v>
          </cell>
          <cell r="HX1412">
            <v>0</v>
          </cell>
          <cell r="HY1412">
            <v>0</v>
          </cell>
          <cell r="HZ1412">
            <v>0</v>
          </cell>
          <cell r="IA1412">
            <v>0</v>
          </cell>
          <cell r="IB1412">
            <v>8577885</v>
          </cell>
        </row>
        <row r="1413">
          <cell r="C1413" t="str">
            <v>A0155</v>
          </cell>
          <cell r="D1413" t="str">
            <v>PT United Tractors TBK (Parent)</v>
          </cell>
          <cell r="E1413" t="str">
            <v>PEB 2</v>
          </cell>
          <cell r="F1413" t="str">
            <v>118PEB 2</v>
          </cell>
          <cell r="G1413">
            <v>0.1</v>
          </cell>
          <cell r="I1413">
            <v>0.09</v>
          </cell>
          <cell r="J1413">
            <v>10.201770547113606</v>
          </cell>
          <cell r="K1413">
            <v>17.247014421625003</v>
          </cell>
          <cell r="P1413">
            <v>51399691</v>
          </cell>
          <cell r="Q1413">
            <v>57176717.437312365</v>
          </cell>
          <cell r="R1413">
            <v>3501703.6677549966</v>
          </cell>
          <cell r="S1413">
            <v>2271257.1980000003</v>
          </cell>
          <cell r="U1413">
            <v>0</v>
          </cell>
          <cell r="W1413">
            <v>-9872201</v>
          </cell>
          <cell r="X1413">
            <v>-21453152</v>
          </cell>
          <cell r="Y1413">
            <v>1379478</v>
          </cell>
          <cell r="Z1413">
            <v>20074338</v>
          </cell>
        </row>
        <row r="1414">
          <cell r="C1414" t="str">
            <v>A0155</v>
          </cell>
          <cell r="D1414" t="str">
            <v>PT United Tractors TBK (Parent)</v>
          </cell>
          <cell r="E1414" t="str">
            <v>PEB 3</v>
          </cell>
          <cell r="F1414" t="str">
            <v>118PEB 3</v>
          </cell>
          <cell r="G1414">
            <v>0.1</v>
          </cell>
          <cell r="I1414">
            <v>0.09</v>
          </cell>
          <cell r="J1414">
            <v>8.0888321205058915</v>
          </cell>
          <cell r="K1414">
            <v>8.8668224269799563</v>
          </cell>
          <cell r="P1414">
            <v>8999755</v>
          </cell>
          <cell r="Q1414">
            <v>4493130.7250978602</v>
          </cell>
          <cell r="R1414">
            <v>220136.86649425005</v>
          </cell>
          <cell r="S1414">
            <v>133594.23134666667</v>
          </cell>
          <cell r="U1414">
            <v>0</v>
          </cell>
          <cell r="W1414">
            <v>-6027989</v>
          </cell>
          <cell r="X1414">
            <v>-1513744</v>
          </cell>
          <cell r="Y1414">
            <v>377584</v>
          </cell>
          <cell r="Z1414">
            <v>1458022</v>
          </cell>
        </row>
        <row r="1415">
          <cell r="C1415" t="str">
            <v>A0155</v>
          </cell>
          <cell r="D1415" t="str">
            <v>PT United Tractors TBK (Parent)</v>
          </cell>
          <cell r="E1415" t="str">
            <v>PEB 4</v>
          </cell>
          <cell r="F1415" t="str">
            <v>118PEB 4</v>
          </cell>
          <cell r="G1415">
            <v>0.1</v>
          </cell>
          <cell r="I1415">
            <v>0.09</v>
          </cell>
          <cell r="J1415">
            <v>10.151198531385447</v>
          </cell>
          <cell r="K1415">
            <v>20.264518803777559</v>
          </cell>
          <cell r="P1415">
            <v>14573628</v>
          </cell>
          <cell r="Q1415">
            <v>13054008.160401667</v>
          </cell>
          <cell r="R1415">
            <v>1763109.3424786984</v>
          </cell>
          <cell r="S1415">
            <v>921618.40464404342</v>
          </cell>
          <cell r="U1415">
            <v>0</v>
          </cell>
          <cell r="W1415">
            <v>-5925183</v>
          </cell>
          <cell r="X1415">
            <v>-2279777</v>
          </cell>
          <cell r="Y1415">
            <v>110542</v>
          </cell>
          <cell r="Z1415">
            <v>6368668</v>
          </cell>
        </row>
        <row r="1416">
          <cell r="C1416" t="str">
            <v>A0155</v>
          </cell>
          <cell r="D1416" t="str">
            <v>PT United Tractors TBK (Parent)</v>
          </cell>
          <cell r="E1416" t="str">
            <v>PEB 5</v>
          </cell>
          <cell r="F1416" t="str">
            <v>118PEB 5</v>
          </cell>
          <cell r="G1416">
            <v>0.1</v>
          </cell>
          <cell r="I1416">
            <v>0.09</v>
          </cell>
          <cell r="J1416">
            <v>7.5426864665729534</v>
          </cell>
          <cell r="P1416">
            <v>84116</v>
          </cell>
          <cell r="U1416">
            <v>0</v>
          </cell>
          <cell r="W1416">
            <v>-60069</v>
          </cell>
          <cell r="X1416">
            <v>0</v>
          </cell>
          <cell r="Y1416">
            <v>0</v>
          </cell>
          <cell r="Z1416">
            <v>24047</v>
          </cell>
        </row>
        <row r="1417">
          <cell r="C1417" t="str">
            <v>A0155</v>
          </cell>
          <cell r="D1417" t="str">
            <v>PT United Tractors TBK (Parent)</v>
          </cell>
          <cell r="E1417" t="str">
            <v>PEB 6</v>
          </cell>
          <cell r="F1417" t="str">
            <v>118PEB 6</v>
          </cell>
          <cell r="G1417">
            <v>0.1</v>
          </cell>
          <cell r="I1417">
            <v>0.09</v>
          </cell>
          <cell r="J1417">
            <v>10.201770547113606</v>
          </cell>
          <cell r="P1417">
            <v>10256474</v>
          </cell>
          <cell r="Q1417">
            <v>15768278.99705049</v>
          </cell>
          <cell r="R1417">
            <v>909899.74915856333</v>
          </cell>
          <cell r="S1417">
            <v>1548093.2617499994</v>
          </cell>
          <cell r="U1417">
            <v>0</v>
          </cell>
          <cell r="W1417">
            <v>-1146166</v>
          </cell>
          <cell r="X1417">
            <v>-4362553</v>
          </cell>
          <cell r="Y1417">
            <v>258382</v>
          </cell>
          <cell r="Z1417">
            <v>4747755</v>
          </cell>
        </row>
        <row r="1418">
          <cell r="C1418" t="str">
            <v>A0155</v>
          </cell>
          <cell r="D1418" t="str">
            <v>PT United Tractors TBK (Parent)</v>
          </cell>
          <cell r="E1418" t="str">
            <v>PEB 7</v>
          </cell>
          <cell r="F1418" t="str">
            <v>118PEB 7</v>
          </cell>
          <cell r="G1418">
            <v>0.1</v>
          </cell>
          <cell r="I1418">
            <v>0.09</v>
          </cell>
          <cell r="J1418">
            <v>10.201770547113606</v>
          </cell>
          <cell r="K1418">
            <v>17.247014421625003</v>
          </cell>
          <cell r="P1418">
            <v>3986743</v>
          </cell>
          <cell r="Q1418">
            <v>4539660.371771154</v>
          </cell>
          <cell r="R1418">
            <v>476884.65203970368</v>
          </cell>
          <cell r="S1418">
            <v>532305.00192314014</v>
          </cell>
          <cell r="U1418">
            <v>0</v>
          </cell>
          <cell r="W1418">
            <v>-3239389</v>
          </cell>
          <cell r="X1418">
            <v>0</v>
          </cell>
          <cell r="Y1418">
            <v>0</v>
          </cell>
          <cell r="Z1418">
            <v>747354</v>
          </cell>
        </row>
        <row r="1419">
          <cell r="C1419" t="str">
            <v>A0155</v>
          </cell>
          <cell r="D1419" t="str">
            <v>PT United Tractors TBK (Parent)</v>
          </cell>
          <cell r="E1419" t="str">
            <v>MPP</v>
          </cell>
          <cell r="F1419" t="str">
            <v>118MPP</v>
          </cell>
          <cell r="G1419">
            <v>0.1</v>
          </cell>
          <cell r="I1419">
            <v>0.09</v>
          </cell>
          <cell r="J1419">
            <v>10.201770547113606</v>
          </cell>
          <cell r="K1419">
            <v>17.247014421625003</v>
          </cell>
          <cell r="P1419">
            <v>122786</v>
          </cell>
          <cell r="Q1419">
            <v>12409815.172492858</v>
          </cell>
          <cell r="R1419">
            <v>773953.19803679269</v>
          </cell>
          <cell r="S1419">
            <v>531158.52599999995</v>
          </cell>
          <cell r="U1419">
            <v>0</v>
          </cell>
          <cell r="W1419">
            <v>24857</v>
          </cell>
          <cell r="X1419">
            <v>-104998</v>
          </cell>
          <cell r="Y1419">
            <v>5544</v>
          </cell>
          <cell r="Z1419">
            <v>42645</v>
          </cell>
        </row>
        <row r="1420">
          <cell r="C1420" t="str">
            <v>A0155</v>
          </cell>
          <cell r="D1420" t="str">
            <v>PT United Tractors TBK (Parent)</v>
          </cell>
          <cell r="E1420" t="str">
            <v>ID</v>
          </cell>
          <cell r="F1420" t="str">
            <v>118ID</v>
          </cell>
          <cell r="G1420">
            <v>0.1</v>
          </cell>
          <cell r="I1420">
            <v>0.09</v>
          </cell>
          <cell r="J1420">
            <v>10.201770547113606</v>
          </cell>
          <cell r="K1420">
            <v>17.247014421625003</v>
          </cell>
          <cell r="P1420">
            <v>860192</v>
          </cell>
          <cell r="Q1420">
            <v>10435169.79394933</v>
          </cell>
          <cell r="R1420">
            <v>849029.13316952519</v>
          </cell>
          <cell r="S1420">
            <v>873463.21342048945</v>
          </cell>
          <cell r="U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860192</v>
          </cell>
        </row>
        <row r="1421">
          <cell r="C1421" t="str">
            <v>A0155</v>
          </cell>
          <cell r="D1421" t="str">
            <v>PT United Tractors TBK (Parent)</v>
          </cell>
          <cell r="E1421" t="str">
            <v>LL</v>
          </cell>
          <cell r="F1421" t="str">
            <v>118LL</v>
          </cell>
          <cell r="G1421">
            <v>0.1</v>
          </cell>
          <cell r="I1421">
            <v>0.09</v>
          </cell>
          <cell r="J1421">
            <v>10.201770547113606</v>
          </cell>
          <cell r="K1421">
            <v>17.247014421625003</v>
          </cell>
          <cell r="P1421">
            <v>11604185</v>
          </cell>
          <cell r="Q1421">
            <v>11957219</v>
          </cell>
          <cell r="R1421">
            <v>3618015</v>
          </cell>
          <cell r="S1421">
            <v>4985391.1008930635</v>
          </cell>
          <cell r="U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11604185</v>
          </cell>
        </row>
        <row r="1422">
          <cell r="C1422" t="str">
            <v>A0155</v>
          </cell>
          <cell r="D1422" t="str">
            <v>PT United Tractors TBK (Parent)</v>
          </cell>
          <cell r="E1422" t="str">
            <v>PMK</v>
          </cell>
          <cell r="F1422" t="str">
            <v>118PMK</v>
          </cell>
          <cell r="G1422">
            <v>0.1</v>
          </cell>
          <cell r="I1422">
            <v>0.09</v>
          </cell>
          <cell r="J1422">
            <v>10.201770547113606</v>
          </cell>
          <cell r="K1422">
            <v>17.247014421625003</v>
          </cell>
          <cell r="P1422">
            <v>8577885</v>
          </cell>
          <cell r="Q1422">
            <v>11243014.035970962</v>
          </cell>
          <cell r="R1422">
            <v>1568230.3793275</v>
          </cell>
          <cell r="S1422">
            <v>1916606.6669999999</v>
          </cell>
          <cell r="U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8577885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F1424" t="str">
            <v>119PEB 1</v>
          </cell>
          <cell r="J1424">
            <v>0</v>
          </cell>
          <cell r="N1424">
            <v>0</v>
          </cell>
          <cell r="O1424">
            <v>0</v>
          </cell>
          <cell r="P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10.557852284473054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2109451</v>
          </cell>
          <cell r="AL1424">
            <v>2761910.4960399149</v>
          </cell>
          <cell r="AM1424">
            <v>289283.88508727733</v>
          </cell>
          <cell r="AN1424">
            <v>27680.052960000005</v>
          </cell>
          <cell r="AO1424">
            <v>0</v>
          </cell>
          <cell r="AP1424">
            <v>0</v>
          </cell>
          <cell r="AQ1424">
            <v>0</v>
          </cell>
          <cell r="AR1424">
            <v>-855143</v>
          </cell>
          <cell r="AS1424">
            <v>0</v>
          </cell>
          <cell r="AT1424">
            <v>0</v>
          </cell>
          <cell r="AU1424">
            <v>1254308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10.55774898727101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  <cell r="CA1424">
            <v>4363532</v>
          </cell>
          <cell r="CB1424">
            <v>3723696.8428230202</v>
          </cell>
          <cell r="CC1424">
            <v>383698.19735181658</v>
          </cell>
          <cell r="CD1424">
            <v>230023.17577065693</v>
          </cell>
          <cell r="CE1424">
            <v>0</v>
          </cell>
          <cell r="CF1424">
            <v>0</v>
          </cell>
          <cell r="CG1424">
            <v>0</v>
          </cell>
          <cell r="CH1424">
            <v>-3251586</v>
          </cell>
          <cell r="CI1424">
            <v>-334999</v>
          </cell>
          <cell r="CJ1424">
            <v>22410</v>
          </cell>
          <cell r="CK1424">
            <v>776947</v>
          </cell>
          <cell r="CM1424">
            <v>0</v>
          </cell>
          <cell r="CN1424">
            <v>0</v>
          </cell>
          <cell r="CO1424">
            <v>0</v>
          </cell>
          <cell r="CP1424">
            <v>10.56818200467772</v>
          </cell>
          <cell r="CQ1424">
            <v>0</v>
          </cell>
          <cell r="CR1424">
            <v>0</v>
          </cell>
          <cell r="CS1424">
            <v>0</v>
          </cell>
          <cell r="CT1424">
            <v>0</v>
          </cell>
          <cell r="CU1424">
            <v>0</v>
          </cell>
          <cell r="CV1424">
            <v>247441</v>
          </cell>
          <cell r="CW1424">
            <v>0</v>
          </cell>
          <cell r="CX1424">
            <v>0</v>
          </cell>
          <cell r="CY1424">
            <v>0</v>
          </cell>
          <cell r="CZ1424">
            <v>0</v>
          </cell>
          <cell r="DA1424">
            <v>0</v>
          </cell>
          <cell r="DB1424">
            <v>0</v>
          </cell>
          <cell r="DC1424">
            <v>2703315</v>
          </cell>
          <cell r="DD1424">
            <v>0</v>
          </cell>
          <cell r="DE1424">
            <v>0</v>
          </cell>
          <cell r="DF1424">
            <v>2950756</v>
          </cell>
          <cell r="DH1424">
            <v>0</v>
          </cell>
          <cell r="DI1424">
            <v>0</v>
          </cell>
          <cell r="DJ1424">
            <v>0</v>
          </cell>
          <cell r="DK1424">
            <v>0</v>
          </cell>
          <cell r="DL1424">
            <v>0</v>
          </cell>
          <cell r="DM1424">
            <v>0</v>
          </cell>
          <cell r="DN1424">
            <v>0</v>
          </cell>
          <cell r="DO1424">
            <v>0</v>
          </cell>
          <cell r="DP1424">
            <v>0</v>
          </cell>
          <cell r="DQ1424">
            <v>0</v>
          </cell>
          <cell r="DR1424">
            <v>0</v>
          </cell>
          <cell r="DS1424">
            <v>0</v>
          </cell>
          <cell r="DT1424">
            <v>0</v>
          </cell>
          <cell r="DU1424">
            <v>0</v>
          </cell>
          <cell r="DV1424">
            <v>0</v>
          </cell>
          <cell r="DW1424">
            <v>0</v>
          </cell>
          <cell r="DX1424">
            <v>0</v>
          </cell>
          <cell r="DY1424">
            <v>0</v>
          </cell>
          <cell r="DZ1424">
            <v>0</v>
          </cell>
          <cell r="EA1424">
            <v>0</v>
          </cell>
          <cell r="EC1424">
            <v>0</v>
          </cell>
          <cell r="ED1424">
            <v>0</v>
          </cell>
          <cell r="EE1424">
            <v>0</v>
          </cell>
          <cell r="EF1424">
            <v>10.557852284473054</v>
          </cell>
          <cell r="EG1424">
            <v>0</v>
          </cell>
          <cell r="EH1424">
            <v>0</v>
          </cell>
          <cell r="EI1424">
            <v>0</v>
          </cell>
          <cell r="EJ1424">
            <v>0</v>
          </cell>
          <cell r="EK1424">
            <v>0</v>
          </cell>
          <cell r="EL1424">
            <v>252226</v>
          </cell>
          <cell r="EM1424">
            <v>405655.66205033934</v>
          </cell>
          <cell r="EN1424">
            <v>51448.080601272886</v>
          </cell>
          <cell r="EO1424">
            <v>42997.89474652856</v>
          </cell>
          <cell r="EP1424">
            <v>0</v>
          </cell>
          <cell r="EQ1424">
            <v>0</v>
          </cell>
          <cell r="ER1424">
            <v>0</v>
          </cell>
          <cell r="ES1424">
            <v>-249644</v>
          </cell>
          <cell r="ET1424">
            <v>0</v>
          </cell>
          <cell r="EU1424">
            <v>0</v>
          </cell>
          <cell r="EV1424">
            <v>2582</v>
          </cell>
          <cell r="EX1424">
            <v>0</v>
          </cell>
          <cell r="EY1424">
            <v>0</v>
          </cell>
          <cell r="EZ1424">
            <v>0</v>
          </cell>
          <cell r="FA1424">
            <v>0</v>
          </cell>
          <cell r="FB1424">
            <v>0</v>
          </cell>
          <cell r="FC1424">
            <v>0</v>
          </cell>
          <cell r="FD1424">
            <v>0</v>
          </cell>
          <cell r="FE1424">
            <v>0</v>
          </cell>
          <cell r="FF1424">
            <v>0</v>
          </cell>
          <cell r="FG1424">
            <v>0</v>
          </cell>
          <cell r="FH1424">
            <v>467776.42836015316</v>
          </cell>
          <cell r="FI1424">
            <v>51546.752196803318</v>
          </cell>
          <cell r="FJ1424">
            <v>9022.5954450000008</v>
          </cell>
          <cell r="FK1424">
            <v>0</v>
          </cell>
          <cell r="FL1424">
            <v>0</v>
          </cell>
          <cell r="FM1424">
            <v>0</v>
          </cell>
          <cell r="FN1424">
            <v>0</v>
          </cell>
          <cell r="FO1424">
            <v>0</v>
          </cell>
          <cell r="FP1424">
            <v>0</v>
          </cell>
          <cell r="FQ1424">
            <v>0</v>
          </cell>
          <cell r="FS1424">
            <v>0</v>
          </cell>
          <cell r="FT1424">
            <v>0</v>
          </cell>
          <cell r="FU1424">
            <v>0</v>
          </cell>
          <cell r="FV1424">
            <v>10.557852284473054</v>
          </cell>
          <cell r="FW1424">
            <v>0</v>
          </cell>
          <cell r="FX1424">
            <v>0</v>
          </cell>
          <cell r="FY1424">
            <v>0</v>
          </cell>
          <cell r="FZ1424">
            <v>0</v>
          </cell>
          <cell r="GA1424">
            <v>0</v>
          </cell>
          <cell r="GB1424">
            <v>35707</v>
          </cell>
          <cell r="GC1424">
            <v>1021292.1654405304</v>
          </cell>
          <cell r="GD1424">
            <v>121026.95418937768</v>
          </cell>
          <cell r="GE1424">
            <v>63403.775242435746</v>
          </cell>
          <cell r="GF1424">
            <v>0</v>
          </cell>
          <cell r="GG1424">
            <v>0</v>
          </cell>
          <cell r="GH1424">
            <v>0</v>
          </cell>
          <cell r="GI1424">
            <v>0</v>
          </cell>
          <cell r="GJ1424">
            <v>0</v>
          </cell>
          <cell r="GK1424">
            <v>0</v>
          </cell>
          <cell r="GL1424">
            <v>35707</v>
          </cell>
          <cell r="GN1424">
            <v>0</v>
          </cell>
          <cell r="GO1424">
            <v>0</v>
          </cell>
          <cell r="GP1424">
            <v>0</v>
          </cell>
          <cell r="GQ1424">
            <v>10.557852284473054</v>
          </cell>
          <cell r="GR1424">
            <v>0</v>
          </cell>
          <cell r="GS1424">
            <v>0</v>
          </cell>
          <cell r="GT1424">
            <v>0</v>
          </cell>
          <cell r="GU1424">
            <v>0</v>
          </cell>
          <cell r="GV1424">
            <v>0</v>
          </cell>
          <cell r="GW1424">
            <v>1365414</v>
          </cell>
          <cell r="GX1424">
            <v>1258047.7830867223</v>
          </cell>
          <cell r="GY1424">
            <v>463887.41707149782</v>
          </cell>
          <cell r="GZ1424">
            <v>612741.79797574971</v>
          </cell>
          <cell r="HA1424">
            <v>0</v>
          </cell>
          <cell r="HB1424">
            <v>0</v>
          </cell>
          <cell r="HC1424">
            <v>0</v>
          </cell>
          <cell r="HD1424">
            <v>0</v>
          </cell>
          <cell r="HE1424">
            <v>0</v>
          </cell>
          <cell r="HF1424">
            <v>0</v>
          </cell>
          <cell r="HG1424">
            <v>1365414</v>
          </cell>
          <cell r="HI1424">
            <v>0</v>
          </cell>
          <cell r="HJ1424">
            <v>0</v>
          </cell>
          <cell r="HK1424">
            <v>0</v>
          </cell>
          <cell r="HL1424">
            <v>10.557852284473054</v>
          </cell>
          <cell r="HM1424">
            <v>0</v>
          </cell>
          <cell r="HN1424">
            <v>0</v>
          </cell>
          <cell r="HO1424">
            <v>0</v>
          </cell>
          <cell r="HP1424">
            <v>0</v>
          </cell>
          <cell r="HQ1424">
            <v>0</v>
          </cell>
          <cell r="HR1424">
            <v>1049408</v>
          </cell>
          <cell r="HS1424">
            <v>1912803.0568465639</v>
          </cell>
          <cell r="HT1424">
            <v>252848.38342844529</v>
          </cell>
          <cell r="HU1424">
            <v>200025</v>
          </cell>
          <cell r="HV1424">
            <v>0</v>
          </cell>
          <cell r="HW1424">
            <v>0</v>
          </cell>
          <cell r="HX1424">
            <v>0</v>
          </cell>
          <cell r="HY1424">
            <v>0</v>
          </cell>
          <cell r="HZ1424">
            <v>0</v>
          </cell>
          <cell r="IA1424">
            <v>0</v>
          </cell>
          <cell r="IB1424">
            <v>1049408</v>
          </cell>
        </row>
        <row r="1425">
          <cell r="C1425" t="str">
            <v>A0099</v>
          </cell>
          <cell r="D1425" t="str">
            <v>PT Waru Kalimantan Plantation</v>
          </cell>
          <cell r="E1425" t="str">
            <v>PEB 2</v>
          </cell>
          <cell r="F1425" t="str">
            <v>119PEB 2</v>
          </cell>
          <cell r="J1425">
            <v>10.557852284473054</v>
          </cell>
          <cell r="P1425">
            <v>2109451</v>
          </cell>
          <cell r="Q1425">
            <v>2761910.4960399149</v>
          </cell>
          <cell r="R1425">
            <v>289283.88508727733</v>
          </cell>
          <cell r="S1425">
            <v>27680.052960000005</v>
          </cell>
          <cell r="U1425">
            <v>0</v>
          </cell>
          <cell r="W1425">
            <v>-855143</v>
          </cell>
          <cell r="X1425">
            <v>0</v>
          </cell>
          <cell r="Y1425">
            <v>0</v>
          </cell>
          <cell r="Z1425">
            <v>1254308</v>
          </cell>
        </row>
        <row r="1426">
          <cell r="C1426" t="str">
            <v>A0099</v>
          </cell>
          <cell r="D1426" t="str">
            <v>PT Waru Kalimantan Plantation</v>
          </cell>
          <cell r="E1426" t="str">
            <v>PEB 3</v>
          </cell>
          <cell r="F1426" t="str">
            <v>119PEB 3</v>
          </cell>
          <cell r="J1426">
            <v>0</v>
          </cell>
          <cell r="P1426">
            <v>0</v>
          </cell>
          <cell r="U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</row>
        <row r="1427">
          <cell r="C1427" t="str">
            <v>A0099</v>
          </cell>
          <cell r="D1427" t="str">
            <v>PT Waru Kalimantan Plantation</v>
          </cell>
          <cell r="E1427" t="str">
            <v>PEB 4</v>
          </cell>
          <cell r="F1427" t="str">
            <v>119PEB 4</v>
          </cell>
          <cell r="J1427">
            <v>10.55774898727101</v>
          </cell>
          <cell r="P1427">
            <v>4363532</v>
          </cell>
          <cell r="Q1427">
            <v>3723696.8428230202</v>
          </cell>
          <cell r="R1427">
            <v>383698.19735181658</v>
          </cell>
          <cell r="S1427">
            <v>230023.17577065693</v>
          </cell>
          <cell r="U1427">
            <v>0</v>
          </cell>
          <cell r="W1427">
            <v>-3251586</v>
          </cell>
          <cell r="X1427">
            <v>-334999</v>
          </cell>
          <cell r="Y1427">
            <v>22410</v>
          </cell>
          <cell r="Z1427">
            <v>776947</v>
          </cell>
        </row>
        <row r="1428">
          <cell r="C1428" t="str">
            <v>A0099</v>
          </cell>
          <cell r="D1428" t="str">
            <v>PT Waru Kalimantan Plantation</v>
          </cell>
          <cell r="E1428" t="str">
            <v>PEB 5</v>
          </cell>
          <cell r="F1428" t="str">
            <v>119PEB 5</v>
          </cell>
          <cell r="J1428">
            <v>10.56818200467772</v>
          </cell>
          <cell r="P1428">
            <v>247441</v>
          </cell>
          <cell r="U1428">
            <v>0</v>
          </cell>
          <cell r="W1428">
            <v>2703315</v>
          </cell>
          <cell r="X1428">
            <v>0</v>
          </cell>
          <cell r="Y1428">
            <v>0</v>
          </cell>
          <cell r="Z1428">
            <v>2950756</v>
          </cell>
        </row>
        <row r="1429">
          <cell r="C1429" t="str">
            <v>A0099</v>
          </cell>
          <cell r="D1429" t="str">
            <v>PT Waru Kalimantan Plantation</v>
          </cell>
          <cell r="E1429" t="str">
            <v>PEB 6</v>
          </cell>
          <cell r="F1429" t="str">
            <v>119PEB 6</v>
          </cell>
          <cell r="J1429">
            <v>0</v>
          </cell>
          <cell r="P1429">
            <v>0</v>
          </cell>
          <cell r="U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</row>
        <row r="1430">
          <cell r="C1430" t="str">
            <v>A0099</v>
          </cell>
          <cell r="D1430" t="str">
            <v>PT Waru Kalimantan Plantation</v>
          </cell>
          <cell r="E1430" t="str">
            <v>PEB 7</v>
          </cell>
          <cell r="F1430" t="str">
            <v>119PEB 7</v>
          </cell>
          <cell r="J1430">
            <v>10.557852284473054</v>
          </cell>
          <cell r="P1430">
            <v>252226</v>
          </cell>
          <cell r="Q1430">
            <v>405655.66205033934</v>
          </cell>
          <cell r="R1430">
            <v>51448.080601272886</v>
          </cell>
          <cell r="S1430">
            <v>42997.89474652856</v>
          </cell>
          <cell r="U1430">
            <v>0</v>
          </cell>
          <cell r="W1430">
            <v>-249644</v>
          </cell>
          <cell r="X1430">
            <v>0</v>
          </cell>
          <cell r="Y1430">
            <v>0</v>
          </cell>
          <cell r="Z1430">
            <v>2582</v>
          </cell>
        </row>
        <row r="1431">
          <cell r="C1431" t="str">
            <v>A0099</v>
          </cell>
          <cell r="D1431" t="str">
            <v>PT Waru Kalimantan Plantation</v>
          </cell>
          <cell r="E1431" t="str">
            <v>MPP</v>
          </cell>
          <cell r="F1431" t="str">
            <v>119MPP</v>
          </cell>
          <cell r="J1431">
            <v>0</v>
          </cell>
          <cell r="P1431">
            <v>0</v>
          </cell>
          <cell r="Q1431">
            <v>467776.42836015316</v>
          </cell>
          <cell r="R1431">
            <v>51546.752196803318</v>
          </cell>
          <cell r="S1431">
            <v>9022.5954450000008</v>
          </cell>
          <cell r="U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</row>
        <row r="1432">
          <cell r="C1432" t="str">
            <v>A0099</v>
          </cell>
          <cell r="D1432" t="str">
            <v>PT Waru Kalimantan Plantation</v>
          </cell>
          <cell r="E1432" t="str">
            <v>ID</v>
          </cell>
          <cell r="F1432" t="str">
            <v>119ID</v>
          </cell>
          <cell r="J1432">
            <v>10.557852284473054</v>
          </cell>
          <cell r="P1432">
            <v>35707</v>
          </cell>
          <cell r="Q1432">
            <v>1021292.1654405304</v>
          </cell>
          <cell r="R1432">
            <v>121026.95418937768</v>
          </cell>
          <cell r="S1432">
            <v>63403.775242435746</v>
          </cell>
          <cell r="U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35707</v>
          </cell>
        </row>
        <row r="1433">
          <cell r="C1433" t="str">
            <v>A0099</v>
          </cell>
          <cell r="D1433" t="str">
            <v>PT Waru Kalimantan Plantation</v>
          </cell>
          <cell r="E1433" t="str">
            <v>LL</v>
          </cell>
          <cell r="F1433" t="str">
            <v>119LL</v>
          </cell>
          <cell r="J1433">
            <v>10.557852284473054</v>
          </cell>
          <cell r="P1433">
            <v>1365414</v>
          </cell>
          <cell r="Q1433">
            <v>1258047.7830867223</v>
          </cell>
          <cell r="R1433">
            <v>463887.41707149782</v>
          </cell>
          <cell r="S1433">
            <v>612741.79797574971</v>
          </cell>
          <cell r="U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1365414</v>
          </cell>
        </row>
        <row r="1434">
          <cell r="C1434" t="str">
            <v>A0099</v>
          </cell>
          <cell r="D1434" t="str">
            <v>PT Waru Kalimantan Plantation</v>
          </cell>
          <cell r="E1434" t="str">
            <v>PMK</v>
          </cell>
          <cell r="F1434" t="str">
            <v>119PMK</v>
          </cell>
          <cell r="J1434">
            <v>10.557852284473054</v>
          </cell>
          <cell r="P1434">
            <v>1049408</v>
          </cell>
          <cell r="Q1434">
            <v>1912803.0568465639</v>
          </cell>
          <cell r="R1434">
            <v>252848.38342844529</v>
          </cell>
          <cell r="S1434">
            <v>200025</v>
          </cell>
          <cell r="U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1049408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F1436" t="str">
            <v>120PEB 1</v>
          </cell>
          <cell r="G1436">
            <v>0.1</v>
          </cell>
          <cell r="H1436">
            <v>0.1</v>
          </cell>
          <cell r="I1436">
            <v>0.09</v>
          </cell>
          <cell r="J1436">
            <v>5.094594062554874</v>
          </cell>
          <cell r="K1436">
            <v>4.0163047756522419</v>
          </cell>
          <cell r="L1436">
            <v>661906</v>
          </cell>
          <cell r="N1436">
            <v>481858.10399999999</v>
          </cell>
          <cell r="O1436">
            <v>43297.08</v>
          </cell>
          <cell r="P1436">
            <v>3733212</v>
          </cell>
          <cell r="Q1436">
            <v>3826531.0995055987</v>
          </cell>
          <cell r="R1436">
            <v>157162.6992764647</v>
          </cell>
          <cell r="S1436">
            <v>33021.734127864314</v>
          </cell>
          <cell r="U1436">
            <v>-2653495</v>
          </cell>
          <cell r="V1436">
            <v>3650089.7280000006</v>
          </cell>
          <cell r="W1436">
            <v>-1394585</v>
          </cell>
          <cell r="X1436">
            <v>0</v>
          </cell>
          <cell r="Y1436">
            <v>0</v>
          </cell>
          <cell r="Z1436">
            <v>1079717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1419359</v>
          </cell>
          <cell r="AU1436">
            <v>0</v>
          </cell>
          <cell r="AW1436">
            <v>0.1</v>
          </cell>
          <cell r="AX1436">
            <v>0</v>
          </cell>
          <cell r="AY1436">
            <v>0.09</v>
          </cell>
          <cell r="AZ1436">
            <v>5.094594062554874</v>
          </cell>
          <cell r="BA1436">
            <v>4.0163047756522419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76088</v>
          </cell>
          <cell r="BG1436">
            <v>152342.40660077264</v>
          </cell>
          <cell r="BH1436">
            <v>6947.3197570572383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555215</v>
          </cell>
          <cell r="BN1436">
            <v>-92372</v>
          </cell>
          <cell r="BO1436">
            <v>8979</v>
          </cell>
          <cell r="BP1436">
            <v>538931</v>
          </cell>
          <cell r="BR1436">
            <v>0.1</v>
          </cell>
          <cell r="BS1436">
            <v>0</v>
          </cell>
          <cell r="BT1436">
            <v>0.09</v>
          </cell>
          <cell r="BU1436">
            <v>9.9152182583015485</v>
          </cell>
          <cell r="BV1436">
            <v>19.883665545379912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  <cell r="CA1436">
            <v>1002802</v>
          </cell>
          <cell r="CB1436">
            <v>1223301.3039715255</v>
          </cell>
          <cell r="CC1436">
            <v>178927.35350398568</v>
          </cell>
          <cell r="CD1436">
            <v>63283.217914860194</v>
          </cell>
          <cell r="CE1436">
            <v>0</v>
          </cell>
          <cell r="CF1436">
            <v>0</v>
          </cell>
          <cell r="CG1436">
            <v>0</v>
          </cell>
          <cell r="CH1436">
            <v>-214155</v>
          </cell>
          <cell r="CI1436">
            <v>-198914</v>
          </cell>
          <cell r="CJ1436">
            <v>8603</v>
          </cell>
          <cell r="CK1436">
            <v>589733</v>
          </cell>
          <cell r="CM1436">
            <v>0</v>
          </cell>
          <cell r="CN1436">
            <v>0</v>
          </cell>
          <cell r="CO1436">
            <v>0</v>
          </cell>
          <cell r="CP1436">
            <v>0</v>
          </cell>
          <cell r="CQ1436">
            <v>0</v>
          </cell>
          <cell r="CR1436">
            <v>0</v>
          </cell>
          <cell r="CS1436">
            <v>0</v>
          </cell>
          <cell r="CT1436">
            <v>0</v>
          </cell>
          <cell r="CU1436">
            <v>0</v>
          </cell>
          <cell r="CV1436">
            <v>0</v>
          </cell>
          <cell r="CW1436">
            <v>0</v>
          </cell>
          <cell r="CX1436">
            <v>0</v>
          </cell>
          <cell r="CY1436">
            <v>0</v>
          </cell>
          <cell r="CZ1436">
            <v>0</v>
          </cell>
          <cell r="DA1436">
            <v>0</v>
          </cell>
          <cell r="DB1436">
            <v>0</v>
          </cell>
          <cell r="DC1436">
            <v>0</v>
          </cell>
          <cell r="DD1436">
            <v>0</v>
          </cell>
          <cell r="DE1436">
            <v>0</v>
          </cell>
          <cell r="DF1436">
            <v>0</v>
          </cell>
          <cell r="DH1436">
            <v>0</v>
          </cell>
          <cell r="DI1436">
            <v>0</v>
          </cell>
          <cell r="DJ1436">
            <v>0</v>
          </cell>
          <cell r="DK1436">
            <v>0</v>
          </cell>
          <cell r="DL1436">
            <v>0</v>
          </cell>
          <cell r="DM1436">
            <v>0</v>
          </cell>
          <cell r="DN1436">
            <v>0</v>
          </cell>
          <cell r="DO1436">
            <v>0</v>
          </cell>
          <cell r="DP1436">
            <v>0</v>
          </cell>
          <cell r="DQ1436">
            <v>0</v>
          </cell>
          <cell r="DR1436">
            <v>0</v>
          </cell>
          <cell r="DS1436">
            <v>0</v>
          </cell>
          <cell r="DT1436">
            <v>0</v>
          </cell>
          <cell r="DU1436">
            <v>0</v>
          </cell>
          <cell r="DV1436">
            <v>0</v>
          </cell>
          <cell r="DW1436">
            <v>0</v>
          </cell>
          <cell r="DX1436">
            <v>0</v>
          </cell>
          <cell r="DY1436">
            <v>0</v>
          </cell>
          <cell r="DZ1436">
            <v>0</v>
          </cell>
          <cell r="EA1436">
            <v>0</v>
          </cell>
          <cell r="EC1436">
            <v>0.1</v>
          </cell>
          <cell r="ED1436">
            <v>0</v>
          </cell>
          <cell r="EE1436">
            <v>0.09</v>
          </cell>
          <cell r="EF1436">
            <v>9.8049592668978569</v>
          </cell>
          <cell r="EG1436">
            <v>19.65752738714151</v>
          </cell>
          <cell r="EH1436">
            <v>0</v>
          </cell>
          <cell r="EI1436">
            <v>0</v>
          </cell>
          <cell r="EJ1436">
            <v>0</v>
          </cell>
          <cell r="EK1436">
            <v>0</v>
          </cell>
          <cell r="EL1436">
            <v>84960</v>
          </cell>
          <cell r="EM1436">
            <v>277414.2839700093</v>
          </cell>
          <cell r="EN1436">
            <v>35568.670038480566</v>
          </cell>
          <cell r="EO1436">
            <v>33967.724660282482</v>
          </cell>
          <cell r="EP1436">
            <v>0</v>
          </cell>
          <cell r="EQ1436">
            <v>0</v>
          </cell>
          <cell r="ER1436">
            <v>0</v>
          </cell>
          <cell r="ES1436">
            <v>-83992</v>
          </cell>
          <cell r="ET1436">
            <v>0</v>
          </cell>
          <cell r="EU1436">
            <v>0</v>
          </cell>
          <cell r="EV1436">
            <v>968</v>
          </cell>
          <cell r="EX1436">
            <v>0</v>
          </cell>
          <cell r="EY1436">
            <v>0</v>
          </cell>
          <cell r="EZ1436">
            <v>0</v>
          </cell>
          <cell r="FA1436">
            <v>0</v>
          </cell>
          <cell r="FB1436">
            <v>0</v>
          </cell>
          <cell r="FC1436">
            <v>0</v>
          </cell>
          <cell r="FD1436">
            <v>0</v>
          </cell>
          <cell r="FE1436">
            <v>0</v>
          </cell>
          <cell r="FF1436">
            <v>0</v>
          </cell>
          <cell r="FG1436">
            <v>0</v>
          </cell>
          <cell r="FH1436">
            <v>0</v>
          </cell>
          <cell r="FI1436">
            <v>0</v>
          </cell>
          <cell r="FJ1436">
            <v>0</v>
          </cell>
          <cell r="FK1436">
            <v>0</v>
          </cell>
          <cell r="FL1436">
            <v>0</v>
          </cell>
          <cell r="FM1436">
            <v>0</v>
          </cell>
          <cell r="FN1436">
            <v>0</v>
          </cell>
          <cell r="FO1436">
            <v>0</v>
          </cell>
          <cell r="FP1436">
            <v>0</v>
          </cell>
          <cell r="FQ1436">
            <v>0</v>
          </cell>
          <cell r="FS1436">
            <v>0.1</v>
          </cell>
          <cell r="FT1436">
            <v>0</v>
          </cell>
          <cell r="FU1436">
            <v>0.09</v>
          </cell>
          <cell r="FV1436">
            <v>9.8049592668978569</v>
          </cell>
          <cell r="FW1436">
            <v>19.65752738714151</v>
          </cell>
          <cell r="FX1436">
            <v>0</v>
          </cell>
          <cell r="FY1436">
            <v>0</v>
          </cell>
          <cell r="FZ1436">
            <v>0</v>
          </cell>
          <cell r="GA1436">
            <v>0</v>
          </cell>
          <cell r="GB1436">
            <v>44580</v>
          </cell>
          <cell r="GC1436">
            <v>817262.31570863153</v>
          </cell>
          <cell r="GD1436">
            <v>90791.211356751272</v>
          </cell>
          <cell r="GE1436">
            <v>58677.069050264487</v>
          </cell>
          <cell r="GF1436">
            <v>0</v>
          </cell>
          <cell r="GG1436">
            <v>0</v>
          </cell>
          <cell r="GH1436">
            <v>0</v>
          </cell>
          <cell r="GI1436">
            <v>0</v>
          </cell>
          <cell r="GJ1436">
            <v>0</v>
          </cell>
          <cell r="GK1436">
            <v>0</v>
          </cell>
          <cell r="GL1436">
            <v>44580</v>
          </cell>
          <cell r="GN1436">
            <v>0.1</v>
          </cell>
          <cell r="GO1436">
            <v>0</v>
          </cell>
          <cell r="GP1436">
            <v>0.09</v>
          </cell>
          <cell r="GQ1436">
            <v>9.8049592668978569</v>
          </cell>
          <cell r="GR1436">
            <v>19.65752738714151</v>
          </cell>
          <cell r="GS1436">
            <v>0</v>
          </cell>
          <cell r="GT1436">
            <v>0</v>
          </cell>
          <cell r="GU1436">
            <v>0</v>
          </cell>
          <cell r="GV1436">
            <v>0</v>
          </cell>
          <cell r="GW1436">
            <v>1005768</v>
          </cell>
          <cell r="GX1436">
            <v>1603591</v>
          </cell>
          <cell r="GY1436">
            <v>386479</v>
          </cell>
          <cell r="GZ1436">
            <v>537627.15113712428</v>
          </cell>
          <cell r="HA1436">
            <v>0</v>
          </cell>
          <cell r="HB1436">
            <v>0</v>
          </cell>
          <cell r="HC1436">
            <v>0</v>
          </cell>
          <cell r="HD1436">
            <v>0</v>
          </cell>
          <cell r="HE1436">
            <v>0</v>
          </cell>
          <cell r="HF1436">
            <v>0</v>
          </cell>
          <cell r="HG1436">
            <v>1005768</v>
          </cell>
          <cell r="HI1436">
            <v>0.1</v>
          </cell>
          <cell r="HJ1436">
            <v>0</v>
          </cell>
          <cell r="HK1436">
            <v>0.09</v>
          </cell>
          <cell r="HL1436">
            <v>9.8049592668978569</v>
          </cell>
          <cell r="HM1436">
            <v>19.65752738714151</v>
          </cell>
          <cell r="HN1436">
            <v>0</v>
          </cell>
          <cell r="HO1436">
            <v>0</v>
          </cell>
          <cell r="HP1436">
            <v>0</v>
          </cell>
          <cell r="HQ1436">
            <v>0</v>
          </cell>
          <cell r="HR1436">
            <v>920596</v>
          </cell>
          <cell r="HS1436">
            <v>1881316.1112192513</v>
          </cell>
          <cell r="HT1436">
            <v>236089.33603157292</v>
          </cell>
          <cell r="HU1436">
            <v>393000</v>
          </cell>
          <cell r="HV1436">
            <v>0</v>
          </cell>
          <cell r="HW1436">
            <v>0</v>
          </cell>
          <cell r="HX1436">
            <v>0</v>
          </cell>
          <cell r="HY1436">
            <v>0</v>
          </cell>
          <cell r="HZ1436">
            <v>0</v>
          </cell>
          <cell r="IA1436">
            <v>0</v>
          </cell>
          <cell r="IB1436">
            <v>920596</v>
          </cell>
        </row>
        <row r="1437">
          <cell r="C1437" t="str">
            <v>A0326</v>
          </cell>
          <cell r="D1437" t="str">
            <v>PT Yutaka Manufacturing Indonesia</v>
          </cell>
          <cell r="E1437" t="str">
            <v>PEB 2</v>
          </cell>
          <cell r="F1437" t="str">
            <v>120PEB 2</v>
          </cell>
          <cell r="P1437">
            <v>0</v>
          </cell>
          <cell r="U1437">
            <v>0</v>
          </cell>
          <cell r="W1437">
            <v>0</v>
          </cell>
          <cell r="X1437">
            <v>0</v>
          </cell>
          <cell r="Y1437">
            <v>1419359</v>
          </cell>
          <cell r="Z1437">
            <v>0</v>
          </cell>
        </row>
        <row r="1438">
          <cell r="C1438" t="str">
            <v>A0326</v>
          </cell>
          <cell r="D1438" t="str">
            <v>PT Yutaka Manufacturing Indonesia</v>
          </cell>
          <cell r="E1438" t="str">
            <v>PEB 3</v>
          </cell>
          <cell r="F1438" t="str">
            <v>120PEB 3</v>
          </cell>
          <cell r="G1438">
            <v>0.1</v>
          </cell>
          <cell r="I1438">
            <v>0.09</v>
          </cell>
          <cell r="J1438">
            <v>5.094594062554874</v>
          </cell>
          <cell r="K1438">
            <v>4.0163047756522419</v>
          </cell>
          <cell r="P1438">
            <v>76088</v>
          </cell>
          <cell r="Q1438">
            <v>152342.40660077264</v>
          </cell>
          <cell r="R1438">
            <v>6947.3197570572383</v>
          </cell>
          <cell r="S1438">
            <v>0</v>
          </cell>
          <cell r="U1438">
            <v>0</v>
          </cell>
          <cell r="W1438">
            <v>555215</v>
          </cell>
          <cell r="X1438">
            <v>-92372</v>
          </cell>
          <cell r="Y1438">
            <v>8979</v>
          </cell>
          <cell r="Z1438">
            <v>538931</v>
          </cell>
        </row>
        <row r="1439">
          <cell r="C1439" t="str">
            <v>A0326</v>
          </cell>
          <cell r="D1439" t="str">
            <v>PT Yutaka Manufacturing Indonesia</v>
          </cell>
          <cell r="E1439" t="str">
            <v>PEB 4</v>
          </cell>
          <cell r="F1439" t="str">
            <v>120PEB 4</v>
          </cell>
          <cell r="G1439">
            <v>0.1</v>
          </cell>
          <cell r="I1439">
            <v>0.09</v>
          </cell>
          <cell r="J1439">
            <v>9.9152182583015485</v>
          </cell>
          <cell r="K1439">
            <v>19.883665545379912</v>
          </cell>
          <cell r="P1439">
            <v>1002802</v>
          </cell>
          <cell r="Q1439">
            <v>1223301.3039715255</v>
          </cell>
          <cell r="R1439">
            <v>178927.35350398568</v>
          </cell>
          <cell r="S1439">
            <v>63283.217914860194</v>
          </cell>
          <cell r="U1439">
            <v>0</v>
          </cell>
          <cell r="W1439">
            <v>-214155</v>
          </cell>
          <cell r="X1439">
            <v>-198914</v>
          </cell>
          <cell r="Y1439">
            <v>8603</v>
          </cell>
          <cell r="Z1439">
            <v>589733</v>
          </cell>
        </row>
        <row r="1440">
          <cell r="C1440" t="str">
            <v>A0326</v>
          </cell>
          <cell r="D1440" t="str">
            <v>PT Yutaka Manufacturing Indonesia</v>
          </cell>
          <cell r="E1440" t="str">
            <v>PEB 5</v>
          </cell>
          <cell r="F1440" t="str">
            <v>120PEB 5</v>
          </cell>
          <cell r="P1440">
            <v>0</v>
          </cell>
          <cell r="U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</row>
        <row r="1441">
          <cell r="C1441" t="str">
            <v>A0326</v>
          </cell>
          <cell r="D1441" t="str">
            <v>PT Yutaka Manufacturing Indonesia</v>
          </cell>
          <cell r="E1441" t="str">
            <v>PEB 6</v>
          </cell>
          <cell r="F1441" t="str">
            <v>120PEB 6</v>
          </cell>
          <cell r="P1441">
            <v>0</v>
          </cell>
          <cell r="U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</row>
        <row r="1442">
          <cell r="C1442" t="str">
            <v>A0326</v>
          </cell>
          <cell r="D1442" t="str">
            <v>PT Yutaka Manufacturing Indonesia</v>
          </cell>
          <cell r="E1442" t="str">
            <v>PEB 7</v>
          </cell>
          <cell r="F1442" t="str">
            <v>120PEB 7</v>
          </cell>
          <cell r="G1442">
            <v>0.1</v>
          </cell>
          <cell r="I1442">
            <v>0.09</v>
          </cell>
          <cell r="J1442">
            <v>9.8049592668978569</v>
          </cell>
          <cell r="K1442">
            <v>19.65752738714151</v>
          </cell>
          <cell r="P1442">
            <v>84960</v>
          </cell>
          <cell r="Q1442">
            <v>277414.2839700093</v>
          </cell>
          <cell r="R1442">
            <v>35568.670038480566</v>
          </cell>
          <cell r="S1442">
            <v>33967.724660282482</v>
          </cell>
          <cell r="U1442">
            <v>0</v>
          </cell>
          <cell r="W1442">
            <v>-83992</v>
          </cell>
          <cell r="X1442">
            <v>0</v>
          </cell>
          <cell r="Y1442">
            <v>0</v>
          </cell>
          <cell r="Z1442">
            <v>968</v>
          </cell>
        </row>
        <row r="1443">
          <cell r="C1443" t="str">
            <v>A0326</v>
          </cell>
          <cell r="D1443" t="str">
            <v>PT Yutaka Manufacturing Indonesia</v>
          </cell>
          <cell r="E1443" t="str">
            <v>MPP</v>
          </cell>
          <cell r="F1443" t="str">
            <v>120MPP</v>
          </cell>
          <cell r="P1443">
            <v>0</v>
          </cell>
          <cell r="U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</row>
        <row r="1444">
          <cell r="C1444" t="str">
            <v>A0326</v>
          </cell>
          <cell r="D1444" t="str">
            <v>PT Yutaka Manufacturing Indonesia</v>
          </cell>
          <cell r="E1444" t="str">
            <v>ID</v>
          </cell>
          <cell r="F1444" t="str">
            <v>120ID</v>
          </cell>
          <cell r="G1444">
            <v>0.1</v>
          </cell>
          <cell r="I1444">
            <v>0.09</v>
          </cell>
          <cell r="J1444">
            <v>9.8049592668978569</v>
          </cell>
          <cell r="K1444">
            <v>19.65752738714151</v>
          </cell>
          <cell r="P1444">
            <v>44580</v>
          </cell>
          <cell r="Q1444">
            <v>817262.31570863153</v>
          </cell>
          <cell r="R1444">
            <v>90791.211356751272</v>
          </cell>
          <cell r="S1444">
            <v>58677.069050264487</v>
          </cell>
          <cell r="U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44580</v>
          </cell>
        </row>
        <row r="1445">
          <cell r="C1445" t="str">
            <v>A0326</v>
          </cell>
          <cell r="D1445" t="str">
            <v>PT Yutaka Manufacturing Indonesia</v>
          </cell>
          <cell r="E1445" t="str">
            <v>LL</v>
          </cell>
          <cell r="F1445" t="str">
            <v>120LL</v>
          </cell>
          <cell r="G1445">
            <v>0.1</v>
          </cell>
          <cell r="I1445">
            <v>0.09</v>
          </cell>
          <cell r="J1445">
            <v>9.8049592668978569</v>
          </cell>
          <cell r="K1445">
            <v>19.65752738714151</v>
          </cell>
          <cell r="P1445">
            <v>1005768</v>
          </cell>
          <cell r="Q1445">
            <v>1603591</v>
          </cell>
          <cell r="R1445">
            <v>386479</v>
          </cell>
          <cell r="S1445">
            <v>537627.15113712428</v>
          </cell>
          <cell r="U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1005768</v>
          </cell>
        </row>
        <row r="1446">
          <cell r="C1446" t="str">
            <v>A0326</v>
          </cell>
          <cell r="D1446" t="str">
            <v>PT Yutaka Manufacturing Indonesia</v>
          </cell>
          <cell r="E1446" t="str">
            <v>PMK</v>
          </cell>
          <cell r="F1446" t="str">
            <v>120PMK</v>
          </cell>
          <cell r="G1446">
            <v>0.1</v>
          </cell>
          <cell r="I1446">
            <v>0.09</v>
          </cell>
          <cell r="J1446">
            <v>9.8049592668978569</v>
          </cell>
          <cell r="K1446">
            <v>19.65752738714151</v>
          </cell>
          <cell r="P1446">
            <v>920596</v>
          </cell>
          <cell r="Q1446">
            <v>1881316.1112192513</v>
          </cell>
          <cell r="R1446">
            <v>236089.33603157292</v>
          </cell>
          <cell r="S1446">
            <v>393000</v>
          </cell>
          <cell r="U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920596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F1448" t="str">
            <v>121PEB 1</v>
          </cell>
          <cell r="G1448">
            <v>0.1</v>
          </cell>
          <cell r="H1448">
            <v>0.1</v>
          </cell>
          <cell r="I1448">
            <v>0.09</v>
          </cell>
          <cell r="J1448">
            <v>7.4822109281270484</v>
          </cell>
          <cell r="K1448">
            <v>7.6168996190491063</v>
          </cell>
          <cell r="L1448">
            <v>0</v>
          </cell>
          <cell r="N1448">
            <v>50565.156000000003</v>
          </cell>
          <cell r="O1448">
            <v>4333.3519999999999</v>
          </cell>
          <cell r="P1448">
            <v>225269</v>
          </cell>
          <cell r="Q1448">
            <v>345063.77408272185</v>
          </cell>
          <cell r="R1448">
            <v>17329.099887764904</v>
          </cell>
          <cell r="S1448">
            <v>2160.9602035357684</v>
          </cell>
          <cell r="U1448">
            <v>-110202</v>
          </cell>
          <cell r="V1448">
            <v>225193.5026666667</v>
          </cell>
          <cell r="W1448">
            <v>-50727</v>
          </cell>
          <cell r="X1448">
            <v>0</v>
          </cell>
          <cell r="Y1448">
            <v>0</v>
          </cell>
          <cell r="Z1448">
            <v>64340</v>
          </cell>
          <cell r="AB1448">
            <v>0.1</v>
          </cell>
          <cell r="AC1448">
            <v>0</v>
          </cell>
          <cell r="AD1448">
            <v>0.09</v>
          </cell>
          <cell r="AE1448">
            <v>10.004704217296341</v>
          </cell>
          <cell r="AF1448">
            <v>18.161751889773264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545993</v>
          </cell>
          <cell r="AL1448">
            <v>889089.53286896425</v>
          </cell>
          <cell r="AM1448">
            <v>75878.077559620637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-85744</v>
          </cell>
          <cell r="AS1448">
            <v>0</v>
          </cell>
          <cell r="AT1448">
            <v>0</v>
          </cell>
          <cell r="AU1448">
            <v>460249</v>
          </cell>
          <cell r="AW1448">
            <v>0.1</v>
          </cell>
          <cell r="AX1448">
            <v>0</v>
          </cell>
          <cell r="AY1448">
            <v>0.09</v>
          </cell>
          <cell r="AZ1448">
            <v>7.4822109281270484</v>
          </cell>
          <cell r="BA1448">
            <v>7.6168996190491063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R1448">
            <v>0.1</v>
          </cell>
          <cell r="BS1448">
            <v>0</v>
          </cell>
          <cell r="BT1448">
            <v>0.09</v>
          </cell>
          <cell r="BU1448">
            <v>10.087236866884632</v>
          </cell>
          <cell r="BV1448">
            <v>18.312392636497894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  <cell r="CA1448">
            <v>557036</v>
          </cell>
          <cell r="CB1448">
            <v>173703.71681359666</v>
          </cell>
          <cell r="CC1448">
            <v>26282.705193480735</v>
          </cell>
          <cell r="CD1448">
            <v>33387.705813194589</v>
          </cell>
          <cell r="CE1448">
            <v>0</v>
          </cell>
          <cell r="CF1448">
            <v>0</v>
          </cell>
          <cell r="CG1448">
            <v>0</v>
          </cell>
          <cell r="CH1448">
            <v>-147203</v>
          </cell>
          <cell r="CI1448">
            <v>0</v>
          </cell>
          <cell r="CJ1448">
            <v>0</v>
          </cell>
          <cell r="CK1448">
            <v>409833</v>
          </cell>
          <cell r="CM1448">
            <v>0</v>
          </cell>
          <cell r="CN1448">
            <v>0</v>
          </cell>
          <cell r="CO1448">
            <v>0</v>
          </cell>
          <cell r="CP1448">
            <v>0</v>
          </cell>
          <cell r="CQ1448">
            <v>0</v>
          </cell>
          <cell r="CR1448">
            <v>0</v>
          </cell>
          <cell r="CS1448">
            <v>0</v>
          </cell>
          <cell r="CT1448">
            <v>0</v>
          </cell>
          <cell r="CU1448">
            <v>0</v>
          </cell>
          <cell r="CV1448">
            <v>0</v>
          </cell>
          <cell r="CW1448">
            <v>0</v>
          </cell>
          <cell r="CX1448">
            <v>0</v>
          </cell>
          <cell r="CY1448">
            <v>0</v>
          </cell>
          <cell r="CZ1448">
            <v>0</v>
          </cell>
          <cell r="DA1448">
            <v>0</v>
          </cell>
          <cell r="DB1448">
            <v>0</v>
          </cell>
          <cell r="DC1448">
            <v>0</v>
          </cell>
          <cell r="DD1448">
            <v>0</v>
          </cell>
          <cell r="DE1448">
            <v>0</v>
          </cell>
          <cell r="DF1448">
            <v>0</v>
          </cell>
          <cell r="DH1448">
            <v>0</v>
          </cell>
          <cell r="DI1448">
            <v>0</v>
          </cell>
          <cell r="DJ1448">
            <v>0</v>
          </cell>
          <cell r="DK1448">
            <v>0</v>
          </cell>
          <cell r="DL1448">
            <v>0</v>
          </cell>
          <cell r="DM1448">
            <v>0</v>
          </cell>
          <cell r="DN1448">
            <v>0</v>
          </cell>
          <cell r="DO1448">
            <v>0</v>
          </cell>
          <cell r="DP1448">
            <v>0</v>
          </cell>
          <cell r="DQ1448">
            <v>0</v>
          </cell>
          <cell r="DR1448">
            <v>0</v>
          </cell>
          <cell r="DS1448">
            <v>0</v>
          </cell>
          <cell r="DT1448">
            <v>0</v>
          </cell>
          <cell r="DU1448">
            <v>0</v>
          </cell>
          <cell r="DV1448">
            <v>0</v>
          </cell>
          <cell r="DW1448">
            <v>0</v>
          </cell>
          <cell r="DX1448">
            <v>0</v>
          </cell>
          <cell r="DY1448">
            <v>0</v>
          </cell>
          <cell r="DZ1448">
            <v>0</v>
          </cell>
          <cell r="EA1448">
            <v>0</v>
          </cell>
          <cell r="EC1448">
            <v>0.1</v>
          </cell>
          <cell r="ED1448">
            <v>0</v>
          </cell>
          <cell r="EE1448">
            <v>0.09</v>
          </cell>
          <cell r="EF1448">
            <v>10.004704217296341</v>
          </cell>
          <cell r="EG1448">
            <v>18.161751889773264</v>
          </cell>
          <cell r="EH1448">
            <v>0</v>
          </cell>
          <cell r="EI1448">
            <v>0</v>
          </cell>
          <cell r="EJ1448">
            <v>0</v>
          </cell>
          <cell r="EK1448">
            <v>0</v>
          </cell>
          <cell r="EL1448">
            <v>72457</v>
          </cell>
          <cell r="EM1448">
            <v>140507.52639812534</v>
          </cell>
          <cell r="EN1448">
            <v>14036.592778757924</v>
          </cell>
          <cell r="EO1448">
            <v>15034.873014984403</v>
          </cell>
          <cell r="EP1448">
            <v>0</v>
          </cell>
          <cell r="EQ1448">
            <v>0</v>
          </cell>
          <cell r="ER1448">
            <v>0</v>
          </cell>
          <cell r="ES1448">
            <v>-52048</v>
          </cell>
          <cell r="ET1448">
            <v>0</v>
          </cell>
          <cell r="EU1448">
            <v>0</v>
          </cell>
          <cell r="EV1448">
            <v>20409</v>
          </cell>
          <cell r="EX1448">
            <v>0.1</v>
          </cell>
          <cell r="EY1448">
            <v>0</v>
          </cell>
          <cell r="EZ1448">
            <v>0.09</v>
          </cell>
          <cell r="FA1448">
            <v>0</v>
          </cell>
          <cell r="FB1448">
            <v>18.161751889773264</v>
          </cell>
          <cell r="FC1448">
            <v>0</v>
          </cell>
          <cell r="FD1448">
            <v>0</v>
          </cell>
          <cell r="FE1448">
            <v>0</v>
          </cell>
          <cell r="FF1448">
            <v>0</v>
          </cell>
          <cell r="FG1448">
            <v>0</v>
          </cell>
          <cell r="FH1448">
            <v>138202.93467695557</v>
          </cell>
          <cell r="FI1448">
            <v>12009.99427725719</v>
          </cell>
          <cell r="FJ1448">
            <v>0</v>
          </cell>
          <cell r="FK1448">
            <v>0</v>
          </cell>
          <cell r="FL1448">
            <v>0</v>
          </cell>
          <cell r="FM1448">
            <v>0</v>
          </cell>
          <cell r="FN1448">
            <v>0</v>
          </cell>
          <cell r="FO1448">
            <v>0</v>
          </cell>
          <cell r="FP1448">
            <v>0</v>
          </cell>
          <cell r="FQ1448">
            <v>0</v>
          </cell>
          <cell r="FS1448">
            <v>0.1</v>
          </cell>
          <cell r="FT1448">
            <v>0</v>
          </cell>
          <cell r="FU1448">
            <v>0.09</v>
          </cell>
          <cell r="FV1448">
            <v>10.004704217296341</v>
          </cell>
          <cell r="FW1448">
            <v>18.161751889773264</v>
          </cell>
          <cell r="FX1448">
            <v>0</v>
          </cell>
          <cell r="FY1448">
            <v>0</v>
          </cell>
          <cell r="FZ1448">
            <v>0</v>
          </cell>
          <cell r="GA1448">
            <v>0</v>
          </cell>
          <cell r="GB1448">
            <v>7506</v>
          </cell>
          <cell r="GC1448">
            <v>329255.59656728653</v>
          </cell>
          <cell r="GD1448">
            <v>31109.530378819156</v>
          </cell>
          <cell r="GE1448">
            <v>18201.627600631607</v>
          </cell>
          <cell r="GF1448">
            <v>0</v>
          </cell>
          <cell r="GG1448">
            <v>0</v>
          </cell>
          <cell r="GH1448">
            <v>0</v>
          </cell>
          <cell r="GI1448">
            <v>0</v>
          </cell>
          <cell r="GJ1448">
            <v>0</v>
          </cell>
          <cell r="GK1448">
            <v>0</v>
          </cell>
          <cell r="GL1448">
            <v>7506</v>
          </cell>
          <cell r="GN1448">
            <v>0.1</v>
          </cell>
          <cell r="GO1448">
            <v>0</v>
          </cell>
          <cell r="GP1448">
            <v>0.09</v>
          </cell>
          <cell r="GQ1448">
            <v>10.004704217296341</v>
          </cell>
          <cell r="GR1448">
            <v>18.161751889773264</v>
          </cell>
          <cell r="GS1448">
            <v>0</v>
          </cell>
          <cell r="GT1448">
            <v>0</v>
          </cell>
          <cell r="GU1448">
            <v>0</v>
          </cell>
          <cell r="GV1448">
            <v>0</v>
          </cell>
          <cell r="GW1448">
            <v>302004</v>
          </cell>
          <cell r="GX1448">
            <v>544871.57251219288</v>
          </cell>
          <cell r="GY1448">
            <v>129396.00628497489</v>
          </cell>
          <cell r="GZ1448">
            <v>85870.556048300772</v>
          </cell>
          <cell r="HA1448">
            <v>0</v>
          </cell>
          <cell r="HB1448">
            <v>0</v>
          </cell>
          <cell r="HC1448">
            <v>0</v>
          </cell>
          <cell r="HD1448">
            <v>0</v>
          </cell>
          <cell r="HE1448">
            <v>0</v>
          </cell>
          <cell r="HF1448">
            <v>0</v>
          </cell>
          <cell r="HG1448">
            <v>302004</v>
          </cell>
          <cell r="HI1448">
            <v>0.1</v>
          </cell>
          <cell r="HJ1448">
            <v>0</v>
          </cell>
          <cell r="HK1448">
            <v>0.09</v>
          </cell>
          <cell r="HL1448">
            <v>10.004704217296341</v>
          </cell>
          <cell r="HM1448">
            <v>18.161751889773264</v>
          </cell>
          <cell r="HN1448">
            <v>0</v>
          </cell>
          <cell r="HO1448">
            <v>0</v>
          </cell>
          <cell r="HP1448">
            <v>0</v>
          </cell>
          <cell r="HQ1448">
            <v>0</v>
          </cell>
          <cell r="HR1448">
            <v>328015</v>
          </cell>
          <cell r="HS1448">
            <v>306549.57548485335</v>
          </cell>
          <cell r="HT1448">
            <v>43755.328742902369</v>
          </cell>
          <cell r="HU1448">
            <v>6445.25</v>
          </cell>
          <cell r="HV1448">
            <v>0</v>
          </cell>
          <cell r="HW1448">
            <v>0</v>
          </cell>
          <cell r="HX1448">
            <v>0</v>
          </cell>
          <cell r="HY1448">
            <v>0</v>
          </cell>
          <cell r="HZ1448">
            <v>0</v>
          </cell>
          <cell r="IA1448">
            <v>0</v>
          </cell>
          <cell r="IB1448">
            <v>328015</v>
          </cell>
        </row>
        <row r="1449">
          <cell r="C1449" t="str">
            <v>R0406</v>
          </cell>
          <cell r="D1449" t="str">
            <v>Yayasan Astra Bina Ilmu</v>
          </cell>
          <cell r="E1449" t="str">
            <v>PEB 2</v>
          </cell>
          <cell r="F1449" t="str">
            <v>121PEB 2</v>
          </cell>
          <cell r="G1449">
            <v>0.1</v>
          </cell>
          <cell r="I1449">
            <v>0.09</v>
          </cell>
          <cell r="J1449">
            <v>10.004704217296341</v>
          </cell>
          <cell r="K1449">
            <v>18.161751889773264</v>
          </cell>
          <cell r="P1449">
            <v>545993</v>
          </cell>
          <cell r="Q1449">
            <v>889089.53286896425</v>
          </cell>
          <cell r="R1449">
            <v>75878.077559620637</v>
          </cell>
          <cell r="S1449">
            <v>0</v>
          </cell>
          <cell r="U1449">
            <v>0</v>
          </cell>
          <cell r="W1449">
            <v>-85744</v>
          </cell>
          <cell r="X1449">
            <v>0</v>
          </cell>
          <cell r="Y1449">
            <v>0</v>
          </cell>
          <cell r="Z1449">
            <v>460249</v>
          </cell>
        </row>
        <row r="1450">
          <cell r="C1450" t="str">
            <v>R0406</v>
          </cell>
          <cell r="D1450" t="str">
            <v>Yayasan Astra Bina Ilmu</v>
          </cell>
          <cell r="E1450" t="str">
            <v>PEB 3</v>
          </cell>
          <cell r="F1450" t="str">
            <v>121PEB 3</v>
          </cell>
          <cell r="G1450">
            <v>0.1</v>
          </cell>
          <cell r="I1450">
            <v>0.09</v>
          </cell>
          <cell r="J1450">
            <v>7.4822109281270484</v>
          </cell>
          <cell r="K1450">
            <v>7.6168996190491063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U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</row>
        <row r="1451">
          <cell r="C1451" t="str">
            <v>R0406</v>
          </cell>
          <cell r="D1451" t="str">
            <v>Yayasan Astra Bina Ilmu</v>
          </cell>
          <cell r="E1451" t="str">
            <v>PEB 4</v>
          </cell>
          <cell r="F1451" t="str">
            <v>121PEB 4</v>
          </cell>
          <cell r="G1451">
            <v>0.1</v>
          </cell>
          <cell r="I1451">
            <v>0.09</v>
          </cell>
          <cell r="J1451">
            <v>10.087236866884632</v>
          </cell>
          <cell r="K1451">
            <v>18.312392636497894</v>
          </cell>
          <cell r="P1451">
            <v>557036</v>
          </cell>
          <cell r="Q1451">
            <v>173703.71681359666</v>
          </cell>
          <cell r="R1451">
            <v>26282.705193480735</v>
          </cell>
          <cell r="S1451">
            <v>33387.705813194589</v>
          </cell>
          <cell r="U1451">
            <v>0</v>
          </cell>
          <cell r="W1451">
            <v>-147203</v>
          </cell>
          <cell r="X1451">
            <v>0</v>
          </cell>
          <cell r="Y1451">
            <v>0</v>
          </cell>
          <cell r="Z1451">
            <v>409833</v>
          </cell>
        </row>
        <row r="1452">
          <cell r="C1452" t="str">
            <v>R0406</v>
          </cell>
          <cell r="D1452" t="str">
            <v>Yayasan Astra Bina Ilmu</v>
          </cell>
          <cell r="E1452" t="str">
            <v>PEB 5</v>
          </cell>
          <cell r="F1452" t="str">
            <v>121PEB 5</v>
          </cell>
          <cell r="P1452">
            <v>0</v>
          </cell>
          <cell r="U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</row>
        <row r="1453">
          <cell r="C1453" t="str">
            <v>R0406</v>
          </cell>
          <cell r="D1453" t="str">
            <v>Yayasan Astra Bina Ilmu</v>
          </cell>
          <cell r="E1453" t="str">
            <v>PEB 6</v>
          </cell>
          <cell r="F1453" t="str">
            <v>121PEB 6</v>
          </cell>
          <cell r="P1453">
            <v>0</v>
          </cell>
          <cell r="U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</row>
        <row r="1454">
          <cell r="C1454" t="str">
            <v>R0406</v>
          </cell>
          <cell r="D1454" t="str">
            <v>Yayasan Astra Bina Ilmu</v>
          </cell>
          <cell r="E1454" t="str">
            <v>PEB 7</v>
          </cell>
          <cell r="F1454" t="str">
            <v>121PEB 7</v>
          </cell>
          <cell r="G1454">
            <v>0.1</v>
          </cell>
          <cell r="I1454">
            <v>0.09</v>
          </cell>
          <cell r="J1454">
            <v>10.004704217296341</v>
          </cell>
          <cell r="K1454">
            <v>18.161751889773264</v>
          </cell>
          <cell r="P1454">
            <v>72457</v>
          </cell>
          <cell r="Q1454">
            <v>140507.52639812534</v>
          </cell>
          <cell r="R1454">
            <v>14036.592778757924</v>
          </cell>
          <cell r="S1454">
            <v>15034.873014984403</v>
          </cell>
          <cell r="U1454">
            <v>0</v>
          </cell>
          <cell r="W1454">
            <v>-52048</v>
          </cell>
          <cell r="X1454">
            <v>0</v>
          </cell>
          <cell r="Y1454">
            <v>0</v>
          </cell>
          <cell r="Z1454">
            <v>20409</v>
          </cell>
        </row>
        <row r="1455">
          <cell r="C1455" t="str">
            <v>R0406</v>
          </cell>
          <cell r="D1455" t="str">
            <v>Yayasan Astra Bina Ilmu</v>
          </cell>
          <cell r="E1455" t="str">
            <v>MPP</v>
          </cell>
          <cell r="F1455" t="str">
            <v>121MPP</v>
          </cell>
          <cell r="G1455">
            <v>0.1</v>
          </cell>
          <cell r="I1455">
            <v>0.09</v>
          </cell>
          <cell r="J1455">
            <v>0</v>
          </cell>
          <cell r="K1455">
            <v>18.161751889773264</v>
          </cell>
          <cell r="P1455">
            <v>0</v>
          </cell>
          <cell r="Q1455">
            <v>138202.93467695557</v>
          </cell>
          <cell r="R1455">
            <v>12009.99427725719</v>
          </cell>
          <cell r="S1455">
            <v>0</v>
          </cell>
          <cell r="U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</row>
        <row r="1456">
          <cell r="C1456" t="str">
            <v>R0406</v>
          </cell>
          <cell r="D1456" t="str">
            <v>Yayasan Astra Bina Ilmu</v>
          </cell>
          <cell r="E1456" t="str">
            <v>ID</v>
          </cell>
          <cell r="F1456" t="str">
            <v>121ID</v>
          </cell>
          <cell r="G1456">
            <v>0.1</v>
          </cell>
          <cell r="I1456">
            <v>0.09</v>
          </cell>
          <cell r="J1456">
            <v>10.004704217296341</v>
          </cell>
          <cell r="K1456">
            <v>18.161751889773264</v>
          </cell>
          <cell r="P1456">
            <v>7506</v>
          </cell>
          <cell r="Q1456">
            <v>329255.59656728653</v>
          </cell>
          <cell r="R1456">
            <v>31109.530378819156</v>
          </cell>
          <cell r="S1456">
            <v>18201.627600631607</v>
          </cell>
          <cell r="U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7506</v>
          </cell>
        </row>
        <row r="1457">
          <cell r="C1457" t="str">
            <v>R0406</v>
          </cell>
          <cell r="D1457" t="str">
            <v>Yayasan Astra Bina Ilmu</v>
          </cell>
          <cell r="E1457" t="str">
            <v>LL</v>
          </cell>
          <cell r="F1457" t="str">
            <v>121LL</v>
          </cell>
          <cell r="G1457">
            <v>0.1</v>
          </cell>
          <cell r="I1457">
            <v>0.09</v>
          </cell>
          <cell r="J1457">
            <v>10.004704217296341</v>
          </cell>
          <cell r="K1457">
            <v>18.161751889773264</v>
          </cell>
          <cell r="P1457">
            <v>302004</v>
          </cell>
          <cell r="Q1457">
            <v>544871.57251219288</v>
          </cell>
          <cell r="R1457">
            <v>129396.00628497489</v>
          </cell>
          <cell r="S1457">
            <v>85870.556048300772</v>
          </cell>
          <cell r="U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302004</v>
          </cell>
        </row>
        <row r="1458">
          <cell r="C1458" t="str">
            <v>R0406</v>
          </cell>
          <cell r="D1458" t="str">
            <v>Yayasan Astra Bina Ilmu</v>
          </cell>
          <cell r="E1458" t="str">
            <v>PMK</v>
          </cell>
          <cell r="F1458" t="str">
            <v>121PMK</v>
          </cell>
          <cell r="G1458">
            <v>0.1</v>
          </cell>
          <cell r="I1458">
            <v>0.09</v>
          </cell>
          <cell r="J1458">
            <v>10.004704217296341</v>
          </cell>
          <cell r="K1458">
            <v>18.161751889773264</v>
          </cell>
          <cell r="P1458">
            <v>328015</v>
          </cell>
          <cell r="Q1458">
            <v>306549.57548485335</v>
          </cell>
          <cell r="R1458">
            <v>43755.328742902369</v>
          </cell>
          <cell r="S1458">
            <v>6445.25</v>
          </cell>
          <cell r="U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328015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F1460" t="str">
            <v>122PEB 1</v>
          </cell>
          <cell r="L1460">
            <v>0</v>
          </cell>
          <cell r="N1460">
            <v>0</v>
          </cell>
          <cell r="O1460">
            <v>0</v>
          </cell>
          <cell r="P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B1460">
            <v>0.1</v>
          </cell>
          <cell r="AC1460">
            <v>0</v>
          </cell>
          <cell r="AD1460">
            <v>0.09</v>
          </cell>
          <cell r="AE1460">
            <v>10.523072331015499</v>
          </cell>
          <cell r="AF1460">
            <v>16.218322260993677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32704</v>
          </cell>
          <cell r="AL1460">
            <v>54645.328593305581</v>
          </cell>
          <cell r="AM1460">
            <v>12701.413863796435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-4840</v>
          </cell>
          <cell r="AS1460">
            <v>0</v>
          </cell>
          <cell r="AT1460">
            <v>0</v>
          </cell>
          <cell r="AU1460">
            <v>27864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R1460">
            <v>0.1</v>
          </cell>
          <cell r="BS1460">
            <v>0</v>
          </cell>
          <cell r="BT1460">
            <v>0.09</v>
          </cell>
          <cell r="BU1460">
            <v>10.523072331015499</v>
          </cell>
          <cell r="BV1460">
            <v>16.218322260993677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125036</v>
          </cell>
          <cell r="CB1460">
            <v>186240.09382730088</v>
          </cell>
          <cell r="CC1460">
            <v>48603.54258023735</v>
          </cell>
          <cell r="CD1460">
            <v>1113.0285473672652</v>
          </cell>
          <cell r="CE1460">
            <v>0</v>
          </cell>
          <cell r="CF1460">
            <v>0</v>
          </cell>
          <cell r="CG1460">
            <v>0</v>
          </cell>
          <cell r="CH1460">
            <v>-17443</v>
          </cell>
          <cell r="CI1460">
            <v>0</v>
          </cell>
          <cell r="CJ1460">
            <v>0</v>
          </cell>
          <cell r="CK1460">
            <v>107593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S1460">
            <v>0</v>
          </cell>
          <cell r="CT1460">
            <v>0</v>
          </cell>
          <cell r="CU1460">
            <v>0</v>
          </cell>
          <cell r="CV1460">
            <v>0</v>
          </cell>
          <cell r="CW1460">
            <v>0</v>
          </cell>
          <cell r="CX1460">
            <v>0</v>
          </cell>
          <cell r="CY1460">
            <v>0</v>
          </cell>
          <cell r="CZ1460">
            <v>0</v>
          </cell>
          <cell r="DA1460">
            <v>0</v>
          </cell>
          <cell r="DB1460">
            <v>0</v>
          </cell>
          <cell r="DC1460">
            <v>0</v>
          </cell>
          <cell r="DD1460">
            <v>0</v>
          </cell>
          <cell r="DE1460">
            <v>0</v>
          </cell>
          <cell r="DF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O1460">
            <v>0</v>
          </cell>
          <cell r="DP1460">
            <v>0</v>
          </cell>
          <cell r="DQ1460">
            <v>0</v>
          </cell>
          <cell r="DR1460">
            <v>0</v>
          </cell>
          <cell r="DS1460">
            <v>0</v>
          </cell>
          <cell r="DT1460">
            <v>0</v>
          </cell>
          <cell r="DU1460">
            <v>0</v>
          </cell>
          <cell r="DV1460">
            <v>0</v>
          </cell>
          <cell r="DW1460">
            <v>0</v>
          </cell>
          <cell r="DX1460">
            <v>0</v>
          </cell>
          <cell r="DY1460">
            <v>0</v>
          </cell>
          <cell r="DZ1460">
            <v>0</v>
          </cell>
          <cell r="EA1460">
            <v>0</v>
          </cell>
          <cell r="EC1460">
            <v>0.1</v>
          </cell>
          <cell r="ED1460">
            <v>0</v>
          </cell>
          <cell r="EE1460">
            <v>0.09</v>
          </cell>
          <cell r="EF1460">
            <v>10.523072331015499</v>
          </cell>
          <cell r="EG1460">
            <v>16.218322260993677</v>
          </cell>
          <cell r="EH1460">
            <v>0</v>
          </cell>
          <cell r="EI1460">
            <v>0</v>
          </cell>
          <cell r="EJ1460">
            <v>0</v>
          </cell>
          <cell r="EK1460">
            <v>0</v>
          </cell>
          <cell r="EL1460">
            <v>3140</v>
          </cell>
          <cell r="EM1460">
            <v>6793.8790150995665</v>
          </cell>
          <cell r="EN1460">
            <v>1435.3537900603581</v>
          </cell>
          <cell r="EO1460">
            <v>850.61675017357743</v>
          </cell>
          <cell r="EP1460">
            <v>0</v>
          </cell>
          <cell r="EQ1460">
            <v>0</v>
          </cell>
          <cell r="ER1460">
            <v>0</v>
          </cell>
          <cell r="ES1460">
            <v>-1901</v>
          </cell>
          <cell r="ET1460">
            <v>0</v>
          </cell>
          <cell r="EU1460">
            <v>0</v>
          </cell>
          <cell r="EV1460">
            <v>1239</v>
          </cell>
          <cell r="EX1460">
            <v>0.1</v>
          </cell>
          <cell r="EY1460">
            <v>0</v>
          </cell>
          <cell r="EZ1460">
            <v>0.09</v>
          </cell>
          <cell r="FA1460">
            <v>10.523072331015499</v>
          </cell>
          <cell r="FB1460">
            <v>16.218322260993677</v>
          </cell>
          <cell r="FC1460">
            <v>0</v>
          </cell>
          <cell r="FD1460">
            <v>0</v>
          </cell>
          <cell r="FE1460">
            <v>0</v>
          </cell>
          <cell r="FF1460">
            <v>0</v>
          </cell>
          <cell r="FG1460">
            <v>0</v>
          </cell>
          <cell r="FH1460">
            <v>16462.579221286454</v>
          </cell>
          <cell r="FI1460">
            <v>4151.1453792161719</v>
          </cell>
          <cell r="FJ1460">
            <v>0</v>
          </cell>
          <cell r="FK1460">
            <v>0</v>
          </cell>
          <cell r="FL1460">
            <v>0</v>
          </cell>
          <cell r="FM1460">
            <v>0</v>
          </cell>
          <cell r="FN1460">
            <v>0</v>
          </cell>
          <cell r="FO1460">
            <v>0</v>
          </cell>
          <cell r="FP1460">
            <v>0</v>
          </cell>
          <cell r="FQ1460">
            <v>0</v>
          </cell>
          <cell r="FS1460">
            <v>0.1</v>
          </cell>
          <cell r="FT1460">
            <v>0</v>
          </cell>
          <cell r="FU1460">
            <v>0.09</v>
          </cell>
          <cell r="FV1460">
            <v>10.523072331015499</v>
          </cell>
          <cell r="FW1460">
            <v>16.218322260993677</v>
          </cell>
          <cell r="FX1460">
            <v>0</v>
          </cell>
          <cell r="FY1460">
            <v>0</v>
          </cell>
          <cell r="FZ1460">
            <v>0</v>
          </cell>
          <cell r="GA1460">
            <v>0</v>
          </cell>
          <cell r="GB1460">
            <v>1117</v>
          </cell>
          <cell r="GC1460">
            <v>24401.999646596461</v>
          </cell>
          <cell r="GD1460">
            <v>5588.4335013897553</v>
          </cell>
          <cell r="GE1460">
            <v>2190.3021966430338</v>
          </cell>
          <cell r="GF1460">
            <v>0</v>
          </cell>
          <cell r="GG1460">
            <v>0</v>
          </cell>
          <cell r="GH1460">
            <v>0</v>
          </cell>
          <cell r="GI1460">
            <v>0</v>
          </cell>
          <cell r="GJ1460">
            <v>0</v>
          </cell>
          <cell r="GK1460">
            <v>0</v>
          </cell>
          <cell r="GL1460">
            <v>1117</v>
          </cell>
          <cell r="GN1460">
            <v>0.1</v>
          </cell>
          <cell r="GO1460">
            <v>0</v>
          </cell>
          <cell r="GP1460">
            <v>0.09</v>
          </cell>
          <cell r="GQ1460">
            <v>10.523072331015499</v>
          </cell>
          <cell r="GR1460">
            <v>16.218322260993677</v>
          </cell>
          <cell r="GS1460">
            <v>0</v>
          </cell>
          <cell r="GT1460">
            <v>0</v>
          </cell>
          <cell r="GU1460">
            <v>0</v>
          </cell>
          <cell r="GV1460">
            <v>0</v>
          </cell>
          <cell r="GW1460">
            <v>57913</v>
          </cell>
          <cell r="GX1460">
            <v>76616.915902573848</v>
          </cell>
          <cell r="GY1460">
            <v>18384.237530654067</v>
          </cell>
          <cell r="GZ1460">
            <v>47621.64269683852</v>
          </cell>
          <cell r="HA1460">
            <v>0</v>
          </cell>
          <cell r="HB1460">
            <v>0</v>
          </cell>
          <cell r="HC1460">
            <v>0</v>
          </cell>
          <cell r="HD1460">
            <v>0</v>
          </cell>
          <cell r="HE1460">
            <v>0</v>
          </cell>
          <cell r="HF1460">
            <v>0</v>
          </cell>
          <cell r="HG1460">
            <v>57913</v>
          </cell>
          <cell r="HI1460">
            <v>0.1</v>
          </cell>
          <cell r="HJ1460">
            <v>0</v>
          </cell>
          <cell r="HK1460">
            <v>0.09</v>
          </cell>
          <cell r="HL1460">
            <v>10.523072331015499</v>
          </cell>
          <cell r="HM1460">
            <v>16.218322260993677</v>
          </cell>
          <cell r="HN1460">
            <v>0</v>
          </cell>
          <cell r="HO1460">
            <v>0</v>
          </cell>
          <cell r="HP1460">
            <v>0</v>
          </cell>
          <cell r="HQ1460">
            <v>0</v>
          </cell>
          <cell r="HR1460">
            <v>3573</v>
          </cell>
          <cell r="HS1460">
            <v>13977.002118004966</v>
          </cell>
          <cell r="HT1460">
            <v>2689.5814249639416</v>
          </cell>
          <cell r="HU1460">
            <v>5501</v>
          </cell>
          <cell r="HV1460">
            <v>0</v>
          </cell>
          <cell r="HW1460">
            <v>0</v>
          </cell>
          <cell r="HX1460">
            <v>0</v>
          </cell>
          <cell r="HY1460">
            <v>0</v>
          </cell>
          <cell r="HZ1460">
            <v>0</v>
          </cell>
          <cell r="IA1460">
            <v>0</v>
          </cell>
          <cell r="IB1460">
            <v>3573</v>
          </cell>
        </row>
        <row r="1461">
          <cell r="C1461" t="str">
            <v>R0411</v>
          </cell>
          <cell r="D1461" t="str">
            <v>Yayasan Astra Bina Pendidikan</v>
          </cell>
          <cell r="E1461" t="str">
            <v>PEB 2</v>
          </cell>
          <cell r="F1461" t="str">
            <v>122PEB 2</v>
          </cell>
          <cell r="G1461">
            <v>0.1</v>
          </cell>
          <cell r="I1461">
            <v>0.09</v>
          </cell>
          <cell r="J1461">
            <v>10.523072331015499</v>
          </cell>
          <cell r="K1461">
            <v>16.218322260993677</v>
          </cell>
          <cell r="P1461">
            <v>32704</v>
          </cell>
          <cell r="Q1461">
            <v>54645.328593305581</v>
          </cell>
          <cell r="R1461">
            <v>12701.413863796435</v>
          </cell>
          <cell r="S1461">
            <v>0</v>
          </cell>
          <cell r="U1461">
            <v>0</v>
          </cell>
          <cell r="W1461">
            <v>-4840</v>
          </cell>
          <cell r="X1461">
            <v>0</v>
          </cell>
          <cell r="Y1461">
            <v>0</v>
          </cell>
          <cell r="Z1461">
            <v>27864</v>
          </cell>
        </row>
        <row r="1462">
          <cell r="C1462" t="str">
            <v>R0411</v>
          </cell>
          <cell r="D1462" t="str">
            <v>Yayasan Astra Bina Pendidikan</v>
          </cell>
          <cell r="E1462" t="str">
            <v>PEB 3</v>
          </cell>
          <cell r="F1462" t="str">
            <v>122PEB 3</v>
          </cell>
          <cell r="P1462">
            <v>0</v>
          </cell>
          <cell r="U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</row>
        <row r="1463">
          <cell r="C1463" t="str">
            <v>R0411</v>
          </cell>
          <cell r="D1463" t="str">
            <v>Yayasan Astra Bina Pendidikan</v>
          </cell>
          <cell r="E1463" t="str">
            <v>PEB 4</v>
          </cell>
          <cell r="F1463" t="str">
            <v>122PEB 4</v>
          </cell>
          <cell r="G1463">
            <v>0.1</v>
          </cell>
          <cell r="I1463">
            <v>0.09</v>
          </cell>
          <cell r="J1463">
            <v>10.523072331015499</v>
          </cell>
          <cell r="K1463">
            <v>16.218322260993677</v>
          </cell>
          <cell r="P1463">
            <v>125036</v>
          </cell>
          <cell r="Q1463">
            <v>186240.09382730088</v>
          </cell>
          <cell r="R1463">
            <v>48603.54258023735</v>
          </cell>
          <cell r="S1463">
            <v>1113.0285473672652</v>
          </cell>
          <cell r="U1463">
            <v>0</v>
          </cell>
          <cell r="W1463">
            <v>-17443</v>
          </cell>
          <cell r="X1463">
            <v>0</v>
          </cell>
          <cell r="Y1463">
            <v>0</v>
          </cell>
          <cell r="Z1463">
            <v>107593</v>
          </cell>
        </row>
        <row r="1464">
          <cell r="C1464" t="str">
            <v>R0411</v>
          </cell>
          <cell r="D1464" t="str">
            <v>Yayasan Astra Bina Pendidikan</v>
          </cell>
          <cell r="E1464" t="str">
            <v>PEB 5</v>
          </cell>
          <cell r="F1464" t="str">
            <v>122PEB 5</v>
          </cell>
          <cell r="P1464">
            <v>0</v>
          </cell>
          <cell r="U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</row>
        <row r="1465">
          <cell r="C1465" t="str">
            <v>R0411</v>
          </cell>
          <cell r="D1465" t="str">
            <v>Yayasan Astra Bina Pendidikan</v>
          </cell>
          <cell r="E1465" t="str">
            <v>PEB 6</v>
          </cell>
          <cell r="F1465" t="str">
            <v>122PEB 6</v>
          </cell>
          <cell r="P1465">
            <v>0</v>
          </cell>
          <cell r="U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</row>
        <row r="1466">
          <cell r="C1466" t="str">
            <v>R0411</v>
          </cell>
          <cell r="D1466" t="str">
            <v>Yayasan Astra Bina Pendidikan</v>
          </cell>
          <cell r="E1466" t="str">
            <v>PEB 7</v>
          </cell>
          <cell r="F1466" t="str">
            <v>122PEB 7</v>
          </cell>
          <cell r="G1466">
            <v>0.1</v>
          </cell>
          <cell r="I1466">
            <v>0.09</v>
          </cell>
          <cell r="J1466">
            <v>10.523072331015499</v>
          </cell>
          <cell r="K1466">
            <v>16.218322260993677</v>
          </cell>
          <cell r="P1466">
            <v>3140</v>
          </cell>
          <cell r="Q1466">
            <v>6793.8790150995665</v>
          </cell>
          <cell r="R1466">
            <v>1435.3537900603581</v>
          </cell>
          <cell r="S1466">
            <v>850.61675017357743</v>
          </cell>
          <cell r="U1466">
            <v>0</v>
          </cell>
          <cell r="W1466">
            <v>-1901</v>
          </cell>
          <cell r="X1466">
            <v>0</v>
          </cell>
          <cell r="Y1466">
            <v>0</v>
          </cell>
          <cell r="Z1466">
            <v>1239</v>
          </cell>
        </row>
        <row r="1467">
          <cell r="C1467" t="str">
            <v>R0411</v>
          </cell>
          <cell r="D1467" t="str">
            <v>Yayasan Astra Bina Pendidikan</v>
          </cell>
          <cell r="E1467" t="str">
            <v>MPP</v>
          </cell>
          <cell r="F1467" t="str">
            <v>122MPP</v>
          </cell>
          <cell r="G1467">
            <v>0.1</v>
          </cell>
          <cell r="I1467">
            <v>0.09</v>
          </cell>
          <cell r="J1467">
            <v>10.523072331015499</v>
          </cell>
          <cell r="K1467">
            <v>16.218322260993677</v>
          </cell>
          <cell r="P1467">
            <v>0</v>
          </cell>
          <cell r="Q1467">
            <v>16462.579221286454</v>
          </cell>
          <cell r="R1467">
            <v>4151.1453792161719</v>
          </cell>
          <cell r="S1467">
            <v>0</v>
          </cell>
          <cell r="U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</row>
        <row r="1468">
          <cell r="C1468" t="str">
            <v>R0411</v>
          </cell>
          <cell r="D1468" t="str">
            <v>Yayasan Astra Bina Pendidikan</v>
          </cell>
          <cell r="E1468" t="str">
            <v>ID</v>
          </cell>
          <cell r="F1468" t="str">
            <v>122ID</v>
          </cell>
          <cell r="G1468">
            <v>0.1</v>
          </cell>
          <cell r="I1468">
            <v>0.09</v>
          </cell>
          <cell r="J1468">
            <v>10.523072331015499</v>
          </cell>
          <cell r="K1468">
            <v>16.218322260993677</v>
          </cell>
          <cell r="P1468">
            <v>1117</v>
          </cell>
          <cell r="Q1468">
            <v>24401.999646596461</v>
          </cell>
          <cell r="R1468">
            <v>5588.4335013897553</v>
          </cell>
          <cell r="S1468">
            <v>2190.3021966430338</v>
          </cell>
          <cell r="U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1117</v>
          </cell>
        </row>
        <row r="1469">
          <cell r="C1469" t="str">
            <v>R0411</v>
          </cell>
          <cell r="D1469" t="str">
            <v>Yayasan Astra Bina Pendidikan</v>
          </cell>
          <cell r="E1469" t="str">
            <v>LL</v>
          </cell>
          <cell r="F1469" t="str">
            <v>122LL</v>
          </cell>
          <cell r="G1469">
            <v>0.1</v>
          </cell>
          <cell r="I1469">
            <v>0.09</v>
          </cell>
          <cell r="J1469">
            <v>10.523072331015499</v>
          </cell>
          <cell r="K1469">
            <v>16.218322260993677</v>
          </cell>
          <cell r="P1469">
            <v>57913</v>
          </cell>
          <cell r="Q1469">
            <v>76616.915902573848</v>
          </cell>
          <cell r="R1469">
            <v>18384.237530654067</v>
          </cell>
          <cell r="S1469">
            <v>47621.64269683852</v>
          </cell>
          <cell r="U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57913</v>
          </cell>
        </row>
        <row r="1470">
          <cell r="C1470" t="str">
            <v>R0411</v>
          </cell>
          <cell r="D1470" t="str">
            <v>Yayasan Astra Bina Pendidikan</v>
          </cell>
          <cell r="E1470" t="str">
            <v>PMK</v>
          </cell>
          <cell r="F1470" t="str">
            <v>122PMK</v>
          </cell>
          <cell r="G1470">
            <v>0.1</v>
          </cell>
          <cell r="I1470">
            <v>0.09</v>
          </cell>
          <cell r="J1470">
            <v>10.523072331015499</v>
          </cell>
          <cell r="K1470">
            <v>16.218322260993677</v>
          </cell>
          <cell r="P1470">
            <v>3573</v>
          </cell>
          <cell r="Q1470">
            <v>13977.002118004966</v>
          </cell>
          <cell r="R1470">
            <v>2689.5814249639416</v>
          </cell>
          <cell r="S1470">
            <v>5501</v>
          </cell>
          <cell r="U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3573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F1472" t="str">
            <v>123PEB 1</v>
          </cell>
          <cell r="G1472">
            <v>0.1</v>
          </cell>
          <cell r="H1472">
            <v>0.1</v>
          </cell>
          <cell r="I1472">
            <v>0.09</v>
          </cell>
          <cell r="J1472">
            <v>6.4980242382646365</v>
          </cell>
          <cell r="K1472">
            <v>6.3697702894190025</v>
          </cell>
          <cell r="L1472">
            <v>0</v>
          </cell>
          <cell r="N1472">
            <v>88934.676000000007</v>
          </cell>
          <cell r="O1472">
            <v>5526.192</v>
          </cell>
          <cell r="P1472">
            <v>372207</v>
          </cell>
          <cell r="Q1472">
            <v>505882.17922117742</v>
          </cell>
          <cell r="R1472">
            <v>21284.538985810977</v>
          </cell>
          <cell r="S1472">
            <v>4417.1069888630846</v>
          </cell>
          <cell r="U1472">
            <v>-129686</v>
          </cell>
          <cell r="V1472">
            <v>297990.85600000003</v>
          </cell>
          <cell r="W1472">
            <v>-75319</v>
          </cell>
          <cell r="X1472">
            <v>0</v>
          </cell>
          <cell r="Y1472">
            <v>0</v>
          </cell>
          <cell r="Z1472">
            <v>167202</v>
          </cell>
          <cell r="AB1472">
            <v>0.1</v>
          </cell>
          <cell r="AC1472">
            <v>0</v>
          </cell>
          <cell r="AD1472">
            <v>0.09</v>
          </cell>
          <cell r="AE1472">
            <v>9.1709229115936459</v>
          </cell>
          <cell r="AF1472">
            <v>10.322704872457287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222624</v>
          </cell>
          <cell r="AL1472">
            <v>291378.39292931254</v>
          </cell>
          <cell r="AM1472">
            <v>13603.280918342009</v>
          </cell>
          <cell r="AN1472">
            <v>108760.2</v>
          </cell>
          <cell r="AO1472">
            <v>0</v>
          </cell>
          <cell r="AP1472">
            <v>0</v>
          </cell>
          <cell r="AQ1472">
            <v>0</v>
          </cell>
          <cell r="AR1472">
            <v>-32654</v>
          </cell>
          <cell r="AS1472">
            <v>0</v>
          </cell>
          <cell r="AT1472">
            <v>0</v>
          </cell>
          <cell r="AU1472">
            <v>189970</v>
          </cell>
          <cell r="AW1472">
            <v>0.1</v>
          </cell>
          <cell r="AX1472">
            <v>0</v>
          </cell>
          <cell r="AY1472">
            <v>0.09</v>
          </cell>
          <cell r="AZ1472">
            <v>6.4980242382646365</v>
          </cell>
          <cell r="BA1472">
            <v>6.3697702894190025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R1472">
            <v>0.1</v>
          </cell>
          <cell r="BS1472">
            <v>0</v>
          </cell>
          <cell r="BT1472">
            <v>0.09</v>
          </cell>
          <cell r="BU1472">
            <v>10.063870628575648</v>
          </cell>
          <cell r="BV1472">
            <v>12.694465622280259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  <cell r="CA1472">
            <v>68382</v>
          </cell>
          <cell r="CB1472">
            <v>16173.58513852497</v>
          </cell>
          <cell r="CC1472">
            <v>1478.7619518811384</v>
          </cell>
          <cell r="CD1472">
            <v>778132.79195009207</v>
          </cell>
          <cell r="CE1472">
            <v>0</v>
          </cell>
          <cell r="CF1472">
            <v>0</v>
          </cell>
          <cell r="CG1472">
            <v>0</v>
          </cell>
          <cell r="CH1472">
            <v>-13114</v>
          </cell>
          <cell r="CI1472">
            <v>0</v>
          </cell>
          <cell r="CJ1472">
            <v>0</v>
          </cell>
          <cell r="CK1472">
            <v>55268</v>
          </cell>
          <cell r="CM1472">
            <v>0</v>
          </cell>
          <cell r="CN1472">
            <v>0</v>
          </cell>
          <cell r="CO1472">
            <v>0</v>
          </cell>
          <cell r="CP1472">
            <v>0</v>
          </cell>
          <cell r="CQ1472">
            <v>0</v>
          </cell>
          <cell r="CR1472">
            <v>0</v>
          </cell>
          <cell r="CS1472">
            <v>0</v>
          </cell>
          <cell r="CT1472">
            <v>0</v>
          </cell>
          <cell r="CU1472">
            <v>0</v>
          </cell>
          <cell r="CV1472">
            <v>0</v>
          </cell>
          <cell r="CW1472">
            <v>0</v>
          </cell>
          <cell r="CX1472">
            <v>0</v>
          </cell>
          <cell r="CY1472">
            <v>0</v>
          </cell>
          <cell r="CZ1472">
            <v>0</v>
          </cell>
          <cell r="DA1472">
            <v>0</v>
          </cell>
          <cell r="DB1472">
            <v>0</v>
          </cell>
          <cell r="DC1472">
            <v>0</v>
          </cell>
          <cell r="DD1472">
            <v>0</v>
          </cell>
          <cell r="DE1472">
            <v>0</v>
          </cell>
          <cell r="DF1472">
            <v>0</v>
          </cell>
          <cell r="DH1472">
            <v>0</v>
          </cell>
          <cell r="DI1472">
            <v>0</v>
          </cell>
          <cell r="DJ1472">
            <v>0</v>
          </cell>
          <cell r="DK1472">
            <v>0</v>
          </cell>
          <cell r="DL1472">
            <v>0</v>
          </cell>
          <cell r="DM1472">
            <v>0</v>
          </cell>
          <cell r="DN1472">
            <v>0</v>
          </cell>
          <cell r="DO1472">
            <v>0</v>
          </cell>
          <cell r="DP1472">
            <v>0</v>
          </cell>
          <cell r="DQ1472">
            <v>0</v>
          </cell>
          <cell r="DR1472">
            <v>0</v>
          </cell>
          <cell r="DS1472">
            <v>0</v>
          </cell>
          <cell r="DT1472">
            <v>0</v>
          </cell>
          <cell r="DU1472">
            <v>0</v>
          </cell>
          <cell r="DV1472">
            <v>0</v>
          </cell>
          <cell r="DW1472">
            <v>0</v>
          </cell>
          <cell r="DX1472">
            <v>0</v>
          </cell>
          <cell r="DY1472">
            <v>0</v>
          </cell>
          <cell r="DZ1472">
            <v>0</v>
          </cell>
          <cell r="EA1472">
            <v>0</v>
          </cell>
          <cell r="EC1472">
            <v>0.1</v>
          </cell>
          <cell r="ED1472">
            <v>0</v>
          </cell>
          <cell r="EE1472">
            <v>0.09</v>
          </cell>
          <cell r="EF1472">
            <v>9.1709229115936459</v>
          </cell>
          <cell r="EG1472">
            <v>10.322704872457287</v>
          </cell>
          <cell r="EH1472">
            <v>0</v>
          </cell>
          <cell r="EI1472">
            <v>0</v>
          </cell>
          <cell r="EJ1472">
            <v>0</v>
          </cell>
          <cell r="EK1472">
            <v>0</v>
          </cell>
          <cell r="EL1472">
            <v>11259</v>
          </cell>
          <cell r="EM1472">
            <v>14007.331087445355</v>
          </cell>
          <cell r="EN1472">
            <v>1007.5454047987648</v>
          </cell>
          <cell r="EO1472">
            <v>1964.5766770451567</v>
          </cell>
          <cell r="EP1472">
            <v>0</v>
          </cell>
          <cell r="EQ1472">
            <v>0</v>
          </cell>
          <cell r="ER1472">
            <v>0</v>
          </cell>
          <cell r="ES1472">
            <v>-7334</v>
          </cell>
          <cell r="ET1472">
            <v>0</v>
          </cell>
          <cell r="EU1472">
            <v>0</v>
          </cell>
          <cell r="EV1472">
            <v>3925</v>
          </cell>
          <cell r="EX1472">
            <v>0.1</v>
          </cell>
          <cell r="EY1472">
            <v>0</v>
          </cell>
          <cell r="EZ1472">
            <v>0.09</v>
          </cell>
          <cell r="FA1472">
            <v>9.1709229115936459</v>
          </cell>
          <cell r="FB1472">
            <v>10.322704872457287</v>
          </cell>
          <cell r="FC1472">
            <v>0</v>
          </cell>
          <cell r="FD1472">
            <v>0</v>
          </cell>
          <cell r="FE1472">
            <v>0</v>
          </cell>
          <cell r="FF1472">
            <v>0</v>
          </cell>
          <cell r="FG1472">
            <v>0</v>
          </cell>
          <cell r="FH1472">
            <v>43706.758939396881</v>
          </cell>
          <cell r="FI1472">
            <v>2040.4921377513006</v>
          </cell>
          <cell r="FJ1472">
            <v>16314.03</v>
          </cell>
          <cell r="FK1472">
            <v>0</v>
          </cell>
          <cell r="FL1472">
            <v>0</v>
          </cell>
          <cell r="FM1472">
            <v>0</v>
          </cell>
          <cell r="FN1472">
            <v>0</v>
          </cell>
          <cell r="FO1472">
            <v>0</v>
          </cell>
          <cell r="FP1472">
            <v>0</v>
          </cell>
          <cell r="FQ1472">
            <v>0</v>
          </cell>
          <cell r="FS1472">
            <v>0.1</v>
          </cell>
          <cell r="FT1472">
            <v>0</v>
          </cell>
          <cell r="FU1472">
            <v>0.09</v>
          </cell>
          <cell r="FV1472">
            <v>9.1709229115936459</v>
          </cell>
          <cell r="FW1472">
            <v>10.322704872457287</v>
          </cell>
          <cell r="FX1472">
            <v>0</v>
          </cell>
          <cell r="FY1472">
            <v>0</v>
          </cell>
          <cell r="FZ1472">
            <v>0</v>
          </cell>
          <cell r="GA1472">
            <v>0</v>
          </cell>
          <cell r="GB1472">
            <v>6731</v>
          </cell>
          <cell r="GC1472">
            <v>44362.771218542301</v>
          </cell>
          <cell r="GD1472">
            <v>2978.1078899655195</v>
          </cell>
          <cell r="GE1472">
            <v>4367.3354015922978</v>
          </cell>
          <cell r="GF1472">
            <v>0</v>
          </cell>
          <cell r="GG1472">
            <v>0</v>
          </cell>
          <cell r="GH1472">
            <v>0</v>
          </cell>
          <cell r="GI1472">
            <v>0</v>
          </cell>
          <cell r="GJ1472">
            <v>0</v>
          </cell>
          <cell r="GK1472">
            <v>0</v>
          </cell>
          <cell r="GL1472">
            <v>6731</v>
          </cell>
          <cell r="GN1472">
            <v>0.1</v>
          </cell>
          <cell r="GO1472">
            <v>0</v>
          </cell>
          <cell r="GP1472">
            <v>0.09</v>
          </cell>
          <cell r="GQ1472">
            <v>9.1709229115936459</v>
          </cell>
          <cell r="GR1472">
            <v>10.322704872457287</v>
          </cell>
          <cell r="GS1472">
            <v>0</v>
          </cell>
          <cell r="GT1472">
            <v>0</v>
          </cell>
          <cell r="GU1472">
            <v>0</v>
          </cell>
          <cell r="GV1472">
            <v>0</v>
          </cell>
          <cell r="GW1472">
            <v>40454</v>
          </cell>
          <cell r="GX1472">
            <v>84070.562213340832</v>
          </cell>
          <cell r="GY1472">
            <v>15230.815792709283</v>
          </cell>
          <cell r="GZ1472">
            <v>26790.049112489418</v>
          </cell>
          <cell r="HA1472">
            <v>0</v>
          </cell>
          <cell r="HB1472">
            <v>0</v>
          </cell>
          <cell r="HC1472">
            <v>0</v>
          </cell>
          <cell r="HD1472">
            <v>0</v>
          </cell>
          <cell r="HE1472">
            <v>0</v>
          </cell>
          <cell r="HF1472">
            <v>0</v>
          </cell>
          <cell r="HG1472">
            <v>40454</v>
          </cell>
          <cell r="HI1472">
            <v>0.1</v>
          </cell>
          <cell r="HJ1472">
            <v>0</v>
          </cell>
          <cell r="HK1472">
            <v>0.09</v>
          </cell>
          <cell r="HL1472">
            <v>9.1709229115936459</v>
          </cell>
          <cell r="HM1472">
            <v>10.322704872457287</v>
          </cell>
          <cell r="HN1472">
            <v>0</v>
          </cell>
          <cell r="HO1472">
            <v>0</v>
          </cell>
          <cell r="HP1472">
            <v>0</v>
          </cell>
          <cell r="HQ1472">
            <v>0</v>
          </cell>
          <cell r="HR1472">
            <v>62626</v>
          </cell>
          <cell r="HS1472">
            <v>48807.184237013207</v>
          </cell>
          <cell r="HT1472">
            <v>4012.4615656776432</v>
          </cell>
          <cell r="HU1472">
            <v>20835.184000000001</v>
          </cell>
          <cell r="HV1472">
            <v>0</v>
          </cell>
          <cell r="HW1472">
            <v>0</v>
          </cell>
          <cell r="HX1472">
            <v>0</v>
          </cell>
          <cell r="HY1472">
            <v>0</v>
          </cell>
          <cell r="HZ1472">
            <v>0</v>
          </cell>
          <cell r="IA1472">
            <v>0</v>
          </cell>
          <cell r="IB1472">
            <v>62626</v>
          </cell>
        </row>
        <row r="1473">
          <cell r="C1473" t="str">
            <v>R0410</v>
          </cell>
          <cell r="D1473" t="str">
            <v>Yayasan Dharma Bhakti Astra</v>
          </cell>
          <cell r="E1473" t="str">
            <v>PEB 2</v>
          </cell>
          <cell r="F1473" t="str">
            <v>123PEB 2</v>
          </cell>
          <cell r="G1473">
            <v>0.1</v>
          </cell>
          <cell r="I1473">
            <v>0.09</v>
          </cell>
          <cell r="J1473">
            <v>9.1709229115936459</v>
          </cell>
          <cell r="K1473">
            <v>10.322704872457287</v>
          </cell>
          <cell r="P1473">
            <v>222624</v>
          </cell>
          <cell r="Q1473">
            <v>291378.39292931254</v>
          </cell>
          <cell r="R1473">
            <v>13603.280918342009</v>
          </cell>
          <cell r="S1473">
            <v>108760.2</v>
          </cell>
          <cell r="U1473">
            <v>0</v>
          </cell>
          <cell r="W1473">
            <v>-32654</v>
          </cell>
          <cell r="X1473">
            <v>0</v>
          </cell>
          <cell r="Y1473">
            <v>0</v>
          </cell>
          <cell r="Z1473">
            <v>189970</v>
          </cell>
        </row>
        <row r="1474">
          <cell r="C1474" t="str">
            <v>R0410</v>
          </cell>
          <cell r="D1474" t="str">
            <v>Yayasan Dharma Bhakti Astra</v>
          </cell>
          <cell r="E1474" t="str">
            <v>PEB 3</v>
          </cell>
          <cell r="F1474" t="str">
            <v>123PEB 3</v>
          </cell>
          <cell r="G1474">
            <v>0.1</v>
          </cell>
          <cell r="I1474">
            <v>0.09</v>
          </cell>
          <cell r="J1474">
            <v>6.4980242382646365</v>
          </cell>
          <cell r="K1474">
            <v>6.3697702894190025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U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</row>
        <row r="1475">
          <cell r="C1475" t="str">
            <v>R0410</v>
          </cell>
          <cell r="D1475" t="str">
            <v>Yayasan Dharma Bhakti Astra</v>
          </cell>
          <cell r="E1475" t="str">
            <v>PEB 4</v>
          </cell>
          <cell r="F1475" t="str">
            <v>123PEB 4</v>
          </cell>
          <cell r="G1475">
            <v>0.1</v>
          </cell>
          <cell r="I1475">
            <v>0.09</v>
          </cell>
          <cell r="J1475">
            <v>10.063870628575648</v>
          </cell>
          <cell r="K1475">
            <v>12.694465622280259</v>
          </cell>
          <cell r="P1475">
            <v>68382</v>
          </cell>
          <cell r="Q1475">
            <v>16173.58513852497</v>
          </cell>
          <cell r="R1475">
            <v>1478.7619518811384</v>
          </cell>
          <cell r="S1475">
            <v>778132.79195009207</v>
          </cell>
          <cell r="U1475">
            <v>0</v>
          </cell>
          <cell r="W1475">
            <v>-13114</v>
          </cell>
          <cell r="X1475">
            <v>0</v>
          </cell>
          <cell r="Y1475">
            <v>0</v>
          </cell>
          <cell r="Z1475">
            <v>55268</v>
          </cell>
        </row>
        <row r="1476">
          <cell r="C1476" t="str">
            <v>R0410</v>
          </cell>
          <cell r="D1476" t="str">
            <v>Yayasan Dharma Bhakti Astra</v>
          </cell>
          <cell r="E1476" t="str">
            <v>PEB 5</v>
          </cell>
          <cell r="F1476" t="str">
            <v>123PEB 5</v>
          </cell>
          <cell r="P1476">
            <v>0</v>
          </cell>
          <cell r="U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</row>
        <row r="1477">
          <cell r="C1477" t="str">
            <v>R0410</v>
          </cell>
          <cell r="D1477" t="str">
            <v>Yayasan Dharma Bhakti Astra</v>
          </cell>
          <cell r="E1477" t="str">
            <v>PEB 6</v>
          </cell>
          <cell r="F1477" t="str">
            <v>123PEB 6</v>
          </cell>
          <cell r="P1477">
            <v>0</v>
          </cell>
          <cell r="U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</row>
        <row r="1478">
          <cell r="C1478" t="str">
            <v>R0410</v>
          </cell>
          <cell r="D1478" t="str">
            <v>Yayasan Dharma Bhakti Astra</v>
          </cell>
          <cell r="E1478" t="str">
            <v>PEB 7</v>
          </cell>
          <cell r="F1478" t="str">
            <v>123PEB 7</v>
          </cell>
          <cell r="G1478">
            <v>0.1</v>
          </cell>
          <cell r="I1478">
            <v>0.09</v>
          </cell>
          <cell r="J1478">
            <v>9.1709229115936459</v>
          </cell>
          <cell r="K1478">
            <v>10.322704872457287</v>
          </cell>
          <cell r="P1478">
            <v>11259</v>
          </cell>
          <cell r="Q1478">
            <v>14007.331087445355</v>
          </cell>
          <cell r="R1478">
            <v>1007.5454047987648</v>
          </cell>
          <cell r="S1478">
            <v>1964.5766770451567</v>
          </cell>
          <cell r="U1478">
            <v>0</v>
          </cell>
          <cell r="W1478">
            <v>-7334</v>
          </cell>
          <cell r="X1478">
            <v>0</v>
          </cell>
          <cell r="Y1478">
            <v>0</v>
          </cell>
          <cell r="Z1478">
            <v>3925</v>
          </cell>
        </row>
        <row r="1479">
          <cell r="C1479" t="str">
            <v>R0410</v>
          </cell>
          <cell r="D1479" t="str">
            <v>Yayasan Dharma Bhakti Astra</v>
          </cell>
          <cell r="E1479" t="str">
            <v>MPP</v>
          </cell>
          <cell r="F1479" t="str">
            <v>123MPP</v>
          </cell>
          <cell r="G1479">
            <v>0.1</v>
          </cell>
          <cell r="I1479">
            <v>0.09</v>
          </cell>
          <cell r="J1479">
            <v>9.1709229115936459</v>
          </cell>
          <cell r="K1479">
            <v>10.322704872457287</v>
          </cell>
          <cell r="P1479">
            <v>0</v>
          </cell>
          <cell r="Q1479">
            <v>43706.758939396881</v>
          </cell>
          <cell r="R1479">
            <v>2040.4921377513006</v>
          </cell>
          <cell r="S1479">
            <v>16314.03</v>
          </cell>
          <cell r="U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</row>
        <row r="1480">
          <cell r="C1480" t="str">
            <v>R0410</v>
          </cell>
          <cell r="D1480" t="str">
            <v>Yayasan Dharma Bhakti Astra</v>
          </cell>
          <cell r="E1480" t="str">
            <v>ID</v>
          </cell>
          <cell r="F1480" t="str">
            <v>123ID</v>
          </cell>
          <cell r="G1480">
            <v>0.1</v>
          </cell>
          <cell r="I1480">
            <v>0.09</v>
          </cell>
          <cell r="J1480">
            <v>9.1709229115936459</v>
          </cell>
          <cell r="K1480">
            <v>10.322704872457287</v>
          </cell>
          <cell r="P1480">
            <v>6731</v>
          </cell>
          <cell r="Q1480">
            <v>44362.771218542301</v>
          </cell>
          <cell r="R1480">
            <v>2978.1078899655195</v>
          </cell>
          <cell r="S1480">
            <v>4367.3354015922978</v>
          </cell>
          <cell r="U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6731</v>
          </cell>
        </row>
        <row r="1481">
          <cell r="C1481" t="str">
            <v>R0410</v>
          </cell>
          <cell r="D1481" t="str">
            <v>Yayasan Dharma Bhakti Astra</v>
          </cell>
          <cell r="E1481" t="str">
            <v>LL</v>
          </cell>
          <cell r="F1481" t="str">
            <v>123LL</v>
          </cell>
          <cell r="G1481">
            <v>0.1</v>
          </cell>
          <cell r="I1481">
            <v>0.09</v>
          </cell>
          <cell r="J1481">
            <v>9.1709229115936459</v>
          </cell>
          <cell r="K1481">
            <v>10.322704872457287</v>
          </cell>
          <cell r="P1481">
            <v>40454</v>
          </cell>
          <cell r="Q1481">
            <v>84070.562213340832</v>
          </cell>
          <cell r="R1481">
            <v>15230.815792709283</v>
          </cell>
          <cell r="S1481">
            <v>26790.049112489418</v>
          </cell>
          <cell r="U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40454</v>
          </cell>
        </row>
        <row r="1482">
          <cell r="C1482" t="str">
            <v>R0410</v>
          </cell>
          <cell r="D1482" t="str">
            <v>Yayasan Dharma Bhakti Astra</v>
          </cell>
          <cell r="E1482" t="str">
            <v>PMK</v>
          </cell>
          <cell r="F1482" t="str">
            <v>123PMK</v>
          </cell>
          <cell r="G1482">
            <v>0.1</v>
          </cell>
          <cell r="I1482">
            <v>0.09</v>
          </cell>
          <cell r="J1482">
            <v>9.1709229115936459</v>
          </cell>
          <cell r="K1482">
            <v>10.322704872457287</v>
          </cell>
          <cell r="P1482">
            <v>62626</v>
          </cell>
          <cell r="Q1482">
            <v>48807.184237013207</v>
          </cell>
          <cell r="R1482">
            <v>4012.4615656776432</v>
          </cell>
          <cell r="S1482">
            <v>20835.184000000001</v>
          </cell>
          <cell r="U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62626</v>
          </cell>
        </row>
      </sheetData>
      <sheetData sheetId="2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G8">
            <v>0</v>
          </cell>
          <cell r="H8">
            <v>0</v>
          </cell>
          <cell r="M8">
            <v>0</v>
          </cell>
          <cell r="N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E9" t="str">
            <v>PEB 2</v>
          </cell>
          <cell r="G9">
            <v>0</v>
          </cell>
          <cell r="H9">
            <v>0</v>
          </cell>
          <cell r="M9">
            <v>0</v>
          </cell>
          <cell r="N9">
            <v>0</v>
          </cell>
        </row>
        <row r="10">
          <cell r="E10" t="str">
            <v>PEB 3</v>
          </cell>
          <cell r="G10">
            <v>0</v>
          </cell>
          <cell r="H10">
            <v>0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G11">
            <v>0</v>
          </cell>
          <cell r="H11">
            <v>0</v>
          </cell>
          <cell r="M11">
            <v>0</v>
          </cell>
          <cell r="N11">
            <v>0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M14">
            <v>0</v>
          </cell>
          <cell r="N14">
            <v>0</v>
          </cell>
        </row>
        <row r="15">
          <cell r="E15" t="str">
            <v>MPP</v>
          </cell>
          <cell r="G15">
            <v>0</v>
          </cell>
          <cell r="H15">
            <v>0</v>
          </cell>
          <cell r="M15">
            <v>0</v>
          </cell>
          <cell r="N15">
            <v>0</v>
          </cell>
        </row>
        <row r="16">
          <cell r="E16" t="str">
            <v>ID</v>
          </cell>
          <cell r="G16">
            <v>0</v>
          </cell>
          <cell r="H16">
            <v>0</v>
          </cell>
          <cell r="M16">
            <v>0</v>
          </cell>
          <cell r="N16">
            <v>0</v>
          </cell>
        </row>
        <row r="17">
          <cell r="E17" t="str">
            <v>LL</v>
          </cell>
          <cell r="G17">
            <v>0</v>
          </cell>
          <cell r="H17">
            <v>0</v>
          </cell>
          <cell r="M17">
            <v>0</v>
          </cell>
          <cell r="N17">
            <v>0</v>
          </cell>
        </row>
        <row r="18">
          <cell r="E18" t="str">
            <v>PMK</v>
          </cell>
          <cell r="G18">
            <v>0</v>
          </cell>
          <cell r="H18">
            <v>0</v>
          </cell>
          <cell r="M18">
            <v>0</v>
          </cell>
          <cell r="N18">
            <v>0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G20">
            <v>0</v>
          </cell>
          <cell r="H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G21">
            <v>0</v>
          </cell>
          <cell r="H21">
            <v>0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G22">
            <v>0</v>
          </cell>
          <cell r="H22">
            <v>0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G23">
            <v>0</v>
          </cell>
          <cell r="H23">
            <v>0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G27">
            <v>0</v>
          </cell>
          <cell r="H27">
            <v>0</v>
          </cell>
          <cell r="M27">
            <v>0</v>
          </cell>
          <cell r="N27">
            <v>0</v>
          </cell>
        </row>
        <row r="28">
          <cell r="E28" t="str">
            <v>ID</v>
          </cell>
          <cell r="G28">
            <v>0</v>
          </cell>
          <cell r="H28">
            <v>0</v>
          </cell>
          <cell r="M28">
            <v>0</v>
          </cell>
          <cell r="N28">
            <v>0</v>
          </cell>
        </row>
        <row r="29">
          <cell r="E29" t="str">
            <v>LL</v>
          </cell>
          <cell r="G29">
            <v>0</v>
          </cell>
          <cell r="H29">
            <v>0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G30">
            <v>0</v>
          </cell>
          <cell r="H30">
            <v>0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G32">
            <v>0</v>
          </cell>
          <cell r="H32">
            <v>0</v>
          </cell>
          <cell r="M32">
            <v>0</v>
          </cell>
          <cell r="N32">
            <v>0</v>
          </cell>
          <cell r="P32">
            <v>21706.89750715479</v>
          </cell>
          <cell r="Q32">
            <v>2728.0350390159797</v>
          </cell>
          <cell r="R32">
            <v>0</v>
          </cell>
          <cell r="S32">
            <v>0</v>
          </cell>
          <cell r="T32">
            <v>214790.1129203804</v>
          </cell>
          <cell r="U32">
            <v>222.6520564322872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7983.6075111886566</v>
          </cell>
          <cell r="AA32">
            <v>1022.2402502258165</v>
          </cell>
          <cell r="AB32">
            <v>3256.0346260732194</v>
          </cell>
          <cell r="AC32">
            <v>409.20525585239704</v>
          </cell>
          <cell r="AD32">
            <v>11400.396025780421</v>
          </cell>
          <cell r="AE32">
            <v>1447.7774082033498</v>
          </cell>
          <cell r="AF32">
            <v>23115.108790407066</v>
          </cell>
          <cell r="AG32">
            <v>6190.2833611091919</v>
          </cell>
          <cell r="AH32">
            <v>27702.24093223799</v>
          </cell>
          <cell r="AI32">
            <v>3765.8209999508604</v>
          </cell>
        </row>
        <row r="33">
          <cell r="E33" t="str">
            <v>PEB 2</v>
          </cell>
          <cell r="G33">
            <v>21706.89750715479</v>
          </cell>
          <cell r="H33">
            <v>2728.0350390159797</v>
          </cell>
          <cell r="M33">
            <v>21706.89750715479</v>
          </cell>
          <cell r="N33">
            <v>2728.0350390159797</v>
          </cell>
        </row>
        <row r="34">
          <cell r="E34" t="str">
            <v>PEB 3</v>
          </cell>
          <cell r="G34">
            <v>0</v>
          </cell>
          <cell r="H34">
            <v>0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G35">
            <v>214790.1129203804</v>
          </cell>
          <cell r="H35">
            <v>222.6520564322872</v>
          </cell>
          <cell r="M35">
            <v>214790.1129203804</v>
          </cell>
          <cell r="N35">
            <v>222.6520564322872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G38">
            <v>7983.6075111886566</v>
          </cell>
          <cell r="H38">
            <v>1022.2402502258165</v>
          </cell>
          <cell r="M38">
            <v>7983.6075111886566</v>
          </cell>
          <cell r="N38">
            <v>1022.2402502258165</v>
          </cell>
        </row>
        <row r="39">
          <cell r="E39" t="str">
            <v>MPP</v>
          </cell>
          <cell r="G39">
            <v>3256.0346260732194</v>
          </cell>
          <cell r="H39">
            <v>409.20525585239704</v>
          </cell>
          <cell r="M39">
            <v>3256.0346260732194</v>
          </cell>
          <cell r="N39">
            <v>409.20525585239704</v>
          </cell>
        </row>
        <row r="40">
          <cell r="E40" t="str">
            <v>ID</v>
          </cell>
          <cell r="G40">
            <v>11400.396025780421</v>
          </cell>
          <cell r="H40">
            <v>1447.7774082033498</v>
          </cell>
          <cell r="M40">
            <v>11400.396025780421</v>
          </cell>
          <cell r="N40">
            <v>1447.7774082033498</v>
          </cell>
        </row>
        <row r="41">
          <cell r="E41" t="str">
            <v>LL</v>
          </cell>
          <cell r="G41">
            <v>23115.108790407066</v>
          </cell>
          <cell r="H41">
            <v>6190.2833611091919</v>
          </cell>
          <cell r="M41">
            <v>23115.108790407066</v>
          </cell>
          <cell r="N41">
            <v>6190.2833611091919</v>
          </cell>
        </row>
        <row r="42">
          <cell r="E42" t="str">
            <v>PMK</v>
          </cell>
          <cell r="G42">
            <v>27702.24093223799</v>
          </cell>
          <cell r="H42">
            <v>3765.8209999508604</v>
          </cell>
          <cell r="M42">
            <v>27702.24093223799</v>
          </cell>
          <cell r="N42">
            <v>3765.8209999508604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G44">
            <v>0</v>
          </cell>
          <cell r="H44">
            <v>0</v>
          </cell>
          <cell r="M44">
            <v>0</v>
          </cell>
          <cell r="N44">
            <v>0</v>
          </cell>
          <cell r="P44">
            <v>840118.87669197726</v>
          </cell>
          <cell r="Q44">
            <v>37314.772144549548</v>
          </cell>
          <cell r="R44">
            <v>0</v>
          </cell>
          <cell r="S44">
            <v>0</v>
          </cell>
          <cell r="T44">
            <v>2476387.0068036793</v>
          </cell>
          <cell r="U44">
            <v>75895.523992466333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15363.442040139733</v>
          </cell>
          <cell r="AA44">
            <v>1915.9083968673135</v>
          </cell>
          <cell r="AB44">
            <v>126017.83150379659</v>
          </cell>
          <cell r="AC44">
            <v>5597.2158216824328</v>
          </cell>
          <cell r="AD44">
            <v>40339.028279230995</v>
          </cell>
          <cell r="AE44">
            <v>4237.4579442812992</v>
          </cell>
          <cell r="AF44">
            <v>110378.55839705191</v>
          </cell>
          <cell r="AG44">
            <v>46533.409932996721</v>
          </cell>
          <cell r="AH44">
            <v>15571.952871746711</v>
          </cell>
          <cell r="AI44">
            <v>2812.874322699909</v>
          </cell>
        </row>
        <row r="45">
          <cell r="E45" t="str">
            <v>PEB 2</v>
          </cell>
          <cell r="G45">
            <v>840118.87669197726</v>
          </cell>
          <cell r="H45">
            <v>37314.772144549548</v>
          </cell>
          <cell r="M45">
            <v>840118.87669197726</v>
          </cell>
          <cell r="N45">
            <v>37314.772144549548</v>
          </cell>
        </row>
        <row r="46">
          <cell r="E46" t="str">
            <v>PEB 3</v>
          </cell>
          <cell r="G46">
            <v>0</v>
          </cell>
          <cell r="H46">
            <v>0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G47">
            <v>2476387.0068036793</v>
          </cell>
          <cell r="H47">
            <v>75895.523992466333</v>
          </cell>
          <cell r="M47">
            <v>2476387.0068036793</v>
          </cell>
          <cell r="N47">
            <v>75895.523992466333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G50">
            <v>15363.442040139733</v>
          </cell>
          <cell r="H50">
            <v>1915.9083968673135</v>
          </cell>
          <cell r="M50">
            <v>15363.442040139733</v>
          </cell>
          <cell r="N50">
            <v>1915.9083968673135</v>
          </cell>
        </row>
        <row r="51">
          <cell r="E51" t="str">
            <v>MPP</v>
          </cell>
          <cell r="G51">
            <v>126017.83150379659</v>
          </cell>
          <cell r="H51">
            <v>5597.2158216824328</v>
          </cell>
          <cell r="M51">
            <v>126017.83150379659</v>
          </cell>
          <cell r="N51">
            <v>5597.2158216824328</v>
          </cell>
        </row>
        <row r="52">
          <cell r="E52" t="str">
            <v>ID</v>
          </cell>
          <cell r="G52">
            <v>40339.028279230995</v>
          </cell>
          <cell r="H52">
            <v>4237.4579442812992</v>
          </cell>
          <cell r="M52">
            <v>40339.028279230995</v>
          </cell>
          <cell r="N52">
            <v>4237.4579442812992</v>
          </cell>
        </row>
        <row r="53">
          <cell r="E53" t="str">
            <v>LL</v>
          </cell>
          <cell r="G53">
            <v>110378.55839705191</v>
          </cell>
          <cell r="H53">
            <v>46533.409932996721</v>
          </cell>
          <cell r="M53">
            <v>110378.55839705191</v>
          </cell>
          <cell r="N53">
            <v>46533.409932996721</v>
          </cell>
        </row>
        <row r="54">
          <cell r="E54" t="str">
            <v>PMK</v>
          </cell>
          <cell r="G54">
            <v>15571.952871746711</v>
          </cell>
          <cell r="H54">
            <v>2812.874322699909</v>
          </cell>
          <cell r="M54">
            <v>15571.952871746711</v>
          </cell>
          <cell r="N54">
            <v>2812.874322699909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G56">
            <v>0</v>
          </cell>
          <cell r="H56">
            <v>0</v>
          </cell>
          <cell r="M56">
            <v>0</v>
          </cell>
          <cell r="N56">
            <v>0</v>
          </cell>
          <cell r="P56">
            <v>72681.289252135321</v>
          </cell>
          <cell r="Q56">
            <v>5114.0128875635573</v>
          </cell>
          <cell r="R56">
            <v>0</v>
          </cell>
          <cell r="S56">
            <v>0</v>
          </cell>
          <cell r="T56">
            <v>96265.764199362806</v>
          </cell>
          <cell r="U56">
            <v>861.92513940950244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1459.9005547442916</v>
          </cell>
          <cell r="AA56">
            <v>102.72176413414613</v>
          </cell>
          <cell r="AB56">
            <v>15574.561982600426</v>
          </cell>
          <cell r="AC56">
            <v>1095.859904477905</v>
          </cell>
          <cell r="AD56">
            <v>11133.624713806596</v>
          </cell>
          <cell r="AE56">
            <v>783.38594234595621</v>
          </cell>
          <cell r="AF56">
            <v>24786.07686944781</v>
          </cell>
          <cell r="AG56">
            <v>5884.3773653336457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G57">
            <v>72681.289252135321</v>
          </cell>
          <cell r="H57">
            <v>5114.0128875635573</v>
          </cell>
          <cell r="M57">
            <v>72681.289252135321</v>
          </cell>
          <cell r="N57">
            <v>5114.0128875635573</v>
          </cell>
        </row>
        <row r="58">
          <cell r="E58" t="str">
            <v>PEB 3</v>
          </cell>
          <cell r="G58">
            <v>0</v>
          </cell>
          <cell r="H58">
            <v>0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G59">
            <v>96265.764199362806</v>
          </cell>
          <cell r="H59">
            <v>861.92513940950244</v>
          </cell>
          <cell r="M59">
            <v>96265.764199362806</v>
          </cell>
          <cell r="N59">
            <v>861.92513940950244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G62">
            <v>1459.9005547442916</v>
          </cell>
          <cell r="H62">
            <v>102.72176413414613</v>
          </cell>
          <cell r="M62">
            <v>1459.9005547442916</v>
          </cell>
          <cell r="N62">
            <v>102.72176413414613</v>
          </cell>
        </row>
        <row r="63">
          <cell r="E63" t="str">
            <v>MPP</v>
          </cell>
          <cell r="G63">
            <v>15574.561982600426</v>
          </cell>
          <cell r="H63">
            <v>1095.859904477905</v>
          </cell>
          <cell r="M63">
            <v>15574.561982600426</v>
          </cell>
          <cell r="N63">
            <v>1095.859904477905</v>
          </cell>
        </row>
        <row r="64">
          <cell r="E64" t="str">
            <v>ID</v>
          </cell>
          <cell r="G64">
            <v>11133.624713806596</v>
          </cell>
          <cell r="H64">
            <v>783.38594234595621</v>
          </cell>
          <cell r="M64">
            <v>11133.624713806596</v>
          </cell>
          <cell r="N64">
            <v>783.38594234595621</v>
          </cell>
        </row>
        <row r="65">
          <cell r="E65" t="str">
            <v>LL</v>
          </cell>
          <cell r="G65">
            <v>24786.07686944781</v>
          </cell>
          <cell r="H65">
            <v>5884.3773653336457</v>
          </cell>
          <cell r="M65">
            <v>24786.07686944781</v>
          </cell>
          <cell r="N65">
            <v>5884.3773653336457</v>
          </cell>
        </row>
        <row r="66">
          <cell r="E66" t="str">
            <v>PMK</v>
          </cell>
          <cell r="G66">
            <v>0</v>
          </cell>
          <cell r="H66">
            <v>0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G68">
            <v>0</v>
          </cell>
          <cell r="H68">
            <v>0</v>
          </cell>
          <cell r="M68">
            <v>0</v>
          </cell>
          <cell r="N68">
            <v>0</v>
          </cell>
          <cell r="P68">
            <v>203089.6855583202</v>
          </cell>
          <cell r="Q68">
            <v>13285.849998094769</v>
          </cell>
          <cell r="R68">
            <v>0</v>
          </cell>
          <cell r="S68">
            <v>0</v>
          </cell>
          <cell r="T68">
            <v>841467.66440347268</v>
          </cell>
          <cell r="U68">
            <v>22501.909288857409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13297.465095238456</v>
          </cell>
          <cell r="AA68">
            <v>903.25583330067661</v>
          </cell>
          <cell r="AB68">
            <v>30463.452833748033</v>
          </cell>
          <cell r="AC68">
            <v>1992.8774997142154</v>
          </cell>
          <cell r="AD68">
            <v>56395.351708948001</v>
          </cell>
          <cell r="AE68">
            <v>3746.0369816110187</v>
          </cell>
          <cell r="AF68">
            <v>23403.699064594613</v>
          </cell>
          <cell r="AG68">
            <v>17647.277658972729</v>
          </cell>
          <cell r="AH68">
            <v>15796.933792861713</v>
          </cell>
          <cell r="AI68">
            <v>1614.2783091986159</v>
          </cell>
        </row>
        <row r="69">
          <cell r="E69" t="str">
            <v>PEB 2</v>
          </cell>
          <cell r="G69">
            <v>203089.6855583202</v>
          </cell>
          <cell r="H69">
            <v>13285.849998094769</v>
          </cell>
          <cell r="M69">
            <v>203089.6855583202</v>
          </cell>
          <cell r="N69">
            <v>13285.849998094769</v>
          </cell>
        </row>
        <row r="70">
          <cell r="E70" t="str">
            <v>PEB 3</v>
          </cell>
          <cell r="G70">
            <v>0</v>
          </cell>
          <cell r="H70">
            <v>0</v>
          </cell>
          <cell r="M70">
            <v>0</v>
          </cell>
          <cell r="N70">
            <v>0</v>
          </cell>
        </row>
        <row r="71">
          <cell r="E71" t="str">
            <v>PEB 4</v>
          </cell>
          <cell r="G71">
            <v>841467.66440347268</v>
          </cell>
          <cell r="H71">
            <v>22501.909288857409</v>
          </cell>
          <cell r="M71">
            <v>841467.66440347268</v>
          </cell>
          <cell r="N71">
            <v>22501.909288857409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G74">
            <v>13297.465095238456</v>
          </cell>
          <cell r="H74">
            <v>903.25583330067661</v>
          </cell>
          <cell r="M74">
            <v>13297.465095238456</v>
          </cell>
          <cell r="N74">
            <v>903.25583330067661</v>
          </cell>
        </row>
        <row r="75">
          <cell r="E75" t="str">
            <v>MPP</v>
          </cell>
          <cell r="G75">
            <v>30463.452833748033</v>
          </cell>
          <cell r="H75">
            <v>1992.8774997142154</v>
          </cell>
          <cell r="M75">
            <v>30463.452833748033</v>
          </cell>
          <cell r="N75">
            <v>1992.8774997142154</v>
          </cell>
        </row>
        <row r="76">
          <cell r="E76" t="str">
            <v>ID</v>
          </cell>
          <cell r="G76">
            <v>56395.351708948001</v>
          </cell>
          <cell r="H76">
            <v>3746.0369816110187</v>
          </cell>
          <cell r="M76">
            <v>56395.351708948001</v>
          </cell>
          <cell r="N76">
            <v>3746.0369816110187</v>
          </cell>
        </row>
        <row r="77">
          <cell r="E77" t="str">
            <v>LL</v>
          </cell>
          <cell r="G77">
            <v>23403.699064594613</v>
          </cell>
          <cell r="H77">
            <v>17647.277658972729</v>
          </cell>
          <cell r="M77">
            <v>23403.699064594613</v>
          </cell>
          <cell r="N77">
            <v>17647.277658972729</v>
          </cell>
        </row>
        <row r="78">
          <cell r="E78" t="str">
            <v>PMK</v>
          </cell>
          <cell r="G78">
            <v>15796.933792861713</v>
          </cell>
          <cell r="H78">
            <v>1614.2783091986159</v>
          </cell>
          <cell r="M78">
            <v>15796.933792861713</v>
          </cell>
          <cell r="N78">
            <v>1614.2783091986159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G80">
            <v>0</v>
          </cell>
          <cell r="H80">
            <v>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G81">
            <v>0</v>
          </cell>
          <cell r="H81">
            <v>0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G82">
            <v>0</v>
          </cell>
          <cell r="H82">
            <v>0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G83">
            <v>0</v>
          </cell>
          <cell r="H83">
            <v>0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G87">
            <v>0</v>
          </cell>
          <cell r="H87">
            <v>0</v>
          </cell>
          <cell r="M87">
            <v>0</v>
          </cell>
          <cell r="N87">
            <v>0</v>
          </cell>
        </row>
        <row r="88">
          <cell r="E88" t="str">
            <v>ID</v>
          </cell>
          <cell r="G88">
            <v>0</v>
          </cell>
          <cell r="H88">
            <v>0</v>
          </cell>
          <cell r="M88">
            <v>0</v>
          </cell>
          <cell r="N88">
            <v>0</v>
          </cell>
        </row>
        <row r="89">
          <cell r="E89" t="str">
            <v>LL</v>
          </cell>
          <cell r="G89">
            <v>0</v>
          </cell>
          <cell r="H89">
            <v>0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G90">
            <v>0</v>
          </cell>
          <cell r="H90">
            <v>0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G92">
            <v>0</v>
          </cell>
          <cell r="H92">
            <v>0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G93">
            <v>0</v>
          </cell>
          <cell r="H93">
            <v>0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G94">
            <v>0</v>
          </cell>
          <cell r="H94">
            <v>0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G95">
            <v>0</v>
          </cell>
          <cell r="H95">
            <v>0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G99">
            <v>0</v>
          </cell>
          <cell r="H99">
            <v>0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G100">
            <v>0</v>
          </cell>
          <cell r="H100">
            <v>0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G101">
            <v>0</v>
          </cell>
          <cell r="H101">
            <v>0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G102">
            <v>0</v>
          </cell>
          <cell r="H102">
            <v>0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G104">
            <v>91546.578005171265</v>
          </cell>
          <cell r="H104">
            <v>4654.4247795641422</v>
          </cell>
          <cell r="M104">
            <v>91546.578005171265</v>
          </cell>
          <cell r="N104">
            <v>4654.4247795641422</v>
          </cell>
          <cell r="P104">
            <v>37775.233844617178</v>
          </cell>
          <cell r="Q104">
            <v>3308.0848627048285</v>
          </cell>
          <cell r="R104">
            <v>0</v>
          </cell>
          <cell r="S104">
            <v>0</v>
          </cell>
          <cell r="T104">
            <v>153932.14339901431</v>
          </cell>
          <cell r="U104">
            <v>734.41041218647979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4684.047270121966</v>
          </cell>
          <cell r="AA104">
            <v>540.58419880418512</v>
          </cell>
          <cell r="AB104">
            <v>5953.9960967478946</v>
          </cell>
          <cell r="AC104">
            <v>526.2374294272114</v>
          </cell>
          <cell r="AD104">
            <v>13088.57624647291</v>
          </cell>
          <cell r="AE104">
            <v>1307.4738220027011</v>
          </cell>
          <cell r="AF104">
            <v>20968.619797349722</v>
          </cell>
          <cell r="AG104">
            <v>5555.205086626429</v>
          </cell>
          <cell r="AH104">
            <v>51670.498742588701</v>
          </cell>
          <cell r="AI104">
            <v>5561.1799224725601</v>
          </cell>
        </row>
        <row r="105">
          <cell r="E105" t="str">
            <v>PEB 2</v>
          </cell>
          <cell r="G105">
            <v>37775.233844617178</v>
          </cell>
          <cell r="H105">
            <v>3308.0848627048285</v>
          </cell>
          <cell r="M105">
            <v>37775.233844617178</v>
          </cell>
          <cell r="N105">
            <v>3308.0848627048285</v>
          </cell>
        </row>
        <row r="106">
          <cell r="E106" t="str">
            <v>PEB 3</v>
          </cell>
          <cell r="G106">
            <v>0</v>
          </cell>
          <cell r="H106">
            <v>0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G107">
            <v>153932.14339901431</v>
          </cell>
          <cell r="H107">
            <v>734.41041218647979</v>
          </cell>
          <cell r="M107">
            <v>153932.14339901431</v>
          </cell>
          <cell r="N107">
            <v>734.41041218647979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G110">
            <v>4684.047270121966</v>
          </cell>
          <cell r="H110">
            <v>540.58419880418512</v>
          </cell>
          <cell r="M110">
            <v>4684.047270121966</v>
          </cell>
          <cell r="N110">
            <v>540.58419880418512</v>
          </cell>
        </row>
        <row r="111">
          <cell r="E111" t="str">
            <v>MPP</v>
          </cell>
          <cell r="G111">
            <v>5953.9960967478946</v>
          </cell>
          <cell r="H111">
            <v>526.2374294272114</v>
          </cell>
          <cell r="M111">
            <v>5953.9960967478946</v>
          </cell>
          <cell r="N111">
            <v>526.2374294272114</v>
          </cell>
        </row>
        <row r="112">
          <cell r="E112" t="str">
            <v>ID</v>
          </cell>
          <cell r="G112">
            <v>13088.57624647291</v>
          </cell>
          <cell r="H112">
            <v>1307.4738220027011</v>
          </cell>
          <cell r="M112">
            <v>13088.57624647291</v>
          </cell>
          <cell r="N112">
            <v>1307.4738220027011</v>
          </cell>
        </row>
        <row r="113">
          <cell r="E113" t="str">
            <v>LL</v>
          </cell>
          <cell r="G113">
            <v>20968.619797349722</v>
          </cell>
          <cell r="H113">
            <v>5555.205086626429</v>
          </cell>
          <cell r="M113">
            <v>20968.619797349722</v>
          </cell>
          <cell r="N113">
            <v>5555.205086626429</v>
          </cell>
        </row>
        <row r="114">
          <cell r="E114" t="str">
            <v>PMK</v>
          </cell>
          <cell r="G114">
            <v>51670.498742588701</v>
          </cell>
          <cell r="H114">
            <v>5561.1799224725601</v>
          </cell>
          <cell r="M114">
            <v>51670.498742588701</v>
          </cell>
          <cell r="N114">
            <v>5561.1799224725601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8626.873877645432</v>
          </cell>
          <cell r="Q116">
            <v>884.85416563043918</v>
          </cell>
          <cell r="R116">
            <v>0</v>
          </cell>
          <cell r="S116">
            <v>0</v>
          </cell>
          <cell r="T116">
            <v>50868.233495849825</v>
          </cell>
          <cell r="U116">
            <v>468.56203222166386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856.3042329411029</v>
          </cell>
          <cell r="AA116">
            <v>87.830699545559639</v>
          </cell>
          <cell r="AB116">
            <v>1617.5388520585186</v>
          </cell>
          <cell r="AC116">
            <v>165.91015605570735</v>
          </cell>
          <cell r="AD116">
            <v>3532.0109677883356</v>
          </cell>
          <cell r="AE116">
            <v>362.2766093750883</v>
          </cell>
          <cell r="AF116">
            <v>6660.6233696193285</v>
          </cell>
          <cell r="AG116">
            <v>1402.3880592324308</v>
          </cell>
          <cell r="AH116">
            <v>6813.226940425925</v>
          </cell>
          <cell r="AI116">
            <v>698.82930075556555</v>
          </cell>
        </row>
        <row r="117">
          <cell r="E117" t="str">
            <v>PEB 2</v>
          </cell>
          <cell r="G117">
            <v>8626.873877645432</v>
          </cell>
          <cell r="H117">
            <v>884.85416563043918</v>
          </cell>
          <cell r="M117">
            <v>8626.873877645432</v>
          </cell>
          <cell r="N117">
            <v>884.85416563043918</v>
          </cell>
        </row>
        <row r="118">
          <cell r="E118" t="str">
            <v>PEB 3</v>
          </cell>
          <cell r="G118">
            <v>0</v>
          </cell>
          <cell r="H118">
            <v>0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G119">
            <v>50868.233495849825</v>
          </cell>
          <cell r="H119">
            <v>468.56203222166386</v>
          </cell>
          <cell r="M119">
            <v>50868.233495849825</v>
          </cell>
          <cell r="N119">
            <v>468.56203222166386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G122">
            <v>856.3042329411029</v>
          </cell>
          <cell r="H122">
            <v>87.830699545559639</v>
          </cell>
          <cell r="M122">
            <v>856.3042329411029</v>
          </cell>
          <cell r="N122">
            <v>87.830699545559639</v>
          </cell>
        </row>
        <row r="123">
          <cell r="E123" t="str">
            <v>MPP</v>
          </cell>
          <cell r="G123">
            <v>1617.5388520585186</v>
          </cell>
          <cell r="H123">
            <v>165.91015605570735</v>
          </cell>
          <cell r="M123">
            <v>1617.5388520585186</v>
          </cell>
          <cell r="N123">
            <v>165.91015605570735</v>
          </cell>
        </row>
        <row r="124">
          <cell r="E124" t="str">
            <v>ID</v>
          </cell>
          <cell r="G124">
            <v>3532.0109677883356</v>
          </cell>
          <cell r="H124">
            <v>362.2766093750883</v>
          </cell>
          <cell r="M124">
            <v>3532.0109677883356</v>
          </cell>
          <cell r="N124">
            <v>362.2766093750883</v>
          </cell>
        </row>
        <row r="125">
          <cell r="E125" t="str">
            <v>LL</v>
          </cell>
          <cell r="G125">
            <v>6660.6233696193285</v>
          </cell>
          <cell r="H125">
            <v>1402.3880592324308</v>
          </cell>
          <cell r="M125">
            <v>6660.6233696193285</v>
          </cell>
          <cell r="N125">
            <v>1402.3880592324308</v>
          </cell>
        </row>
        <row r="126">
          <cell r="E126" t="str">
            <v>PMK</v>
          </cell>
          <cell r="G126">
            <v>6813.226940425925</v>
          </cell>
          <cell r="H126">
            <v>698.82930075556555</v>
          </cell>
          <cell r="M126">
            <v>6813.226940425925</v>
          </cell>
          <cell r="N126">
            <v>698.82930075556555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M152">
            <v>0</v>
          </cell>
          <cell r="N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1565527.2359000007</v>
          </cell>
          <cell r="U152">
            <v>109857.60286502888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256045.47996714577</v>
          </cell>
          <cell r="AG152">
            <v>60238.719200000007</v>
          </cell>
          <cell r="AH152">
            <v>1933.2106776180697</v>
          </cell>
          <cell r="AI152">
            <v>303.26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M154">
            <v>0</v>
          </cell>
          <cell r="N154">
            <v>0</v>
          </cell>
        </row>
        <row r="155">
          <cell r="E155" t="str">
            <v>PEB 4</v>
          </cell>
          <cell r="G155">
            <v>1565527.2359000007</v>
          </cell>
          <cell r="H155">
            <v>109857.60286502888</v>
          </cell>
          <cell r="M155">
            <v>1565527.2359000007</v>
          </cell>
          <cell r="N155">
            <v>109857.60286502888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G158">
            <v>0</v>
          </cell>
          <cell r="H158">
            <v>0</v>
          </cell>
          <cell r="M158">
            <v>0</v>
          </cell>
          <cell r="N158">
            <v>0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G160">
            <v>0</v>
          </cell>
          <cell r="H160">
            <v>0</v>
          </cell>
          <cell r="M160">
            <v>0</v>
          </cell>
          <cell r="N160">
            <v>0</v>
          </cell>
        </row>
        <row r="161">
          <cell r="E161" t="str">
            <v>LL</v>
          </cell>
          <cell r="G161">
            <v>256045.47996714577</v>
          </cell>
          <cell r="H161">
            <v>60238.719200000007</v>
          </cell>
          <cell r="M161">
            <v>256045.47996714577</v>
          </cell>
          <cell r="N161">
            <v>60238.719200000007</v>
          </cell>
        </row>
        <row r="162">
          <cell r="E162" t="str">
            <v>PMK</v>
          </cell>
          <cell r="G162">
            <v>1933.2106776180697</v>
          </cell>
          <cell r="H162">
            <v>303.26</v>
          </cell>
          <cell r="M162">
            <v>1933.2106776180697</v>
          </cell>
          <cell r="N162">
            <v>303.26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M168">
            <v>0</v>
          </cell>
          <cell r="N168">
            <v>0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M170">
            <v>0</v>
          </cell>
          <cell r="N170">
            <v>0</v>
          </cell>
        </row>
        <row r="171">
          <cell r="E171" t="str">
            <v>MPP</v>
          </cell>
          <cell r="M171">
            <v>0</v>
          </cell>
          <cell r="N171">
            <v>0</v>
          </cell>
        </row>
        <row r="172">
          <cell r="E172" t="str">
            <v>ID</v>
          </cell>
          <cell r="M172">
            <v>0</v>
          </cell>
          <cell r="N172">
            <v>0</v>
          </cell>
        </row>
        <row r="173">
          <cell r="E173" t="str">
            <v>LL</v>
          </cell>
          <cell r="M173">
            <v>0</v>
          </cell>
          <cell r="N173">
            <v>0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G176">
            <v>561106.58428824379</v>
          </cell>
          <cell r="H176">
            <v>31028.641924493728</v>
          </cell>
          <cell r="M176">
            <v>561106.58428824379</v>
          </cell>
          <cell r="N176">
            <v>31028.641924493728</v>
          </cell>
          <cell r="P176">
            <v>129867.04281674643</v>
          </cell>
          <cell r="Q176">
            <v>7181.5196652258346</v>
          </cell>
          <cell r="R176">
            <v>35632.705965884335</v>
          </cell>
          <cell r="S176">
            <v>1970.453573662264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7681.2131578964563</v>
          </cell>
          <cell r="AA176">
            <v>424.76352852712807</v>
          </cell>
          <cell r="AB176">
            <v>38960.112845023934</v>
          </cell>
          <cell r="AC176">
            <v>2154.4558995677507</v>
          </cell>
          <cell r="AD176">
            <v>33381.895131994468</v>
          </cell>
          <cell r="AE176">
            <v>1845.9859495777409</v>
          </cell>
          <cell r="AF176">
            <v>28969.891705806869</v>
          </cell>
          <cell r="AG176">
            <v>9395.1191525380364</v>
          </cell>
          <cell r="AH176">
            <v>11102.495521200901</v>
          </cell>
          <cell r="AI176">
            <v>796.9804966176489</v>
          </cell>
        </row>
        <row r="177">
          <cell r="E177" t="str">
            <v>PEB 2</v>
          </cell>
          <cell r="G177">
            <v>129867.04281674643</v>
          </cell>
          <cell r="H177">
            <v>7181.5196652258346</v>
          </cell>
          <cell r="M177">
            <v>129867.04281674643</v>
          </cell>
          <cell r="N177">
            <v>7181.5196652258346</v>
          </cell>
        </row>
        <row r="178">
          <cell r="E178" t="str">
            <v>PEB 3</v>
          </cell>
          <cell r="G178">
            <v>35632.705965884335</v>
          </cell>
          <cell r="H178">
            <v>1970.453573662264</v>
          </cell>
          <cell r="M178">
            <v>35632.705965884335</v>
          </cell>
          <cell r="N178">
            <v>1970.453573662264</v>
          </cell>
        </row>
        <row r="179">
          <cell r="E179" t="str">
            <v>PEB 4</v>
          </cell>
          <cell r="M179">
            <v>0</v>
          </cell>
          <cell r="N179">
            <v>0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G182">
            <v>7681.2131578964563</v>
          </cell>
          <cell r="H182">
            <v>424.76352852712807</v>
          </cell>
          <cell r="M182">
            <v>7681.2131578964563</v>
          </cell>
          <cell r="N182">
            <v>424.76352852712807</v>
          </cell>
        </row>
        <row r="183">
          <cell r="E183" t="str">
            <v>MPP</v>
          </cell>
          <cell r="G183">
            <v>38960.112845023934</v>
          </cell>
          <cell r="H183">
            <v>2154.4558995677507</v>
          </cell>
          <cell r="M183">
            <v>38960.112845023934</v>
          </cell>
          <cell r="N183">
            <v>2154.4558995677507</v>
          </cell>
        </row>
        <row r="184">
          <cell r="E184" t="str">
            <v>ID</v>
          </cell>
          <cell r="G184">
            <v>33381.895131994468</v>
          </cell>
          <cell r="H184">
            <v>1845.9859495777409</v>
          </cell>
          <cell r="M184">
            <v>33381.895131994468</v>
          </cell>
          <cell r="N184">
            <v>1845.9859495777409</v>
          </cell>
        </row>
        <row r="185">
          <cell r="E185" t="str">
            <v>LL</v>
          </cell>
          <cell r="G185">
            <v>28969.891705806869</v>
          </cell>
          <cell r="H185">
            <v>9395.1191525380364</v>
          </cell>
          <cell r="M185">
            <v>28969.891705806869</v>
          </cell>
          <cell r="N185">
            <v>9395.1191525380364</v>
          </cell>
        </row>
        <row r="186">
          <cell r="E186" t="str">
            <v>PMK</v>
          </cell>
          <cell r="G186">
            <v>11102.495521200901</v>
          </cell>
          <cell r="H186">
            <v>796.9804966176489</v>
          </cell>
          <cell r="M186">
            <v>11102.495521200901</v>
          </cell>
          <cell r="N186">
            <v>796.9804966176489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G200">
            <v>0</v>
          </cell>
          <cell r="H200">
            <v>0</v>
          </cell>
          <cell r="M200">
            <v>0</v>
          </cell>
          <cell r="N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</row>
        <row r="201">
          <cell r="E201" t="str">
            <v>PEB 2</v>
          </cell>
          <cell r="G201">
            <v>0</v>
          </cell>
          <cell r="H201">
            <v>0</v>
          </cell>
          <cell r="M201">
            <v>0</v>
          </cell>
          <cell r="N201">
            <v>0</v>
          </cell>
        </row>
        <row r="202">
          <cell r="E202" t="str">
            <v>PEB 3</v>
          </cell>
          <cell r="G202">
            <v>0</v>
          </cell>
          <cell r="H202">
            <v>0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G203">
            <v>0</v>
          </cell>
          <cell r="H203">
            <v>0</v>
          </cell>
          <cell r="M203">
            <v>0</v>
          </cell>
          <cell r="N203">
            <v>0</v>
          </cell>
        </row>
        <row r="204">
          <cell r="E204" t="str">
            <v>PEB 5</v>
          </cell>
          <cell r="G204">
            <v>0</v>
          </cell>
          <cell r="H204">
            <v>0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G205">
            <v>0</v>
          </cell>
          <cell r="H205">
            <v>0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G206">
            <v>0</v>
          </cell>
          <cell r="H206">
            <v>0</v>
          </cell>
          <cell r="M206">
            <v>0</v>
          </cell>
          <cell r="N206">
            <v>0</v>
          </cell>
        </row>
        <row r="207">
          <cell r="E207" t="str">
            <v>MPP</v>
          </cell>
          <cell r="G207">
            <v>0</v>
          </cell>
          <cell r="H207">
            <v>0</v>
          </cell>
          <cell r="M207">
            <v>0</v>
          </cell>
          <cell r="N207">
            <v>0</v>
          </cell>
        </row>
        <row r="208">
          <cell r="E208" t="str">
            <v>ID</v>
          </cell>
          <cell r="G208">
            <v>0</v>
          </cell>
          <cell r="H208">
            <v>0</v>
          </cell>
          <cell r="M208">
            <v>0</v>
          </cell>
          <cell r="N208">
            <v>0</v>
          </cell>
        </row>
        <row r="209">
          <cell r="E209" t="str">
            <v>LL</v>
          </cell>
          <cell r="G209">
            <v>0</v>
          </cell>
          <cell r="H209">
            <v>0</v>
          </cell>
          <cell r="M209">
            <v>0</v>
          </cell>
          <cell r="N209">
            <v>0</v>
          </cell>
        </row>
        <row r="210">
          <cell r="E210" t="str">
            <v>PMK</v>
          </cell>
          <cell r="G210">
            <v>0</v>
          </cell>
          <cell r="H210">
            <v>0</v>
          </cell>
          <cell r="M210">
            <v>0</v>
          </cell>
          <cell r="N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G212">
            <v>1053991.4721051119</v>
          </cell>
          <cell r="H212">
            <v>54779.482505681059</v>
          </cell>
          <cell r="M212">
            <v>1053991.4721051119</v>
          </cell>
          <cell r="N212">
            <v>54779.482505681059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123670.71199712988</v>
          </cell>
          <cell r="U212">
            <v>10180.334424913908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84225.301815534112</v>
          </cell>
          <cell r="AA212">
            <v>7025.0747894725264</v>
          </cell>
          <cell r="AB212">
            <v>0</v>
          </cell>
          <cell r="AC212">
            <v>0</v>
          </cell>
          <cell r="AD212">
            <v>235421.48949582753</v>
          </cell>
          <cell r="AE212">
            <v>17525.559193320947</v>
          </cell>
          <cell r="AF212">
            <v>207089.48316327954</v>
          </cell>
          <cell r="AG212">
            <v>80580.21894002553</v>
          </cell>
          <cell r="AH212">
            <v>0</v>
          </cell>
          <cell r="AI212">
            <v>0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G214">
            <v>0</v>
          </cell>
          <cell r="H214">
            <v>0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G215">
            <v>123670.71199712988</v>
          </cell>
          <cell r="H215">
            <v>10180.334424913908</v>
          </cell>
          <cell r="M215">
            <v>123670.71199712988</v>
          </cell>
          <cell r="N215">
            <v>10180.334424913908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G218">
            <v>84225.301815534112</v>
          </cell>
          <cell r="H218">
            <v>7025.0747894725264</v>
          </cell>
          <cell r="M218">
            <v>84225.301815534112</v>
          </cell>
          <cell r="N218">
            <v>7025.0747894725264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G220">
            <v>235421.48949582753</v>
          </cell>
          <cell r="H220">
            <v>17525.559193320947</v>
          </cell>
          <cell r="M220">
            <v>235421.48949582753</v>
          </cell>
          <cell r="N220">
            <v>17525.559193320947</v>
          </cell>
        </row>
        <row r="221">
          <cell r="E221" t="str">
            <v>LL</v>
          </cell>
          <cell r="G221">
            <v>207089.48316327954</v>
          </cell>
          <cell r="H221">
            <v>80580.21894002553</v>
          </cell>
          <cell r="M221">
            <v>207089.48316327954</v>
          </cell>
          <cell r="N221">
            <v>80580.21894002553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E225" t="str">
            <v>PEB 2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M227">
            <v>0</v>
          </cell>
          <cell r="N227">
            <v>0</v>
          </cell>
        </row>
        <row r="228">
          <cell r="E228" t="str">
            <v>PEB 5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M230">
            <v>0</v>
          </cell>
          <cell r="N230">
            <v>0</v>
          </cell>
        </row>
        <row r="231">
          <cell r="E231" t="str">
            <v>MPP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M232">
            <v>0</v>
          </cell>
          <cell r="N232">
            <v>0</v>
          </cell>
        </row>
        <row r="233">
          <cell r="E233" t="str">
            <v>LL</v>
          </cell>
          <cell r="M233">
            <v>0</v>
          </cell>
          <cell r="N233">
            <v>0</v>
          </cell>
        </row>
        <row r="234">
          <cell r="E234" t="str">
            <v>PMK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M236">
            <v>0</v>
          </cell>
          <cell r="N236">
            <v>0</v>
          </cell>
          <cell r="P236">
            <v>124687.26165884105</v>
          </cell>
          <cell r="Q236">
            <v>19059.091994443595</v>
          </cell>
          <cell r="R236">
            <v>0</v>
          </cell>
          <cell r="S236">
            <v>0</v>
          </cell>
          <cell r="T236">
            <v>312112.54359310213</v>
          </cell>
          <cell r="U236">
            <v>47225.901262211046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9322.8209515700637</v>
          </cell>
          <cell r="AA236">
            <v>1490.0689353202406</v>
          </cell>
          <cell r="AB236">
            <v>59159.88013350869</v>
          </cell>
          <cell r="AC236">
            <v>8967.775493993875</v>
          </cell>
          <cell r="AD236">
            <v>53923.436288398269</v>
          </cell>
          <cell r="AE236">
            <v>8359.3559454350725</v>
          </cell>
          <cell r="AF236">
            <v>37707.861918151393</v>
          </cell>
          <cell r="AG236">
            <v>25574.195795452448</v>
          </cell>
          <cell r="AH236">
            <v>4578.6026044463251</v>
          </cell>
          <cell r="AI236">
            <v>723.33907639658855</v>
          </cell>
        </row>
        <row r="237">
          <cell r="E237" t="str">
            <v>PEB 2</v>
          </cell>
          <cell r="G237">
            <v>124687.26165884105</v>
          </cell>
          <cell r="H237">
            <v>19059.091994443595</v>
          </cell>
          <cell r="M237">
            <v>124687.26165884105</v>
          </cell>
          <cell r="N237">
            <v>19059.091994443595</v>
          </cell>
        </row>
        <row r="238">
          <cell r="E238" t="str">
            <v>PEB 3</v>
          </cell>
          <cell r="M238">
            <v>0</v>
          </cell>
          <cell r="N238">
            <v>0</v>
          </cell>
        </row>
        <row r="239">
          <cell r="E239" t="str">
            <v>PEB 4</v>
          </cell>
          <cell r="G239">
            <v>312112.54359310213</v>
          </cell>
          <cell r="H239">
            <v>47225.901262211046</v>
          </cell>
          <cell r="M239">
            <v>312112.54359310213</v>
          </cell>
          <cell r="N239">
            <v>47225.901262211046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G242">
            <v>9322.8209515700637</v>
          </cell>
          <cell r="H242">
            <v>1490.0689353202406</v>
          </cell>
          <cell r="M242">
            <v>9322.8209515700637</v>
          </cell>
          <cell r="N242">
            <v>1490.0689353202406</v>
          </cell>
        </row>
        <row r="243">
          <cell r="E243" t="str">
            <v>MPP</v>
          </cell>
          <cell r="G243">
            <v>59159.88013350869</v>
          </cell>
          <cell r="H243">
            <v>8967.775493993875</v>
          </cell>
          <cell r="M243">
            <v>59159.88013350869</v>
          </cell>
          <cell r="N243">
            <v>8967.775493993875</v>
          </cell>
        </row>
        <row r="244">
          <cell r="E244" t="str">
            <v>ID</v>
          </cell>
          <cell r="G244">
            <v>53923.436288398269</v>
          </cell>
          <cell r="H244">
            <v>8359.3559454350725</v>
          </cell>
          <cell r="M244">
            <v>53923.436288398269</v>
          </cell>
          <cell r="N244">
            <v>8359.3559454350725</v>
          </cell>
        </row>
        <row r="245">
          <cell r="E245" t="str">
            <v>LL</v>
          </cell>
          <cell r="G245">
            <v>37707.861918151393</v>
          </cell>
          <cell r="H245">
            <v>25574.195795452448</v>
          </cell>
          <cell r="M245">
            <v>37707.861918151393</v>
          </cell>
          <cell r="N245">
            <v>25574.195795452448</v>
          </cell>
        </row>
        <row r="246">
          <cell r="E246" t="str">
            <v>PMK</v>
          </cell>
          <cell r="G246">
            <v>4578.6026044463251</v>
          </cell>
          <cell r="H246">
            <v>723.33907639658855</v>
          </cell>
          <cell r="M246">
            <v>4578.6026044463251</v>
          </cell>
          <cell r="N246">
            <v>723.33907639658855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M248">
            <v>0</v>
          </cell>
          <cell r="N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</row>
        <row r="249">
          <cell r="E249" t="str">
            <v>PEB 2</v>
          </cell>
          <cell r="M249">
            <v>0</v>
          </cell>
          <cell r="N249">
            <v>0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M254">
            <v>0</v>
          </cell>
          <cell r="N254">
            <v>0</v>
          </cell>
        </row>
        <row r="255">
          <cell r="E255" t="str">
            <v>MPP</v>
          </cell>
          <cell r="M255">
            <v>0</v>
          </cell>
          <cell r="N255">
            <v>0</v>
          </cell>
        </row>
        <row r="256">
          <cell r="E256" t="str">
            <v>ID</v>
          </cell>
          <cell r="M256">
            <v>0</v>
          </cell>
          <cell r="N256">
            <v>0</v>
          </cell>
        </row>
        <row r="257">
          <cell r="E257" t="str">
            <v>LL</v>
          </cell>
          <cell r="M257">
            <v>0</v>
          </cell>
          <cell r="N257">
            <v>0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G308">
            <v>14237175.275869768</v>
          </cell>
          <cell r="H308">
            <v>511791.88626822794</v>
          </cell>
          <cell r="M308">
            <v>14237175.275869768</v>
          </cell>
          <cell r="N308">
            <v>511791.88626822794</v>
          </cell>
          <cell r="P308">
            <v>472179.15728474496</v>
          </cell>
          <cell r="Q308">
            <v>26789.754418733497</v>
          </cell>
          <cell r="R308">
            <v>99423.109728340161</v>
          </cell>
          <cell r="S308">
            <v>4517.5513982229613</v>
          </cell>
          <cell r="T308">
            <v>1951431.7648554218</v>
          </cell>
          <cell r="U308">
            <v>117235.69864499971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112211.47007569313</v>
          </cell>
          <cell r="AA308">
            <v>6994.1031737049607</v>
          </cell>
          <cell r="AB308">
            <v>556177.65098256967</v>
          </cell>
          <cell r="AC308">
            <v>22758.132658088936</v>
          </cell>
          <cell r="AD308">
            <v>405506.93269255472</v>
          </cell>
          <cell r="AE308">
            <v>22912.965270758978</v>
          </cell>
          <cell r="AF308">
            <v>319927.0344622304</v>
          </cell>
          <cell r="AG308">
            <v>129503.32187295845</v>
          </cell>
          <cell r="AH308">
            <v>432792.54089955345</v>
          </cell>
          <cell r="AI308">
            <v>55144.386670663545</v>
          </cell>
        </row>
        <row r="309">
          <cell r="E309" t="str">
            <v>PEB 2</v>
          </cell>
          <cell r="G309">
            <v>472179.15728474496</v>
          </cell>
          <cell r="H309">
            <v>26789.754418733497</v>
          </cell>
          <cell r="M309">
            <v>472179.15728474496</v>
          </cell>
          <cell r="N309">
            <v>26789.754418733497</v>
          </cell>
        </row>
        <row r="310">
          <cell r="E310" t="str">
            <v>PEB 3</v>
          </cell>
          <cell r="G310">
            <v>99423.109728340161</v>
          </cell>
          <cell r="H310">
            <v>4517.5513982229613</v>
          </cell>
          <cell r="M310">
            <v>99423.109728340161</v>
          </cell>
          <cell r="N310">
            <v>4517.5513982229613</v>
          </cell>
        </row>
        <row r="311">
          <cell r="E311" t="str">
            <v>PEB 4</v>
          </cell>
          <cell r="G311">
            <v>1951431.7648554218</v>
          </cell>
          <cell r="H311">
            <v>117235.69864499971</v>
          </cell>
          <cell r="M311">
            <v>1951431.7648554218</v>
          </cell>
          <cell r="N311">
            <v>117235.69864499971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G314">
            <v>112211.47007569313</v>
          </cell>
          <cell r="H314">
            <v>6994.1031737049607</v>
          </cell>
          <cell r="M314">
            <v>112211.47007569313</v>
          </cell>
          <cell r="N314">
            <v>6994.1031737049607</v>
          </cell>
        </row>
        <row r="315">
          <cell r="E315" t="str">
            <v>MPP</v>
          </cell>
          <cell r="G315">
            <v>556177.65098256967</v>
          </cell>
          <cell r="H315">
            <v>22758.132658088936</v>
          </cell>
          <cell r="M315">
            <v>556177.65098256967</v>
          </cell>
          <cell r="N315">
            <v>22758.132658088936</v>
          </cell>
        </row>
        <row r="316">
          <cell r="E316" t="str">
            <v>ID</v>
          </cell>
          <cell r="G316">
            <v>405506.93269255472</v>
          </cell>
          <cell r="H316">
            <v>22912.965270758978</v>
          </cell>
          <cell r="M316">
            <v>405506.93269255472</v>
          </cell>
          <cell r="N316">
            <v>22912.965270758978</v>
          </cell>
        </row>
        <row r="317">
          <cell r="E317" t="str">
            <v>LL</v>
          </cell>
          <cell r="G317">
            <v>319927.0344622304</v>
          </cell>
          <cell r="H317">
            <v>129503.32187295845</v>
          </cell>
          <cell r="M317">
            <v>319927.0344622304</v>
          </cell>
          <cell r="N317">
            <v>129503.32187295845</v>
          </cell>
        </row>
        <row r="318">
          <cell r="E318" t="str">
            <v>PMK</v>
          </cell>
          <cell r="G318">
            <v>432792.54089955345</v>
          </cell>
          <cell r="H318">
            <v>55144.386670663545</v>
          </cell>
          <cell r="M318">
            <v>432792.54089955345</v>
          </cell>
          <cell r="N318">
            <v>55144.386670663545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4607.9445607851794</v>
          </cell>
          <cell r="Q320">
            <v>1475.3624710453819</v>
          </cell>
          <cell r="R320">
            <v>0</v>
          </cell>
          <cell r="S320">
            <v>0</v>
          </cell>
          <cell r="T320">
            <v>7484.2704258938029</v>
          </cell>
          <cell r="U320">
            <v>1151.0020097085101</v>
          </cell>
          <cell r="V320">
            <v>6381.4189702350923</v>
          </cell>
          <cell r="W320">
            <v>6381.4189702350923</v>
          </cell>
          <cell r="X320">
            <v>0</v>
          </cell>
          <cell r="Y320">
            <v>0</v>
          </cell>
          <cell r="Z320">
            <v>2604.7894118443064</v>
          </cell>
          <cell r="AA320">
            <v>569.30411755615614</v>
          </cell>
          <cell r="AB320">
            <v>4604.71900663203</v>
          </cell>
          <cell r="AC320">
            <v>1016.374700854089</v>
          </cell>
          <cell r="AD320">
            <v>10618.956040592355</v>
          </cell>
          <cell r="AE320">
            <v>2136.0951279657279</v>
          </cell>
          <cell r="AF320">
            <v>9283.393462535123</v>
          </cell>
          <cell r="AG320">
            <v>6795.7348862211429</v>
          </cell>
          <cell r="AH320">
            <v>4210.4233971917947</v>
          </cell>
          <cell r="AI320">
            <v>949.47045023062481</v>
          </cell>
        </row>
        <row r="321">
          <cell r="E321" t="str">
            <v>PEB 2</v>
          </cell>
          <cell r="G321">
            <v>4607.9445607851794</v>
          </cell>
          <cell r="H321">
            <v>1475.3624710453819</v>
          </cell>
          <cell r="M321">
            <v>4607.9445607851794</v>
          </cell>
          <cell r="N321">
            <v>1475.3624710453819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G323">
            <v>7484.2704258938029</v>
          </cell>
          <cell r="H323">
            <v>1151.0020097085101</v>
          </cell>
          <cell r="M323">
            <v>7484.2704258938029</v>
          </cell>
          <cell r="N323">
            <v>1151.0020097085101</v>
          </cell>
        </row>
        <row r="324">
          <cell r="E324" t="str">
            <v>PEB 5</v>
          </cell>
          <cell r="G324">
            <v>6381.4189702350923</v>
          </cell>
          <cell r="H324">
            <v>6381.4189702350923</v>
          </cell>
          <cell r="M324">
            <v>6381.4189702350923</v>
          </cell>
          <cell r="N324">
            <v>6381.4189702350923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G326">
            <v>2604.7894118443064</v>
          </cell>
          <cell r="H326">
            <v>569.30411755615614</v>
          </cell>
          <cell r="M326">
            <v>2604.7894118443064</v>
          </cell>
          <cell r="N326">
            <v>569.30411755615614</v>
          </cell>
        </row>
        <row r="327">
          <cell r="E327" t="str">
            <v>MPP</v>
          </cell>
          <cell r="G327">
            <v>4604.71900663203</v>
          </cell>
          <cell r="H327">
            <v>1016.374700854089</v>
          </cell>
          <cell r="M327">
            <v>4604.71900663203</v>
          </cell>
          <cell r="N327">
            <v>1016.374700854089</v>
          </cell>
        </row>
        <row r="328">
          <cell r="E328" t="str">
            <v>ID</v>
          </cell>
          <cell r="G328">
            <v>10618.956040592355</v>
          </cell>
          <cell r="H328">
            <v>2136.0951279657279</v>
          </cell>
          <cell r="M328">
            <v>10618.956040592355</v>
          </cell>
          <cell r="N328">
            <v>2136.0951279657279</v>
          </cell>
        </row>
        <row r="329">
          <cell r="E329" t="str">
            <v>LL</v>
          </cell>
          <cell r="G329">
            <v>9283.393462535123</v>
          </cell>
          <cell r="H329">
            <v>6795.7348862211429</v>
          </cell>
          <cell r="M329">
            <v>9283.393462535123</v>
          </cell>
          <cell r="N329">
            <v>6795.7348862211429</v>
          </cell>
        </row>
        <row r="330">
          <cell r="E330" t="str">
            <v>PMK</v>
          </cell>
          <cell r="G330">
            <v>4210.4233971917947</v>
          </cell>
          <cell r="H330">
            <v>949.47045023062481</v>
          </cell>
          <cell r="M330">
            <v>4210.4233971917947</v>
          </cell>
          <cell r="N330">
            <v>949.47045023062481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103854.85974303356</v>
          </cell>
          <cell r="U332">
            <v>59846.849503761165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2673.3478391968924</v>
          </cell>
          <cell r="AA332">
            <v>348.60417646078724</v>
          </cell>
          <cell r="AB332">
            <v>17083.217368465619</v>
          </cell>
          <cell r="AC332">
            <v>9860.7849122915723</v>
          </cell>
          <cell r="AD332">
            <v>7534.9484840713676</v>
          </cell>
          <cell r="AE332">
            <v>1876.6114618208405</v>
          </cell>
          <cell r="AF332">
            <v>22556.265549719588</v>
          </cell>
          <cell r="AG332">
            <v>12296.284598205548</v>
          </cell>
          <cell r="AH332">
            <v>5471.9559522006239</v>
          </cell>
          <cell r="AI332">
            <v>713.54227473804997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G335">
            <v>103854.85974303356</v>
          </cell>
          <cell r="H335">
            <v>59846.849503761165</v>
          </cell>
          <cell r="M335">
            <v>103854.85974303356</v>
          </cell>
          <cell r="N335">
            <v>59846.849503761165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G338">
            <v>2673.3478391968924</v>
          </cell>
          <cell r="H338">
            <v>348.60417646078724</v>
          </cell>
          <cell r="M338">
            <v>2673.3478391968924</v>
          </cell>
          <cell r="N338">
            <v>348.60417646078724</v>
          </cell>
        </row>
        <row r="339">
          <cell r="E339" t="str">
            <v>MPP</v>
          </cell>
          <cell r="G339">
            <v>17083.217368465619</v>
          </cell>
          <cell r="H339">
            <v>9860.7849122915723</v>
          </cell>
          <cell r="M339">
            <v>17083.217368465619</v>
          </cell>
          <cell r="N339">
            <v>9860.7849122915723</v>
          </cell>
        </row>
        <row r="340">
          <cell r="E340" t="str">
            <v>ID</v>
          </cell>
          <cell r="G340">
            <v>7534.9484840713676</v>
          </cell>
          <cell r="H340">
            <v>1876.6114618208405</v>
          </cell>
          <cell r="M340">
            <v>7534.9484840713676</v>
          </cell>
          <cell r="N340">
            <v>1876.6114618208405</v>
          </cell>
        </row>
        <row r="341">
          <cell r="E341" t="str">
            <v>LL</v>
          </cell>
          <cell r="G341">
            <v>22556.265549719588</v>
          </cell>
          <cell r="H341">
            <v>12296.284598205548</v>
          </cell>
          <cell r="M341">
            <v>22556.265549719588</v>
          </cell>
          <cell r="N341">
            <v>12296.284598205548</v>
          </cell>
        </row>
        <row r="342">
          <cell r="E342" t="str">
            <v>PMK</v>
          </cell>
          <cell r="G342">
            <v>5471.9559522006239</v>
          </cell>
          <cell r="H342">
            <v>713.54227473804997</v>
          </cell>
          <cell r="M342">
            <v>5471.9559522006239</v>
          </cell>
          <cell r="N342">
            <v>713.54227473804997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M346">
            <v>0</v>
          </cell>
          <cell r="N346">
            <v>0</v>
          </cell>
        </row>
        <row r="347">
          <cell r="E347" t="str">
            <v>PEB 4</v>
          </cell>
          <cell r="M347">
            <v>0</v>
          </cell>
          <cell r="N347">
            <v>0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M350">
            <v>0</v>
          </cell>
          <cell r="N350">
            <v>0</v>
          </cell>
        </row>
        <row r="351">
          <cell r="E351" t="str">
            <v>MPP</v>
          </cell>
          <cell r="M351">
            <v>0</v>
          </cell>
          <cell r="N351">
            <v>0</v>
          </cell>
        </row>
        <row r="352">
          <cell r="E352" t="str">
            <v>ID</v>
          </cell>
          <cell r="M352">
            <v>0</v>
          </cell>
          <cell r="N352">
            <v>0</v>
          </cell>
        </row>
        <row r="353">
          <cell r="E353" t="str">
            <v>LL</v>
          </cell>
          <cell r="M353">
            <v>0</v>
          </cell>
          <cell r="N353">
            <v>0</v>
          </cell>
        </row>
        <row r="354">
          <cell r="E354" t="str">
            <v>PMK</v>
          </cell>
          <cell r="M354">
            <v>0</v>
          </cell>
          <cell r="N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G356">
            <v>1899912.5619703138</v>
          </cell>
          <cell r="H356">
            <v>94607.097922243644</v>
          </cell>
          <cell r="M356">
            <v>1899912.5619703138</v>
          </cell>
          <cell r="N356">
            <v>94607.097922243644</v>
          </cell>
          <cell r="P356">
            <v>6095.7513900331105</v>
          </cell>
          <cell r="Q356">
            <v>518.07037927745228</v>
          </cell>
          <cell r="R356">
            <v>0</v>
          </cell>
          <cell r="S356">
            <v>0</v>
          </cell>
          <cell r="T356">
            <v>87034.29465213987</v>
          </cell>
          <cell r="U356">
            <v>17418.781436544705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32052.827829810667</v>
          </cell>
          <cell r="AA356">
            <v>2360.334881814013</v>
          </cell>
          <cell r="AB356">
            <v>0</v>
          </cell>
          <cell r="AC356">
            <v>0</v>
          </cell>
          <cell r="AD356">
            <v>125862.67816821052</v>
          </cell>
          <cell r="AE356">
            <v>8500.7986267493689</v>
          </cell>
          <cell r="AF356">
            <v>46223.279998842583</v>
          </cell>
          <cell r="AG356">
            <v>39259.630975052016</v>
          </cell>
          <cell r="AH356">
            <v>12989.178649613483</v>
          </cell>
          <cell r="AI356">
            <v>1132.0730421153914</v>
          </cell>
        </row>
        <row r="357">
          <cell r="E357" t="str">
            <v>PEB 2</v>
          </cell>
          <cell r="G357">
            <v>6095.7513900331105</v>
          </cell>
          <cell r="H357">
            <v>518.07037927745228</v>
          </cell>
          <cell r="M357">
            <v>6095.7513900331105</v>
          </cell>
          <cell r="N357">
            <v>518.07037927745228</v>
          </cell>
        </row>
        <row r="358">
          <cell r="E358" t="str">
            <v>PEB 3</v>
          </cell>
          <cell r="G358">
            <v>0</v>
          </cell>
          <cell r="H358">
            <v>0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G359">
            <v>87034.29465213987</v>
          </cell>
          <cell r="H359">
            <v>17418.781436544705</v>
          </cell>
          <cell r="M359">
            <v>87034.29465213987</v>
          </cell>
          <cell r="N359">
            <v>17418.781436544705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G362">
            <v>32052.827829810667</v>
          </cell>
          <cell r="H362">
            <v>2360.334881814013</v>
          </cell>
          <cell r="M362">
            <v>32052.827829810667</v>
          </cell>
          <cell r="N362">
            <v>2360.334881814013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G364">
            <v>125862.67816821052</v>
          </cell>
          <cell r="H364">
            <v>8500.7986267493689</v>
          </cell>
          <cell r="M364">
            <v>125862.67816821052</v>
          </cell>
          <cell r="N364">
            <v>8500.7986267493689</v>
          </cell>
        </row>
        <row r="365">
          <cell r="E365" t="str">
            <v>LL</v>
          </cell>
          <cell r="G365">
            <v>46223.279998842583</v>
          </cell>
          <cell r="H365">
            <v>39259.630975052016</v>
          </cell>
          <cell r="M365">
            <v>46223.279998842583</v>
          </cell>
          <cell r="N365">
            <v>39259.630975052016</v>
          </cell>
        </row>
        <row r="366">
          <cell r="E366" t="str">
            <v>PMK</v>
          </cell>
          <cell r="G366">
            <v>12989.178649613483</v>
          </cell>
          <cell r="H366">
            <v>1132.0730421153914</v>
          </cell>
          <cell r="M366">
            <v>12989.178649613483</v>
          </cell>
          <cell r="N366">
            <v>1132.0730421153914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81787.306306186467</v>
          </cell>
          <cell r="U380">
            <v>16368.665001827181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6059.2318972341</v>
          </cell>
          <cell r="AA380">
            <v>1212.6764112135645</v>
          </cell>
          <cell r="AB380">
            <v>0</v>
          </cell>
          <cell r="AC380">
            <v>0</v>
          </cell>
          <cell r="AD380">
            <v>24734.900383890294</v>
          </cell>
          <cell r="AE380">
            <v>4950.3684192963992</v>
          </cell>
          <cell r="AF380">
            <v>78949.135679147526</v>
          </cell>
          <cell r="AG380">
            <v>15800.642085922538</v>
          </cell>
          <cell r="AH380">
            <v>2906.26406556438</v>
          </cell>
          <cell r="AI380">
            <v>581.65093147802168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G383">
            <v>81787.306306186467</v>
          </cell>
          <cell r="H383">
            <v>16368.665001827181</v>
          </cell>
          <cell r="M383">
            <v>81787.306306186467</v>
          </cell>
          <cell r="N383">
            <v>16368.665001827181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G386">
            <v>6059.2318972341</v>
          </cell>
          <cell r="H386">
            <v>1212.6764112135645</v>
          </cell>
          <cell r="M386">
            <v>6059.2318972341</v>
          </cell>
          <cell r="N386">
            <v>1212.6764112135645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G388">
            <v>24734.900383890294</v>
          </cell>
          <cell r="H388">
            <v>4950.3684192963992</v>
          </cell>
          <cell r="M388">
            <v>24734.900383890294</v>
          </cell>
          <cell r="N388">
            <v>4950.3684192963992</v>
          </cell>
        </row>
        <row r="389">
          <cell r="E389" t="str">
            <v>LL</v>
          </cell>
          <cell r="G389">
            <v>78949.135679147526</v>
          </cell>
          <cell r="H389">
            <v>15800.642085922538</v>
          </cell>
          <cell r="M389">
            <v>78949.135679147526</v>
          </cell>
          <cell r="N389">
            <v>15800.642085922538</v>
          </cell>
        </row>
        <row r="390">
          <cell r="E390" t="str">
            <v>PMK</v>
          </cell>
          <cell r="G390">
            <v>2906.26406556438</v>
          </cell>
          <cell r="H390">
            <v>581.65093147802168</v>
          </cell>
          <cell r="M390">
            <v>2906.26406556438</v>
          </cell>
          <cell r="N390">
            <v>581.65093147802168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G428">
            <v>930473</v>
          </cell>
          <cell r="H428">
            <v>36580</v>
          </cell>
          <cell r="M428">
            <v>930473</v>
          </cell>
          <cell r="N428">
            <v>36580</v>
          </cell>
          <cell r="P428">
            <v>598128</v>
          </cell>
          <cell r="Q428">
            <v>33009</v>
          </cell>
          <cell r="R428">
            <v>105238</v>
          </cell>
          <cell r="S428">
            <v>4505</v>
          </cell>
          <cell r="T428">
            <v>202991</v>
          </cell>
          <cell r="U428">
            <v>16570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33644</v>
          </cell>
          <cell r="AA428">
            <v>2857</v>
          </cell>
          <cell r="AB428">
            <v>273793</v>
          </cell>
          <cell r="AC428">
            <v>15501</v>
          </cell>
          <cell r="AD428">
            <v>99472</v>
          </cell>
          <cell r="AE428">
            <v>6917</v>
          </cell>
          <cell r="AF428">
            <v>86814</v>
          </cell>
          <cell r="AG428">
            <v>35596</v>
          </cell>
          <cell r="AH428">
            <v>121273</v>
          </cell>
          <cell r="AI428">
            <v>18933</v>
          </cell>
        </row>
        <row r="429">
          <cell r="E429" t="str">
            <v>PEB 2</v>
          </cell>
          <cell r="G429">
            <v>598128</v>
          </cell>
          <cell r="H429">
            <v>33009</v>
          </cell>
          <cell r="M429">
            <v>598128</v>
          </cell>
          <cell r="N429">
            <v>33009</v>
          </cell>
        </row>
        <row r="430">
          <cell r="E430" t="str">
            <v>PEB 3</v>
          </cell>
          <cell r="G430">
            <v>105238</v>
          </cell>
          <cell r="H430">
            <v>4505</v>
          </cell>
          <cell r="M430">
            <v>105238</v>
          </cell>
          <cell r="N430">
            <v>4505</v>
          </cell>
        </row>
        <row r="431">
          <cell r="E431" t="str">
            <v>PEB 4</v>
          </cell>
          <cell r="G431">
            <v>202991</v>
          </cell>
          <cell r="H431">
            <v>16570</v>
          </cell>
          <cell r="M431">
            <v>202991</v>
          </cell>
          <cell r="N431">
            <v>16570</v>
          </cell>
        </row>
        <row r="432">
          <cell r="E432" t="str">
            <v>PEB 5</v>
          </cell>
          <cell r="G432">
            <v>0</v>
          </cell>
          <cell r="H432">
            <v>0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G434">
            <v>33644</v>
          </cell>
          <cell r="H434">
            <v>2857</v>
          </cell>
          <cell r="M434">
            <v>33644</v>
          </cell>
          <cell r="N434">
            <v>2857</v>
          </cell>
        </row>
        <row r="435">
          <cell r="E435" t="str">
            <v>MPP</v>
          </cell>
          <cell r="G435">
            <v>273793</v>
          </cell>
          <cell r="H435">
            <v>15501</v>
          </cell>
          <cell r="M435">
            <v>273793</v>
          </cell>
          <cell r="N435">
            <v>15501</v>
          </cell>
        </row>
        <row r="436">
          <cell r="E436" t="str">
            <v>ID</v>
          </cell>
          <cell r="G436">
            <v>99472</v>
          </cell>
          <cell r="H436">
            <v>6917</v>
          </cell>
          <cell r="M436">
            <v>99472</v>
          </cell>
          <cell r="N436">
            <v>6917</v>
          </cell>
        </row>
        <row r="437">
          <cell r="E437" t="str">
            <v>LL</v>
          </cell>
          <cell r="G437">
            <v>86814</v>
          </cell>
          <cell r="H437">
            <v>35596</v>
          </cell>
          <cell r="M437">
            <v>86814</v>
          </cell>
          <cell r="N437">
            <v>35596</v>
          </cell>
        </row>
        <row r="438">
          <cell r="E438" t="str">
            <v>PMK</v>
          </cell>
          <cell r="G438">
            <v>121273</v>
          </cell>
          <cell r="H438">
            <v>18933</v>
          </cell>
          <cell r="M438">
            <v>121273</v>
          </cell>
          <cell r="N438">
            <v>18933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G488">
            <v>553537.05867764796</v>
          </cell>
          <cell r="H488">
            <v>27225.883474550352</v>
          </cell>
          <cell r="M488">
            <v>553537.05867764796</v>
          </cell>
          <cell r="N488">
            <v>27225.883474550352</v>
          </cell>
          <cell r="P488">
            <v>0</v>
          </cell>
          <cell r="Q488">
            <v>0</v>
          </cell>
          <cell r="R488">
            <v>879.24201002772213</v>
          </cell>
          <cell r="S488">
            <v>43.24577756027815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6117.7493988792321</v>
          </cell>
          <cell r="AA488">
            <v>300.90330836798273</v>
          </cell>
          <cell r="AB488">
            <v>0</v>
          </cell>
          <cell r="AC488">
            <v>0</v>
          </cell>
          <cell r="AD488">
            <v>45790.486374657776</v>
          </cell>
          <cell r="AE488">
            <v>2252.2185763996436</v>
          </cell>
          <cell r="AF488">
            <v>2856.0603825084077</v>
          </cell>
          <cell r="AG488">
            <v>8621.2897083570278</v>
          </cell>
          <cell r="AH488">
            <v>256.21976501328288</v>
          </cell>
          <cell r="AI488">
            <v>773.4237121578675</v>
          </cell>
        </row>
        <row r="489">
          <cell r="E489" t="str">
            <v>PEB 2</v>
          </cell>
          <cell r="G489">
            <v>0</v>
          </cell>
          <cell r="H489">
            <v>0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G490">
            <v>879.24201002772213</v>
          </cell>
          <cell r="H490">
            <v>43.24577756027815</v>
          </cell>
          <cell r="M490">
            <v>879.24201002772213</v>
          </cell>
          <cell r="N490">
            <v>43.24577756027815</v>
          </cell>
        </row>
        <row r="491">
          <cell r="E491" t="str">
            <v>PEB 4</v>
          </cell>
          <cell r="G491">
            <v>0</v>
          </cell>
          <cell r="H491">
            <v>0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G492">
            <v>0</v>
          </cell>
          <cell r="H492">
            <v>0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G493">
            <v>0</v>
          </cell>
          <cell r="H493">
            <v>0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G494">
            <v>6117.7493988792321</v>
          </cell>
          <cell r="H494">
            <v>300.90330836798273</v>
          </cell>
          <cell r="M494">
            <v>6117.7493988792321</v>
          </cell>
          <cell r="N494">
            <v>300.90330836798273</v>
          </cell>
        </row>
        <row r="495">
          <cell r="E495" t="str">
            <v>MPP</v>
          </cell>
          <cell r="G495">
            <v>0</v>
          </cell>
          <cell r="H495">
            <v>0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G496">
            <v>45790.486374657776</v>
          </cell>
          <cell r="H496">
            <v>2252.2185763996436</v>
          </cell>
          <cell r="M496">
            <v>45790.486374657776</v>
          </cell>
          <cell r="N496">
            <v>2252.2185763996436</v>
          </cell>
        </row>
        <row r="497">
          <cell r="E497" t="str">
            <v>LL</v>
          </cell>
          <cell r="G497">
            <v>2856.0603825084077</v>
          </cell>
          <cell r="H497">
            <v>8621.2897083570278</v>
          </cell>
          <cell r="M497">
            <v>2856.0603825084077</v>
          </cell>
          <cell r="N497">
            <v>8621.2897083570278</v>
          </cell>
        </row>
        <row r="498">
          <cell r="E498" t="str">
            <v>PMK</v>
          </cell>
          <cell r="G498">
            <v>256.21976501328288</v>
          </cell>
          <cell r="H498">
            <v>773.4237121578675</v>
          </cell>
          <cell r="M498">
            <v>256.21976501328288</v>
          </cell>
          <cell r="N498">
            <v>773.4237121578675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G524">
            <v>688029.45193240186</v>
          </cell>
          <cell r="H524">
            <v>34260.771277206513</v>
          </cell>
          <cell r="M524">
            <v>688029.45193240186</v>
          </cell>
          <cell r="N524">
            <v>34260.771277206513</v>
          </cell>
          <cell r="P524">
            <v>0</v>
          </cell>
          <cell r="Q524">
            <v>0</v>
          </cell>
          <cell r="R524">
            <v>124903.22617647177</v>
          </cell>
          <cell r="S524">
            <v>6219.6187267834102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8261.5309068707793</v>
          </cell>
          <cell r="AA524">
            <v>411.38707072045702</v>
          </cell>
          <cell r="AB524">
            <v>31973.750939216799</v>
          </cell>
          <cell r="AC524">
            <v>3184.2978951735363</v>
          </cell>
          <cell r="AD524">
            <v>41227.902489785411</v>
          </cell>
          <cell r="AE524">
            <v>2052.9640605854288</v>
          </cell>
          <cell r="AF524">
            <v>890.58163388226853</v>
          </cell>
          <cell r="AG524">
            <v>10842.831392516517</v>
          </cell>
          <cell r="AH524">
            <v>1417.5968091905354</v>
          </cell>
          <cell r="AI524">
            <v>290.13103662696483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G526">
            <v>124903.22617647177</v>
          </cell>
          <cell r="H526">
            <v>6219.6187267834102</v>
          </cell>
          <cell r="M526">
            <v>124903.22617647177</v>
          </cell>
          <cell r="N526">
            <v>6219.6187267834102</v>
          </cell>
        </row>
        <row r="527">
          <cell r="E527" t="str">
            <v>PEB 4</v>
          </cell>
          <cell r="G527">
            <v>0</v>
          </cell>
          <cell r="H527">
            <v>0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G530">
            <v>8261.5309068707793</v>
          </cell>
          <cell r="H530">
            <v>411.38707072045702</v>
          </cell>
          <cell r="M530">
            <v>8261.5309068707793</v>
          </cell>
          <cell r="N530">
            <v>411.38707072045702</v>
          </cell>
        </row>
        <row r="531">
          <cell r="E531" t="str">
            <v>MPP</v>
          </cell>
          <cell r="G531">
            <v>31973.750939216799</v>
          </cell>
          <cell r="H531">
            <v>3184.2978951735363</v>
          </cell>
          <cell r="M531">
            <v>31973.750939216799</v>
          </cell>
          <cell r="N531">
            <v>3184.2978951735363</v>
          </cell>
        </row>
        <row r="532">
          <cell r="E532" t="str">
            <v>ID</v>
          </cell>
          <cell r="G532">
            <v>41227.902489785411</v>
          </cell>
          <cell r="H532">
            <v>2052.9640605854288</v>
          </cell>
          <cell r="M532">
            <v>41227.902489785411</v>
          </cell>
          <cell r="N532">
            <v>2052.9640605854288</v>
          </cell>
        </row>
        <row r="533">
          <cell r="E533" t="str">
            <v>LL</v>
          </cell>
          <cell r="G533">
            <v>890.58163388226853</v>
          </cell>
          <cell r="H533">
            <v>10842.831392516517</v>
          </cell>
          <cell r="M533">
            <v>890.58163388226853</v>
          </cell>
          <cell r="N533">
            <v>10842.831392516517</v>
          </cell>
        </row>
        <row r="534">
          <cell r="E534" t="str">
            <v>PMK</v>
          </cell>
          <cell r="G534">
            <v>1417.5968091905354</v>
          </cell>
          <cell r="H534">
            <v>290.13103662696483</v>
          </cell>
          <cell r="M534">
            <v>1417.5968091905354</v>
          </cell>
          <cell r="N534">
            <v>290.13103662696483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M536">
            <v>0</v>
          </cell>
          <cell r="N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96128.50624583973</v>
          </cell>
          <cell r="U536">
            <v>7033.4408866772756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5465.0482884704415</v>
          </cell>
          <cell r="AA536">
            <v>399.86155596230554</v>
          </cell>
          <cell r="AB536">
            <v>0</v>
          </cell>
          <cell r="AC536">
            <v>0</v>
          </cell>
          <cell r="AD536">
            <v>22218.379662468866</v>
          </cell>
          <cell r="AE536">
            <v>1625.6536802317214</v>
          </cell>
          <cell r="AF536">
            <v>23054.679959930996</v>
          </cell>
          <cell r="AG536">
            <v>6286.466484034936</v>
          </cell>
          <cell r="AH536">
            <v>10264.752974777208</v>
          </cell>
          <cell r="AI536">
            <v>999.52241307935731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M538">
            <v>0</v>
          </cell>
          <cell r="N538">
            <v>0</v>
          </cell>
        </row>
        <row r="539">
          <cell r="E539" t="str">
            <v>PEB 4</v>
          </cell>
          <cell r="G539">
            <v>96128.50624583973</v>
          </cell>
          <cell r="H539">
            <v>7033.4408866772756</v>
          </cell>
          <cell r="M539">
            <v>96128.50624583973</v>
          </cell>
          <cell r="N539">
            <v>7033.4408866772756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G542">
            <v>5465.0482884704415</v>
          </cell>
          <cell r="H542">
            <v>399.86155596230554</v>
          </cell>
          <cell r="M542">
            <v>5465.0482884704415</v>
          </cell>
          <cell r="N542">
            <v>399.86155596230554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G544">
            <v>22218.379662468866</v>
          </cell>
          <cell r="H544">
            <v>1625.6536802317214</v>
          </cell>
          <cell r="M544">
            <v>22218.379662468866</v>
          </cell>
          <cell r="N544">
            <v>1625.6536802317214</v>
          </cell>
        </row>
        <row r="545">
          <cell r="E545" t="str">
            <v>LL</v>
          </cell>
          <cell r="G545">
            <v>23054.679959930996</v>
          </cell>
          <cell r="H545">
            <v>6286.466484034936</v>
          </cell>
          <cell r="M545">
            <v>23054.679959930996</v>
          </cell>
          <cell r="N545">
            <v>6286.466484034936</v>
          </cell>
        </row>
        <row r="546">
          <cell r="E546" t="str">
            <v>PMK</v>
          </cell>
          <cell r="G546">
            <v>10264.752974777208</v>
          </cell>
          <cell r="H546">
            <v>999.52241307935731</v>
          </cell>
          <cell r="M546">
            <v>10264.752974777208</v>
          </cell>
          <cell r="N546">
            <v>999.52241307935731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1647378.0606196865</v>
          </cell>
          <cell r="U584">
            <v>78399.96365085787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1652.7513727348266</v>
          </cell>
          <cell r="AA584">
            <v>182.90100353423469</v>
          </cell>
          <cell r="AB584">
            <v>0</v>
          </cell>
          <cell r="AC584">
            <v>0</v>
          </cell>
          <cell r="AD584">
            <v>35023.171417686499</v>
          </cell>
          <cell r="AE584">
            <v>2702.5413456507631</v>
          </cell>
          <cell r="AF584">
            <v>64815.603973295962</v>
          </cell>
          <cell r="AG584">
            <v>39716.483126287749</v>
          </cell>
          <cell r="AH584">
            <v>5439.2000275628388</v>
          </cell>
          <cell r="AI584">
            <v>68.193045541971756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1647378.0606196865</v>
          </cell>
          <cell r="S585">
            <v>78399.96365085787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1652.7513727348266</v>
          </cell>
          <cell r="Y585">
            <v>182.90100353423469</v>
          </cell>
          <cell r="Z585">
            <v>0</v>
          </cell>
          <cell r="AA585">
            <v>0</v>
          </cell>
          <cell r="AB585">
            <v>35023.171417686499</v>
          </cell>
          <cell r="AC585">
            <v>2702.5413456507631</v>
          </cell>
          <cell r="AD585">
            <v>64815.603973295962</v>
          </cell>
          <cell r="AE585">
            <v>39716.483126287749</v>
          </cell>
          <cell r="AF585">
            <v>5439.2000275628388</v>
          </cell>
          <cell r="AG585">
            <v>68.193045541971756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1647378.0606196865</v>
          </cell>
          <cell r="Q586">
            <v>78399.96365085787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1652.7513727348266</v>
          </cell>
          <cell r="W586">
            <v>182.90100353423469</v>
          </cell>
          <cell r="X586">
            <v>0</v>
          </cell>
          <cell r="Y586">
            <v>0</v>
          </cell>
          <cell r="Z586">
            <v>35023.171417686499</v>
          </cell>
          <cell r="AA586">
            <v>2702.5413456507631</v>
          </cell>
          <cell r="AB586">
            <v>64815.603973295962</v>
          </cell>
          <cell r="AC586">
            <v>39716.483126287749</v>
          </cell>
          <cell r="AD586">
            <v>5439.2000275628388</v>
          </cell>
          <cell r="AE586">
            <v>68.193045541971756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G587">
            <v>1647378.0606196865</v>
          </cell>
          <cell r="H587">
            <v>78399.96365085787</v>
          </cell>
          <cell r="M587">
            <v>1647378.0606196865</v>
          </cell>
          <cell r="N587">
            <v>78399.96365085787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1652.7513727348266</v>
          </cell>
          <cell r="U587">
            <v>182.90100353423469</v>
          </cell>
          <cell r="V587">
            <v>0</v>
          </cell>
          <cell r="W587">
            <v>0</v>
          </cell>
          <cell r="X587">
            <v>35023.171417686499</v>
          </cell>
          <cell r="Y587">
            <v>2702.5413456507631</v>
          </cell>
          <cell r="Z587">
            <v>64815.603973295962</v>
          </cell>
          <cell r="AA587">
            <v>39716.483126287749</v>
          </cell>
          <cell r="AB587">
            <v>5439.2000275628388</v>
          </cell>
          <cell r="AC587">
            <v>68.193045541971756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1652.7513727348266</v>
          </cell>
          <cell r="S588">
            <v>182.90100353423469</v>
          </cell>
          <cell r="T588">
            <v>0</v>
          </cell>
          <cell r="U588">
            <v>0</v>
          </cell>
          <cell r="V588">
            <v>35023.171417686499</v>
          </cell>
          <cell r="W588">
            <v>2702.5413456507631</v>
          </cell>
          <cell r="X588">
            <v>64815.603973295962</v>
          </cell>
          <cell r="Y588">
            <v>39716.483126287749</v>
          </cell>
          <cell r="Z588">
            <v>5439.2000275628388</v>
          </cell>
          <cell r="AA588">
            <v>68.193045541971756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1652.7513727348266</v>
          </cell>
          <cell r="Q589">
            <v>182.90100353423469</v>
          </cell>
          <cell r="R589">
            <v>0</v>
          </cell>
          <cell r="S589">
            <v>0</v>
          </cell>
          <cell r="T589">
            <v>35023.171417686499</v>
          </cell>
          <cell r="U589">
            <v>2702.5413456507631</v>
          </cell>
          <cell r="V589">
            <v>64815.603973295962</v>
          </cell>
          <cell r="W589">
            <v>39716.483126287749</v>
          </cell>
          <cell r="X589">
            <v>5439.2000275628388</v>
          </cell>
          <cell r="Y589">
            <v>68.193045541971756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G590">
            <v>1652.7513727348266</v>
          </cell>
          <cell r="H590">
            <v>182.90100353423469</v>
          </cell>
          <cell r="M590">
            <v>1652.7513727348266</v>
          </cell>
          <cell r="N590">
            <v>182.90100353423469</v>
          </cell>
          <cell r="P590">
            <v>0</v>
          </cell>
          <cell r="Q590">
            <v>0</v>
          </cell>
          <cell r="R590">
            <v>35023.171417686499</v>
          </cell>
          <cell r="S590">
            <v>2702.5413456507631</v>
          </cell>
          <cell r="T590">
            <v>64815.603973295962</v>
          </cell>
          <cell r="U590">
            <v>39716.483126287749</v>
          </cell>
          <cell r="V590">
            <v>5439.2000275628388</v>
          </cell>
          <cell r="W590">
            <v>68.193045541971756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35023.171417686499</v>
          </cell>
          <cell r="Q591">
            <v>2702.5413456507631</v>
          </cell>
          <cell r="R591">
            <v>64815.603973295962</v>
          </cell>
          <cell r="S591">
            <v>39716.483126287749</v>
          </cell>
          <cell r="T591">
            <v>5439.2000275628388</v>
          </cell>
          <cell r="U591">
            <v>68.193045541971756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G592">
            <v>35023.171417686499</v>
          </cell>
          <cell r="H592">
            <v>2702.5413456507631</v>
          </cell>
          <cell r="M592">
            <v>35023.171417686499</v>
          </cell>
          <cell r="N592">
            <v>2702.5413456507631</v>
          </cell>
          <cell r="P592">
            <v>64815.603973295962</v>
          </cell>
          <cell r="Q592">
            <v>39716.483126287749</v>
          </cell>
          <cell r="R592">
            <v>5439.2000275628388</v>
          </cell>
          <cell r="S592">
            <v>68.193045541971756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G593">
            <v>64815.603973295962</v>
          </cell>
          <cell r="H593">
            <v>39716.483126287749</v>
          </cell>
          <cell r="M593">
            <v>64815.603973295962</v>
          </cell>
          <cell r="N593">
            <v>39716.483126287749</v>
          </cell>
          <cell r="P593">
            <v>5439.2000275628388</v>
          </cell>
          <cell r="Q593">
            <v>68.193045541971756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G594">
            <v>5439.2000275628388</v>
          </cell>
          <cell r="H594">
            <v>68.193045541971756</v>
          </cell>
          <cell r="M594">
            <v>5439.2000275628388</v>
          </cell>
          <cell r="N594">
            <v>68.193045541971756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1435.1066927373322</v>
          </cell>
          <cell r="U608">
            <v>135.58528699490702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955.96310267670265</v>
          </cell>
          <cell r="AA608">
            <v>90.317000324021095</v>
          </cell>
          <cell r="AB608">
            <v>933.89647867946178</v>
          </cell>
          <cell r="AC608">
            <v>88.232200940939833</v>
          </cell>
          <cell r="AD608">
            <v>2503.8213900970545</v>
          </cell>
          <cell r="AE608">
            <v>236.55477566811933</v>
          </cell>
          <cell r="AF608">
            <v>551.07088619830813</v>
          </cell>
          <cell r="AG608">
            <v>942.757101564084</v>
          </cell>
          <cell r="AH608">
            <v>3711.6306860366317</v>
          </cell>
          <cell r="AI608">
            <v>485.53801313544375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G611">
            <v>1435.1066927373322</v>
          </cell>
          <cell r="H611">
            <v>135.58528699490702</v>
          </cell>
          <cell r="M611">
            <v>1435.1066927373322</v>
          </cell>
          <cell r="N611">
            <v>135.58528699490702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G614">
            <v>955.96310267670265</v>
          </cell>
          <cell r="H614">
            <v>90.317000324021095</v>
          </cell>
          <cell r="M614">
            <v>955.96310267670265</v>
          </cell>
          <cell r="N614">
            <v>90.317000324021095</v>
          </cell>
        </row>
        <row r="615">
          <cell r="E615" t="str">
            <v>MPP</v>
          </cell>
          <cell r="G615">
            <v>933.89647867946178</v>
          </cell>
          <cell r="H615">
            <v>88.232200940939833</v>
          </cell>
          <cell r="M615">
            <v>933.89647867946178</v>
          </cell>
          <cell r="N615">
            <v>88.232200940939833</v>
          </cell>
        </row>
        <row r="616">
          <cell r="E616" t="str">
            <v>ID</v>
          </cell>
          <cell r="G616">
            <v>2503.8213900970545</v>
          </cell>
          <cell r="H616">
            <v>236.55477566811933</v>
          </cell>
          <cell r="M616">
            <v>2503.8213900970545</v>
          </cell>
          <cell r="N616">
            <v>236.55477566811933</v>
          </cell>
        </row>
        <row r="617">
          <cell r="E617" t="str">
            <v>LL</v>
          </cell>
          <cell r="G617">
            <v>551.07088619830813</v>
          </cell>
          <cell r="H617">
            <v>942.757101564084</v>
          </cell>
          <cell r="M617">
            <v>551.07088619830813</v>
          </cell>
          <cell r="N617">
            <v>942.757101564084</v>
          </cell>
        </row>
        <row r="618">
          <cell r="E618" t="str">
            <v>PMK</v>
          </cell>
          <cell r="G618">
            <v>3711.6306860366317</v>
          </cell>
          <cell r="H618">
            <v>485.53801313544375</v>
          </cell>
          <cell r="M618">
            <v>3711.6306860366317</v>
          </cell>
          <cell r="N618">
            <v>485.53801313544375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G644">
            <v>3574244.7049250002</v>
          </cell>
          <cell r="H644">
            <v>113166.85839752568</v>
          </cell>
          <cell r="M644">
            <v>3574244.7049250002</v>
          </cell>
          <cell r="N644">
            <v>113166.85839752568</v>
          </cell>
          <cell r="P644">
            <v>0</v>
          </cell>
          <cell r="Q644">
            <v>0</v>
          </cell>
          <cell r="R644">
            <v>294349.5278254007</v>
          </cell>
          <cell r="S644">
            <v>9319.6224894441402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165744.03750000001</v>
          </cell>
          <cell r="AC644">
            <v>5247.7470264281383</v>
          </cell>
          <cell r="AD644">
            <v>0</v>
          </cell>
          <cell r="AE644">
            <v>0</v>
          </cell>
          <cell r="AF644">
            <v>68718.205455167772</v>
          </cell>
          <cell r="AG644">
            <v>43386.905000000006</v>
          </cell>
          <cell r="AH644">
            <v>0</v>
          </cell>
          <cell r="AI644">
            <v>0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G646">
            <v>294349.5278254007</v>
          </cell>
          <cell r="H646">
            <v>9319.6224894441402</v>
          </cell>
          <cell r="M646">
            <v>294349.5278254007</v>
          </cell>
          <cell r="N646">
            <v>9319.6224894441402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G650">
            <v>0</v>
          </cell>
          <cell r="H650">
            <v>0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G651">
            <v>165744.03750000001</v>
          </cell>
          <cell r="H651">
            <v>5247.7470264281383</v>
          </cell>
          <cell r="M651">
            <v>165744.03750000001</v>
          </cell>
          <cell r="N651">
            <v>5247.7470264281383</v>
          </cell>
        </row>
        <row r="652">
          <cell r="E652" t="str">
            <v>ID</v>
          </cell>
          <cell r="G652">
            <v>0</v>
          </cell>
          <cell r="H652">
            <v>0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G653">
            <v>68718.205455167772</v>
          </cell>
          <cell r="H653">
            <v>43386.905000000006</v>
          </cell>
          <cell r="M653">
            <v>68718.205455167772</v>
          </cell>
          <cell r="N653">
            <v>43386.905000000006</v>
          </cell>
        </row>
        <row r="654">
          <cell r="E654" t="str">
            <v>PMK</v>
          </cell>
          <cell r="G654">
            <v>0</v>
          </cell>
          <cell r="H654">
            <v>0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G740">
            <v>0</v>
          </cell>
          <cell r="H740">
            <v>0</v>
          </cell>
          <cell r="M740">
            <v>0</v>
          </cell>
          <cell r="N740">
            <v>0</v>
          </cell>
          <cell r="P740">
            <v>72267</v>
          </cell>
          <cell r="Q740">
            <v>2229.3514991554052</v>
          </cell>
          <cell r="R740">
            <v>0</v>
          </cell>
          <cell r="S740">
            <v>0</v>
          </cell>
          <cell r="T740">
            <v>181595.10812876813</v>
          </cell>
          <cell r="U740">
            <v>2035.8601269015303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6018.2474602760512</v>
          </cell>
          <cell r="AC740">
            <v>694.30350122104471</v>
          </cell>
          <cell r="AD740">
            <v>9556.5455936132166</v>
          </cell>
          <cell r="AE740">
            <v>1102.5041939567991</v>
          </cell>
          <cell r="AF740">
            <v>10847.300999315547</v>
          </cell>
          <cell r="AG740">
            <v>4489.4920000000002</v>
          </cell>
          <cell r="AH740">
            <v>6455.8919622855465</v>
          </cell>
          <cell r="AI740">
            <v>744.79296880126208</v>
          </cell>
        </row>
        <row r="741">
          <cell r="E741" t="str">
            <v>PEB 2</v>
          </cell>
          <cell r="G741">
            <v>72267</v>
          </cell>
          <cell r="H741">
            <v>2229.3514991554052</v>
          </cell>
          <cell r="M741">
            <v>72267</v>
          </cell>
          <cell r="N741">
            <v>2229.3514991554052</v>
          </cell>
        </row>
        <row r="742">
          <cell r="E742" t="str">
            <v>PEB 3</v>
          </cell>
          <cell r="G742">
            <v>0</v>
          </cell>
          <cell r="H742">
            <v>0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G743">
            <v>181595.10812876813</v>
          </cell>
          <cell r="H743">
            <v>2035.8601269015303</v>
          </cell>
          <cell r="M743">
            <v>181595.10812876813</v>
          </cell>
          <cell r="N743">
            <v>2035.8601269015303</v>
          </cell>
        </row>
        <row r="744">
          <cell r="E744" t="str">
            <v>PEB 5</v>
          </cell>
          <cell r="G744">
            <v>0</v>
          </cell>
          <cell r="H744">
            <v>0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G745">
            <v>0</v>
          </cell>
          <cell r="H745">
            <v>0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G746">
            <v>0</v>
          </cell>
          <cell r="H746">
            <v>0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G747">
            <v>6018.2474602760512</v>
          </cell>
          <cell r="H747">
            <v>694.30350122104471</v>
          </cell>
          <cell r="M747">
            <v>6018.2474602760512</v>
          </cell>
          <cell r="N747">
            <v>694.30350122104471</v>
          </cell>
        </row>
        <row r="748">
          <cell r="E748" t="str">
            <v>ID</v>
          </cell>
          <cell r="G748">
            <v>9556.5455936132166</v>
          </cell>
          <cell r="H748">
            <v>1102.5041939567991</v>
          </cell>
          <cell r="M748">
            <v>9556.5455936132166</v>
          </cell>
          <cell r="N748">
            <v>1102.5041939567991</v>
          </cell>
        </row>
        <row r="749">
          <cell r="E749" t="str">
            <v>LL</v>
          </cell>
          <cell r="G749">
            <v>10847.300999315547</v>
          </cell>
          <cell r="H749">
            <v>4489.4920000000002</v>
          </cell>
          <cell r="M749">
            <v>10847.300999315547</v>
          </cell>
          <cell r="N749">
            <v>4489.4920000000002</v>
          </cell>
        </row>
        <row r="750">
          <cell r="E750" t="str">
            <v>PMK</v>
          </cell>
          <cell r="G750">
            <v>6455.8919622855465</v>
          </cell>
          <cell r="H750">
            <v>744.79296880126208</v>
          </cell>
          <cell r="M750">
            <v>6455.8919622855465</v>
          </cell>
          <cell r="N750">
            <v>744.79296880126208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G752">
            <v>455400.71665890369</v>
          </cell>
          <cell r="H752">
            <v>21661.824314077385</v>
          </cell>
          <cell r="M752">
            <v>455400.71665890369</v>
          </cell>
          <cell r="N752">
            <v>21661.824314077385</v>
          </cell>
          <cell r="P752">
            <v>0</v>
          </cell>
          <cell r="Q752">
            <v>0</v>
          </cell>
          <cell r="R752">
            <v>18052.529666614308</v>
          </cell>
          <cell r="S752">
            <v>802.57078151634403</v>
          </cell>
          <cell r="T752">
            <v>220642.98621398769</v>
          </cell>
          <cell r="U752">
            <v>26446.958011179686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18377.692942216156</v>
          </cell>
          <cell r="AA752">
            <v>2047.6961265024554</v>
          </cell>
          <cell r="AB752">
            <v>71625.156457215257</v>
          </cell>
          <cell r="AC752">
            <v>6282.6114790183783</v>
          </cell>
          <cell r="AD752">
            <v>61339.588589697225</v>
          </cell>
          <cell r="AE752">
            <v>6527.0620819466176</v>
          </cell>
          <cell r="AF752">
            <v>68671.015734179804</v>
          </cell>
          <cell r="AG752">
            <v>24969.184166626488</v>
          </cell>
          <cell r="AH752">
            <v>119493.21505858334</v>
          </cell>
          <cell r="AI752">
            <v>11846.132368236204</v>
          </cell>
        </row>
        <row r="753">
          <cell r="E753" t="str">
            <v>PEB 2</v>
          </cell>
          <cell r="G753">
            <v>0</v>
          </cell>
          <cell r="H753">
            <v>0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G754">
            <v>18052.529666614308</v>
          </cell>
          <cell r="H754">
            <v>802.57078151634403</v>
          </cell>
          <cell r="M754">
            <v>18052.529666614308</v>
          </cell>
          <cell r="N754">
            <v>802.57078151634403</v>
          </cell>
        </row>
        <row r="755">
          <cell r="E755" t="str">
            <v>PEB 4</v>
          </cell>
          <cell r="G755">
            <v>220642.98621398769</v>
          </cell>
          <cell r="H755">
            <v>26446.958011179686</v>
          </cell>
          <cell r="M755">
            <v>220642.98621398769</v>
          </cell>
          <cell r="N755">
            <v>26446.958011179686</v>
          </cell>
        </row>
        <row r="756">
          <cell r="E756" t="str">
            <v>PEB 5</v>
          </cell>
          <cell r="G756">
            <v>0</v>
          </cell>
          <cell r="H756">
            <v>0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G757">
            <v>0</v>
          </cell>
          <cell r="H757">
            <v>0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G758">
            <v>18377.692942216156</v>
          </cell>
          <cell r="H758">
            <v>2047.6961265024554</v>
          </cell>
          <cell r="M758">
            <v>18377.692942216156</v>
          </cell>
          <cell r="N758">
            <v>2047.6961265024554</v>
          </cell>
        </row>
        <row r="759">
          <cell r="E759" t="str">
            <v>MPP</v>
          </cell>
          <cell r="G759">
            <v>71625.156457215257</v>
          </cell>
          <cell r="H759">
            <v>6282.6114790183783</v>
          </cell>
          <cell r="M759">
            <v>71625.156457215257</v>
          </cell>
          <cell r="N759">
            <v>6282.6114790183783</v>
          </cell>
        </row>
        <row r="760">
          <cell r="E760" t="str">
            <v>ID</v>
          </cell>
          <cell r="G760">
            <v>61339.588589697225</v>
          </cell>
          <cell r="H760">
            <v>6527.0620819466176</v>
          </cell>
          <cell r="M760">
            <v>61339.588589697225</v>
          </cell>
          <cell r="N760">
            <v>6527.0620819466176</v>
          </cell>
        </row>
        <row r="761">
          <cell r="E761" t="str">
            <v>LL</v>
          </cell>
          <cell r="G761">
            <v>68671.015734179804</v>
          </cell>
          <cell r="H761">
            <v>24969.184166626488</v>
          </cell>
          <cell r="M761">
            <v>68671.015734179804</v>
          </cell>
          <cell r="N761">
            <v>24969.184166626488</v>
          </cell>
        </row>
        <row r="762">
          <cell r="E762" t="str">
            <v>PMK</v>
          </cell>
          <cell r="G762">
            <v>119493.21505858334</v>
          </cell>
          <cell r="H762">
            <v>11846.132368236204</v>
          </cell>
          <cell r="M762">
            <v>119493.21505858334</v>
          </cell>
          <cell r="N762">
            <v>11846.132368236204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G824">
            <v>0</v>
          </cell>
          <cell r="H824">
            <v>0</v>
          </cell>
          <cell r="M824">
            <v>0</v>
          </cell>
          <cell r="N824">
            <v>0</v>
          </cell>
          <cell r="P824">
            <v>130734</v>
          </cell>
          <cell r="Q824">
            <v>10479</v>
          </cell>
          <cell r="R824">
            <v>0</v>
          </cell>
          <cell r="S824">
            <v>0</v>
          </cell>
          <cell r="T824">
            <v>519562</v>
          </cell>
          <cell r="U824">
            <v>9100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13747</v>
          </cell>
          <cell r="AA824">
            <v>1519</v>
          </cell>
          <cell r="AB824">
            <v>60012</v>
          </cell>
          <cell r="AC824">
            <v>4766</v>
          </cell>
          <cell r="AD824">
            <v>17135</v>
          </cell>
          <cell r="AE824">
            <v>3017</v>
          </cell>
          <cell r="AF824">
            <v>38388</v>
          </cell>
          <cell r="AG824">
            <v>12042</v>
          </cell>
          <cell r="AH824">
            <v>23941</v>
          </cell>
          <cell r="AI824">
            <v>3541</v>
          </cell>
        </row>
        <row r="825">
          <cell r="E825" t="str">
            <v>PEB 2</v>
          </cell>
          <cell r="G825">
            <v>130734</v>
          </cell>
          <cell r="H825">
            <v>10479</v>
          </cell>
          <cell r="M825">
            <v>130734</v>
          </cell>
          <cell r="N825">
            <v>10479</v>
          </cell>
        </row>
        <row r="826">
          <cell r="E826" t="str">
            <v>PEB 3</v>
          </cell>
          <cell r="G826">
            <v>0</v>
          </cell>
          <cell r="H826">
            <v>0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G827">
            <v>519562</v>
          </cell>
          <cell r="H827">
            <v>9100</v>
          </cell>
          <cell r="M827">
            <v>519562</v>
          </cell>
          <cell r="N827">
            <v>9100</v>
          </cell>
        </row>
        <row r="828">
          <cell r="E828" t="str">
            <v>PEB 5</v>
          </cell>
          <cell r="G828">
            <v>0</v>
          </cell>
          <cell r="H828">
            <v>0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G830">
            <v>13747</v>
          </cell>
          <cell r="H830">
            <v>1519</v>
          </cell>
          <cell r="M830">
            <v>13747</v>
          </cell>
          <cell r="N830">
            <v>1519</v>
          </cell>
        </row>
        <row r="831">
          <cell r="E831" t="str">
            <v>MPP</v>
          </cell>
          <cell r="G831">
            <v>60012</v>
          </cell>
          <cell r="H831">
            <v>4766</v>
          </cell>
          <cell r="M831">
            <v>60012</v>
          </cell>
          <cell r="N831">
            <v>4766</v>
          </cell>
        </row>
        <row r="832">
          <cell r="E832" t="str">
            <v>ID</v>
          </cell>
          <cell r="G832">
            <v>17135</v>
          </cell>
          <cell r="H832">
            <v>3017</v>
          </cell>
          <cell r="M832">
            <v>17135</v>
          </cell>
          <cell r="N832">
            <v>3017</v>
          </cell>
        </row>
        <row r="833">
          <cell r="E833" t="str">
            <v>LL</v>
          </cell>
          <cell r="G833">
            <v>38388</v>
          </cell>
          <cell r="H833">
            <v>12042</v>
          </cell>
          <cell r="M833">
            <v>38388</v>
          </cell>
          <cell r="N833">
            <v>12042</v>
          </cell>
        </row>
        <row r="834">
          <cell r="E834" t="str">
            <v>PMK</v>
          </cell>
          <cell r="G834">
            <v>23941</v>
          </cell>
          <cell r="H834">
            <v>3541</v>
          </cell>
          <cell r="M834">
            <v>23941</v>
          </cell>
          <cell r="N834">
            <v>3541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G896">
            <v>1725238.2219004105</v>
          </cell>
          <cell r="H896">
            <v>87835.477964876802</v>
          </cell>
          <cell r="M896">
            <v>1725238.2219004105</v>
          </cell>
          <cell r="N896">
            <v>87835.477964876802</v>
          </cell>
          <cell r="P896">
            <v>640441.66688034183</v>
          </cell>
          <cell r="Q896">
            <v>33036.718621319043</v>
          </cell>
          <cell r="R896">
            <v>242832.68404143091</v>
          </cell>
          <cell r="S896">
            <v>12595.756042857862</v>
          </cell>
          <cell r="T896">
            <v>217.67432838266541</v>
          </cell>
          <cell r="U896">
            <v>14.598888806788199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36017.851272336658</v>
          </cell>
          <cell r="AA896">
            <v>1887.2019071057148</v>
          </cell>
          <cell r="AB896">
            <v>150602.66916191246</v>
          </cell>
          <cell r="AC896">
            <v>7778.175158957768</v>
          </cell>
          <cell r="AD896">
            <v>119038.08834917661</v>
          </cell>
          <cell r="AE896">
            <v>6181.4282360787493</v>
          </cell>
          <cell r="AF896">
            <v>88388.84857342203</v>
          </cell>
          <cell r="AG896">
            <v>32640.80297291531</v>
          </cell>
          <cell r="AH896">
            <v>45216.926711162843</v>
          </cell>
          <cell r="AI896">
            <v>4983.0797632863387</v>
          </cell>
        </row>
        <row r="897">
          <cell r="E897" t="str">
            <v>PEB 2</v>
          </cell>
          <cell r="G897">
            <v>640441.66688034183</v>
          </cell>
          <cell r="H897">
            <v>33036.718621319043</v>
          </cell>
          <cell r="M897">
            <v>640441.66688034183</v>
          </cell>
          <cell r="N897">
            <v>33036.718621319043</v>
          </cell>
        </row>
        <row r="898">
          <cell r="E898" t="str">
            <v>PEB 3</v>
          </cell>
          <cell r="G898">
            <v>242832.68404143091</v>
          </cell>
          <cell r="H898">
            <v>12595.756042857862</v>
          </cell>
          <cell r="M898">
            <v>242832.68404143091</v>
          </cell>
          <cell r="N898">
            <v>12595.756042857862</v>
          </cell>
        </row>
        <row r="899">
          <cell r="E899" t="str">
            <v>PEB 4</v>
          </cell>
          <cell r="G899">
            <v>217.67432838266541</v>
          </cell>
          <cell r="H899">
            <v>14.598888806788199</v>
          </cell>
          <cell r="M899">
            <v>217.67432838266541</v>
          </cell>
          <cell r="N899">
            <v>14.598888806788199</v>
          </cell>
        </row>
        <row r="900">
          <cell r="E900" t="str">
            <v>PEB 5</v>
          </cell>
          <cell r="G900">
            <v>0</v>
          </cell>
          <cell r="H900">
            <v>0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G901">
            <v>0</v>
          </cell>
          <cell r="H901">
            <v>0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G902">
            <v>36017.851272336658</v>
          </cell>
          <cell r="H902">
            <v>1887.2019071057148</v>
          </cell>
          <cell r="M902">
            <v>36017.851272336658</v>
          </cell>
          <cell r="N902">
            <v>1887.2019071057148</v>
          </cell>
        </row>
        <row r="903">
          <cell r="E903" t="str">
            <v>MPP</v>
          </cell>
          <cell r="G903">
            <v>150602.66916191246</v>
          </cell>
          <cell r="H903">
            <v>7778.175158957768</v>
          </cell>
          <cell r="M903">
            <v>150602.66916191246</v>
          </cell>
          <cell r="N903">
            <v>7778.175158957768</v>
          </cell>
        </row>
        <row r="904">
          <cell r="E904" t="str">
            <v>ID</v>
          </cell>
          <cell r="G904">
            <v>119038.08834917661</v>
          </cell>
          <cell r="H904">
            <v>6181.4282360787493</v>
          </cell>
          <cell r="M904">
            <v>119038.08834917661</v>
          </cell>
          <cell r="N904">
            <v>6181.4282360787493</v>
          </cell>
        </row>
        <row r="905">
          <cell r="E905" t="str">
            <v>LL</v>
          </cell>
          <cell r="G905">
            <v>88388.84857342203</v>
          </cell>
          <cell r="H905">
            <v>32640.80297291531</v>
          </cell>
          <cell r="M905">
            <v>88388.84857342203</v>
          </cell>
          <cell r="N905">
            <v>32640.80297291531</v>
          </cell>
        </row>
        <row r="906">
          <cell r="E906" t="str">
            <v>PMK</v>
          </cell>
          <cell r="G906">
            <v>45216.926711162843</v>
          </cell>
          <cell r="H906">
            <v>4983.0797632863387</v>
          </cell>
          <cell r="M906">
            <v>45216.926711162843</v>
          </cell>
          <cell r="N906">
            <v>4983.0797632863387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G944">
            <v>0</v>
          </cell>
          <cell r="H944">
            <v>0</v>
          </cell>
          <cell r="M944">
            <v>0</v>
          </cell>
          <cell r="N944">
            <v>0</v>
          </cell>
          <cell r="P944">
            <v>5030</v>
          </cell>
          <cell r="Q944">
            <v>1596</v>
          </cell>
          <cell r="R944">
            <v>0</v>
          </cell>
          <cell r="S944">
            <v>0</v>
          </cell>
          <cell r="T944">
            <v>68606</v>
          </cell>
          <cell r="U944">
            <v>4165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2159</v>
          </cell>
          <cell r="AA944">
            <v>685</v>
          </cell>
          <cell r="AB944">
            <v>2156</v>
          </cell>
          <cell r="AC944">
            <v>684</v>
          </cell>
          <cell r="AD944">
            <v>2257</v>
          </cell>
          <cell r="AE944">
            <v>716</v>
          </cell>
          <cell r="AF944">
            <v>7746</v>
          </cell>
          <cell r="AG944">
            <v>2459</v>
          </cell>
          <cell r="AH944">
            <v>3422</v>
          </cell>
          <cell r="AI944">
            <v>1086</v>
          </cell>
        </row>
        <row r="945">
          <cell r="E945" t="str">
            <v>PEB 2</v>
          </cell>
          <cell r="G945">
            <v>5030</v>
          </cell>
          <cell r="H945">
            <v>1596</v>
          </cell>
          <cell r="M945">
            <v>5030</v>
          </cell>
          <cell r="N945">
            <v>1596</v>
          </cell>
        </row>
        <row r="946">
          <cell r="E946" t="str">
            <v>PEB 3</v>
          </cell>
          <cell r="G946">
            <v>0</v>
          </cell>
          <cell r="H946">
            <v>0</v>
          </cell>
          <cell r="M946">
            <v>0</v>
          </cell>
          <cell r="N946">
            <v>0</v>
          </cell>
        </row>
        <row r="947">
          <cell r="E947" t="str">
            <v>PEB 4</v>
          </cell>
          <cell r="G947">
            <v>68606</v>
          </cell>
          <cell r="H947">
            <v>4165</v>
          </cell>
          <cell r="M947">
            <v>68606</v>
          </cell>
          <cell r="N947">
            <v>4165</v>
          </cell>
        </row>
        <row r="948">
          <cell r="E948" t="str">
            <v>PEB 5</v>
          </cell>
          <cell r="G948">
            <v>0</v>
          </cell>
          <cell r="H948">
            <v>0</v>
          </cell>
          <cell r="M948">
            <v>0</v>
          </cell>
          <cell r="N948">
            <v>0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G950">
            <v>2159</v>
          </cell>
          <cell r="H950">
            <v>685</v>
          </cell>
          <cell r="M950">
            <v>2159</v>
          </cell>
          <cell r="N950">
            <v>685</v>
          </cell>
        </row>
        <row r="951">
          <cell r="E951" t="str">
            <v>MPP</v>
          </cell>
          <cell r="G951">
            <v>2156</v>
          </cell>
          <cell r="H951">
            <v>684</v>
          </cell>
          <cell r="M951">
            <v>2156</v>
          </cell>
          <cell r="N951">
            <v>684</v>
          </cell>
        </row>
        <row r="952">
          <cell r="E952" t="str">
            <v>ID</v>
          </cell>
          <cell r="G952">
            <v>2257</v>
          </cell>
          <cell r="H952">
            <v>716</v>
          </cell>
          <cell r="M952">
            <v>2257</v>
          </cell>
          <cell r="N952">
            <v>716</v>
          </cell>
        </row>
        <row r="953">
          <cell r="E953" t="str">
            <v>LL</v>
          </cell>
          <cell r="G953">
            <v>7746</v>
          </cell>
          <cell r="H953">
            <v>2459</v>
          </cell>
          <cell r="M953">
            <v>7746</v>
          </cell>
          <cell r="N953">
            <v>2459</v>
          </cell>
        </row>
        <row r="954">
          <cell r="E954" t="str">
            <v>PMK</v>
          </cell>
          <cell r="G954">
            <v>3422</v>
          </cell>
          <cell r="H954">
            <v>1086</v>
          </cell>
          <cell r="M954">
            <v>3422</v>
          </cell>
          <cell r="N954">
            <v>1086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G1112">
            <v>2963578</v>
          </cell>
          <cell r="H1112">
            <v>131589</v>
          </cell>
          <cell r="M1112">
            <v>2963578</v>
          </cell>
          <cell r="N1112">
            <v>131589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111813</v>
          </cell>
          <cell r="U1112">
            <v>8757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915521</v>
          </cell>
          <cell r="AA1112">
            <v>3570</v>
          </cell>
          <cell r="AB1112">
            <v>0</v>
          </cell>
          <cell r="AC1112">
            <v>0</v>
          </cell>
          <cell r="AD1112">
            <v>175781</v>
          </cell>
          <cell r="AE1112">
            <v>10367</v>
          </cell>
          <cell r="AF1112">
            <v>155482</v>
          </cell>
          <cell r="AG1112">
            <v>64138</v>
          </cell>
          <cell r="AH1112">
            <v>373170</v>
          </cell>
          <cell r="AI1112">
            <v>32987</v>
          </cell>
        </row>
        <row r="1113">
          <cell r="E1113" t="str">
            <v>PEB 2</v>
          </cell>
          <cell r="G1113">
            <v>0</v>
          </cell>
          <cell r="H1113">
            <v>0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G1114">
            <v>0</v>
          </cell>
          <cell r="H1114">
            <v>0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G1115">
            <v>111813</v>
          </cell>
          <cell r="H1115">
            <v>8757</v>
          </cell>
          <cell r="M1115">
            <v>111813</v>
          </cell>
          <cell r="N1115">
            <v>8757</v>
          </cell>
        </row>
        <row r="1116">
          <cell r="E1116" t="str">
            <v>PEB 5</v>
          </cell>
          <cell r="G1116">
            <v>0</v>
          </cell>
          <cell r="H1116">
            <v>0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G1118">
            <v>915521</v>
          </cell>
          <cell r="H1118">
            <v>3570</v>
          </cell>
          <cell r="M1118">
            <v>915521</v>
          </cell>
          <cell r="N1118">
            <v>3570</v>
          </cell>
        </row>
        <row r="1119">
          <cell r="E1119" t="str">
            <v>MPP</v>
          </cell>
          <cell r="G1119">
            <v>0</v>
          </cell>
          <cell r="H1119">
            <v>0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G1120">
            <v>175781</v>
          </cell>
          <cell r="H1120">
            <v>10367</v>
          </cell>
          <cell r="M1120">
            <v>175781</v>
          </cell>
          <cell r="N1120">
            <v>10367</v>
          </cell>
        </row>
        <row r="1121">
          <cell r="E1121" t="str">
            <v>LL</v>
          </cell>
          <cell r="G1121">
            <v>155482</v>
          </cell>
          <cell r="H1121">
            <v>64138</v>
          </cell>
          <cell r="M1121">
            <v>155482</v>
          </cell>
          <cell r="N1121">
            <v>64138</v>
          </cell>
        </row>
        <row r="1122">
          <cell r="E1122" t="str">
            <v>PMK</v>
          </cell>
          <cell r="G1122">
            <v>373170</v>
          </cell>
          <cell r="H1122">
            <v>32987</v>
          </cell>
          <cell r="M1122">
            <v>373170</v>
          </cell>
          <cell r="N1122">
            <v>32987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M1280">
            <v>0</v>
          </cell>
          <cell r="N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M1282">
            <v>0</v>
          </cell>
          <cell r="N1282">
            <v>0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M1286">
            <v>0</v>
          </cell>
          <cell r="N1286">
            <v>0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M1288">
            <v>0</v>
          </cell>
          <cell r="N1288">
            <v>0</v>
          </cell>
        </row>
        <row r="1289">
          <cell r="E1289" t="str">
            <v>LL</v>
          </cell>
          <cell r="M1289">
            <v>0</v>
          </cell>
          <cell r="N1289">
            <v>0</v>
          </cell>
        </row>
        <row r="1290">
          <cell r="E1290" t="str">
            <v>PMK</v>
          </cell>
          <cell r="M1290">
            <v>0</v>
          </cell>
          <cell r="N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G1292">
            <v>590846</v>
          </cell>
          <cell r="H1292">
            <v>29351</v>
          </cell>
          <cell r="M1292">
            <v>590846</v>
          </cell>
          <cell r="N1292">
            <v>29351</v>
          </cell>
          <cell r="P1292">
            <v>171914</v>
          </cell>
          <cell r="Q1292">
            <v>8885</v>
          </cell>
          <cell r="R1292">
            <v>46460</v>
          </cell>
          <cell r="S1292">
            <v>2279</v>
          </cell>
          <cell r="T1292">
            <v>19092</v>
          </cell>
          <cell r="U1292">
            <v>1445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8710</v>
          </cell>
          <cell r="AA1292">
            <v>510</v>
          </cell>
          <cell r="AB1292">
            <v>108786</v>
          </cell>
          <cell r="AC1292">
            <v>5626</v>
          </cell>
          <cell r="AD1292">
            <v>38200</v>
          </cell>
          <cell r="AE1292">
            <v>2099</v>
          </cell>
          <cell r="AF1292">
            <v>37183</v>
          </cell>
          <cell r="AG1292">
            <v>11833</v>
          </cell>
          <cell r="AH1292">
            <v>28016</v>
          </cell>
          <cell r="AI1292">
            <v>3234</v>
          </cell>
        </row>
        <row r="1293">
          <cell r="E1293" t="str">
            <v>PEB 2</v>
          </cell>
          <cell r="G1293">
            <v>171914</v>
          </cell>
          <cell r="H1293">
            <v>8885</v>
          </cell>
          <cell r="M1293">
            <v>171914</v>
          </cell>
          <cell r="N1293">
            <v>8885</v>
          </cell>
        </row>
        <row r="1294">
          <cell r="E1294" t="str">
            <v>PEB 3</v>
          </cell>
          <cell r="G1294">
            <v>46460</v>
          </cell>
          <cell r="H1294">
            <v>2279</v>
          </cell>
          <cell r="M1294">
            <v>46460</v>
          </cell>
          <cell r="N1294">
            <v>2279</v>
          </cell>
        </row>
        <row r="1295">
          <cell r="E1295" t="str">
            <v>PEB 4</v>
          </cell>
          <cell r="G1295">
            <v>19092</v>
          </cell>
          <cell r="H1295">
            <v>1445</v>
          </cell>
          <cell r="M1295">
            <v>19092</v>
          </cell>
          <cell r="N1295">
            <v>1445</v>
          </cell>
        </row>
        <row r="1296">
          <cell r="E1296" t="str">
            <v>PEB 5</v>
          </cell>
          <cell r="G1296">
            <v>0</v>
          </cell>
          <cell r="H1296">
            <v>0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G1298">
            <v>8710</v>
          </cell>
          <cell r="H1298">
            <v>510</v>
          </cell>
          <cell r="M1298">
            <v>8710</v>
          </cell>
          <cell r="N1298">
            <v>510</v>
          </cell>
        </row>
        <row r="1299">
          <cell r="E1299" t="str">
            <v>MPP</v>
          </cell>
          <cell r="G1299">
            <v>108786</v>
          </cell>
          <cell r="H1299">
            <v>5626</v>
          </cell>
          <cell r="M1299">
            <v>108786</v>
          </cell>
          <cell r="N1299">
            <v>5626</v>
          </cell>
        </row>
        <row r="1300">
          <cell r="E1300" t="str">
            <v>ID</v>
          </cell>
          <cell r="G1300">
            <v>38200</v>
          </cell>
          <cell r="H1300">
            <v>2099</v>
          </cell>
          <cell r="M1300">
            <v>38200</v>
          </cell>
          <cell r="N1300">
            <v>2099</v>
          </cell>
        </row>
        <row r="1301">
          <cell r="E1301" t="str">
            <v>LL</v>
          </cell>
          <cell r="G1301">
            <v>37183</v>
          </cell>
          <cell r="H1301">
            <v>11833</v>
          </cell>
          <cell r="M1301">
            <v>37183</v>
          </cell>
          <cell r="N1301">
            <v>11833</v>
          </cell>
        </row>
        <row r="1302">
          <cell r="E1302" t="str">
            <v>PMK</v>
          </cell>
          <cell r="G1302">
            <v>28016</v>
          </cell>
          <cell r="H1302">
            <v>3234</v>
          </cell>
          <cell r="M1302">
            <v>28016</v>
          </cell>
          <cell r="N1302">
            <v>3234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G1316">
            <v>113322</v>
          </cell>
          <cell r="H1316">
            <v>5468</v>
          </cell>
          <cell r="M1316">
            <v>113322</v>
          </cell>
          <cell r="N1316">
            <v>5468</v>
          </cell>
          <cell r="P1316">
            <v>41890</v>
          </cell>
          <cell r="Q1316">
            <v>2021</v>
          </cell>
          <cell r="R1316">
            <v>9719</v>
          </cell>
          <cell r="S1316">
            <v>469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3077</v>
          </cell>
          <cell r="AA1316">
            <v>148</v>
          </cell>
          <cell r="AB1316">
            <v>16756</v>
          </cell>
          <cell r="AC1316">
            <v>808</v>
          </cell>
          <cell r="AD1316">
            <v>8678</v>
          </cell>
          <cell r="AE1316">
            <v>419</v>
          </cell>
          <cell r="AF1316">
            <v>1508</v>
          </cell>
          <cell r="AG1316">
            <v>2079</v>
          </cell>
          <cell r="AH1316">
            <v>5835</v>
          </cell>
          <cell r="AI1316">
            <v>848</v>
          </cell>
        </row>
        <row r="1317">
          <cell r="E1317" t="str">
            <v>PEB 2</v>
          </cell>
          <cell r="G1317">
            <v>41890</v>
          </cell>
          <cell r="H1317">
            <v>2021</v>
          </cell>
          <cell r="M1317">
            <v>41890</v>
          </cell>
          <cell r="N1317">
            <v>2021</v>
          </cell>
        </row>
        <row r="1318">
          <cell r="E1318" t="str">
            <v>PEB 3</v>
          </cell>
          <cell r="G1318">
            <v>9719</v>
          </cell>
          <cell r="H1318">
            <v>469</v>
          </cell>
          <cell r="M1318">
            <v>9719</v>
          </cell>
          <cell r="N1318">
            <v>469</v>
          </cell>
        </row>
        <row r="1319">
          <cell r="E1319" t="str">
            <v>PEB 4</v>
          </cell>
          <cell r="G1319">
            <v>0</v>
          </cell>
          <cell r="H1319">
            <v>0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G1320">
            <v>0</v>
          </cell>
          <cell r="H1320">
            <v>0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G1322">
            <v>3077</v>
          </cell>
          <cell r="H1322">
            <v>148</v>
          </cell>
          <cell r="M1322">
            <v>3077</v>
          </cell>
          <cell r="N1322">
            <v>148</v>
          </cell>
        </row>
        <row r="1323">
          <cell r="E1323" t="str">
            <v>MPP</v>
          </cell>
          <cell r="G1323">
            <v>16756</v>
          </cell>
          <cell r="H1323">
            <v>808</v>
          </cell>
          <cell r="M1323">
            <v>16756</v>
          </cell>
          <cell r="N1323">
            <v>808</v>
          </cell>
        </row>
        <row r="1324">
          <cell r="E1324" t="str">
            <v>ID</v>
          </cell>
          <cell r="G1324">
            <v>8678</v>
          </cell>
          <cell r="H1324">
            <v>419</v>
          </cell>
          <cell r="M1324">
            <v>8678</v>
          </cell>
          <cell r="N1324">
            <v>419</v>
          </cell>
        </row>
        <row r="1325">
          <cell r="E1325" t="str">
            <v>LL</v>
          </cell>
          <cell r="G1325">
            <v>1508</v>
          </cell>
          <cell r="H1325">
            <v>2079</v>
          </cell>
          <cell r="M1325">
            <v>1508</v>
          </cell>
          <cell r="N1325">
            <v>2079</v>
          </cell>
        </row>
        <row r="1326">
          <cell r="E1326" t="str">
            <v>PMK</v>
          </cell>
          <cell r="G1326">
            <v>5835</v>
          </cell>
          <cell r="H1326">
            <v>848</v>
          </cell>
          <cell r="M1326">
            <v>5835</v>
          </cell>
          <cell r="N1326">
            <v>848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6313.2746757951691</v>
          </cell>
          <cell r="Q1352">
            <v>1174.6936196302524</v>
          </cell>
          <cell r="R1352">
            <v>0</v>
          </cell>
          <cell r="S1352">
            <v>0</v>
          </cell>
          <cell r="T1352">
            <v>5744.7309097995312</v>
          </cell>
          <cell r="U1352">
            <v>1068.9062479899535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2567.7960702120281</v>
          </cell>
          <cell r="AA1352">
            <v>477.7827379750093</v>
          </cell>
          <cell r="AB1352">
            <v>0</v>
          </cell>
          <cell r="AC1352">
            <v>0</v>
          </cell>
          <cell r="AD1352">
            <v>3450.647670517028</v>
          </cell>
          <cell r="AE1352">
            <v>642.0525021173429</v>
          </cell>
          <cell r="AF1352">
            <v>894.9529767650165</v>
          </cell>
          <cell r="AG1352">
            <v>2390.3588648147875</v>
          </cell>
          <cell r="AH1352">
            <v>2972.3604295975501</v>
          </cell>
          <cell r="AI1352">
            <v>553.05891335226966</v>
          </cell>
        </row>
        <row r="1353">
          <cell r="E1353" t="str">
            <v>PEB 2</v>
          </cell>
          <cell r="G1353">
            <v>6313.2746757951691</v>
          </cell>
          <cell r="H1353">
            <v>1174.6936196302524</v>
          </cell>
          <cell r="M1353">
            <v>6313.2746757951691</v>
          </cell>
          <cell r="N1353">
            <v>1174.6936196302524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G1355">
            <v>5744.7309097995312</v>
          </cell>
          <cell r="H1355">
            <v>1068.9062479899535</v>
          </cell>
          <cell r="M1355">
            <v>5744.7309097995312</v>
          </cell>
          <cell r="N1355">
            <v>1068.9062479899535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G1358">
            <v>2567.7960702120281</v>
          </cell>
          <cell r="H1358">
            <v>477.7827379750093</v>
          </cell>
          <cell r="M1358">
            <v>2567.7960702120281</v>
          </cell>
          <cell r="N1358">
            <v>477.7827379750093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G1360">
            <v>3450.647670517028</v>
          </cell>
          <cell r="H1360">
            <v>642.0525021173429</v>
          </cell>
          <cell r="M1360">
            <v>3450.647670517028</v>
          </cell>
          <cell r="N1360">
            <v>642.0525021173429</v>
          </cell>
        </row>
        <row r="1361">
          <cell r="E1361" t="str">
            <v>LL</v>
          </cell>
          <cell r="G1361">
            <v>894.9529767650165</v>
          </cell>
          <cell r="H1361">
            <v>2390.3588648147875</v>
          </cell>
          <cell r="M1361">
            <v>894.9529767650165</v>
          </cell>
          <cell r="N1361">
            <v>2390.3588648147875</v>
          </cell>
        </row>
        <row r="1362">
          <cell r="E1362" t="str">
            <v>PMK</v>
          </cell>
          <cell r="G1362">
            <v>2972.3604295975501</v>
          </cell>
          <cell r="H1362">
            <v>553.05891335226966</v>
          </cell>
          <cell r="M1362">
            <v>2972.3604295975501</v>
          </cell>
          <cell r="N1362">
            <v>553.05891335226966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G1364">
            <v>0</v>
          </cell>
          <cell r="H1364">
            <v>0</v>
          </cell>
          <cell r="M1364">
            <v>0</v>
          </cell>
          <cell r="N1364">
            <v>0</v>
          </cell>
          <cell r="P1364">
            <v>48423</v>
          </cell>
          <cell r="Q1364">
            <v>3359</v>
          </cell>
          <cell r="R1364">
            <v>0</v>
          </cell>
          <cell r="S1364">
            <v>0</v>
          </cell>
          <cell r="T1364">
            <v>23489</v>
          </cell>
          <cell r="U1364">
            <v>1629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4842</v>
          </cell>
          <cell r="AA1364">
            <v>336</v>
          </cell>
          <cell r="AB1364">
            <v>29054</v>
          </cell>
          <cell r="AC1364">
            <v>2015</v>
          </cell>
          <cell r="AD1364">
            <v>17607</v>
          </cell>
          <cell r="AE1364">
            <v>1221</v>
          </cell>
          <cell r="AF1364">
            <v>22312</v>
          </cell>
          <cell r="AG1364">
            <v>5051</v>
          </cell>
          <cell r="AH1364">
            <v>9756</v>
          </cell>
          <cell r="AI1364">
            <v>888</v>
          </cell>
        </row>
        <row r="1365">
          <cell r="E1365" t="str">
            <v>PEB 2</v>
          </cell>
          <cell r="G1365">
            <v>48423</v>
          </cell>
          <cell r="H1365">
            <v>3359</v>
          </cell>
          <cell r="M1365">
            <v>48423</v>
          </cell>
          <cell r="N1365">
            <v>3359</v>
          </cell>
          <cell r="P1365">
            <v>0</v>
          </cell>
          <cell r="Q1365">
            <v>0</v>
          </cell>
          <cell r="R1365">
            <v>23489</v>
          </cell>
          <cell r="S1365">
            <v>1629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4842</v>
          </cell>
          <cell r="Y1365">
            <v>336</v>
          </cell>
          <cell r="Z1365">
            <v>29054</v>
          </cell>
          <cell r="AA1365">
            <v>2015</v>
          </cell>
          <cell r="AB1365">
            <v>17607</v>
          </cell>
          <cell r="AC1365">
            <v>1221</v>
          </cell>
          <cell r="AD1365">
            <v>22312</v>
          </cell>
          <cell r="AE1365">
            <v>5051</v>
          </cell>
          <cell r="AF1365">
            <v>9756</v>
          </cell>
          <cell r="AG1365">
            <v>888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G1366">
            <v>0</v>
          </cell>
          <cell r="H1366">
            <v>0</v>
          </cell>
          <cell r="M1366">
            <v>0</v>
          </cell>
          <cell r="N1366">
            <v>0</v>
          </cell>
          <cell r="P1366">
            <v>23489</v>
          </cell>
          <cell r="Q1366">
            <v>1629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4842</v>
          </cell>
          <cell r="W1366">
            <v>336</v>
          </cell>
          <cell r="X1366">
            <v>29054</v>
          </cell>
          <cell r="Y1366">
            <v>2015</v>
          </cell>
          <cell r="Z1366">
            <v>17607</v>
          </cell>
          <cell r="AA1366">
            <v>1221</v>
          </cell>
          <cell r="AB1366">
            <v>22312</v>
          </cell>
          <cell r="AC1366">
            <v>5051</v>
          </cell>
          <cell r="AD1366">
            <v>9756</v>
          </cell>
          <cell r="AE1366">
            <v>888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G1367">
            <v>23489</v>
          </cell>
          <cell r="H1367">
            <v>1629</v>
          </cell>
          <cell r="M1367">
            <v>23489</v>
          </cell>
          <cell r="N1367">
            <v>1629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4842</v>
          </cell>
          <cell r="U1367">
            <v>336</v>
          </cell>
          <cell r="V1367">
            <v>29054</v>
          </cell>
          <cell r="W1367">
            <v>2015</v>
          </cell>
          <cell r="X1367">
            <v>17607</v>
          </cell>
          <cell r="Y1367">
            <v>1221</v>
          </cell>
          <cell r="Z1367">
            <v>22312</v>
          </cell>
          <cell r="AA1367">
            <v>5051</v>
          </cell>
          <cell r="AB1367">
            <v>9756</v>
          </cell>
          <cell r="AC1367">
            <v>888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</row>
        <row r="1369">
          <cell r="E1369" t="str">
            <v>PEB 6</v>
          </cell>
        </row>
        <row r="1370">
          <cell r="E1370" t="str">
            <v>PEB 7 / TB</v>
          </cell>
          <cell r="G1370">
            <v>4842</v>
          </cell>
          <cell r="H1370">
            <v>336</v>
          </cell>
          <cell r="M1370">
            <v>4842</v>
          </cell>
          <cell r="N1370">
            <v>336</v>
          </cell>
          <cell r="P1370">
            <v>29054</v>
          </cell>
          <cell r="Q1370">
            <v>2015</v>
          </cell>
          <cell r="R1370">
            <v>17607</v>
          </cell>
          <cell r="S1370">
            <v>1221</v>
          </cell>
          <cell r="T1370">
            <v>22312</v>
          </cell>
          <cell r="U1370">
            <v>5051</v>
          </cell>
          <cell r="V1370">
            <v>9756</v>
          </cell>
          <cell r="W1370">
            <v>888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G1371">
            <v>29054</v>
          </cell>
          <cell r="H1371">
            <v>2015</v>
          </cell>
          <cell r="M1371">
            <v>29054</v>
          </cell>
          <cell r="N1371">
            <v>2015</v>
          </cell>
          <cell r="P1371">
            <v>17607</v>
          </cell>
          <cell r="Q1371">
            <v>1221</v>
          </cell>
          <cell r="R1371">
            <v>22312</v>
          </cell>
          <cell r="S1371">
            <v>5051</v>
          </cell>
          <cell r="T1371">
            <v>9756</v>
          </cell>
          <cell r="U1371">
            <v>888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G1372">
            <v>17607</v>
          </cell>
          <cell r="H1372">
            <v>1221</v>
          </cell>
          <cell r="M1372">
            <v>17607</v>
          </cell>
          <cell r="N1372">
            <v>1221</v>
          </cell>
          <cell r="P1372">
            <v>22312</v>
          </cell>
          <cell r="Q1372">
            <v>5051</v>
          </cell>
          <cell r="R1372">
            <v>9756</v>
          </cell>
          <cell r="S1372">
            <v>888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G1373">
            <v>22312</v>
          </cell>
          <cell r="H1373">
            <v>5051</v>
          </cell>
          <cell r="M1373">
            <v>22312</v>
          </cell>
          <cell r="N1373">
            <v>5051</v>
          </cell>
          <cell r="P1373">
            <v>9756</v>
          </cell>
          <cell r="Q1373">
            <v>888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G1374">
            <v>9756</v>
          </cell>
          <cell r="H1374">
            <v>888</v>
          </cell>
          <cell r="M1374">
            <v>9756</v>
          </cell>
          <cell r="N1374">
            <v>888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G1412">
            <v>1104188</v>
          </cell>
          <cell r="H1412">
            <v>38631</v>
          </cell>
          <cell r="M1412">
            <v>1104188</v>
          </cell>
          <cell r="N1412">
            <v>38631</v>
          </cell>
          <cell r="P1412">
            <v>374449</v>
          </cell>
          <cell r="Q1412">
            <v>14550</v>
          </cell>
          <cell r="R1412">
            <v>85208</v>
          </cell>
          <cell r="S1412">
            <v>2981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6551</v>
          </cell>
          <cell r="AA1412">
            <v>728</v>
          </cell>
          <cell r="AB1412">
            <v>160619</v>
          </cell>
          <cell r="AC1412">
            <v>6288</v>
          </cell>
          <cell r="AD1412">
            <v>25744</v>
          </cell>
          <cell r="AE1412">
            <v>1555</v>
          </cell>
          <cell r="AF1412">
            <v>48230</v>
          </cell>
          <cell r="AG1412">
            <v>14078</v>
          </cell>
          <cell r="AH1412">
            <v>4423</v>
          </cell>
          <cell r="AI1412">
            <v>1388</v>
          </cell>
        </row>
        <row r="1413">
          <cell r="E1413" t="str">
            <v>PEB 2</v>
          </cell>
          <cell r="G1413">
            <v>374449</v>
          </cell>
          <cell r="H1413">
            <v>14550</v>
          </cell>
          <cell r="M1413">
            <v>374449</v>
          </cell>
          <cell r="N1413">
            <v>14550</v>
          </cell>
        </row>
        <row r="1414">
          <cell r="E1414" t="str">
            <v>PEB 3</v>
          </cell>
          <cell r="G1414">
            <v>85208</v>
          </cell>
          <cell r="H1414">
            <v>2981</v>
          </cell>
          <cell r="M1414">
            <v>85208</v>
          </cell>
          <cell r="N1414">
            <v>2981</v>
          </cell>
        </row>
        <row r="1415">
          <cell r="E1415" t="str">
            <v>PEB 4</v>
          </cell>
          <cell r="G1415">
            <v>0</v>
          </cell>
          <cell r="H1415">
            <v>0</v>
          </cell>
          <cell r="M1415">
            <v>0</v>
          </cell>
          <cell r="N1415">
            <v>0</v>
          </cell>
        </row>
        <row r="1416">
          <cell r="E1416" t="str">
            <v>PEB 5</v>
          </cell>
          <cell r="G1416">
            <v>0</v>
          </cell>
          <cell r="H1416">
            <v>0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G1418">
            <v>6551</v>
          </cell>
          <cell r="H1418">
            <v>728</v>
          </cell>
          <cell r="M1418">
            <v>6551</v>
          </cell>
          <cell r="N1418">
            <v>728</v>
          </cell>
        </row>
        <row r="1419">
          <cell r="E1419" t="str">
            <v>MPP</v>
          </cell>
          <cell r="G1419">
            <v>160619</v>
          </cell>
          <cell r="H1419">
            <v>6288</v>
          </cell>
          <cell r="M1419">
            <v>160619</v>
          </cell>
          <cell r="N1419">
            <v>6288</v>
          </cell>
        </row>
        <row r="1420">
          <cell r="E1420" t="str">
            <v>ID</v>
          </cell>
          <cell r="G1420">
            <v>25744</v>
          </cell>
          <cell r="H1420">
            <v>1555</v>
          </cell>
          <cell r="M1420">
            <v>25744</v>
          </cell>
          <cell r="N1420">
            <v>1555</v>
          </cell>
        </row>
        <row r="1421">
          <cell r="E1421" t="str">
            <v>LL</v>
          </cell>
          <cell r="G1421">
            <v>48230</v>
          </cell>
          <cell r="H1421">
            <v>14078</v>
          </cell>
          <cell r="M1421">
            <v>48230</v>
          </cell>
          <cell r="N1421">
            <v>14078</v>
          </cell>
        </row>
        <row r="1422">
          <cell r="E1422" t="str">
            <v>PMK</v>
          </cell>
          <cell r="G1422">
            <v>4423</v>
          </cell>
          <cell r="H1422">
            <v>1388</v>
          </cell>
          <cell r="M1422">
            <v>4423</v>
          </cell>
          <cell r="N1422">
            <v>1388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G1460">
            <v>0</v>
          </cell>
          <cell r="H1460">
            <v>0</v>
          </cell>
          <cell r="M1460">
            <v>0</v>
          </cell>
          <cell r="N1460">
            <v>0</v>
          </cell>
          <cell r="P1460">
            <v>9416.0543225635083</v>
          </cell>
          <cell r="Q1460">
            <v>1004.1500266616997</v>
          </cell>
          <cell r="R1460">
            <v>0</v>
          </cell>
          <cell r="S1460">
            <v>0</v>
          </cell>
          <cell r="T1460">
            <v>3791.0391255463292</v>
          </cell>
          <cell r="U1460">
            <v>404.28526733015963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2182.3583012394843</v>
          </cell>
          <cell r="AA1460">
            <v>232.7317867234224</v>
          </cell>
          <cell r="AB1460">
            <v>1412.4081483845268</v>
          </cell>
          <cell r="AC1460">
            <v>150.622503999255</v>
          </cell>
          <cell r="AD1460">
            <v>4316.2393899175395</v>
          </cell>
          <cell r="AE1460">
            <v>460.29385026784865</v>
          </cell>
          <cell r="AF1460">
            <v>8361.0961212130151</v>
          </cell>
          <cell r="AG1460">
            <v>1910.1737971997209</v>
          </cell>
          <cell r="AH1460">
            <v>6538.3530687111743</v>
          </cell>
          <cell r="AI1460">
            <v>697.2652433129216</v>
          </cell>
        </row>
        <row r="1461">
          <cell r="E1461" t="str">
            <v>PEB 2</v>
          </cell>
          <cell r="G1461">
            <v>9416.0543225635083</v>
          </cell>
          <cell r="H1461">
            <v>1004.1500266616997</v>
          </cell>
          <cell r="M1461">
            <v>9416.0543225635083</v>
          </cell>
          <cell r="N1461">
            <v>1004.1500266616997</v>
          </cell>
        </row>
        <row r="1462">
          <cell r="E1462" t="str">
            <v>PEB 3</v>
          </cell>
          <cell r="G1462">
            <v>0</v>
          </cell>
          <cell r="H1462">
            <v>0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G1463">
            <v>3791.0391255463292</v>
          </cell>
          <cell r="H1463">
            <v>404.28526733015963</v>
          </cell>
          <cell r="M1463">
            <v>3791.0391255463292</v>
          </cell>
          <cell r="N1463">
            <v>404.28526733015963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G1466">
            <v>2182.3583012394843</v>
          </cell>
          <cell r="H1466">
            <v>232.7317867234224</v>
          </cell>
          <cell r="M1466">
            <v>2182.3583012394843</v>
          </cell>
          <cell r="N1466">
            <v>232.7317867234224</v>
          </cell>
        </row>
        <row r="1467">
          <cell r="E1467" t="str">
            <v>MPP</v>
          </cell>
          <cell r="G1467">
            <v>1412.4081483845268</v>
          </cell>
          <cell r="H1467">
            <v>150.622503999255</v>
          </cell>
          <cell r="M1467">
            <v>1412.4081483845268</v>
          </cell>
          <cell r="N1467">
            <v>150.622503999255</v>
          </cell>
        </row>
        <row r="1468">
          <cell r="E1468" t="str">
            <v>ID</v>
          </cell>
          <cell r="G1468">
            <v>4316.2393899175395</v>
          </cell>
          <cell r="H1468">
            <v>460.29385026784865</v>
          </cell>
          <cell r="M1468">
            <v>4316.2393899175395</v>
          </cell>
          <cell r="N1468">
            <v>460.29385026784865</v>
          </cell>
        </row>
        <row r="1469">
          <cell r="E1469" t="str">
            <v>LL</v>
          </cell>
          <cell r="G1469">
            <v>8361.0961212130151</v>
          </cell>
          <cell r="H1469">
            <v>1910.1737971997209</v>
          </cell>
          <cell r="M1469">
            <v>8361.0961212130151</v>
          </cell>
          <cell r="N1469">
            <v>1910.1737971997209</v>
          </cell>
        </row>
        <row r="1470">
          <cell r="E1470" t="str">
            <v>PMK</v>
          </cell>
          <cell r="G1470">
            <v>6538.3530687111743</v>
          </cell>
          <cell r="H1470">
            <v>697.2652433129216</v>
          </cell>
          <cell r="M1470">
            <v>6538.3530687111743</v>
          </cell>
          <cell r="N1470">
            <v>697.2652433129216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3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J8">
            <v>0</v>
          </cell>
          <cell r="K8">
            <v>0</v>
          </cell>
          <cell r="M8">
            <v>0</v>
          </cell>
          <cell r="N8">
            <v>0</v>
          </cell>
          <cell r="P8">
            <v>-8839.8606713919289</v>
          </cell>
          <cell r="Q8">
            <v>-1648.4500787222539</v>
          </cell>
          <cell r="R8">
            <v>0</v>
          </cell>
          <cell r="S8">
            <v>0</v>
          </cell>
          <cell r="T8">
            <v>-148358.36115533108</v>
          </cell>
          <cell r="U8">
            <v>-1239.4860634865613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-4291.0791651245418</v>
          </cell>
          <cell r="AA8">
            <v>-756.54761603423492</v>
          </cell>
          <cell r="AB8">
            <v>-1325.9791007087895</v>
          </cell>
          <cell r="AC8">
            <v>-247.26751180833813</v>
          </cell>
          <cell r="AD8">
            <v>-5200.2875083562294</v>
          </cell>
          <cell r="AE8">
            <v>-960.39145375888643</v>
          </cell>
          <cell r="AF8">
            <v>-11867.896418656102</v>
          </cell>
          <cell r="AG8">
            <v>-3903.0730512047348</v>
          </cell>
          <cell r="AH8">
            <v>-19135.4439543917</v>
          </cell>
          <cell r="AI8">
            <v>-2896.1181805167125</v>
          </cell>
        </row>
        <row r="9">
          <cell r="E9" t="str">
            <v>PEB 2</v>
          </cell>
          <cell r="J9">
            <v>8839.8606713919289</v>
          </cell>
          <cell r="K9">
            <v>1648.4500787222539</v>
          </cell>
          <cell r="M9">
            <v>-8839.8606713919289</v>
          </cell>
          <cell r="N9">
            <v>-1648.4500787222539</v>
          </cell>
        </row>
        <row r="10">
          <cell r="E10" t="str">
            <v>PEB 3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J11">
            <v>148358.36115533108</v>
          </cell>
          <cell r="K11">
            <v>1239.4860634865613</v>
          </cell>
          <cell r="M11">
            <v>-148358.36115533108</v>
          </cell>
          <cell r="N11">
            <v>-1239.4860634865613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J14">
            <v>4291.0791651245418</v>
          </cell>
          <cell r="K14">
            <v>756.54761603423492</v>
          </cell>
          <cell r="M14">
            <v>-4291.0791651245418</v>
          </cell>
          <cell r="N14">
            <v>-756.54761603423492</v>
          </cell>
        </row>
        <row r="15">
          <cell r="E15" t="str">
            <v>MPP</v>
          </cell>
          <cell r="J15">
            <v>1325.9791007087895</v>
          </cell>
          <cell r="K15">
            <v>247.26751180833813</v>
          </cell>
          <cell r="M15">
            <v>-1325.9791007087895</v>
          </cell>
          <cell r="N15">
            <v>-247.26751180833813</v>
          </cell>
        </row>
        <row r="16">
          <cell r="E16" t="str">
            <v>ID</v>
          </cell>
          <cell r="J16">
            <v>5200.2875083562294</v>
          </cell>
          <cell r="K16">
            <v>960.39145375888643</v>
          </cell>
          <cell r="M16">
            <v>-5200.2875083562294</v>
          </cell>
          <cell r="N16">
            <v>-960.39145375888643</v>
          </cell>
        </row>
        <row r="17">
          <cell r="E17" t="str">
            <v>LL</v>
          </cell>
          <cell r="J17">
            <v>11867.896418656102</v>
          </cell>
          <cell r="K17">
            <v>3903.0730512047348</v>
          </cell>
          <cell r="M17">
            <v>-11867.896418656102</v>
          </cell>
          <cell r="N17">
            <v>-3903.0730512047348</v>
          </cell>
        </row>
        <row r="18">
          <cell r="E18" t="str">
            <v>PMK</v>
          </cell>
          <cell r="J18">
            <v>19135.4439543917</v>
          </cell>
          <cell r="K18">
            <v>2896.1181805167125</v>
          </cell>
          <cell r="M18">
            <v>-19135.4439543917</v>
          </cell>
          <cell r="N18">
            <v>-2896.1181805167125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</row>
        <row r="28">
          <cell r="E28" t="str">
            <v>ID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</row>
        <row r="29">
          <cell r="E29" t="str">
            <v>LL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J32">
            <v>96366.41439683424</v>
          </cell>
          <cell r="K32">
            <v>4899.4756206074198</v>
          </cell>
          <cell r="M32">
            <v>-96366.41439683424</v>
          </cell>
          <cell r="N32">
            <v>-4899.4756206074198</v>
          </cell>
          <cell r="P32">
            <v>-27141.273919579009</v>
          </cell>
          <cell r="Q32">
            <v>-1839.5870126939121</v>
          </cell>
          <cell r="R32">
            <v>0</v>
          </cell>
          <cell r="S32">
            <v>0</v>
          </cell>
          <cell r="T32">
            <v>-53630.286286542214</v>
          </cell>
          <cell r="U32">
            <v>-639.25908786213699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-2302.4978830030286</v>
          </cell>
          <cell r="AA32">
            <v>-182.15903497049459</v>
          </cell>
          <cell r="AB32">
            <v>-4358.9021079921686</v>
          </cell>
          <cell r="AC32">
            <v>-305.9627519255738</v>
          </cell>
          <cell r="AD32">
            <v>-8217.1570912865755</v>
          </cell>
          <cell r="AE32">
            <v>-604.83356852422503</v>
          </cell>
          <cell r="AF32">
            <v>-12929.588904581607</v>
          </cell>
          <cell r="AG32">
            <v>-2838.9498469289374</v>
          </cell>
          <cell r="AH32">
            <v>-32186.99716615519</v>
          </cell>
          <cell r="AI32">
            <v>-2716.4092019807713</v>
          </cell>
        </row>
        <row r="33">
          <cell r="E33" t="str">
            <v>PEB 2</v>
          </cell>
          <cell r="J33">
            <v>27141.273919579009</v>
          </cell>
          <cell r="K33">
            <v>1839.5870126939121</v>
          </cell>
          <cell r="M33">
            <v>-27141.273919579009</v>
          </cell>
          <cell r="N33">
            <v>-1839.5870126939121</v>
          </cell>
        </row>
        <row r="34">
          <cell r="E34" t="str">
            <v>PEB 3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J35">
            <v>53630.286286542214</v>
          </cell>
          <cell r="K35">
            <v>639.25908786213699</v>
          </cell>
          <cell r="M35">
            <v>-53630.286286542214</v>
          </cell>
          <cell r="N35">
            <v>-639.25908786213699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J38">
            <v>2302.4978830030286</v>
          </cell>
          <cell r="K38">
            <v>182.15903497049459</v>
          </cell>
          <cell r="M38">
            <v>-2302.4978830030286</v>
          </cell>
          <cell r="N38">
            <v>-182.15903497049459</v>
          </cell>
        </row>
        <row r="39">
          <cell r="E39" t="str">
            <v>MPP</v>
          </cell>
          <cell r="J39">
            <v>4358.9021079921686</v>
          </cell>
          <cell r="K39">
            <v>305.9627519255738</v>
          </cell>
          <cell r="M39">
            <v>-4358.9021079921686</v>
          </cell>
          <cell r="N39">
            <v>-305.9627519255738</v>
          </cell>
        </row>
        <row r="40">
          <cell r="E40" t="str">
            <v>ID</v>
          </cell>
          <cell r="J40">
            <v>8217.1570912865755</v>
          </cell>
          <cell r="K40">
            <v>604.83356852422503</v>
          </cell>
          <cell r="M40">
            <v>-8217.1570912865755</v>
          </cell>
          <cell r="N40">
            <v>-604.83356852422503</v>
          </cell>
        </row>
        <row r="41">
          <cell r="E41" t="str">
            <v>LL</v>
          </cell>
          <cell r="J41">
            <v>12929.588904581607</v>
          </cell>
          <cell r="K41">
            <v>2838.9498469289374</v>
          </cell>
          <cell r="M41">
            <v>-12929.588904581607</v>
          </cell>
          <cell r="N41">
            <v>-2838.9498469289374</v>
          </cell>
        </row>
        <row r="42">
          <cell r="E42" t="str">
            <v>PMK</v>
          </cell>
          <cell r="J42">
            <v>32186.99716615519</v>
          </cell>
          <cell r="K42">
            <v>2716.4092019807713</v>
          </cell>
          <cell r="M42">
            <v>-32186.99716615519</v>
          </cell>
          <cell r="N42">
            <v>-2716.4092019807713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J44">
            <v>2366939.042182541</v>
          </cell>
          <cell r="K44">
            <v>111283.07162504643</v>
          </cell>
          <cell r="M44">
            <v>-2366939.042182541</v>
          </cell>
          <cell r="N44">
            <v>-111283.07162504643</v>
          </cell>
          <cell r="P44">
            <v>-915784.69035210356</v>
          </cell>
          <cell r="Q44">
            <v>-77593.324714077273</v>
          </cell>
          <cell r="R44">
            <v>0</v>
          </cell>
          <cell r="S44">
            <v>0</v>
          </cell>
          <cell r="T44">
            <v>-4624776.3441042621</v>
          </cell>
          <cell r="U44">
            <v>-178237.23092596632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-83949.878239271988</v>
          </cell>
          <cell r="AA44">
            <v>-9076.5018636076056</v>
          </cell>
          <cell r="AB44">
            <v>-151172.72375829291</v>
          </cell>
          <cell r="AC44">
            <v>-13715.850002903491</v>
          </cell>
          <cell r="AD44">
            <v>-288696.95043215365</v>
          </cell>
          <cell r="AE44">
            <v>-29852.492225286267</v>
          </cell>
          <cell r="AF44">
            <v>-415373.40730885125</v>
          </cell>
          <cell r="AG44">
            <v>-122159.65537107308</v>
          </cell>
          <cell r="AH44">
            <v>-123433.2267895485</v>
          </cell>
          <cell r="AI44">
            <v>-14689.935200813752</v>
          </cell>
        </row>
        <row r="45">
          <cell r="E45" t="str">
            <v>PEB 2</v>
          </cell>
          <cell r="J45">
            <v>915784.69035210356</v>
          </cell>
          <cell r="K45">
            <v>77593.324714077273</v>
          </cell>
          <cell r="M45">
            <v>-915784.69035210356</v>
          </cell>
          <cell r="N45">
            <v>-77593.324714077273</v>
          </cell>
        </row>
        <row r="46">
          <cell r="E46" t="str">
            <v>PEB 3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J47">
            <v>4624776.3441042621</v>
          </cell>
          <cell r="K47">
            <v>178237.23092596632</v>
          </cell>
          <cell r="M47">
            <v>-4624776.3441042621</v>
          </cell>
          <cell r="N47">
            <v>-178237.23092596632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J50">
            <v>83949.878239271988</v>
          </cell>
          <cell r="K50">
            <v>9076.5018636076056</v>
          </cell>
          <cell r="M50">
            <v>-83949.878239271988</v>
          </cell>
          <cell r="N50">
            <v>-9076.5018636076056</v>
          </cell>
        </row>
        <row r="51">
          <cell r="E51" t="str">
            <v>MPP</v>
          </cell>
          <cell r="J51">
            <v>151172.72375829291</v>
          </cell>
          <cell r="K51">
            <v>13715.850002903491</v>
          </cell>
          <cell r="M51">
            <v>-151172.72375829291</v>
          </cell>
          <cell r="N51">
            <v>-13715.850002903491</v>
          </cell>
        </row>
        <row r="52">
          <cell r="E52" t="str">
            <v>ID</v>
          </cell>
          <cell r="J52">
            <v>288696.95043215365</v>
          </cell>
          <cell r="K52">
            <v>29852.492225286267</v>
          </cell>
          <cell r="M52">
            <v>-288696.95043215365</v>
          </cell>
          <cell r="N52">
            <v>-29852.492225286267</v>
          </cell>
        </row>
        <row r="53">
          <cell r="E53" t="str">
            <v>LL</v>
          </cell>
          <cell r="J53">
            <v>415373.40730885125</v>
          </cell>
          <cell r="K53">
            <v>122159.65537107308</v>
          </cell>
          <cell r="M53">
            <v>-415373.40730885125</v>
          </cell>
          <cell r="N53">
            <v>-122159.65537107308</v>
          </cell>
        </row>
        <row r="54">
          <cell r="E54" t="str">
            <v>PMK</v>
          </cell>
          <cell r="J54">
            <v>123433.2267895485</v>
          </cell>
          <cell r="K54">
            <v>14689.935200813752</v>
          </cell>
          <cell r="M54">
            <v>-123433.2267895485</v>
          </cell>
          <cell r="N54">
            <v>-14689.935200813752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</row>
        <row r="58">
          <cell r="E58" t="str">
            <v>PEB 3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M62">
            <v>0</v>
          </cell>
          <cell r="N62">
            <v>0</v>
          </cell>
        </row>
        <row r="63">
          <cell r="E63" t="str">
            <v>MPP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</row>
        <row r="64">
          <cell r="E64" t="str">
            <v>ID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</row>
        <row r="65">
          <cell r="E65" t="str">
            <v>LL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</row>
        <row r="66">
          <cell r="E66" t="str">
            <v>PMK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J68">
            <v>1692157.1016446236</v>
          </cell>
          <cell r="K68">
            <v>84261.810685166827</v>
          </cell>
          <cell r="M68">
            <v>-1692157.1016446236</v>
          </cell>
          <cell r="N68">
            <v>-84261.810685166827</v>
          </cell>
          <cell r="P68">
            <v>-376032.15822532092</v>
          </cell>
          <cell r="Q68">
            <v>-18724.709719399925</v>
          </cell>
          <cell r="R68">
            <v>-116731.65038038435</v>
          </cell>
          <cell r="S68">
            <v>-5812.7110158739442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-20394.667942793214</v>
          </cell>
          <cell r="AA68">
            <v>-1015.5627083988031</v>
          </cell>
          <cell r="AB68">
            <v>-56404.823733798148</v>
          </cell>
          <cell r="AC68">
            <v>-2808.7064579099897</v>
          </cell>
          <cell r="AD68">
            <v>-89746.324836165732</v>
          </cell>
          <cell r="AE68">
            <v>-4468.9632101444495</v>
          </cell>
          <cell r="AF68">
            <v>-2099.8652592998615</v>
          </cell>
          <cell r="AG68">
            <v>-25565.859531975573</v>
          </cell>
          <cell r="AH68">
            <v>-9572.0694089112149</v>
          </cell>
          <cell r="AI68">
            <v>-476.6459920388304</v>
          </cell>
        </row>
        <row r="69">
          <cell r="E69" t="str">
            <v>PEB 2</v>
          </cell>
          <cell r="J69">
            <v>376032.15822532092</v>
          </cell>
          <cell r="K69">
            <v>18724.709719399925</v>
          </cell>
          <cell r="M69">
            <v>-376032.15822532092</v>
          </cell>
          <cell r="N69">
            <v>-18724.709719399925</v>
          </cell>
        </row>
        <row r="70">
          <cell r="E70" t="str">
            <v>PEB 3</v>
          </cell>
          <cell r="J70">
            <v>116731.65038038435</v>
          </cell>
          <cell r="K70">
            <v>5812.7110158739442</v>
          </cell>
          <cell r="M70">
            <v>-116731.65038038435</v>
          </cell>
          <cell r="N70">
            <v>-5812.7110158739442</v>
          </cell>
        </row>
        <row r="71">
          <cell r="E71" t="str">
            <v>PEB 4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J74">
            <v>20394.667942793214</v>
          </cell>
          <cell r="K74">
            <v>1015.5627083988031</v>
          </cell>
          <cell r="M74">
            <v>-20394.667942793214</v>
          </cell>
          <cell r="N74">
            <v>-1015.5627083988031</v>
          </cell>
        </row>
        <row r="75">
          <cell r="E75" t="str">
            <v>MPP</v>
          </cell>
          <cell r="J75">
            <v>56404.823733798148</v>
          </cell>
          <cell r="K75">
            <v>2808.7064579099897</v>
          </cell>
          <cell r="M75">
            <v>-56404.823733798148</v>
          </cell>
          <cell r="N75">
            <v>-2808.7064579099897</v>
          </cell>
        </row>
        <row r="76">
          <cell r="E76" t="str">
            <v>ID</v>
          </cell>
          <cell r="J76">
            <v>89746.324836165732</v>
          </cell>
          <cell r="K76">
            <v>4468.9632101444495</v>
          </cell>
          <cell r="M76">
            <v>-89746.324836165732</v>
          </cell>
          <cell r="N76">
            <v>-4468.9632101444495</v>
          </cell>
        </row>
        <row r="77">
          <cell r="E77" t="str">
            <v>LL</v>
          </cell>
          <cell r="J77">
            <v>2099.8652592998615</v>
          </cell>
          <cell r="K77">
            <v>25565.859531975573</v>
          </cell>
          <cell r="M77">
            <v>-2099.8652592998615</v>
          </cell>
          <cell r="N77">
            <v>-25565.859531975573</v>
          </cell>
        </row>
        <row r="78">
          <cell r="E78" t="str">
            <v>PMK</v>
          </cell>
          <cell r="J78">
            <v>9572.0694089112149</v>
          </cell>
          <cell r="K78">
            <v>476.6459920388304</v>
          </cell>
          <cell r="M78">
            <v>-9572.0694089112149</v>
          </cell>
          <cell r="N78">
            <v>-476.6459920388304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</row>
        <row r="88">
          <cell r="E88" t="str">
            <v>ID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</row>
        <row r="89">
          <cell r="E89" t="str">
            <v>LL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J100">
            <v>0</v>
          </cell>
          <cell r="K100">
            <v>0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</row>
        <row r="105">
          <cell r="E105" t="str">
            <v>PEB 2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</row>
        <row r="106">
          <cell r="E106" t="str">
            <v>PEB 3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M110">
            <v>0</v>
          </cell>
          <cell r="N110">
            <v>0</v>
          </cell>
        </row>
        <row r="111">
          <cell r="E111" t="str">
            <v>MPP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</row>
        <row r="112">
          <cell r="E112" t="str">
            <v>ID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</row>
        <row r="113">
          <cell r="E113" t="str">
            <v>LL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</row>
        <row r="114">
          <cell r="E114" t="str">
            <v>PMK</v>
          </cell>
          <cell r="J114">
            <v>0</v>
          </cell>
          <cell r="K114">
            <v>0</v>
          </cell>
          <cell r="M114">
            <v>0</v>
          </cell>
          <cell r="N114">
            <v>0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-10757.143134604661</v>
          </cell>
          <cell r="Q116">
            <v>-1462.6319828887031</v>
          </cell>
          <cell r="R116">
            <v>0</v>
          </cell>
          <cell r="S116">
            <v>0</v>
          </cell>
          <cell r="T116">
            <v>-108761.07723325882</v>
          </cell>
          <cell r="U116">
            <v>-945.68194239914533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-2460.0494069566944</v>
          </cell>
          <cell r="AA116">
            <v>-362.66291640730657</v>
          </cell>
          <cell r="AB116">
            <v>-1613.5714701906995</v>
          </cell>
          <cell r="AC116">
            <v>-219.39479743330546</v>
          </cell>
          <cell r="AD116">
            <v>-4934.7224477323907</v>
          </cell>
          <cell r="AE116">
            <v>-700.70936052901811</v>
          </cell>
          <cell r="AF116">
            <v>-8402.7997512290658</v>
          </cell>
          <cell r="AG116">
            <v>-2724.0549039024022</v>
          </cell>
          <cell r="AH116">
            <v>-20165.563318998207</v>
          </cell>
          <cell r="AI116">
            <v>-2881.699639429612</v>
          </cell>
        </row>
        <row r="117">
          <cell r="E117" t="str">
            <v>PEB 2</v>
          </cell>
          <cell r="J117">
            <v>10757.143134604661</v>
          </cell>
          <cell r="K117">
            <v>1462.6319828887031</v>
          </cell>
          <cell r="M117">
            <v>-10757.143134604661</v>
          </cell>
          <cell r="N117">
            <v>-1462.6319828887031</v>
          </cell>
        </row>
        <row r="118">
          <cell r="E118" t="str">
            <v>PEB 3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J119">
            <v>108761.07723325882</v>
          </cell>
          <cell r="K119">
            <v>945.68194239914533</v>
          </cell>
          <cell r="M119">
            <v>-108761.07723325882</v>
          </cell>
          <cell r="N119">
            <v>-945.68194239914533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J122">
            <v>2460.0494069566944</v>
          </cell>
          <cell r="K122">
            <v>362.66291640730657</v>
          </cell>
          <cell r="M122">
            <v>-2460.0494069566944</v>
          </cell>
          <cell r="N122">
            <v>-362.66291640730657</v>
          </cell>
        </row>
        <row r="123">
          <cell r="E123" t="str">
            <v>MPP</v>
          </cell>
          <cell r="J123">
            <v>1613.5714701906995</v>
          </cell>
          <cell r="K123">
            <v>219.39479743330546</v>
          </cell>
          <cell r="M123">
            <v>-1613.5714701906995</v>
          </cell>
          <cell r="N123">
            <v>-219.39479743330546</v>
          </cell>
        </row>
        <row r="124">
          <cell r="E124" t="str">
            <v>ID</v>
          </cell>
          <cell r="J124">
            <v>4934.7224477323907</v>
          </cell>
          <cell r="K124">
            <v>700.70936052901811</v>
          </cell>
          <cell r="M124">
            <v>-4934.7224477323907</v>
          </cell>
          <cell r="N124">
            <v>-700.70936052901811</v>
          </cell>
        </row>
        <row r="125">
          <cell r="E125" t="str">
            <v>LL</v>
          </cell>
          <cell r="J125">
            <v>8402.7997512290658</v>
          </cell>
          <cell r="K125">
            <v>2724.0549039024022</v>
          </cell>
          <cell r="M125">
            <v>-8402.7997512290658</v>
          </cell>
          <cell r="N125">
            <v>-2724.0549039024022</v>
          </cell>
        </row>
        <row r="126">
          <cell r="E126" t="str">
            <v>PMK</v>
          </cell>
          <cell r="J126">
            <v>20165.563318998207</v>
          </cell>
          <cell r="K126">
            <v>2881.699639429612</v>
          </cell>
          <cell r="M126">
            <v>-20165.563318998207</v>
          </cell>
          <cell r="N126">
            <v>-2881.699639429612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J152">
            <v>470377.81224005786</v>
          </cell>
          <cell r="K152">
            <v>23135.671414042707</v>
          </cell>
          <cell r="M152">
            <v>-470377.81224005786</v>
          </cell>
          <cell r="N152">
            <v>-23135.671414042707</v>
          </cell>
          <cell r="P152">
            <v>0</v>
          </cell>
          <cell r="Q152">
            <v>0</v>
          </cell>
          <cell r="R152">
            <v>-29138.872835793965</v>
          </cell>
          <cell r="S152">
            <v>-1433.2040537670007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-5088.2484674493408</v>
          </cell>
          <cell r="AA152">
            <v>-250.26700144571393</v>
          </cell>
          <cell r="AB152">
            <v>0</v>
          </cell>
          <cell r="AC152">
            <v>0</v>
          </cell>
          <cell r="AD152">
            <v>-23838.145408320463</v>
          </cell>
          <cell r="AE152">
            <v>-1172.4862120103758</v>
          </cell>
          <cell r="AF152">
            <v>-2343.8302412907756</v>
          </cell>
          <cell r="AG152">
            <v>-7075.0743440616479</v>
          </cell>
          <cell r="AH152">
            <v>-108.7003722014728</v>
          </cell>
          <cell r="AI152">
            <v>-328.12240451725711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J154">
            <v>29138.872835793965</v>
          </cell>
          <cell r="K154">
            <v>1433.2040537670007</v>
          </cell>
          <cell r="M154">
            <v>-29138.872835793965</v>
          </cell>
          <cell r="N154">
            <v>-1433.2040537670007</v>
          </cell>
        </row>
        <row r="155">
          <cell r="E155" t="str">
            <v>PEB 4</v>
          </cell>
          <cell r="M155">
            <v>0</v>
          </cell>
          <cell r="N155">
            <v>0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J158">
            <v>5088.2484674493408</v>
          </cell>
          <cell r="K158">
            <v>250.26700144571393</v>
          </cell>
          <cell r="M158">
            <v>-5088.2484674493408</v>
          </cell>
          <cell r="N158">
            <v>-250.26700144571393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J160">
            <v>23838.145408320463</v>
          </cell>
          <cell r="K160">
            <v>1172.4862120103758</v>
          </cell>
          <cell r="M160">
            <v>-23838.145408320463</v>
          </cell>
          <cell r="N160">
            <v>-1172.4862120103758</v>
          </cell>
        </row>
        <row r="161">
          <cell r="E161" t="str">
            <v>LL</v>
          </cell>
          <cell r="J161">
            <v>2343.8302412907756</v>
          </cell>
          <cell r="K161">
            <v>7075.0743440616479</v>
          </cell>
          <cell r="M161">
            <v>-2343.8302412907756</v>
          </cell>
          <cell r="N161">
            <v>-7075.0743440616479</v>
          </cell>
        </row>
        <row r="162">
          <cell r="E162" t="str">
            <v>PMK</v>
          </cell>
          <cell r="J162">
            <v>108.7003722014728</v>
          </cell>
          <cell r="K162">
            <v>328.12240451725711</v>
          </cell>
          <cell r="M162">
            <v>-108.7003722014728</v>
          </cell>
          <cell r="N162">
            <v>-328.12240451725711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-5841.4879478717921</v>
          </cell>
          <cell r="W164">
            <v>-1348.6747616688824</v>
          </cell>
          <cell r="X164">
            <v>0</v>
          </cell>
          <cell r="Y164">
            <v>0</v>
          </cell>
          <cell r="Z164">
            <v>-425.33951453970195</v>
          </cell>
          <cell r="AA164">
            <v>-98.201806375237751</v>
          </cell>
          <cell r="AB164">
            <v>-272.11900378284741</v>
          </cell>
          <cell r="AC164">
            <v>-62.826464052898238</v>
          </cell>
          <cell r="AD164">
            <v>-894.10385870369373</v>
          </cell>
          <cell r="AE164">
            <v>-206.42947812359301</v>
          </cell>
          <cell r="AF164">
            <v>-3068.399975381757</v>
          </cell>
          <cell r="AG164">
            <v>-708.42799684461863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J168">
            <v>5841.4879478717921</v>
          </cell>
          <cell r="K168">
            <v>1348.6747616688824</v>
          </cell>
          <cell r="M168">
            <v>-5841.4879478717921</v>
          </cell>
          <cell r="N168">
            <v>-1348.6747616688824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J170">
            <v>425.33951453970195</v>
          </cell>
          <cell r="K170">
            <v>98.201806375237751</v>
          </cell>
          <cell r="M170">
            <v>-425.33951453970195</v>
          </cell>
          <cell r="N170">
            <v>-98.201806375237751</v>
          </cell>
        </row>
        <row r="171">
          <cell r="E171" t="str">
            <v>MPP</v>
          </cell>
          <cell r="J171">
            <v>272.11900378284741</v>
          </cell>
          <cell r="K171">
            <v>62.826464052898238</v>
          </cell>
          <cell r="M171">
            <v>-272.11900378284741</v>
          </cell>
          <cell r="N171">
            <v>-62.826464052898238</v>
          </cell>
        </row>
        <row r="172">
          <cell r="E172" t="str">
            <v>ID</v>
          </cell>
          <cell r="J172">
            <v>894.10385870369373</v>
          </cell>
          <cell r="K172">
            <v>206.42947812359301</v>
          </cell>
          <cell r="M172">
            <v>-894.10385870369373</v>
          </cell>
          <cell r="N172">
            <v>-206.42947812359301</v>
          </cell>
        </row>
        <row r="173">
          <cell r="E173" t="str">
            <v>LL</v>
          </cell>
          <cell r="J173">
            <v>3068.399975381757</v>
          </cell>
          <cell r="K173">
            <v>708.42799684461863</v>
          </cell>
          <cell r="M173">
            <v>-3068.399975381757</v>
          </cell>
          <cell r="N173">
            <v>-708.42799684461863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M176">
            <v>0</v>
          </cell>
          <cell r="N176">
            <v>0</v>
          </cell>
          <cell r="P176">
            <v>-117178.35646210054</v>
          </cell>
          <cell r="Q176">
            <v>-6479.8477967876188</v>
          </cell>
          <cell r="R176">
            <v>0</v>
          </cell>
          <cell r="S176">
            <v>0</v>
          </cell>
          <cell r="T176">
            <v>-377314.30780796369</v>
          </cell>
          <cell r="U176">
            <v>-20865.109905656132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-6930.7186331134562</v>
          </cell>
          <cell r="AA176">
            <v>-383.26191987050578</v>
          </cell>
          <cell r="AB176">
            <v>-35153.506938630155</v>
          </cell>
          <cell r="AC176">
            <v>-1943.9543390362853</v>
          </cell>
          <cell r="AD176">
            <v>-30120.310144252373</v>
          </cell>
          <cell r="AE176">
            <v>-1665.6235094910189</v>
          </cell>
          <cell r="AF176">
            <v>-13502.759090825006</v>
          </cell>
          <cell r="AG176">
            <v>-4379.0301957148376</v>
          </cell>
          <cell r="AH176">
            <v>-4308.4732053452381</v>
          </cell>
          <cell r="AI176">
            <v>-323.03723620463404</v>
          </cell>
        </row>
        <row r="177">
          <cell r="E177" t="str">
            <v>PEB 2</v>
          </cell>
          <cell r="J177">
            <v>117178.35646210054</v>
          </cell>
          <cell r="K177">
            <v>6479.8477967876188</v>
          </cell>
          <cell r="M177">
            <v>-117178.35646210054</v>
          </cell>
          <cell r="N177">
            <v>-6479.8477967876188</v>
          </cell>
        </row>
        <row r="178">
          <cell r="E178" t="str">
            <v>PEB 3</v>
          </cell>
          <cell r="M178">
            <v>0</v>
          </cell>
          <cell r="N178">
            <v>0</v>
          </cell>
        </row>
        <row r="179">
          <cell r="E179" t="str">
            <v>PEB 4</v>
          </cell>
          <cell r="J179">
            <v>377314.30780796369</v>
          </cell>
          <cell r="K179">
            <v>20865.109905656132</v>
          </cell>
          <cell r="M179">
            <v>-377314.30780796369</v>
          </cell>
          <cell r="N179">
            <v>-20865.109905656132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J182">
            <v>6930.7186331134562</v>
          </cell>
          <cell r="K182">
            <v>383.26191987050578</v>
          </cell>
          <cell r="M182">
            <v>-6930.7186331134562</v>
          </cell>
          <cell r="N182">
            <v>-383.26191987050578</v>
          </cell>
        </row>
        <row r="183">
          <cell r="E183" t="str">
            <v>MPP</v>
          </cell>
          <cell r="J183">
            <v>35153.506938630155</v>
          </cell>
          <cell r="K183">
            <v>1943.9543390362853</v>
          </cell>
          <cell r="M183">
            <v>-35153.506938630155</v>
          </cell>
          <cell r="N183">
            <v>-1943.9543390362853</v>
          </cell>
        </row>
        <row r="184">
          <cell r="E184" t="str">
            <v>ID</v>
          </cell>
          <cell r="J184">
            <v>30120.310144252373</v>
          </cell>
          <cell r="K184">
            <v>1665.6235094910189</v>
          </cell>
          <cell r="M184">
            <v>-30120.310144252373</v>
          </cell>
          <cell r="N184">
            <v>-1665.6235094910189</v>
          </cell>
        </row>
        <row r="185">
          <cell r="E185" t="str">
            <v>LL</v>
          </cell>
          <cell r="J185">
            <v>13502.759090825006</v>
          </cell>
          <cell r="K185">
            <v>4379.0301957148376</v>
          </cell>
          <cell r="M185">
            <v>-13502.759090825006</v>
          </cell>
          <cell r="N185">
            <v>-4379.0301957148376</v>
          </cell>
        </row>
        <row r="186">
          <cell r="E186" t="str">
            <v>PMK</v>
          </cell>
          <cell r="J186">
            <v>4308.4732053452381</v>
          </cell>
          <cell r="K186">
            <v>323.03723620463404</v>
          </cell>
          <cell r="M186">
            <v>-4308.4732053452381</v>
          </cell>
          <cell r="N186">
            <v>-323.03723620463404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J200">
            <v>0</v>
          </cell>
          <cell r="K200">
            <v>0</v>
          </cell>
          <cell r="M200">
            <v>0</v>
          </cell>
          <cell r="N200">
            <v>0</v>
          </cell>
          <cell r="P200">
            <v>-4336.2388910399204</v>
          </cell>
          <cell r="Q200">
            <v>-127786.6151557995</v>
          </cell>
          <cell r="R200">
            <v>0</v>
          </cell>
          <cell r="S200">
            <v>0</v>
          </cell>
          <cell r="T200">
            <v>-174621.08619546168</v>
          </cell>
          <cell r="U200">
            <v>-426.58085894054284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-80.073284926630294</v>
          </cell>
          <cell r="AA200">
            <v>-2359.4364360889263</v>
          </cell>
          <cell r="AB200">
            <v>-656.21712202641118</v>
          </cell>
          <cell r="AC200">
            <v>-4602.6118844324628</v>
          </cell>
          <cell r="AD200">
            <v>-7789.5912809830943</v>
          </cell>
          <cell r="AE200">
            <v>-1189.7468970178566</v>
          </cell>
          <cell r="AF200">
            <v>-21593.359546699594</v>
          </cell>
          <cell r="AG200">
            <v>-4830.9558192014083</v>
          </cell>
          <cell r="AH200">
            <v>-8339.0539493701363</v>
          </cell>
          <cell r="AI200">
            <v>-1332.4019647891598</v>
          </cell>
        </row>
        <row r="201">
          <cell r="E201" t="str">
            <v>PEB 2</v>
          </cell>
          <cell r="J201">
            <v>4336.2388910399204</v>
          </cell>
          <cell r="K201">
            <v>127786.6151557995</v>
          </cell>
          <cell r="M201">
            <v>-4336.2388910399204</v>
          </cell>
          <cell r="N201">
            <v>-127786.6151557995</v>
          </cell>
        </row>
        <row r="202">
          <cell r="E202" t="str">
            <v>PEB 3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J203">
            <v>174621.08619546168</v>
          </cell>
          <cell r="K203">
            <v>426.58085894054284</v>
          </cell>
          <cell r="M203">
            <v>-174621.08619546168</v>
          </cell>
          <cell r="N203">
            <v>-426.58085894054284</v>
          </cell>
        </row>
        <row r="204">
          <cell r="E204" t="str">
            <v>PEB 5</v>
          </cell>
          <cell r="J204">
            <v>0</v>
          </cell>
          <cell r="K204">
            <v>0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J205">
            <v>0</v>
          </cell>
          <cell r="K205">
            <v>0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J206">
            <v>80.073284926630294</v>
          </cell>
          <cell r="K206">
            <v>2359.4364360889263</v>
          </cell>
          <cell r="M206">
            <v>-80.073284926630294</v>
          </cell>
          <cell r="N206">
            <v>-2359.4364360889263</v>
          </cell>
        </row>
        <row r="207">
          <cell r="E207" t="str">
            <v>MPP</v>
          </cell>
          <cell r="J207">
            <v>656.21712202641118</v>
          </cell>
          <cell r="K207">
            <v>4602.6118844324628</v>
          </cell>
          <cell r="M207">
            <v>-656.21712202641118</v>
          </cell>
          <cell r="N207">
            <v>-4602.6118844324628</v>
          </cell>
        </row>
        <row r="208">
          <cell r="E208" t="str">
            <v>ID</v>
          </cell>
          <cell r="J208">
            <v>7789.5912809830943</v>
          </cell>
          <cell r="K208">
            <v>1189.7468970178566</v>
          </cell>
          <cell r="M208">
            <v>-7789.5912809830943</v>
          </cell>
          <cell r="N208">
            <v>-1189.7468970178566</v>
          </cell>
        </row>
        <row r="209">
          <cell r="E209" t="str">
            <v>LL</v>
          </cell>
          <cell r="J209">
            <v>21593.359546699594</v>
          </cell>
          <cell r="K209">
            <v>4830.9558192014083</v>
          </cell>
          <cell r="M209">
            <v>-21593.359546699594</v>
          </cell>
          <cell r="N209">
            <v>-4830.9558192014083</v>
          </cell>
        </row>
        <row r="210">
          <cell r="E210" t="str">
            <v>PMK</v>
          </cell>
          <cell r="J210">
            <v>8339.0539493701363</v>
          </cell>
          <cell r="K210">
            <v>1332.4019647891598</v>
          </cell>
          <cell r="M210">
            <v>-8339.0539493701363</v>
          </cell>
          <cell r="N210">
            <v>-1332.4019647891598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J212">
            <v>570611.08157426678</v>
          </cell>
          <cell r="K212">
            <v>30368.016544514201</v>
          </cell>
          <cell r="M212">
            <v>-570611.08157426678</v>
          </cell>
          <cell r="N212">
            <v>-30368.016544514201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-5705.2767475118817</v>
          </cell>
          <cell r="U212">
            <v>-645.75529347031761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-12762.819360660638</v>
          </cell>
          <cell r="AA212">
            <v>-887.30822860128205</v>
          </cell>
          <cell r="AB212">
            <v>0</v>
          </cell>
          <cell r="AC212">
            <v>0</v>
          </cell>
          <cell r="AD212">
            <v>-37311.171930155731</v>
          </cell>
          <cell r="AE212">
            <v>-2342.6398594210277</v>
          </cell>
          <cell r="AF212">
            <v>-44454.194634937121</v>
          </cell>
          <cell r="AG212">
            <v>-11695.751666820268</v>
          </cell>
          <cell r="AH212">
            <v>0</v>
          </cell>
          <cell r="AI212">
            <v>0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J214">
            <v>0</v>
          </cell>
          <cell r="K214">
            <v>0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J215">
            <v>5705.2767475118817</v>
          </cell>
          <cell r="K215">
            <v>645.75529347031761</v>
          </cell>
          <cell r="M215">
            <v>-5705.2767475118817</v>
          </cell>
          <cell r="N215">
            <v>-645.75529347031761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J218">
            <v>12762.819360660638</v>
          </cell>
          <cell r="K218">
            <v>887.30822860128205</v>
          </cell>
          <cell r="M218">
            <v>-12762.819360660638</v>
          </cell>
          <cell r="N218">
            <v>-887.30822860128205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J220">
            <v>37311.171930155731</v>
          </cell>
          <cell r="K220">
            <v>2342.6398594210277</v>
          </cell>
          <cell r="M220">
            <v>-37311.171930155731</v>
          </cell>
          <cell r="N220">
            <v>-2342.6398594210277</v>
          </cell>
        </row>
        <row r="221">
          <cell r="E221" t="str">
            <v>LL</v>
          </cell>
          <cell r="J221">
            <v>44454.194634937121</v>
          </cell>
          <cell r="K221">
            <v>11695.751666820268</v>
          </cell>
          <cell r="M221">
            <v>-44454.194634937121</v>
          </cell>
          <cell r="N221">
            <v>-11695.751666820268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J224">
            <v>1053847.1018610636</v>
          </cell>
          <cell r="K224">
            <v>54771.713216917458</v>
          </cell>
          <cell r="M224">
            <v>-1053847.1018610636</v>
          </cell>
          <cell r="N224">
            <v>-54771.713216917458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-119556.87759162262</v>
          </cell>
          <cell r="U224">
            <v>-9835.6202722541166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-83475.084206721804</v>
          </cell>
          <cell r="AA224">
            <v>-6967.4786218565223</v>
          </cell>
          <cell r="AB224">
            <v>0</v>
          </cell>
          <cell r="AC224">
            <v>0</v>
          </cell>
          <cell r="AD224">
            <v>-362412.51991880307</v>
          </cell>
          <cell r="AE224">
            <v>-26734.119200498866</v>
          </cell>
          <cell r="AF224">
            <v>-207285.18244099678</v>
          </cell>
          <cell r="AG224">
            <v>-80660.36681144523</v>
          </cell>
          <cell r="AH224">
            <v>0</v>
          </cell>
          <cell r="AI224">
            <v>0</v>
          </cell>
        </row>
        <row r="225">
          <cell r="E225" t="str">
            <v>PEB 2</v>
          </cell>
          <cell r="J225">
            <v>0</v>
          </cell>
          <cell r="K225">
            <v>0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J227">
            <v>119556.87759162262</v>
          </cell>
          <cell r="K227">
            <v>9835.6202722541166</v>
          </cell>
          <cell r="M227">
            <v>-119556.87759162262</v>
          </cell>
          <cell r="N227">
            <v>-9835.6202722541166</v>
          </cell>
        </row>
        <row r="228">
          <cell r="E228" t="str">
            <v>PEB 5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J229">
            <v>0</v>
          </cell>
          <cell r="K229">
            <v>0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J230">
            <v>83475.084206721804</v>
          </cell>
          <cell r="K230">
            <v>6967.4786218565223</v>
          </cell>
          <cell r="M230">
            <v>-83475.084206721804</v>
          </cell>
          <cell r="N230">
            <v>-6967.4786218565223</v>
          </cell>
        </row>
        <row r="231">
          <cell r="E231" t="str">
            <v>MPP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J232">
            <v>362412.51991880307</v>
          </cell>
          <cell r="K232">
            <v>26734.119200498866</v>
          </cell>
          <cell r="M232">
            <v>-362412.51991880307</v>
          </cell>
          <cell r="N232">
            <v>-26734.119200498866</v>
          </cell>
        </row>
        <row r="233">
          <cell r="E233" t="str">
            <v>LL</v>
          </cell>
          <cell r="J233">
            <v>207285.18244099678</v>
          </cell>
          <cell r="K233">
            <v>80660.36681144523</v>
          </cell>
          <cell r="M233">
            <v>-207285.18244099678</v>
          </cell>
          <cell r="N233">
            <v>-80660.36681144523</v>
          </cell>
        </row>
        <row r="234">
          <cell r="E234" t="str">
            <v>PMK</v>
          </cell>
          <cell r="J234">
            <v>0</v>
          </cell>
          <cell r="K234">
            <v>0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J236">
            <v>8307756.2828332512</v>
          </cell>
          <cell r="K236">
            <v>277843.35667988379</v>
          </cell>
          <cell r="M236">
            <v>-8307756.2828332512</v>
          </cell>
          <cell r="N236">
            <v>-277843.35667988379</v>
          </cell>
          <cell r="P236">
            <v>-2029928.4156201654</v>
          </cell>
          <cell r="Q236">
            <v>-69514.60017215366</v>
          </cell>
          <cell r="R236">
            <v>-35632.705965884335</v>
          </cell>
          <cell r="S236">
            <v>-1970.453573662264</v>
          </cell>
          <cell r="T236">
            <v>-23681.971855000102</v>
          </cell>
          <cell r="U236">
            <v>-3055.4009961281481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-12107.344418149722</v>
          </cell>
          <cell r="AA236">
            <v>-995.8141971274473</v>
          </cell>
          <cell r="AB236">
            <v>-608978.52468604967</v>
          </cell>
          <cell r="AC236">
            <v>-20854.380051646098</v>
          </cell>
          <cell r="AD236">
            <v>-41214.451249268932</v>
          </cell>
          <cell r="AE236">
            <v>-2856.5267909180793</v>
          </cell>
          <cell r="AF236">
            <v>-131980.66080385054</v>
          </cell>
          <cell r="AG236">
            <v>-87433.612661431252</v>
          </cell>
          <cell r="AH236">
            <v>-16124.899182731131</v>
          </cell>
          <cell r="AI236">
            <v>-1444.9610467320667</v>
          </cell>
        </row>
        <row r="237">
          <cell r="E237" t="str">
            <v>PEB 2</v>
          </cell>
          <cell r="J237">
            <v>2029928.4156201654</v>
          </cell>
          <cell r="K237">
            <v>69514.60017215366</v>
          </cell>
          <cell r="M237">
            <v>-2029928.4156201654</v>
          </cell>
          <cell r="N237">
            <v>-69514.60017215366</v>
          </cell>
        </row>
        <row r="238">
          <cell r="E238" t="str">
            <v>PEB 3</v>
          </cell>
          <cell r="J238">
            <v>35632.705965884335</v>
          </cell>
          <cell r="K238">
            <v>1970.453573662264</v>
          </cell>
          <cell r="M238">
            <v>-35632.705965884335</v>
          </cell>
          <cell r="N238">
            <v>-1970.453573662264</v>
          </cell>
        </row>
        <row r="239">
          <cell r="E239" t="str">
            <v>PEB 4</v>
          </cell>
          <cell r="J239">
            <v>23681.971855000102</v>
          </cell>
          <cell r="K239">
            <v>3055.4009961281481</v>
          </cell>
          <cell r="M239">
            <v>-23681.971855000102</v>
          </cell>
          <cell r="N239">
            <v>-3055.4009961281481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J242">
            <v>12107.344418149722</v>
          </cell>
          <cell r="K242">
            <v>995.8141971274473</v>
          </cell>
          <cell r="M242">
            <v>-12107.344418149722</v>
          </cell>
          <cell r="N242">
            <v>-995.8141971274473</v>
          </cell>
        </row>
        <row r="243">
          <cell r="E243" t="str">
            <v>MPP</v>
          </cell>
          <cell r="J243">
            <v>608978.52468604967</v>
          </cell>
          <cell r="K243">
            <v>20854.380051646098</v>
          </cell>
          <cell r="M243">
            <v>-608978.52468604967</v>
          </cell>
          <cell r="N243">
            <v>-20854.380051646098</v>
          </cell>
        </row>
        <row r="244">
          <cell r="E244" t="str">
            <v>ID</v>
          </cell>
          <cell r="J244">
            <v>41214.451249268932</v>
          </cell>
          <cell r="K244">
            <v>2856.5267909180793</v>
          </cell>
          <cell r="M244">
            <v>-41214.451249268932</v>
          </cell>
          <cell r="N244">
            <v>-2856.5267909180793</v>
          </cell>
        </row>
        <row r="245">
          <cell r="E245" t="str">
            <v>LL</v>
          </cell>
          <cell r="J245">
            <v>131980.66080385054</v>
          </cell>
          <cell r="K245">
            <v>87433.612661431252</v>
          </cell>
          <cell r="M245">
            <v>-131980.66080385054</v>
          </cell>
          <cell r="N245">
            <v>-87433.612661431252</v>
          </cell>
        </row>
        <row r="246">
          <cell r="E246" t="str">
            <v>PMK</v>
          </cell>
          <cell r="J246">
            <v>16124.899182731131</v>
          </cell>
          <cell r="K246">
            <v>1444.9610467320667</v>
          </cell>
          <cell r="M246">
            <v>-16124.899182731131</v>
          </cell>
          <cell r="N246">
            <v>-1444.9610467320667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J248">
            <v>2329146.990179942</v>
          </cell>
          <cell r="K248">
            <v>89123.850917102405</v>
          </cell>
          <cell r="M248">
            <v>-2329146.990179942</v>
          </cell>
          <cell r="N248">
            <v>-89123.850917102405</v>
          </cell>
          <cell r="P248">
            <v>-199424.08002415593</v>
          </cell>
          <cell r="Q248">
            <v>-7741.3736269212823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-15651.613730808249</v>
          </cell>
          <cell r="AA248">
            <v>-644.90052859544789</v>
          </cell>
          <cell r="AB248">
            <v>-71963.004183378842</v>
          </cell>
          <cell r="AC248">
            <v>-2753.6926801767627</v>
          </cell>
          <cell r="AD248">
            <v>-68866.630988400168</v>
          </cell>
          <cell r="AE248">
            <v>-2812.382144278929</v>
          </cell>
          <cell r="AF248">
            <v>-48377.957332926831</v>
          </cell>
          <cell r="AG248">
            <v>-22459.45444693173</v>
          </cell>
          <cell r="AH248">
            <v>0</v>
          </cell>
          <cell r="AI248">
            <v>0</v>
          </cell>
        </row>
        <row r="249">
          <cell r="E249" t="str">
            <v>PEB 2</v>
          </cell>
          <cell r="J249">
            <v>199424.08002415593</v>
          </cell>
          <cell r="K249">
            <v>7741.3736269212823</v>
          </cell>
          <cell r="M249">
            <v>-199424.08002415593</v>
          </cell>
          <cell r="N249">
            <v>-7741.3736269212823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J254">
            <v>15651.613730808249</v>
          </cell>
          <cell r="K254">
            <v>644.90052859544789</v>
          </cell>
          <cell r="M254">
            <v>-15651.613730808249</v>
          </cell>
          <cell r="N254">
            <v>-644.90052859544789</v>
          </cell>
        </row>
        <row r="255">
          <cell r="E255" t="str">
            <v>MPP</v>
          </cell>
          <cell r="J255">
            <v>71963.004183378842</v>
          </cell>
          <cell r="K255">
            <v>2753.6926801767627</v>
          </cell>
          <cell r="M255">
            <v>-71963.004183378842</v>
          </cell>
          <cell r="N255">
            <v>-2753.6926801767627</v>
          </cell>
        </row>
        <row r="256">
          <cell r="E256" t="str">
            <v>ID</v>
          </cell>
          <cell r="J256">
            <v>68866.630988400168</v>
          </cell>
          <cell r="K256">
            <v>2812.382144278929</v>
          </cell>
          <cell r="M256">
            <v>-68866.630988400168</v>
          </cell>
          <cell r="N256">
            <v>-2812.382144278929</v>
          </cell>
        </row>
        <row r="257">
          <cell r="E257" t="str">
            <v>LL</v>
          </cell>
          <cell r="J257">
            <v>48377.957332926831</v>
          </cell>
          <cell r="K257">
            <v>22459.45444693173</v>
          </cell>
          <cell r="M257">
            <v>-48377.957332926831</v>
          </cell>
          <cell r="N257">
            <v>-22459.45444693173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J308">
            <v>3574244.7049250002</v>
          </cell>
          <cell r="K308">
            <v>113166.85839752568</v>
          </cell>
          <cell r="M308">
            <v>-3574244.7049250002</v>
          </cell>
          <cell r="N308">
            <v>-113166.85839752568</v>
          </cell>
          <cell r="P308">
            <v>0</v>
          </cell>
          <cell r="Q308">
            <v>0</v>
          </cell>
          <cell r="R308">
            <v>-294349.5278254007</v>
          </cell>
          <cell r="S308">
            <v>-9319.6224894441402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-165744.03750000001</v>
          </cell>
          <cell r="AC308">
            <v>-5247.7470264281383</v>
          </cell>
          <cell r="AD308">
            <v>0</v>
          </cell>
          <cell r="AE308">
            <v>0</v>
          </cell>
          <cell r="AF308">
            <v>-68718.205455167772</v>
          </cell>
          <cell r="AG308">
            <v>-43386.905000000006</v>
          </cell>
          <cell r="AH308">
            <v>0</v>
          </cell>
          <cell r="AI308">
            <v>0</v>
          </cell>
        </row>
        <row r="309">
          <cell r="E309" t="str">
            <v>PEB 2</v>
          </cell>
          <cell r="M309">
            <v>0</v>
          </cell>
          <cell r="N309">
            <v>0</v>
          </cell>
        </row>
        <row r="310">
          <cell r="E310" t="str">
            <v>PEB 3</v>
          </cell>
          <cell r="J310">
            <v>294349.5278254007</v>
          </cell>
          <cell r="K310">
            <v>9319.6224894441402</v>
          </cell>
          <cell r="M310">
            <v>-294349.5278254007</v>
          </cell>
          <cell r="N310">
            <v>-9319.6224894441402</v>
          </cell>
        </row>
        <row r="311">
          <cell r="E311" t="str">
            <v>PEB 4</v>
          </cell>
          <cell r="M311">
            <v>0</v>
          </cell>
          <cell r="N311">
            <v>0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J314">
            <v>0</v>
          </cell>
          <cell r="K314">
            <v>0</v>
          </cell>
          <cell r="M314">
            <v>0</v>
          </cell>
          <cell r="N314">
            <v>0</v>
          </cell>
        </row>
        <row r="315">
          <cell r="E315" t="str">
            <v>MPP</v>
          </cell>
          <cell r="J315">
            <v>165744.03750000001</v>
          </cell>
          <cell r="K315">
            <v>5247.7470264281383</v>
          </cell>
          <cell r="M315">
            <v>-165744.03750000001</v>
          </cell>
          <cell r="N315">
            <v>-5247.7470264281383</v>
          </cell>
        </row>
        <row r="316">
          <cell r="E316" t="str">
            <v>ID</v>
          </cell>
          <cell r="J316">
            <v>0</v>
          </cell>
          <cell r="K316">
            <v>0</v>
          </cell>
          <cell r="M316">
            <v>0</v>
          </cell>
          <cell r="N316">
            <v>0</v>
          </cell>
        </row>
        <row r="317">
          <cell r="E317" t="str">
            <v>LL</v>
          </cell>
          <cell r="J317">
            <v>68718.205455167772</v>
          </cell>
          <cell r="K317">
            <v>43386.905000000006</v>
          </cell>
          <cell r="M317">
            <v>-68718.205455167772</v>
          </cell>
          <cell r="N317">
            <v>-43386.905000000006</v>
          </cell>
        </row>
        <row r="318">
          <cell r="E318" t="str">
            <v>PMK</v>
          </cell>
          <cell r="J318">
            <v>0</v>
          </cell>
          <cell r="K318">
            <v>0</v>
          </cell>
          <cell r="M318">
            <v>0</v>
          </cell>
          <cell r="N318">
            <v>0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E321" t="str">
            <v>PEB 2</v>
          </cell>
          <cell r="M321">
            <v>0</v>
          </cell>
          <cell r="N321">
            <v>0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M323">
            <v>0</v>
          </cell>
          <cell r="N323">
            <v>0</v>
          </cell>
        </row>
        <row r="324">
          <cell r="E324" t="str">
            <v>PEB 5</v>
          </cell>
          <cell r="M324">
            <v>0</v>
          </cell>
          <cell r="N324">
            <v>0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M326">
            <v>0</v>
          </cell>
          <cell r="N326">
            <v>0</v>
          </cell>
        </row>
        <row r="327">
          <cell r="E327" t="str">
            <v>MPP</v>
          </cell>
          <cell r="M327">
            <v>0</v>
          </cell>
          <cell r="N327">
            <v>0</v>
          </cell>
        </row>
        <row r="328">
          <cell r="E328" t="str">
            <v>ID</v>
          </cell>
          <cell r="M328">
            <v>0</v>
          </cell>
          <cell r="N328">
            <v>0</v>
          </cell>
        </row>
        <row r="329">
          <cell r="E329" t="str">
            <v>LL</v>
          </cell>
          <cell r="M329">
            <v>0</v>
          </cell>
          <cell r="N329">
            <v>0</v>
          </cell>
        </row>
        <row r="330">
          <cell r="E330" t="str">
            <v>PMK</v>
          </cell>
          <cell r="M330">
            <v>0</v>
          </cell>
          <cell r="N330">
            <v>0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-4315.5034548467875</v>
          </cell>
          <cell r="U332">
            <v>-998.88316659238865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-1617.3342473795385</v>
          </cell>
          <cell r="AA332">
            <v>-374.35445744954143</v>
          </cell>
          <cell r="AB332">
            <v>-480.32594956406513</v>
          </cell>
          <cell r="AC332">
            <v>-111.17810714719569</v>
          </cell>
          <cell r="AD332">
            <v>-1971.4061230814041</v>
          </cell>
          <cell r="AE332">
            <v>-456.30930700600953</v>
          </cell>
          <cell r="AF332">
            <v>-7867.0336638154431</v>
          </cell>
          <cell r="AG332">
            <v>-1820.9341227557609</v>
          </cell>
          <cell r="AH332">
            <v>-3073.7643657488625</v>
          </cell>
          <cell r="AI332">
            <v>-711.4654211595514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J335">
            <v>4315.5034548467875</v>
          </cell>
          <cell r="K335">
            <v>998.88316659238865</v>
          </cell>
          <cell r="M335">
            <v>-4315.5034548467875</v>
          </cell>
          <cell r="N335">
            <v>-998.88316659238865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J338">
            <v>1617.3342473795385</v>
          </cell>
          <cell r="K338">
            <v>374.35445744954143</v>
          </cell>
          <cell r="M338">
            <v>-1617.3342473795385</v>
          </cell>
          <cell r="N338">
            <v>-374.35445744954143</v>
          </cell>
        </row>
        <row r="339">
          <cell r="E339" t="str">
            <v>MPP</v>
          </cell>
          <cell r="J339">
            <v>480.32594956406513</v>
          </cell>
          <cell r="K339">
            <v>111.17810714719569</v>
          </cell>
          <cell r="M339">
            <v>-480.32594956406513</v>
          </cell>
          <cell r="N339">
            <v>-111.17810714719569</v>
          </cell>
        </row>
        <row r="340">
          <cell r="E340" t="str">
            <v>ID</v>
          </cell>
          <cell r="J340">
            <v>1971.4061230814041</v>
          </cell>
          <cell r="K340">
            <v>456.30930700600953</v>
          </cell>
          <cell r="M340">
            <v>-1971.4061230814041</v>
          </cell>
          <cell r="N340">
            <v>-456.30930700600953</v>
          </cell>
        </row>
        <row r="341">
          <cell r="E341" t="str">
            <v>LL</v>
          </cell>
          <cell r="J341">
            <v>7867.0336638154431</v>
          </cell>
          <cell r="K341">
            <v>1820.9341227557609</v>
          </cell>
          <cell r="M341">
            <v>-7867.0336638154431</v>
          </cell>
          <cell r="N341">
            <v>-1820.9341227557609</v>
          </cell>
        </row>
        <row r="342">
          <cell r="E342" t="str">
            <v>PMK</v>
          </cell>
          <cell r="J342">
            <v>3073.7643657488625</v>
          </cell>
          <cell r="K342">
            <v>711.4654211595514</v>
          </cell>
          <cell r="M342">
            <v>-3073.7643657488625</v>
          </cell>
          <cell r="N342">
            <v>-711.4654211595514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J344">
            <v>428370.50236180436</v>
          </cell>
          <cell r="K344">
            <v>23152.164247950433</v>
          </cell>
          <cell r="M344">
            <v>-428370.50236180436</v>
          </cell>
          <cell r="N344">
            <v>-23152.164247950433</v>
          </cell>
          <cell r="P344">
            <v>0</v>
          </cell>
          <cell r="Q344">
            <v>0</v>
          </cell>
          <cell r="R344">
            <v>-10279.729312122297</v>
          </cell>
          <cell r="S344">
            <v>-555.5890990311733</v>
          </cell>
          <cell r="T344">
            <v>-158635.09939930649</v>
          </cell>
          <cell r="U344">
            <v>-11606.864995111517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-12810.69791998065</v>
          </cell>
          <cell r="AA344">
            <v>-791.89648865767697</v>
          </cell>
          <cell r="AB344">
            <v>-21409.008389415929</v>
          </cell>
          <cell r="AC344">
            <v>-1298.3875723568049</v>
          </cell>
          <cell r="AD344">
            <v>-47000.211922034054</v>
          </cell>
          <cell r="AE344">
            <v>-2882.0704616231878</v>
          </cell>
          <cell r="AF344">
            <v>-47125.70332649631</v>
          </cell>
          <cell r="AG344">
            <v>-13198.790330021173</v>
          </cell>
          <cell r="AH344">
            <v>-20362.291693676212</v>
          </cell>
          <cell r="AI344">
            <v>-1923.3762782419453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J346">
            <v>10279.729312122297</v>
          </cell>
          <cell r="K346">
            <v>555.5890990311733</v>
          </cell>
          <cell r="M346">
            <v>-10279.729312122297</v>
          </cell>
          <cell r="N346">
            <v>-555.5890990311733</v>
          </cell>
        </row>
        <row r="347">
          <cell r="E347" t="str">
            <v>PEB 4</v>
          </cell>
          <cell r="J347">
            <v>158635.09939930649</v>
          </cell>
          <cell r="K347">
            <v>11606.864995111517</v>
          </cell>
          <cell r="M347">
            <v>-158635.09939930649</v>
          </cell>
          <cell r="N347">
            <v>-11606.864995111517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J350">
            <v>12810.69791998065</v>
          </cell>
          <cell r="K350">
            <v>791.89648865767697</v>
          </cell>
          <cell r="M350">
            <v>-12810.69791998065</v>
          </cell>
          <cell r="N350">
            <v>-791.89648865767697</v>
          </cell>
        </row>
        <row r="351">
          <cell r="E351" t="str">
            <v>MPP</v>
          </cell>
          <cell r="J351">
            <v>21409.008389415929</v>
          </cell>
          <cell r="K351">
            <v>1298.3875723568049</v>
          </cell>
          <cell r="M351">
            <v>-21409.008389415929</v>
          </cell>
          <cell r="N351">
            <v>-1298.3875723568049</v>
          </cell>
        </row>
        <row r="352">
          <cell r="E352" t="str">
            <v>ID</v>
          </cell>
          <cell r="J352">
            <v>47000.211922034054</v>
          </cell>
          <cell r="K352">
            <v>2882.0704616231878</v>
          </cell>
          <cell r="M352">
            <v>-47000.211922034054</v>
          </cell>
          <cell r="N352">
            <v>-2882.0704616231878</v>
          </cell>
        </row>
        <row r="353">
          <cell r="E353" t="str">
            <v>LL</v>
          </cell>
          <cell r="J353">
            <v>47125.70332649631</v>
          </cell>
          <cell r="K353">
            <v>13198.790330021173</v>
          </cell>
          <cell r="M353">
            <v>-47125.70332649631</v>
          </cell>
          <cell r="N353">
            <v>-13198.790330021173</v>
          </cell>
        </row>
        <row r="354">
          <cell r="E354" t="str">
            <v>PMK</v>
          </cell>
          <cell r="J354">
            <v>20362.291693676212</v>
          </cell>
          <cell r="K354">
            <v>1923.3762782419453</v>
          </cell>
          <cell r="M354">
            <v>-20362.291693676212</v>
          </cell>
          <cell r="N354">
            <v>-1923.3762782419453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</row>
        <row r="357">
          <cell r="E357" t="str">
            <v>PEB 2</v>
          </cell>
          <cell r="M357">
            <v>0</v>
          </cell>
          <cell r="N357">
            <v>0</v>
          </cell>
        </row>
        <row r="358">
          <cell r="E358" t="str">
            <v>PEB 3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M359">
            <v>0</v>
          </cell>
          <cell r="N359">
            <v>0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M362">
            <v>0</v>
          </cell>
          <cell r="N362">
            <v>0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M364">
            <v>0</v>
          </cell>
          <cell r="N364">
            <v>0</v>
          </cell>
        </row>
        <row r="365">
          <cell r="E365" t="str">
            <v>LL</v>
          </cell>
          <cell r="M365">
            <v>0</v>
          </cell>
          <cell r="N365">
            <v>0</v>
          </cell>
        </row>
        <row r="366">
          <cell r="E366" t="str">
            <v>PMK</v>
          </cell>
          <cell r="M366">
            <v>0</v>
          </cell>
          <cell r="N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M383">
            <v>0</v>
          </cell>
          <cell r="N383">
            <v>0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M386">
            <v>0</v>
          </cell>
          <cell r="N386">
            <v>0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M388">
            <v>0</v>
          </cell>
          <cell r="N388">
            <v>0</v>
          </cell>
        </row>
        <row r="389">
          <cell r="E389" t="str">
            <v>LL</v>
          </cell>
          <cell r="M389">
            <v>0</v>
          </cell>
          <cell r="N389">
            <v>0</v>
          </cell>
        </row>
        <row r="390">
          <cell r="E390" t="str">
            <v>PMK</v>
          </cell>
          <cell r="M390">
            <v>0</v>
          </cell>
          <cell r="N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J428">
            <v>1104188</v>
          </cell>
          <cell r="K428">
            <v>38631</v>
          </cell>
          <cell r="M428">
            <v>-1104188</v>
          </cell>
          <cell r="N428">
            <v>-38631</v>
          </cell>
          <cell r="P428">
            <v>-364615</v>
          </cell>
          <cell r="Q428">
            <v>-12756</v>
          </cell>
          <cell r="R428">
            <v>-14696</v>
          </cell>
          <cell r="S428">
            <v>-514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-5005</v>
          </cell>
          <cell r="AA428">
            <v>-175</v>
          </cell>
          <cell r="AB428">
            <v>-156263</v>
          </cell>
          <cell r="AC428">
            <v>-5467</v>
          </cell>
          <cell r="AD428">
            <v>-23459</v>
          </cell>
          <cell r="AE428">
            <v>-821</v>
          </cell>
          <cell r="AF428">
            <v>-41428</v>
          </cell>
          <cell r="AG428">
            <v>-11562</v>
          </cell>
          <cell r="AH428">
            <v>-2818</v>
          </cell>
          <cell r="AI428">
            <v>-786</v>
          </cell>
        </row>
        <row r="429">
          <cell r="E429" t="str">
            <v>PEB 2</v>
          </cell>
          <cell r="J429">
            <v>364615</v>
          </cell>
          <cell r="K429">
            <v>12756</v>
          </cell>
          <cell r="M429">
            <v>-364615</v>
          </cell>
          <cell r="N429">
            <v>-12756</v>
          </cell>
        </row>
        <row r="430">
          <cell r="E430" t="str">
            <v>PEB 3</v>
          </cell>
          <cell r="J430">
            <v>14696</v>
          </cell>
          <cell r="K430">
            <v>514</v>
          </cell>
          <cell r="M430">
            <v>-14696</v>
          </cell>
          <cell r="N430">
            <v>-514</v>
          </cell>
        </row>
        <row r="431">
          <cell r="E431" t="str">
            <v>PEB 4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</row>
        <row r="432">
          <cell r="E432" t="str">
            <v>PEB 5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J434">
            <v>5005</v>
          </cell>
          <cell r="K434">
            <v>175</v>
          </cell>
          <cell r="M434">
            <v>-5005</v>
          </cell>
          <cell r="N434">
            <v>-175</v>
          </cell>
        </row>
        <row r="435">
          <cell r="E435" t="str">
            <v>MPP</v>
          </cell>
          <cell r="J435">
            <v>156263</v>
          </cell>
          <cell r="K435">
            <v>5467</v>
          </cell>
          <cell r="M435">
            <v>-156263</v>
          </cell>
          <cell r="N435">
            <v>-5467</v>
          </cell>
        </row>
        <row r="436">
          <cell r="E436" t="str">
            <v>ID</v>
          </cell>
          <cell r="J436">
            <v>23459</v>
          </cell>
          <cell r="K436">
            <v>821</v>
          </cell>
          <cell r="M436">
            <v>-23459</v>
          </cell>
          <cell r="N436">
            <v>-821</v>
          </cell>
        </row>
        <row r="437">
          <cell r="E437" t="str">
            <v>LL</v>
          </cell>
          <cell r="J437">
            <v>41428</v>
          </cell>
          <cell r="K437">
            <v>11562</v>
          </cell>
          <cell r="M437">
            <v>-41428</v>
          </cell>
          <cell r="N437">
            <v>-11562</v>
          </cell>
        </row>
        <row r="438">
          <cell r="E438" t="str">
            <v>PMK</v>
          </cell>
          <cell r="J438">
            <v>2818</v>
          </cell>
          <cell r="K438">
            <v>786</v>
          </cell>
          <cell r="M438">
            <v>-2818</v>
          </cell>
          <cell r="N438">
            <v>-786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</row>
        <row r="489">
          <cell r="E489" t="str">
            <v>PEB 2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M490">
            <v>0</v>
          </cell>
          <cell r="N490">
            <v>0</v>
          </cell>
        </row>
        <row r="491">
          <cell r="E491" t="str">
            <v>PEB 4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M494">
            <v>0</v>
          </cell>
          <cell r="N494">
            <v>0</v>
          </cell>
        </row>
        <row r="495">
          <cell r="E495" t="str">
            <v>MPP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M496">
            <v>0</v>
          </cell>
          <cell r="N496">
            <v>0</v>
          </cell>
        </row>
        <row r="497">
          <cell r="E497" t="str">
            <v>LL</v>
          </cell>
          <cell r="M497">
            <v>0</v>
          </cell>
          <cell r="N497">
            <v>0</v>
          </cell>
        </row>
        <row r="498">
          <cell r="E498" t="str">
            <v>PMK</v>
          </cell>
          <cell r="M498">
            <v>0</v>
          </cell>
          <cell r="N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M524">
            <v>0</v>
          </cell>
          <cell r="N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M526">
            <v>0</v>
          </cell>
          <cell r="N526">
            <v>0</v>
          </cell>
        </row>
        <row r="527">
          <cell r="E527" t="str">
            <v>PEB 4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M530">
            <v>0</v>
          </cell>
          <cell r="N530">
            <v>0</v>
          </cell>
        </row>
        <row r="531">
          <cell r="E531" t="str">
            <v>MPP</v>
          </cell>
          <cell r="M531">
            <v>0</v>
          </cell>
          <cell r="N531">
            <v>0</v>
          </cell>
        </row>
        <row r="532">
          <cell r="E532" t="str">
            <v>ID</v>
          </cell>
          <cell r="M532">
            <v>0</v>
          </cell>
          <cell r="N532">
            <v>0</v>
          </cell>
        </row>
        <row r="533">
          <cell r="E533" t="str">
            <v>LL</v>
          </cell>
          <cell r="M533">
            <v>0</v>
          </cell>
          <cell r="N533">
            <v>0</v>
          </cell>
        </row>
        <row r="534">
          <cell r="E534" t="str">
            <v>PMK</v>
          </cell>
          <cell r="M534">
            <v>0</v>
          </cell>
          <cell r="N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J536">
            <v>174957.21117566791</v>
          </cell>
          <cell r="K536">
            <v>29987.38685214111</v>
          </cell>
          <cell r="M536">
            <v>-174957.21117566791</v>
          </cell>
          <cell r="N536">
            <v>-29987.38685214111</v>
          </cell>
          <cell r="P536">
            <v>0</v>
          </cell>
          <cell r="Q536">
            <v>0</v>
          </cell>
          <cell r="R536">
            <v>-200863.11191111404</v>
          </cell>
          <cell r="S536">
            <v>-34427.616905459603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-1825.7227875973299</v>
          </cell>
          <cell r="AA536">
            <v>-312.92597286247053</v>
          </cell>
          <cell r="AB536">
            <v>0</v>
          </cell>
          <cell r="AC536">
            <v>0</v>
          </cell>
          <cell r="AD536">
            <v>-20961.097923382695</v>
          </cell>
          <cell r="AE536">
            <v>-3592.6987407393376</v>
          </cell>
          <cell r="AF536">
            <v>-9099.4752515152995</v>
          </cell>
          <cell r="AG536">
            <v>-10905.933833030234</v>
          </cell>
          <cell r="AH536">
            <v>-1815.1198620692055</v>
          </cell>
          <cell r="AI536">
            <v>-311.10864834386547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J538">
            <v>200863.11191111404</v>
          </cell>
          <cell r="K538">
            <v>34427.616905459603</v>
          </cell>
          <cell r="M538">
            <v>-200863.11191111404</v>
          </cell>
          <cell r="N538">
            <v>-34427.616905459603</v>
          </cell>
        </row>
        <row r="539">
          <cell r="E539" t="str">
            <v>PEB 4</v>
          </cell>
          <cell r="M539">
            <v>0</v>
          </cell>
          <cell r="N539">
            <v>0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J542">
            <v>1825.7227875973299</v>
          </cell>
          <cell r="K542">
            <v>312.92597286247053</v>
          </cell>
          <cell r="M542">
            <v>-1825.7227875973299</v>
          </cell>
          <cell r="N542">
            <v>-312.92597286247053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J544">
            <v>20961.097923382695</v>
          </cell>
          <cell r="K544">
            <v>3592.6987407393376</v>
          </cell>
          <cell r="M544">
            <v>-20961.097923382695</v>
          </cell>
          <cell r="N544">
            <v>-3592.6987407393376</v>
          </cell>
        </row>
        <row r="545">
          <cell r="E545" t="str">
            <v>LL</v>
          </cell>
          <cell r="J545">
            <v>9099.4752515152995</v>
          </cell>
          <cell r="K545">
            <v>10905.933833030234</v>
          </cell>
          <cell r="M545">
            <v>-9099.4752515152995</v>
          </cell>
          <cell r="N545">
            <v>-10905.933833030234</v>
          </cell>
        </row>
        <row r="546">
          <cell r="E546" t="str">
            <v>PMK</v>
          </cell>
          <cell r="J546">
            <v>1815.1198620692055</v>
          </cell>
          <cell r="K546">
            <v>311.10864834386547</v>
          </cell>
          <cell r="M546">
            <v>-1815.1198620692055</v>
          </cell>
          <cell r="N546">
            <v>-311.10864834386547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-1807375.9842837765</v>
          </cell>
          <cell r="U584">
            <v>-67184.892403262682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-216.72830082681983</v>
          </cell>
          <cell r="AA584">
            <v>-74.398507403191701</v>
          </cell>
          <cell r="AB584">
            <v>0</v>
          </cell>
          <cell r="AC584">
            <v>0</v>
          </cell>
          <cell r="AD584">
            <v>-1080.5461876936561</v>
          </cell>
          <cell r="AE584">
            <v>-370.92997655555251</v>
          </cell>
          <cell r="AF584">
            <v>-69704.144268183474</v>
          </cell>
          <cell r="AG584">
            <v>-30602.814599580834</v>
          </cell>
          <cell r="AH584">
            <v>-1725.3433723119995</v>
          </cell>
          <cell r="AI584">
            <v>-39.327294434120944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-1807375.9842837765</v>
          </cell>
          <cell r="S585">
            <v>-67184.892403262682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-216.72830082681983</v>
          </cell>
          <cell r="Y585">
            <v>-74.398507403191701</v>
          </cell>
          <cell r="Z585">
            <v>0</v>
          </cell>
          <cell r="AA585">
            <v>0</v>
          </cell>
          <cell r="AB585">
            <v>-1080.5461876936561</v>
          </cell>
          <cell r="AC585">
            <v>-370.92997655555251</v>
          </cell>
          <cell r="AD585">
            <v>-69704.144268183474</v>
          </cell>
          <cell r="AE585">
            <v>-30602.814599580834</v>
          </cell>
          <cell r="AF585">
            <v>-1725.3433723119995</v>
          </cell>
          <cell r="AG585">
            <v>-39.327294434120944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-1807375.9842837765</v>
          </cell>
          <cell r="Q586">
            <v>-67184.892403262682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-216.72830082681983</v>
          </cell>
          <cell r="W586">
            <v>-74.398507403191701</v>
          </cell>
          <cell r="X586">
            <v>0</v>
          </cell>
          <cell r="Y586">
            <v>0</v>
          </cell>
          <cell r="Z586">
            <v>-1080.5461876936561</v>
          </cell>
          <cell r="AA586">
            <v>-370.92997655555251</v>
          </cell>
          <cell r="AB586">
            <v>-69704.144268183474</v>
          </cell>
          <cell r="AC586">
            <v>-30602.814599580834</v>
          </cell>
          <cell r="AD586">
            <v>-1725.3433723119995</v>
          </cell>
          <cell r="AE586">
            <v>-39.327294434120944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J587">
            <v>1807375.9842837765</v>
          </cell>
          <cell r="K587">
            <v>67184.892403262682</v>
          </cell>
          <cell r="M587">
            <v>-1807375.9842837765</v>
          </cell>
          <cell r="N587">
            <v>-67184.892403262682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-216.72830082681983</v>
          </cell>
          <cell r="U587">
            <v>-74.398507403191701</v>
          </cell>
          <cell r="V587">
            <v>0</v>
          </cell>
          <cell r="W587">
            <v>0</v>
          </cell>
          <cell r="X587">
            <v>-1080.5461876936561</v>
          </cell>
          <cell r="Y587">
            <v>-370.92997655555251</v>
          </cell>
          <cell r="Z587">
            <v>-69704.144268183474</v>
          </cell>
          <cell r="AA587">
            <v>-30602.814599580834</v>
          </cell>
          <cell r="AB587">
            <v>-1725.3433723119995</v>
          </cell>
          <cell r="AC587">
            <v>-39.327294434120944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-216.72830082681983</v>
          </cell>
          <cell r="S588">
            <v>-74.398507403191701</v>
          </cell>
          <cell r="T588">
            <v>0</v>
          </cell>
          <cell r="U588">
            <v>0</v>
          </cell>
          <cell r="V588">
            <v>-1080.5461876936561</v>
          </cell>
          <cell r="W588">
            <v>-370.92997655555251</v>
          </cell>
          <cell r="X588">
            <v>-69704.144268183474</v>
          </cell>
          <cell r="Y588">
            <v>-30602.814599580834</v>
          </cell>
          <cell r="Z588">
            <v>-1725.3433723119995</v>
          </cell>
          <cell r="AA588">
            <v>-39.327294434120944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-216.72830082681983</v>
          </cell>
          <cell r="Q589">
            <v>-74.398507403191701</v>
          </cell>
          <cell r="R589">
            <v>0</v>
          </cell>
          <cell r="S589">
            <v>0</v>
          </cell>
          <cell r="T589">
            <v>-1080.5461876936561</v>
          </cell>
          <cell r="U589">
            <v>-370.92997655555251</v>
          </cell>
          <cell r="V589">
            <v>-69704.144268183474</v>
          </cell>
          <cell r="W589">
            <v>-30602.814599580834</v>
          </cell>
          <cell r="X589">
            <v>-1725.3433723119995</v>
          </cell>
          <cell r="Y589">
            <v>-39.327294434120944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J590">
            <v>216.72830082681983</v>
          </cell>
          <cell r="K590">
            <v>74.398507403191701</v>
          </cell>
          <cell r="M590">
            <v>-216.72830082681983</v>
          </cell>
          <cell r="N590">
            <v>-74.398507403191701</v>
          </cell>
          <cell r="P590">
            <v>0</v>
          </cell>
          <cell r="Q590">
            <v>0</v>
          </cell>
          <cell r="R590">
            <v>-1080.5461876936561</v>
          </cell>
          <cell r="S590">
            <v>-370.92997655555251</v>
          </cell>
          <cell r="T590">
            <v>-69704.144268183474</v>
          </cell>
          <cell r="U590">
            <v>-30602.814599580834</v>
          </cell>
          <cell r="V590">
            <v>-1725.3433723119995</v>
          </cell>
          <cell r="W590">
            <v>-39.327294434120944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-1080.5461876936561</v>
          </cell>
          <cell r="Q591">
            <v>-370.92997655555251</v>
          </cell>
          <cell r="R591">
            <v>-69704.144268183474</v>
          </cell>
          <cell r="S591">
            <v>-30602.814599580834</v>
          </cell>
          <cell r="T591">
            <v>-1725.3433723119995</v>
          </cell>
          <cell r="U591">
            <v>-39.327294434120944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J592">
            <v>1080.5461876936561</v>
          </cell>
          <cell r="K592">
            <v>370.92997655555251</v>
          </cell>
          <cell r="M592">
            <v>-1080.5461876936561</v>
          </cell>
          <cell r="N592">
            <v>-370.92997655555251</v>
          </cell>
          <cell r="P592">
            <v>-69704.144268183474</v>
          </cell>
          <cell r="Q592">
            <v>-30602.814599580834</v>
          </cell>
          <cell r="R592">
            <v>-1725.3433723119995</v>
          </cell>
          <cell r="S592">
            <v>-39.327294434120944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J593">
            <v>69704.144268183474</v>
          </cell>
          <cell r="K593">
            <v>30602.814599580834</v>
          </cell>
          <cell r="M593">
            <v>-69704.144268183474</v>
          </cell>
          <cell r="N593">
            <v>-30602.814599580834</v>
          </cell>
          <cell r="P593">
            <v>-1725.3433723119995</v>
          </cell>
          <cell r="Q593">
            <v>-39.327294434120944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J594">
            <v>1725.3433723119995</v>
          </cell>
          <cell r="K594">
            <v>39.327294434120944</v>
          </cell>
          <cell r="M594">
            <v>-1725.3433723119995</v>
          </cell>
          <cell r="N594">
            <v>-39.327294434120944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M611">
            <v>0</v>
          </cell>
          <cell r="N611">
            <v>0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M614">
            <v>0</v>
          </cell>
          <cell r="N614">
            <v>0</v>
          </cell>
        </row>
        <row r="615">
          <cell r="E615" t="str">
            <v>MPP</v>
          </cell>
          <cell r="M615">
            <v>0</v>
          </cell>
          <cell r="N615">
            <v>0</v>
          </cell>
        </row>
        <row r="616">
          <cell r="E616" t="str">
            <v>ID</v>
          </cell>
          <cell r="M616">
            <v>0</v>
          </cell>
          <cell r="N616">
            <v>0</v>
          </cell>
        </row>
        <row r="617">
          <cell r="E617" t="str">
            <v>LL</v>
          </cell>
          <cell r="M617">
            <v>0</v>
          </cell>
          <cell r="N617">
            <v>0</v>
          </cell>
        </row>
        <row r="618">
          <cell r="E618" t="str">
            <v>PMK</v>
          </cell>
          <cell r="M618">
            <v>0</v>
          </cell>
          <cell r="N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M644">
            <v>0</v>
          </cell>
          <cell r="N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M646">
            <v>0</v>
          </cell>
          <cell r="N646">
            <v>0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M651">
            <v>0</v>
          </cell>
          <cell r="N651">
            <v>0</v>
          </cell>
        </row>
        <row r="652">
          <cell r="E652" t="str">
            <v>ID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M653">
            <v>0</v>
          </cell>
          <cell r="N653">
            <v>0</v>
          </cell>
        </row>
        <row r="654">
          <cell r="E654" t="str">
            <v>PMK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J740">
            <v>0</v>
          </cell>
          <cell r="K740">
            <v>0</v>
          </cell>
          <cell r="M740">
            <v>0</v>
          </cell>
          <cell r="N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</row>
        <row r="741">
          <cell r="E741" t="str">
            <v>PEB 2</v>
          </cell>
          <cell r="J741">
            <v>0</v>
          </cell>
          <cell r="K741">
            <v>0</v>
          </cell>
          <cell r="M741">
            <v>0</v>
          </cell>
          <cell r="N741">
            <v>0</v>
          </cell>
        </row>
        <row r="742">
          <cell r="E742" t="str">
            <v>PEB 3</v>
          </cell>
          <cell r="J742">
            <v>0</v>
          </cell>
          <cell r="K742">
            <v>0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J743">
            <v>0</v>
          </cell>
          <cell r="K743">
            <v>0</v>
          </cell>
          <cell r="M743">
            <v>0</v>
          </cell>
          <cell r="N743">
            <v>0</v>
          </cell>
        </row>
        <row r="744">
          <cell r="E744" t="str">
            <v>PEB 5</v>
          </cell>
          <cell r="J744">
            <v>0</v>
          </cell>
          <cell r="K744">
            <v>0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J745">
            <v>0</v>
          </cell>
          <cell r="K745">
            <v>0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J746">
            <v>0</v>
          </cell>
          <cell r="K746">
            <v>0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J747">
            <v>0</v>
          </cell>
          <cell r="K747">
            <v>0</v>
          </cell>
          <cell r="M747">
            <v>0</v>
          </cell>
          <cell r="N747">
            <v>0</v>
          </cell>
        </row>
        <row r="748">
          <cell r="E748" t="str">
            <v>ID</v>
          </cell>
          <cell r="J748">
            <v>0</v>
          </cell>
          <cell r="K748">
            <v>0</v>
          </cell>
          <cell r="M748">
            <v>0</v>
          </cell>
          <cell r="N748">
            <v>0</v>
          </cell>
        </row>
        <row r="749">
          <cell r="E749" t="str">
            <v>LL</v>
          </cell>
          <cell r="J749">
            <v>0</v>
          </cell>
          <cell r="K749">
            <v>0</v>
          </cell>
          <cell r="M749">
            <v>0</v>
          </cell>
          <cell r="N749">
            <v>0</v>
          </cell>
        </row>
        <row r="750">
          <cell r="E750" t="str">
            <v>PMK</v>
          </cell>
          <cell r="J750">
            <v>0</v>
          </cell>
          <cell r="K750">
            <v>0</v>
          </cell>
          <cell r="M750">
            <v>0</v>
          </cell>
          <cell r="N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J752">
            <v>0</v>
          </cell>
          <cell r="K752">
            <v>0</v>
          </cell>
          <cell r="M752">
            <v>0</v>
          </cell>
          <cell r="N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-8489.0872124529233</v>
          </cell>
          <cell r="U752">
            <v>-2693.8654251506778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-2149.3714836901804</v>
          </cell>
          <cell r="AA752">
            <v>-682.06597256111081</v>
          </cell>
          <cell r="AB752">
            <v>-1742.5142154832729</v>
          </cell>
          <cell r="AC752">
            <v>-552.95683510448771</v>
          </cell>
          <cell r="AD752">
            <v>-3209.7015818871268</v>
          </cell>
          <cell r="AE752">
            <v>-1018.5434429055372</v>
          </cell>
          <cell r="AF752">
            <v>-7751.6746458645439</v>
          </cell>
          <cell r="AG752">
            <v>-2459.8602644674411</v>
          </cell>
          <cell r="AH752">
            <v>-3834.4945928552024</v>
          </cell>
          <cell r="AI752">
            <v>-1216.8107298352411</v>
          </cell>
        </row>
        <row r="753">
          <cell r="E753" t="str">
            <v>PEB 2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J754">
            <v>0</v>
          </cell>
          <cell r="K754">
            <v>0</v>
          </cell>
          <cell r="M754">
            <v>0</v>
          </cell>
          <cell r="N754">
            <v>0</v>
          </cell>
        </row>
        <row r="755">
          <cell r="E755" t="str">
            <v>PEB 4</v>
          </cell>
          <cell r="J755">
            <v>8489.0872124529233</v>
          </cell>
          <cell r="K755">
            <v>2693.8654251506778</v>
          </cell>
          <cell r="M755">
            <v>-8489.0872124529233</v>
          </cell>
          <cell r="N755">
            <v>-2693.8654251506778</v>
          </cell>
        </row>
        <row r="756">
          <cell r="E756" t="str">
            <v>PEB 5</v>
          </cell>
          <cell r="J756">
            <v>0</v>
          </cell>
          <cell r="K756">
            <v>0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J757">
            <v>0</v>
          </cell>
          <cell r="K757">
            <v>0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J758">
            <v>2149.3714836901804</v>
          </cell>
          <cell r="K758">
            <v>682.06597256111081</v>
          </cell>
          <cell r="M758">
            <v>-2149.3714836901804</v>
          </cell>
          <cell r="N758">
            <v>-682.06597256111081</v>
          </cell>
        </row>
        <row r="759">
          <cell r="E759" t="str">
            <v>MPP</v>
          </cell>
          <cell r="J759">
            <v>1742.5142154832729</v>
          </cell>
          <cell r="K759">
            <v>552.95683510448771</v>
          </cell>
          <cell r="M759">
            <v>-1742.5142154832729</v>
          </cell>
          <cell r="N759">
            <v>-552.95683510448771</v>
          </cell>
        </row>
        <row r="760">
          <cell r="E760" t="str">
            <v>ID</v>
          </cell>
          <cell r="J760">
            <v>3209.7015818871268</v>
          </cell>
          <cell r="K760">
            <v>1018.5434429055372</v>
          </cell>
          <cell r="M760">
            <v>-3209.7015818871268</v>
          </cell>
          <cell r="N760">
            <v>-1018.5434429055372</v>
          </cell>
        </row>
        <row r="761">
          <cell r="E761" t="str">
            <v>LL</v>
          </cell>
          <cell r="J761">
            <v>7751.6746458645439</v>
          </cell>
          <cell r="K761">
            <v>2459.8602644674411</v>
          </cell>
          <cell r="M761">
            <v>-7751.6746458645439</v>
          </cell>
          <cell r="N761">
            <v>-2459.8602644674411</v>
          </cell>
        </row>
        <row r="762">
          <cell r="E762" t="str">
            <v>PMK</v>
          </cell>
          <cell r="J762">
            <v>3834.4945928552024</v>
          </cell>
          <cell r="K762">
            <v>1216.8107298352411</v>
          </cell>
          <cell r="M762">
            <v>-3834.4945928552024</v>
          </cell>
          <cell r="N762">
            <v>-1216.8107298352411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J824">
            <v>0</v>
          </cell>
          <cell r="K824">
            <v>0</v>
          </cell>
          <cell r="M824">
            <v>0</v>
          </cell>
          <cell r="N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E825" t="str">
            <v>PEB 2</v>
          </cell>
          <cell r="J825">
            <v>0</v>
          </cell>
          <cell r="K825">
            <v>0</v>
          </cell>
          <cell r="M825">
            <v>0</v>
          </cell>
          <cell r="N825">
            <v>0</v>
          </cell>
        </row>
        <row r="826">
          <cell r="E826" t="str">
            <v>PEB 3</v>
          </cell>
          <cell r="J826">
            <v>0</v>
          </cell>
          <cell r="K826">
            <v>0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J827">
            <v>0</v>
          </cell>
          <cell r="K827">
            <v>0</v>
          </cell>
          <cell r="M827">
            <v>0</v>
          </cell>
          <cell r="N827">
            <v>0</v>
          </cell>
        </row>
        <row r="828">
          <cell r="E828" t="str">
            <v>PEB 5</v>
          </cell>
          <cell r="J828">
            <v>0</v>
          </cell>
          <cell r="K828">
            <v>0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J830">
            <v>0</v>
          </cell>
          <cell r="K830">
            <v>0</v>
          </cell>
          <cell r="M830">
            <v>0</v>
          </cell>
          <cell r="N830">
            <v>0</v>
          </cell>
        </row>
        <row r="831">
          <cell r="E831" t="str">
            <v>MPP</v>
          </cell>
          <cell r="J831">
            <v>0</v>
          </cell>
          <cell r="K831">
            <v>0</v>
          </cell>
          <cell r="M831">
            <v>0</v>
          </cell>
          <cell r="N831">
            <v>0</v>
          </cell>
        </row>
        <row r="832">
          <cell r="E832" t="str">
            <v>ID</v>
          </cell>
          <cell r="J832">
            <v>0</v>
          </cell>
          <cell r="K832">
            <v>0</v>
          </cell>
          <cell r="M832">
            <v>0</v>
          </cell>
          <cell r="N832">
            <v>0</v>
          </cell>
        </row>
        <row r="833">
          <cell r="E833" t="str">
            <v>LL</v>
          </cell>
          <cell r="J833">
            <v>0</v>
          </cell>
          <cell r="K833">
            <v>0</v>
          </cell>
          <cell r="M833">
            <v>0</v>
          </cell>
          <cell r="N833">
            <v>0</v>
          </cell>
        </row>
        <row r="834">
          <cell r="E834" t="str">
            <v>PMK</v>
          </cell>
          <cell r="J834">
            <v>0</v>
          </cell>
          <cell r="K834">
            <v>0</v>
          </cell>
          <cell r="M834">
            <v>0</v>
          </cell>
          <cell r="N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J896">
            <v>0</v>
          </cell>
          <cell r="K896">
            <v>0</v>
          </cell>
          <cell r="M896">
            <v>0</v>
          </cell>
          <cell r="N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E897" t="str">
            <v>PEB 2</v>
          </cell>
          <cell r="J897">
            <v>0</v>
          </cell>
          <cell r="K897">
            <v>0</v>
          </cell>
          <cell r="M897">
            <v>0</v>
          </cell>
          <cell r="N897">
            <v>0</v>
          </cell>
        </row>
        <row r="898">
          <cell r="E898" t="str">
            <v>PEB 3</v>
          </cell>
          <cell r="J898">
            <v>0</v>
          </cell>
          <cell r="K898">
            <v>0</v>
          </cell>
          <cell r="M898">
            <v>0</v>
          </cell>
          <cell r="N898">
            <v>0</v>
          </cell>
        </row>
        <row r="899">
          <cell r="E899" t="str">
            <v>PEB 4</v>
          </cell>
          <cell r="J899">
            <v>0</v>
          </cell>
          <cell r="K899">
            <v>0</v>
          </cell>
          <cell r="M899">
            <v>0</v>
          </cell>
          <cell r="N899">
            <v>0</v>
          </cell>
        </row>
        <row r="900">
          <cell r="E900" t="str">
            <v>PEB 5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J902">
            <v>0</v>
          </cell>
          <cell r="K902">
            <v>0</v>
          </cell>
          <cell r="M902">
            <v>0</v>
          </cell>
          <cell r="N902">
            <v>0</v>
          </cell>
        </row>
        <row r="903">
          <cell r="E903" t="str">
            <v>MPP</v>
          </cell>
          <cell r="J903">
            <v>0</v>
          </cell>
          <cell r="K903">
            <v>0</v>
          </cell>
          <cell r="M903">
            <v>0</v>
          </cell>
          <cell r="N903">
            <v>0</v>
          </cell>
        </row>
        <row r="904">
          <cell r="E904" t="str">
            <v>ID</v>
          </cell>
          <cell r="J904">
            <v>0</v>
          </cell>
          <cell r="K904">
            <v>0</v>
          </cell>
          <cell r="M904">
            <v>0</v>
          </cell>
          <cell r="N904">
            <v>0</v>
          </cell>
        </row>
        <row r="905">
          <cell r="E905" t="str">
            <v>LL</v>
          </cell>
          <cell r="J905">
            <v>0</v>
          </cell>
          <cell r="K905">
            <v>0</v>
          </cell>
          <cell r="M905">
            <v>0</v>
          </cell>
          <cell r="N905">
            <v>0</v>
          </cell>
        </row>
        <row r="906">
          <cell r="E906" t="str">
            <v>PMK</v>
          </cell>
          <cell r="J906">
            <v>0</v>
          </cell>
          <cell r="K906">
            <v>0</v>
          </cell>
          <cell r="M906">
            <v>0</v>
          </cell>
          <cell r="N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J944">
            <v>455436.04761845642</v>
          </cell>
          <cell r="K944">
            <v>21663.818733796528</v>
          </cell>
          <cell r="M944">
            <v>-455436.04761845642</v>
          </cell>
          <cell r="N944">
            <v>-21663.818733796528</v>
          </cell>
          <cell r="P944">
            <v>-41950</v>
          </cell>
          <cell r="Q944">
            <v>-6708</v>
          </cell>
          <cell r="R944">
            <v>-18052.529666614308</v>
          </cell>
          <cell r="S944">
            <v>-802.57078151634403</v>
          </cell>
          <cell r="T944">
            <v>-268195</v>
          </cell>
          <cell r="U944">
            <v>-15312</v>
          </cell>
          <cell r="V944">
            <v>-15339</v>
          </cell>
          <cell r="W944">
            <v>-1177</v>
          </cell>
          <cell r="X944">
            <v>0</v>
          </cell>
          <cell r="Y944">
            <v>0</v>
          </cell>
          <cell r="Z944">
            <v>-6807</v>
          </cell>
          <cell r="AA944">
            <v>-1199</v>
          </cell>
          <cell r="AB944">
            <v>-23009</v>
          </cell>
          <cell r="AC944">
            <v>-4539</v>
          </cell>
          <cell r="AD944">
            <v>-15219</v>
          </cell>
          <cell r="AE944">
            <v>-2994</v>
          </cell>
          <cell r="AF944">
            <v>-23034</v>
          </cell>
          <cell r="AG944">
            <v>-9946</v>
          </cell>
          <cell r="AH944">
            <v>-64876</v>
          </cell>
          <cell r="AI944">
            <v>-7530</v>
          </cell>
        </row>
        <row r="945">
          <cell r="E945" t="str">
            <v>PEB 2</v>
          </cell>
          <cell r="J945">
            <v>41950</v>
          </cell>
          <cell r="K945">
            <v>6708</v>
          </cell>
          <cell r="M945">
            <v>-41950</v>
          </cell>
          <cell r="N945">
            <v>-6708</v>
          </cell>
        </row>
        <row r="946">
          <cell r="E946" t="str">
            <v>PEB 3</v>
          </cell>
          <cell r="J946">
            <v>18052.529666614308</v>
          </cell>
          <cell r="K946">
            <v>802.57078151634403</v>
          </cell>
          <cell r="M946">
            <v>-18052.529666614308</v>
          </cell>
          <cell r="N946">
            <v>-802.57078151634403</v>
          </cell>
        </row>
        <row r="947">
          <cell r="E947" t="str">
            <v>PEB 4</v>
          </cell>
          <cell r="J947">
            <v>268195</v>
          </cell>
          <cell r="K947">
            <v>15312</v>
          </cell>
          <cell r="M947">
            <v>-268195</v>
          </cell>
          <cell r="N947">
            <v>-15312</v>
          </cell>
        </row>
        <row r="948">
          <cell r="E948" t="str">
            <v>PEB 5</v>
          </cell>
          <cell r="J948">
            <v>15339</v>
          </cell>
          <cell r="K948">
            <v>1177</v>
          </cell>
          <cell r="M948">
            <v>-15339</v>
          </cell>
          <cell r="N948">
            <v>-1177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J950">
            <v>6807</v>
          </cell>
          <cell r="K950">
            <v>1199</v>
          </cell>
          <cell r="M950">
            <v>-6807</v>
          </cell>
          <cell r="N950">
            <v>-1199</v>
          </cell>
        </row>
        <row r="951">
          <cell r="E951" t="str">
            <v>MPP</v>
          </cell>
          <cell r="J951">
            <v>23009</v>
          </cell>
          <cell r="K951">
            <v>4539</v>
          </cell>
          <cell r="M951">
            <v>-23009</v>
          </cell>
          <cell r="N951">
            <v>-4539</v>
          </cell>
        </row>
        <row r="952">
          <cell r="E952" t="str">
            <v>ID</v>
          </cell>
          <cell r="J952">
            <v>15219</v>
          </cell>
          <cell r="K952">
            <v>2994</v>
          </cell>
          <cell r="M952">
            <v>-15219</v>
          </cell>
          <cell r="N952">
            <v>-2994</v>
          </cell>
        </row>
        <row r="953">
          <cell r="E953" t="str">
            <v>LL</v>
          </cell>
          <cell r="J953">
            <v>23034</v>
          </cell>
          <cell r="K953">
            <v>9946</v>
          </cell>
          <cell r="M953">
            <v>-23034</v>
          </cell>
          <cell r="N953">
            <v>-9946</v>
          </cell>
        </row>
        <row r="954">
          <cell r="E954" t="str">
            <v>PMK</v>
          </cell>
          <cell r="J954">
            <v>64876</v>
          </cell>
          <cell r="K954">
            <v>7530</v>
          </cell>
          <cell r="M954">
            <v>-64876</v>
          </cell>
          <cell r="N954">
            <v>-7530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J1112">
            <v>0</v>
          </cell>
          <cell r="K1112">
            <v>0</v>
          </cell>
          <cell r="M1112">
            <v>0</v>
          </cell>
          <cell r="N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E1113" t="str">
            <v>PEB 2</v>
          </cell>
          <cell r="J1113">
            <v>0</v>
          </cell>
          <cell r="K1113">
            <v>0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J1114">
            <v>0</v>
          </cell>
          <cell r="K1114">
            <v>0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J1115">
            <v>0</v>
          </cell>
          <cell r="K1115">
            <v>0</v>
          </cell>
          <cell r="M1115">
            <v>0</v>
          </cell>
          <cell r="N1115">
            <v>0</v>
          </cell>
        </row>
        <row r="1116">
          <cell r="E1116" t="str">
            <v>PEB 5</v>
          </cell>
          <cell r="J1116">
            <v>0</v>
          </cell>
          <cell r="K1116">
            <v>0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J1118">
            <v>0</v>
          </cell>
          <cell r="K1118">
            <v>0</v>
          </cell>
          <cell r="M1118">
            <v>0</v>
          </cell>
          <cell r="N1118">
            <v>0</v>
          </cell>
        </row>
        <row r="1119">
          <cell r="E1119" t="str">
            <v>MPP</v>
          </cell>
          <cell r="J1119">
            <v>0</v>
          </cell>
          <cell r="K1119">
            <v>0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J1120">
            <v>0</v>
          </cell>
          <cell r="K1120">
            <v>0</v>
          </cell>
          <cell r="M1120">
            <v>0</v>
          </cell>
          <cell r="N1120">
            <v>0</v>
          </cell>
        </row>
        <row r="1121">
          <cell r="E1121" t="str">
            <v>LL</v>
          </cell>
          <cell r="J1121">
            <v>0</v>
          </cell>
          <cell r="K1121">
            <v>0</v>
          </cell>
          <cell r="M1121">
            <v>0</v>
          </cell>
          <cell r="N1121">
            <v>0</v>
          </cell>
        </row>
        <row r="1122">
          <cell r="E1122" t="str">
            <v>PMK</v>
          </cell>
          <cell r="J1122">
            <v>0</v>
          </cell>
          <cell r="K1122">
            <v>0</v>
          </cell>
          <cell r="M1122">
            <v>0</v>
          </cell>
          <cell r="N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J1280">
            <v>1004000.2218128699</v>
          </cell>
          <cell r="K1280">
            <v>45295.34103472712</v>
          </cell>
          <cell r="M1280">
            <v>-1004000.2218128699</v>
          </cell>
          <cell r="N1280">
            <v>-45295.34103472712</v>
          </cell>
          <cell r="P1280">
            <v>0</v>
          </cell>
          <cell r="Q1280">
            <v>0</v>
          </cell>
          <cell r="R1280">
            <v>-98314.907405445134</v>
          </cell>
          <cell r="S1280">
            <v>-4435.4644182113188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-13419.234146055798</v>
          </cell>
          <cell r="AA1280">
            <v>-605.40702468464428</v>
          </cell>
          <cell r="AB1280">
            <v>0</v>
          </cell>
          <cell r="AC1280">
            <v>0</v>
          </cell>
          <cell r="AD1280">
            <v>-60323.350776084881</v>
          </cell>
          <cell r="AE1280">
            <v>-2721.480221216033</v>
          </cell>
          <cell r="AF1280">
            <v>-36930.182074522192</v>
          </cell>
          <cell r="AG1280">
            <v>-17052.780028722169</v>
          </cell>
          <cell r="AH1280">
            <v>-8703.8495821621109</v>
          </cell>
          <cell r="AI1280">
            <v>-1008.8689428251951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J1282">
            <v>98314.907405445134</v>
          </cell>
          <cell r="K1282">
            <v>4435.4644182113188</v>
          </cell>
          <cell r="M1282">
            <v>-98314.907405445134</v>
          </cell>
          <cell r="N1282">
            <v>-4435.4644182113188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J1286">
            <v>13419.234146055798</v>
          </cell>
          <cell r="K1286">
            <v>605.40702468464428</v>
          </cell>
          <cell r="M1286">
            <v>-13419.234146055798</v>
          </cell>
          <cell r="N1286">
            <v>-605.40702468464428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J1288">
            <v>60323.350776084881</v>
          </cell>
          <cell r="K1288">
            <v>2721.480221216033</v>
          </cell>
          <cell r="M1288">
            <v>-60323.350776084881</v>
          </cell>
          <cell r="N1288">
            <v>-2721.480221216033</v>
          </cell>
        </row>
        <row r="1289">
          <cell r="E1289" t="str">
            <v>LL</v>
          </cell>
          <cell r="J1289">
            <v>36930.182074522192</v>
          </cell>
          <cell r="K1289">
            <v>17052.780028722169</v>
          </cell>
          <cell r="M1289">
            <v>-36930.182074522192</v>
          </cell>
          <cell r="N1289">
            <v>-17052.780028722169</v>
          </cell>
        </row>
        <row r="1290">
          <cell r="E1290" t="str">
            <v>PMK</v>
          </cell>
          <cell r="J1290">
            <v>8703.8495821621109</v>
          </cell>
          <cell r="K1290">
            <v>1008.8689428251951</v>
          </cell>
          <cell r="M1290">
            <v>-8703.8495821621109</v>
          </cell>
          <cell r="N1290">
            <v>-1008.8689428251951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J1292">
            <v>0</v>
          </cell>
          <cell r="K1292">
            <v>0</v>
          </cell>
          <cell r="M1292">
            <v>0</v>
          </cell>
          <cell r="N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E1293" t="str">
            <v>PEB 2</v>
          </cell>
          <cell r="J1293">
            <v>0</v>
          </cell>
          <cell r="K1293">
            <v>0</v>
          </cell>
          <cell r="M1293">
            <v>0</v>
          </cell>
          <cell r="N1293">
            <v>0</v>
          </cell>
        </row>
        <row r="1294">
          <cell r="E1294" t="str">
            <v>PEB 3</v>
          </cell>
          <cell r="J1294">
            <v>0</v>
          </cell>
          <cell r="K1294">
            <v>0</v>
          </cell>
          <cell r="M1294">
            <v>0</v>
          </cell>
          <cell r="N1294">
            <v>0</v>
          </cell>
        </row>
        <row r="1295">
          <cell r="E1295" t="str">
            <v>PEB 4</v>
          </cell>
          <cell r="J1295">
            <v>0</v>
          </cell>
          <cell r="K1295">
            <v>0</v>
          </cell>
          <cell r="M1295">
            <v>0</v>
          </cell>
          <cell r="N1295">
            <v>0</v>
          </cell>
        </row>
        <row r="1296">
          <cell r="E1296" t="str">
            <v>PEB 5</v>
          </cell>
          <cell r="J1296">
            <v>0</v>
          </cell>
          <cell r="K1296">
            <v>0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J1298">
            <v>0</v>
          </cell>
          <cell r="K1298">
            <v>0</v>
          </cell>
          <cell r="M1298">
            <v>0</v>
          </cell>
          <cell r="N1298">
            <v>0</v>
          </cell>
        </row>
        <row r="1299">
          <cell r="E1299" t="str">
            <v>MPP</v>
          </cell>
          <cell r="J1299">
            <v>0</v>
          </cell>
          <cell r="K1299">
            <v>0</v>
          </cell>
          <cell r="M1299">
            <v>0</v>
          </cell>
          <cell r="N1299">
            <v>0</v>
          </cell>
        </row>
        <row r="1300">
          <cell r="E1300" t="str">
            <v>ID</v>
          </cell>
          <cell r="J1300">
            <v>0</v>
          </cell>
          <cell r="K1300">
            <v>0</v>
          </cell>
          <cell r="M1300">
            <v>0</v>
          </cell>
          <cell r="N1300">
            <v>0</v>
          </cell>
        </row>
        <row r="1301">
          <cell r="E1301" t="str">
            <v>LL</v>
          </cell>
          <cell r="J1301">
            <v>0</v>
          </cell>
          <cell r="K1301">
            <v>0</v>
          </cell>
          <cell r="M1301">
            <v>0</v>
          </cell>
          <cell r="N1301">
            <v>0</v>
          </cell>
        </row>
        <row r="1302">
          <cell r="E1302" t="str">
            <v>PMK</v>
          </cell>
          <cell r="J1302">
            <v>0</v>
          </cell>
          <cell r="K1302">
            <v>0</v>
          </cell>
          <cell r="M1302">
            <v>0</v>
          </cell>
          <cell r="N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J1316">
            <v>0</v>
          </cell>
          <cell r="K1316">
            <v>0</v>
          </cell>
          <cell r="M1316">
            <v>0</v>
          </cell>
          <cell r="N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</row>
        <row r="1317">
          <cell r="E1317" t="str">
            <v>PEB 2</v>
          </cell>
          <cell r="J1317">
            <v>0</v>
          </cell>
          <cell r="K1317">
            <v>0</v>
          </cell>
          <cell r="M1317">
            <v>0</v>
          </cell>
          <cell r="N1317">
            <v>0</v>
          </cell>
        </row>
        <row r="1318">
          <cell r="E1318" t="str">
            <v>PEB 3</v>
          </cell>
          <cell r="J1318">
            <v>0</v>
          </cell>
          <cell r="K1318">
            <v>0</v>
          </cell>
          <cell r="M1318">
            <v>0</v>
          </cell>
          <cell r="N1318">
            <v>0</v>
          </cell>
        </row>
        <row r="1319">
          <cell r="E1319" t="str">
            <v>PEB 4</v>
          </cell>
          <cell r="J1319">
            <v>0</v>
          </cell>
          <cell r="K1319">
            <v>0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J1320">
            <v>0</v>
          </cell>
          <cell r="K1320">
            <v>0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J1322">
            <v>0</v>
          </cell>
          <cell r="K1322">
            <v>0</v>
          </cell>
          <cell r="M1322">
            <v>0</v>
          </cell>
          <cell r="N1322">
            <v>0</v>
          </cell>
        </row>
        <row r="1323">
          <cell r="E1323" t="str">
            <v>MPP</v>
          </cell>
          <cell r="J1323">
            <v>0</v>
          </cell>
          <cell r="K1323">
            <v>0</v>
          </cell>
          <cell r="M1323">
            <v>0</v>
          </cell>
          <cell r="N1323">
            <v>0</v>
          </cell>
        </row>
        <row r="1324">
          <cell r="E1324" t="str">
            <v>ID</v>
          </cell>
          <cell r="J1324">
            <v>0</v>
          </cell>
          <cell r="K1324">
            <v>0</v>
          </cell>
          <cell r="M1324">
            <v>0</v>
          </cell>
          <cell r="N1324">
            <v>0</v>
          </cell>
        </row>
        <row r="1325">
          <cell r="E1325" t="str">
            <v>LL</v>
          </cell>
          <cell r="J1325">
            <v>0</v>
          </cell>
          <cell r="K1325">
            <v>0</v>
          </cell>
          <cell r="M1325">
            <v>0</v>
          </cell>
          <cell r="N1325">
            <v>0</v>
          </cell>
        </row>
        <row r="1326">
          <cell r="E1326" t="str">
            <v>PMK</v>
          </cell>
          <cell r="J1326">
            <v>0</v>
          </cell>
          <cell r="K1326">
            <v>0</v>
          </cell>
          <cell r="M1326">
            <v>0</v>
          </cell>
          <cell r="N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</row>
        <row r="1353">
          <cell r="E1353" t="str">
            <v>PEB 2</v>
          </cell>
          <cell r="M1353">
            <v>0</v>
          </cell>
          <cell r="N1353">
            <v>0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M1355">
            <v>0</v>
          </cell>
          <cell r="N1355">
            <v>0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M1358">
            <v>0</v>
          </cell>
          <cell r="N1358">
            <v>0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M1360">
            <v>0</v>
          </cell>
          <cell r="N1360">
            <v>0</v>
          </cell>
        </row>
        <row r="1361">
          <cell r="E1361" t="str">
            <v>LL</v>
          </cell>
          <cell r="M1361">
            <v>0</v>
          </cell>
          <cell r="N1361">
            <v>0</v>
          </cell>
        </row>
        <row r="1362">
          <cell r="E1362" t="str">
            <v>PMK</v>
          </cell>
          <cell r="M1362">
            <v>0</v>
          </cell>
          <cell r="N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J1364">
            <v>590846</v>
          </cell>
          <cell r="K1364">
            <v>29351</v>
          </cell>
          <cell r="M1364">
            <v>-590846</v>
          </cell>
          <cell r="N1364">
            <v>-29351</v>
          </cell>
          <cell r="P1364">
            <v>-171914</v>
          </cell>
          <cell r="Q1364">
            <v>-8885</v>
          </cell>
          <cell r="R1364">
            <v>-46460</v>
          </cell>
          <cell r="S1364">
            <v>-2279</v>
          </cell>
          <cell r="T1364">
            <v>-19092</v>
          </cell>
          <cell r="U1364">
            <v>-1445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-8710</v>
          </cell>
          <cell r="AA1364">
            <v>-510</v>
          </cell>
          <cell r="AB1364">
            <v>-108786</v>
          </cell>
          <cell r="AC1364">
            <v>-5626</v>
          </cell>
          <cell r="AD1364">
            <v>-38200</v>
          </cell>
          <cell r="AE1364">
            <v>-2099</v>
          </cell>
          <cell r="AF1364">
            <v>-37183</v>
          </cell>
          <cell r="AG1364">
            <v>-11833</v>
          </cell>
          <cell r="AH1364">
            <v>-28016</v>
          </cell>
          <cell r="AI1364">
            <v>-3234</v>
          </cell>
        </row>
        <row r="1365">
          <cell r="E1365" t="str">
            <v>PEB 2</v>
          </cell>
          <cell r="J1365">
            <v>171914</v>
          </cell>
          <cell r="K1365">
            <v>8885</v>
          </cell>
          <cell r="M1365">
            <v>-171914</v>
          </cell>
          <cell r="N1365">
            <v>-8885</v>
          </cell>
          <cell r="P1365">
            <v>-46460</v>
          </cell>
          <cell r="Q1365">
            <v>-2279</v>
          </cell>
          <cell r="R1365">
            <v>-19092</v>
          </cell>
          <cell r="S1365">
            <v>-1445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-8710</v>
          </cell>
          <cell r="Y1365">
            <v>-510</v>
          </cell>
          <cell r="Z1365">
            <v>-108786</v>
          </cell>
          <cell r="AA1365">
            <v>-5626</v>
          </cell>
          <cell r="AB1365">
            <v>-38200</v>
          </cell>
          <cell r="AC1365">
            <v>-2099</v>
          </cell>
          <cell r="AD1365">
            <v>-37183</v>
          </cell>
          <cell r="AE1365">
            <v>-11833</v>
          </cell>
          <cell r="AF1365">
            <v>-28016</v>
          </cell>
          <cell r="AG1365">
            <v>-3234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J1366">
            <v>46460</v>
          </cell>
          <cell r="K1366">
            <v>2279</v>
          </cell>
          <cell r="M1366">
            <v>-46460</v>
          </cell>
          <cell r="N1366">
            <v>-2279</v>
          </cell>
          <cell r="P1366">
            <v>-19092</v>
          </cell>
          <cell r="Q1366">
            <v>-1445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-8710</v>
          </cell>
          <cell r="W1366">
            <v>-510</v>
          </cell>
          <cell r="X1366">
            <v>-108786</v>
          </cell>
          <cell r="Y1366">
            <v>-5626</v>
          </cell>
          <cell r="Z1366">
            <v>-38200</v>
          </cell>
          <cell r="AA1366">
            <v>-2099</v>
          </cell>
          <cell r="AB1366">
            <v>-37183</v>
          </cell>
          <cell r="AC1366">
            <v>-11833</v>
          </cell>
          <cell r="AD1366">
            <v>-28016</v>
          </cell>
          <cell r="AE1366">
            <v>-3234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J1367">
            <v>19092</v>
          </cell>
          <cell r="K1367">
            <v>1445</v>
          </cell>
          <cell r="M1367">
            <v>-19092</v>
          </cell>
          <cell r="N1367">
            <v>-1445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-8710</v>
          </cell>
          <cell r="U1367">
            <v>-510</v>
          </cell>
          <cell r="V1367">
            <v>-108786</v>
          </cell>
          <cell r="W1367">
            <v>-5626</v>
          </cell>
          <cell r="X1367">
            <v>-38200</v>
          </cell>
          <cell r="Y1367">
            <v>-2099</v>
          </cell>
          <cell r="Z1367">
            <v>-37183</v>
          </cell>
          <cell r="AA1367">
            <v>-11833</v>
          </cell>
          <cell r="AB1367">
            <v>-28016</v>
          </cell>
          <cell r="AC1367">
            <v>-3234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  <cell r="J1368">
            <v>0</v>
          </cell>
          <cell r="K1368">
            <v>0</v>
          </cell>
        </row>
        <row r="1369">
          <cell r="E1369" t="str">
            <v>PEB 6</v>
          </cell>
        </row>
        <row r="1370">
          <cell r="E1370" t="str">
            <v>PEB 7 / TB</v>
          </cell>
          <cell r="J1370">
            <v>8710</v>
          </cell>
          <cell r="K1370">
            <v>510</v>
          </cell>
          <cell r="M1370">
            <v>-8710</v>
          </cell>
          <cell r="N1370">
            <v>-510</v>
          </cell>
          <cell r="P1370">
            <v>-108786</v>
          </cell>
          <cell r="Q1370">
            <v>-5626</v>
          </cell>
          <cell r="R1370">
            <v>-38200</v>
          </cell>
          <cell r="S1370">
            <v>-2099</v>
          </cell>
          <cell r="T1370">
            <v>-37183</v>
          </cell>
          <cell r="U1370">
            <v>-11833</v>
          </cell>
          <cell r="V1370">
            <v>-28016</v>
          </cell>
          <cell r="W1370">
            <v>-3234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J1371">
            <v>108786</v>
          </cell>
          <cell r="K1371">
            <v>5626</v>
          </cell>
          <cell r="M1371">
            <v>-108786</v>
          </cell>
          <cell r="N1371">
            <v>-5626</v>
          </cell>
          <cell r="P1371">
            <v>-38200</v>
          </cell>
          <cell r="Q1371">
            <v>-2099</v>
          </cell>
          <cell r="R1371">
            <v>-37183</v>
          </cell>
          <cell r="S1371">
            <v>-11833</v>
          </cell>
          <cell r="T1371">
            <v>-28016</v>
          </cell>
          <cell r="U1371">
            <v>-3234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J1372">
            <v>38200</v>
          </cell>
          <cell r="K1372">
            <v>2099</v>
          </cell>
          <cell r="M1372">
            <v>-38200</v>
          </cell>
          <cell r="N1372">
            <v>-2099</v>
          </cell>
          <cell r="P1372">
            <v>-37183</v>
          </cell>
          <cell r="Q1372">
            <v>-11833</v>
          </cell>
          <cell r="R1372">
            <v>-28016</v>
          </cell>
          <cell r="S1372">
            <v>-3234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J1373">
            <v>37183</v>
          </cell>
          <cell r="K1373">
            <v>11833</v>
          </cell>
          <cell r="M1373">
            <v>-37183</v>
          </cell>
          <cell r="N1373">
            <v>-11833</v>
          </cell>
          <cell r="P1373">
            <v>-28016</v>
          </cell>
          <cell r="Q1373">
            <v>-3234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J1374">
            <v>28016</v>
          </cell>
          <cell r="K1374">
            <v>3234</v>
          </cell>
          <cell r="M1374">
            <v>-28016</v>
          </cell>
          <cell r="N1374">
            <v>-3234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J1412">
            <v>5395189</v>
          </cell>
          <cell r="K1412">
            <v>241039</v>
          </cell>
          <cell r="M1412">
            <v>-5395189</v>
          </cell>
          <cell r="N1412">
            <v>-241039</v>
          </cell>
          <cell r="P1412">
            <v>-2047881</v>
          </cell>
          <cell r="Q1412">
            <v>-108760</v>
          </cell>
          <cell r="R1412">
            <v>-129786</v>
          </cell>
          <cell r="S1412">
            <v>-327</v>
          </cell>
          <cell r="T1412">
            <v>-50485</v>
          </cell>
          <cell r="U1412">
            <v>-3990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-114402</v>
          </cell>
          <cell r="AA1412">
            <v>-7693</v>
          </cell>
          <cell r="AB1412">
            <v>-950935</v>
          </cell>
          <cell r="AC1412">
            <v>-50570</v>
          </cell>
          <cell r="AD1412">
            <v>-344458</v>
          </cell>
          <cell r="AE1412">
            <v>-20889</v>
          </cell>
          <cell r="AF1412">
            <v>-274686</v>
          </cell>
          <cell r="AG1412">
            <v>-122393</v>
          </cell>
          <cell r="AH1412">
            <v>-305376</v>
          </cell>
          <cell r="AI1412">
            <v>-41056</v>
          </cell>
        </row>
        <row r="1413">
          <cell r="E1413" t="str">
            <v>PEB 2</v>
          </cell>
          <cell r="J1413">
            <v>2047881</v>
          </cell>
          <cell r="K1413">
            <v>108760</v>
          </cell>
          <cell r="M1413">
            <v>-2047881</v>
          </cell>
          <cell r="N1413">
            <v>-108760</v>
          </cell>
        </row>
        <row r="1414">
          <cell r="E1414" t="str">
            <v>PEB 3</v>
          </cell>
          <cell r="J1414">
            <v>129786</v>
          </cell>
          <cell r="K1414">
            <v>327</v>
          </cell>
          <cell r="M1414">
            <v>-129786</v>
          </cell>
          <cell r="N1414">
            <v>-327</v>
          </cell>
        </row>
        <row r="1415">
          <cell r="E1415" t="str">
            <v>PEB 4</v>
          </cell>
          <cell r="J1415">
            <v>50485</v>
          </cell>
          <cell r="K1415">
            <v>3990</v>
          </cell>
          <cell r="M1415">
            <v>-50485</v>
          </cell>
          <cell r="N1415">
            <v>-3990</v>
          </cell>
        </row>
        <row r="1416">
          <cell r="E1416" t="str">
            <v>PEB 5</v>
          </cell>
          <cell r="J1416">
            <v>0</v>
          </cell>
          <cell r="K1416">
            <v>0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J1418">
            <v>114402</v>
          </cell>
          <cell r="K1418">
            <v>7693</v>
          </cell>
          <cell r="M1418">
            <v>-114402</v>
          </cell>
          <cell r="N1418">
            <v>-7693</v>
          </cell>
        </row>
        <row r="1419">
          <cell r="E1419" t="str">
            <v>MPP</v>
          </cell>
          <cell r="J1419">
            <v>950935</v>
          </cell>
          <cell r="K1419">
            <v>50570</v>
          </cell>
          <cell r="M1419">
            <v>-950935</v>
          </cell>
          <cell r="N1419">
            <v>-50570</v>
          </cell>
        </row>
        <row r="1420">
          <cell r="E1420" t="str">
            <v>ID</v>
          </cell>
          <cell r="J1420">
            <v>344458</v>
          </cell>
          <cell r="K1420">
            <v>20889</v>
          </cell>
          <cell r="M1420">
            <v>-344458</v>
          </cell>
          <cell r="N1420">
            <v>-20889</v>
          </cell>
        </row>
        <row r="1421">
          <cell r="E1421" t="str">
            <v>LL</v>
          </cell>
          <cell r="J1421">
            <v>274686</v>
          </cell>
          <cell r="K1421">
            <v>122393</v>
          </cell>
          <cell r="M1421">
            <v>-274686</v>
          </cell>
          <cell r="N1421">
            <v>-122393</v>
          </cell>
        </row>
        <row r="1422">
          <cell r="E1422" t="str">
            <v>PMK</v>
          </cell>
          <cell r="J1422">
            <v>305376</v>
          </cell>
          <cell r="K1422">
            <v>41056</v>
          </cell>
          <cell r="M1422">
            <v>-305376</v>
          </cell>
          <cell r="N1422">
            <v>-41056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J1460">
            <v>0</v>
          </cell>
          <cell r="K1460">
            <v>0</v>
          </cell>
          <cell r="M1460">
            <v>0</v>
          </cell>
          <cell r="N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E1461" t="str">
            <v>PEB 2</v>
          </cell>
          <cell r="J1461">
            <v>0</v>
          </cell>
          <cell r="K1461">
            <v>0</v>
          </cell>
          <cell r="M1461">
            <v>0</v>
          </cell>
          <cell r="N1461">
            <v>0</v>
          </cell>
        </row>
        <row r="1462">
          <cell r="E1462" t="str">
            <v>PEB 3</v>
          </cell>
          <cell r="J1462">
            <v>0</v>
          </cell>
          <cell r="K1462">
            <v>0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J1463">
            <v>0</v>
          </cell>
          <cell r="K1463">
            <v>0</v>
          </cell>
          <cell r="M1463">
            <v>0</v>
          </cell>
          <cell r="N1463">
            <v>0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J1466">
            <v>0</v>
          </cell>
          <cell r="K1466">
            <v>0</v>
          </cell>
          <cell r="M1466">
            <v>0</v>
          </cell>
          <cell r="N1466">
            <v>0</v>
          </cell>
        </row>
        <row r="1467">
          <cell r="E1467" t="str">
            <v>MPP</v>
          </cell>
          <cell r="J1467">
            <v>0</v>
          </cell>
          <cell r="K1467">
            <v>0</v>
          </cell>
          <cell r="M1467">
            <v>0</v>
          </cell>
          <cell r="N1467">
            <v>0</v>
          </cell>
        </row>
        <row r="1468">
          <cell r="E1468" t="str">
            <v>ID</v>
          </cell>
          <cell r="J1468">
            <v>0</v>
          </cell>
          <cell r="K1468">
            <v>0</v>
          </cell>
          <cell r="M1468">
            <v>0</v>
          </cell>
          <cell r="N1468">
            <v>0</v>
          </cell>
        </row>
        <row r="1469">
          <cell r="E1469" t="str">
            <v>LL</v>
          </cell>
          <cell r="J1469">
            <v>0</v>
          </cell>
          <cell r="K1469">
            <v>0</v>
          </cell>
          <cell r="M1469">
            <v>0</v>
          </cell>
          <cell r="N1469">
            <v>0</v>
          </cell>
        </row>
        <row r="1470">
          <cell r="E1470" t="str">
            <v>PMK</v>
          </cell>
          <cell r="M1470">
            <v>0</v>
          </cell>
          <cell r="N1470">
            <v>0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4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M8">
            <v>0</v>
          </cell>
          <cell r="N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E9" t="str">
            <v>PEB 2</v>
          </cell>
          <cell r="M9">
            <v>0</v>
          </cell>
          <cell r="N9">
            <v>0</v>
          </cell>
        </row>
        <row r="10">
          <cell r="E10" t="str">
            <v>PEB 3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M11">
            <v>0</v>
          </cell>
          <cell r="N11">
            <v>0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M14">
            <v>0</v>
          </cell>
          <cell r="N14">
            <v>0</v>
          </cell>
        </row>
        <row r="15">
          <cell r="E15" t="str">
            <v>MPP</v>
          </cell>
          <cell r="M15">
            <v>0</v>
          </cell>
          <cell r="N15">
            <v>0</v>
          </cell>
        </row>
        <row r="16">
          <cell r="E16" t="str">
            <v>ID</v>
          </cell>
          <cell r="M16">
            <v>0</v>
          </cell>
          <cell r="N16">
            <v>0</v>
          </cell>
        </row>
        <row r="17">
          <cell r="E17" t="str">
            <v>LL</v>
          </cell>
          <cell r="M17">
            <v>0</v>
          </cell>
          <cell r="N17">
            <v>0</v>
          </cell>
        </row>
        <row r="18">
          <cell r="E18" t="str">
            <v>PMK</v>
          </cell>
          <cell r="M18">
            <v>0</v>
          </cell>
          <cell r="N18">
            <v>0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M27">
            <v>0</v>
          </cell>
          <cell r="N27">
            <v>0</v>
          </cell>
        </row>
        <row r="28">
          <cell r="E28" t="str">
            <v>ID</v>
          </cell>
          <cell r="M28">
            <v>0</v>
          </cell>
          <cell r="N28">
            <v>0</v>
          </cell>
        </row>
        <row r="29">
          <cell r="E29" t="str">
            <v>LL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L32">
            <v>32682.193000000003</v>
          </cell>
        </row>
        <row r="33">
          <cell r="E33" t="str">
            <v>PEB 2</v>
          </cell>
          <cell r="M33">
            <v>0</v>
          </cell>
          <cell r="N33">
            <v>0</v>
          </cell>
        </row>
        <row r="34">
          <cell r="E34" t="str">
            <v>PEB 3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M35">
            <v>0</v>
          </cell>
          <cell r="N35">
            <v>0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M38">
            <v>0</v>
          </cell>
          <cell r="N38">
            <v>0</v>
          </cell>
        </row>
        <row r="39">
          <cell r="E39" t="str">
            <v>MPP</v>
          </cell>
          <cell r="M39">
            <v>0</v>
          </cell>
          <cell r="N39">
            <v>0</v>
          </cell>
        </row>
        <row r="40">
          <cell r="E40" t="str">
            <v>ID</v>
          </cell>
          <cell r="M40">
            <v>0</v>
          </cell>
          <cell r="N40">
            <v>0</v>
          </cell>
        </row>
        <row r="41">
          <cell r="E41" t="str">
            <v>LL</v>
          </cell>
          <cell r="M41">
            <v>0</v>
          </cell>
          <cell r="N41">
            <v>0</v>
          </cell>
        </row>
        <row r="42">
          <cell r="E42" t="str">
            <v>PMK</v>
          </cell>
          <cell r="M42">
            <v>0</v>
          </cell>
          <cell r="N42">
            <v>0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L44">
            <v>705294</v>
          </cell>
        </row>
        <row r="45">
          <cell r="E45" t="str">
            <v>PEB 2</v>
          </cell>
          <cell r="M45">
            <v>0</v>
          </cell>
          <cell r="N45">
            <v>0</v>
          </cell>
        </row>
        <row r="46">
          <cell r="E46" t="str">
            <v>PEB 3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M47">
            <v>0</v>
          </cell>
          <cell r="N47">
            <v>0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M50">
            <v>0</v>
          </cell>
          <cell r="N50">
            <v>0</v>
          </cell>
        </row>
        <row r="51">
          <cell r="E51" t="str">
            <v>MPP</v>
          </cell>
          <cell r="M51">
            <v>0</v>
          </cell>
          <cell r="N51">
            <v>0</v>
          </cell>
        </row>
        <row r="52">
          <cell r="E52" t="str">
            <v>ID</v>
          </cell>
          <cell r="M52">
            <v>0</v>
          </cell>
          <cell r="N52">
            <v>0</v>
          </cell>
        </row>
        <row r="53">
          <cell r="E53" t="str">
            <v>LL</v>
          </cell>
          <cell r="M53">
            <v>0</v>
          </cell>
          <cell r="N53">
            <v>0</v>
          </cell>
        </row>
        <row r="54">
          <cell r="E54" t="str">
            <v>PMK</v>
          </cell>
          <cell r="M54">
            <v>0</v>
          </cell>
          <cell r="N54">
            <v>0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M57">
            <v>0</v>
          </cell>
          <cell r="N57">
            <v>0</v>
          </cell>
        </row>
        <row r="58">
          <cell r="E58" t="str">
            <v>PEB 3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M59">
            <v>0</v>
          </cell>
          <cell r="N59">
            <v>0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M62">
            <v>0</v>
          </cell>
          <cell r="N62">
            <v>0</v>
          </cell>
        </row>
        <row r="63">
          <cell r="E63" t="str">
            <v>MPP</v>
          </cell>
          <cell r="M63">
            <v>0</v>
          </cell>
          <cell r="N63">
            <v>0</v>
          </cell>
        </row>
        <row r="64">
          <cell r="E64" t="str">
            <v>ID</v>
          </cell>
          <cell r="M64">
            <v>0</v>
          </cell>
          <cell r="N64">
            <v>0</v>
          </cell>
        </row>
        <row r="65">
          <cell r="E65" t="str">
            <v>LL</v>
          </cell>
          <cell r="M65">
            <v>0</v>
          </cell>
          <cell r="N65">
            <v>0</v>
          </cell>
        </row>
        <row r="66">
          <cell r="E66" t="str">
            <v>PMK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M68">
            <v>0</v>
          </cell>
          <cell r="N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L68">
            <v>514995</v>
          </cell>
        </row>
        <row r="69">
          <cell r="E69" t="str">
            <v>PEB 2</v>
          </cell>
          <cell r="M69">
            <v>0</v>
          </cell>
          <cell r="N69">
            <v>0</v>
          </cell>
        </row>
        <row r="70">
          <cell r="E70" t="str">
            <v>PEB 3</v>
          </cell>
          <cell r="M70">
            <v>0</v>
          </cell>
          <cell r="N70">
            <v>0</v>
          </cell>
        </row>
        <row r="71">
          <cell r="E71" t="str">
            <v>PEB 4</v>
          </cell>
          <cell r="M71">
            <v>0</v>
          </cell>
          <cell r="N71">
            <v>0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M74">
            <v>0</v>
          </cell>
          <cell r="N74">
            <v>0</v>
          </cell>
        </row>
        <row r="75">
          <cell r="E75" t="str">
            <v>MPP</v>
          </cell>
          <cell r="M75">
            <v>0</v>
          </cell>
          <cell r="N75">
            <v>0</v>
          </cell>
        </row>
        <row r="76">
          <cell r="E76" t="str">
            <v>ID</v>
          </cell>
          <cell r="M76">
            <v>0</v>
          </cell>
          <cell r="N76">
            <v>0</v>
          </cell>
        </row>
        <row r="77">
          <cell r="E77" t="str">
            <v>LL</v>
          </cell>
          <cell r="M77">
            <v>0</v>
          </cell>
          <cell r="N77">
            <v>0</v>
          </cell>
        </row>
        <row r="78">
          <cell r="E78" t="str">
            <v>PMK</v>
          </cell>
          <cell r="M78">
            <v>0</v>
          </cell>
          <cell r="N78">
            <v>0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M87">
            <v>0</v>
          </cell>
          <cell r="N87">
            <v>0</v>
          </cell>
        </row>
        <row r="88">
          <cell r="E88" t="str">
            <v>ID</v>
          </cell>
          <cell r="M88">
            <v>0</v>
          </cell>
          <cell r="N88">
            <v>0</v>
          </cell>
        </row>
        <row r="89">
          <cell r="E89" t="str">
            <v>LL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32682.193000000003</v>
          </cell>
        </row>
        <row r="105">
          <cell r="E105" t="str">
            <v>PEB 2</v>
          </cell>
          <cell r="M105">
            <v>0</v>
          </cell>
          <cell r="N105">
            <v>0</v>
          </cell>
        </row>
        <row r="106">
          <cell r="E106" t="str">
            <v>PEB 3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M107">
            <v>0</v>
          </cell>
          <cell r="N107">
            <v>0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M110">
            <v>0</v>
          </cell>
          <cell r="N110">
            <v>0</v>
          </cell>
        </row>
        <row r="111">
          <cell r="E111" t="str">
            <v>MPP</v>
          </cell>
          <cell r="M111">
            <v>0</v>
          </cell>
          <cell r="N111">
            <v>0</v>
          </cell>
        </row>
        <row r="112">
          <cell r="E112" t="str">
            <v>ID</v>
          </cell>
          <cell r="M112">
            <v>0</v>
          </cell>
          <cell r="N112">
            <v>0</v>
          </cell>
        </row>
        <row r="113">
          <cell r="E113" t="str">
            <v>LL</v>
          </cell>
          <cell r="M113">
            <v>0</v>
          </cell>
          <cell r="N113">
            <v>0</v>
          </cell>
        </row>
        <row r="114">
          <cell r="E114" t="str">
            <v>PMK</v>
          </cell>
          <cell r="M114">
            <v>0</v>
          </cell>
          <cell r="N114">
            <v>0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</row>
        <row r="117">
          <cell r="E117" t="str">
            <v>PEB 2</v>
          </cell>
          <cell r="M117">
            <v>0</v>
          </cell>
          <cell r="N117">
            <v>0</v>
          </cell>
        </row>
        <row r="118">
          <cell r="E118" t="str">
            <v>PEB 3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M119">
            <v>0</v>
          </cell>
          <cell r="N119">
            <v>0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M122">
            <v>0</v>
          </cell>
          <cell r="N122">
            <v>0</v>
          </cell>
        </row>
        <row r="123">
          <cell r="E123" t="str">
            <v>MPP</v>
          </cell>
          <cell r="M123">
            <v>0</v>
          </cell>
          <cell r="N123">
            <v>0</v>
          </cell>
        </row>
        <row r="124">
          <cell r="E124" t="str">
            <v>ID</v>
          </cell>
          <cell r="M124">
            <v>0</v>
          </cell>
          <cell r="N124">
            <v>0</v>
          </cell>
        </row>
        <row r="125">
          <cell r="E125" t="str">
            <v>LL</v>
          </cell>
          <cell r="M125">
            <v>0</v>
          </cell>
          <cell r="N125">
            <v>0</v>
          </cell>
        </row>
        <row r="126">
          <cell r="E126" t="str">
            <v>PMK</v>
          </cell>
          <cell r="M126">
            <v>0</v>
          </cell>
          <cell r="N126">
            <v>0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M152">
            <v>0</v>
          </cell>
          <cell r="N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L152">
            <v>208956.97946173738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M154">
            <v>0</v>
          </cell>
          <cell r="N154">
            <v>0</v>
          </cell>
        </row>
        <row r="155">
          <cell r="E155" t="str">
            <v>PEB 4</v>
          </cell>
          <cell r="M155">
            <v>0</v>
          </cell>
          <cell r="N155">
            <v>0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M158">
            <v>0</v>
          </cell>
          <cell r="N158">
            <v>0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M160">
            <v>0</v>
          </cell>
          <cell r="N160">
            <v>0</v>
          </cell>
        </row>
        <row r="161">
          <cell r="E161" t="str">
            <v>LL</v>
          </cell>
          <cell r="M161">
            <v>0</v>
          </cell>
          <cell r="N161">
            <v>0</v>
          </cell>
        </row>
        <row r="162">
          <cell r="E162" t="str">
            <v>PMK</v>
          </cell>
          <cell r="M162">
            <v>0</v>
          </cell>
          <cell r="N162">
            <v>0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M168">
            <v>0</v>
          </cell>
          <cell r="N168">
            <v>0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M170">
            <v>0</v>
          </cell>
          <cell r="N170">
            <v>0</v>
          </cell>
        </row>
        <row r="171">
          <cell r="E171" t="str">
            <v>MPP</v>
          </cell>
          <cell r="M171">
            <v>0</v>
          </cell>
          <cell r="N171">
            <v>0</v>
          </cell>
        </row>
        <row r="172">
          <cell r="E172" t="str">
            <v>ID</v>
          </cell>
          <cell r="M172">
            <v>0</v>
          </cell>
          <cell r="N172">
            <v>0</v>
          </cell>
        </row>
        <row r="173">
          <cell r="E173" t="str">
            <v>LL</v>
          </cell>
          <cell r="M173">
            <v>0</v>
          </cell>
          <cell r="N173">
            <v>0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M176">
            <v>0</v>
          </cell>
          <cell r="N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163905.13</v>
          </cell>
        </row>
        <row r="177">
          <cell r="E177" t="str">
            <v>PEB 2</v>
          </cell>
          <cell r="M177">
            <v>0</v>
          </cell>
          <cell r="N177">
            <v>0</v>
          </cell>
        </row>
        <row r="178">
          <cell r="E178" t="str">
            <v>PEB 3</v>
          </cell>
          <cell r="M178">
            <v>0</v>
          </cell>
          <cell r="N178">
            <v>0</v>
          </cell>
        </row>
        <row r="179">
          <cell r="E179" t="str">
            <v>PEB 4</v>
          </cell>
          <cell r="M179">
            <v>0</v>
          </cell>
          <cell r="N179">
            <v>0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M182">
            <v>0</v>
          </cell>
          <cell r="N182">
            <v>0</v>
          </cell>
        </row>
        <row r="183">
          <cell r="E183" t="str">
            <v>MPP</v>
          </cell>
          <cell r="M183">
            <v>0</v>
          </cell>
          <cell r="N183">
            <v>0</v>
          </cell>
        </row>
        <row r="184">
          <cell r="E184" t="str">
            <v>ID</v>
          </cell>
          <cell r="M184">
            <v>0</v>
          </cell>
          <cell r="N184">
            <v>0</v>
          </cell>
        </row>
        <row r="185">
          <cell r="E185" t="str">
            <v>LL</v>
          </cell>
          <cell r="M185">
            <v>0</v>
          </cell>
          <cell r="N185">
            <v>0</v>
          </cell>
        </row>
        <row r="186">
          <cell r="E186" t="str">
            <v>PMK</v>
          </cell>
          <cell r="M186">
            <v>0</v>
          </cell>
          <cell r="N186">
            <v>0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M200">
            <v>0</v>
          </cell>
          <cell r="N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</row>
        <row r="201">
          <cell r="E201" t="str">
            <v>PEB 2</v>
          </cell>
          <cell r="M201">
            <v>0</v>
          </cell>
          <cell r="N201">
            <v>0</v>
          </cell>
        </row>
        <row r="202">
          <cell r="E202" t="str">
            <v>PEB 3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M203">
            <v>0</v>
          </cell>
          <cell r="N203">
            <v>0</v>
          </cell>
        </row>
        <row r="204">
          <cell r="E204" t="str">
            <v>PEB 5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M206">
            <v>0</v>
          </cell>
          <cell r="N206">
            <v>0</v>
          </cell>
        </row>
        <row r="207">
          <cell r="E207" t="str">
            <v>MPP</v>
          </cell>
          <cell r="M207">
            <v>0</v>
          </cell>
          <cell r="N207">
            <v>0</v>
          </cell>
        </row>
        <row r="208">
          <cell r="E208" t="str">
            <v>ID</v>
          </cell>
          <cell r="M208">
            <v>0</v>
          </cell>
          <cell r="N208">
            <v>0</v>
          </cell>
        </row>
        <row r="209">
          <cell r="E209" t="str">
            <v>LL</v>
          </cell>
          <cell r="M209">
            <v>0</v>
          </cell>
          <cell r="N209">
            <v>0</v>
          </cell>
        </row>
        <row r="210">
          <cell r="E210" t="str">
            <v>PMK</v>
          </cell>
          <cell r="M210">
            <v>0</v>
          </cell>
          <cell r="N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M212">
            <v>0</v>
          </cell>
          <cell r="N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586492</v>
          </cell>
          <cell r="AL212">
            <v>219780.913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M215">
            <v>0</v>
          </cell>
          <cell r="N215">
            <v>0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M218">
            <v>0</v>
          </cell>
          <cell r="N218">
            <v>0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M220">
            <v>0</v>
          </cell>
          <cell r="N220">
            <v>0</v>
          </cell>
        </row>
        <row r="221">
          <cell r="E221" t="str">
            <v>LL</v>
          </cell>
          <cell r="M221">
            <v>0</v>
          </cell>
          <cell r="N221">
            <v>0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L224">
            <v>586492</v>
          </cell>
        </row>
        <row r="225">
          <cell r="E225" t="str">
            <v>PEB 2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M227">
            <v>0</v>
          </cell>
          <cell r="N227">
            <v>0</v>
          </cell>
        </row>
        <row r="228">
          <cell r="E228" t="str">
            <v>PEB 5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M230">
            <v>0</v>
          </cell>
          <cell r="N230">
            <v>0</v>
          </cell>
        </row>
        <row r="231">
          <cell r="E231" t="str">
            <v>MPP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M232">
            <v>0</v>
          </cell>
          <cell r="N232">
            <v>0</v>
          </cell>
        </row>
        <row r="233">
          <cell r="E233" t="str">
            <v>LL</v>
          </cell>
          <cell r="M233">
            <v>0</v>
          </cell>
          <cell r="N233">
            <v>0</v>
          </cell>
        </row>
        <row r="234">
          <cell r="E234" t="str">
            <v>PMK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M236">
            <v>0</v>
          </cell>
          <cell r="N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L236">
            <v>7638803.9299999997</v>
          </cell>
        </row>
        <row r="237">
          <cell r="E237" t="str">
            <v>PEB 2</v>
          </cell>
          <cell r="M237">
            <v>0</v>
          </cell>
          <cell r="N237">
            <v>0</v>
          </cell>
        </row>
        <row r="238">
          <cell r="E238" t="str">
            <v>PEB 3</v>
          </cell>
          <cell r="M238">
            <v>0</v>
          </cell>
          <cell r="N238">
            <v>0</v>
          </cell>
        </row>
        <row r="239">
          <cell r="E239" t="str">
            <v>PEB 4</v>
          </cell>
          <cell r="M239">
            <v>0</v>
          </cell>
          <cell r="N239">
            <v>0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M242">
            <v>0</v>
          </cell>
          <cell r="N242">
            <v>0</v>
          </cell>
        </row>
        <row r="243">
          <cell r="E243" t="str">
            <v>MPP</v>
          </cell>
          <cell r="M243">
            <v>0</v>
          </cell>
          <cell r="N243">
            <v>0</v>
          </cell>
        </row>
        <row r="244">
          <cell r="E244" t="str">
            <v>ID</v>
          </cell>
          <cell r="M244">
            <v>0</v>
          </cell>
          <cell r="N244">
            <v>0</v>
          </cell>
        </row>
        <row r="245">
          <cell r="E245" t="str">
            <v>LL</v>
          </cell>
          <cell r="M245">
            <v>0</v>
          </cell>
          <cell r="N245">
            <v>0</v>
          </cell>
        </row>
        <row r="246">
          <cell r="E246" t="str">
            <v>PMK</v>
          </cell>
          <cell r="M246">
            <v>0</v>
          </cell>
          <cell r="N246">
            <v>0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M248">
            <v>0</v>
          </cell>
          <cell r="N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L248">
            <v>1001895</v>
          </cell>
        </row>
        <row r="249">
          <cell r="E249" t="str">
            <v>PEB 2</v>
          </cell>
          <cell r="M249">
            <v>0</v>
          </cell>
          <cell r="N249">
            <v>0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M254">
            <v>0</v>
          </cell>
          <cell r="N254">
            <v>0</v>
          </cell>
        </row>
        <row r="255">
          <cell r="E255" t="str">
            <v>MPP</v>
          </cell>
          <cell r="M255">
            <v>0</v>
          </cell>
          <cell r="N255">
            <v>0</v>
          </cell>
        </row>
        <row r="256">
          <cell r="E256" t="str">
            <v>ID</v>
          </cell>
          <cell r="M256">
            <v>0</v>
          </cell>
          <cell r="N256">
            <v>0</v>
          </cell>
        </row>
        <row r="257">
          <cell r="E257" t="str">
            <v>LL</v>
          </cell>
          <cell r="M257">
            <v>0</v>
          </cell>
          <cell r="N257">
            <v>0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M308">
            <v>0</v>
          </cell>
          <cell r="N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9689403.3654200993</v>
          </cell>
          <cell r="AL308">
            <v>3011926.2770000002</v>
          </cell>
        </row>
        <row r="309">
          <cell r="E309" t="str">
            <v>PEB 2</v>
          </cell>
          <cell r="M309">
            <v>0</v>
          </cell>
          <cell r="N309">
            <v>0</v>
          </cell>
        </row>
        <row r="310">
          <cell r="E310" t="str">
            <v>PEB 3</v>
          </cell>
          <cell r="M310">
            <v>0</v>
          </cell>
          <cell r="N310">
            <v>0</v>
          </cell>
        </row>
        <row r="311">
          <cell r="E311" t="str">
            <v>PEB 4</v>
          </cell>
          <cell r="M311">
            <v>0</v>
          </cell>
          <cell r="N311">
            <v>0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M314">
            <v>0</v>
          </cell>
          <cell r="N314">
            <v>0</v>
          </cell>
        </row>
        <row r="315">
          <cell r="E315" t="str">
            <v>MPP</v>
          </cell>
          <cell r="M315">
            <v>0</v>
          </cell>
          <cell r="N315">
            <v>0</v>
          </cell>
        </row>
        <row r="316">
          <cell r="E316" t="str">
            <v>ID</v>
          </cell>
          <cell r="M316">
            <v>0</v>
          </cell>
          <cell r="N316">
            <v>0</v>
          </cell>
        </row>
        <row r="317">
          <cell r="E317" t="str">
            <v>LL</v>
          </cell>
          <cell r="M317">
            <v>0</v>
          </cell>
          <cell r="N317">
            <v>0</v>
          </cell>
        </row>
        <row r="318">
          <cell r="E318" t="str">
            <v>PMK</v>
          </cell>
          <cell r="M318">
            <v>0</v>
          </cell>
          <cell r="N318">
            <v>0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E321" t="str">
            <v>PEB 2</v>
          </cell>
          <cell r="M321">
            <v>0</v>
          </cell>
          <cell r="N321">
            <v>0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M323">
            <v>0</v>
          </cell>
          <cell r="N323">
            <v>0</v>
          </cell>
        </row>
        <row r="324">
          <cell r="E324" t="str">
            <v>PEB 5</v>
          </cell>
          <cell r="M324">
            <v>0</v>
          </cell>
          <cell r="N324">
            <v>0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M326">
            <v>0</v>
          </cell>
          <cell r="N326">
            <v>0</v>
          </cell>
        </row>
        <row r="327">
          <cell r="E327" t="str">
            <v>MPP</v>
          </cell>
          <cell r="M327">
            <v>0</v>
          </cell>
          <cell r="N327">
            <v>0</v>
          </cell>
        </row>
        <row r="328">
          <cell r="E328" t="str">
            <v>ID</v>
          </cell>
          <cell r="M328">
            <v>0</v>
          </cell>
          <cell r="N328">
            <v>0</v>
          </cell>
        </row>
        <row r="329">
          <cell r="E329" t="str">
            <v>LL</v>
          </cell>
          <cell r="M329">
            <v>0</v>
          </cell>
          <cell r="N329">
            <v>0</v>
          </cell>
        </row>
        <row r="330">
          <cell r="E330" t="str">
            <v>PMK</v>
          </cell>
          <cell r="M330">
            <v>0</v>
          </cell>
          <cell r="N330">
            <v>0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M335">
            <v>0</v>
          </cell>
          <cell r="N335">
            <v>0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M338">
            <v>0</v>
          </cell>
          <cell r="N338">
            <v>0</v>
          </cell>
        </row>
        <row r="339">
          <cell r="E339" t="str">
            <v>MPP</v>
          </cell>
          <cell r="M339">
            <v>0</v>
          </cell>
          <cell r="N339">
            <v>0</v>
          </cell>
        </row>
        <row r="340">
          <cell r="E340" t="str">
            <v>ID</v>
          </cell>
          <cell r="M340">
            <v>0</v>
          </cell>
          <cell r="N340">
            <v>0</v>
          </cell>
        </row>
        <row r="341">
          <cell r="E341" t="str">
            <v>LL</v>
          </cell>
          <cell r="M341">
            <v>0</v>
          </cell>
          <cell r="N341">
            <v>0</v>
          </cell>
        </row>
        <row r="342">
          <cell r="E342" t="str">
            <v>PMK</v>
          </cell>
          <cell r="M342">
            <v>0</v>
          </cell>
          <cell r="N342">
            <v>0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L344">
            <v>174368.758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M346">
            <v>0</v>
          </cell>
          <cell r="N346">
            <v>0</v>
          </cell>
        </row>
        <row r="347">
          <cell r="E347" t="str">
            <v>PEB 4</v>
          </cell>
          <cell r="M347">
            <v>0</v>
          </cell>
          <cell r="N347">
            <v>0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M350">
            <v>0</v>
          </cell>
          <cell r="N350">
            <v>0</v>
          </cell>
        </row>
        <row r="351">
          <cell r="E351" t="str">
            <v>MPP</v>
          </cell>
          <cell r="M351">
            <v>0</v>
          </cell>
          <cell r="N351">
            <v>0</v>
          </cell>
        </row>
        <row r="352">
          <cell r="E352" t="str">
            <v>ID</v>
          </cell>
          <cell r="M352">
            <v>0</v>
          </cell>
          <cell r="N352">
            <v>0</v>
          </cell>
        </row>
        <row r="353">
          <cell r="E353" t="str">
            <v>LL</v>
          </cell>
          <cell r="M353">
            <v>0</v>
          </cell>
          <cell r="N353">
            <v>0</v>
          </cell>
        </row>
        <row r="354">
          <cell r="E354" t="str">
            <v>PMK</v>
          </cell>
          <cell r="M354">
            <v>0</v>
          </cell>
          <cell r="N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K356">
            <v>666653.82563480246</v>
          </cell>
        </row>
        <row r="357">
          <cell r="E357" t="str">
            <v>PEB 2</v>
          </cell>
          <cell r="M357">
            <v>0</v>
          </cell>
          <cell r="N357">
            <v>0</v>
          </cell>
        </row>
        <row r="358">
          <cell r="E358" t="str">
            <v>PEB 3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M359">
            <v>0</v>
          </cell>
          <cell r="N359">
            <v>0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M362">
            <v>0</v>
          </cell>
          <cell r="N362">
            <v>0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M364">
            <v>0</v>
          </cell>
          <cell r="N364">
            <v>0</v>
          </cell>
        </row>
        <row r="365">
          <cell r="E365" t="str">
            <v>LL</v>
          </cell>
          <cell r="M365">
            <v>0</v>
          </cell>
          <cell r="N365">
            <v>0</v>
          </cell>
        </row>
        <row r="366">
          <cell r="E366" t="str">
            <v>PMK</v>
          </cell>
          <cell r="M366">
            <v>0</v>
          </cell>
          <cell r="N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M383">
            <v>0</v>
          </cell>
          <cell r="N383">
            <v>0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M386">
            <v>0</v>
          </cell>
          <cell r="N386">
            <v>0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M388">
            <v>0</v>
          </cell>
          <cell r="N388">
            <v>0</v>
          </cell>
        </row>
        <row r="389">
          <cell r="E389" t="str">
            <v>LL</v>
          </cell>
          <cell r="M389">
            <v>0</v>
          </cell>
          <cell r="N389">
            <v>0</v>
          </cell>
        </row>
        <row r="390">
          <cell r="E390" t="str">
            <v>PMK</v>
          </cell>
          <cell r="M390">
            <v>0</v>
          </cell>
          <cell r="N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M428">
            <v>0</v>
          </cell>
          <cell r="N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442644.9</v>
          </cell>
          <cell r="AL428">
            <v>295788.12300000002</v>
          </cell>
        </row>
        <row r="429">
          <cell r="E429" t="str">
            <v>PEB 2</v>
          </cell>
          <cell r="M429">
            <v>0</v>
          </cell>
          <cell r="N429">
            <v>0</v>
          </cell>
        </row>
        <row r="430">
          <cell r="E430" t="str">
            <v>PEB 3</v>
          </cell>
          <cell r="M430">
            <v>0</v>
          </cell>
          <cell r="N430">
            <v>0</v>
          </cell>
        </row>
        <row r="431">
          <cell r="E431" t="str">
            <v>PEB 4</v>
          </cell>
          <cell r="M431">
            <v>0</v>
          </cell>
          <cell r="N431">
            <v>0</v>
          </cell>
        </row>
        <row r="432">
          <cell r="E432" t="str">
            <v>PEB 5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M434">
            <v>0</v>
          </cell>
          <cell r="N434">
            <v>0</v>
          </cell>
        </row>
        <row r="435">
          <cell r="E435" t="str">
            <v>MPP</v>
          </cell>
          <cell r="M435">
            <v>0</v>
          </cell>
          <cell r="N435">
            <v>0</v>
          </cell>
        </row>
        <row r="436">
          <cell r="E436" t="str">
            <v>ID</v>
          </cell>
          <cell r="M436">
            <v>0</v>
          </cell>
          <cell r="N436">
            <v>0</v>
          </cell>
        </row>
        <row r="437">
          <cell r="E437" t="str">
            <v>LL</v>
          </cell>
          <cell r="M437">
            <v>0</v>
          </cell>
          <cell r="N437">
            <v>0</v>
          </cell>
        </row>
        <row r="438">
          <cell r="E438" t="str">
            <v>PMK</v>
          </cell>
          <cell r="M438">
            <v>0</v>
          </cell>
          <cell r="N438">
            <v>0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208956.97946173738</v>
          </cell>
        </row>
        <row r="489">
          <cell r="E489" t="str">
            <v>PEB 2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M490">
            <v>0</v>
          </cell>
          <cell r="N490">
            <v>0</v>
          </cell>
        </row>
        <row r="491">
          <cell r="E491" t="str">
            <v>PEB 4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M494">
            <v>0</v>
          </cell>
          <cell r="N494">
            <v>0</v>
          </cell>
        </row>
        <row r="495">
          <cell r="E495" t="str">
            <v>MPP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M496">
            <v>0</v>
          </cell>
          <cell r="N496">
            <v>0</v>
          </cell>
        </row>
        <row r="497">
          <cell r="E497" t="str">
            <v>LL</v>
          </cell>
          <cell r="M497">
            <v>0</v>
          </cell>
          <cell r="N497">
            <v>0</v>
          </cell>
        </row>
        <row r="498">
          <cell r="E498" t="str">
            <v>PMK</v>
          </cell>
          <cell r="M498">
            <v>0</v>
          </cell>
          <cell r="N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M524">
            <v>0</v>
          </cell>
          <cell r="N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K524">
            <v>286045.14400000003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M526">
            <v>0</v>
          </cell>
          <cell r="N526">
            <v>0</v>
          </cell>
        </row>
        <row r="527">
          <cell r="E527" t="str">
            <v>PEB 4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M530">
            <v>0</v>
          </cell>
          <cell r="N530">
            <v>0</v>
          </cell>
        </row>
        <row r="531">
          <cell r="E531" t="str">
            <v>MPP</v>
          </cell>
          <cell r="M531">
            <v>0</v>
          </cell>
          <cell r="N531">
            <v>0</v>
          </cell>
        </row>
        <row r="532">
          <cell r="E532" t="str">
            <v>ID</v>
          </cell>
          <cell r="M532">
            <v>0</v>
          </cell>
          <cell r="N532">
            <v>0</v>
          </cell>
        </row>
        <row r="533">
          <cell r="E533" t="str">
            <v>LL</v>
          </cell>
          <cell r="M533">
            <v>0</v>
          </cell>
          <cell r="N533">
            <v>0</v>
          </cell>
        </row>
        <row r="534">
          <cell r="E534" t="str">
            <v>PMK</v>
          </cell>
          <cell r="M534">
            <v>0</v>
          </cell>
          <cell r="N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M536">
            <v>0</v>
          </cell>
          <cell r="N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L536">
            <v>286045.14400000003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M538">
            <v>0</v>
          </cell>
          <cell r="N538">
            <v>0</v>
          </cell>
        </row>
        <row r="539">
          <cell r="E539" t="str">
            <v>PEB 4</v>
          </cell>
          <cell r="M539">
            <v>0</v>
          </cell>
          <cell r="N539">
            <v>0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M542">
            <v>0</v>
          </cell>
          <cell r="N542">
            <v>0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M544">
            <v>0</v>
          </cell>
          <cell r="N544">
            <v>0</v>
          </cell>
        </row>
        <row r="545">
          <cell r="E545" t="str">
            <v>LL</v>
          </cell>
          <cell r="M545">
            <v>0</v>
          </cell>
          <cell r="N545">
            <v>0</v>
          </cell>
        </row>
        <row r="546">
          <cell r="E546" t="str">
            <v>PMK</v>
          </cell>
          <cell r="M546">
            <v>0</v>
          </cell>
          <cell r="N546">
            <v>0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M587">
            <v>0</v>
          </cell>
          <cell r="N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M590">
            <v>0</v>
          </cell>
          <cell r="N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M592">
            <v>0</v>
          </cell>
          <cell r="N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M593">
            <v>0</v>
          </cell>
          <cell r="N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M594">
            <v>0</v>
          </cell>
          <cell r="N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M611">
            <v>0</v>
          </cell>
          <cell r="N611">
            <v>0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M614">
            <v>0</v>
          </cell>
          <cell r="N614">
            <v>0</v>
          </cell>
        </row>
        <row r="615">
          <cell r="E615" t="str">
            <v>MPP</v>
          </cell>
          <cell r="M615">
            <v>0</v>
          </cell>
          <cell r="N615">
            <v>0</v>
          </cell>
        </row>
        <row r="616">
          <cell r="E616" t="str">
            <v>ID</v>
          </cell>
          <cell r="M616">
            <v>0</v>
          </cell>
          <cell r="N616">
            <v>0</v>
          </cell>
        </row>
        <row r="617">
          <cell r="E617" t="str">
            <v>LL</v>
          </cell>
          <cell r="M617">
            <v>0</v>
          </cell>
          <cell r="N617">
            <v>0</v>
          </cell>
        </row>
        <row r="618">
          <cell r="E618" t="str">
            <v>PMK</v>
          </cell>
          <cell r="M618">
            <v>0</v>
          </cell>
          <cell r="N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M644">
            <v>0</v>
          </cell>
          <cell r="N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K644">
            <v>3011926.2770000002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M646">
            <v>0</v>
          </cell>
          <cell r="N646">
            <v>0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M651">
            <v>0</v>
          </cell>
          <cell r="N651">
            <v>0</v>
          </cell>
        </row>
        <row r="652">
          <cell r="E652" t="str">
            <v>ID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M653">
            <v>0</v>
          </cell>
          <cell r="N653">
            <v>0</v>
          </cell>
        </row>
        <row r="654">
          <cell r="E654" t="str">
            <v>PMK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M740">
            <v>0</v>
          </cell>
          <cell r="N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</row>
        <row r="741">
          <cell r="E741" t="str">
            <v>PEB 2</v>
          </cell>
          <cell r="M741">
            <v>0</v>
          </cell>
          <cell r="N741">
            <v>0</v>
          </cell>
        </row>
        <row r="742">
          <cell r="E742" t="str">
            <v>PEB 3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M743">
            <v>0</v>
          </cell>
          <cell r="N743">
            <v>0</v>
          </cell>
        </row>
        <row r="744">
          <cell r="E744" t="str">
            <v>PEB 5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M747">
            <v>0</v>
          </cell>
          <cell r="N747">
            <v>0</v>
          </cell>
        </row>
        <row r="748">
          <cell r="E748" t="str">
            <v>ID</v>
          </cell>
          <cell r="M748">
            <v>0</v>
          </cell>
          <cell r="N748">
            <v>0</v>
          </cell>
        </row>
        <row r="749">
          <cell r="E749" t="str">
            <v>LL</v>
          </cell>
          <cell r="M749">
            <v>0</v>
          </cell>
          <cell r="N749">
            <v>0</v>
          </cell>
        </row>
        <row r="750">
          <cell r="E750" t="str">
            <v>PMK</v>
          </cell>
          <cell r="M750">
            <v>0</v>
          </cell>
          <cell r="N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M752">
            <v>0</v>
          </cell>
          <cell r="N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K752">
            <v>176041.84336199699</v>
          </cell>
        </row>
        <row r="753">
          <cell r="E753" t="str">
            <v>PEB 2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M754">
            <v>0</v>
          </cell>
          <cell r="N754">
            <v>0</v>
          </cell>
        </row>
        <row r="755">
          <cell r="E755" t="str">
            <v>PEB 4</v>
          </cell>
          <cell r="M755">
            <v>0</v>
          </cell>
          <cell r="N755">
            <v>0</v>
          </cell>
        </row>
        <row r="756">
          <cell r="E756" t="str">
            <v>PEB 5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M758">
            <v>0</v>
          </cell>
          <cell r="N758">
            <v>0</v>
          </cell>
        </row>
        <row r="759">
          <cell r="E759" t="str">
            <v>MPP</v>
          </cell>
          <cell r="M759">
            <v>0</v>
          </cell>
          <cell r="N759">
            <v>0</v>
          </cell>
        </row>
        <row r="760">
          <cell r="E760" t="str">
            <v>ID</v>
          </cell>
          <cell r="M760">
            <v>0</v>
          </cell>
          <cell r="N760">
            <v>0</v>
          </cell>
        </row>
        <row r="761">
          <cell r="E761" t="str">
            <v>LL</v>
          </cell>
          <cell r="M761">
            <v>0</v>
          </cell>
          <cell r="N761">
            <v>0</v>
          </cell>
        </row>
        <row r="762">
          <cell r="E762" t="str">
            <v>PMK</v>
          </cell>
          <cell r="M762">
            <v>0</v>
          </cell>
          <cell r="N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M824">
            <v>0</v>
          </cell>
          <cell r="N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E825" t="str">
            <v>PEB 2</v>
          </cell>
          <cell r="M825">
            <v>0</v>
          </cell>
          <cell r="N825">
            <v>0</v>
          </cell>
        </row>
        <row r="826">
          <cell r="E826" t="str">
            <v>PEB 3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M827">
            <v>0</v>
          </cell>
          <cell r="N827">
            <v>0</v>
          </cell>
        </row>
        <row r="828">
          <cell r="E828" t="str">
            <v>PEB 5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M830">
            <v>0</v>
          </cell>
          <cell r="N830">
            <v>0</v>
          </cell>
        </row>
        <row r="831">
          <cell r="E831" t="str">
            <v>MPP</v>
          </cell>
          <cell r="M831">
            <v>0</v>
          </cell>
          <cell r="N831">
            <v>0</v>
          </cell>
        </row>
        <row r="832">
          <cell r="E832" t="str">
            <v>ID</v>
          </cell>
          <cell r="M832">
            <v>0</v>
          </cell>
          <cell r="N832">
            <v>0</v>
          </cell>
        </row>
        <row r="833">
          <cell r="E833" t="str">
            <v>LL</v>
          </cell>
          <cell r="M833">
            <v>0</v>
          </cell>
          <cell r="N833">
            <v>0</v>
          </cell>
        </row>
        <row r="834">
          <cell r="E834" t="str">
            <v>PMK</v>
          </cell>
          <cell r="M834">
            <v>0</v>
          </cell>
          <cell r="N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M896">
            <v>0</v>
          </cell>
          <cell r="N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K896">
            <v>661617.92963871697</v>
          </cell>
        </row>
        <row r="897">
          <cell r="E897" t="str">
            <v>PEB 2</v>
          </cell>
          <cell r="M897">
            <v>0</v>
          </cell>
          <cell r="N897">
            <v>0</v>
          </cell>
        </row>
        <row r="898">
          <cell r="E898" t="str">
            <v>PEB 3</v>
          </cell>
          <cell r="M898">
            <v>0</v>
          </cell>
          <cell r="N898">
            <v>0</v>
          </cell>
        </row>
        <row r="899">
          <cell r="E899" t="str">
            <v>PEB 4</v>
          </cell>
          <cell r="M899">
            <v>0</v>
          </cell>
          <cell r="N899">
            <v>0</v>
          </cell>
        </row>
        <row r="900">
          <cell r="E900" t="str">
            <v>PEB 5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M902">
            <v>0</v>
          </cell>
          <cell r="N902">
            <v>0</v>
          </cell>
        </row>
        <row r="903">
          <cell r="E903" t="str">
            <v>MPP</v>
          </cell>
          <cell r="M903">
            <v>0</v>
          </cell>
          <cell r="N903">
            <v>0</v>
          </cell>
        </row>
        <row r="904">
          <cell r="E904" t="str">
            <v>ID</v>
          </cell>
          <cell r="M904">
            <v>0</v>
          </cell>
          <cell r="N904">
            <v>0</v>
          </cell>
        </row>
        <row r="905">
          <cell r="E905" t="str">
            <v>LL</v>
          </cell>
          <cell r="M905">
            <v>0</v>
          </cell>
          <cell r="N905">
            <v>0</v>
          </cell>
        </row>
        <row r="906">
          <cell r="E906" t="str">
            <v>PMK</v>
          </cell>
          <cell r="M906">
            <v>0</v>
          </cell>
          <cell r="N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M944">
            <v>0</v>
          </cell>
          <cell r="N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L944">
            <v>158468</v>
          </cell>
        </row>
        <row r="945">
          <cell r="E945" t="str">
            <v>PEB 2</v>
          </cell>
          <cell r="M945">
            <v>0</v>
          </cell>
          <cell r="N945">
            <v>0</v>
          </cell>
        </row>
        <row r="946">
          <cell r="E946" t="str">
            <v>PEB 3</v>
          </cell>
          <cell r="M946">
            <v>0</v>
          </cell>
          <cell r="N946">
            <v>0</v>
          </cell>
        </row>
        <row r="947">
          <cell r="E947" t="str">
            <v>PEB 4</v>
          </cell>
          <cell r="M947">
            <v>0</v>
          </cell>
          <cell r="N947">
            <v>0</v>
          </cell>
        </row>
        <row r="948">
          <cell r="E948" t="str">
            <v>PEB 5</v>
          </cell>
          <cell r="M948">
            <v>0</v>
          </cell>
          <cell r="N948">
            <v>0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M950">
            <v>0</v>
          </cell>
          <cell r="N950">
            <v>0</v>
          </cell>
        </row>
        <row r="951">
          <cell r="E951" t="str">
            <v>MPP</v>
          </cell>
          <cell r="M951">
            <v>0</v>
          </cell>
          <cell r="N951">
            <v>0</v>
          </cell>
        </row>
        <row r="952">
          <cell r="E952" t="str">
            <v>ID</v>
          </cell>
          <cell r="M952">
            <v>0</v>
          </cell>
          <cell r="N952">
            <v>0</v>
          </cell>
        </row>
        <row r="953">
          <cell r="E953" t="str">
            <v>LL</v>
          </cell>
          <cell r="M953">
            <v>0</v>
          </cell>
          <cell r="N953">
            <v>0</v>
          </cell>
        </row>
        <row r="954">
          <cell r="E954" t="str">
            <v>PMK</v>
          </cell>
          <cell r="M954">
            <v>0</v>
          </cell>
          <cell r="N954">
            <v>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M1112">
            <v>0</v>
          </cell>
          <cell r="N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K1112">
            <v>1404394.7010000001</v>
          </cell>
        </row>
        <row r="1113">
          <cell r="E1113" t="str">
            <v>PEB 2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M1115">
            <v>0</v>
          </cell>
          <cell r="N1115">
            <v>0</v>
          </cell>
        </row>
        <row r="1116">
          <cell r="E1116" t="str">
            <v>PEB 5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M1118">
            <v>0</v>
          </cell>
          <cell r="N1118">
            <v>0</v>
          </cell>
        </row>
        <row r="1119">
          <cell r="E1119" t="str">
            <v>MPP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M1120">
            <v>0</v>
          </cell>
          <cell r="N1120">
            <v>0</v>
          </cell>
        </row>
        <row r="1121">
          <cell r="E1121" t="str">
            <v>LL</v>
          </cell>
          <cell r="M1121">
            <v>0</v>
          </cell>
          <cell r="N1121">
            <v>0</v>
          </cell>
        </row>
        <row r="1122">
          <cell r="E1122" t="str">
            <v>PMK</v>
          </cell>
          <cell r="M1122">
            <v>0</v>
          </cell>
          <cell r="N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M1280">
            <v>0</v>
          </cell>
          <cell r="N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L1280">
            <v>330093.50099999999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M1282">
            <v>0</v>
          </cell>
          <cell r="N1282">
            <v>0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M1286">
            <v>0</v>
          </cell>
          <cell r="N1286">
            <v>0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M1288">
            <v>0</v>
          </cell>
          <cell r="N1288">
            <v>0</v>
          </cell>
        </row>
        <row r="1289">
          <cell r="E1289" t="str">
            <v>LL</v>
          </cell>
          <cell r="M1289">
            <v>0</v>
          </cell>
          <cell r="N1289">
            <v>0</v>
          </cell>
        </row>
        <row r="1290">
          <cell r="E1290" t="str">
            <v>PMK</v>
          </cell>
          <cell r="M1290">
            <v>0</v>
          </cell>
          <cell r="N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M1292">
            <v>0</v>
          </cell>
          <cell r="N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K1292">
            <v>40309.194302000004</v>
          </cell>
        </row>
        <row r="1293">
          <cell r="E1293" t="str">
            <v>PEB 2</v>
          </cell>
          <cell r="M1293">
            <v>0</v>
          </cell>
          <cell r="N1293">
            <v>0</v>
          </cell>
        </row>
        <row r="1294">
          <cell r="E1294" t="str">
            <v>PEB 3</v>
          </cell>
          <cell r="M1294">
            <v>0</v>
          </cell>
          <cell r="N1294">
            <v>0</v>
          </cell>
        </row>
        <row r="1295">
          <cell r="E1295" t="str">
            <v>PEB 4</v>
          </cell>
          <cell r="M1295">
            <v>0</v>
          </cell>
          <cell r="N1295">
            <v>0</v>
          </cell>
        </row>
        <row r="1296">
          <cell r="E1296" t="str">
            <v>PEB 5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M1298">
            <v>0</v>
          </cell>
          <cell r="N1298">
            <v>0</v>
          </cell>
        </row>
        <row r="1299">
          <cell r="E1299" t="str">
            <v>MPP</v>
          </cell>
          <cell r="M1299">
            <v>0</v>
          </cell>
          <cell r="N1299">
            <v>0</v>
          </cell>
        </row>
        <row r="1300">
          <cell r="E1300" t="str">
            <v>ID</v>
          </cell>
          <cell r="M1300">
            <v>0</v>
          </cell>
          <cell r="N1300">
            <v>0</v>
          </cell>
        </row>
        <row r="1301">
          <cell r="E1301" t="str">
            <v>LL</v>
          </cell>
          <cell r="M1301">
            <v>0</v>
          </cell>
          <cell r="N1301">
            <v>0</v>
          </cell>
        </row>
        <row r="1302">
          <cell r="E1302" t="str">
            <v>PMK</v>
          </cell>
          <cell r="M1302">
            <v>0</v>
          </cell>
          <cell r="N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M1316">
            <v>0</v>
          </cell>
          <cell r="N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K1316">
            <v>34352.337767767305</v>
          </cell>
        </row>
        <row r="1317">
          <cell r="E1317" t="str">
            <v>PEB 2</v>
          </cell>
          <cell r="M1317">
            <v>0</v>
          </cell>
          <cell r="N1317">
            <v>0</v>
          </cell>
        </row>
        <row r="1318">
          <cell r="E1318" t="str">
            <v>PEB 3</v>
          </cell>
          <cell r="M1318">
            <v>0</v>
          </cell>
          <cell r="N1318">
            <v>0</v>
          </cell>
        </row>
        <row r="1319">
          <cell r="E1319" t="str">
            <v>PEB 4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M1322">
            <v>0</v>
          </cell>
          <cell r="N1322">
            <v>0</v>
          </cell>
        </row>
        <row r="1323">
          <cell r="E1323" t="str">
            <v>MPP</v>
          </cell>
          <cell r="M1323">
            <v>0</v>
          </cell>
          <cell r="N1323">
            <v>0</v>
          </cell>
        </row>
        <row r="1324">
          <cell r="E1324" t="str">
            <v>ID</v>
          </cell>
          <cell r="M1324">
            <v>0</v>
          </cell>
          <cell r="N1324">
            <v>0</v>
          </cell>
        </row>
        <row r="1325">
          <cell r="E1325" t="str">
            <v>LL</v>
          </cell>
          <cell r="M1325">
            <v>0</v>
          </cell>
          <cell r="N1325">
            <v>0</v>
          </cell>
        </row>
        <row r="1326">
          <cell r="E1326" t="str">
            <v>PMK</v>
          </cell>
          <cell r="M1326">
            <v>0</v>
          </cell>
          <cell r="N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</row>
        <row r="1353">
          <cell r="E1353" t="str">
            <v>PEB 2</v>
          </cell>
          <cell r="M1353">
            <v>0</v>
          </cell>
          <cell r="N1353">
            <v>0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M1355">
            <v>0</v>
          </cell>
          <cell r="N1355">
            <v>0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M1358">
            <v>0</v>
          </cell>
          <cell r="N1358">
            <v>0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M1360">
            <v>0</v>
          </cell>
          <cell r="N1360">
            <v>0</v>
          </cell>
        </row>
        <row r="1361">
          <cell r="E1361" t="str">
            <v>LL</v>
          </cell>
          <cell r="M1361">
            <v>0</v>
          </cell>
          <cell r="N1361">
            <v>0</v>
          </cell>
        </row>
        <row r="1362">
          <cell r="E1362" t="str">
            <v>PMK</v>
          </cell>
          <cell r="M1362">
            <v>0</v>
          </cell>
          <cell r="N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M1364">
            <v>0</v>
          </cell>
          <cell r="N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L1364">
            <v>40309.194302000004</v>
          </cell>
        </row>
        <row r="1365">
          <cell r="E1365" t="str">
            <v>PEB 2</v>
          </cell>
          <cell r="M1365">
            <v>0</v>
          </cell>
          <cell r="N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M1366">
            <v>0</v>
          </cell>
          <cell r="N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M1367">
            <v>0</v>
          </cell>
          <cell r="N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</row>
        <row r="1369">
          <cell r="E1369" t="str">
            <v>PEB 6</v>
          </cell>
        </row>
        <row r="1370">
          <cell r="E1370" t="str">
            <v>PEB 7 / TB</v>
          </cell>
          <cell r="M1370">
            <v>0</v>
          </cell>
          <cell r="N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M1371">
            <v>0</v>
          </cell>
          <cell r="N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M1372">
            <v>0</v>
          </cell>
          <cell r="N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M1373">
            <v>0</v>
          </cell>
          <cell r="N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M1374">
            <v>0</v>
          </cell>
          <cell r="N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M1412">
            <v>0</v>
          </cell>
          <cell r="N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K1412">
            <v>663827.304</v>
          </cell>
          <cell r="AL1412">
            <v>1627258.6880000001</v>
          </cell>
        </row>
        <row r="1413">
          <cell r="E1413" t="str">
            <v>PEB 2</v>
          </cell>
          <cell r="M1413">
            <v>0</v>
          </cell>
          <cell r="N1413">
            <v>0</v>
          </cell>
        </row>
        <row r="1414">
          <cell r="E1414" t="str">
            <v>PEB 3</v>
          </cell>
          <cell r="M1414">
            <v>0</v>
          </cell>
          <cell r="N1414">
            <v>0</v>
          </cell>
        </row>
        <row r="1415">
          <cell r="E1415" t="str">
            <v>PEB 4</v>
          </cell>
          <cell r="M1415">
            <v>0</v>
          </cell>
          <cell r="N1415">
            <v>0</v>
          </cell>
        </row>
        <row r="1416">
          <cell r="E1416" t="str">
            <v>PEB 5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M1418">
            <v>0</v>
          </cell>
          <cell r="N1418">
            <v>0</v>
          </cell>
        </row>
        <row r="1419">
          <cell r="E1419" t="str">
            <v>MPP</v>
          </cell>
          <cell r="M1419">
            <v>0</v>
          </cell>
          <cell r="N1419">
            <v>0</v>
          </cell>
        </row>
        <row r="1420">
          <cell r="E1420" t="str">
            <v>ID</v>
          </cell>
          <cell r="M1420">
            <v>0</v>
          </cell>
          <cell r="N1420">
            <v>0</v>
          </cell>
        </row>
        <row r="1421">
          <cell r="E1421" t="str">
            <v>LL</v>
          </cell>
          <cell r="M1421">
            <v>0</v>
          </cell>
          <cell r="N1421">
            <v>0</v>
          </cell>
        </row>
        <row r="1422">
          <cell r="E1422" t="str">
            <v>PMK</v>
          </cell>
          <cell r="M1422">
            <v>0</v>
          </cell>
          <cell r="N1422">
            <v>0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M1460">
            <v>0</v>
          </cell>
          <cell r="N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E1461" t="str">
            <v>PEB 2</v>
          </cell>
          <cell r="M1461">
            <v>0</v>
          </cell>
          <cell r="N1461">
            <v>0</v>
          </cell>
        </row>
        <row r="1462">
          <cell r="E1462" t="str">
            <v>PEB 3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M1463">
            <v>0</v>
          </cell>
          <cell r="N1463">
            <v>0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M1466">
            <v>0</v>
          </cell>
          <cell r="N1466">
            <v>0</v>
          </cell>
        </row>
        <row r="1467">
          <cell r="E1467" t="str">
            <v>MPP</v>
          </cell>
          <cell r="M1467">
            <v>0</v>
          </cell>
          <cell r="N1467">
            <v>0</v>
          </cell>
        </row>
        <row r="1468">
          <cell r="E1468" t="str">
            <v>ID</v>
          </cell>
          <cell r="M1468">
            <v>0</v>
          </cell>
          <cell r="N1468">
            <v>0</v>
          </cell>
        </row>
        <row r="1469">
          <cell r="E1469" t="str">
            <v>LL</v>
          </cell>
          <cell r="M1469">
            <v>0</v>
          </cell>
          <cell r="N1469">
            <v>0</v>
          </cell>
        </row>
        <row r="1470">
          <cell r="E1470" t="str">
            <v>PMK</v>
          </cell>
          <cell r="M1470">
            <v>0</v>
          </cell>
          <cell r="N1470">
            <v>0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5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60237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133338</v>
          </cell>
          <cell r="AA8">
            <v>0</v>
          </cell>
          <cell r="AB8">
            <v>44667</v>
          </cell>
          <cell r="AC8">
            <v>0</v>
          </cell>
        </row>
        <row r="9">
          <cell r="E9" t="str">
            <v>PEB 2</v>
          </cell>
          <cell r="G9">
            <v>0</v>
          </cell>
        </row>
        <row r="10">
          <cell r="E10" t="str">
            <v>PEB 3</v>
          </cell>
          <cell r="G10">
            <v>0</v>
          </cell>
        </row>
        <row r="11">
          <cell r="E11" t="str">
            <v>PEB 4</v>
          </cell>
          <cell r="G11">
            <v>0</v>
          </cell>
        </row>
        <row r="12">
          <cell r="E12" t="str">
            <v>PEB 5</v>
          </cell>
          <cell r="G12">
            <v>0</v>
          </cell>
        </row>
        <row r="13">
          <cell r="E13" t="str">
            <v>PEB 6</v>
          </cell>
          <cell r="G13">
            <v>0</v>
          </cell>
        </row>
        <row r="14">
          <cell r="E14" t="str">
            <v>PEB 7 / TB</v>
          </cell>
          <cell r="G14">
            <v>60237</v>
          </cell>
        </row>
        <row r="15">
          <cell r="E15" t="str">
            <v>MPP</v>
          </cell>
          <cell r="G15">
            <v>0</v>
          </cell>
        </row>
        <row r="16">
          <cell r="E16" t="str">
            <v>ID</v>
          </cell>
          <cell r="G16">
            <v>0</v>
          </cell>
        </row>
        <row r="17">
          <cell r="E17" t="str">
            <v>LL</v>
          </cell>
          <cell r="G17">
            <v>133338</v>
          </cell>
        </row>
        <row r="18">
          <cell r="E18" t="str">
            <v>PMK</v>
          </cell>
          <cell r="G18">
            <v>44667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105072</v>
          </cell>
          <cell r="U20">
            <v>699543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187090</v>
          </cell>
          <cell r="AA20">
            <v>0</v>
          </cell>
          <cell r="AB20">
            <v>196664</v>
          </cell>
          <cell r="AC20">
            <v>0</v>
          </cell>
        </row>
        <row r="21">
          <cell r="E21" t="str">
            <v>PEB 2</v>
          </cell>
          <cell r="G21">
            <v>0</v>
          </cell>
          <cell r="H21">
            <v>0</v>
          </cell>
        </row>
        <row r="22">
          <cell r="E22" t="str">
            <v>PEB 3</v>
          </cell>
          <cell r="G22">
            <v>0</v>
          </cell>
          <cell r="H22">
            <v>0</v>
          </cell>
        </row>
        <row r="23">
          <cell r="E23" t="str">
            <v>PEB 4</v>
          </cell>
          <cell r="G23">
            <v>0</v>
          </cell>
          <cell r="H23">
            <v>0</v>
          </cell>
        </row>
        <row r="24">
          <cell r="E24" t="str">
            <v>PEB 5</v>
          </cell>
          <cell r="G24">
            <v>0</v>
          </cell>
          <cell r="H24">
            <v>0</v>
          </cell>
        </row>
        <row r="25">
          <cell r="E25" t="str">
            <v>PEB 6</v>
          </cell>
          <cell r="G25">
            <v>0</v>
          </cell>
          <cell r="H25">
            <v>0</v>
          </cell>
        </row>
        <row r="26">
          <cell r="E26" t="str">
            <v>PEB 7 / TB</v>
          </cell>
          <cell r="G26">
            <v>105072</v>
          </cell>
          <cell r="H26">
            <v>699543</v>
          </cell>
        </row>
        <row r="27">
          <cell r="E27" t="str">
            <v>MPP</v>
          </cell>
          <cell r="G27">
            <v>0</v>
          </cell>
          <cell r="H27">
            <v>0</v>
          </cell>
        </row>
        <row r="28">
          <cell r="E28" t="str">
            <v>ID</v>
          </cell>
          <cell r="G28">
            <v>0</v>
          </cell>
          <cell r="H28">
            <v>0</v>
          </cell>
        </row>
        <row r="29">
          <cell r="E29" t="str">
            <v>LL</v>
          </cell>
          <cell r="G29">
            <v>187090</v>
          </cell>
          <cell r="H29">
            <v>0</v>
          </cell>
        </row>
        <row r="30">
          <cell r="E30" t="str">
            <v>PMK</v>
          </cell>
          <cell r="G30">
            <v>196664</v>
          </cell>
          <cell r="H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J32">
            <v>273592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142084</v>
          </cell>
          <cell r="U32">
            <v>44473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711300</v>
          </cell>
          <cell r="AA32">
            <v>0</v>
          </cell>
          <cell r="AB32">
            <v>500056</v>
          </cell>
          <cell r="AC32">
            <v>0</v>
          </cell>
        </row>
        <row r="33">
          <cell r="E33" t="str">
            <v>PEB 2</v>
          </cell>
          <cell r="G33">
            <v>273592</v>
          </cell>
          <cell r="H33">
            <v>0</v>
          </cell>
        </row>
        <row r="34">
          <cell r="E34" t="str">
            <v>PEB 3</v>
          </cell>
          <cell r="G34">
            <v>0</v>
          </cell>
          <cell r="H34">
            <v>0</v>
          </cell>
        </row>
        <row r="35">
          <cell r="E35" t="str">
            <v>PEB 4</v>
          </cell>
          <cell r="G35">
            <v>0</v>
          </cell>
          <cell r="H35">
            <v>0</v>
          </cell>
        </row>
        <row r="36">
          <cell r="E36" t="str">
            <v>PEB 5</v>
          </cell>
          <cell r="G36">
            <v>0</v>
          </cell>
          <cell r="H36">
            <v>0</v>
          </cell>
        </row>
        <row r="37">
          <cell r="E37" t="str">
            <v>PEB 6</v>
          </cell>
          <cell r="G37">
            <v>0</v>
          </cell>
          <cell r="H37">
            <v>0</v>
          </cell>
        </row>
        <row r="38">
          <cell r="E38" t="str">
            <v>PEB 7 / TB</v>
          </cell>
          <cell r="G38">
            <v>142084</v>
          </cell>
          <cell r="H38">
            <v>44473</v>
          </cell>
        </row>
        <row r="39">
          <cell r="E39" t="str">
            <v>MPP</v>
          </cell>
          <cell r="G39">
            <v>0</v>
          </cell>
          <cell r="H39">
            <v>0</v>
          </cell>
        </row>
        <row r="40">
          <cell r="E40" t="str">
            <v>ID</v>
          </cell>
          <cell r="G40">
            <v>0</v>
          </cell>
          <cell r="H40">
            <v>0</v>
          </cell>
        </row>
        <row r="41">
          <cell r="E41" t="str">
            <v>LL</v>
          </cell>
          <cell r="G41">
            <v>711300</v>
          </cell>
          <cell r="H41">
            <v>0</v>
          </cell>
        </row>
        <row r="42">
          <cell r="E42" t="str">
            <v>PMK</v>
          </cell>
          <cell r="G42">
            <v>500056</v>
          </cell>
          <cell r="H42">
            <v>0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J44">
            <v>7761552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399633</v>
          </cell>
          <cell r="U44">
            <v>57483</v>
          </cell>
          <cell r="V44">
            <v>91440</v>
          </cell>
          <cell r="W44">
            <v>0</v>
          </cell>
          <cell r="X44">
            <v>0</v>
          </cell>
          <cell r="Y44">
            <v>0</v>
          </cell>
          <cell r="Z44">
            <v>2647532</v>
          </cell>
          <cell r="AA44">
            <v>0</v>
          </cell>
          <cell r="AB44">
            <v>153981</v>
          </cell>
          <cell r="AC44">
            <v>0</v>
          </cell>
        </row>
        <row r="45">
          <cell r="E45" t="str">
            <v>PEB 2</v>
          </cell>
          <cell r="G45">
            <v>7761552</v>
          </cell>
          <cell r="H45">
            <v>0</v>
          </cell>
        </row>
        <row r="46">
          <cell r="E46" t="str">
            <v>PEB 3</v>
          </cell>
          <cell r="G46">
            <v>0</v>
          </cell>
          <cell r="H46">
            <v>0</v>
          </cell>
        </row>
        <row r="47">
          <cell r="E47" t="str">
            <v>PEB 4</v>
          </cell>
          <cell r="G47">
            <v>0</v>
          </cell>
          <cell r="H47">
            <v>0</v>
          </cell>
        </row>
        <row r="48">
          <cell r="E48" t="str">
            <v>PEB 5</v>
          </cell>
          <cell r="G48">
            <v>0</v>
          </cell>
          <cell r="H48">
            <v>0</v>
          </cell>
        </row>
        <row r="49">
          <cell r="E49" t="str">
            <v>PEB 6</v>
          </cell>
          <cell r="G49">
            <v>0</v>
          </cell>
          <cell r="H49">
            <v>0</v>
          </cell>
        </row>
        <row r="50">
          <cell r="E50" t="str">
            <v>PEB 7 / TB</v>
          </cell>
          <cell r="G50">
            <v>399633</v>
          </cell>
          <cell r="H50">
            <v>57483</v>
          </cell>
        </row>
        <row r="51">
          <cell r="E51" t="str">
            <v>MPP</v>
          </cell>
          <cell r="G51">
            <v>91440</v>
          </cell>
          <cell r="H51">
            <v>0</v>
          </cell>
        </row>
        <row r="52">
          <cell r="E52" t="str">
            <v>ID</v>
          </cell>
          <cell r="G52">
            <v>0</v>
          </cell>
          <cell r="H52">
            <v>0</v>
          </cell>
        </row>
        <row r="53">
          <cell r="E53" t="str">
            <v>LL</v>
          </cell>
          <cell r="G53">
            <v>2647532</v>
          </cell>
          <cell r="H53">
            <v>0</v>
          </cell>
        </row>
        <row r="54">
          <cell r="E54" t="str">
            <v>PMK</v>
          </cell>
          <cell r="G54">
            <v>153981</v>
          </cell>
          <cell r="H54">
            <v>0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662302</v>
          </cell>
          <cell r="U56">
            <v>138221</v>
          </cell>
          <cell r="V56">
            <v>0</v>
          </cell>
          <cell r="W56">
            <v>0</v>
          </cell>
          <cell r="X56">
            <v>343549</v>
          </cell>
          <cell r="Y56">
            <v>256045</v>
          </cell>
          <cell r="Z56">
            <v>975766</v>
          </cell>
          <cell r="AA56">
            <v>0</v>
          </cell>
          <cell r="AB56">
            <v>414981</v>
          </cell>
          <cell r="AC56">
            <v>0</v>
          </cell>
        </row>
        <row r="57">
          <cell r="E57" t="str">
            <v>PEB 2</v>
          </cell>
          <cell r="G57">
            <v>0</v>
          </cell>
          <cell r="H57">
            <v>0</v>
          </cell>
        </row>
        <row r="58">
          <cell r="E58" t="str">
            <v>PEB 3</v>
          </cell>
          <cell r="G58">
            <v>0</v>
          </cell>
          <cell r="H58">
            <v>0</v>
          </cell>
        </row>
        <row r="59">
          <cell r="E59" t="str">
            <v>PEB 4</v>
          </cell>
          <cell r="G59">
            <v>0</v>
          </cell>
          <cell r="H59">
            <v>0</v>
          </cell>
        </row>
        <row r="60">
          <cell r="E60" t="str">
            <v>PEB 5</v>
          </cell>
          <cell r="G60">
            <v>0</v>
          </cell>
          <cell r="H60">
            <v>0</v>
          </cell>
        </row>
        <row r="61">
          <cell r="E61" t="str">
            <v>PEB 6</v>
          </cell>
          <cell r="G61">
            <v>0</v>
          </cell>
          <cell r="H61">
            <v>0</v>
          </cell>
        </row>
        <row r="62">
          <cell r="E62" t="str">
            <v>PEB 7 / TB</v>
          </cell>
          <cell r="G62">
            <v>662302</v>
          </cell>
          <cell r="H62">
            <v>138221</v>
          </cell>
        </row>
        <row r="63">
          <cell r="E63" t="str">
            <v>MPP</v>
          </cell>
          <cell r="G63">
            <v>0</v>
          </cell>
          <cell r="H63">
            <v>0</v>
          </cell>
        </row>
        <row r="64">
          <cell r="E64" t="str">
            <v>ID</v>
          </cell>
          <cell r="G64">
            <v>343549</v>
          </cell>
          <cell r="H64">
            <v>256045</v>
          </cell>
        </row>
        <row r="65">
          <cell r="E65" t="str">
            <v>LL</v>
          </cell>
          <cell r="G65">
            <v>975766</v>
          </cell>
          <cell r="H65">
            <v>0</v>
          </cell>
        </row>
        <row r="66">
          <cell r="E66" t="str">
            <v>PMK</v>
          </cell>
          <cell r="G66">
            <v>414981</v>
          </cell>
          <cell r="H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194990</v>
          </cell>
          <cell r="U68">
            <v>1610</v>
          </cell>
          <cell r="V68">
            <v>108619</v>
          </cell>
          <cell r="W68">
            <v>0</v>
          </cell>
          <cell r="X68">
            <v>0</v>
          </cell>
          <cell r="Y68">
            <v>0</v>
          </cell>
          <cell r="Z68">
            <v>874757</v>
          </cell>
          <cell r="AA68">
            <v>0</v>
          </cell>
          <cell r="AB68">
            <v>447143</v>
          </cell>
          <cell r="AC68">
            <v>0</v>
          </cell>
        </row>
        <row r="69">
          <cell r="E69" t="str">
            <v>PEB 2</v>
          </cell>
          <cell r="G69">
            <v>0</v>
          </cell>
          <cell r="H69">
            <v>0</v>
          </cell>
        </row>
        <row r="70">
          <cell r="E70" t="str">
            <v>PEB 3</v>
          </cell>
          <cell r="G70">
            <v>0</v>
          </cell>
          <cell r="H70">
            <v>0</v>
          </cell>
        </row>
        <row r="71">
          <cell r="E71" t="str">
            <v>PEB 4</v>
          </cell>
          <cell r="G71">
            <v>0</v>
          </cell>
          <cell r="H71">
            <v>0</v>
          </cell>
        </row>
        <row r="72">
          <cell r="E72" t="str">
            <v>PEB 5</v>
          </cell>
          <cell r="G72">
            <v>0</v>
          </cell>
          <cell r="H72">
            <v>0</v>
          </cell>
        </row>
        <row r="73">
          <cell r="E73" t="str">
            <v>PEB 6</v>
          </cell>
          <cell r="G73">
            <v>0</v>
          </cell>
          <cell r="H73">
            <v>0</v>
          </cell>
        </row>
        <row r="74">
          <cell r="E74" t="str">
            <v>PEB 7 / TB</v>
          </cell>
          <cell r="G74">
            <v>194990</v>
          </cell>
          <cell r="H74">
            <v>1610</v>
          </cell>
        </row>
        <row r="75">
          <cell r="E75" t="str">
            <v>MPP</v>
          </cell>
          <cell r="G75">
            <v>108619</v>
          </cell>
          <cell r="H75">
            <v>0</v>
          </cell>
        </row>
        <row r="76">
          <cell r="E76" t="str">
            <v>ID</v>
          </cell>
          <cell r="G76">
            <v>0</v>
          </cell>
          <cell r="H76">
            <v>0</v>
          </cell>
        </row>
        <row r="77">
          <cell r="E77" t="str">
            <v>LL</v>
          </cell>
          <cell r="G77">
            <v>874757</v>
          </cell>
          <cell r="H77">
            <v>0</v>
          </cell>
        </row>
        <row r="78">
          <cell r="E78" t="str">
            <v>PMK</v>
          </cell>
          <cell r="G78">
            <v>447143</v>
          </cell>
          <cell r="H78">
            <v>0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31691</v>
          </cell>
          <cell r="AC80">
            <v>0</v>
          </cell>
        </row>
        <row r="81">
          <cell r="E81" t="str">
            <v>PEB 2</v>
          </cell>
          <cell r="G81">
            <v>0</v>
          </cell>
        </row>
        <row r="82">
          <cell r="E82" t="str">
            <v>PEB 3</v>
          </cell>
          <cell r="G82">
            <v>0</v>
          </cell>
        </row>
        <row r="83">
          <cell r="E83" t="str">
            <v>PEB 4</v>
          </cell>
          <cell r="G83">
            <v>0</v>
          </cell>
        </row>
        <row r="84">
          <cell r="E84" t="str">
            <v>PEB 5</v>
          </cell>
          <cell r="G84">
            <v>0</v>
          </cell>
        </row>
        <row r="85">
          <cell r="E85" t="str">
            <v>PEB 6</v>
          </cell>
          <cell r="G85">
            <v>0</v>
          </cell>
        </row>
        <row r="86">
          <cell r="E86" t="str">
            <v>PEB 7 / TB</v>
          </cell>
          <cell r="G86">
            <v>0</v>
          </cell>
        </row>
        <row r="87">
          <cell r="E87" t="str">
            <v>MPP</v>
          </cell>
          <cell r="G87">
            <v>0</v>
          </cell>
        </row>
        <row r="88">
          <cell r="E88" t="str">
            <v>ID</v>
          </cell>
          <cell r="G88">
            <v>0</v>
          </cell>
        </row>
        <row r="89">
          <cell r="E89" t="str">
            <v>LL</v>
          </cell>
          <cell r="G89">
            <v>0</v>
          </cell>
        </row>
        <row r="90">
          <cell r="E90" t="str">
            <v>PMK</v>
          </cell>
          <cell r="G90">
            <v>31691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51819</v>
          </cell>
          <cell r="U92">
            <v>276778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109889</v>
          </cell>
          <cell r="AA92">
            <v>0</v>
          </cell>
          <cell r="AB92">
            <v>64443</v>
          </cell>
          <cell r="AC92">
            <v>0</v>
          </cell>
        </row>
        <row r="93">
          <cell r="E93" t="str">
            <v>PEB 2</v>
          </cell>
          <cell r="G93">
            <v>0</v>
          </cell>
          <cell r="H93">
            <v>0</v>
          </cell>
        </row>
        <row r="94">
          <cell r="E94" t="str">
            <v>PEB 3</v>
          </cell>
          <cell r="G94">
            <v>0</v>
          </cell>
          <cell r="H94">
            <v>0</v>
          </cell>
        </row>
        <row r="95">
          <cell r="E95" t="str">
            <v>PEB 4</v>
          </cell>
          <cell r="G95">
            <v>0</v>
          </cell>
          <cell r="H95">
            <v>0</v>
          </cell>
        </row>
        <row r="96">
          <cell r="E96" t="str">
            <v>PEB 5</v>
          </cell>
          <cell r="G96">
            <v>0</v>
          </cell>
          <cell r="H96">
            <v>0</v>
          </cell>
        </row>
        <row r="97">
          <cell r="E97" t="str">
            <v>PEB 6</v>
          </cell>
          <cell r="G97">
            <v>0</v>
          </cell>
          <cell r="H97">
            <v>0</v>
          </cell>
        </row>
        <row r="98">
          <cell r="E98" t="str">
            <v>PEB 7 / TB</v>
          </cell>
          <cell r="G98">
            <v>51819</v>
          </cell>
          <cell r="H98">
            <v>276778</v>
          </cell>
        </row>
        <row r="99">
          <cell r="E99" t="str">
            <v>MPP</v>
          </cell>
          <cell r="G99">
            <v>0</v>
          </cell>
          <cell r="H99">
            <v>0</v>
          </cell>
        </row>
        <row r="100">
          <cell r="E100" t="str">
            <v>ID</v>
          </cell>
          <cell r="G100">
            <v>0</v>
          </cell>
          <cell r="H100">
            <v>0</v>
          </cell>
        </row>
        <row r="101">
          <cell r="E101" t="str">
            <v>LL</v>
          </cell>
          <cell r="G101">
            <v>109889</v>
          </cell>
          <cell r="H101">
            <v>0</v>
          </cell>
        </row>
        <row r="102">
          <cell r="E102" t="str">
            <v>PMK</v>
          </cell>
          <cell r="G102">
            <v>64443</v>
          </cell>
          <cell r="H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66852</v>
          </cell>
          <cell r="U104">
            <v>0</v>
          </cell>
          <cell r="V104">
            <v>38703</v>
          </cell>
          <cell r="W104">
            <v>0</v>
          </cell>
          <cell r="X104">
            <v>0</v>
          </cell>
          <cell r="Y104">
            <v>0</v>
          </cell>
          <cell r="Z104">
            <v>137997</v>
          </cell>
          <cell r="AA104">
            <v>0</v>
          </cell>
          <cell r="AB104">
            <v>88844</v>
          </cell>
          <cell r="AC104">
            <v>0</v>
          </cell>
        </row>
        <row r="105">
          <cell r="E105" t="str">
            <v>PEB 2</v>
          </cell>
          <cell r="G105">
            <v>0</v>
          </cell>
        </row>
        <row r="106">
          <cell r="E106" t="str">
            <v>PEB 3</v>
          </cell>
          <cell r="G106">
            <v>0</v>
          </cell>
        </row>
        <row r="107">
          <cell r="E107" t="str">
            <v>PEB 4</v>
          </cell>
          <cell r="G107">
            <v>0</v>
          </cell>
        </row>
        <row r="108">
          <cell r="E108" t="str">
            <v>PEB 5</v>
          </cell>
          <cell r="G108">
            <v>0</v>
          </cell>
        </row>
        <row r="109">
          <cell r="E109" t="str">
            <v>PEB 6</v>
          </cell>
          <cell r="G109">
            <v>0</v>
          </cell>
        </row>
        <row r="110">
          <cell r="E110" t="str">
            <v>PEB 7 / TB</v>
          </cell>
          <cell r="G110">
            <v>66852</v>
          </cell>
        </row>
        <row r="111">
          <cell r="E111" t="str">
            <v>MPP</v>
          </cell>
          <cell r="G111">
            <v>38703</v>
          </cell>
        </row>
        <row r="112">
          <cell r="E112" t="str">
            <v>ID</v>
          </cell>
          <cell r="G112">
            <v>0</v>
          </cell>
        </row>
        <row r="113">
          <cell r="E113" t="str">
            <v>LL</v>
          </cell>
          <cell r="G113">
            <v>137997</v>
          </cell>
        </row>
        <row r="114">
          <cell r="E114" t="str">
            <v>PMK</v>
          </cell>
          <cell r="G114">
            <v>88844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J116">
            <v>548391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613941</v>
          </cell>
          <cell r="U116">
            <v>66609</v>
          </cell>
          <cell r="V116">
            <v>0</v>
          </cell>
          <cell r="W116">
            <v>0</v>
          </cell>
          <cell r="X116">
            <v>183876</v>
          </cell>
          <cell r="Y116">
            <v>0</v>
          </cell>
          <cell r="Z116">
            <v>3848202</v>
          </cell>
          <cell r="AA116">
            <v>0</v>
          </cell>
          <cell r="AB116">
            <v>2922655</v>
          </cell>
          <cell r="AC116">
            <v>0</v>
          </cell>
        </row>
        <row r="117">
          <cell r="E117" t="str">
            <v>PEB 2</v>
          </cell>
          <cell r="G117">
            <v>548391</v>
          </cell>
          <cell r="H117">
            <v>0</v>
          </cell>
        </row>
        <row r="118">
          <cell r="E118" t="str">
            <v>PEB 3</v>
          </cell>
          <cell r="G118">
            <v>0</v>
          </cell>
          <cell r="H118">
            <v>0</v>
          </cell>
        </row>
        <row r="119">
          <cell r="E119" t="str">
            <v>PEB 4</v>
          </cell>
          <cell r="G119">
            <v>0</v>
          </cell>
          <cell r="H119">
            <v>0</v>
          </cell>
        </row>
        <row r="120">
          <cell r="E120" t="str">
            <v>PEB 5</v>
          </cell>
          <cell r="G120">
            <v>0</v>
          </cell>
          <cell r="H120">
            <v>0</v>
          </cell>
        </row>
        <row r="121">
          <cell r="E121" t="str">
            <v>PEB 6</v>
          </cell>
          <cell r="G121">
            <v>0</v>
          </cell>
          <cell r="H121">
            <v>0</v>
          </cell>
        </row>
        <row r="122">
          <cell r="E122" t="str">
            <v>PEB 7 / TB</v>
          </cell>
          <cell r="G122">
            <v>613941</v>
          </cell>
          <cell r="H122">
            <v>66609</v>
          </cell>
        </row>
        <row r="123">
          <cell r="E123" t="str">
            <v>MPP</v>
          </cell>
          <cell r="G123">
            <v>0</v>
          </cell>
          <cell r="H123">
            <v>0</v>
          </cell>
        </row>
        <row r="124">
          <cell r="E124" t="str">
            <v>ID</v>
          </cell>
          <cell r="G124">
            <v>183876</v>
          </cell>
          <cell r="H124">
            <v>0</v>
          </cell>
        </row>
        <row r="125">
          <cell r="E125" t="str">
            <v>LL</v>
          </cell>
          <cell r="G125">
            <v>3848202</v>
          </cell>
          <cell r="H125">
            <v>0</v>
          </cell>
        </row>
        <row r="126">
          <cell r="E126" t="str">
            <v>PMK</v>
          </cell>
          <cell r="G126">
            <v>2922655</v>
          </cell>
          <cell r="H126">
            <v>0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E129" t="str">
            <v>PEB 2</v>
          </cell>
        </row>
        <row r="130">
          <cell r="E130" t="str">
            <v>PEB 3</v>
          </cell>
        </row>
        <row r="131">
          <cell r="E131" t="str">
            <v>PEB 4</v>
          </cell>
        </row>
        <row r="132">
          <cell r="E132" t="str">
            <v>PEB 5</v>
          </cell>
        </row>
        <row r="133">
          <cell r="E133" t="str">
            <v>PEB 6</v>
          </cell>
        </row>
        <row r="134">
          <cell r="E134" t="str">
            <v>PEB 7 / TB</v>
          </cell>
        </row>
        <row r="135">
          <cell r="E135" t="str">
            <v>MPP</v>
          </cell>
        </row>
        <row r="136">
          <cell r="E136" t="str">
            <v>ID</v>
          </cell>
        </row>
        <row r="137">
          <cell r="E137" t="str">
            <v>LL</v>
          </cell>
        </row>
        <row r="138">
          <cell r="E138" t="str">
            <v>PMK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E141" t="str">
            <v>PEB 2</v>
          </cell>
        </row>
        <row r="142">
          <cell r="E142" t="str">
            <v>PEB 3</v>
          </cell>
        </row>
        <row r="143">
          <cell r="E143" t="str">
            <v>PEB 4</v>
          </cell>
        </row>
        <row r="144">
          <cell r="E144" t="str">
            <v>PEB 5</v>
          </cell>
        </row>
        <row r="145">
          <cell r="E145" t="str">
            <v>PEB 6</v>
          </cell>
        </row>
        <row r="146">
          <cell r="E146" t="str">
            <v>PEB 7 / TB</v>
          </cell>
        </row>
        <row r="147">
          <cell r="E147" t="str">
            <v>MPP</v>
          </cell>
        </row>
        <row r="148">
          <cell r="E148" t="str">
            <v>ID</v>
          </cell>
        </row>
        <row r="149">
          <cell r="E149" t="str">
            <v>LL</v>
          </cell>
        </row>
        <row r="150">
          <cell r="E150" t="str">
            <v>PMK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G152">
            <v>0</v>
          </cell>
          <cell r="H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1235613.095</v>
          </cell>
          <cell r="AA152">
            <v>0</v>
          </cell>
          <cell r="AB152">
            <v>366611.25</v>
          </cell>
          <cell r="AC152">
            <v>0</v>
          </cell>
        </row>
        <row r="153">
          <cell r="E153" t="str">
            <v>PEB 2</v>
          </cell>
          <cell r="G153">
            <v>0</v>
          </cell>
          <cell r="H153">
            <v>0</v>
          </cell>
        </row>
        <row r="154">
          <cell r="E154" t="str">
            <v>PEB 3</v>
          </cell>
          <cell r="G154">
            <v>0</v>
          </cell>
          <cell r="H154">
            <v>0</v>
          </cell>
        </row>
        <row r="155">
          <cell r="E155" t="str">
            <v>PEB 4</v>
          </cell>
          <cell r="G155">
            <v>0</v>
          </cell>
          <cell r="H155">
            <v>0</v>
          </cell>
        </row>
        <row r="156">
          <cell r="E156" t="str">
            <v>PEB 5</v>
          </cell>
          <cell r="G156">
            <v>0</v>
          </cell>
          <cell r="H156">
            <v>0</v>
          </cell>
        </row>
        <row r="157">
          <cell r="E157" t="str">
            <v>PEB 6</v>
          </cell>
        </row>
        <row r="158">
          <cell r="E158" t="str">
            <v>PEB 7 / TB</v>
          </cell>
          <cell r="G158">
            <v>0</v>
          </cell>
          <cell r="H158">
            <v>0</v>
          </cell>
        </row>
        <row r="159">
          <cell r="E159" t="str">
            <v>MPP</v>
          </cell>
          <cell r="G159">
            <v>0</v>
          </cell>
          <cell r="H159">
            <v>0</v>
          </cell>
        </row>
        <row r="160">
          <cell r="E160" t="str">
            <v>ID</v>
          </cell>
          <cell r="G160">
            <v>0</v>
          </cell>
          <cell r="H160">
            <v>0</v>
          </cell>
        </row>
        <row r="161">
          <cell r="E161" t="str">
            <v>LL</v>
          </cell>
          <cell r="G161">
            <v>1235613.095</v>
          </cell>
          <cell r="H161">
            <v>0</v>
          </cell>
        </row>
        <row r="162">
          <cell r="E162" t="str">
            <v>PMK</v>
          </cell>
          <cell r="G162">
            <v>366611.25</v>
          </cell>
          <cell r="H162">
            <v>0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G164">
            <v>0</v>
          </cell>
          <cell r="H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57332</v>
          </cell>
          <cell r="U164">
            <v>0</v>
          </cell>
          <cell r="V164">
            <v>0</v>
          </cell>
          <cell r="W164">
            <v>0</v>
          </cell>
          <cell r="X164">
            <v>7193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E165" t="str">
            <v>PEB 2</v>
          </cell>
          <cell r="G165">
            <v>0</v>
          </cell>
          <cell r="H165">
            <v>0</v>
          </cell>
        </row>
        <row r="166">
          <cell r="E166" t="str">
            <v>PEB 3</v>
          </cell>
          <cell r="G166">
            <v>0</v>
          </cell>
          <cell r="H166">
            <v>0</v>
          </cell>
        </row>
        <row r="167">
          <cell r="E167" t="str">
            <v>PEB 4</v>
          </cell>
          <cell r="G167">
            <v>0</v>
          </cell>
          <cell r="H167">
            <v>0</v>
          </cell>
        </row>
        <row r="168">
          <cell r="E168" t="str">
            <v>PEB 5</v>
          </cell>
          <cell r="G168">
            <v>0</v>
          </cell>
          <cell r="H168">
            <v>0</v>
          </cell>
        </row>
        <row r="169">
          <cell r="E169" t="str">
            <v>PEB 6</v>
          </cell>
        </row>
        <row r="170">
          <cell r="E170" t="str">
            <v>PEB 7 / TB</v>
          </cell>
          <cell r="G170">
            <v>57332</v>
          </cell>
          <cell r="H170">
            <v>0</v>
          </cell>
        </row>
        <row r="171">
          <cell r="E171" t="str">
            <v>MPP</v>
          </cell>
          <cell r="G171">
            <v>0</v>
          </cell>
          <cell r="H171">
            <v>0</v>
          </cell>
        </row>
        <row r="172">
          <cell r="E172" t="str">
            <v>ID</v>
          </cell>
          <cell r="G172">
            <v>7193</v>
          </cell>
          <cell r="H172">
            <v>0</v>
          </cell>
        </row>
        <row r="173">
          <cell r="E173" t="str">
            <v>LL</v>
          </cell>
          <cell r="G173">
            <v>0</v>
          </cell>
          <cell r="H173">
            <v>0</v>
          </cell>
        </row>
        <row r="174">
          <cell r="E174" t="str">
            <v>PMK</v>
          </cell>
          <cell r="G174">
            <v>0</v>
          </cell>
          <cell r="H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E177" t="str">
            <v>PEB 2</v>
          </cell>
        </row>
        <row r="178">
          <cell r="E178" t="str">
            <v>PEB 3</v>
          </cell>
        </row>
        <row r="179">
          <cell r="E179" t="str">
            <v>PEB 4</v>
          </cell>
        </row>
        <row r="180">
          <cell r="E180" t="str">
            <v>PEB 5</v>
          </cell>
        </row>
        <row r="181">
          <cell r="E181" t="str">
            <v>PEB 6</v>
          </cell>
        </row>
        <row r="182">
          <cell r="E182" t="str">
            <v>PEB 7 / TB</v>
          </cell>
        </row>
        <row r="183">
          <cell r="E183" t="str">
            <v>MPP</v>
          </cell>
        </row>
        <row r="184">
          <cell r="E184" t="str">
            <v>ID</v>
          </cell>
        </row>
        <row r="185">
          <cell r="E185" t="str">
            <v>LL</v>
          </cell>
        </row>
        <row r="186">
          <cell r="E186" t="str">
            <v>PMK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G188">
            <v>0</v>
          </cell>
          <cell r="H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10426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14094</v>
          </cell>
          <cell r="AA188">
            <v>0</v>
          </cell>
          <cell r="AB188">
            <v>20100</v>
          </cell>
          <cell r="AC188">
            <v>0</v>
          </cell>
        </row>
        <row r="189">
          <cell r="E189" t="str">
            <v>PEB 2</v>
          </cell>
          <cell r="G189">
            <v>0</v>
          </cell>
          <cell r="H189">
            <v>0</v>
          </cell>
        </row>
        <row r="190">
          <cell r="E190" t="str">
            <v>PEB 3</v>
          </cell>
          <cell r="G190">
            <v>0</v>
          </cell>
          <cell r="H190">
            <v>0</v>
          </cell>
        </row>
        <row r="191">
          <cell r="E191" t="str">
            <v>PEB 4</v>
          </cell>
          <cell r="G191">
            <v>0</v>
          </cell>
          <cell r="H191">
            <v>0</v>
          </cell>
        </row>
        <row r="192">
          <cell r="E192" t="str">
            <v>PEB 5</v>
          </cell>
          <cell r="G192">
            <v>0</v>
          </cell>
          <cell r="H192">
            <v>0</v>
          </cell>
        </row>
        <row r="193">
          <cell r="E193" t="str">
            <v>PEB 6</v>
          </cell>
        </row>
        <row r="194">
          <cell r="E194" t="str">
            <v>PEB 7 / TB</v>
          </cell>
          <cell r="G194">
            <v>10426</v>
          </cell>
          <cell r="H194">
            <v>0</v>
          </cell>
        </row>
        <row r="195">
          <cell r="E195" t="str">
            <v>MPP</v>
          </cell>
        </row>
        <row r="196">
          <cell r="E196" t="str">
            <v>ID</v>
          </cell>
          <cell r="G196">
            <v>0</v>
          </cell>
          <cell r="H196">
            <v>0</v>
          </cell>
        </row>
        <row r="197">
          <cell r="E197" t="str">
            <v>LL</v>
          </cell>
          <cell r="G197">
            <v>14094</v>
          </cell>
          <cell r="H197">
            <v>0</v>
          </cell>
        </row>
        <row r="198">
          <cell r="E198" t="str">
            <v>PMK</v>
          </cell>
          <cell r="G198">
            <v>20100</v>
          </cell>
          <cell r="H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G200">
            <v>0</v>
          </cell>
          <cell r="H200">
            <v>0</v>
          </cell>
          <cell r="J200">
            <v>819991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162471</v>
          </cell>
          <cell r="U200">
            <v>160376</v>
          </cell>
          <cell r="V200">
            <v>0</v>
          </cell>
          <cell r="W200">
            <v>0</v>
          </cell>
          <cell r="X200">
            <v>462599</v>
          </cell>
          <cell r="Y200">
            <v>2718</v>
          </cell>
          <cell r="Z200">
            <v>3038132.1359999999</v>
          </cell>
          <cell r="AA200">
            <v>0</v>
          </cell>
          <cell r="AB200">
            <v>1256743.1000000001</v>
          </cell>
          <cell r="AC200">
            <v>0</v>
          </cell>
        </row>
        <row r="201">
          <cell r="E201" t="str">
            <v>PEB 2</v>
          </cell>
          <cell r="G201">
            <v>819991</v>
          </cell>
          <cell r="H201">
            <v>0</v>
          </cell>
        </row>
        <row r="202">
          <cell r="E202" t="str">
            <v>PEB 3</v>
          </cell>
          <cell r="G202">
            <v>0</v>
          </cell>
          <cell r="H202">
            <v>0</v>
          </cell>
        </row>
        <row r="203">
          <cell r="E203" t="str">
            <v>PEB 4</v>
          </cell>
          <cell r="G203">
            <v>0</v>
          </cell>
          <cell r="H203">
            <v>0</v>
          </cell>
        </row>
        <row r="204">
          <cell r="E204" t="str">
            <v>PEB 5</v>
          </cell>
          <cell r="G204">
            <v>0</v>
          </cell>
          <cell r="H204">
            <v>0</v>
          </cell>
        </row>
        <row r="205">
          <cell r="E205" t="str">
            <v>PEB 6</v>
          </cell>
        </row>
        <row r="206">
          <cell r="E206" t="str">
            <v>PEB 7 / TB</v>
          </cell>
          <cell r="G206">
            <v>162471</v>
          </cell>
          <cell r="H206">
            <v>160376</v>
          </cell>
        </row>
        <row r="207">
          <cell r="E207" t="str">
            <v>MPP</v>
          </cell>
          <cell r="G207">
            <v>0</v>
          </cell>
          <cell r="H207">
            <v>0</v>
          </cell>
        </row>
        <row r="208">
          <cell r="E208" t="str">
            <v>ID</v>
          </cell>
          <cell r="G208">
            <v>462599</v>
          </cell>
          <cell r="H208">
            <v>2718</v>
          </cell>
        </row>
        <row r="209">
          <cell r="E209" t="str">
            <v>LL</v>
          </cell>
          <cell r="G209">
            <v>3038132.1359999999</v>
          </cell>
          <cell r="H209">
            <v>0</v>
          </cell>
        </row>
        <row r="210">
          <cell r="E210" t="str">
            <v>PMK</v>
          </cell>
          <cell r="G210">
            <v>1256743.1000000001</v>
          </cell>
          <cell r="H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G212">
            <v>0</v>
          </cell>
          <cell r="H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242753</v>
          </cell>
          <cell r="U212">
            <v>25490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296755.54499999998</v>
          </cell>
          <cell r="AA212">
            <v>0</v>
          </cell>
          <cell r="AB212">
            <v>0</v>
          </cell>
          <cell r="AC212">
            <v>0</v>
          </cell>
        </row>
        <row r="213">
          <cell r="E213" t="str">
            <v>PEB 2</v>
          </cell>
          <cell r="G213">
            <v>0</v>
          </cell>
          <cell r="H213">
            <v>0</v>
          </cell>
        </row>
        <row r="214">
          <cell r="E214" t="str">
            <v>PEB 3</v>
          </cell>
          <cell r="G214">
            <v>0</v>
          </cell>
          <cell r="H214">
            <v>0</v>
          </cell>
        </row>
        <row r="215">
          <cell r="E215" t="str">
            <v>PEB 4</v>
          </cell>
          <cell r="G215">
            <v>0</v>
          </cell>
          <cell r="H215">
            <v>0</v>
          </cell>
        </row>
        <row r="216">
          <cell r="E216" t="str">
            <v>PEB 5</v>
          </cell>
          <cell r="G216">
            <v>0</v>
          </cell>
          <cell r="H216">
            <v>0</v>
          </cell>
        </row>
        <row r="217">
          <cell r="E217" t="str">
            <v>PEB 6</v>
          </cell>
        </row>
        <row r="218">
          <cell r="E218" t="str">
            <v>PEB 7 / TB</v>
          </cell>
          <cell r="G218">
            <v>242753</v>
          </cell>
          <cell r="H218">
            <v>25490</v>
          </cell>
        </row>
        <row r="219">
          <cell r="E219" t="str">
            <v>MPP</v>
          </cell>
          <cell r="G219">
            <v>0</v>
          </cell>
          <cell r="H219">
            <v>0</v>
          </cell>
        </row>
        <row r="220">
          <cell r="E220" t="str">
            <v>ID</v>
          </cell>
          <cell r="G220">
            <v>0</v>
          </cell>
          <cell r="H220">
            <v>0</v>
          </cell>
        </row>
        <row r="221">
          <cell r="E221" t="str">
            <v>LL</v>
          </cell>
          <cell r="G221">
            <v>296755.54499999998</v>
          </cell>
          <cell r="H221">
            <v>0</v>
          </cell>
        </row>
        <row r="222">
          <cell r="E222" t="str">
            <v>PMK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593916</v>
          </cell>
          <cell r="U224">
            <v>248810</v>
          </cell>
          <cell r="V224">
            <v>0</v>
          </cell>
          <cell r="W224">
            <v>0</v>
          </cell>
          <cell r="X224">
            <v>101655</v>
          </cell>
          <cell r="Y224">
            <v>5023</v>
          </cell>
          <cell r="Z224">
            <v>669792</v>
          </cell>
          <cell r="AA224">
            <v>0</v>
          </cell>
          <cell r="AB224">
            <v>0</v>
          </cell>
          <cell r="AC224">
            <v>0</v>
          </cell>
        </row>
        <row r="225">
          <cell r="E225" t="str">
            <v>PEB 2</v>
          </cell>
        </row>
        <row r="226">
          <cell r="E226" t="str">
            <v>PEB 3</v>
          </cell>
        </row>
        <row r="227">
          <cell r="E227" t="str">
            <v>PEB 4</v>
          </cell>
        </row>
        <row r="228">
          <cell r="E228" t="str">
            <v>PEB 5</v>
          </cell>
        </row>
        <row r="229">
          <cell r="E229" t="str">
            <v>PEB 6</v>
          </cell>
        </row>
        <row r="230">
          <cell r="E230" t="str">
            <v>PEB 7 / TB</v>
          </cell>
          <cell r="G230">
            <v>593916</v>
          </cell>
          <cell r="H230">
            <v>248810</v>
          </cell>
        </row>
        <row r="231">
          <cell r="E231" t="str">
            <v>MPP</v>
          </cell>
        </row>
        <row r="232">
          <cell r="E232" t="str">
            <v>ID</v>
          </cell>
          <cell r="G232">
            <v>101655</v>
          </cell>
          <cell r="H232">
            <v>5023</v>
          </cell>
        </row>
        <row r="233">
          <cell r="E233" t="str">
            <v>LL</v>
          </cell>
          <cell r="G233">
            <v>669792</v>
          </cell>
        </row>
        <row r="234">
          <cell r="E234" t="str">
            <v>PMK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G236">
            <v>0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1139848</v>
          </cell>
          <cell r="S236">
            <v>0</v>
          </cell>
          <cell r="T236">
            <v>695255</v>
          </cell>
          <cell r="U236">
            <v>1083087</v>
          </cell>
          <cell r="V236">
            <v>44126.640909090915</v>
          </cell>
          <cell r="W236">
            <v>0</v>
          </cell>
          <cell r="X236">
            <v>480262</v>
          </cell>
          <cell r="Y236">
            <v>44257</v>
          </cell>
          <cell r="Z236">
            <v>7100994.4000000004</v>
          </cell>
          <cell r="AA236">
            <v>0</v>
          </cell>
          <cell r="AB236">
            <v>792339.95</v>
          </cell>
          <cell r="AC236">
            <v>0</v>
          </cell>
        </row>
        <row r="237">
          <cell r="E237" t="str">
            <v>PEB 2</v>
          </cell>
          <cell r="G237">
            <v>0</v>
          </cell>
          <cell r="H237">
            <v>0</v>
          </cell>
        </row>
        <row r="238">
          <cell r="E238" t="str">
            <v>PEB 3</v>
          </cell>
          <cell r="G238">
            <v>0</v>
          </cell>
          <cell r="H238">
            <v>0</v>
          </cell>
        </row>
        <row r="239">
          <cell r="E239" t="str">
            <v>PEB 4</v>
          </cell>
          <cell r="G239">
            <v>0</v>
          </cell>
          <cell r="H239">
            <v>0</v>
          </cell>
        </row>
        <row r="240">
          <cell r="E240" t="str">
            <v>PEB 5</v>
          </cell>
          <cell r="G240">
            <v>0</v>
          </cell>
          <cell r="H240">
            <v>0</v>
          </cell>
        </row>
        <row r="241">
          <cell r="E241" t="str">
            <v>PEB 6</v>
          </cell>
          <cell r="G241">
            <v>1139848</v>
          </cell>
          <cell r="H241">
            <v>0</v>
          </cell>
        </row>
        <row r="242">
          <cell r="E242" t="str">
            <v>PEB 7 / TB</v>
          </cell>
          <cell r="G242">
            <v>695255</v>
          </cell>
          <cell r="H242">
            <v>1083087</v>
          </cell>
        </row>
        <row r="243">
          <cell r="E243" t="str">
            <v>MPP</v>
          </cell>
          <cell r="G243">
            <v>44126.640909090915</v>
          </cell>
          <cell r="H243">
            <v>0</v>
          </cell>
        </row>
        <row r="244">
          <cell r="E244" t="str">
            <v>ID</v>
          </cell>
          <cell r="G244">
            <v>480262</v>
          </cell>
          <cell r="H244">
            <v>44257</v>
          </cell>
        </row>
        <row r="245">
          <cell r="E245" t="str">
            <v>LL</v>
          </cell>
          <cell r="G245">
            <v>7100994.4000000004</v>
          </cell>
          <cell r="H245">
            <v>0</v>
          </cell>
        </row>
        <row r="246">
          <cell r="E246" t="str">
            <v>PMK</v>
          </cell>
          <cell r="G246">
            <v>792339.95</v>
          </cell>
          <cell r="H246">
            <v>0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G248">
            <v>0</v>
          </cell>
          <cell r="H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15226</v>
          </cell>
          <cell r="U248">
            <v>11129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E249" t="str">
            <v>PEB 2</v>
          </cell>
          <cell r="G249">
            <v>0</v>
          </cell>
          <cell r="H249">
            <v>0</v>
          </cell>
        </row>
        <row r="250">
          <cell r="E250" t="str">
            <v>PEB 3</v>
          </cell>
          <cell r="G250">
            <v>0</v>
          </cell>
          <cell r="H250">
            <v>0</v>
          </cell>
        </row>
        <row r="251">
          <cell r="E251" t="str">
            <v>PEB 4</v>
          </cell>
          <cell r="G251">
            <v>0</v>
          </cell>
          <cell r="H251">
            <v>0</v>
          </cell>
        </row>
        <row r="252">
          <cell r="E252" t="str">
            <v>PEB 5</v>
          </cell>
          <cell r="G252">
            <v>0</v>
          </cell>
          <cell r="H252">
            <v>0</v>
          </cell>
        </row>
        <row r="253">
          <cell r="E253" t="str">
            <v>PEB 6</v>
          </cell>
        </row>
        <row r="254">
          <cell r="E254" t="str">
            <v>PEB 7 / TB</v>
          </cell>
          <cell r="G254">
            <v>15226</v>
          </cell>
          <cell r="H254">
            <v>11129</v>
          </cell>
        </row>
        <row r="255">
          <cell r="E255" t="str">
            <v>MPP</v>
          </cell>
          <cell r="G255">
            <v>0</v>
          </cell>
          <cell r="H255">
            <v>0</v>
          </cell>
        </row>
        <row r="256">
          <cell r="E256" t="str">
            <v>ID</v>
          </cell>
          <cell r="G256">
            <v>0</v>
          </cell>
          <cell r="H256">
            <v>0</v>
          </cell>
        </row>
        <row r="257">
          <cell r="E257" t="str">
            <v>LL</v>
          </cell>
          <cell r="G257">
            <v>0</v>
          </cell>
          <cell r="H257">
            <v>0</v>
          </cell>
        </row>
        <row r="258">
          <cell r="E258" t="str">
            <v>PMK</v>
          </cell>
          <cell r="G258">
            <v>0</v>
          </cell>
          <cell r="H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E261" t="str">
            <v>PEB 2</v>
          </cell>
        </row>
        <row r="262">
          <cell r="E262" t="str">
            <v>PEB 3</v>
          </cell>
        </row>
        <row r="263">
          <cell r="E263" t="str">
            <v>PEB 4</v>
          </cell>
        </row>
        <row r="264">
          <cell r="E264" t="str">
            <v>PEB 5</v>
          </cell>
        </row>
        <row r="265">
          <cell r="E265" t="str">
            <v>PEB 6</v>
          </cell>
        </row>
        <row r="266">
          <cell r="E266" t="str">
            <v>PEB 7 / TB</v>
          </cell>
        </row>
        <row r="267">
          <cell r="E267" t="str">
            <v>MPP</v>
          </cell>
        </row>
        <row r="268">
          <cell r="E268" t="str">
            <v>ID</v>
          </cell>
        </row>
        <row r="269">
          <cell r="E269" t="str">
            <v>LL</v>
          </cell>
        </row>
        <row r="270">
          <cell r="E270" t="str">
            <v>PMK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G272">
            <v>0</v>
          </cell>
          <cell r="H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4382</v>
          </cell>
          <cell r="U272">
            <v>1896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12698.066000000001</v>
          </cell>
          <cell r="AA272">
            <v>0</v>
          </cell>
          <cell r="AB272">
            <v>0</v>
          </cell>
          <cell r="AC272">
            <v>0</v>
          </cell>
        </row>
        <row r="273">
          <cell r="E273" t="str">
            <v>PEB 2</v>
          </cell>
          <cell r="G273">
            <v>0</v>
          </cell>
          <cell r="H273">
            <v>0</v>
          </cell>
        </row>
        <row r="274">
          <cell r="E274" t="str">
            <v>PEB 3</v>
          </cell>
          <cell r="G274">
            <v>0</v>
          </cell>
          <cell r="H274">
            <v>0</v>
          </cell>
        </row>
        <row r="275">
          <cell r="E275" t="str">
            <v>PEB 4</v>
          </cell>
          <cell r="G275">
            <v>0</v>
          </cell>
          <cell r="H275">
            <v>0</v>
          </cell>
        </row>
        <row r="276">
          <cell r="E276" t="str">
            <v>PEB 5</v>
          </cell>
          <cell r="G276">
            <v>0</v>
          </cell>
          <cell r="H276">
            <v>0</v>
          </cell>
        </row>
        <row r="277">
          <cell r="E277" t="str">
            <v>PEB 6</v>
          </cell>
        </row>
        <row r="278">
          <cell r="E278" t="str">
            <v>PEB 7 / TB</v>
          </cell>
          <cell r="G278">
            <v>4382</v>
          </cell>
          <cell r="H278">
            <v>1896</v>
          </cell>
        </row>
        <row r="279">
          <cell r="E279" t="str">
            <v>MPP</v>
          </cell>
          <cell r="G279">
            <v>0</v>
          </cell>
          <cell r="H279">
            <v>0</v>
          </cell>
        </row>
        <row r="280">
          <cell r="E280" t="str">
            <v>ID</v>
          </cell>
          <cell r="G280">
            <v>0</v>
          </cell>
          <cell r="H280">
            <v>0</v>
          </cell>
        </row>
        <row r="281">
          <cell r="E281" t="str">
            <v>LL</v>
          </cell>
          <cell r="G281">
            <v>12698.066000000001</v>
          </cell>
          <cell r="H281">
            <v>0</v>
          </cell>
        </row>
        <row r="282">
          <cell r="E282" t="str">
            <v>PMK</v>
          </cell>
          <cell r="G282">
            <v>0</v>
          </cell>
          <cell r="H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G284">
            <v>0</v>
          </cell>
          <cell r="H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9478</v>
          </cell>
          <cell r="U284">
            <v>2957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66575.02</v>
          </cell>
          <cell r="AA284">
            <v>0</v>
          </cell>
          <cell r="AB284">
            <v>38289.5</v>
          </cell>
          <cell r="AC284">
            <v>0</v>
          </cell>
        </row>
        <row r="285">
          <cell r="E285" t="str">
            <v>PEB 2</v>
          </cell>
          <cell r="G285">
            <v>0</v>
          </cell>
          <cell r="H285">
            <v>0</v>
          </cell>
        </row>
        <row r="286">
          <cell r="E286" t="str">
            <v>PEB 3</v>
          </cell>
          <cell r="G286">
            <v>0</v>
          </cell>
          <cell r="H286">
            <v>0</v>
          </cell>
        </row>
        <row r="287">
          <cell r="E287" t="str">
            <v>PEB 4</v>
          </cell>
          <cell r="G287">
            <v>0</v>
          </cell>
          <cell r="H287">
            <v>0</v>
          </cell>
        </row>
        <row r="288">
          <cell r="E288" t="str">
            <v>PEB 5</v>
          </cell>
          <cell r="G288">
            <v>0</v>
          </cell>
          <cell r="H288">
            <v>0</v>
          </cell>
        </row>
        <row r="289">
          <cell r="E289" t="str">
            <v>PEB 6</v>
          </cell>
        </row>
        <row r="290">
          <cell r="E290" t="str">
            <v>PEB 7 / TB</v>
          </cell>
          <cell r="G290">
            <v>9478</v>
          </cell>
          <cell r="H290">
            <v>2957</v>
          </cell>
        </row>
        <row r="291">
          <cell r="E291" t="str">
            <v>MPP</v>
          </cell>
          <cell r="G291">
            <v>0</v>
          </cell>
          <cell r="H291">
            <v>0</v>
          </cell>
        </row>
        <row r="292">
          <cell r="E292" t="str">
            <v>ID</v>
          </cell>
          <cell r="G292">
            <v>0</v>
          </cell>
          <cell r="H292">
            <v>0</v>
          </cell>
        </row>
        <row r="293">
          <cell r="E293" t="str">
            <v>LL</v>
          </cell>
          <cell r="G293">
            <v>66575.02</v>
          </cell>
          <cell r="H293">
            <v>0</v>
          </cell>
        </row>
        <row r="294">
          <cell r="E294" t="str">
            <v>PMK</v>
          </cell>
          <cell r="G294">
            <v>38289.5</v>
          </cell>
          <cell r="H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G296">
            <v>0</v>
          </cell>
          <cell r="H296">
            <v>0</v>
          </cell>
          <cell r="J296">
            <v>39130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143360</v>
          </cell>
          <cell r="AA296">
            <v>0</v>
          </cell>
          <cell r="AB296">
            <v>42921</v>
          </cell>
          <cell r="AC296">
            <v>0</v>
          </cell>
        </row>
        <row r="297">
          <cell r="E297" t="str">
            <v>PEB 2</v>
          </cell>
          <cell r="G297">
            <v>39130</v>
          </cell>
          <cell r="H297">
            <v>0</v>
          </cell>
        </row>
        <row r="298">
          <cell r="E298" t="str">
            <v>PEB 3</v>
          </cell>
          <cell r="G298">
            <v>0</v>
          </cell>
          <cell r="H298">
            <v>0</v>
          </cell>
        </row>
        <row r="299">
          <cell r="E299" t="str">
            <v>PEB 4</v>
          </cell>
          <cell r="G299">
            <v>0</v>
          </cell>
          <cell r="H299">
            <v>0</v>
          </cell>
        </row>
        <row r="300">
          <cell r="E300" t="str">
            <v>PEB 5</v>
          </cell>
          <cell r="G300">
            <v>0</v>
          </cell>
          <cell r="H300">
            <v>0</v>
          </cell>
        </row>
        <row r="301">
          <cell r="E301" t="str">
            <v>PEB 6</v>
          </cell>
        </row>
        <row r="302">
          <cell r="E302" t="str">
            <v>PEB 7 / TB</v>
          </cell>
          <cell r="G302">
            <v>0</v>
          </cell>
          <cell r="H302">
            <v>0</v>
          </cell>
        </row>
        <row r="303">
          <cell r="E303" t="str">
            <v>MPP</v>
          </cell>
          <cell r="G303">
            <v>0</v>
          </cell>
          <cell r="H303">
            <v>0</v>
          </cell>
        </row>
        <row r="304">
          <cell r="E304" t="str">
            <v>ID</v>
          </cell>
          <cell r="G304">
            <v>0</v>
          </cell>
          <cell r="H304">
            <v>0</v>
          </cell>
        </row>
        <row r="305">
          <cell r="E305" t="str">
            <v>LL</v>
          </cell>
          <cell r="G305">
            <v>143360</v>
          </cell>
          <cell r="H305">
            <v>0</v>
          </cell>
        </row>
        <row r="306">
          <cell r="E306" t="str">
            <v>PMK</v>
          </cell>
          <cell r="G306">
            <v>42921</v>
          </cell>
          <cell r="H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E309" t="str">
            <v>PEB 2</v>
          </cell>
        </row>
        <row r="310">
          <cell r="E310" t="str">
            <v>PEB 3</v>
          </cell>
        </row>
        <row r="311">
          <cell r="E311" t="str">
            <v>PEB 4</v>
          </cell>
        </row>
        <row r="312">
          <cell r="E312" t="str">
            <v>PEB 5</v>
          </cell>
        </row>
        <row r="313">
          <cell r="E313" t="str">
            <v>PEB 6</v>
          </cell>
        </row>
        <row r="314">
          <cell r="E314" t="str">
            <v>PEB 7 / TB</v>
          </cell>
        </row>
        <row r="315">
          <cell r="E315" t="str">
            <v>MPP</v>
          </cell>
        </row>
        <row r="316">
          <cell r="E316" t="str">
            <v>ID</v>
          </cell>
        </row>
        <row r="317">
          <cell r="E317" t="str">
            <v>LL</v>
          </cell>
        </row>
        <row r="318">
          <cell r="E318" t="str">
            <v>PMK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E321" t="str">
            <v>PEB 2</v>
          </cell>
        </row>
        <row r="322">
          <cell r="E322" t="str">
            <v>PEB 3</v>
          </cell>
        </row>
        <row r="323">
          <cell r="E323" t="str">
            <v>PEB 4</v>
          </cell>
        </row>
        <row r="324">
          <cell r="E324" t="str">
            <v>PEB 5</v>
          </cell>
        </row>
        <row r="325">
          <cell r="E325" t="str">
            <v>PEB 6</v>
          </cell>
        </row>
        <row r="326">
          <cell r="E326" t="str">
            <v>PEB 7 / TB</v>
          </cell>
        </row>
        <row r="327">
          <cell r="E327" t="str">
            <v>MPP</v>
          </cell>
        </row>
        <row r="328">
          <cell r="E328" t="str">
            <v>ID</v>
          </cell>
        </row>
        <row r="329">
          <cell r="E329" t="str">
            <v>LL</v>
          </cell>
        </row>
        <row r="330">
          <cell r="E330" t="str">
            <v>PMK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G332">
            <v>0</v>
          </cell>
          <cell r="H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52382</v>
          </cell>
          <cell r="U332">
            <v>159164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336524.96726</v>
          </cell>
          <cell r="AA332">
            <v>0</v>
          </cell>
          <cell r="AB332">
            <v>335802.66425999999</v>
          </cell>
          <cell r="AC332">
            <v>0</v>
          </cell>
        </row>
        <row r="333">
          <cell r="E333" t="str">
            <v>PEB 2</v>
          </cell>
          <cell r="G333">
            <v>0</v>
          </cell>
          <cell r="H333">
            <v>0</v>
          </cell>
        </row>
        <row r="334">
          <cell r="E334" t="str">
            <v>PEB 3</v>
          </cell>
          <cell r="G334">
            <v>0</v>
          </cell>
          <cell r="H334">
            <v>0</v>
          </cell>
        </row>
        <row r="335">
          <cell r="E335" t="str">
            <v>PEB 4</v>
          </cell>
          <cell r="G335">
            <v>0</v>
          </cell>
          <cell r="H335">
            <v>0</v>
          </cell>
        </row>
        <row r="336">
          <cell r="E336" t="str">
            <v>PEB 5</v>
          </cell>
          <cell r="G336">
            <v>0</v>
          </cell>
          <cell r="H336">
            <v>0</v>
          </cell>
        </row>
        <row r="337">
          <cell r="E337" t="str">
            <v>PEB 6</v>
          </cell>
        </row>
        <row r="338">
          <cell r="E338" t="str">
            <v>PEB 7 / TB</v>
          </cell>
          <cell r="G338">
            <v>52382</v>
          </cell>
          <cell r="H338">
            <v>159164</v>
          </cell>
        </row>
        <row r="339">
          <cell r="E339" t="str">
            <v>MPP</v>
          </cell>
          <cell r="G339">
            <v>0</v>
          </cell>
          <cell r="H339">
            <v>0</v>
          </cell>
        </row>
        <row r="340">
          <cell r="E340" t="str">
            <v>ID</v>
          </cell>
          <cell r="G340">
            <v>0</v>
          </cell>
          <cell r="H340">
            <v>0</v>
          </cell>
        </row>
        <row r="341">
          <cell r="E341" t="str">
            <v>LL</v>
          </cell>
          <cell r="G341">
            <v>336524.96726</v>
          </cell>
          <cell r="H341">
            <v>0</v>
          </cell>
        </row>
        <row r="342">
          <cell r="E342" t="str">
            <v>PMK</v>
          </cell>
          <cell r="G342">
            <v>335802.66425999999</v>
          </cell>
          <cell r="H342">
            <v>0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G344">
            <v>0</v>
          </cell>
          <cell r="H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25005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55865</v>
          </cell>
          <cell r="AA344">
            <v>0</v>
          </cell>
          <cell r="AB344">
            <v>30295</v>
          </cell>
          <cell r="AC344">
            <v>0</v>
          </cell>
        </row>
        <row r="345">
          <cell r="E345" t="str">
            <v>PEB 2</v>
          </cell>
          <cell r="G345">
            <v>0</v>
          </cell>
          <cell r="H345">
            <v>0</v>
          </cell>
        </row>
        <row r="346">
          <cell r="E346" t="str">
            <v>PEB 3</v>
          </cell>
          <cell r="G346">
            <v>0</v>
          </cell>
          <cell r="H346">
            <v>0</v>
          </cell>
        </row>
        <row r="347">
          <cell r="E347" t="str">
            <v>PEB 4</v>
          </cell>
          <cell r="G347">
            <v>0</v>
          </cell>
          <cell r="H347">
            <v>0</v>
          </cell>
        </row>
        <row r="348">
          <cell r="E348" t="str">
            <v>PEB 5</v>
          </cell>
          <cell r="G348">
            <v>0</v>
          </cell>
          <cell r="H348">
            <v>0</v>
          </cell>
        </row>
        <row r="349">
          <cell r="E349" t="str">
            <v>PEB 6</v>
          </cell>
        </row>
        <row r="350">
          <cell r="E350" t="str">
            <v>PEB 7 / TB</v>
          </cell>
          <cell r="G350">
            <v>25005</v>
          </cell>
          <cell r="H350">
            <v>0</v>
          </cell>
        </row>
        <row r="351">
          <cell r="E351" t="str">
            <v>MPP</v>
          </cell>
          <cell r="G351">
            <v>0</v>
          </cell>
          <cell r="H351">
            <v>0</v>
          </cell>
        </row>
        <row r="352">
          <cell r="E352" t="str">
            <v>ID</v>
          </cell>
          <cell r="G352">
            <v>0</v>
          </cell>
          <cell r="H352">
            <v>0</v>
          </cell>
        </row>
        <row r="353">
          <cell r="E353" t="str">
            <v>LL</v>
          </cell>
          <cell r="G353">
            <v>55865</v>
          </cell>
          <cell r="H353">
            <v>0</v>
          </cell>
        </row>
        <row r="354">
          <cell r="E354" t="str">
            <v>PMK</v>
          </cell>
          <cell r="G354">
            <v>30295</v>
          </cell>
          <cell r="H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G356">
            <v>0</v>
          </cell>
          <cell r="H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624134.30000000005</v>
          </cell>
          <cell r="U356">
            <v>1218099.8370000001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785943.36499999999</v>
          </cell>
          <cell r="AA356">
            <v>0</v>
          </cell>
          <cell r="AB356">
            <v>508000</v>
          </cell>
          <cell r="AC356">
            <v>0</v>
          </cell>
        </row>
        <row r="357">
          <cell r="E357" t="str">
            <v>PEB 2</v>
          </cell>
          <cell r="G357">
            <v>0</v>
          </cell>
          <cell r="H357">
            <v>0</v>
          </cell>
        </row>
        <row r="358">
          <cell r="E358" t="str">
            <v>PEB 3</v>
          </cell>
          <cell r="G358">
            <v>0</v>
          </cell>
          <cell r="H358">
            <v>0</v>
          </cell>
        </row>
        <row r="359">
          <cell r="E359" t="str">
            <v>PEB 4</v>
          </cell>
          <cell r="G359">
            <v>0</v>
          </cell>
          <cell r="H359">
            <v>0</v>
          </cell>
        </row>
        <row r="360">
          <cell r="E360" t="str">
            <v>PEB 5</v>
          </cell>
          <cell r="G360">
            <v>0</v>
          </cell>
          <cell r="H360">
            <v>0</v>
          </cell>
        </row>
        <row r="361">
          <cell r="E361" t="str">
            <v>PEB 6</v>
          </cell>
        </row>
        <row r="362">
          <cell r="E362" t="str">
            <v>PEB 7 / TB</v>
          </cell>
          <cell r="G362">
            <v>624134.30000000005</v>
          </cell>
          <cell r="H362">
            <v>1218099.8370000001</v>
          </cell>
        </row>
        <row r="363">
          <cell r="E363" t="str">
            <v>MPP</v>
          </cell>
        </row>
        <row r="364">
          <cell r="E364" t="str">
            <v>ID</v>
          </cell>
          <cell r="G364">
            <v>0</v>
          </cell>
          <cell r="H364">
            <v>0</v>
          </cell>
        </row>
        <row r="365">
          <cell r="E365" t="str">
            <v>LL</v>
          </cell>
          <cell r="G365">
            <v>785943.36499999999</v>
          </cell>
          <cell r="H365">
            <v>0</v>
          </cell>
        </row>
        <row r="366">
          <cell r="E366" t="str">
            <v>PMK</v>
          </cell>
          <cell r="G366">
            <v>508000</v>
          </cell>
          <cell r="H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G368">
            <v>0</v>
          </cell>
          <cell r="H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23250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30069.091</v>
          </cell>
          <cell r="AA368">
            <v>0</v>
          </cell>
          <cell r="AB368">
            <v>0</v>
          </cell>
          <cell r="AC368">
            <v>0</v>
          </cell>
        </row>
        <row r="369">
          <cell r="E369" t="str">
            <v>PEB 2</v>
          </cell>
          <cell r="G369">
            <v>0</v>
          </cell>
          <cell r="H369">
            <v>0</v>
          </cell>
        </row>
        <row r="370">
          <cell r="E370" t="str">
            <v>PEB 3</v>
          </cell>
          <cell r="G370">
            <v>0</v>
          </cell>
          <cell r="H370">
            <v>0</v>
          </cell>
        </row>
        <row r="371">
          <cell r="E371" t="str">
            <v>PEB 4</v>
          </cell>
          <cell r="G371">
            <v>0</v>
          </cell>
          <cell r="H371">
            <v>0</v>
          </cell>
        </row>
        <row r="372">
          <cell r="E372" t="str">
            <v>PEB 5</v>
          </cell>
          <cell r="G372">
            <v>0</v>
          </cell>
          <cell r="H372">
            <v>0</v>
          </cell>
        </row>
        <row r="373">
          <cell r="E373" t="str">
            <v>PEB 6</v>
          </cell>
        </row>
        <row r="374">
          <cell r="E374" t="str">
            <v>PEB 7 / TB</v>
          </cell>
          <cell r="G374">
            <v>23250</v>
          </cell>
          <cell r="H374">
            <v>0</v>
          </cell>
        </row>
        <row r="375">
          <cell r="E375" t="str">
            <v>MPP</v>
          </cell>
          <cell r="G375">
            <v>0</v>
          </cell>
          <cell r="H375">
            <v>0</v>
          </cell>
        </row>
        <row r="376">
          <cell r="E376" t="str">
            <v>ID</v>
          </cell>
          <cell r="G376">
            <v>0</v>
          </cell>
          <cell r="H376">
            <v>0</v>
          </cell>
        </row>
        <row r="377">
          <cell r="E377" t="str">
            <v>LL</v>
          </cell>
          <cell r="G377">
            <v>30069.091</v>
          </cell>
          <cell r="H377">
            <v>0</v>
          </cell>
        </row>
        <row r="378">
          <cell r="E378" t="str">
            <v>PMK</v>
          </cell>
          <cell r="G378">
            <v>0</v>
          </cell>
          <cell r="H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G380">
            <v>0</v>
          </cell>
          <cell r="H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246800</v>
          </cell>
          <cell r="AC380">
            <v>0</v>
          </cell>
        </row>
        <row r="381">
          <cell r="E381" t="str">
            <v>PEB 2</v>
          </cell>
          <cell r="G381">
            <v>0</v>
          </cell>
          <cell r="H381">
            <v>0</v>
          </cell>
        </row>
        <row r="382">
          <cell r="E382" t="str">
            <v>PEB 3</v>
          </cell>
          <cell r="G382">
            <v>0</v>
          </cell>
          <cell r="H382">
            <v>0</v>
          </cell>
        </row>
        <row r="383">
          <cell r="E383" t="str">
            <v>PEB 4</v>
          </cell>
          <cell r="G383">
            <v>0</v>
          </cell>
          <cell r="H383">
            <v>0</v>
          </cell>
        </row>
        <row r="384">
          <cell r="E384" t="str">
            <v>PEB 5</v>
          </cell>
          <cell r="G384">
            <v>0</v>
          </cell>
          <cell r="H384">
            <v>0</v>
          </cell>
        </row>
        <row r="385">
          <cell r="E385" t="str">
            <v>PEB 6</v>
          </cell>
        </row>
        <row r="386">
          <cell r="E386" t="str">
            <v>PEB 7 / TB</v>
          </cell>
          <cell r="G386">
            <v>0</v>
          </cell>
          <cell r="H386">
            <v>0</v>
          </cell>
        </row>
        <row r="387">
          <cell r="E387" t="str">
            <v>MPP</v>
          </cell>
          <cell r="G387">
            <v>0</v>
          </cell>
          <cell r="H387">
            <v>0</v>
          </cell>
        </row>
        <row r="388">
          <cell r="E388" t="str">
            <v>ID</v>
          </cell>
          <cell r="G388">
            <v>0</v>
          </cell>
          <cell r="H388">
            <v>0</v>
          </cell>
        </row>
        <row r="389">
          <cell r="E389" t="str">
            <v>LL</v>
          </cell>
          <cell r="G389">
            <v>0</v>
          </cell>
          <cell r="H389">
            <v>0</v>
          </cell>
        </row>
        <row r="390">
          <cell r="E390" t="str">
            <v>PMK</v>
          </cell>
          <cell r="G390">
            <v>246800</v>
          </cell>
          <cell r="H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657910.80000000005</v>
          </cell>
          <cell r="AA392">
            <v>0</v>
          </cell>
          <cell r="AB392">
            <v>0</v>
          </cell>
          <cell r="AC392">
            <v>0</v>
          </cell>
        </row>
        <row r="393">
          <cell r="E393" t="str">
            <v>PEB 2</v>
          </cell>
          <cell r="G393">
            <v>0</v>
          </cell>
          <cell r="H393">
            <v>0</v>
          </cell>
        </row>
        <row r="394">
          <cell r="E394" t="str">
            <v>PEB 3</v>
          </cell>
          <cell r="G394">
            <v>0</v>
          </cell>
          <cell r="H394">
            <v>0</v>
          </cell>
        </row>
        <row r="395">
          <cell r="E395" t="str">
            <v>PEB 4</v>
          </cell>
          <cell r="G395">
            <v>0</v>
          </cell>
          <cell r="H395">
            <v>0</v>
          </cell>
        </row>
        <row r="396">
          <cell r="E396" t="str">
            <v>PEB 5</v>
          </cell>
          <cell r="G396">
            <v>0</v>
          </cell>
          <cell r="H396">
            <v>0</v>
          </cell>
        </row>
        <row r="397">
          <cell r="E397" t="str">
            <v>PEB 6</v>
          </cell>
        </row>
        <row r="398">
          <cell r="E398" t="str">
            <v>PEB 7 / TB</v>
          </cell>
          <cell r="G398">
            <v>0</v>
          </cell>
          <cell r="H398">
            <v>0</v>
          </cell>
        </row>
        <row r="399">
          <cell r="E399" t="str">
            <v>MPP</v>
          </cell>
          <cell r="G399">
            <v>0</v>
          </cell>
          <cell r="H399">
            <v>0</v>
          </cell>
        </row>
        <row r="400">
          <cell r="E400" t="str">
            <v>ID</v>
          </cell>
          <cell r="G400">
            <v>0</v>
          </cell>
          <cell r="H400">
            <v>0</v>
          </cell>
        </row>
        <row r="401">
          <cell r="E401" t="str">
            <v>LL</v>
          </cell>
          <cell r="G401">
            <v>657910.80000000005</v>
          </cell>
          <cell r="H401">
            <v>0</v>
          </cell>
        </row>
        <row r="402">
          <cell r="E402" t="str">
            <v>PMK</v>
          </cell>
          <cell r="G402">
            <v>0</v>
          </cell>
          <cell r="H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E405" t="str">
            <v>PEB 2</v>
          </cell>
        </row>
        <row r="406">
          <cell r="E406" t="str">
            <v>PEB 3</v>
          </cell>
        </row>
        <row r="407">
          <cell r="E407" t="str">
            <v>PEB 4</v>
          </cell>
        </row>
        <row r="408">
          <cell r="E408" t="str">
            <v>PEB 5</v>
          </cell>
        </row>
        <row r="409">
          <cell r="E409" t="str">
            <v>PEB 6</v>
          </cell>
        </row>
        <row r="410">
          <cell r="E410" t="str">
            <v>PEB 7 / TB</v>
          </cell>
        </row>
        <row r="411">
          <cell r="E411" t="str">
            <v>MPP</v>
          </cell>
        </row>
        <row r="412">
          <cell r="E412" t="str">
            <v>ID</v>
          </cell>
        </row>
        <row r="413">
          <cell r="E413" t="str">
            <v>LL</v>
          </cell>
        </row>
        <row r="414">
          <cell r="E414" t="str">
            <v>PMK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E417" t="str">
            <v>PEB 2</v>
          </cell>
        </row>
        <row r="418">
          <cell r="E418" t="str">
            <v>PEB 3</v>
          </cell>
        </row>
        <row r="419">
          <cell r="E419" t="str">
            <v>PEB 4</v>
          </cell>
        </row>
        <row r="420">
          <cell r="E420" t="str">
            <v>PEB 5</v>
          </cell>
        </row>
        <row r="421">
          <cell r="E421" t="str">
            <v>PEB 6</v>
          </cell>
        </row>
        <row r="422">
          <cell r="E422" t="str">
            <v>PEB 7 / TB</v>
          </cell>
        </row>
        <row r="423">
          <cell r="E423" t="str">
            <v>MPP</v>
          </cell>
        </row>
        <row r="424">
          <cell r="E424" t="str">
            <v>ID</v>
          </cell>
        </row>
        <row r="425">
          <cell r="E425" t="str">
            <v>LL</v>
          </cell>
        </row>
        <row r="426">
          <cell r="E426" t="str">
            <v>PMK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G428">
            <v>0</v>
          </cell>
          <cell r="H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8280</v>
          </cell>
          <cell r="U428">
            <v>0</v>
          </cell>
          <cell r="V428">
            <v>17686</v>
          </cell>
          <cell r="W428">
            <v>0</v>
          </cell>
          <cell r="X428">
            <v>85129</v>
          </cell>
          <cell r="Y428">
            <v>0</v>
          </cell>
          <cell r="Z428">
            <v>29283</v>
          </cell>
          <cell r="AA428">
            <v>0</v>
          </cell>
          <cell r="AB428">
            <v>0</v>
          </cell>
          <cell r="AC428">
            <v>0</v>
          </cell>
        </row>
        <row r="429">
          <cell r="E429" t="str">
            <v>PEB 2</v>
          </cell>
          <cell r="G429">
            <v>0</v>
          </cell>
          <cell r="H429">
            <v>0</v>
          </cell>
        </row>
        <row r="430">
          <cell r="E430" t="str">
            <v>PEB 3</v>
          </cell>
          <cell r="G430">
            <v>0</v>
          </cell>
          <cell r="H430">
            <v>0</v>
          </cell>
        </row>
        <row r="431">
          <cell r="E431" t="str">
            <v>PEB 4</v>
          </cell>
          <cell r="G431">
            <v>0</v>
          </cell>
          <cell r="H431">
            <v>0</v>
          </cell>
        </row>
        <row r="432">
          <cell r="E432" t="str">
            <v>PEB 5</v>
          </cell>
          <cell r="G432">
            <v>0</v>
          </cell>
          <cell r="H432">
            <v>0</v>
          </cell>
        </row>
        <row r="433">
          <cell r="E433" t="str">
            <v>PEB 6</v>
          </cell>
        </row>
        <row r="434">
          <cell r="E434" t="str">
            <v>PEB 7 / TB</v>
          </cell>
          <cell r="G434">
            <v>8280</v>
          </cell>
          <cell r="H434">
            <v>0</v>
          </cell>
        </row>
        <row r="435">
          <cell r="E435" t="str">
            <v>MPP</v>
          </cell>
          <cell r="G435">
            <v>17686</v>
          </cell>
          <cell r="H435">
            <v>0</v>
          </cell>
        </row>
        <row r="436">
          <cell r="E436" t="str">
            <v>ID</v>
          </cell>
          <cell r="G436">
            <v>85129</v>
          </cell>
          <cell r="H436">
            <v>0</v>
          </cell>
        </row>
        <row r="437">
          <cell r="E437" t="str">
            <v>LL</v>
          </cell>
          <cell r="G437">
            <v>29283</v>
          </cell>
          <cell r="H437">
            <v>0</v>
          </cell>
        </row>
        <row r="438">
          <cell r="E438" t="str">
            <v>PMK</v>
          </cell>
          <cell r="G438">
            <v>0</v>
          </cell>
          <cell r="H438">
            <v>0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E441" t="str">
            <v>PEB 2</v>
          </cell>
        </row>
        <row r="442">
          <cell r="E442" t="str">
            <v>PEB 3</v>
          </cell>
        </row>
        <row r="443">
          <cell r="E443" t="str">
            <v>PEB 4</v>
          </cell>
        </row>
        <row r="444">
          <cell r="E444" t="str">
            <v>PEB 5</v>
          </cell>
        </row>
        <row r="445">
          <cell r="E445" t="str">
            <v>PEB 6</v>
          </cell>
        </row>
        <row r="446">
          <cell r="E446" t="str">
            <v>PEB 7 / TB</v>
          </cell>
        </row>
        <row r="447">
          <cell r="E447" t="str">
            <v>MPP</v>
          </cell>
        </row>
        <row r="448">
          <cell r="E448" t="str">
            <v>ID</v>
          </cell>
        </row>
        <row r="449">
          <cell r="E449" t="str">
            <v>LL</v>
          </cell>
        </row>
        <row r="450">
          <cell r="E450" t="str">
            <v>PMK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5700</v>
          </cell>
          <cell r="AA452">
            <v>0</v>
          </cell>
          <cell r="AB452">
            <v>0</v>
          </cell>
          <cell r="AC452">
            <v>0</v>
          </cell>
        </row>
        <row r="453">
          <cell r="E453" t="str">
            <v>PEB 2</v>
          </cell>
        </row>
        <row r="454">
          <cell r="E454" t="str">
            <v>PEB 3</v>
          </cell>
        </row>
        <row r="455">
          <cell r="E455" t="str">
            <v>PEB 4</v>
          </cell>
        </row>
        <row r="456">
          <cell r="E456" t="str">
            <v>PEB 5</v>
          </cell>
        </row>
        <row r="457">
          <cell r="E457" t="str">
            <v>PEB 6</v>
          </cell>
        </row>
        <row r="458">
          <cell r="E458" t="str">
            <v>PEB 7 / TB</v>
          </cell>
        </row>
        <row r="459">
          <cell r="E459" t="str">
            <v>MPP</v>
          </cell>
        </row>
        <row r="460">
          <cell r="E460" t="str">
            <v>ID</v>
          </cell>
        </row>
        <row r="461">
          <cell r="E461" t="str">
            <v>LL</v>
          </cell>
          <cell r="G461">
            <v>5700</v>
          </cell>
        </row>
        <row r="462">
          <cell r="E462" t="str">
            <v>PMK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E465" t="str">
            <v>PEB 2</v>
          </cell>
        </row>
        <row r="466">
          <cell r="E466" t="str">
            <v>PEB 3</v>
          </cell>
        </row>
        <row r="467">
          <cell r="E467" t="str">
            <v>PEB 4</v>
          </cell>
        </row>
        <row r="468">
          <cell r="E468" t="str">
            <v>PEB 5</v>
          </cell>
        </row>
        <row r="469">
          <cell r="E469" t="str">
            <v>PEB 6</v>
          </cell>
        </row>
        <row r="470">
          <cell r="E470" t="str">
            <v>PEB 7 / TB</v>
          </cell>
        </row>
        <row r="471">
          <cell r="E471" t="str">
            <v>MPP</v>
          </cell>
        </row>
        <row r="472">
          <cell r="E472" t="str">
            <v>ID</v>
          </cell>
        </row>
        <row r="473">
          <cell r="E473" t="str">
            <v>LL</v>
          </cell>
        </row>
        <row r="474">
          <cell r="E474" t="str">
            <v>PMK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E477" t="str">
            <v>PEB 2</v>
          </cell>
        </row>
        <row r="478">
          <cell r="E478" t="str">
            <v>PEB 3</v>
          </cell>
        </row>
        <row r="479">
          <cell r="E479" t="str">
            <v>PEB 4</v>
          </cell>
        </row>
        <row r="480">
          <cell r="E480" t="str">
            <v>PEB 5</v>
          </cell>
        </row>
        <row r="481">
          <cell r="E481" t="str">
            <v>PEB 6</v>
          </cell>
        </row>
        <row r="482">
          <cell r="E482" t="str">
            <v>PEB 7 / TB</v>
          </cell>
        </row>
        <row r="483">
          <cell r="E483" t="str">
            <v>MPP</v>
          </cell>
        </row>
        <row r="484">
          <cell r="E484" t="str">
            <v>ID</v>
          </cell>
        </row>
        <row r="485">
          <cell r="E485" t="str">
            <v>LL</v>
          </cell>
        </row>
        <row r="486">
          <cell r="E486" t="str">
            <v>PMK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73119</v>
          </cell>
          <cell r="U488">
            <v>0</v>
          </cell>
          <cell r="V488">
            <v>0</v>
          </cell>
          <cell r="W488">
            <v>0</v>
          </cell>
          <cell r="X488">
            <v>177368</v>
          </cell>
          <cell r="Y488">
            <v>15806</v>
          </cell>
          <cell r="Z488">
            <v>225915.75</v>
          </cell>
          <cell r="AA488">
            <v>0</v>
          </cell>
          <cell r="AB488">
            <v>289313.16255999991</v>
          </cell>
          <cell r="AC488">
            <v>0</v>
          </cell>
        </row>
        <row r="489">
          <cell r="E489" t="str">
            <v>PEB 2</v>
          </cell>
          <cell r="G489">
            <v>0</v>
          </cell>
          <cell r="H489">
            <v>0</v>
          </cell>
        </row>
        <row r="490">
          <cell r="E490" t="str">
            <v>PEB 3</v>
          </cell>
          <cell r="G490">
            <v>0</v>
          </cell>
          <cell r="H490">
            <v>0</v>
          </cell>
        </row>
        <row r="491">
          <cell r="E491" t="str">
            <v>PEB 4</v>
          </cell>
          <cell r="G491">
            <v>0</v>
          </cell>
          <cell r="H491">
            <v>0</v>
          </cell>
        </row>
        <row r="492">
          <cell r="E492" t="str">
            <v>PEB 5</v>
          </cell>
          <cell r="G492">
            <v>0</v>
          </cell>
          <cell r="H492">
            <v>0</v>
          </cell>
        </row>
        <row r="493">
          <cell r="E493" t="str">
            <v>PEB 6</v>
          </cell>
        </row>
        <row r="494">
          <cell r="E494" t="str">
            <v>PEB 7 / TB</v>
          </cell>
          <cell r="G494">
            <v>73119</v>
          </cell>
          <cell r="H494">
            <v>0</v>
          </cell>
        </row>
        <row r="495">
          <cell r="E495" t="str">
            <v>MPP</v>
          </cell>
          <cell r="G495">
            <v>0</v>
          </cell>
          <cell r="H495">
            <v>0</v>
          </cell>
        </row>
        <row r="496">
          <cell r="E496" t="str">
            <v>ID</v>
          </cell>
          <cell r="G496">
            <v>177368</v>
          </cell>
          <cell r="H496">
            <v>15806</v>
          </cell>
        </row>
        <row r="497">
          <cell r="E497" t="str">
            <v>LL</v>
          </cell>
          <cell r="G497">
            <v>225915.75</v>
          </cell>
          <cell r="H497">
            <v>0</v>
          </cell>
        </row>
        <row r="498">
          <cell r="E498" t="str">
            <v>PMK</v>
          </cell>
          <cell r="G498">
            <v>289313.16255999991</v>
          </cell>
          <cell r="H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E501" t="str">
            <v>PEB 2</v>
          </cell>
        </row>
        <row r="502">
          <cell r="E502" t="str">
            <v>PEB 3</v>
          </cell>
        </row>
        <row r="503">
          <cell r="E503" t="str">
            <v>PEB 4</v>
          </cell>
        </row>
        <row r="504">
          <cell r="E504" t="str">
            <v>PEB 5</v>
          </cell>
        </row>
        <row r="505">
          <cell r="E505" t="str">
            <v>PEB 6</v>
          </cell>
        </row>
        <row r="506">
          <cell r="E506" t="str">
            <v>PEB 7 / TB</v>
          </cell>
        </row>
        <row r="507">
          <cell r="E507" t="str">
            <v>MPP</v>
          </cell>
        </row>
        <row r="508">
          <cell r="E508" t="str">
            <v>ID</v>
          </cell>
        </row>
        <row r="509">
          <cell r="E509" t="str">
            <v>LL</v>
          </cell>
        </row>
        <row r="510">
          <cell r="E510" t="str">
            <v>PMK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G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7584</v>
          </cell>
          <cell r="AA512">
            <v>0</v>
          </cell>
          <cell r="AB512">
            <v>0</v>
          </cell>
          <cell r="AC512">
            <v>0</v>
          </cell>
        </row>
        <row r="513">
          <cell r="E513" t="str">
            <v>PEB 2</v>
          </cell>
          <cell r="G513">
            <v>0</v>
          </cell>
          <cell r="H513">
            <v>0</v>
          </cell>
        </row>
        <row r="514">
          <cell r="E514" t="str">
            <v>PEB 3</v>
          </cell>
          <cell r="G514">
            <v>0</v>
          </cell>
          <cell r="H514">
            <v>0</v>
          </cell>
        </row>
        <row r="515">
          <cell r="E515" t="str">
            <v>PEB 4</v>
          </cell>
          <cell r="G515">
            <v>0</v>
          </cell>
          <cell r="H515">
            <v>0</v>
          </cell>
        </row>
        <row r="516">
          <cell r="E516" t="str">
            <v>PEB 5</v>
          </cell>
          <cell r="G516">
            <v>0</v>
          </cell>
          <cell r="H516">
            <v>0</v>
          </cell>
        </row>
        <row r="517">
          <cell r="E517" t="str">
            <v>PEB 6</v>
          </cell>
        </row>
        <row r="518">
          <cell r="E518" t="str">
            <v>PEB 7 / TB</v>
          </cell>
          <cell r="G518">
            <v>0</v>
          </cell>
          <cell r="H518">
            <v>0</v>
          </cell>
        </row>
        <row r="519">
          <cell r="E519" t="str">
            <v>MPP</v>
          </cell>
          <cell r="G519">
            <v>0</v>
          </cell>
          <cell r="H519">
            <v>0</v>
          </cell>
        </row>
        <row r="520">
          <cell r="E520" t="str">
            <v>ID</v>
          </cell>
          <cell r="G520">
            <v>0</v>
          </cell>
          <cell r="H520">
            <v>0</v>
          </cell>
        </row>
        <row r="521">
          <cell r="E521" t="str">
            <v>LL</v>
          </cell>
          <cell r="G521">
            <v>7584</v>
          </cell>
          <cell r="H521">
            <v>0</v>
          </cell>
        </row>
        <row r="522">
          <cell r="E522" t="str">
            <v>PMK</v>
          </cell>
          <cell r="G522">
            <v>0</v>
          </cell>
          <cell r="H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31875</v>
          </cell>
          <cell r="AC524">
            <v>0</v>
          </cell>
        </row>
        <row r="525">
          <cell r="E525" t="str">
            <v>PEB 2</v>
          </cell>
          <cell r="G525">
            <v>0</v>
          </cell>
          <cell r="H525">
            <v>0</v>
          </cell>
        </row>
        <row r="526">
          <cell r="E526" t="str">
            <v>PEB 3</v>
          </cell>
          <cell r="G526">
            <v>0</v>
          </cell>
          <cell r="H526">
            <v>0</v>
          </cell>
        </row>
        <row r="527">
          <cell r="E527" t="str">
            <v>PEB 4</v>
          </cell>
          <cell r="G527">
            <v>0</v>
          </cell>
          <cell r="H527">
            <v>0</v>
          </cell>
        </row>
        <row r="528">
          <cell r="E528" t="str">
            <v>PEB 5</v>
          </cell>
          <cell r="G528">
            <v>0</v>
          </cell>
          <cell r="H528">
            <v>0</v>
          </cell>
        </row>
        <row r="529">
          <cell r="E529" t="str">
            <v>PEB 6</v>
          </cell>
        </row>
        <row r="530">
          <cell r="E530" t="str">
            <v>PEB 7 / TB</v>
          </cell>
          <cell r="G530">
            <v>0</v>
          </cell>
          <cell r="H530">
            <v>0</v>
          </cell>
        </row>
        <row r="531">
          <cell r="E531" t="str">
            <v>MPP</v>
          </cell>
          <cell r="G531">
            <v>0</v>
          </cell>
          <cell r="H531">
            <v>0</v>
          </cell>
        </row>
        <row r="532">
          <cell r="E532" t="str">
            <v>ID</v>
          </cell>
          <cell r="G532">
            <v>0</v>
          </cell>
          <cell r="H532">
            <v>0</v>
          </cell>
        </row>
        <row r="533">
          <cell r="E533" t="str">
            <v>LL</v>
          </cell>
          <cell r="G533">
            <v>0</v>
          </cell>
          <cell r="H533">
            <v>0</v>
          </cell>
        </row>
        <row r="534">
          <cell r="E534" t="str">
            <v>PMK</v>
          </cell>
          <cell r="G534">
            <v>31875</v>
          </cell>
          <cell r="H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E537" t="str">
            <v>PEB 2</v>
          </cell>
        </row>
        <row r="538">
          <cell r="E538" t="str">
            <v>PEB 3</v>
          </cell>
        </row>
        <row r="539">
          <cell r="E539" t="str">
            <v>PEB 4</v>
          </cell>
        </row>
        <row r="540">
          <cell r="E540" t="str">
            <v>PEB 5</v>
          </cell>
        </row>
        <row r="541">
          <cell r="E541" t="str">
            <v>PEB 6</v>
          </cell>
        </row>
        <row r="542">
          <cell r="E542" t="str">
            <v>PEB 7 / TB</v>
          </cell>
        </row>
        <row r="543">
          <cell r="E543" t="str">
            <v>MPP</v>
          </cell>
        </row>
        <row r="544">
          <cell r="E544" t="str">
            <v>ID</v>
          </cell>
        </row>
        <row r="545">
          <cell r="E545" t="str">
            <v>LL</v>
          </cell>
        </row>
        <row r="546">
          <cell r="E546" t="str">
            <v>PMK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E549" t="str">
            <v>PEB 2</v>
          </cell>
        </row>
        <row r="550">
          <cell r="E550" t="str">
            <v>PEB 3</v>
          </cell>
        </row>
        <row r="551">
          <cell r="E551" t="str">
            <v>PEB 4</v>
          </cell>
        </row>
        <row r="552">
          <cell r="E552" t="str">
            <v>PEB 5</v>
          </cell>
        </row>
        <row r="553">
          <cell r="E553" t="str">
            <v>PEB 6</v>
          </cell>
        </row>
        <row r="554">
          <cell r="E554" t="str">
            <v>PEB 7 / TB</v>
          </cell>
        </row>
        <row r="555">
          <cell r="E555" t="str">
            <v>MPP</v>
          </cell>
        </row>
        <row r="556">
          <cell r="E556" t="str">
            <v>ID</v>
          </cell>
        </row>
        <row r="557">
          <cell r="E557" t="str">
            <v>LL</v>
          </cell>
        </row>
        <row r="558">
          <cell r="E558" t="str">
            <v>PMK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E561" t="str">
            <v>PEB 2</v>
          </cell>
        </row>
        <row r="562">
          <cell r="E562" t="str">
            <v>PEB 3</v>
          </cell>
        </row>
        <row r="563">
          <cell r="E563" t="str">
            <v>PEB 4</v>
          </cell>
        </row>
        <row r="564">
          <cell r="E564" t="str">
            <v>PEB 5</v>
          </cell>
        </row>
        <row r="565">
          <cell r="E565" t="str">
            <v>PEB 6</v>
          </cell>
        </row>
        <row r="566">
          <cell r="E566" t="str">
            <v>PEB 7 / TB</v>
          </cell>
        </row>
        <row r="567">
          <cell r="E567" t="str">
            <v>MPP</v>
          </cell>
        </row>
        <row r="568">
          <cell r="E568" t="str">
            <v>ID</v>
          </cell>
        </row>
        <row r="569">
          <cell r="E569" t="str">
            <v>LL</v>
          </cell>
        </row>
        <row r="570">
          <cell r="E570" t="str">
            <v>PMK</v>
          </cell>
        </row>
        <row r="572">
          <cell r="C572" t="str">
            <v>A0062</v>
          </cell>
          <cell r="D572" t="str">
            <v>PT FSCM Manufacturing Indonesia</v>
          </cell>
          <cell r="E572" t="str">
            <v>PEB 1</v>
          </cell>
          <cell r="G572">
            <v>0</v>
          </cell>
          <cell r="H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46684</v>
          </cell>
          <cell r="U572">
            <v>48932</v>
          </cell>
          <cell r="V572">
            <v>110331.17073746937</v>
          </cell>
          <cell r="W572">
            <v>0</v>
          </cell>
          <cell r="X572">
            <v>170216</v>
          </cell>
          <cell r="Y572">
            <v>65882</v>
          </cell>
          <cell r="Z572">
            <v>347828.20623515151</v>
          </cell>
          <cell r="AA572">
            <v>0</v>
          </cell>
          <cell r="AB572">
            <v>306181</v>
          </cell>
          <cell r="AC572">
            <v>0</v>
          </cell>
        </row>
        <row r="573">
          <cell r="E573" t="str">
            <v>PEB 2</v>
          </cell>
          <cell r="G573">
            <v>0</v>
          </cell>
          <cell r="H573">
            <v>0</v>
          </cell>
        </row>
        <row r="574">
          <cell r="E574" t="str">
            <v>PEB 3</v>
          </cell>
          <cell r="G574">
            <v>0</v>
          </cell>
          <cell r="H574">
            <v>0</v>
          </cell>
        </row>
        <row r="575">
          <cell r="E575" t="str">
            <v>PEB 4</v>
          </cell>
          <cell r="G575">
            <v>0</v>
          </cell>
          <cell r="H575">
            <v>0</v>
          </cell>
        </row>
        <row r="576">
          <cell r="E576" t="str">
            <v>PEB 5</v>
          </cell>
          <cell r="G576">
            <v>0</v>
          </cell>
          <cell r="H576">
            <v>0</v>
          </cell>
        </row>
        <row r="577">
          <cell r="E577" t="str">
            <v>PEB 6</v>
          </cell>
        </row>
        <row r="578">
          <cell r="E578" t="str">
            <v>PEB 7 / TB</v>
          </cell>
          <cell r="G578">
            <v>46684</v>
          </cell>
          <cell r="H578">
            <v>48932</v>
          </cell>
        </row>
        <row r="579">
          <cell r="E579" t="str">
            <v>MPP</v>
          </cell>
          <cell r="G579">
            <v>110331.17073746937</v>
          </cell>
          <cell r="H579">
            <v>0</v>
          </cell>
        </row>
        <row r="580">
          <cell r="E580" t="str">
            <v>ID</v>
          </cell>
          <cell r="G580">
            <v>170216</v>
          </cell>
          <cell r="H580">
            <v>65882</v>
          </cell>
        </row>
        <row r="581">
          <cell r="E581" t="str">
            <v>LL</v>
          </cell>
          <cell r="G581">
            <v>347828.20623515151</v>
          </cell>
          <cell r="H581">
            <v>0</v>
          </cell>
        </row>
        <row r="582">
          <cell r="E582" t="str">
            <v>PMK</v>
          </cell>
          <cell r="G582">
            <v>306181</v>
          </cell>
          <cell r="H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948515</v>
          </cell>
          <cell r="U584">
            <v>755753</v>
          </cell>
          <cell r="V584">
            <v>0</v>
          </cell>
          <cell r="W584">
            <v>0</v>
          </cell>
          <cell r="X584">
            <v>101726</v>
          </cell>
          <cell r="Y584">
            <v>0</v>
          </cell>
          <cell r="Z584">
            <v>1080435.699</v>
          </cell>
          <cell r="AA584">
            <v>0</v>
          </cell>
          <cell r="AB584">
            <v>170007.38500000001</v>
          </cell>
          <cell r="AC584">
            <v>0</v>
          </cell>
        </row>
        <row r="585">
          <cell r="E585" t="str">
            <v>PEB 2</v>
          </cell>
          <cell r="G585">
            <v>0</v>
          </cell>
          <cell r="H585">
            <v>0</v>
          </cell>
        </row>
        <row r="586">
          <cell r="E586" t="str">
            <v>PEB 3</v>
          </cell>
          <cell r="G586">
            <v>0</v>
          </cell>
          <cell r="H586">
            <v>0</v>
          </cell>
        </row>
        <row r="587">
          <cell r="E587" t="str">
            <v>PEB 4</v>
          </cell>
          <cell r="G587">
            <v>0</v>
          </cell>
          <cell r="H587">
            <v>0</v>
          </cell>
        </row>
        <row r="588">
          <cell r="E588" t="str">
            <v>PEB 5</v>
          </cell>
          <cell r="G588">
            <v>0</v>
          </cell>
          <cell r="H588">
            <v>0</v>
          </cell>
        </row>
        <row r="589">
          <cell r="E589" t="str">
            <v>PEB 6</v>
          </cell>
        </row>
        <row r="590">
          <cell r="E590" t="str">
            <v>PEB 7 / TB</v>
          </cell>
          <cell r="G590">
            <v>948515</v>
          </cell>
          <cell r="H590">
            <v>755753</v>
          </cell>
        </row>
        <row r="591">
          <cell r="E591" t="str">
            <v>MPP</v>
          </cell>
          <cell r="G591">
            <v>0</v>
          </cell>
          <cell r="H591">
            <v>0</v>
          </cell>
        </row>
        <row r="592">
          <cell r="E592" t="str">
            <v>ID</v>
          </cell>
          <cell r="G592">
            <v>101726</v>
          </cell>
          <cell r="H592">
            <v>0</v>
          </cell>
        </row>
        <row r="593">
          <cell r="E593" t="str">
            <v>LL</v>
          </cell>
          <cell r="G593">
            <v>1080435.699</v>
          </cell>
          <cell r="H593">
            <v>0</v>
          </cell>
        </row>
        <row r="594">
          <cell r="E594" t="str">
            <v>PMK</v>
          </cell>
          <cell r="G594">
            <v>170007.38500000001</v>
          </cell>
          <cell r="H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G596">
            <v>0</v>
          </cell>
          <cell r="H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42888</v>
          </cell>
          <cell r="U596">
            <v>30317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454920.6</v>
          </cell>
          <cell r="AA596">
            <v>0</v>
          </cell>
          <cell r="AB596">
            <v>324500</v>
          </cell>
          <cell r="AC596">
            <v>0</v>
          </cell>
        </row>
        <row r="597">
          <cell r="E597" t="str">
            <v>PEB 2</v>
          </cell>
          <cell r="G597">
            <v>0</v>
          </cell>
          <cell r="H597">
            <v>0</v>
          </cell>
        </row>
        <row r="598">
          <cell r="E598" t="str">
            <v>PEB 3</v>
          </cell>
          <cell r="G598">
            <v>0</v>
          </cell>
          <cell r="H598">
            <v>0</v>
          </cell>
        </row>
        <row r="599">
          <cell r="E599" t="str">
            <v>PEB 4</v>
          </cell>
          <cell r="G599">
            <v>0</v>
          </cell>
          <cell r="H599">
            <v>0</v>
          </cell>
        </row>
        <row r="600">
          <cell r="E600" t="str">
            <v>PEB 5</v>
          </cell>
          <cell r="G600">
            <v>0</v>
          </cell>
          <cell r="H600">
            <v>0</v>
          </cell>
        </row>
        <row r="601">
          <cell r="E601" t="str">
            <v>PEB 6</v>
          </cell>
        </row>
        <row r="602">
          <cell r="E602" t="str">
            <v>PEB 7 / TB</v>
          </cell>
          <cell r="G602">
            <v>42888</v>
          </cell>
          <cell r="H602">
            <v>30317</v>
          </cell>
        </row>
        <row r="603">
          <cell r="E603" t="str">
            <v>MPP</v>
          </cell>
          <cell r="G603">
            <v>0</v>
          </cell>
          <cell r="H603">
            <v>0</v>
          </cell>
        </row>
        <row r="604">
          <cell r="E604" t="str">
            <v>ID</v>
          </cell>
          <cell r="G604">
            <v>0</v>
          </cell>
          <cell r="H604">
            <v>0</v>
          </cell>
        </row>
        <row r="605">
          <cell r="E605" t="str">
            <v>LL</v>
          </cell>
          <cell r="G605">
            <v>454920.6</v>
          </cell>
          <cell r="H605">
            <v>0</v>
          </cell>
        </row>
        <row r="606">
          <cell r="E606" t="str">
            <v>PMK</v>
          </cell>
          <cell r="G606">
            <v>324500</v>
          </cell>
          <cell r="H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G608">
            <v>0</v>
          </cell>
          <cell r="H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56615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184693.723</v>
          </cell>
          <cell r="AA608">
            <v>0</v>
          </cell>
          <cell r="AB608">
            <v>32442.5</v>
          </cell>
          <cell r="AC608">
            <v>0</v>
          </cell>
        </row>
        <row r="609">
          <cell r="E609" t="str">
            <v>PEB 2</v>
          </cell>
          <cell r="G609">
            <v>0</v>
          </cell>
          <cell r="H609">
            <v>0</v>
          </cell>
        </row>
        <row r="610">
          <cell r="E610" t="str">
            <v>PEB 3</v>
          </cell>
          <cell r="G610">
            <v>0</v>
          </cell>
          <cell r="H610">
            <v>0</v>
          </cell>
        </row>
        <row r="611">
          <cell r="E611" t="str">
            <v>PEB 4</v>
          </cell>
          <cell r="G611">
            <v>0</v>
          </cell>
          <cell r="H611">
            <v>0</v>
          </cell>
        </row>
        <row r="612">
          <cell r="E612" t="str">
            <v>PEB 5</v>
          </cell>
          <cell r="G612">
            <v>0</v>
          </cell>
          <cell r="H612">
            <v>0</v>
          </cell>
        </row>
        <row r="613">
          <cell r="E613" t="str">
            <v>PEB 6</v>
          </cell>
        </row>
        <row r="614">
          <cell r="E614" t="str">
            <v>PEB 7 / TB</v>
          </cell>
          <cell r="G614">
            <v>56615</v>
          </cell>
          <cell r="H614">
            <v>0</v>
          </cell>
        </row>
        <row r="615">
          <cell r="E615" t="str">
            <v>MPP</v>
          </cell>
          <cell r="G615">
            <v>0</v>
          </cell>
          <cell r="H615">
            <v>0</v>
          </cell>
        </row>
        <row r="616">
          <cell r="E616" t="str">
            <v>ID</v>
          </cell>
          <cell r="G616">
            <v>0</v>
          </cell>
          <cell r="H616">
            <v>0</v>
          </cell>
        </row>
        <row r="617">
          <cell r="E617" t="str">
            <v>LL</v>
          </cell>
          <cell r="G617">
            <v>184693.723</v>
          </cell>
          <cell r="H617">
            <v>0</v>
          </cell>
        </row>
        <row r="618">
          <cell r="E618" t="str">
            <v>PMK</v>
          </cell>
          <cell r="G618">
            <v>32442.5</v>
          </cell>
          <cell r="H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6920</v>
          </cell>
          <cell r="U620">
            <v>1478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28458</v>
          </cell>
          <cell r="AA620">
            <v>0</v>
          </cell>
          <cell r="AB620">
            <v>69726</v>
          </cell>
          <cell r="AC620">
            <v>0</v>
          </cell>
        </row>
        <row r="621">
          <cell r="E621" t="str">
            <v>PEB 2</v>
          </cell>
          <cell r="G621">
            <v>0</v>
          </cell>
          <cell r="H621">
            <v>0</v>
          </cell>
        </row>
        <row r="622">
          <cell r="E622" t="str">
            <v>PEB 3</v>
          </cell>
          <cell r="G622">
            <v>0</v>
          </cell>
          <cell r="H622">
            <v>0</v>
          </cell>
        </row>
        <row r="623">
          <cell r="E623" t="str">
            <v>PEB 4</v>
          </cell>
          <cell r="G623">
            <v>0</v>
          </cell>
          <cell r="H623">
            <v>0</v>
          </cell>
        </row>
        <row r="624">
          <cell r="E624" t="str">
            <v>PEB 5</v>
          </cell>
          <cell r="G624">
            <v>0</v>
          </cell>
          <cell r="H624">
            <v>0</v>
          </cell>
        </row>
        <row r="625">
          <cell r="E625" t="str">
            <v>PEB 6</v>
          </cell>
        </row>
        <row r="626">
          <cell r="E626" t="str">
            <v>PEB 7 / TB</v>
          </cell>
          <cell r="G626">
            <v>6920</v>
          </cell>
          <cell r="H626">
            <v>1478</v>
          </cell>
        </row>
        <row r="627">
          <cell r="E627" t="str">
            <v>MPP</v>
          </cell>
          <cell r="G627">
            <v>0</v>
          </cell>
          <cell r="H627">
            <v>0</v>
          </cell>
        </row>
        <row r="628">
          <cell r="E628" t="str">
            <v>ID</v>
          </cell>
          <cell r="G628">
            <v>0</v>
          </cell>
          <cell r="H628">
            <v>0</v>
          </cell>
        </row>
        <row r="629">
          <cell r="E629" t="str">
            <v>LL</v>
          </cell>
          <cell r="G629">
            <v>28458</v>
          </cell>
          <cell r="H629">
            <v>0</v>
          </cell>
        </row>
        <row r="630">
          <cell r="E630" t="str">
            <v>PMK</v>
          </cell>
          <cell r="G630">
            <v>69726</v>
          </cell>
          <cell r="H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G632">
            <v>0</v>
          </cell>
          <cell r="H632">
            <v>0</v>
          </cell>
          <cell r="J632">
            <v>94860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108064</v>
          </cell>
          <cell r="U632">
            <v>18636.649333333335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615849.81799999997</v>
          </cell>
          <cell r="AA632">
            <v>0</v>
          </cell>
          <cell r="AB632">
            <v>95309</v>
          </cell>
          <cell r="AC632">
            <v>0</v>
          </cell>
        </row>
        <row r="633">
          <cell r="E633" t="str">
            <v>PEB 2</v>
          </cell>
          <cell r="G633">
            <v>94860</v>
          </cell>
          <cell r="H633">
            <v>0</v>
          </cell>
        </row>
        <row r="634">
          <cell r="E634" t="str">
            <v>PEB 3</v>
          </cell>
          <cell r="G634">
            <v>0</v>
          </cell>
          <cell r="H634">
            <v>0</v>
          </cell>
        </row>
        <row r="635">
          <cell r="E635" t="str">
            <v>PEB 4</v>
          </cell>
          <cell r="G635">
            <v>0</v>
          </cell>
          <cell r="H635">
            <v>0</v>
          </cell>
        </row>
        <row r="636">
          <cell r="E636" t="str">
            <v>PEB 5</v>
          </cell>
          <cell r="G636">
            <v>0</v>
          </cell>
          <cell r="H636">
            <v>0</v>
          </cell>
        </row>
        <row r="637">
          <cell r="E637" t="str">
            <v>PEB 6</v>
          </cell>
        </row>
        <row r="638">
          <cell r="E638" t="str">
            <v>PEB 7 / TB</v>
          </cell>
          <cell r="G638">
            <v>108064</v>
          </cell>
          <cell r="H638">
            <v>18636.649333333335</v>
          </cell>
        </row>
        <row r="639">
          <cell r="E639" t="str">
            <v>MPP</v>
          </cell>
          <cell r="G639">
            <v>0</v>
          </cell>
          <cell r="H639">
            <v>0</v>
          </cell>
        </row>
        <row r="640">
          <cell r="E640" t="str">
            <v>ID</v>
          </cell>
          <cell r="G640">
            <v>0</v>
          </cell>
          <cell r="H640">
            <v>0</v>
          </cell>
        </row>
        <row r="641">
          <cell r="E641" t="str">
            <v>LL</v>
          </cell>
          <cell r="G641">
            <v>615849.81799999997</v>
          </cell>
          <cell r="H641">
            <v>0</v>
          </cell>
        </row>
        <row r="642">
          <cell r="E642" t="str">
            <v>PMK</v>
          </cell>
          <cell r="G642">
            <v>95309</v>
          </cell>
          <cell r="H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G644">
            <v>0</v>
          </cell>
          <cell r="H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1933519</v>
          </cell>
          <cell r="O644">
            <v>1389556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42095</v>
          </cell>
          <cell r="U644">
            <v>36194</v>
          </cell>
          <cell r="V644">
            <v>0</v>
          </cell>
          <cell r="W644">
            <v>0</v>
          </cell>
          <cell r="X644">
            <v>59002</v>
          </cell>
          <cell r="Y644">
            <v>0</v>
          </cell>
          <cell r="Z644">
            <v>453993.7</v>
          </cell>
          <cell r="AA644">
            <v>0</v>
          </cell>
          <cell r="AB644">
            <v>306102.63750000001</v>
          </cell>
          <cell r="AC644">
            <v>0</v>
          </cell>
        </row>
        <row r="645">
          <cell r="E645" t="str">
            <v>PEB 2</v>
          </cell>
          <cell r="G645">
            <v>0</v>
          </cell>
          <cell r="H645">
            <v>0</v>
          </cell>
        </row>
        <row r="646">
          <cell r="E646" t="str">
            <v>PEB 3</v>
          </cell>
          <cell r="G646">
            <v>0</v>
          </cell>
          <cell r="H646">
            <v>0</v>
          </cell>
        </row>
        <row r="647">
          <cell r="E647" t="str">
            <v>PEB 4</v>
          </cell>
          <cell r="G647">
            <v>1933519</v>
          </cell>
          <cell r="H647">
            <v>1389556</v>
          </cell>
        </row>
        <row r="648">
          <cell r="E648" t="str">
            <v>PEB 5</v>
          </cell>
          <cell r="G648">
            <v>0</v>
          </cell>
          <cell r="H648">
            <v>0</v>
          </cell>
        </row>
        <row r="649">
          <cell r="E649" t="str">
            <v>PEB 6</v>
          </cell>
        </row>
        <row r="650">
          <cell r="E650" t="str">
            <v>PEB 7 / TB</v>
          </cell>
          <cell r="G650">
            <v>42095</v>
          </cell>
          <cell r="H650">
            <v>36194</v>
          </cell>
        </row>
        <row r="651">
          <cell r="E651" t="str">
            <v>MPP</v>
          </cell>
          <cell r="G651">
            <v>0</v>
          </cell>
          <cell r="H651">
            <v>0</v>
          </cell>
        </row>
        <row r="652">
          <cell r="E652" t="str">
            <v>ID</v>
          </cell>
          <cell r="G652">
            <v>59002</v>
          </cell>
          <cell r="H652">
            <v>0</v>
          </cell>
        </row>
        <row r="653">
          <cell r="E653" t="str">
            <v>LL</v>
          </cell>
          <cell r="G653">
            <v>453993.7</v>
          </cell>
          <cell r="H653">
            <v>0</v>
          </cell>
        </row>
        <row r="654">
          <cell r="E654" t="str">
            <v>PMK</v>
          </cell>
          <cell r="G654">
            <v>306102.63750000001</v>
          </cell>
          <cell r="H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E657" t="str">
            <v>PEB 2</v>
          </cell>
        </row>
        <row r="658">
          <cell r="E658" t="str">
            <v>PEB 3</v>
          </cell>
        </row>
        <row r="659">
          <cell r="E659" t="str">
            <v>PEB 4</v>
          </cell>
        </row>
        <row r="660">
          <cell r="E660" t="str">
            <v>PEB 5</v>
          </cell>
        </row>
        <row r="661">
          <cell r="E661" t="str">
            <v>PEB 6</v>
          </cell>
        </row>
        <row r="662">
          <cell r="E662" t="str">
            <v>PEB 7 / TB</v>
          </cell>
        </row>
        <row r="663">
          <cell r="E663" t="str">
            <v>MPP</v>
          </cell>
        </row>
        <row r="664">
          <cell r="E664" t="str">
            <v>ID</v>
          </cell>
        </row>
        <row r="665">
          <cell r="E665" t="str">
            <v>LL</v>
          </cell>
        </row>
        <row r="666">
          <cell r="E666" t="str">
            <v>PMK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E669" t="str">
            <v>PEB 2</v>
          </cell>
        </row>
        <row r="670">
          <cell r="E670" t="str">
            <v>PEB 3</v>
          </cell>
        </row>
        <row r="671">
          <cell r="E671" t="str">
            <v>PEB 4</v>
          </cell>
        </row>
        <row r="672">
          <cell r="E672" t="str">
            <v>PEB 5</v>
          </cell>
        </row>
        <row r="673">
          <cell r="E673" t="str">
            <v>PEB 6</v>
          </cell>
        </row>
        <row r="674">
          <cell r="E674" t="str">
            <v>PEB 7 / TB</v>
          </cell>
        </row>
        <row r="675">
          <cell r="E675" t="str">
            <v>MPP</v>
          </cell>
        </row>
        <row r="676">
          <cell r="E676" t="str">
            <v>ID</v>
          </cell>
        </row>
        <row r="677">
          <cell r="E677" t="str">
            <v>LL</v>
          </cell>
        </row>
        <row r="678">
          <cell r="E678" t="str">
            <v>PMK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E681" t="str">
            <v>PEB 2</v>
          </cell>
        </row>
        <row r="682">
          <cell r="E682" t="str">
            <v>PEB 3</v>
          </cell>
        </row>
        <row r="683">
          <cell r="E683" t="str">
            <v>PEB 4</v>
          </cell>
        </row>
        <row r="684">
          <cell r="E684" t="str">
            <v>PEB 5</v>
          </cell>
        </row>
        <row r="685">
          <cell r="E685" t="str">
            <v>PEB 6</v>
          </cell>
        </row>
        <row r="686">
          <cell r="E686" t="str">
            <v>PEB 7 / TB</v>
          </cell>
        </row>
        <row r="687">
          <cell r="E687" t="str">
            <v>MPP</v>
          </cell>
        </row>
        <row r="688">
          <cell r="E688" t="str">
            <v>ID</v>
          </cell>
        </row>
        <row r="689">
          <cell r="E689" t="str">
            <v>LL</v>
          </cell>
        </row>
        <row r="690">
          <cell r="E690" t="str">
            <v>PMK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E693" t="str">
            <v>PEB 2</v>
          </cell>
        </row>
        <row r="694">
          <cell r="E694" t="str">
            <v>PEB 3</v>
          </cell>
        </row>
        <row r="695">
          <cell r="E695" t="str">
            <v>PEB 4</v>
          </cell>
        </row>
        <row r="696">
          <cell r="E696" t="str">
            <v>PEB 5</v>
          </cell>
        </row>
        <row r="697">
          <cell r="E697" t="str">
            <v>PEB 6</v>
          </cell>
        </row>
        <row r="698">
          <cell r="E698" t="str">
            <v>PEB 7 / TB</v>
          </cell>
        </row>
        <row r="699">
          <cell r="E699" t="str">
            <v>MPP</v>
          </cell>
        </row>
        <row r="700">
          <cell r="E700" t="str">
            <v>ID</v>
          </cell>
        </row>
        <row r="701">
          <cell r="E701" t="str">
            <v>LL</v>
          </cell>
        </row>
        <row r="702">
          <cell r="E702" t="str">
            <v>PMK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G704">
            <v>0</v>
          </cell>
          <cell r="H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1045302.8</v>
          </cell>
          <cell r="AA704">
            <v>0</v>
          </cell>
          <cell r="AB704">
            <v>96916.3</v>
          </cell>
          <cell r="AC704">
            <v>0</v>
          </cell>
        </row>
        <row r="705">
          <cell r="E705" t="str">
            <v>PEB 2</v>
          </cell>
          <cell r="G705">
            <v>0</v>
          </cell>
          <cell r="H705">
            <v>0</v>
          </cell>
        </row>
        <row r="706">
          <cell r="E706" t="str">
            <v>PEB 3</v>
          </cell>
          <cell r="G706">
            <v>0</v>
          </cell>
          <cell r="H706">
            <v>0</v>
          </cell>
        </row>
        <row r="707">
          <cell r="E707" t="str">
            <v>PEB 4</v>
          </cell>
          <cell r="G707">
            <v>0</v>
          </cell>
          <cell r="H707">
            <v>0</v>
          </cell>
        </row>
        <row r="708">
          <cell r="E708" t="str">
            <v>PEB 5</v>
          </cell>
          <cell r="G708">
            <v>0</v>
          </cell>
          <cell r="H708">
            <v>0</v>
          </cell>
        </row>
        <row r="709">
          <cell r="E709" t="str">
            <v>PEB 6</v>
          </cell>
        </row>
        <row r="710">
          <cell r="E710" t="str">
            <v>PEB 7 / TB</v>
          </cell>
          <cell r="G710">
            <v>0</v>
          </cell>
          <cell r="H710">
            <v>0</v>
          </cell>
        </row>
        <row r="711">
          <cell r="E711" t="str">
            <v>MPP</v>
          </cell>
          <cell r="G711">
            <v>0</v>
          </cell>
          <cell r="H711">
            <v>0</v>
          </cell>
        </row>
        <row r="712">
          <cell r="E712" t="str">
            <v>ID</v>
          </cell>
          <cell r="G712">
            <v>0</v>
          </cell>
          <cell r="H712">
            <v>0</v>
          </cell>
        </row>
        <row r="713">
          <cell r="E713" t="str">
            <v>LL</v>
          </cell>
          <cell r="G713">
            <v>1045302.8</v>
          </cell>
          <cell r="H713">
            <v>0</v>
          </cell>
        </row>
        <row r="714">
          <cell r="E714" t="str">
            <v>PMK</v>
          </cell>
          <cell r="G714">
            <v>96916.3</v>
          </cell>
          <cell r="H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E717" t="str">
            <v>PEB 2</v>
          </cell>
          <cell r="G717">
            <v>0</v>
          </cell>
          <cell r="H717">
            <v>0</v>
          </cell>
        </row>
        <row r="718">
          <cell r="E718" t="str">
            <v>PEB 3</v>
          </cell>
          <cell r="G718">
            <v>0</v>
          </cell>
          <cell r="H718">
            <v>0</v>
          </cell>
        </row>
        <row r="719">
          <cell r="E719" t="str">
            <v>PEB 4</v>
          </cell>
          <cell r="G719">
            <v>0</v>
          </cell>
          <cell r="H719">
            <v>0</v>
          </cell>
        </row>
        <row r="720">
          <cell r="E720" t="str">
            <v>PEB 5</v>
          </cell>
          <cell r="G720">
            <v>0</v>
          </cell>
          <cell r="H720">
            <v>0</v>
          </cell>
        </row>
        <row r="721">
          <cell r="E721" t="str">
            <v>PEB 6</v>
          </cell>
          <cell r="G721">
            <v>0</v>
          </cell>
          <cell r="H721">
            <v>0</v>
          </cell>
        </row>
        <row r="722">
          <cell r="E722" t="str">
            <v>PEB 7 / TB</v>
          </cell>
          <cell r="G722">
            <v>0</v>
          </cell>
          <cell r="H722">
            <v>0</v>
          </cell>
        </row>
        <row r="723">
          <cell r="E723" t="str">
            <v>MPP</v>
          </cell>
          <cell r="G723">
            <v>0</v>
          </cell>
          <cell r="H723">
            <v>0</v>
          </cell>
        </row>
        <row r="724">
          <cell r="E724" t="str">
            <v>ID</v>
          </cell>
          <cell r="G724">
            <v>0</v>
          </cell>
          <cell r="H724">
            <v>0</v>
          </cell>
        </row>
        <row r="725">
          <cell r="E725" t="str">
            <v>LL</v>
          </cell>
          <cell r="G725">
            <v>0</v>
          </cell>
          <cell r="H725">
            <v>0</v>
          </cell>
        </row>
        <row r="726">
          <cell r="E726" t="str">
            <v>PMK</v>
          </cell>
          <cell r="G726">
            <v>0</v>
          </cell>
          <cell r="H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G728">
            <v>0</v>
          </cell>
          <cell r="H728">
            <v>0</v>
          </cell>
          <cell r="J728">
            <v>16850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15640.627</v>
          </cell>
          <cell r="W728">
            <v>0</v>
          </cell>
          <cell r="X728">
            <v>0</v>
          </cell>
          <cell r="Y728">
            <v>0</v>
          </cell>
          <cell r="Z728">
            <v>176767.62727272729</v>
          </cell>
          <cell r="AA728">
            <v>0</v>
          </cell>
          <cell r="AB728">
            <v>96740</v>
          </cell>
          <cell r="AC728">
            <v>0</v>
          </cell>
        </row>
        <row r="729">
          <cell r="E729" t="str">
            <v>PEB 2</v>
          </cell>
          <cell r="G729">
            <v>16850</v>
          </cell>
          <cell r="H729">
            <v>0</v>
          </cell>
        </row>
        <row r="730">
          <cell r="E730" t="str">
            <v>PEB 3</v>
          </cell>
          <cell r="G730">
            <v>0</v>
          </cell>
          <cell r="H730">
            <v>0</v>
          </cell>
        </row>
        <row r="731">
          <cell r="E731" t="str">
            <v>PEB 4</v>
          </cell>
          <cell r="G731">
            <v>0</v>
          </cell>
          <cell r="H731">
            <v>0</v>
          </cell>
        </row>
        <row r="732">
          <cell r="E732" t="str">
            <v>PEB 5</v>
          </cell>
          <cell r="G732">
            <v>0</v>
          </cell>
          <cell r="H732">
            <v>0</v>
          </cell>
        </row>
        <row r="733">
          <cell r="E733" t="str">
            <v>PEB 6</v>
          </cell>
        </row>
        <row r="734">
          <cell r="E734" t="str">
            <v>PEB 7 / TB</v>
          </cell>
          <cell r="G734">
            <v>0</v>
          </cell>
          <cell r="H734">
            <v>0</v>
          </cell>
        </row>
        <row r="735">
          <cell r="E735" t="str">
            <v>MPP</v>
          </cell>
          <cell r="G735">
            <v>15640.627</v>
          </cell>
          <cell r="H735">
            <v>0</v>
          </cell>
        </row>
        <row r="736">
          <cell r="E736" t="str">
            <v>ID</v>
          </cell>
          <cell r="G736">
            <v>0</v>
          </cell>
          <cell r="H736">
            <v>0</v>
          </cell>
        </row>
        <row r="737">
          <cell r="E737" t="str">
            <v>LL</v>
          </cell>
          <cell r="G737">
            <v>176767.62727272729</v>
          </cell>
          <cell r="H737">
            <v>0</v>
          </cell>
        </row>
        <row r="738">
          <cell r="E738" t="str">
            <v>PMK</v>
          </cell>
          <cell r="G738">
            <v>96740</v>
          </cell>
          <cell r="H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G740">
            <v>0</v>
          </cell>
          <cell r="H740">
            <v>0</v>
          </cell>
          <cell r="J740">
            <v>486917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85022</v>
          </cell>
          <cell r="U740">
            <v>77881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491371.21600000001</v>
          </cell>
          <cell r="AA740">
            <v>0</v>
          </cell>
          <cell r="AB740">
            <v>139894.66699999999</v>
          </cell>
          <cell r="AC740">
            <v>0</v>
          </cell>
        </row>
        <row r="741">
          <cell r="E741" t="str">
            <v>PEB 2</v>
          </cell>
          <cell r="G741">
            <v>486917</v>
          </cell>
          <cell r="H741">
            <v>0</v>
          </cell>
        </row>
        <row r="742">
          <cell r="E742" t="str">
            <v>PEB 3</v>
          </cell>
          <cell r="G742">
            <v>0</v>
          </cell>
          <cell r="H742">
            <v>0</v>
          </cell>
        </row>
        <row r="743">
          <cell r="E743" t="str">
            <v>PEB 4</v>
          </cell>
          <cell r="G743">
            <v>0</v>
          </cell>
          <cell r="H743">
            <v>0</v>
          </cell>
        </row>
        <row r="744">
          <cell r="E744" t="str">
            <v>PEB 5</v>
          </cell>
          <cell r="G744">
            <v>0</v>
          </cell>
          <cell r="H744">
            <v>0</v>
          </cell>
        </row>
        <row r="745">
          <cell r="E745" t="str">
            <v>PEB 6</v>
          </cell>
        </row>
        <row r="746">
          <cell r="E746" t="str">
            <v>PEB 7 / TB</v>
          </cell>
          <cell r="G746">
            <v>85022</v>
          </cell>
          <cell r="H746">
            <v>77881</v>
          </cell>
        </row>
        <row r="747">
          <cell r="E747" t="str">
            <v>MPP</v>
          </cell>
          <cell r="G747">
            <v>0</v>
          </cell>
          <cell r="H747">
            <v>0</v>
          </cell>
        </row>
        <row r="748">
          <cell r="E748" t="str">
            <v>ID</v>
          </cell>
          <cell r="G748">
            <v>0</v>
          </cell>
          <cell r="H748">
            <v>0</v>
          </cell>
        </row>
        <row r="749">
          <cell r="E749" t="str">
            <v>LL</v>
          </cell>
          <cell r="G749">
            <v>491371.21600000001</v>
          </cell>
          <cell r="H749">
            <v>0</v>
          </cell>
        </row>
        <row r="750">
          <cell r="E750" t="str">
            <v>PMK</v>
          </cell>
          <cell r="G750">
            <v>139894.66699999999</v>
          </cell>
          <cell r="H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G752">
            <v>0</v>
          </cell>
          <cell r="H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16274</v>
          </cell>
          <cell r="U752">
            <v>3525</v>
          </cell>
          <cell r="V752">
            <v>36685</v>
          </cell>
          <cell r="W752">
            <v>0</v>
          </cell>
          <cell r="X752">
            <v>0</v>
          </cell>
          <cell r="Y752">
            <v>0</v>
          </cell>
          <cell r="Z752">
            <v>196068</v>
          </cell>
          <cell r="AA752">
            <v>0</v>
          </cell>
          <cell r="AB752">
            <v>0</v>
          </cell>
          <cell r="AC752">
            <v>0</v>
          </cell>
        </row>
        <row r="753">
          <cell r="E753" t="str">
            <v>PEB 2</v>
          </cell>
          <cell r="G753">
            <v>0</v>
          </cell>
          <cell r="H753">
            <v>0</v>
          </cell>
        </row>
        <row r="754">
          <cell r="E754" t="str">
            <v>PEB 3</v>
          </cell>
          <cell r="G754">
            <v>0</v>
          </cell>
          <cell r="H754">
            <v>0</v>
          </cell>
        </row>
        <row r="755">
          <cell r="E755" t="str">
            <v>PEB 4</v>
          </cell>
          <cell r="G755">
            <v>0</v>
          </cell>
          <cell r="H755">
            <v>0</v>
          </cell>
        </row>
        <row r="756">
          <cell r="E756" t="str">
            <v>PEB 5</v>
          </cell>
          <cell r="G756">
            <v>0</v>
          </cell>
          <cell r="H756">
            <v>0</v>
          </cell>
        </row>
        <row r="757">
          <cell r="E757" t="str">
            <v>PEB 6</v>
          </cell>
        </row>
        <row r="758">
          <cell r="E758" t="str">
            <v>PEB 7 / TB</v>
          </cell>
          <cell r="G758">
            <v>16274</v>
          </cell>
          <cell r="H758">
            <v>3525</v>
          </cell>
        </row>
        <row r="759">
          <cell r="E759" t="str">
            <v>MPP</v>
          </cell>
          <cell r="G759">
            <v>36685</v>
          </cell>
          <cell r="H759">
            <v>0</v>
          </cell>
        </row>
        <row r="760">
          <cell r="E760" t="str">
            <v>ID</v>
          </cell>
          <cell r="G760">
            <v>0</v>
          </cell>
          <cell r="H760">
            <v>0</v>
          </cell>
        </row>
        <row r="761">
          <cell r="E761" t="str">
            <v>LL</v>
          </cell>
          <cell r="G761">
            <v>196068</v>
          </cell>
          <cell r="H761">
            <v>0</v>
          </cell>
        </row>
        <row r="762">
          <cell r="E762" t="str">
            <v>PMK</v>
          </cell>
          <cell r="G762">
            <v>0</v>
          </cell>
          <cell r="H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E765" t="str">
            <v>PEB 2</v>
          </cell>
        </row>
        <row r="766">
          <cell r="E766" t="str">
            <v>PEB 3</v>
          </cell>
        </row>
        <row r="767">
          <cell r="E767" t="str">
            <v>PEB 4</v>
          </cell>
        </row>
        <row r="768">
          <cell r="E768" t="str">
            <v>PEB 5</v>
          </cell>
        </row>
        <row r="769">
          <cell r="E769" t="str">
            <v>PEB 6</v>
          </cell>
        </row>
        <row r="770">
          <cell r="E770" t="str">
            <v>PEB 7 / TB</v>
          </cell>
        </row>
        <row r="771">
          <cell r="E771" t="str">
            <v>MPP</v>
          </cell>
        </row>
        <row r="772">
          <cell r="E772" t="str">
            <v>ID</v>
          </cell>
        </row>
        <row r="773">
          <cell r="E773" t="str">
            <v>LL</v>
          </cell>
        </row>
        <row r="774">
          <cell r="E774" t="str">
            <v>PMK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E777" t="str">
            <v>PEB 2</v>
          </cell>
        </row>
        <row r="778">
          <cell r="E778" t="str">
            <v>PEB 3</v>
          </cell>
        </row>
        <row r="779">
          <cell r="E779" t="str">
            <v>PEB 4</v>
          </cell>
        </row>
        <row r="780">
          <cell r="E780" t="str">
            <v>PEB 5</v>
          </cell>
        </row>
        <row r="781">
          <cell r="E781" t="str">
            <v>PEB 6</v>
          </cell>
        </row>
        <row r="782">
          <cell r="E782" t="str">
            <v>PEB 7 / TB</v>
          </cell>
        </row>
        <row r="783">
          <cell r="E783" t="str">
            <v>MPP</v>
          </cell>
        </row>
        <row r="784">
          <cell r="E784" t="str">
            <v>ID</v>
          </cell>
        </row>
        <row r="785">
          <cell r="E785" t="str">
            <v>LL</v>
          </cell>
        </row>
        <row r="786">
          <cell r="E786" t="str">
            <v>PMK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G788">
            <v>0</v>
          </cell>
          <cell r="H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62571</v>
          </cell>
          <cell r="U788">
            <v>343315</v>
          </cell>
          <cell r="V788">
            <v>320000</v>
          </cell>
          <cell r="W788">
            <v>0</v>
          </cell>
          <cell r="X788">
            <v>0</v>
          </cell>
          <cell r="Y788">
            <v>0</v>
          </cell>
          <cell r="Z788">
            <v>284814.90000000002</v>
          </cell>
          <cell r="AA788">
            <v>0</v>
          </cell>
          <cell r="AB788">
            <v>19400</v>
          </cell>
          <cell r="AC788">
            <v>0</v>
          </cell>
        </row>
        <row r="789">
          <cell r="E789" t="str">
            <v>PEB 2</v>
          </cell>
          <cell r="G789">
            <v>0</v>
          </cell>
          <cell r="H789">
            <v>0</v>
          </cell>
        </row>
        <row r="790">
          <cell r="E790" t="str">
            <v>PEB 3</v>
          </cell>
          <cell r="G790">
            <v>0</v>
          </cell>
          <cell r="H790">
            <v>0</v>
          </cell>
        </row>
        <row r="791">
          <cell r="E791" t="str">
            <v>PEB 4</v>
          </cell>
          <cell r="G791">
            <v>0</v>
          </cell>
          <cell r="H791">
            <v>0</v>
          </cell>
        </row>
        <row r="792">
          <cell r="E792" t="str">
            <v>PEB 5</v>
          </cell>
          <cell r="G792">
            <v>0</v>
          </cell>
          <cell r="H792">
            <v>0</v>
          </cell>
        </row>
        <row r="793">
          <cell r="E793" t="str">
            <v>PEB 6</v>
          </cell>
        </row>
        <row r="794">
          <cell r="E794" t="str">
            <v>PEB 7 / TB</v>
          </cell>
          <cell r="G794">
            <v>62571</v>
          </cell>
          <cell r="H794">
            <v>343315</v>
          </cell>
        </row>
        <row r="795">
          <cell r="E795" t="str">
            <v>MPP</v>
          </cell>
          <cell r="G795">
            <v>320000</v>
          </cell>
          <cell r="H795">
            <v>0</v>
          </cell>
        </row>
        <row r="796">
          <cell r="E796" t="str">
            <v>ID</v>
          </cell>
          <cell r="G796">
            <v>0</v>
          </cell>
          <cell r="H796">
            <v>0</v>
          </cell>
        </row>
        <row r="797">
          <cell r="E797" t="str">
            <v>LL</v>
          </cell>
          <cell r="G797">
            <v>284814.90000000002</v>
          </cell>
          <cell r="H797">
            <v>0</v>
          </cell>
        </row>
        <row r="798">
          <cell r="E798" t="str">
            <v>PMK</v>
          </cell>
          <cell r="G798">
            <v>19400</v>
          </cell>
          <cell r="H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</row>
        <row r="801">
          <cell r="E801" t="str">
            <v>PEB 2</v>
          </cell>
        </row>
        <row r="802">
          <cell r="E802" t="str">
            <v>PEB 3</v>
          </cell>
        </row>
        <row r="803">
          <cell r="E803" t="str">
            <v>PEB 4</v>
          </cell>
        </row>
        <row r="804">
          <cell r="E804" t="str">
            <v>PEB 5</v>
          </cell>
        </row>
        <row r="805">
          <cell r="E805" t="str">
            <v>PEB 6</v>
          </cell>
        </row>
        <row r="806">
          <cell r="E806" t="str">
            <v>PEB 7 / TB</v>
          </cell>
        </row>
        <row r="807">
          <cell r="E807" t="str">
            <v>MPP</v>
          </cell>
        </row>
        <row r="808">
          <cell r="E808" t="str">
            <v>ID</v>
          </cell>
        </row>
        <row r="809">
          <cell r="E809" t="str">
            <v>LL</v>
          </cell>
        </row>
        <row r="810">
          <cell r="E810" t="str">
            <v>PMK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</row>
        <row r="813">
          <cell r="E813" t="str">
            <v>PEB 2</v>
          </cell>
        </row>
        <row r="814">
          <cell r="E814" t="str">
            <v>PEB 3</v>
          </cell>
        </row>
        <row r="815">
          <cell r="E815" t="str">
            <v>PEB 4</v>
          </cell>
        </row>
        <row r="816">
          <cell r="E816" t="str">
            <v>PEB 5</v>
          </cell>
        </row>
        <row r="817">
          <cell r="E817" t="str">
            <v>PEB 6</v>
          </cell>
        </row>
        <row r="818">
          <cell r="E818" t="str">
            <v>PEB 7 / TB</v>
          </cell>
        </row>
        <row r="819">
          <cell r="E819" t="str">
            <v>MPP</v>
          </cell>
        </row>
        <row r="820">
          <cell r="E820" t="str">
            <v>ID</v>
          </cell>
        </row>
        <row r="821">
          <cell r="E821" t="str">
            <v>LL</v>
          </cell>
        </row>
        <row r="822">
          <cell r="E822" t="str">
            <v>PMK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G824">
            <v>0</v>
          </cell>
          <cell r="H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47897</v>
          </cell>
          <cell r="U824">
            <v>1798</v>
          </cell>
          <cell r="V824">
            <v>0</v>
          </cell>
          <cell r="W824">
            <v>0</v>
          </cell>
          <cell r="X824">
            <v>43116</v>
          </cell>
          <cell r="Y824">
            <v>0</v>
          </cell>
          <cell r="Z824">
            <v>179231.91800000001</v>
          </cell>
          <cell r="AA824">
            <v>0</v>
          </cell>
          <cell r="AB824">
            <v>62550</v>
          </cell>
          <cell r="AC824">
            <v>0</v>
          </cell>
        </row>
        <row r="825">
          <cell r="E825" t="str">
            <v>PEB 2</v>
          </cell>
          <cell r="G825">
            <v>0</v>
          </cell>
          <cell r="H825">
            <v>0</v>
          </cell>
        </row>
        <row r="826">
          <cell r="E826" t="str">
            <v>PEB 3</v>
          </cell>
          <cell r="G826">
            <v>0</v>
          </cell>
          <cell r="H826">
            <v>0</v>
          </cell>
        </row>
        <row r="827">
          <cell r="E827" t="str">
            <v>PEB 4</v>
          </cell>
          <cell r="G827">
            <v>0</v>
          </cell>
          <cell r="H827">
            <v>0</v>
          </cell>
        </row>
        <row r="828">
          <cell r="E828" t="str">
            <v>PEB 5</v>
          </cell>
          <cell r="G828">
            <v>0</v>
          </cell>
          <cell r="H828">
            <v>0</v>
          </cell>
        </row>
        <row r="829">
          <cell r="E829" t="str">
            <v>PEB 6</v>
          </cell>
        </row>
        <row r="830">
          <cell r="E830" t="str">
            <v>PEB 7 / TB</v>
          </cell>
          <cell r="G830">
            <v>47897</v>
          </cell>
          <cell r="H830">
            <v>1798</v>
          </cell>
        </row>
        <row r="831">
          <cell r="E831" t="str">
            <v>MPP</v>
          </cell>
          <cell r="G831">
            <v>0</v>
          </cell>
          <cell r="H831">
            <v>0</v>
          </cell>
        </row>
        <row r="832">
          <cell r="E832" t="str">
            <v>ID</v>
          </cell>
          <cell r="G832">
            <v>43116</v>
          </cell>
          <cell r="H832">
            <v>0</v>
          </cell>
        </row>
        <row r="833">
          <cell r="E833" t="str">
            <v>LL</v>
          </cell>
          <cell r="G833">
            <v>179231.91800000001</v>
          </cell>
          <cell r="H833">
            <v>0</v>
          </cell>
        </row>
        <row r="834">
          <cell r="E834" t="str">
            <v>PMK</v>
          </cell>
          <cell r="G834">
            <v>62550</v>
          </cell>
          <cell r="H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E837" t="str">
            <v>PEB 2</v>
          </cell>
        </row>
        <row r="838">
          <cell r="E838" t="str">
            <v>PEB 3</v>
          </cell>
        </row>
        <row r="839">
          <cell r="E839" t="str">
            <v>PEB 4</v>
          </cell>
        </row>
        <row r="840">
          <cell r="E840" t="str">
            <v>PEB 5</v>
          </cell>
        </row>
        <row r="841">
          <cell r="E841" t="str">
            <v>PEB 6</v>
          </cell>
        </row>
        <row r="842">
          <cell r="E842" t="str">
            <v>PEB 7 / TB</v>
          </cell>
        </row>
        <row r="843">
          <cell r="E843" t="str">
            <v>MPP</v>
          </cell>
        </row>
        <row r="844">
          <cell r="E844" t="str">
            <v>ID</v>
          </cell>
        </row>
        <row r="845">
          <cell r="E845" t="str">
            <v>LL</v>
          </cell>
        </row>
        <row r="846">
          <cell r="E846" t="str">
            <v>PMK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E849" t="str">
            <v>PEB 2</v>
          </cell>
        </row>
        <row r="850">
          <cell r="E850" t="str">
            <v>PEB 3</v>
          </cell>
        </row>
        <row r="851">
          <cell r="E851" t="str">
            <v>PEB 4</v>
          </cell>
        </row>
        <row r="852">
          <cell r="E852" t="str">
            <v>PEB 5</v>
          </cell>
        </row>
        <row r="853">
          <cell r="E853" t="str">
            <v>PEB 6</v>
          </cell>
        </row>
        <row r="854">
          <cell r="E854" t="str">
            <v>PEB 7 / TB</v>
          </cell>
        </row>
        <row r="855">
          <cell r="E855" t="str">
            <v>MPP</v>
          </cell>
        </row>
        <row r="856">
          <cell r="E856" t="str">
            <v>ID</v>
          </cell>
        </row>
        <row r="857">
          <cell r="E857" t="str">
            <v>LL</v>
          </cell>
        </row>
        <row r="858">
          <cell r="E858" t="str">
            <v>PMK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E861" t="str">
            <v>PEB 2</v>
          </cell>
        </row>
        <row r="862">
          <cell r="E862" t="str">
            <v>PEB 3</v>
          </cell>
        </row>
        <row r="863">
          <cell r="E863" t="str">
            <v>PEB 4</v>
          </cell>
        </row>
        <row r="864">
          <cell r="E864" t="str">
            <v>PEB 5</v>
          </cell>
        </row>
        <row r="865">
          <cell r="E865" t="str">
            <v>PEB 6</v>
          </cell>
        </row>
        <row r="866">
          <cell r="E866" t="str">
            <v>PEB 7 / TB</v>
          </cell>
        </row>
        <row r="867">
          <cell r="E867" t="str">
            <v>MPP</v>
          </cell>
        </row>
        <row r="868">
          <cell r="E868" t="str">
            <v>ID</v>
          </cell>
        </row>
        <row r="869">
          <cell r="E869" t="str">
            <v>LL</v>
          </cell>
        </row>
        <row r="870">
          <cell r="E870" t="str">
            <v>PMK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G872">
            <v>0</v>
          </cell>
          <cell r="H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2705</v>
          </cell>
          <cell r="U872">
            <v>2134</v>
          </cell>
          <cell r="V872">
            <v>0</v>
          </cell>
          <cell r="W872">
            <v>0</v>
          </cell>
          <cell r="X872">
            <v>42227</v>
          </cell>
          <cell r="Y872">
            <v>0</v>
          </cell>
          <cell r="Z872">
            <v>437129.65</v>
          </cell>
          <cell r="AA872">
            <v>0</v>
          </cell>
          <cell r="AB872">
            <v>221231.25</v>
          </cell>
          <cell r="AC872">
            <v>0</v>
          </cell>
        </row>
        <row r="873">
          <cell r="E873" t="str">
            <v>PEB 2</v>
          </cell>
          <cell r="G873">
            <v>0</v>
          </cell>
          <cell r="H873">
            <v>0</v>
          </cell>
        </row>
        <row r="874">
          <cell r="E874" t="str">
            <v>PEB 3</v>
          </cell>
          <cell r="G874">
            <v>0</v>
          </cell>
          <cell r="H874">
            <v>0</v>
          </cell>
        </row>
        <row r="875">
          <cell r="E875" t="str">
            <v>PEB 4</v>
          </cell>
          <cell r="G875">
            <v>0</v>
          </cell>
          <cell r="H875">
            <v>0</v>
          </cell>
        </row>
        <row r="876">
          <cell r="E876" t="str">
            <v>PEB 5</v>
          </cell>
          <cell r="G876">
            <v>0</v>
          </cell>
          <cell r="H876">
            <v>0</v>
          </cell>
        </row>
        <row r="877">
          <cell r="E877" t="str">
            <v>PEB 6</v>
          </cell>
        </row>
        <row r="878">
          <cell r="E878" t="str">
            <v>PEB 7 / TB</v>
          </cell>
          <cell r="G878">
            <v>2705</v>
          </cell>
          <cell r="H878">
            <v>2134</v>
          </cell>
        </row>
        <row r="879">
          <cell r="E879" t="str">
            <v>MPP</v>
          </cell>
          <cell r="G879">
            <v>0</v>
          </cell>
          <cell r="H879">
            <v>0</v>
          </cell>
        </row>
        <row r="880">
          <cell r="E880" t="str">
            <v>ID</v>
          </cell>
          <cell r="G880">
            <v>42227</v>
          </cell>
          <cell r="H880">
            <v>0</v>
          </cell>
        </row>
        <row r="881">
          <cell r="E881" t="str">
            <v>LL</v>
          </cell>
          <cell r="G881">
            <v>437129.65</v>
          </cell>
          <cell r="H881">
            <v>0</v>
          </cell>
        </row>
        <row r="882">
          <cell r="E882" t="str">
            <v>PMK</v>
          </cell>
          <cell r="G882">
            <v>221231.25</v>
          </cell>
          <cell r="H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G884">
            <v>0</v>
          </cell>
          <cell r="H884">
            <v>0</v>
          </cell>
          <cell r="J884">
            <v>36275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32807.292000000001</v>
          </cell>
          <cell r="W884">
            <v>0</v>
          </cell>
          <cell r="X884">
            <v>0</v>
          </cell>
          <cell r="Y884">
            <v>0</v>
          </cell>
          <cell r="Z884">
            <v>100593.33100000001</v>
          </cell>
          <cell r="AA884">
            <v>0</v>
          </cell>
          <cell r="AB884">
            <v>32213</v>
          </cell>
          <cell r="AC884">
            <v>0</v>
          </cell>
        </row>
        <row r="885">
          <cell r="E885" t="str">
            <v>PEB 2</v>
          </cell>
          <cell r="G885">
            <v>36275</v>
          </cell>
          <cell r="H885">
            <v>0</v>
          </cell>
        </row>
        <row r="886">
          <cell r="E886" t="str">
            <v>PEB 3</v>
          </cell>
          <cell r="G886">
            <v>0</v>
          </cell>
          <cell r="H886">
            <v>0</v>
          </cell>
        </row>
        <row r="887">
          <cell r="E887" t="str">
            <v>PEB 4</v>
          </cell>
          <cell r="G887">
            <v>0</v>
          </cell>
          <cell r="H887">
            <v>0</v>
          </cell>
        </row>
        <row r="888">
          <cell r="E888" t="str">
            <v>PEB 5</v>
          </cell>
          <cell r="G888">
            <v>0</v>
          </cell>
          <cell r="H888">
            <v>0</v>
          </cell>
        </row>
        <row r="889">
          <cell r="E889" t="str">
            <v>PEB 6</v>
          </cell>
        </row>
        <row r="890">
          <cell r="E890" t="str">
            <v>PEB 7 / TB</v>
          </cell>
          <cell r="G890">
            <v>0</v>
          </cell>
          <cell r="H890">
            <v>0</v>
          </cell>
        </row>
        <row r="891">
          <cell r="E891" t="str">
            <v>MPP</v>
          </cell>
          <cell r="G891">
            <v>32807.292000000001</v>
          </cell>
          <cell r="H891">
            <v>0</v>
          </cell>
        </row>
        <row r="892">
          <cell r="E892" t="str">
            <v>ID</v>
          </cell>
          <cell r="G892">
            <v>0</v>
          </cell>
          <cell r="H892">
            <v>0</v>
          </cell>
        </row>
        <row r="893">
          <cell r="E893" t="str">
            <v>LL</v>
          </cell>
          <cell r="G893">
            <v>100593.33100000001</v>
          </cell>
          <cell r="H893">
            <v>0</v>
          </cell>
        </row>
        <row r="894">
          <cell r="E894" t="str">
            <v>PMK</v>
          </cell>
          <cell r="G894">
            <v>32213</v>
          </cell>
          <cell r="H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G896">
            <v>0</v>
          </cell>
          <cell r="H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39169.5</v>
          </cell>
          <cell r="AA896">
            <v>0</v>
          </cell>
          <cell r="AB896">
            <v>0</v>
          </cell>
          <cell r="AC896">
            <v>0</v>
          </cell>
        </row>
        <row r="897">
          <cell r="E897" t="str">
            <v>PEB 2</v>
          </cell>
          <cell r="G897">
            <v>0</v>
          </cell>
          <cell r="H897">
            <v>0</v>
          </cell>
        </row>
        <row r="898">
          <cell r="E898" t="str">
            <v>PEB 3</v>
          </cell>
          <cell r="G898">
            <v>0</v>
          </cell>
          <cell r="H898">
            <v>0</v>
          </cell>
        </row>
        <row r="899">
          <cell r="E899" t="str">
            <v>PEB 4</v>
          </cell>
          <cell r="G899">
            <v>0</v>
          </cell>
          <cell r="H899">
            <v>0</v>
          </cell>
        </row>
        <row r="900">
          <cell r="E900" t="str">
            <v>PEB 5</v>
          </cell>
          <cell r="G900">
            <v>0</v>
          </cell>
          <cell r="H900">
            <v>0</v>
          </cell>
        </row>
        <row r="901">
          <cell r="E901" t="str">
            <v>PEB 6</v>
          </cell>
        </row>
        <row r="902">
          <cell r="E902" t="str">
            <v>PEB 7 / TB</v>
          </cell>
          <cell r="G902">
            <v>0</v>
          </cell>
          <cell r="H902">
            <v>0</v>
          </cell>
        </row>
        <row r="903">
          <cell r="E903" t="str">
            <v>MPP</v>
          </cell>
          <cell r="G903">
            <v>0</v>
          </cell>
          <cell r="H903">
            <v>0</v>
          </cell>
        </row>
        <row r="904">
          <cell r="E904" t="str">
            <v>ID</v>
          </cell>
          <cell r="G904">
            <v>0</v>
          </cell>
          <cell r="H904">
            <v>0</v>
          </cell>
        </row>
        <row r="905">
          <cell r="E905" t="str">
            <v>LL</v>
          </cell>
          <cell r="G905">
            <v>39169.5</v>
          </cell>
          <cell r="H905">
            <v>0</v>
          </cell>
        </row>
        <row r="906">
          <cell r="E906" t="str">
            <v>PMK</v>
          </cell>
          <cell r="G906">
            <v>0</v>
          </cell>
          <cell r="H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E909" t="str">
            <v>PEB 2</v>
          </cell>
        </row>
        <row r="910">
          <cell r="E910" t="str">
            <v>PEB 3</v>
          </cell>
        </row>
        <row r="911">
          <cell r="E911" t="str">
            <v>PEB 4</v>
          </cell>
        </row>
        <row r="912">
          <cell r="E912" t="str">
            <v>PEB 5</v>
          </cell>
        </row>
        <row r="913">
          <cell r="E913" t="str">
            <v>PEB 6</v>
          </cell>
        </row>
        <row r="914">
          <cell r="E914" t="str">
            <v>PEB 7 / TB</v>
          </cell>
        </row>
        <row r="915">
          <cell r="E915" t="str">
            <v>MPP</v>
          </cell>
        </row>
        <row r="916">
          <cell r="E916" t="str">
            <v>ID</v>
          </cell>
        </row>
        <row r="917">
          <cell r="E917" t="str">
            <v>LL</v>
          </cell>
        </row>
        <row r="918">
          <cell r="E918" t="str">
            <v>PMK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E921" t="str">
            <v>PEB 2</v>
          </cell>
        </row>
        <row r="922">
          <cell r="E922" t="str">
            <v>PEB 3</v>
          </cell>
        </row>
        <row r="923">
          <cell r="E923" t="str">
            <v>PEB 4</v>
          </cell>
        </row>
        <row r="924">
          <cell r="E924" t="str">
            <v>PEB 5</v>
          </cell>
        </row>
        <row r="925">
          <cell r="E925" t="str">
            <v>PEB 6</v>
          </cell>
        </row>
        <row r="926">
          <cell r="E926" t="str">
            <v>PEB 7 / TB</v>
          </cell>
        </row>
        <row r="927">
          <cell r="E927" t="str">
            <v>MPP</v>
          </cell>
        </row>
        <row r="928">
          <cell r="E928" t="str">
            <v>ID</v>
          </cell>
        </row>
        <row r="929">
          <cell r="E929" t="str">
            <v>LL</v>
          </cell>
        </row>
        <row r="930">
          <cell r="E930" t="str">
            <v>PMK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G932">
            <v>0</v>
          </cell>
          <cell r="H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29327.5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E933" t="str">
            <v>PEB 2</v>
          </cell>
          <cell r="G933">
            <v>0</v>
          </cell>
          <cell r="H933">
            <v>0</v>
          </cell>
        </row>
        <row r="934">
          <cell r="E934" t="str">
            <v>PEB 3</v>
          </cell>
          <cell r="G934">
            <v>0</v>
          </cell>
          <cell r="H934">
            <v>0</v>
          </cell>
        </row>
        <row r="935">
          <cell r="E935" t="str">
            <v>PEB 4</v>
          </cell>
          <cell r="G935">
            <v>0</v>
          </cell>
          <cell r="H935">
            <v>0</v>
          </cell>
        </row>
        <row r="936">
          <cell r="E936" t="str">
            <v>PEB 5</v>
          </cell>
          <cell r="G936">
            <v>0</v>
          </cell>
          <cell r="H936">
            <v>0</v>
          </cell>
        </row>
        <row r="937">
          <cell r="E937" t="str">
            <v>PEB 6</v>
          </cell>
        </row>
        <row r="938">
          <cell r="E938" t="str">
            <v>PEB 7 / TB</v>
          </cell>
          <cell r="G938">
            <v>0</v>
          </cell>
          <cell r="H938">
            <v>0</v>
          </cell>
        </row>
        <row r="939">
          <cell r="E939" t="str">
            <v>MPP</v>
          </cell>
          <cell r="G939">
            <v>0</v>
          </cell>
          <cell r="H939">
            <v>0</v>
          </cell>
        </row>
        <row r="940">
          <cell r="E940" t="str">
            <v>ID</v>
          </cell>
          <cell r="G940">
            <v>29327.5</v>
          </cell>
          <cell r="H940">
            <v>0</v>
          </cell>
        </row>
        <row r="941">
          <cell r="E941" t="str">
            <v>LL</v>
          </cell>
          <cell r="G941">
            <v>0</v>
          </cell>
          <cell r="H941">
            <v>0</v>
          </cell>
        </row>
        <row r="942">
          <cell r="E942" t="str">
            <v>PMK</v>
          </cell>
          <cell r="G942">
            <v>0</v>
          </cell>
          <cell r="H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G944">
            <v>0</v>
          </cell>
          <cell r="H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3072243</v>
          </cell>
          <cell r="S944">
            <v>0</v>
          </cell>
          <cell r="T944">
            <v>728129</v>
          </cell>
          <cell r="U944">
            <v>303406</v>
          </cell>
          <cell r="V944">
            <v>289671.5</v>
          </cell>
          <cell r="W944">
            <v>0</v>
          </cell>
          <cell r="X944">
            <v>638050</v>
          </cell>
          <cell r="Y944">
            <v>184485</v>
          </cell>
          <cell r="Z944">
            <v>2616772.1149999998</v>
          </cell>
          <cell r="AA944">
            <v>0</v>
          </cell>
          <cell r="AB944">
            <v>1549867</v>
          </cell>
          <cell r="AC944">
            <v>0</v>
          </cell>
        </row>
        <row r="945">
          <cell r="E945" t="str">
            <v>PEB 2</v>
          </cell>
          <cell r="G945">
            <v>0</v>
          </cell>
          <cell r="H945">
            <v>0</v>
          </cell>
        </row>
        <row r="946">
          <cell r="E946" t="str">
            <v>PEB 3</v>
          </cell>
          <cell r="G946">
            <v>0</v>
          </cell>
          <cell r="H946">
            <v>0</v>
          </cell>
        </row>
        <row r="947">
          <cell r="E947" t="str">
            <v>PEB 4</v>
          </cell>
          <cell r="G947">
            <v>0</v>
          </cell>
          <cell r="H947">
            <v>0</v>
          </cell>
        </row>
        <row r="948">
          <cell r="E948" t="str">
            <v>PEB 5</v>
          </cell>
          <cell r="G948">
            <v>0</v>
          </cell>
          <cell r="H948">
            <v>0</v>
          </cell>
        </row>
        <row r="949">
          <cell r="E949" t="str">
            <v>PEB 6</v>
          </cell>
          <cell r="G949">
            <v>3072243</v>
          </cell>
          <cell r="H949">
            <v>0</v>
          </cell>
        </row>
        <row r="950">
          <cell r="E950" t="str">
            <v>PEB 7 / TB</v>
          </cell>
          <cell r="G950">
            <v>728129</v>
          </cell>
          <cell r="H950">
            <v>303406</v>
          </cell>
        </row>
        <row r="951">
          <cell r="E951" t="str">
            <v>MPP</v>
          </cell>
          <cell r="G951">
            <v>289671.5</v>
          </cell>
          <cell r="H951">
            <v>0</v>
          </cell>
        </row>
        <row r="952">
          <cell r="E952" t="str">
            <v>ID</v>
          </cell>
          <cell r="G952">
            <v>638050</v>
          </cell>
          <cell r="H952">
            <v>184485</v>
          </cell>
        </row>
        <row r="953">
          <cell r="E953" t="str">
            <v>LL</v>
          </cell>
          <cell r="G953">
            <v>2616772.1149999998</v>
          </cell>
          <cell r="H953">
            <v>0</v>
          </cell>
        </row>
        <row r="954">
          <cell r="E954" t="str">
            <v>PMK</v>
          </cell>
          <cell r="G954">
            <v>1549867</v>
          </cell>
          <cell r="H954">
            <v>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E957" t="str">
            <v>PEB 2</v>
          </cell>
        </row>
        <row r="958">
          <cell r="E958" t="str">
            <v>PEB 3</v>
          </cell>
        </row>
        <row r="959">
          <cell r="E959" t="str">
            <v>PEB 4</v>
          </cell>
        </row>
        <row r="960">
          <cell r="E960" t="str">
            <v>PEB 5</v>
          </cell>
        </row>
        <row r="961">
          <cell r="E961" t="str">
            <v>PEB 6</v>
          </cell>
        </row>
        <row r="962">
          <cell r="E962" t="str">
            <v>PEB 7 / TB</v>
          </cell>
        </row>
        <row r="963">
          <cell r="E963" t="str">
            <v>MPP</v>
          </cell>
        </row>
        <row r="964">
          <cell r="E964" t="str">
            <v>ID</v>
          </cell>
        </row>
        <row r="965">
          <cell r="E965" t="str">
            <v>LL</v>
          </cell>
        </row>
        <row r="966">
          <cell r="E966" t="str">
            <v>PMK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E969" t="str">
            <v>PEB 2</v>
          </cell>
        </row>
        <row r="970">
          <cell r="E970" t="str">
            <v>PEB 3</v>
          </cell>
        </row>
        <row r="971">
          <cell r="E971" t="str">
            <v>PEB 4</v>
          </cell>
        </row>
        <row r="972">
          <cell r="E972" t="str">
            <v>PEB 5</v>
          </cell>
        </row>
        <row r="973">
          <cell r="E973" t="str">
            <v>PEB 6</v>
          </cell>
        </row>
        <row r="974">
          <cell r="E974" t="str">
            <v>PEB 7 / TB</v>
          </cell>
        </row>
        <row r="975">
          <cell r="E975" t="str">
            <v>MPP</v>
          </cell>
        </row>
        <row r="976">
          <cell r="E976" t="str">
            <v>ID</v>
          </cell>
        </row>
        <row r="977">
          <cell r="E977" t="str">
            <v>LL</v>
          </cell>
        </row>
        <row r="978">
          <cell r="E978" t="str">
            <v>PMK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E981" t="str">
            <v>PEB 2</v>
          </cell>
        </row>
        <row r="982">
          <cell r="E982" t="str">
            <v>PEB 3</v>
          </cell>
        </row>
        <row r="983">
          <cell r="E983" t="str">
            <v>PEB 4</v>
          </cell>
        </row>
        <row r="984">
          <cell r="E984" t="str">
            <v>PEB 5</v>
          </cell>
        </row>
        <row r="985">
          <cell r="E985" t="str">
            <v>PEB 6</v>
          </cell>
        </row>
        <row r="986">
          <cell r="E986" t="str">
            <v>PEB 7 / TB</v>
          </cell>
        </row>
        <row r="987">
          <cell r="E987" t="str">
            <v>MPP</v>
          </cell>
        </row>
        <row r="988">
          <cell r="E988" t="str">
            <v>ID</v>
          </cell>
        </row>
        <row r="989">
          <cell r="E989" t="str">
            <v>LL</v>
          </cell>
        </row>
        <row r="990">
          <cell r="E990" t="str">
            <v>PMK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E993" t="str">
            <v>PEB 2</v>
          </cell>
        </row>
        <row r="994">
          <cell r="E994" t="str">
            <v>PEB 3</v>
          </cell>
        </row>
        <row r="995">
          <cell r="E995" t="str">
            <v>PEB 4</v>
          </cell>
        </row>
        <row r="996">
          <cell r="E996" t="str">
            <v>PEB 5</v>
          </cell>
        </row>
        <row r="997">
          <cell r="E997" t="str">
            <v>PEB 6</v>
          </cell>
        </row>
        <row r="998">
          <cell r="E998" t="str">
            <v>PEB 7 / TB</v>
          </cell>
        </row>
        <row r="999">
          <cell r="E999" t="str">
            <v>MPP</v>
          </cell>
        </row>
        <row r="1000">
          <cell r="E1000" t="str">
            <v>ID</v>
          </cell>
        </row>
        <row r="1001">
          <cell r="E1001" t="str">
            <v>LL</v>
          </cell>
        </row>
        <row r="1002">
          <cell r="E1002" t="str">
            <v>PMK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E1005" t="str">
            <v>PEB 2</v>
          </cell>
        </row>
        <row r="1006">
          <cell r="E1006" t="str">
            <v>PEB 3</v>
          </cell>
        </row>
        <row r="1007">
          <cell r="E1007" t="str">
            <v>PEB 4</v>
          </cell>
        </row>
        <row r="1008">
          <cell r="E1008" t="str">
            <v>PEB 5</v>
          </cell>
        </row>
        <row r="1009">
          <cell r="E1009" t="str">
            <v>PEB 6</v>
          </cell>
        </row>
        <row r="1010">
          <cell r="E1010" t="str">
            <v>PEB 7 / TB</v>
          </cell>
        </row>
        <row r="1011">
          <cell r="E1011" t="str">
            <v>MPP</v>
          </cell>
        </row>
        <row r="1012">
          <cell r="E1012" t="str">
            <v>ID</v>
          </cell>
        </row>
        <row r="1013">
          <cell r="E1013" t="str">
            <v>LL</v>
          </cell>
        </row>
        <row r="1014">
          <cell r="E1014" t="str">
            <v>PMK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G1016">
            <v>0</v>
          </cell>
          <cell r="H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1801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E1017" t="str">
            <v>PEB 2</v>
          </cell>
          <cell r="G1017">
            <v>0</v>
          </cell>
          <cell r="H1017">
            <v>0</v>
          </cell>
        </row>
        <row r="1018">
          <cell r="E1018" t="str">
            <v>PEB 3</v>
          </cell>
          <cell r="G1018">
            <v>0</v>
          </cell>
          <cell r="H1018">
            <v>0</v>
          </cell>
        </row>
        <row r="1019">
          <cell r="E1019" t="str">
            <v>PEB 4</v>
          </cell>
          <cell r="G1019">
            <v>0</v>
          </cell>
          <cell r="H1019">
            <v>0</v>
          </cell>
        </row>
        <row r="1020">
          <cell r="E1020" t="str">
            <v>PEB 5</v>
          </cell>
          <cell r="G1020">
            <v>0</v>
          </cell>
          <cell r="H1020">
            <v>0</v>
          </cell>
        </row>
        <row r="1021">
          <cell r="E1021" t="str">
            <v>PEB 6</v>
          </cell>
        </row>
        <row r="1022">
          <cell r="E1022" t="str">
            <v>PEB 7 / TB</v>
          </cell>
          <cell r="G1022">
            <v>0</v>
          </cell>
          <cell r="H1022">
            <v>1801</v>
          </cell>
        </row>
        <row r="1023">
          <cell r="E1023" t="str">
            <v>MPP</v>
          </cell>
          <cell r="G1023">
            <v>0</v>
          </cell>
          <cell r="H1023">
            <v>0</v>
          </cell>
        </row>
        <row r="1024">
          <cell r="E1024" t="str">
            <v>ID</v>
          </cell>
          <cell r="G1024">
            <v>0</v>
          </cell>
          <cell r="H1024">
            <v>0</v>
          </cell>
        </row>
        <row r="1025">
          <cell r="E1025" t="str">
            <v>LL</v>
          </cell>
          <cell r="G1025">
            <v>0</v>
          </cell>
          <cell r="H1025">
            <v>0</v>
          </cell>
        </row>
        <row r="1026">
          <cell r="E1026" t="str">
            <v>PMK</v>
          </cell>
          <cell r="G1026">
            <v>0</v>
          </cell>
          <cell r="H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E1029" t="str">
            <v>PEB 2</v>
          </cell>
        </row>
        <row r="1030">
          <cell r="E1030" t="str">
            <v>PEB 3</v>
          </cell>
        </row>
        <row r="1031">
          <cell r="E1031" t="str">
            <v>PEB 4</v>
          </cell>
        </row>
        <row r="1032">
          <cell r="E1032" t="str">
            <v>PEB 5</v>
          </cell>
        </row>
        <row r="1033">
          <cell r="E1033" t="str">
            <v>PEB 6</v>
          </cell>
        </row>
        <row r="1034">
          <cell r="E1034" t="str">
            <v>PEB 7 / TB</v>
          </cell>
        </row>
        <row r="1035">
          <cell r="E1035" t="str">
            <v>MPP</v>
          </cell>
        </row>
        <row r="1036">
          <cell r="E1036" t="str">
            <v>ID</v>
          </cell>
        </row>
        <row r="1037">
          <cell r="E1037" t="str">
            <v>LL</v>
          </cell>
        </row>
        <row r="1038">
          <cell r="E1038" t="str">
            <v>PMK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E1041" t="str">
            <v>PEB 2</v>
          </cell>
        </row>
        <row r="1042">
          <cell r="E1042" t="str">
            <v>PEB 3</v>
          </cell>
        </row>
        <row r="1043">
          <cell r="E1043" t="str">
            <v>PEB 4</v>
          </cell>
        </row>
        <row r="1044">
          <cell r="E1044" t="str">
            <v>PEB 5</v>
          </cell>
        </row>
        <row r="1045">
          <cell r="E1045" t="str">
            <v>PEB 6</v>
          </cell>
        </row>
        <row r="1046">
          <cell r="E1046" t="str">
            <v>PEB 7 / TB</v>
          </cell>
        </row>
        <row r="1047">
          <cell r="E1047" t="str">
            <v>MPP</v>
          </cell>
        </row>
        <row r="1048">
          <cell r="E1048" t="str">
            <v>ID</v>
          </cell>
        </row>
        <row r="1049">
          <cell r="E1049" t="str">
            <v>LL</v>
          </cell>
        </row>
        <row r="1050">
          <cell r="E1050" t="str">
            <v>PMK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E1053" t="str">
            <v>PEB 2</v>
          </cell>
        </row>
        <row r="1054">
          <cell r="E1054" t="str">
            <v>PEB 3</v>
          </cell>
        </row>
        <row r="1055">
          <cell r="E1055" t="str">
            <v>PEB 4</v>
          </cell>
        </row>
        <row r="1056">
          <cell r="E1056" t="str">
            <v>PEB 5</v>
          </cell>
        </row>
        <row r="1057">
          <cell r="E1057" t="str">
            <v>PEB 6</v>
          </cell>
        </row>
        <row r="1058">
          <cell r="E1058" t="str">
            <v>PEB 7 / TB</v>
          </cell>
        </row>
        <row r="1059">
          <cell r="E1059" t="str">
            <v>MPP</v>
          </cell>
        </row>
        <row r="1060">
          <cell r="E1060" t="str">
            <v>ID</v>
          </cell>
        </row>
        <row r="1061">
          <cell r="E1061" t="str">
            <v>LL</v>
          </cell>
        </row>
        <row r="1062">
          <cell r="E1062" t="str">
            <v>PMK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E1065" t="str">
            <v>PEB 2</v>
          </cell>
        </row>
        <row r="1066">
          <cell r="E1066" t="str">
            <v>PEB 3</v>
          </cell>
        </row>
        <row r="1067">
          <cell r="E1067" t="str">
            <v>PEB 4</v>
          </cell>
        </row>
        <row r="1068">
          <cell r="E1068" t="str">
            <v>PEB 5</v>
          </cell>
        </row>
        <row r="1069">
          <cell r="E1069" t="str">
            <v>PEB 6</v>
          </cell>
        </row>
        <row r="1070">
          <cell r="E1070" t="str">
            <v>PEB 7 / TB</v>
          </cell>
        </row>
        <row r="1071">
          <cell r="E1071" t="str">
            <v>MPP</v>
          </cell>
        </row>
        <row r="1072">
          <cell r="E1072" t="str">
            <v>ID</v>
          </cell>
        </row>
        <row r="1073">
          <cell r="E1073" t="str">
            <v>LL</v>
          </cell>
        </row>
        <row r="1074">
          <cell r="E1074" t="str">
            <v>PMK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E1077" t="str">
            <v>PEB 2</v>
          </cell>
        </row>
        <row r="1078">
          <cell r="E1078" t="str">
            <v>PEB 3</v>
          </cell>
        </row>
        <row r="1079">
          <cell r="E1079" t="str">
            <v>PEB 4</v>
          </cell>
        </row>
        <row r="1080">
          <cell r="E1080" t="str">
            <v>PEB 5</v>
          </cell>
        </row>
        <row r="1081">
          <cell r="E1081" t="str">
            <v>PEB 6</v>
          </cell>
        </row>
        <row r="1082">
          <cell r="E1082" t="str">
            <v>PEB 7 / TB</v>
          </cell>
        </row>
        <row r="1083">
          <cell r="E1083" t="str">
            <v>MPP</v>
          </cell>
        </row>
        <row r="1084">
          <cell r="E1084" t="str">
            <v>ID</v>
          </cell>
        </row>
        <row r="1085">
          <cell r="E1085" t="str">
            <v>LL</v>
          </cell>
        </row>
        <row r="1086">
          <cell r="E1086" t="str">
            <v>PMK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G1088">
            <v>0</v>
          </cell>
          <cell r="H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3159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E1089" t="str">
            <v>PEB 2</v>
          </cell>
          <cell r="G1089">
            <v>0</v>
          </cell>
          <cell r="H1089">
            <v>0</v>
          </cell>
        </row>
        <row r="1090">
          <cell r="E1090" t="str">
            <v>PEB 3</v>
          </cell>
          <cell r="G1090">
            <v>0</v>
          </cell>
          <cell r="H1090">
            <v>0</v>
          </cell>
        </row>
        <row r="1091">
          <cell r="E1091" t="str">
            <v>PEB 4</v>
          </cell>
          <cell r="G1091">
            <v>0</v>
          </cell>
          <cell r="H1091">
            <v>0</v>
          </cell>
        </row>
        <row r="1092">
          <cell r="E1092" t="str">
            <v>PEB 5</v>
          </cell>
          <cell r="G1092">
            <v>0</v>
          </cell>
          <cell r="H1092">
            <v>0</v>
          </cell>
        </row>
        <row r="1093">
          <cell r="E1093" t="str">
            <v>PEB 6</v>
          </cell>
        </row>
        <row r="1094">
          <cell r="E1094" t="str">
            <v>PEB 7 / TB</v>
          </cell>
          <cell r="G1094">
            <v>0</v>
          </cell>
          <cell r="H1094">
            <v>0</v>
          </cell>
        </row>
        <row r="1095">
          <cell r="E1095" t="str">
            <v>MPP</v>
          </cell>
          <cell r="G1095">
            <v>0</v>
          </cell>
          <cell r="H1095">
            <v>0</v>
          </cell>
        </row>
        <row r="1096">
          <cell r="E1096" t="str">
            <v>ID</v>
          </cell>
          <cell r="G1096">
            <v>0</v>
          </cell>
          <cell r="H1096">
            <v>0</v>
          </cell>
        </row>
        <row r="1097">
          <cell r="E1097" t="str">
            <v>LL</v>
          </cell>
          <cell r="G1097">
            <v>3159</v>
          </cell>
          <cell r="H1097">
            <v>0</v>
          </cell>
        </row>
        <row r="1098">
          <cell r="E1098" t="str">
            <v>PMK</v>
          </cell>
          <cell r="G1098">
            <v>0</v>
          </cell>
          <cell r="H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E1101" t="str">
            <v>PEB 2</v>
          </cell>
        </row>
        <row r="1102">
          <cell r="E1102" t="str">
            <v>PEB 3</v>
          </cell>
        </row>
        <row r="1103">
          <cell r="E1103" t="str">
            <v>PEB 4</v>
          </cell>
        </row>
        <row r="1104">
          <cell r="E1104" t="str">
            <v>PEB 5</v>
          </cell>
        </row>
        <row r="1105">
          <cell r="E1105" t="str">
            <v>PEB 6</v>
          </cell>
        </row>
        <row r="1106">
          <cell r="E1106" t="str">
            <v>PEB 7 / TB</v>
          </cell>
        </row>
        <row r="1107">
          <cell r="E1107" t="str">
            <v>MPP</v>
          </cell>
        </row>
        <row r="1108">
          <cell r="E1108" t="str">
            <v>ID</v>
          </cell>
        </row>
        <row r="1109">
          <cell r="E1109" t="str">
            <v>LL</v>
          </cell>
        </row>
        <row r="1110">
          <cell r="E1110" t="str">
            <v>PMK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G1112">
            <v>0</v>
          </cell>
          <cell r="H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216525</v>
          </cell>
          <cell r="U1112">
            <v>95079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619453</v>
          </cell>
          <cell r="AA1112">
            <v>0</v>
          </cell>
          <cell r="AB1112">
            <v>527759.32799999998</v>
          </cell>
          <cell r="AC1112">
            <v>0</v>
          </cell>
        </row>
        <row r="1113">
          <cell r="E1113" t="str">
            <v>PEB 2</v>
          </cell>
          <cell r="G1113">
            <v>0</v>
          </cell>
          <cell r="H1113">
            <v>0</v>
          </cell>
        </row>
        <row r="1114">
          <cell r="E1114" t="str">
            <v>PEB 3</v>
          </cell>
          <cell r="G1114">
            <v>0</v>
          </cell>
          <cell r="H1114">
            <v>0</v>
          </cell>
        </row>
        <row r="1115">
          <cell r="E1115" t="str">
            <v>PEB 4</v>
          </cell>
          <cell r="G1115">
            <v>0</v>
          </cell>
          <cell r="H1115">
            <v>0</v>
          </cell>
        </row>
        <row r="1116">
          <cell r="E1116" t="str">
            <v>PEB 5</v>
          </cell>
          <cell r="G1116">
            <v>0</v>
          </cell>
          <cell r="H1116">
            <v>0</v>
          </cell>
        </row>
        <row r="1117">
          <cell r="E1117" t="str">
            <v>PEB 6</v>
          </cell>
        </row>
        <row r="1118">
          <cell r="E1118" t="str">
            <v>PEB 7 / TB</v>
          </cell>
          <cell r="G1118">
            <v>216525</v>
          </cell>
          <cell r="H1118">
            <v>95079</v>
          </cell>
        </row>
        <row r="1119">
          <cell r="E1119" t="str">
            <v>MPP</v>
          </cell>
          <cell r="G1119">
            <v>0</v>
          </cell>
          <cell r="H1119">
            <v>0</v>
          </cell>
        </row>
        <row r="1120">
          <cell r="E1120" t="str">
            <v>ID</v>
          </cell>
          <cell r="G1120">
            <v>0</v>
          </cell>
          <cell r="H1120">
            <v>0</v>
          </cell>
        </row>
        <row r="1121">
          <cell r="E1121" t="str">
            <v>LL</v>
          </cell>
          <cell r="G1121">
            <v>619453</v>
          </cell>
          <cell r="H1121">
            <v>0</v>
          </cell>
        </row>
        <row r="1122">
          <cell r="E1122" t="str">
            <v>PMK</v>
          </cell>
          <cell r="G1122">
            <v>527759.32799999998</v>
          </cell>
          <cell r="H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E1125" t="str">
            <v>PEB 2</v>
          </cell>
        </row>
        <row r="1126">
          <cell r="E1126" t="str">
            <v>PEB 3</v>
          </cell>
        </row>
        <row r="1127">
          <cell r="E1127" t="str">
            <v>PEB 4</v>
          </cell>
        </row>
        <row r="1128">
          <cell r="E1128" t="str">
            <v>PEB 5</v>
          </cell>
        </row>
        <row r="1129">
          <cell r="E1129" t="str">
            <v>PEB 6</v>
          </cell>
        </row>
        <row r="1130">
          <cell r="E1130" t="str">
            <v>PEB 7 / TB</v>
          </cell>
        </row>
        <row r="1131">
          <cell r="E1131" t="str">
            <v>MPP</v>
          </cell>
        </row>
        <row r="1132">
          <cell r="E1132" t="str">
            <v>ID</v>
          </cell>
        </row>
        <row r="1133">
          <cell r="E1133" t="str">
            <v>LL</v>
          </cell>
        </row>
        <row r="1134">
          <cell r="E1134" t="str">
            <v>PMK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G1136">
            <v>0</v>
          </cell>
          <cell r="H1136">
            <v>0</v>
          </cell>
          <cell r="J1136">
            <v>132127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38322</v>
          </cell>
          <cell r="U1136">
            <v>106778</v>
          </cell>
          <cell r="V1136">
            <v>12506.335164079999</v>
          </cell>
          <cell r="W1136">
            <v>0</v>
          </cell>
          <cell r="X1136">
            <v>0</v>
          </cell>
          <cell r="Y1136">
            <v>0</v>
          </cell>
          <cell r="Z1136">
            <v>1404916.34139698</v>
          </cell>
          <cell r="AA1136">
            <v>0</v>
          </cell>
          <cell r="AB1136">
            <v>433340</v>
          </cell>
          <cell r="AC1136">
            <v>0</v>
          </cell>
        </row>
        <row r="1137">
          <cell r="E1137" t="str">
            <v>PEB 2</v>
          </cell>
          <cell r="G1137">
            <v>132127</v>
          </cell>
          <cell r="H1137">
            <v>0</v>
          </cell>
        </row>
        <row r="1138">
          <cell r="E1138" t="str">
            <v>PEB 3</v>
          </cell>
          <cell r="G1138">
            <v>0</v>
          </cell>
          <cell r="H1138">
            <v>0</v>
          </cell>
        </row>
        <row r="1139">
          <cell r="E1139" t="str">
            <v>PEB 4</v>
          </cell>
          <cell r="G1139">
            <v>0</v>
          </cell>
          <cell r="H1139">
            <v>0</v>
          </cell>
        </row>
        <row r="1140">
          <cell r="E1140" t="str">
            <v>PEB 5</v>
          </cell>
          <cell r="G1140">
            <v>0</v>
          </cell>
          <cell r="H1140">
            <v>0</v>
          </cell>
        </row>
        <row r="1141">
          <cell r="E1141" t="str">
            <v>PEB 6</v>
          </cell>
        </row>
        <row r="1142">
          <cell r="E1142" t="str">
            <v>PEB 7 / TB</v>
          </cell>
          <cell r="G1142">
            <v>38322</v>
          </cell>
          <cell r="H1142">
            <v>106778</v>
          </cell>
        </row>
        <row r="1143">
          <cell r="E1143" t="str">
            <v>MPP</v>
          </cell>
          <cell r="G1143">
            <v>12506.335164079999</v>
          </cell>
          <cell r="H1143">
            <v>0</v>
          </cell>
        </row>
        <row r="1144">
          <cell r="E1144" t="str">
            <v>ID</v>
          </cell>
          <cell r="G1144">
            <v>0</v>
          </cell>
          <cell r="H1144">
            <v>0</v>
          </cell>
        </row>
        <row r="1145">
          <cell r="E1145" t="str">
            <v>LL</v>
          </cell>
          <cell r="G1145">
            <v>1404916.34139698</v>
          </cell>
          <cell r="H1145">
            <v>0</v>
          </cell>
        </row>
        <row r="1146">
          <cell r="E1146" t="str">
            <v>PMK</v>
          </cell>
          <cell r="G1146">
            <v>433340</v>
          </cell>
          <cell r="H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G1148">
            <v>0</v>
          </cell>
          <cell r="H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20703.7</v>
          </cell>
          <cell r="U1148">
            <v>38873.050000000003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3268</v>
          </cell>
          <cell r="AA1148">
            <v>0</v>
          </cell>
          <cell r="AB1148">
            <v>10050</v>
          </cell>
          <cell r="AC1148">
            <v>0</v>
          </cell>
        </row>
        <row r="1149">
          <cell r="E1149" t="str">
            <v>PEB 2</v>
          </cell>
          <cell r="G1149">
            <v>0</v>
          </cell>
          <cell r="H1149">
            <v>0</v>
          </cell>
        </row>
        <row r="1150">
          <cell r="E1150" t="str">
            <v>PEB 3</v>
          </cell>
          <cell r="G1150">
            <v>0</v>
          </cell>
          <cell r="H1150">
            <v>0</v>
          </cell>
        </row>
        <row r="1151">
          <cell r="E1151" t="str">
            <v>PEB 4</v>
          </cell>
          <cell r="G1151">
            <v>0</v>
          </cell>
          <cell r="H1151">
            <v>0</v>
          </cell>
        </row>
        <row r="1152">
          <cell r="E1152" t="str">
            <v>PEB 5</v>
          </cell>
          <cell r="G1152">
            <v>0</v>
          </cell>
          <cell r="H1152">
            <v>0</v>
          </cell>
        </row>
        <row r="1153">
          <cell r="E1153" t="str">
            <v>PEB 6</v>
          </cell>
        </row>
        <row r="1154">
          <cell r="E1154" t="str">
            <v>PEB 7 / TB</v>
          </cell>
          <cell r="G1154">
            <v>20703.7</v>
          </cell>
          <cell r="H1154">
            <v>38873.050000000003</v>
          </cell>
        </row>
        <row r="1155">
          <cell r="E1155" t="str">
            <v>MPP</v>
          </cell>
        </row>
        <row r="1156">
          <cell r="E1156" t="str">
            <v>ID</v>
          </cell>
          <cell r="G1156">
            <v>0</v>
          </cell>
          <cell r="H1156">
            <v>0</v>
          </cell>
        </row>
        <row r="1157">
          <cell r="E1157" t="str">
            <v>LL</v>
          </cell>
          <cell r="G1157">
            <v>3268</v>
          </cell>
          <cell r="H1157">
            <v>0</v>
          </cell>
        </row>
        <row r="1158">
          <cell r="E1158" t="str">
            <v>PMK</v>
          </cell>
          <cell r="G1158">
            <v>10050</v>
          </cell>
          <cell r="H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E1161" t="str">
            <v>PEB 2</v>
          </cell>
        </row>
        <row r="1162">
          <cell r="E1162" t="str">
            <v>PEB 3</v>
          </cell>
        </row>
        <row r="1163">
          <cell r="E1163" t="str">
            <v>PEB 4</v>
          </cell>
        </row>
        <row r="1164">
          <cell r="E1164" t="str">
            <v>PEB 5</v>
          </cell>
        </row>
        <row r="1165">
          <cell r="E1165" t="str">
            <v>PEB 6</v>
          </cell>
        </row>
        <row r="1166">
          <cell r="E1166" t="str">
            <v>PEB 7 / TB</v>
          </cell>
        </row>
        <row r="1167">
          <cell r="E1167" t="str">
            <v>MPP</v>
          </cell>
        </row>
        <row r="1168">
          <cell r="E1168" t="str">
            <v>ID</v>
          </cell>
        </row>
        <row r="1169">
          <cell r="E1169" t="str">
            <v>LL</v>
          </cell>
        </row>
        <row r="1170">
          <cell r="E1170" t="str">
            <v>PMK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E1173" t="str">
            <v>PEB 2</v>
          </cell>
        </row>
        <row r="1174">
          <cell r="E1174" t="str">
            <v>PEB 3</v>
          </cell>
        </row>
        <row r="1175">
          <cell r="E1175" t="str">
            <v>PEB 4</v>
          </cell>
        </row>
        <row r="1176">
          <cell r="E1176" t="str">
            <v>PEB 5</v>
          </cell>
        </row>
        <row r="1177">
          <cell r="E1177" t="str">
            <v>PEB 6</v>
          </cell>
        </row>
        <row r="1178">
          <cell r="E1178" t="str">
            <v>PEB 7 / TB</v>
          </cell>
        </row>
        <row r="1179">
          <cell r="E1179" t="str">
            <v>MPP</v>
          </cell>
        </row>
        <row r="1180">
          <cell r="E1180" t="str">
            <v>ID</v>
          </cell>
        </row>
        <row r="1181">
          <cell r="E1181" t="str">
            <v>LL</v>
          </cell>
        </row>
        <row r="1182">
          <cell r="E1182" t="str">
            <v>PMK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E1185" t="str">
            <v>PEB 2</v>
          </cell>
        </row>
        <row r="1186">
          <cell r="E1186" t="str">
            <v>PEB 3</v>
          </cell>
        </row>
        <row r="1187">
          <cell r="E1187" t="str">
            <v>PEB 4</v>
          </cell>
        </row>
        <row r="1188">
          <cell r="E1188" t="str">
            <v>PEB 5</v>
          </cell>
        </row>
        <row r="1189">
          <cell r="E1189" t="str">
            <v>PEB 6</v>
          </cell>
        </row>
        <row r="1190">
          <cell r="E1190" t="str">
            <v>PEB 7 / TB</v>
          </cell>
        </row>
        <row r="1191">
          <cell r="E1191" t="str">
            <v>MPP</v>
          </cell>
        </row>
        <row r="1192">
          <cell r="E1192" t="str">
            <v>ID</v>
          </cell>
        </row>
        <row r="1193">
          <cell r="E1193" t="str">
            <v>LL</v>
          </cell>
        </row>
        <row r="1194">
          <cell r="E1194" t="str">
            <v>PMK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E1197" t="str">
            <v>PEB 2</v>
          </cell>
        </row>
        <row r="1198">
          <cell r="E1198" t="str">
            <v>PEB 3</v>
          </cell>
        </row>
        <row r="1199">
          <cell r="E1199" t="str">
            <v>PEB 4</v>
          </cell>
        </row>
        <row r="1200">
          <cell r="E1200" t="str">
            <v>PEB 5</v>
          </cell>
        </row>
        <row r="1201">
          <cell r="E1201" t="str">
            <v>PEB 6</v>
          </cell>
        </row>
        <row r="1202">
          <cell r="E1202" t="str">
            <v>PEB 7 / TB</v>
          </cell>
        </row>
        <row r="1203">
          <cell r="E1203" t="str">
            <v>MPP</v>
          </cell>
        </row>
        <row r="1204">
          <cell r="E1204" t="str">
            <v>ID</v>
          </cell>
        </row>
        <row r="1205">
          <cell r="E1205" t="str">
            <v>LL</v>
          </cell>
        </row>
        <row r="1206">
          <cell r="E1206" t="str">
            <v>PMK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E1209" t="str">
            <v>PEB 2</v>
          </cell>
        </row>
        <row r="1210">
          <cell r="E1210" t="str">
            <v>PEB 3</v>
          </cell>
        </row>
        <row r="1211">
          <cell r="E1211" t="str">
            <v>PEB 4</v>
          </cell>
        </row>
        <row r="1212">
          <cell r="E1212" t="str">
            <v>PEB 5</v>
          </cell>
        </row>
        <row r="1213">
          <cell r="E1213" t="str">
            <v>PEB 6</v>
          </cell>
        </row>
        <row r="1214">
          <cell r="E1214" t="str">
            <v>PEB 7 / TB</v>
          </cell>
        </row>
        <row r="1215">
          <cell r="E1215" t="str">
            <v>MPP</v>
          </cell>
        </row>
        <row r="1216">
          <cell r="E1216" t="str">
            <v>ID</v>
          </cell>
        </row>
        <row r="1217">
          <cell r="E1217" t="str">
            <v>LL</v>
          </cell>
        </row>
        <row r="1218">
          <cell r="E1218" t="str">
            <v>PMK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G1220">
            <v>0</v>
          </cell>
          <cell r="H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6594</v>
          </cell>
          <cell r="U1220">
            <v>1799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62429</v>
          </cell>
          <cell r="AA1220">
            <v>0</v>
          </cell>
          <cell r="AB1220">
            <v>20000</v>
          </cell>
          <cell r="AC1220">
            <v>0</v>
          </cell>
        </row>
        <row r="1221">
          <cell r="E1221" t="str">
            <v>PEB 2</v>
          </cell>
          <cell r="G1221">
            <v>0</v>
          </cell>
          <cell r="H1221">
            <v>0</v>
          </cell>
        </row>
        <row r="1222">
          <cell r="E1222" t="str">
            <v>PEB 3</v>
          </cell>
          <cell r="G1222">
            <v>0</v>
          </cell>
          <cell r="H1222">
            <v>0</v>
          </cell>
        </row>
        <row r="1223">
          <cell r="E1223" t="str">
            <v>PEB 4</v>
          </cell>
          <cell r="G1223">
            <v>0</v>
          </cell>
          <cell r="H1223">
            <v>0</v>
          </cell>
        </row>
        <row r="1224">
          <cell r="E1224" t="str">
            <v>PEB 5</v>
          </cell>
          <cell r="G1224">
            <v>0</v>
          </cell>
          <cell r="H1224">
            <v>0</v>
          </cell>
        </row>
        <row r="1225">
          <cell r="E1225" t="str">
            <v>PEB 6</v>
          </cell>
        </row>
        <row r="1226">
          <cell r="E1226" t="str">
            <v>PEB 7 / TB</v>
          </cell>
          <cell r="G1226">
            <v>6594</v>
          </cell>
          <cell r="H1226">
            <v>1799</v>
          </cell>
        </row>
        <row r="1227">
          <cell r="E1227" t="str">
            <v>MPP</v>
          </cell>
          <cell r="G1227">
            <v>0</v>
          </cell>
          <cell r="H1227">
            <v>0</v>
          </cell>
        </row>
        <row r="1228">
          <cell r="E1228" t="str">
            <v>ID</v>
          </cell>
          <cell r="G1228">
            <v>0</v>
          </cell>
          <cell r="H1228">
            <v>0</v>
          </cell>
        </row>
        <row r="1229">
          <cell r="E1229" t="str">
            <v>LL</v>
          </cell>
          <cell r="G1229">
            <v>62429</v>
          </cell>
          <cell r="H1229">
            <v>0</v>
          </cell>
        </row>
        <row r="1230">
          <cell r="E1230" t="str">
            <v>PMK</v>
          </cell>
          <cell r="G1230">
            <v>20000</v>
          </cell>
          <cell r="H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E1233" t="str">
            <v>PEB 2</v>
          </cell>
        </row>
        <row r="1234">
          <cell r="E1234" t="str">
            <v>PEB 3</v>
          </cell>
        </row>
        <row r="1235">
          <cell r="E1235" t="str">
            <v>PEB 4</v>
          </cell>
        </row>
        <row r="1236">
          <cell r="E1236" t="str">
            <v>PEB 5</v>
          </cell>
        </row>
        <row r="1237">
          <cell r="E1237" t="str">
            <v>PEB 6</v>
          </cell>
        </row>
        <row r="1238">
          <cell r="E1238" t="str">
            <v>PEB 7 / TB</v>
          </cell>
        </row>
        <row r="1239">
          <cell r="E1239" t="str">
            <v>MPP</v>
          </cell>
        </row>
        <row r="1240">
          <cell r="E1240" t="str">
            <v>ID</v>
          </cell>
        </row>
        <row r="1241">
          <cell r="E1241" t="str">
            <v>LL</v>
          </cell>
        </row>
        <row r="1242">
          <cell r="E1242" t="str">
            <v>PMK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E1245" t="str">
            <v>PEB 2</v>
          </cell>
        </row>
        <row r="1246">
          <cell r="E1246" t="str">
            <v>PEB 3</v>
          </cell>
        </row>
        <row r="1247">
          <cell r="E1247" t="str">
            <v>PEB 4</v>
          </cell>
        </row>
        <row r="1248">
          <cell r="E1248" t="str">
            <v>PEB 5</v>
          </cell>
        </row>
        <row r="1249">
          <cell r="E1249" t="str">
            <v>PEB 6</v>
          </cell>
        </row>
        <row r="1250">
          <cell r="E1250" t="str">
            <v>PEB 7 / TB</v>
          </cell>
        </row>
        <row r="1251">
          <cell r="E1251" t="str">
            <v>MPP</v>
          </cell>
        </row>
        <row r="1252">
          <cell r="E1252" t="str">
            <v>ID</v>
          </cell>
        </row>
        <row r="1253">
          <cell r="E1253" t="str">
            <v>LL</v>
          </cell>
        </row>
        <row r="1254">
          <cell r="E1254" t="str">
            <v>PMK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E1257" t="str">
            <v>PEB 2</v>
          </cell>
        </row>
        <row r="1258">
          <cell r="E1258" t="str">
            <v>PEB 3</v>
          </cell>
        </row>
        <row r="1259">
          <cell r="E1259" t="str">
            <v>PEB 4</v>
          </cell>
        </row>
        <row r="1260">
          <cell r="E1260" t="str">
            <v>PEB 5</v>
          </cell>
        </row>
        <row r="1261">
          <cell r="E1261" t="str">
            <v>PEB 6</v>
          </cell>
        </row>
        <row r="1262">
          <cell r="E1262" t="str">
            <v>PEB 7 / TB</v>
          </cell>
        </row>
        <row r="1263">
          <cell r="E1263" t="str">
            <v>MPP</v>
          </cell>
        </row>
        <row r="1264">
          <cell r="E1264" t="str">
            <v>ID</v>
          </cell>
        </row>
        <row r="1265">
          <cell r="E1265" t="str">
            <v>LL</v>
          </cell>
        </row>
        <row r="1266">
          <cell r="E1266" t="str">
            <v>PMK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G1268">
            <v>0</v>
          </cell>
          <cell r="H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9612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25050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E1269" t="str">
            <v>PEB 2</v>
          </cell>
          <cell r="G1269">
            <v>0</v>
          </cell>
          <cell r="H1269">
            <v>0</v>
          </cell>
        </row>
        <row r="1270">
          <cell r="E1270" t="str">
            <v>PEB 3</v>
          </cell>
          <cell r="G1270">
            <v>0</v>
          </cell>
          <cell r="H1270">
            <v>0</v>
          </cell>
        </row>
        <row r="1271">
          <cell r="E1271" t="str">
            <v>PEB 4</v>
          </cell>
          <cell r="G1271">
            <v>0</v>
          </cell>
          <cell r="H1271">
            <v>0</v>
          </cell>
        </row>
        <row r="1272">
          <cell r="E1272" t="str">
            <v>PEB 5</v>
          </cell>
          <cell r="G1272">
            <v>0</v>
          </cell>
          <cell r="H1272">
            <v>0</v>
          </cell>
        </row>
        <row r="1273">
          <cell r="E1273" t="str">
            <v>PEB 6</v>
          </cell>
        </row>
        <row r="1274">
          <cell r="E1274" t="str">
            <v>PEB 7 / TB</v>
          </cell>
          <cell r="G1274">
            <v>9612</v>
          </cell>
          <cell r="H1274">
            <v>0</v>
          </cell>
        </row>
        <row r="1275">
          <cell r="E1275" t="str">
            <v>MPP</v>
          </cell>
          <cell r="G1275">
            <v>0</v>
          </cell>
          <cell r="H1275">
            <v>0</v>
          </cell>
        </row>
        <row r="1276">
          <cell r="E1276" t="str">
            <v>ID</v>
          </cell>
          <cell r="G1276">
            <v>0</v>
          </cell>
          <cell r="H1276">
            <v>0</v>
          </cell>
        </row>
        <row r="1277">
          <cell r="E1277" t="str">
            <v>LL</v>
          </cell>
          <cell r="G1277">
            <v>25050</v>
          </cell>
          <cell r="H1277">
            <v>0</v>
          </cell>
        </row>
        <row r="1278">
          <cell r="E1278" t="str">
            <v>PMK</v>
          </cell>
          <cell r="G1278">
            <v>0</v>
          </cell>
          <cell r="H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G1280">
            <v>0</v>
          </cell>
          <cell r="H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3630</v>
          </cell>
          <cell r="U1280">
            <v>19970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746295.40293333353</v>
          </cell>
          <cell r="AA1280">
            <v>0</v>
          </cell>
          <cell r="AB1280">
            <v>381250</v>
          </cell>
          <cell r="AC1280">
            <v>0</v>
          </cell>
        </row>
        <row r="1281">
          <cell r="E1281" t="str">
            <v>PEB 2</v>
          </cell>
          <cell r="G1281">
            <v>0</v>
          </cell>
          <cell r="H1281">
            <v>0</v>
          </cell>
        </row>
        <row r="1282">
          <cell r="E1282" t="str">
            <v>PEB 3</v>
          </cell>
          <cell r="G1282">
            <v>0</v>
          </cell>
          <cell r="H1282">
            <v>0</v>
          </cell>
        </row>
        <row r="1283">
          <cell r="E1283" t="str">
            <v>PEB 4</v>
          </cell>
          <cell r="G1283">
            <v>0</v>
          </cell>
          <cell r="H1283">
            <v>0</v>
          </cell>
        </row>
        <row r="1284">
          <cell r="E1284" t="str">
            <v>PEB 5</v>
          </cell>
          <cell r="G1284">
            <v>0</v>
          </cell>
          <cell r="H1284">
            <v>0</v>
          </cell>
        </row>
        <row r="1285">
          <cell r="E1285" t="str">
            <v>PEB 6</v>
          </cell>
        </row>
        <row r="1286">
          <cell r="E1286" t="str">
            <v>PEB 7 / TB</v>
          </cell>
          <cell r="G1286">
            <v>3630</v>
          </cell>
          <cell r="H1286">
            <v>19970</v>
          </cell>
        </row>
        <row r="1287">
          <cell r="E1287" t="str">
            <v>MPP</v>
          </cell>
          <cell r="G1287">
            <v>0</v>
          </cell>
          <cell r="H1287">
            <v>0</v>
          </cell>
        </row>
        <row r="1288">
          <cell r="E1288" t="str">
            <v>ID</v>
          </cell>
          <cell r="G1288">
            <v>0</v>
          </cell>
          <cell r="H1288">
            <v>0</v>
          </cell>
        </row>
        <row r="1289">
          <cell r="E1289" t="str">
            <v>LL</v>
          </cell>
          <cell r="G1289">
            <v>746295.40293333353</v>
          </cell>
          <cell r="H1289">
            <v>0</v>
          </cell>
        </row>
        <row r="1290">
          <cell r="E1290" t="str">
            <v>PMK</v>
          </cell>
          <cell r="G1290">
            <v>381250</v>
          </cell>
          <cell r="H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G1292">
            <v>0</v>
          </cell>
          <cell r="H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51880</v>
          </cell>
          <cell r="AA1292">
            <v>0</v>
          </cell>
          <cell r="AB1292">
            <v>43666.25</v>
          </cell>
          <cell r="AC1292">
            <v>0</v>
          </cell>
        </row>
        <row r="1293">
          <cell r="E1293" t="str">
            <v>PEB 2</v>
          </cell>
          <cell r="G1293">
            <v>0</v>
          </cell>
          <cell r="H1293">
            <v>0</v>
          </cell>
        </row>
        <row r="1294">
          <cell r="E1294" t="str">
            <v>PEB 3</v>
          </cell>
          <cell r="G1294">
            <v>0</v>
          </cell>
          <cell r="H1294">
            <v>0</v>
          </cell>
        </row>
        <row r="1295">
          <cell r="E1295" t="str">
            <v>PEB 4</v>
          </cell>
          <cell r="G1295">
            <v>0</v>
          </cell>
          <cell r="H1295">
            <v>0</v>
          </cell>
        </row>
        <row r="1296">
          <cell r="E1296" t="str">
            <v>PEB 5</v>
          </cell>
          <cell r="G1296">
            <v>0</v>
          </cell>
          <cell r="H1296">
            <v>0</v>
          </cell>
        </row>
        <row r="1297">
          <cell r="E1297" t="str">
            <v>PEB 6</v>
          </cell>
        </row>
        <row r="1298">
          <cell r="E1298" t="str">
            <v>PEB 7 / TB</v>
          </cell>
          <cell r="G1298">
            <v>0</v>
          </cell>
          <cell r="H1298">
            <v>0</v>
          </cell>
        </row>
        <row r="1299">
          <cell r="E1299" t="str">
            <v>MPP</v>
          </cell>
          <cell r="G1299">
            <v>0</v>
          </cell>
          <cell r="H1299">
            <v>0</v>
          </cell>
        </row>
        <row r="1300">
          <cell r="E1300" t="str">
            <v>ID</v>
          </cell>
          <cell r="G1300">
            <v>0</v>
          </cell>
          <cell r="H1300">
            <v>0</v>
          </cell>
        </row>
        <row r="1301">
          <cell r="E1301" t="str">
            <v>LL</v>
          </cell>
          <cell r="G1301">
            <v>51880</v>
          </cell>
          <cell r="H1301">
            <v>0</v>
          </cell>
        </row>
        <row r="1302">
          <cell r="E1302" t="str">
            <v>PMK</v>
          </cell>
          <cell r="G1302">
            <v>43666.25</v>
          </cell>
          <cell r="H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G1304">
            <v>0</v>
          </cell>
          <cell r="H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74184.600000000006</v>
          </cell>
          <cell r="U1304">
            <v>98210.25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44442</v>
          </cell>
          <cell r="AA1304">
            <v>0</v>
          </cell>
          <cell r="AB1304">
            <v>100400</v>
          </cell>
          <cell r="AC1304">
            <v>0</v>
          </cell>
        </row>
        <row r="1305">
          <cell r="E1305" t="str">
            <v>PEB 2</v>
          </cell>
          <cell r="G1305">
            <v>0</v>
          </cell>
          <cell r="H1305">
            <v>0</v>
          </cell>
        </row>
        <row r="1306">
          <cell r="E1306" t="str">
            <v>PEB 3</v>
          </cell>
          <cell r="G1306">
            <v>0</v>
          </cell>
          <cell r="H1306">
            <v>0</v>
          </cell>
        </row>
        <row r="1307">
          <cell r="E1307" t="str">
            <v>PEB 4</v>
          </cell>
          <cell r="G1307">
            <v>0</v>
          </cell>
          <cell r="H1307">
            <v>0</v>
          </cell>
        </row>
        <row r="1308">
          <cell r="E1308" t="str">
            <v>PEB 5</v>
          </cell>
          <cell r="G1308">
            <v>0</v>
          </cell>
          <cell r="H1308">
            <v>0</v>
          </cell>
        </row>
        <row r="1309">
          <cell r="E1309" t="str">
            <v>PEB 6</v>
          </cell>
        </row>
        <row r="1310">
          <cell r="E1310" t="str">
            <v>PEB 7 / TB</v>
          </cell>
          <cell r="G1310">
            <v>74184.600000000006</v>
          </cell>
          <cell r="H1310">
            <v>98210.25</v>
          </cell>
        </row>
        <row r="1311">
          <cell r="E1311" t="str">
            <v>MPP</v>
          </cell>
        </row>
        <row r="1312">
          <cell r="E1312" t="str">
            <v>ID</v>
          </cell>
          <cell r="G1312">
            <v>0</v>
          </cell>
          <cell r="H1312">
            <v>0</v>
          </cell>
        </row>
        <row r="1313">
          <cell r="E1313" t="str">
            <v>LL</v>
          </cell>
          <cell r="G1313">
            <v>44442</v>
          </cell>
          <cell r="H1313">
            <v>0</v>
          </cell>
        </row>
        <row r="1314">
          <cell r="E1314" t="str">
            <v>PMK</v>
          </cell>
          <cell r="G1314">
            <v>100400</v>
          </cell>
          <cell r="H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G1316">
            <v>0</v>
          </cell>
          <cell r="H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35878.800000000003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E1317" t="str">
            <v>PEB 2</v>
          </cell>
          <cell r="G1317">
            <v>0</v>
          </cell>
          <cell r="H1317">
            <v>0</v>
          </cell>
        </row>
        <row r="1318">
          <cell r="E1318" t="str">
            <v>PEB 3</v>
          </cell>
          <cell r="G1318">
            <v>0</v>
          </cell>
          <cell r="H1318">
            <v>0</v>
          </cell>
        </row>
        <row r="1319">
          <cell r="E1319" t="str">
            <v>PEB 4</v>
          </cell>
          <cell r="G1319">
            <v>0</v>
          </cell>
          <cell r="H1319">
            <v>0</v>
          </cell>
        </row>
        <row r="1320">
          <cell r="E1320" t="str">
            <v>PEB 5</v>
          </cell>
          <cell r="G1320">
            <v>0</v>
          </cell>
          <cell r="H1320">
            <v>0</v>
          </cell>
        </row>
        <row r="1321">
          <cell r="E1321" t="str">
            <v>PEB 6</v>
          </cell>
        </row>
        <row r="1322">
          <cell r="E1322" t="str">
            <v>PEB 7 / TB</v>
          </cell>
          <cell r="G1322">
            <v>0</v>
          </cell>
          <cell r="H1322">
            <v>0</v>
          </cell>
        </row>
        <row r="1323">
          <cell r="E1323" t="str">
            <v>MPP</v>
          </cell>
          <cell r="G1323">
            <v>0</v>
          </cell>
          <cell r="H1323">
            <v>0</v>
          </cell>
        </row>
        <row r="1324">
          <cell r="E1324" t="str">
            <v>ID</v>
          </cell>
          <cell r="G1324">
            <v>0</v>
          </cell>
          <cell r="H1324">
            <v>0</v>
          </cell>
        </row>
        <row r="1325">
          <cell r="E1325" t="str">
            <v>LL</v>
          </cell>
          <cell r="G1325">
            <v>35878.800000000003</v>
          </cell>
          <cell r="H1325">
            <v>0</v>
          </cell>
        </row>
        <row r="1326">
          <cell r="E1326" t="str">
            <v>PMK</v>
          </cell>
          <cell r="G1326">
            <v>0</v>
          </cell>
          <cell r="H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G1328">
            <v>0</v>
          </cell>
          <cell r="H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38376</v>
          </cell>
          <cell r="U1328">
            <v>0</v>
          </cell>
          <cell r="V1328">
            <v>34326</v>
          </cell>
          <cell r="W1328">
            <v>0</v>
          </cell>
          <cell r="X1328">
            <v>869428.75</v>
          </cell>
          <cell r="Y1328">
            <v>64973.89500000012</v>
          </cell>
          <cell r="Z1328">
            <v>94513.600000000006</v>
          </cell>
          <cell r="AA1328">
            <v>0</v>
          </cell>
          <cell r="AB1328">
            <v>66670</v>
          </cell>
          <cell r="AC1328">
            <v>0</v>
          </cell>
        </row>
        <row r="1329">
          <cell r="E1329" t="str">
            <v>PEB 2</v>
          </cell>
          <cell r="G1329">
            <v>0</v>
          </cell>
          <cell r="H1329">
            <v>0</v>
          </cell>
        </row>
        <row r="1330">
          <cell r="E1330" t="str">
            <v>PEB 3</v>
          </cell>
          <cell r="G1330">
            <v>0</v>
          </cell>
          <cell r="H1330">
            <v>0</v>
          </cell>
        </row>
        <row r="1331">
          <cell r="E1331" t="str">
            <v>PEB 4</v>
          </cell>
          <cell r="G1331">
            <v>0</v>
          </cell>
          <cell r="H1331">
            <v>0</v>
          </cell>
        </row>
        <row r="1332">
          <cell r="E1332" t="str">
            <v>PEB 5</v>
          </cell>
          <cell r="G1332">
            <v>0</v>
          </cell>
          <cell r="H1332">
            <v>0</v>
          </cell>
        </row>
        <row r="1333">
          <cell r="E1333" t="str">
            <v>PEB 6</v>
          </cell>
        </row>
        <row r="1334">
          <cell r="E1334" t="str">
            <v>PEB 7 / TB</v>
          </cell>
          <cell r="G1334">
            <v>38376</v>
          </cell>
          <cell r="H1334">
            <v>0</v>
          </cell>
        </row>
        <row r="1335">
          <cell r="E1335" t="str">
            <v>MPP</v>
          </cell>
          <cell r="G1335">
            <v>34326</v>
          </cell>
          <cell r="H1335">
            <v>0</v>
          </cell>
        </row>
        <row r="1336">
          <cell r="E1336" t="str">
            <v>ID</v>
          </cell>
          <cell r="G1336">
            <v>869428.75</v>
          </cell>
          <cell r="H1336">
            <v>64973.89500000012</v>
          </cell>
        </row>
        <row r="1337">
          <cell r="E1337" t="str">
            <v>LL</v>
          </cell>
          <cell r="G1337">
            <v>94513.600000000006</v>
          </cell>
          <cell r="H1337">
            <v>0</v>
          </cell>
        </row>
        <row r="1338">
          <cell r="E1338" t="str">
            <v>PMK</v>
          </cell>
          <cell r="G1338">
            <v>66670</v>
          </cell>
          <cell r="H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G1340">
            <v>0</v>
          </cell>
          <cell r="H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11053</v>
          </cell>
          <cell r="U1340">
            <v>13586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1157.575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E1341" t="str">
            <v>PEB 2</v>
          </cell>
          <cell r="G1341">
            <v>0</v>
          </cell>
          <cell r="H1341">
            <v>0</v>
          </cell>
        </row>
        <row r="1342">
          <cell r="E1342" t="str">
            <v>PEB 3</v>
          </cell>
          <cell r="G1342">
            <v>0</v>
          </cell>
          <cell r="H1342">
            <v>0</v>
          </cell>
        </row>
        <row r="1343">
          <cell r="E1343" t="str">
            <v>PEB 4</v>
          </cell>
          <cell r="G1343">
            <v>0</v>
          </cell>
          <cell r="H1343">
            <v>0</v>
          </cell>
        </row>
        <row r="1344">
          <cell r="E1344" t="str">
            <v>PEB 5</v>
          </cell>
          <cell r="G1344">
            <v>0</v>
          </cell>
          <cell r="H1344">
            <v>0</v>
          </cell>
        </row>
        <row r="1345">
          <cell r="E1345" t="str">
            <v>PEB 6</v>
          </cell>
        </row>
        <row r="1346">
          <cell r="E1346" t="str">
            <v>PEB 7 / TB</v>
          </cell>
          <cell r="G1346">
            <v>11053</v>
          </cell>
          <cell r="H1346">
            <v>13586</v>
          </cell>
        </row>
        <row r="1347">
          <cell r="E1347" t="str">
            <v>MPP</v>
          </cell>
          <cell r="G1347">
            <v>0</v>
          </cell>
          <cell r="H1347">
            <v>0</v>
          </cell>
        </row>
        <row r="1348">
          <cell r="E1348" t="str">
            <v>ID</v>
          </cell>
          <cell r="G1348">
            <v>0</v>
          </cell>
          <cell r="H1348">
            <v>0</v>
          </cell>
        </row>
        <row r="1349">
          <cell r="E1349" t="str">
            <v>LL</v>
          </cell>
          <cell r="G1349">
            <v>1157.575</v>
          </cell>
          <cell r="H1349">
            <v>0</v>
          </cell>
        </row>
        <row r="1350">
          <cell r="E1350" t="str">
            <v>PMK</v>
          </cell>
          <cell r="G1350">
            <v>0</v>
          </cell>
          <cell r="H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G1352">
            <v>0</v>
          </cell>
          <cell r="H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73678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141773.42000000001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E1353" t="str">
            <v>PEB 2</v>
          </cell>
          <cell r="G1353">
            <v>0</v>
          </cell>
          <cell r="H1353">
            <v>0</v>
          </cell>
        </row>
        <row r="1354">
          <cell r="E1354" t="str">
            <v>PEB 3</v>
          </cell>
          <cell r="G1354">
            <v>0</v>
          </cell>
          <cell r="H1354">
            <v>0</v>
          </cell>
        </row>
        <row r="1355">
          <cell r="E1355" t="str">
            <v>PEB 4</v>
          </cell>
          <cell r="G1355">
            <v>0</v>
          </cell>
          <cell r="H1355">
            <v>0</v>
          </cell>
        </row>
        <row r="1356">
          <cell r="E1356" t="str">
            <v>PEB 5</v>
          </cell>
          <cell r="G1356">
            <v>0</v>
          </cell>
          <cell r="H1356">
            <v>0</v>
          </cell>
        </row>
        <row r="1357">
          <cell r="E1357" t="str">
            <v>PEB 6</v>
          </cell>
        </row>
        <row r="1358">
          <cell r="E1358" t="str">
            <v>PEB 7 / TB</v>
          </cell>
          <cell r="G1358">
            <v>73678</v>
          </cell>
          <cell r="H1358">
            <v>0</v>
          </cell>
        </row>
        <row r="1359">
          <cell r="E1359" t="str">
            <v>MPP</v>
          </cell>
          <cell r="G1359">
            <v>0</v>
          </cell>
          <cell r="H1359">
            <v>0</v>
          </cell>
        </row>
        <row r="1360">
          <cell r="E1360" t="str">
            <v>ID</v>
          </cell>
          <cell r="G1360">
            <v>0</v>
          </cell>
          <cell r="H1360">
            <v>0</v>
          </cell>
        </row>
        <row r="1361">
          <cell r="E1361" t="str">
            <v>LL</v>
          </cell>
          <cell r="G1361">
            <v>141773.42000000001</v>
          </cell>
          <cell r="H1361">
            <v>0</v>
          </cell>
        </row>
        <row r="1362">
          <cell r="E1362" t="str">
            <v>PMK</v>
          </cell>
          <cell r="G1362">
            <v>0</v>
          </cell>
          <cell r="H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G1364">
            <v>0</v>
          </cell>
          <cell r="H1364">
            <v>0</v>
          </cell>
          <cell r="J1364">
            <v>285764</v>
          </cell>
          <cell r="K1364">
            <v>46096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111767</v>
          </cell>
          <cell r="U1364">
            <v>5109</v>
          </cell>
          <cell r="V1364">
            <v>19704</v>
          </cell>
          <cell r="W1364">
            <v>0</v>
          </cell>
          <cell r="X1364">
            <v>0</v>
          </cell>
          <cell r="Y1364">
            <v>0</v>
          </cell>
          <cell r="Z1364">
            <v>397262.77100000001</v>
          </cell>
          <cell r="AA1364">
            <v>0</v>
          </cell>
          <cell r="AB1364">
            <v>195740</v>
          </cell>
          <cell r="AC1364">
            <v>0</v>
          </cell>
        </row>
        <row r="1365">
          <cell r="E1365" t="str">
            <v>PEB 2</v>
          </cell>
          <cell r="G1365">
            <v>285764</v>
          </cell>
          <cell r="H1365">
            <v>46096</v>
          </cell>
        </row>
        <row r="1366">
          <cell r="E1366" t="str">
            <v>PEB 3</v>
          </cell>
          <cell r="G1366">
            <v>0</v>
          </cell>
          <cell r="H1366">
            <v>0</v>
          </cell>
        </row>
        <row r="1367">
          <cell r="E1367" t="str">
            <v>PEB 4</v>
          </cell>
          <cell r="G1367">
            <v>0</v>
          </cell>
          <cell r="H1367">
            <v>0</v>
          </cell>
        </row>
        <row r="1368">
          <cell r="E1368" t="str">
            <v>PEB 5</v>
          </cell>
          <cell r="G1368">
            <v>0</v>
          </cell>
          <cell r="H1368">
            <v>0</v>
          </cell>
        </row>
        <row r="1369">
          <cell r="E1369" t="str">
            <v>PEB 6</v>
          </cell>
        </row>
        <row r="1370">
          <cell r="E1370" t="str">
            <v>PEB 7 / TB</v>
          </cell>
          <cell r="G1370">
            <v>111767</v>
          </cell>
          <cell r="H1370">
            <v>5109</v>
          </cell>
        </row>
        <row r="1371">
          <cell r="E1371" t="str">
            <v>MPP</v>
          </cell>
          <cell r="G1371">
            <v>19704</v>
          </cell>
          <cell r="H1371">
            <v>0</v>
          </cell>
        </row>
        <row r="1372">
          <cell r="E1372" t="str">
            <v>ID</v>
          </cell>
          <cell r="G1372">
            <v>0</v>
          </cell>
          <cell r="H1372">
            <v>0</v>
          </cell>
        </row>
        <row r="1373">
          <cell r="E1373" t="str">
            <v>LL</v>
          </cell>
          <cell r="G1373">
            <v>397262.77100000001</v>
          </cell>
          <cell r="H1373">
            <v>0</v>
          </cell>
        </row>
        <row r="1374">
          <cell r="E1374" t="str">
            <v>PMK</v>
          </cell>
          <cell r="G1374">
            <v>195740</v>
          </cell>
          <cell r="H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E1377" t="str">
            <v>PEB 2</v>
          </cell>
        </row>
        <row r="1378">
          <cell r="E1378" t="str">
            <v>PEB 3</v>
          </cell>
        </row>
        <row r="1379">
          <cell r="E1379" t="str">
            <v>PEB 4</v>
          </cell>
        </row>
        <row r="1380">
          <cell r="E1380" t="str">
            <v>PEB 5</v>
          </cell>
        </row>
        <row r="1381">
          <cell r="E1381" t="str">
            <v>PEB 6</v>
          </cell>
        </row>
        <row r="1382">
          <cell r="E1382" t="str">
            <v>PEB 7 / TB</v>
          </cell>
        </row>
        <row r="1383">
          <cell r="E1383" t="str">
            <v>MPP</v>
          </cell>
        </row>
        <row r="1384">
          <cell r="E1384" t="str">
            <v>ID</v>
          </cell>
        </row>
        <row r="1385">
          <cell r="E1385" t="str">
            <v>LL</v>
          </cell>
        </row>
        <row r="1386">
          <cell r="E1386" t="str">
            <v>PMK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E1389" t="str">
            <v>PEB 2</v>
          </cell>
        </row>
        <row r="1390">
          <cell r="E1390" t="str">
            <v>PEB 3</v>
          </cell>
        </row>
        <row r="1391">
          <cell r="E1391" t="str">
            <v>PEB 4</v>
          </cell>
        </row>
        <row r="1392">
          <cell r="E1392" t="str">
            <v>PEB 5</v>
          </cell>
        </row>
        <row r="1393">
          <cell r="E1393" t="str">
            <v>PEB 6</v>
          </cell>
        </row>
        <row r="1394">
          <cell r="E1394" t="str">
            <v>PEB 7 / TB</v>
          </cell>
        </row>
        <row r="1395">
          <cell r="E1395" t="str">
            <v>MPP</v>
          </cell>
        </row>
        <row r="1396">
          <cell r="E1396" t="str">
            <v>ID</v>
          </cell>
        </row>
        <row r="1397">
          <cell r="E1397" t="str">
            <v>LL</v>
          </cell>
        </row>
        <row r="1398">
          <cell r="E1398" t="str">
            <v>PMK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G1400">
            <v>0</v>
          </cell>
          <cell r="H1400">
            <v>0</v>
          </cell>
          <cell r="J1400">
            <v>450306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80911</v>
          </cell>
          <cell r="U1400">
            <v>2255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335904.86499999999</v>
          </cell>
          <cell r="AA1400">
            <v>0</v>
          </cell>
          <cell r="AB1400">
            <v>118100</v>
          </cell>
          <cell r="AC1400">
            <v>0</v>
          </cell>
        </row>
        <row r="1401">
          <cell r="E1401" t="str">
            <v>PEB 2</v>
          </cell>
          <cell r="G1401">
            <v>450306</v>
          </cell>
          <cell r="H1401">
            <v>0</v>
          </cell>
        </row>
        <row r="1402">
          <cell r="E1402" t="str">
            <v>PEB 3</v>
          </cell>
          <cell r="G1402">
            <v>0</v>
          </cell>
          <cell r="H1402">
            <v>0</v>
          </cell>
        </row>
        <row r="1403">
          <cell r="E1403" t="str">
            <v>PEB 4</v>
          </cell>
          <cell r="G1403">
            <v>0</v>
          </cell>
          <cell r="H1403">
            <v>0</v>
          </cell>
        </row>
        <row r="1404">
          <cell r="E1404" t="str">
            <v>PEB 5</v>
          </cell>
          <cell r="G1404">
            <v>0</v>
          </cell>
          <cell r="H1404">
            <v>0</v>
          </cell>
        </row>
        <row r="1405">
          <cell r="E1405" t="str">
            <v>PEB 6</v>
          </cell>
        </row>
        <row r="1406">
          <cell r="E1406" t="str">
            <v>PEB 7 / TB</v>
          </cell>
          <cell r="G1406">
            <v>80911</v>
          </cell>
          <cell r="H1406">
            <v>2255</v>
          </cell>
        </row>
        <row r="1407">
          <cell r="E1407" t="str">
            <v>MPP</v>
          </cell>
          <cell r="G1407">
            <v>0</v>
          </cell>
          <cell r="H1407">
            <v>0</v>
          </cell>
        </row>
        <row r="1408">
          <cell r="E1408" t="str">
            <v>ID</v>
          </cell>
          <cell r="G1408">
            <v>0</v>
          </cell>
          <cell r="H1408">
            <v>0</v>
          </cell>
        </row>
        <row r="1409">
          <cell r="E1409" t="str">
            <v>LL</v>
          </cell>
          <cell r="G1409">
            <v>335904.86499999999</v>
          </cell>
          <cell r="H1409">
            <v>0</v>
          </cell>
        </row>
        <row r="1410">
          <cell r="E1410" t="str">
            <v>PMK</v>
          </cell>
          <cell r="G1410">
            <v>118100</v>
          </cell>
          <cell r="H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G1412">
            <v>0</v>
          </cell>
          <cell r="H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2239803</v>
          </cell>
          <cell r="S1412">
            <v>0</v>
          </cell>
          <cell r="T1412">
            <v>344418</v>
          </cell>
          <cell r="U1412">
            <v>222102</v>
          </cell>
          <cell r="V1412">
            <v>52904.805999999997</v>
          </cell>
          <cell r="W1412">
            <v>0</v>
          </cell>
          <cell r="X1412">
            <v>321050</v>
          </cell>
          <cell r="Y1412">
            <v>7245</v>
          </cell>
          <cell r="Z1412">
            <v>1606724.331</v>
          </cell>
          <cell r="AA1412">
            <v>0</v>
          </cell>
          <cell r="AB1412">
            <v>692533.25</v>
          </cell>
          <cell r="AC1412">
            <v>0</v>
          </cell>
        </row>
        <row r="1413">
          <cell r="E1413" t="str">
            <v>PEB 2</v>
          </cell>
          <cell r="G1413">
            <v>0</v>
          </cell>
          <cell r="H1413">
            <v>0</v>
          </cell>
        </row>
        <row r="1414">
          <cell r="E1414" t="str">
            <v>PEB 3</v>
          </cell>
          <cell r="G1414">
            <v>0</v>
          </cell>
          <cell r="H1414">
            <v>0</v>
          </cell>
        </row>
        <row r="1415">
          <cell r="E1415" t="str">
            <v>PEB 4</v>
          </cell>
          <cell r="G1415">
            <v>0</v>
          </cell>
          <cell r="H1415">
            <v>0</v>
          </cell>
        </row>
        <row r="1416">
          <cell r="E1416" t="str">
            <v>PEB 5</v>
          </cell>
          <cell r="G1416">
            <v>0</v>
          </cell>
          <cell r="H1416">
            <v>0</v>
          </cell>
        </row>
        <row r="1417">
          <cell r="E1417" t="str">
            <v>PEB 6</v>
          </cell>
          <cell r="G1417">
            <v>2239803</v>
          </cell>
          <cell r="H1417">
            <v>0</v>
          </cell>
        </row>
        <row r="1418">
          <cell r="E1418" t="str">
            <v>PEB 7 / TB</v>
          </cell>
          <cell r="G1418">
            <v>344418</v>
          </cell>
          <cell r="H1418">
            <v>222102</v>
          </cell>
        </row>
        <row r="1419">
          <cell r="E1419" t="str">
            <v>MPP</v>
          </cell>
          <cell r="G1419">
            <v>52904.805999999997</v>
          </cell>
          <cell r="H1419">
            <v>0</v>
          </cell>
        </row>
        <row r="1420">
          <cell r="E1420" t="str">
            <v>ID</v>
          </cell>
          <cell r="G1420">
            <v>321050</v>
          </cell>
          <cell r="H1420">
            <v>7245</v>
          </cell>
        </row>
        <row r="1421">
          <cell r="E1421" t="str">
            <v>LL</v>
          </cell>
          <cell r="G1421">
            <v>1606724.331</v>
          </cell>
          <cell r="H1421">
            <v>0</v>
          </cell>
        </row>
        <row r="1422">
          <cell r="E1422" t="str">
            <v>PMK</v>
          </cell>
          <cell r="G1422">
            <v>692533.25</v>
          </cell>
          <cell r="H1422">
            <v>0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</row>
        <row r="1425">
          <cell r="E1425" t="str">
            <v>PEB 2</v>
          </cell>
        </row>
        <row r="1426">
          <cell r="E1426" t="str">
            <v>PEB 3</v>
          </cell>
        </row>
        <row r="1427">
          <cell r="E1427" t="str">
            <v>PEB 4</v>
          </cell>
        </row>
        <row r="1428">
          <cell r="E1428" t="str">
            <v>PEB 5</v>
          </cell>
        </row>
        <row r="1429">
          <cell r="E1429" t="str">
            <v>PEB 6</v>
          </cell>
        </row>
        <row r="1430">
          <cell r="E1430" t="str">
            <v>PEB 7 / TB</v>
          </cell>
        </row>
        <row r="1431">
          <cell r="E1431" t="str">
            <v>MPP</v>
          </cell>
        </row>
        <row r="1432">
          <cell r="E1432" t="str">
            <v>ID</v>
          </cell>
        </row>
        <row r="1433">
          <cell r="E1433" t="str">
            <v>LL</v>
          </cell>
        </row>
        <row r="1434">
          <cell r="E1434" t="str">
            <v>PMK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G1436">
            <v>0</v>
          </cell>
          <cell r="H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18716</v>
          </cell>
          <cell r="U1436">
            <v>5848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50988.346666666665</v>
          </cell>
          <cell r="AA1436">
            <v>0</v>
          </cell>
          <cell r="AB1436">
            <v>20727.5</v>
          </cell>
          <cell r="AC1436">
            <v>0</v>
          </cell>
        </row>
        <row r="1437">
          <cell r="E1437" t="str">
            <v>PEB 2</v>
          </cell>
          <cell r="G1437">
            <v>0</v>
          </cell>
          <cell r="H1437">
            <v>0</v>
          </cell>
        </row>
        <row r="1438">
          <cell r="E1438" t="str">
            <v>PEB 3</v>
          </cell>
          <cell r="G1438">
            <v>0</v>
          </cell>
          <cell r="H1438">
            <v>0</v>
          </cell>
        </row>
        <row r="1439">
          <cell r="E1439" t="str">
            <v>PEB 4</v>
          </cell>
          <cell r="G1439">
            <v>0</v>
          </cell>
          <cell r="H1439">
            <v>0</v>
          </cell>
        </row>
        <row r="1440">
          <cell r="E1440" t="str">
            <v>PEB 5</v>
          </cell>
          <cell r="G1440">
            <v>0</v>
          </cell>
          <cell r="H1440">
            <v>0</v>
          </cell>
        </row>
        <row r="1441">
          <cell r="E1441" t="str">
            <v>PEB 6</v>
          </cell>
        </row>
        <row r="1442">
          <cell r="E1442" t="str">
            <v>PEB 7 / TB</v>
          </cell>
          <cell r="G1442">
            <v>18716</v>
          </cell>
          <cell r="H1442">
            <v>5848</v>
          </cell>
        </row>
        <row r="1443">
          <cell r="E1443" t="str">
            <v>MPP</v>
          </cell>
          <cell r="G1443">
            <v>0</v>
          </cell>
          <cell r="H1443">
            <v>0</v>
          </cell>
        </row>
        <row r="1444">
          <cell r="E1444" t="str">
            <v>ID</v>
          </cell>
          <cell r="G1444">
            <v>0</v>
          </cell>
          <cell r="H1444">
            <v>0</v>
          </cell>
        </row>
        <row r="1445">
          <cell r="E1445" t="str">
            <v>LL</v>
          </cell>
          <cell r="G1445">
            <v>50988.346666666665</v>
          </cell>
          <cell r="H1445">
            <v>0</v>
          </cell>
        </row>
        <row r="1446">
          <cell r="E1446" t="str">
            <v>PMK</v>
          </cell>
          <cell r="G1446">
            <v>20727.5</v>
          </cell>
          <cell r="H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G1448">
            <v>0</v>
          </cell>
          <cell r="H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73803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42420.317999999999</v>
          </cell>
          <cell r="AA1448">
            <v>0</v>
          </cell>
          <cell r="AB1448">
            <v>20446.25</v>
          </cell>
          <cell r="AC1448">
            <v>0</v>
          </cell>
        </row>
        <row r="1449">
          <cell r="E1449" t="str">
            <v>PEB 2</v>
          </cell>
          <cell r="G1449">
            <v>0</v>
          </cell>
          <cell r="H1449">
            <v>0</v>
          </cell>
        </row>
        <row r="1450">
          <cell r="E1450" t="str">
            <v>PEB 3</v>
          </cell>
          <cell r="G1450">
            <v>0</v>
          </cell>
          <cell r="H1450">
            <v>0</v>
          </cell>
        </row>
        <row r="1451">
          <cell r="E1451" t="str">
            <v>PEB 4</v>
          </cell>
          <cell r="G1451">
            <v>0</v>
          </cell>
          <cell r="H1451">
            <v>0</v>
          </cell>
        </row>
        <row r="1452">
          <cell r="E1452" t="str">
            <v>PEB 5</v>
          </cell>
          <cell r="G1452">
            <v>0</v>
          </cell>
          <cell r="H1452">
            <v>0</v>
          </cell>
        </row>
        <row r="1453">
          <cell r="E1453" t="str">
            <v>PEB 6</v>
          </cell>
        </row>
        <row r="1454">
          <cell r="E1454" t="str">
            <v>PEB 7 / TB</v>
          </cell>
          <cell r="G1454">
            <v>73803</v>
          </cell>
          <cell r="H1454">
            <v>0</v>
          </cell>
        </row>
        <row r="1455">
          <cell r="E1455" t="str">
            <v>MPP</v>
          </cell>
          <cell r="G1455">
            <v>0</v>
          </cell>
          <cell r="H1455">
            <v>0</v>
          </cell>
        </row>
        <row r="1456">
          <cell r="E1456" t="str">
            <v>ID</v>
          </cell>
          <cell r="G1456">
            <v>0</v>
          </cell>
          <cell r="H1456">
            <v>0</v>
          </cell>
        </row>
        <row r="1457">
          <cell r="E1457" t="str">
            <v>LL</v>
          </cell>
          <cell r="G1457">
            <v>42420.317999999999</v>
          </cell>
          <cell r="H1457">
            <v>0</v>
          </cell>
        </row>
        <row r="1458">
          <cell r="E1458" t="str">
            <v>PMK</v>
          </cell>
          <cell r="G1458">
            <v>20446.25</v>
          </cell>
          <cell r="H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</row>
        <row r="1461">
          <cell r="E1461" t="str">
            <v>PEB 2</v>
          </cell>
        </row>
        <row r="1462">
          <cell r="E1462" t="str">
            <v>PEB 3</v>
          </cell>
        </row>
        <row r="1463">
          <cell r="E1463" t="str">
            <v>PEB 4</v>
          </cell>
        </row>
        <row r="1464">
          <cell r="E1464" t="str">
            <v>PEB 5</v>
          </cell>
        </row>
        <row r="1465">
          <cell r="E1465" t="str">
            <v>PEB 6</v>
          </cell>
        </row>
        <row r="1466">
          <cell r="E1466" t="str">
            <v>PEB 7 / TB</v>
          </cell>
        </row>
        <row r="1467">
          <cell r="E1467" t="str">
            <v>MPP</v>
          </cell>
        </row>
        <row r="1468">
          <cell r="E1468" t="str">
            <v>ID</v>
          </cell>
        </row>
        <row r="1469">
          <cell r="E1469" t="str">
            <v>LL</v>
          </cell>
        </row>
        <row r="1470">
          <cell r="E1470" t="str">
            <v>PMK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G1472">
            <v>0</v>
          </cell>
          <cell r="H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11892</v>
          </cell>
          <cell r="AA1472">
            <v>0</v>
          </cell>
          <cell r="AB1472">
            <v>9444.25</v>
          </cell>
          <cell r="AC1472">
            <v>0</v>
          </cell>
        </row>
        <row r="1473">
          <cell r="E1473" t="str">
            <v>PEB 2</v>
          </cell>
          <cell r="G1473">
            <v>0</v>
          </cell>
          <cell r="H1473">
            <v>0</v>
          </cell>
        </row>
        <row r="1474">
          <cell r="E1474" t="str">
            <v>PEB 3</v>
          </cell>
          <cell r="G1474">
            <v>0</v>
          </cell>
          <cell r="H1474">
            <v>0</v>
          </cell>
        </row>
        <row r="1475">
          <cell r="E1475" t="str">
            <v>PEB 4</v>
          </cell>
          <cell r="G1475">
            <v>0</v>
          </cell>
          <cell r="H1475">
            <v>0</v>
          </cell>
        </row>
        <row r="1476">
          <cell r="E1476" t="str">
            <v>PEB 5</v>
          </cell>
          <cell r="G1476">
            <v>0</v>
          </cell>
          <cell r="H1476">
            <v>0</v>
          </cell>
        </row>
        <row r="1477">
          <cell r="E1477" t="str">
            <v>PEB 6</v>
          </cell>
        </row>
        <row r="1478">
          <cell r="E1478" t="str">
            <v>PEB 7 / TB</v>
          </cell>
          <cell r="G1478">
            <v>0</v>
          </cell>
          <cell r="H1478">
            <v>0</v>
          </cell>
        </row>
        <row r="1479">
          <cell r="E1479" t="str">
            <v>MPP</v>
          </cell>
          <cell r="G1479">
            <v>0</v>
          </cell>
          <cell r="H1479">
            <v>0</v>
          </cell>
        </row>
        <row r="1480">
          <cell r="E1480" t="str">
            <v>ID</v>
          </cell>
          <cell r="G1480">
            <v>0</v>
          </cell>
          <cell r="H1480">
            <v>0</v>
          </cell>
        </row>
        <row r="1481">
          <cell r="E1481" t="str">
            <v>LL</v>
          </cell>
          <cell r="G1481">
            <v>11892</v>
          </cell>
          <cell r="H1481">
            <v>0</v>
          </cell>
        </row>
        <row r="1482">
          <cell r="E1482" t="str">
            <v>PMK</v>
          </cell>
          <cell r="G1482">
            <v>9444.25</v>
          </cell>
          <cell r="H1482">
            <v>0</v>
          </cell>
        </row>
      </sheetData>
      <sheetData sheetId="6" refreshError="1">
        <row r="8">
          <cell r="C8" t="str">
            <v>S0363</v>
          </cell>
          <cell r="D8" t="str">
            <v>AI AWSO</v>
          </cell>
          <cell r="F8">
            <v>13</v>
          </cell>
          <cell r="G8">
            <v>45.816037487495393</v>
          </cell>
          <cell r="H8">
            <v>22.404254198915392</v>
          </cell>
          <cell r="I8">
            <v>129254</v>
          </cell>
          <cell r="J8">
            <v>124712</v>
          </cell>
          <cell r="K8">
            <v>203</v>
          </cell>
          <cell r="L8">
            <v>31.3013220582434</v>
          </cell>
          <cell r="M8">
            <v>8.475307080985754</v>
          </cell>
          <cell r="N8">
            <v>612969</v>
          </cell>
          <cell r="P8">
            <v>216</v>
          </cell>
          <cell r="Q8">
            <v>32.174892894263202</v>
          </cell>
          <cell r="R8">
            <v>9.3136233427130009</v>
          </cell>
          <cell r="S8">
            <v>742223</v>
          </cell>
        </row>
        <row r="9">
          <cell r="C9" t="str">
            <v>S0173</v>
          </cell>
          <cell r="D9" t="str">
            <v>AI BSO</v>
          </cell>
          <cell r="F9">
            <v>28</v>
          </cell>
          <cell r="G9">
            <v>45.938398357289529</v>
          </cell>
          <cell r="H9">
            <v>22.70881001271146</v>
          </cell>
          <cell r="I9">
            <v>172178</v>
          </cell>
          <cell r="J9">
            <v>162988</v>
          </cell>
          <cell r="K9">
            <v>162</v>
          </cell>
          <cell r="L9">
            <v>35.229649910005833</v>
          </cell>
          <cell r="M9">
            <v>10.315934460584247</v>
          </cell>
          <cell r="N9">
            <v>404747</v>
          </cell>
          <cell r="P9">
            <v>190</v>
          </cell>
          <cell r="Q9">
            <v>36.807781260131854</v>
          </cell>
          <cell r="R9">
            <v>12.14225296300299</v>
          </cell>
          <cell r="S9">
            <v>576925</v>
          </cell>
        </row>
        <row r="10">
          <cell r="C10" t="str">
            <v>S0003</v>
          </cell>
          <cell r="D10" t="str">
            <v>AI DSO</v>
          </cell>
          <cell r="F10">
            <v>199</v>
          </cell>
          <cell r="G10">
            <v>47.372289235362317</v>
          </cell>
          <cell r="H10">
            <v>23.132472767671359</v>
          </cell>
          <cell r="I10">
            <v>1155647</v>
          </cell>
          <cell r="J10">
            <v>1090272.75</v>
          </cell>
          <cell r="K10">
            <v>1763</v>
          </cell>
          <cell r="L10">
            <v>31.880789348937412</v>
          </cell>
          <cell r="M10">
            <v>6.493380744895707</v>
          </cell>
          <cell r="N10">
            <v>3138457.5</v>
          </cell>
          <cell r="P10">
            <v>1962</v>
          </cell>
          <cell r="Q10">
            <v>33.45204749236175</v>
          </cell>
          <cell r="R10">
            <v>8.1810358481231962</v>
          </cell>
          <cell r="S10">
            <v>4294104.5</v>
          </cell>
        </row>
        <row r="11">
          <cell r="C11" t="str">
            <v>S0001</v>
          </cell>
          <cell r="D11" t="str">
            <v>AI HO</v>
          </cell>
          <cell r="F11">
            <v>66</v>
          </cell>
          <cell r="G11">
            <v>46.561093481011348</v>
          </cell>
          <cell r="H11">
            <v>21.729409080538446</v>
          </cell>
          <cell r="I11">
            <v>1600702</v>
          </cell>
          <cell r="J11">
            <v>1550927.9416666701</v>
          </cell>
          <cell r="K11">
            <v>424</v>
          </cell>
          <cell r="L11">
            <v>32.336865419136558</v>
          </cell>
          <cell r="M11">
            <v>6.9958673950382826</v>
          </cell>
          <cell r="N11">
            <v>3544758.75</v>
          </cell>
          <cell r="P11">
            <v>490</v>
          </cell>
          <cell r="Q11">
            <v>34.252781851960499</v>
          </cell>
          <cell r="R11">
            <v>8.9803852547179002</v>
          </cell>
          <cell r="S11">
            <v>5145460.75</v>
          </cell>
        </row>
        <row r="12">
          <cell r="C12" t="str">
            <v>S0005</v>
          </cell>
          <cell r="D12" t="str">
            <v>AI HSO</v>
          </cell>
          <cell r="F12">
            <v>138</v>
          </cell>
          <cell r="G12">
            <v>46.340723546508734</v>
          </cell>
          <cell r="H12">
            <v>22.127448938090829</v>
          </cell>
          <cell r="I12">
            <v>1008778.5</v>
          </cell>
          <cell r="J12">
            <v>959739.54166666698</v>
          </cell>
          <cell r="K12">
            <v>2027</v>
          </cell>
          <cell r="L12">
            <v>30.247189296313611</v>
          </cell>
          <cell r="M12">
            <v>5.1979225020740918</v>
          </cell>
          <cell r="N12">
            <v>3618668.85</v>
          </cell>
          <cell r="P12">
            <v>2165</v>
          </cell>
          <cell r="Q12">
            <v>31.273012726580113</v>
          </cell>
          <cell r="R12">
            <v>6.2770331940696131</v>
          </cell>
          <cell r="S12">
            <v>4627447.3499999996</v>
          </cell>
        </row>
        <row r="13">
          <cell r="C13" t="str">
            <v>S0004</v>
          </cell>
          <cell r="D13" t="str">
            <v>AI ISO</v>
          </cell>
          <cell r="F13">
            <v>84</v>
          </cell>
          <cell r="G13">
            <v>44.901176623969235</v>
          </cell>
          <cell r="H13">
            <v>20.180404810794954</v>
          </cell>
          <cell r="I13">
            <v>653371</v>
          </cell>
          <cell r="J13">
            <v>621183.16666666698</v>
          </cell>
          <cell r="K13">
            <v>1057</v>
          </cell>
          <cell r="L13">
            <v>34.62616098018681</v>
          </cell>
          <cell r="M13">
            <v>9.9813336596996276</v>
          </cell>
          <cell r="N13">
            <v>2431366</v>
          </cell>
          <cell r="P13">
            <v>1141</v>
          </cell>
          <cell r="Q13">
            <v>35.38260384966776</v>
          </cell>
          <cell r="R13">
            <v>10.732185523583949</v>
          </cell>
          <cell r="S13">
            <v>3084737</v>
          </cell>
        </row>
        <row r="14">
          <cell r="C14" t="str">
            <v>S0172</v>
          </cell>
          <cell r="D14" t="str">
            <v>AI NDSO</v>
          </cell>
          <cell r="F14">
            <v>14</v>
          </cell>
          <cell r="G14">
            <v>46.296470128092302</v>
          </cell>
          <cell r="H14">
            <v>21.929207001075582</v>
          </cell>
          <cell r="I14">
            <v>103532</v>
          </cell>
          <cell r="J14">
            <v>97224.25</v>
          </cell>
          <cell r="K14">
            <v>106</v>
          </cell>
          <cell r="L14">
            <v>34.506424909276404</v>
          </cell>
          <cell r="M14">
            <v>9.0766985652112133</v>
          </cell>
          <cell r="N14">
            <v>371889</v>
          </cell>
          <cell r="P14">
            <v>120</v>
          </cell>
          <cell r="Q14">
            <v>35.881930184804915</v>
          </cell>
          <cell r="R14">
            <v>10.576157882728726</v>
          </cell>
          <cell r="S14">
            <v>475421</v>
          </cell>
        </row>
        <row r="15">
          <cell r="C15" t="str">
            <v>S0174</v>
          </cell>
          <cell r="D15" t="str">
            <v>AI PSO</v>
          </cell>
          <cell r="F15">
            <v>25</v>
          </cell>
          <cell r="G15">
            <v>47.071211498973305</v>
          </cell>
          <cell r="H15">
            <v>24.24213552361396</v>
          </cell>
          <cell r="I15">
            <v>125516</v>
          </cell>
          <cell r="J15">
            <v>117723.66666666701</v>
          </cell>
          <cell r="K15">
            <v>120</v>
          </cell>
          <cell r="L15">
            <v>34.591056354095365</v>
          </cell>
          <cell r="M15">
            <v>11.000593201003872</v>
          </cell>
          <cell r="N15">
            <v>288591</v>
          </cell>
          <cell r="P15">
            <v>145</v>
          </cell>
          <cell r="Q15">
            <v>36.742807241143289</v>
          </cell>
          <cell r="R15">
            <v>13.283617739384924</v>
          </cell>
          <cell r="S15">
            <v>414107</v>
          </cell>
        </row>
        <row r="16">
          <cell r="C16" t="str">
            <v>S0015</v>
          </cell>
          <cell r="D16" t="str">
            <v>AI SSC</v>
          </cell>
          <cell r="F16">
            <v>32</v>
          </cell>
          <cell r="G16">
            <v>45.440965092402465</v>
          </cell>
          <cell r="H16">
            <v>21.528148528405204</v>
          </cell>
          <cell r="I16">
            <v>129400</v>
          </cell>
          <cell r="J16">
            <v>121236.5</v>
          </cell>
          <cell r="K16">
            <v>184</v>
          </cell>
          <cell r="L16">
            <v>34.172201886736303</v>
          </cell>
          <cell r="M16">
            <v>8.6988215337916213</v>
          </cell>
          <cell r="N16">
            <v>436052</v>
          </cell>
          <cell r="P16">
            <v>216</v>
          </cell>
          <cell r="Q16">
            <v>35.841648287575737</v>
          </cell>
          <cell r="R16">
            <v>10.599462570030669</v>
          </cell>
          <cell r="S16">
            <v>565452</v>
          </cell>
        </row>
        <row r="17">
          <cell r="C17" t="str">
            <v>S0002</v>
          </cell>
          <cell r="D17" t="str">
            <v>AI TSO</v>
          </cell>
          <cell r="F17">
            <v>735</v>
          </cell>
          <cell r="G17">
            <v>45.125692494657017</v>
          </cell>
          <cell r="H17">
            <v>22.057362630199176</v>
          </cell>
          <cell r="I17">
            <v>3423305</v>
          </cell>
          <cell r="J17">
            <v>3214530.2291666698</v>
          </cell>
          <cell r="K17">
            <v>3607</v>
          </cell>
          <cell r="L17">
            <v>31.640517231400558</v>
          </cell>
          <cell r="M17">
            <v>8.5267558119080356</v>
          </cell>
          <cell r="N17">
            <v>7802757</v>
          </cell>
          <cell r="P17">
            <v>4342</v>
          </cell>
          <cell r="Q17">
            <v>33.923244964816824</v>
          </cell>
          <cell r="R17">
            <v>10.817174054985896</v>
          </cell>
          <cell r="S17">
            <v>11226062</v>
          </cell>
        </row>
        <row r="18">
          <cell r="C18" t="str">
            <v>A0253</v>
          </cell>
          <cell r="D18" t="str">
            <v>PT Agro Menara Rahmat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596</v>
          </cell>
          <cell r="L18">
            <v>32.958776052074242</v>
          </cell>
          <cell r="M18">
            <v>4.4561369660387031</v>
          </cell>
          <cell r="N18">
            <v>667294.82700000121</v>
          </cell>
          <cell r="P18">
            <v>596</v>
          </cell>
          <cell r="Q18">
            <v>32.958776052074242</v>
          </cell>
          <cell r="R18">
            <v>4.4561369660387031</v>
          </cell>
          <cell r="S18">
            <v>667294.82700000121</v>
          </cell>
        </row>
        <row r="19">
          <cell r="C19" t="str">
            <v>A0438</v>
          </cell>
          <cell r="D19" t="str">
            <v>PT Agro Nusa Abadi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196</v>
          </cell>
          <cell r="L19">
            <v>29.616631046669177</v>
          </cell>
          <cell r="M19">
            <v>2.454203858134631</v>
          </cell>
          <cell r="N19">
            <v>299420.16700000002</v>
          </cell>
          <cell r="P19">
            <v>196</v>
          </cell>
          <cell r="Q19">
            <v>29.616631046669177</v>
          </cell>
          <cell r="R19">
            <v>2.454203858134631</v>
          </cell>
          <cell r="S19">
            <v>299420.16700000002</v>
          </cell>
        </row>
        <row r="20">
          <cell r="C20" t="str">
            <v>A0049</v>
          </cell>
          <cell r="D20" t="str">
            <v>PT Aisin Indonesia</v>
          </cell>
          <cell r="F20">
            <v>54</v>
          </cell>
          <cell r="G20">
            <v>43.198671635358842</v>
          </cell>
          <cell r="H20">
            <v>19.53618779628362</v>
          </cell>
          <cell r="I20">
            <v>374094.32799999998</v>
          </cell>
          <cell r="J20">
            <v>359058.22658333299</v>
          </cell>
          <cell r="K20">
            <v>788</v>
          </cell>
          <cell r="L20">
            <v>30.019025978312577</v>
          </cell>
          <cell r="M20">
            <v>7.8784540176570452</v>
          </cell>
          <cell r="N20">
            <v>1764436.548000003</v>
          </cell>
          <cell r="P20">
            <v>842</v>
          </cell>
          <cell r="Q20">
            <v>30.864276412374938</v>
          </cell>
          <cell r="R20">
            <v>8.6260996519157587</v>
          </cell>
          <cell r="S20">
            <v>2138530.8760000034</v>
          </cell>
        </row>
        <row r="21">
          <cell r="C21" t="str">
            <v>A0161</v>
          </cell>
          <cell r="D21" t="str">
            <v>PT Ardendi Jaya Sentosa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P21">
            <v>478</v>
          </cell>
          <cell r="Q21">
            <v>31.533488554580867</v>
          </cell>
          <cell r="R21">
            <v>3.4365468713754175</v>
          </cell>
          <cell r="S21">
            <v>485481.77</v>
          </cell>
        </row>
        <row r="22">
          <cell r="C22" t="str">
            <v>A0011</v>
          </cell>
          <cell r="D22" t="str">
            <v>PT Astra Agro Lestari Tbk - Parent</v>
          </cell>
          <cell r="F22">
            <v>5</v>
          </cell>
          <cell r="G22">
            <v>47.483641341546885</v>
          </cell>
          <cell r="H22">
            <v>18.817248459958932</v>
          </cell>
          <cell r="I22">
            <v>215656</v>
          </cell>
          <cell r="J22">
            <v>210538</v>
          </cell>
          <cell r="K22">
            <v>956</v>
          </cell>
          <cell r="L22">
            <v>37.184369621311703</v>
          </cell>
          <cell r="M22">
            <v>9.9524685046924279</v>
          </cell>
          <cell r="N22">
            <v>3494033.1450000005</v>
          </cell>
          <cell r="P22">
            <v>961</v>
          </cell>
          <cell r="Q22">
            <v>37.237955842540821</v>
          </cell>
          <cell r="R22">
            <v>9.9985911891631218</v>
          </cell>
          <cell r="S22">
            <v>3709689.1449999982</v>
          </cell>
        </row>
        <row r="23">
          <cell r="C23" t="str">
            <v>A0177</v>
          </cell>
          <cell r="D23" t="str">
            <v>PT Astra Auto Finance</v>
          </cell>
          <cell r="F23">
            <v>14</v>
          </cell>
          <cell r="G23">
            <v>43.128385645839444</v>
          </cell>
          <cell r="H23">
            <v>19.846484795150097</v>
          </cell>
          <cell r="I23">
            <v>58222</v>
          </cell>
          <cell r="J23">
            <v>46530.791666666701</v>
          </cell>
          <cell r="K23">
            <v>14</v>
          </cell>
          <cell r="L23">
            <v>36.14667057788207</v>
          </cell>
          <cell r="M23">
            <v>11.821061894983865</v>
          </cell>
          <cell r="N23">
            <v>67003</v>
          </cell>
          <cell r="P23">
            <v>28</v>
          </cell>
          <cell r="Q23">
            <v>39.637528111860767</v>
          </cell>
          <cell r="R23">
            <v>15.833773345066982</v>
          </cell>
          <cell r="S23">
            <v>125225</v>
          </cell>
        </row>
        <row r="24">
          <cell r="C24" t="str">
            <v>A0045</v>
          </cell>
          <cell r="D24" t="str">
            <v>PT Astra Daihatsu Motor</v>
          </cell>
          <cell r="F24">
            <v>345</v>
          </cell>
          <cell r="G24">
            <v>47.356525707030151</v>
          </cell>
          <cell r="H24">
            <v>24.192966897796818</v>
          </cell>
          <cell r="I24">
            <v>1925671</v>
          </cell>
          <cell r="J24">
            <v>1789263.625</v>
          </cell>
          <cell r="K24">
            <v>3911</v>
          </cell>
          <cell r="L24">
            <v>27.613566817192464</v>
          </cell>
          <cell r="M24">
            <v>6.134229942714069</v>
          </cell>
          <cell r="N24">
            <v>7409521</v>
          </cell>
          <cell r="P24">
            <v>4256</v>
          </cell>
          <cell r="Q24">
            <v>29.213971144493673</v>
          </cell>
          <cell r="R24">
            <v>7.5981078208869244</v>
          </cell>
          <cell r="S24">
            <v>9335192</v>
          </cell>
        </row>
        <row r="25">
          <cell r="C25" t="str">
            <v>A0371</v>
          </cell>
          <cell r="D25" t="str">
            <v>PT Astra Graphia Information Technology Tbk</v>
          </cell>
          <cell r="F25">
            <v>29</v>
          </cell>
          <cell r="G25">
            <v>44.710425074936865</v>
          </cell>
          <cell r="H25">
            <v>19.829497982015152</v>
          </cell>
          <cell r="I25">
            <v>399500</v>
          </cell>
          <cell r="J25">
            <v>381831.5</v>
          </cell>
          <cell r="K25">
            <v>251</v>
          </cell>
          <cell r="L25">
            <v>33.452980685062634</v>
          </cell>
          <cell r="M25">
            <v>5.9499824112175519</v>
          </cell>
          <cell r="N25">
            <v>1804037</v>
          </cell>
          <cell r="P25">
            <v>280</v>
          </cell>
          <cell r="Q25">
            <v>34.618930282585318</v>
          </cell>
          <cell r="R25">
            <v>7.3875036667644443</v>
          </cell>
          <cell r="S25">
            <v>2203537</v>
          </cell>
        </row>
        <row r="26">
          <cell r="C26" t="str">
            <v>A0014</v>
          </cell>
          <cell r="D26" t="str">
            <v>PT Astra Graphia Tbk</v>
          </cell>
          <cell r="F26">
            <v>376</v>
          </cell>
          <cell r="G26">
            <v>45.589293255857903</v>
          </cell>
          <cell r="H26">
            <v>23.266882199600964</v>
          </cell>
          <cell r="I26">
            <v>2001712</v>
          </cell>
          <cell r="J26">
            <v>2010799.54166667</v>
          </cell>
          <cell r="K26">
            <v>582</v>
          </cell>
          <cell r="L26">
            <v>33.668978786360626</v>
          </cell>
          <cell r="M26">
            <v>9.9795460906830709</v>
          </cell>
          <cell r="N26">
            <v>2033356</v>
          </cell>
          <cell r="P26">
            <v>958</v>
          </cell>
          <cell r="Q26">
            <v>38.347515571883584</v>
          </cell>
          <cell r="R26">
            <v>15.194617465373172</v>
          </cell>
          <cell r="S26">
            <v>4035068</v>
          </cell>
        </row>
        <row r="27">
          <cell r="C27" t="str">
            <v>A0060</v>
          </cell>
          <cell r="D27" t="str">
            <v>PT Astra Honda Motor</v>
          </cell>
          <cell r="F27">
            <v>1321</v>
          </cell>
          <cell r="G27">
            <v>47.655588319263309</v>
          </cell>
          <cell r="H27">
            <v>25.302240799261689</v>
          </cell>
          <cell r="I27">
            <v>8742252.3000000007</v>
          </cell>
          <cell r="J27">
            <v>7408404.4874999905</v>
          </cell>
          <cell r="K27">
            <v>8849</v>
          </cell>
          <cell r="L27">
            <v>30.051709304229625</v>
          </cell>
          <cell r="M27">
            <v>8.674730316359943</v>
          </cell>
          <cell r="N27">
            <v>22548728.28199951</v>
          </cell>
          <cell r="P27">
            <v>10170</v>
          </cell>
          <cell r="Q27">
            <v>32.338309518473402</v>
          </cell>
          <cell r="R27">
            <v>10.834508226675936</v>
          </cell>
          <cell r="S27">
            <v>31290980.581999499</v>
          </cell>
        </row>
        <row r="28">
          <cell r="C28" t="str">
            <v>A0316</v>
          </cell>
          <cell r="D28" t="str">
            <v>PT Astra Komponen Indonesia</v>
          </cell>
          <cell r="F28">
            <v>12</v>
          </cell>
          <cell r="G28">
            <v>46.698380104950957</v>
          </cell>
          <cell r="H28">
            <v>22.417750399269909</v>
          </cell>
          <cell r="I28">
            <v>208304</v>
          </cell>
          <cell r="J28">
            <v>202212.58333333299</v>
          </cell>
          <cell r="K28">
            <v>76</v>
          </cell>
          <cell r="L28">
            <v>34.451132965884938</v>
          </cell>
          <cell r="M28">
            <v>8.4477466767534892</v>
          </cell>
          <cell r="N28">
            <v>296613</v>
          </cell>
          <cell r="P28">
            <v>111</v>
          </cell>
          <cell r="Q28">
            <v>33.970611268352542</v>
          </cell>
          <cell r="R28">
            <v>8.4888173594539147</v>
          </cell>
          <cell r="S28">
            <v>597279</v>
          </cell>
        </row>
        <row r="29">
          <cell r="C29" t="str">
            <v>A0178</v>
          </cell>
          <cell r="D29" t="str">
            <v>PT Astra Mitra Ventura</v>
          </cell>
          <cell r="F29">
            <v>4</v>
          </cell>
          <cell r="G29">
            <v>47.150581793292261</v>
          </cell>
          <cell r="H29">
            <v>21.716632443531825</v>
          </cell>
          <cell r="I29">
            <v>59664.741999999998</v>
          </cell>
          <cell r="J29">
            <v>57245.8576666667</v>
          </cell>
          <cell r="K29">
            <v>12</v>
          </cell>
          <cell r="L29">
            <v>34.592516541181837</v>
          </cell>
          <cell r="M29">
            <v>8.4312114989733047</v>
          </cell>
          <cell r="N29">
            <v>53162.152000000002</v>
          </cell>
          <cell r="P29">
            <v>16</v>
          </cell>
          <cell r="Q29">
            <v>37.732032854209436</v>
          </cell>
          <cell r="R29">
            <v>11.752566735112936</v>
          </cell>
          <cell r="S29">
            <v>112826.894</v>
          </cell>
        </row>
        <row r="30">
          <cell r="C30" t="str">
            <v>A0020</v>
          </cell>
          <cell r="D30" t="str">
            <v>PT Astra Multi Finance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82</v>
          </cell>
          <cell r="L30">
            <v>33.832223168227571</v>
          </cell>
          <cell r="M30">
            <v>8.3244019298509198</v>
          </cell>
          <cell r="N30">
            <v>192131.76700000005</v>
          </cell>
          <cell r="P30">
            <v>82</v>
          </cell>
          <cell r="Q30">
            <v>33.832223168227571</v>
          </cell>
          <cell r="R30">
            <v>8.3244019298509198</v>
          </cell>
          <cell r="S30">
            <v>192131.76700000005</v>
          </cell>
        </row>
        <row r="31">
          <cell r="C31" t="str">
            <v>A0306</v>
          </cell>
          <cell r="D31" t="str">
            <v>PT Astra Nippon Gasket Indonesia</v>
          </cell>
          <cell r="F31">
            <v>22</v>
          </cell>
          <cell r="G31">
            <v>43.797274593989172</v>
          </cell>
          <cell r="H31">
            <v>20.660693174040194</v>
          </cell>
          <cell r="I31">
            <v>67818.78</v>
          </cell>
          <cell r="J31">
            <v>62412.093333333301</v>
          </cell>
          <cell r="K31">
            <v>111</v>
          </cell>
          <cell r="L31">
            <v>32.616337076296027</v>
          </cell>
          <cell r="M31">
            <v>9.3544468493133746</v>
          </cell>
          <cell r="N31">
            <v>297034.73</v>
          </cell>
          <cell r="P31">
            <v>133</v>
          </cell>
          <cell r="Q31">
            <v>34.465815462681363</v>
          </cell>
          <cell r="R31">
            <v>11.224653008290744</v>
          </cell>
          <cell r="S31">
            <v>364853.51</v>
          </cell>
        </row>
        <row r="32">
          <cell r="C32" t="str">
            <v>A0172</v>
          </cell>
          <cell r="D32" t="str">
            <v>PT Astra Nissan Diesel Indonesia</v>
          </cell>
          <cell r="F32">
            <v>16</v>
          </cell>
          <cell r="G32">
            <v>47.291581108829568</v>
          </cell>
          <cell r="H32">
            <v>22.328542094455848</v>
          </cell>
          <cell r="I32">
            <v>183115</v>
          </cell>
          <cell r="J32">
            <v>176340.41666666701</v>
          </cell>
          <cell r="K32">
            <v>52</v>
          </cell>
          <cell r="L32">
            <v>35.853524982888445</v>
          </cell>
          <cell r="M32">
            <v>10.48149318169852</v>
          </cell>
          <cell r="N32">
            <v>214511</v>
          </cell>
          <cell r="P32">
            <v>68</v>
          </cell>
          <cell r="Q32">
            <v>38.544832306639286</v>
          </cell>
          <cell r="R32">
            <v>13.2690341023473</v>
          </cell>
          <cell r="S32">
            <v>397626</v>
          </cell>
        </row>
        <row r="33">
          <cell r="C33" t="str">
            <v>A0317</v>
          </cell>
          <cell r="D33" t="str">
            <v>PT Astra Otoparts Tbk - HO</v>
          </cell>
          <cell r="F33">
            <v>53</v>
          </cell>
          <cell r="G33">
            <v>47.061588728319954</v>
          </cell>
          <cell r="H33">
            <v>22.71563803546292</v>
          </cell>
          <cell r="I33">
            <v>801035</v>
          </cell>
          <cell r="J33">
            <v>746972.61666666646</v>
          </cell>
          <cell r="K33">
            <v>466</v>
          </cell>
          <cell r="L33">
            <v>32.549162341038674</v>
          </cell>
          <cell r="M33">
            <v>8.0089420791802919</v>
          </cell>
          <cell r="N33">
            <v>1752068</v>
          </cell>
          <cell r="P33">
            <v>519</v>
          </cell>
          <cell r="Q33">
            <v>34.031163494267801</v>
          </cell>
          <cell r="R33">
            <v>9.5107819359875858</v>
          </cell>
          <cell r="S33">
            <v>2553103</v>
          </cell>
        </row>
        <row r="34">
          <cell r="C34" t="str">
            <v>Nm</v>
          </cell>
          <cell r="D34" t="str">
            <v>PT Astra Otoparts Tbk - Div. Nusametal</v>
          </cell>
          <cell r="F34">
            <v>27</v>
          </cell>
          <cell r="G34">
            <v>43.318275154004112</v>
          </cell>
          <cell r="H34">
            <v>20.433594443176926</v>
          </cell>
          <cell r="I34">
            <v>185931</v>
          </cell>
          <cell r="J34">
            <v>175228.64666666702</v>
          </cell>
          <cell r="K34">
            <v>465</v>
          </cell>
          <cell r="L34">
            <v>33.944221442081954</v>
          </cell>
          <cell r="M34">
            <v>12.188346470601244</v>
          </cell>
          <cell r="N34">
            <v>1140295.5</v>
          </cell>
          <cell r="P34">
            <v>496</v>
          </cell>
          <cell r="Q34">
            <v>34.477506568633927</v>
          </cell>
          <cell r="R34">
            <v>12.566094809123266</v>
          </cell>
          <cell r="S34">
            <v>1335776</v>
          </cell>
        </row>
        <row r="35">
          <cell r="C35" t="str">
            <v>Ap</v>
          </cell>
          <cell r="D35" t="str">
            <v>PT Astra Otoparts Tbk - Div. Adiwira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777</v>
          </cell>
          <cell r="L35">
            <v>32.123252616065798</v>
          </cell>
          <cell r="M35">
            <v>9.61396127720562</v>
          </cell>
          <cell r="N35">
            <v>1542670.2184799979</v>
          </cell>
          <cell r="P35">
            <v>777</v>
          </cell>
          <cell r="Q35">
            <v>32.123252616065798</v>
          </cell>
          <cell r="R35">
            <v>9.61396127720562</v>
          </cell>
          <cell r="S35">
            <v>1542670.2184799979</v>
          </cell>
        </row>
        <row r="36">
          <cell r="C36" t="str">
            <v>We</v>
          </cell>
          <cell r="D36" t="str">
            <v>PT Astra Otoparts Tbk - Div. Winteq</v>
          </cell>
          <cell r="F36">
            <v>2</v>
          </cell>
          <cell r="G36">
            <v>42.249144421629019</v>
          </cell>
          <cell r="H36">
            <v>18.6652977412731</v>
          </cell>
          <cell r="I36">
            <v>17048</v>
          </cell>
          <cell r="J36">
            <v>14710.791666666701</v>
          </cell>
          <cell r="K36">
            <v>61</v>
          </cell>
          <cell r="L36">
            <v>30.108324637290874</v>
          </cell>
          <cell r="M36">
            <v>7.1548568799721739</v>
          </cell>
          <cell r="N36">
            <v>210653</v>
          </cell>
          <cell r="P36">
            <v>63</v>
          </cell>
          <cell r="Q36">
            <v>30.493747487587328</v>
          </cell>
          <cell r="R36">
            <v>7.5202677009658538</v>
          </cell>
          <cell r="S36">
            <v>227701</v>
          </cell>
        </row>
        <row r="37">
          <cell r="C37" t="str">
            <v>A0024</v>
          </cell>
          <cell r="D37" t="str">
            <v>PT Astra Sedaya Finance</v>
          </cell>
          <cell r="F37">
            <v>224</v>
          </cell>
          <cell r="G37">
            <v>44.1309157133079</v>
          </cell>
          <cell r="H37">
            <v>20.006563508360212</v>
          </cell>
          <cell r="I37">
            <v>1376608.16</v>
          </cell>
          <cell r="J37">
            <v>1109283.8125</v>
          </cell>
          <cell r="K37">
            <v>1315</v>
          </cell>
          <cell r="L37">
            <v>33.282267731617694</v>
          </cell>
          <cell r="M37">
            <v>7.2592187756185735</v>
          </cell>
          <cell r="N37">
            <v>4150763.5</v>
          </cell>
          <cell r="P37">
            <v>1540</v>
          </cell>
          <cell r="Q37">
            <v>34.873975306008084</v>
          </cell>
          <cell r="R37">
            <v>9.1170840111291991</v>
          </cell>
          <cell r="S37">
            <v>5528686.6600000001</v>
          </cell>
        </row>
        <row r="38">
          <cell r="C38" t="str">
            <v>A0224</v>
          </cell>
          <cell r="D38" t="str">
            <v>PT Astratel Nusantara</v>
          </cell>
          <cell r="F38">
            <v>8</v>
          </cell>
          <cell r="G38">
            <v>49.388774811772763</v>
          </cell>
          <cell r="H38">
            <v>22.996577686516087</v>
          </cell>
          <cell r="I38">
            <v>247739.8</v>
          </cell>
          <cell r="J38">
            <v>219710.6</v>
          </cell>
          <cell r="K38">
            <v>24</v>
          </cell>
          <cell r="L38">
            <v>39.105863563769098</v>
          </cell>
          <cell r="M38">
            <v>10.346338124572211</v>
          </cell>
          <cell r="N38">
            <v>295897.09999999998</v>
          </cell>
          <cell r="P38">
            <v>32</v>
          </cell>
          <cell r="Q38">
            <v>41.67659137577003</v>
          </cell>
          <cell r="R38">
            <v>13.508898015058177</v>
          </cell>
          <cell r="S38">
            <v>543636.9</v>
          </cell>
        </row>
        <row r="39">
          <cell r="C39" t="str">
            <v>A0026</v>
          </cell>
          <cell r="D39" t="str">
            <v>PT Asuransi Astra Buana</v>
          </cell>
          <cell r="F39">
            <v>64</v>
          </cell>
          <cell r="G39">
            <v>47.877652292950046</v>
          </cell>
          <cell r="H39">
            <v>21.749315537303229</v>
          </cell>
          <cell r="I39">
            <v>705442</v>
          </cell>
          <cell r="J39">
            <v>676150.91666666698</v>
          </cell>
          <cell r="K39">
            <v>577</v>
          </cell>
          <cell r="L39">
            <v>36.320655945394812</v>
          </cell>
          <cell r="M39">
            <v>10.182375500743197</v>
          </cell>
          <cell r="N39">
            <v>2877806.8059999999</v>
          </cell>
          <cell r="P39">
            <v>643</v>
          </cell>
          <cell r="Q39">
            <v>37.433313853290791</v>
          </cell>
          <cell r="R39">
            <v>11.303559738264886</v>
          </cell>
          <cell r="S39">
            <v>3589498.8059999999</v>
          </cell>
        </row>
        <row r="40">
          <cell r="C40" t="str">
            <v>A0038</v>
          </cell>
          <cell r="D40" t="str">
            <v>PT AT Indonesia</v>
          </cell>
          <cell r="F40">
            <v>49</v>
          </cell>
          <cell r="G40">
            <v>43.664976462864409</v>
          </cell>
          <cell r="H40">
            <v>21.591361801394076</v>
          </cell>
          <cell r="I40">
            <v>181367.5</v>
          </cell>
          <cell r="J40">
            <v>150014.53750000001</v>
          </cell>
          <cell r="K40">
            <v>405</v>
          </cell>
          <cell r="L40">
            <v>31.293627736794537</v>
          </cell>
          <cell r="M40">
            <v>9.0182100877971294</v>
          </cell>
          <cell r="N40">
            <v>985532</v>
          </cell>
          <cell r="P40">
            <v>454</v>
          </cell>
          <cell r="Q40">
            <v>32.62886140987257</v>
          </cell>
          <cell r="R40">
            <v>10.375224259528975</v>
          </cell>
          <cell r="S40">
            <v>1166899.4999999932</v>
          </cell>
        </row>
        <row r="41">
          <cell r="C41" t="str">
            <v>A0331</v>
          </cell>
          <cell r="D41" t="str">
            <v>PT Bhadra Cemerlang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217</v>
          </cell>
          <cell r="L41">
            <v>33.865485731949292</v>
          </cell>
          <cell r="M41">
            <v>3.2291877604191326</v>
          </cell>
          <cell r="N41">
            <v>268595.3699999993</v>
          </cell>
          <cell r="P41">
            <v>217</v>
          </cell>
          <cell r="Q41">
            <v>33.865485731949292</v>
          </cell>
          <cell r="R41">
            <v>3.2291877604191326</v>
          </cell>
          <cell r="S41">
            <v>268595.3699999993</v>
          </cell>
        </row>
        <row r="42">
          <cell r="C42" t="str">
            <v>A0398</v>
          </cell>
          <cell r="D42" t="str">
            <v>PT Bhadra Sukses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92</v>
          </cell>
          <cell r="L42">
            <v>37.921197512126909</v>
          </cell>
          <cell r="M42">
            <v>10.910841293932089</v>
          </cell>
          <cell r="N42">
            <v>127940.17399999998</v>
          </cell>
          <cell r="P42">
            <v>92</v>
          </cell>
          <cell r="Q42">
            <v>37.921197512126909</v>
          </cell>
          <cell r="R42">
            <v>10.910841293932089</v>
          </cell>
          <cell r="S42">
            <v>127940.17399999998</v>
          </cell>
        </row>
        <row r="43">
          <cell r="C43" t="str">
            <v>A0210</v>
          </cell>
          <cell r="D43" t="str">
            <v>PT Bina Pertiwi</v>
          </cell>
          <cell r="F43">
            <v>23</v>
          </cell>
          <cell r="G43">
            <v>47.931434693330957</v>
          </cell>
          <cell r="H43">
            <v>23.267089247983812</v>
          </cell>
          <cell r="I43">
            <v>148584</v>
          </cell>
          <cell r="J43">
            <v>117017.95833333299</v>
          </cell>
          <cell r="K43">
            <v>56</v>
          </cell>
          <cell r="L43">
            <v>32.394250513347025</v>
          </cell>
          <cell r="M43">
            <v>8.5340275740686398</v>
          </cell>
          <cell r="N43">
            <v>177854.4</v>
          </cell>
          <cell r="P43">
            <v>102</v>
          </cell>
          <cell r="Q43">
            <v>34.881749003502847</v>
          </cell>
          <cell r="R43">
            <v>10.328461569432701</v>
          </cell>
          <cell r="S43">
            <v>417219.4</v>
          </cell>
        </row>
        <row r="44">
          <cell r="C44" t="str">
            <v>A0415</v>
          </cell>
          <cell r="D44" t="str">
            <v>PT Borneo Indah Marjaya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72</v>
          </cell>
          <cell r="L44">
            <v>30.800250969655476</v>
          </cell>
          <cell r="M44">
            <v>2.8931097421857173</v>
          </cell>
          <cell r="N44">
            <v>150655.46600000001</v>
          </cell>
          <cell r="P44">
            <v>72</v>
          </cell>
          <cell r="Q44">
            <v>30.800250969655476</v>
          </cell>
          <cell r="R44">
            <v>2.8931097421857173</v>
          </cell>
          <cell r="S44">
            <v>150655.46600000001</v>
          </cell>
        </row>
        <row r="45">
          <cell r="C45" t="str">
            <v>A0232</v>
          </cell>
          <cell r="D45" t="str">
            <v>PT Brahmayasa Bahtera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P45">
            <v>2</v>
          </cell>
          <cell r="Q45">
            <v>37.937029431895965</v>
          </cell>
          <cell r="R45">
            <v>14.451745379876797</v>
          </cell>
          <cell r="S45">
            <v>6977</v>
          </cell>
        </row>
        <row r="46">
          <cell r="C46" t="str">
            <v>A0248</v>
          </cell>
          <cell r="D46" t="str">
            <v>PT Cakradenta Agung Pertiwi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164</v>
          </cell>
          <cell r="L46">
            <v>35.572127343450056</v>
          </cell>
          <cell r="M46">
            <v>7.384567870319354</v>
          </cell>
          <cell r="N46">
            <v>196753.47699999998</v>
          </cell>
          <cell r="P46">
            <v>164</v>
          </cell>
          <cell r="Q46">
            <v>35.572127343450056</v>
          </cell>
          <cell r="R46">
            <v>7.384567870319354</v>
          </cell>
          <cell r="S46">
            <v>196753.47699999998</v>
          </cell>
        </row>
        <row r="47">
          <cell r="C47" t="str">
            <v>A0247</v>
          </cell>
          <cell r="D47" t="str">
            <v>PT Cakung Permata Nusa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504</v>
          </cell>
          <cell r="L47">
            <v>34.428310680877409</v>
          </cell>
          <cell r="M47">
            <v>7.1459535217235466</v>
          </cell>
          <cell r="N47">
            <v>720968.53700000036</v>
          </cell>
          <cell r="P47">
            <v>504</v>
          </cell>
          <cell r="Q47">
            <v>34.428310680877409</v>
          </cell>
          <cell r="R47">
            <v>7.1459535217235466</v>
          </cell>
          <cell r="S47">
            <v>720968.53700000036</v>
          </cell>
        </row>
        <row r="48">
          <cell r="C48" t="str">
            <v>A0037</v>
          </cell>
          <cell r="D48" t="str">
            <v>PT Century Batteries Indonesia</v>
          </cell>
          <cell r="F48">
            <v>73</v>
          </cell>
          <cell r="G48">
            <v>49.946461890429724</v>
          </cell>
          <cell r="H48">
            <v>27.475682821861557</v>
          </cell>
          <cell r="I48">
            <v>334572.875</v>
          </cell>
          <cell r="J48">
            <v>262402.203125</v>
          </cell>
          <cell r="K48">
            <v>259</v>
          </cell>
          <cell r="L48">
            <v>34.819352059598472</v>
          </cell>
          <cell r="M48">
            <v>12.52588933903103</v>
          </cell>
          <cell r="N48">
            <v>764999.25</v>
          </cell>
          <cell r="P48">
            <v>332</v>
          </cell>
          <cell r="Q48">
            <v>38.145493679028242</v>
          </cell>
          <cell r="R48">
            <v>15.813042725316027</v>
          </cell>
          <cell r="S48">
            <v>1099572.125</v>
          </cell>
        </row>
        <row r="49">
          <cell r="C49" t="str">
            <v>A0445</v>
          </cell>
          <cell r="D49" t="str">
            <v>PT Citra Agro Nusantara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140</v>
          </cell>
          <cell r="L49">
            <v>30.674958443336273</v>
          </cell>
          <cell r="M49">
            <v>2.8801212476777152</v>
          </cell>
          <cell r="N49">
            <v>192217.86500000005</v>
          </cell>
          <cell r="P49">
            <v>140</v>
          </cell>
          <cell r="Q49">
            <v>30.674958443336273</v>
          </cell>
          <cell r="R49">
            <v>2.8801212476777152</v>
          </cell>
          <cell r="S49">
            <v>192217.86500000005</v>
          </cell>
        </row>
        <row r="50">
          <cell r="C50" t="str">
            <v>A0008</v>
          </cell>
          <cell r="D50" t="str">
            <v>PT Daya Mitra Serasi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K50">
            <v>63</v>
          </cell>
          <cell r="L50">
            <v>38.033180144063095</v>
          </cell>
          <cell r="M50">
            <v>8.5365752963288895</v>
          </cell>
          <cell r="N50">
            <v>159915</v>
          </cell>
          <cell r="P50">
            <v>63</v>
          </cell>
          <cell r="Q50">
            <v>38.033180144063095</v>
          </cell>
          <cell r="R50">
            <v>8.5365752963288895</v>
          </cell>
          <cell r="S50">
            <v>159915</v>
          </cell>
        </row>
        <row r="51">
          <cell r="C51" t="str">
            <v>A0051</v>
          </cell>
          <cell r="D51" t="str">
            <v>PT DIC Astra Chemicals</v>
          </cell>
          <cell r="F51">
            <v>35</v>
          </cell>
          <cell r="G51">
            <v>42.914324826439831</v>
          </cell>
          <cell r="H51">
            <v>19.501085362276321</v>
          </cell>
          <cell r="I51">
            <v>188551.19700000007</v>
          </cell>
          <cell r="J51">
            <v>170260.0916666667</v>
          </cell>
          <cell r="K51">
            <v>162</v>
          </cell>
          <cell r="L51">
            <v>35.234263695591572</v>
          </cell>
          <cell r="M51">
            <v>12.336417640547227</v>
          </cell>
          <cell r="N51">
            <v>345843.8</v>
          </cell>
          <cell r="P51">
            <v>197</v>
          </cell>
          <cell r="Q51">
            <v>36.594655631877202</v>
          </cell>
          <cell r="R51">
            <v>13.692214149963347</v>
          </cell>
          <cell r="S51">
            <v>534394.99699999997</v>
          </cell>
        </row>
        <row r="52">
          <cell r="C52" t="str">
            <v>A0239</v>
          </cell>
          <cell r="D52" t="str">
            <v>PT Astra Daido Steel Indonesia (d/h PT Dirgamenara Nusadwipa)</v>
          </cell>
          <cell r="F52">
            <v>1</v>
          </cell>
          <cell r="G52">
            <v>54.176591375770023</v>
          </cell>
          <cell r="H52">
            <v>2.9979466119096507</v>
          </cell>
          <cell r="I52">
            <v>26910.444</v>
          </cell>
          <cell r="J52">
            <v>20597.458333333299</v>
          </cell>
          <cell r="K52">
            <v>77</v>
          </cell>
          <cell r="L52">
            <v>32.889659279803027</v>
          </cell>
          <cell r="M52">
            <v>9.0730952825408657</v>
          </cell>
          <cell r="N52">
            <v>209028.78199999998</v>
          </cell>
          <cell r="P52">
            <v>80</v>
          </cell>
          <cell r="Q52">
            <v>32.916495550992479</v>
          </cell>
          <cell r="R52">
            <v>8.794147843942504</v>
          </cell>
          <cell r="S52">
            <v>240204</v>
          </cell>
        </row>
        <row r="53">
          <cell r="C53" t="str">
            <v xml:space="preserve">A0054 </v>
          </cell>
          <cell r="D53" t="str">
            <v>PT Ekadura Indonesia &amp; Ekadura Dumai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1481</v>
          </cell>
          <cell r="L53">
            <v>33.574487889262151</v>
          </cell>
          <cell r="M53">
            <v>6.3569660139545423</v>
          </cell>
          <cell r="N53">
            <v>2010813.7946900018</v>
          </cell>
          <cell r="P53">
            <v>1481</v>
          </cell>
          <cell r="Q53">
            <v>33.574487889262151</v>
          </cell>
          <cell r="R53">
            <v>6.3569660139545423</v>
          </cell>
          <cell r="S53">
            <v>2010813.7946900018</v>
          </cell>
        </row>
        <row r="54">
          <cell r="C54" t="str">
            <v>A0266</v>
          </cell>
          <cell r="D54" t="str">
            <v>PT Ekadura Perdana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5</v>
          </cell>
          <cell r="L54">
            <v>36.753456536618749</v>
          </cell>
          <cell r="M54">
            <v>7.4266940451745374</v>
          </cell>
          <cell r="N54">
            <v>28940.147000000001</v>
          </cell>
          <cell r="P54">
            <v>5</v>
          </cell>
          <cell r="Q54">
            <v>36.753456536618749</v>
          </cell>
          <cell r="R54">
            <v>7.4266940451745374</v>
          </cell>
          <cell r="S54">
            <v>28940.147000000001</v>
          </cell>
        </row>
        <row r="55">
          <cell r="C55" t="str">
            <v>A0062</v>
          </cell>
          <cell r="D55" t="str">
            <v>PT FCSM Manufacturing Indonesia</v>
          </cell>
          <cell r="F55">
            <v>95</v>
          </cell>
          <cell r="G55">
            <v>44.928823084405053</v>
          </cell>
          <cell r="H55">
            <v>21.313130876472503</v>
          </cell>
          <cell r="I55">
            <v>352132.02800000017</v>
          </cell>
          <cell r="J55">
            <v>314914.57687500003</v>
          </cell>
          <cell r="K55">
            <v>478</v>
          </cell>
          <cell r="L55">
            <v>32.648567067320776</v>
          </cell>
          <cell r="M55">
            <v>9.6060931499317253</v>
          </cell>
          <cell r="N55">
            <v>1081538.7070000002</v>
          </cell>
          <cell r="P55">
            <v>573</v>
          </cell>
          <cell r="Q55">
            <v>34.684560647814656</v>
          </cell>
          <cell r="R55">
            <v>11.547050539148817</v>
          </cell>
          <cell r="S55">
            <v>1433670.7350000022</v>
          </cell>
        </row>
        <row r="56">
          <cell r="C56" t="str">
            <v>A0098</v>
          </cell>
          <cell r="D56" t="str">
            <v>PT Federal International Finance</v>
          </cell>
          <cell r="F56">
            <v>48</v>
          </cell>
          <cell r="G56">
            <v>45.59531143052704</v>
          </cell>
          <cell r="H56">
            <v>20.746577686516087</v>
          </cell>
          <cell r="I56">
            <v>730308.61499999999</v>
          </cell>
          <cell r="J56">
            <v>691027.85</v>
          </cell>
          <cell r="K56">
            <v>10809</v>
          </cell>
          <cell r="L56">
            <v>29.753808095505079</v>
          </cell>
          <cell r="M56">
            <v>4.9018798123017957</v>
          </cell>
          <cell r="N56">
            <v>14592442.366000185</v>
          </cell>
          <cell r="P56">
            <v>10857</v>
          </cell>
          <cell r="Q56">
            <v>29.823845137052569</v>
          </cell>
          <cell r="R56">
            <v>4.9719309772610201</v>
          </cell>
          <cell r="S56">
            <v>15322750.981000185</v>
          </cell>
        </row>
        <row r="57">
          <cell r="C57" t="str">
            <v>A0059</v>
          </cell>
          <cell r="D57" t="str">
            <v>PT Federal Izumi Manufacturing</v>
          </cell>
          <cell r="F57">
            <v>31</v>
          </cell>
          <cell r="G57">
            <v>44.155174317193264</v>
          </cell>
          <cell r="H57">
            <v>20.489015477688721</v>
          </cell>
          <cell r="I57">
            <v>141149</v>
          </cell>
          <cell r="J57">
            <v>130530.085083333</v>
          </cell>
          <cell r="K57">
            <v>380</v>
          </cell>
          <cell r="L57">
            <v>35.58410605569366</v>
          </cell>
          <cell r="M57">
            <v>13.227623473468086</v>
          </cell>
          <cell r="N57">
            <v>891779.8</v>
          </cell>
          <cell r="P57">
            <v>411</v>
          </cell>
          <cell r="Q57">
            <v>36.230585656925982</v>
          </cell>
          <cell r="R57">
            <v>13.775319707363071</v>
          </cell>
          <cell r="S57">
            <v>1032928.8</v>
          </cell>
        </row>
        <row r="58">
          <cell r="C58" t="str">
            <v>A0274</v>
          </cell>
          <cell r="D58" t="str">
            <v>PT Federal Nittan Industries</v>
          </cell>
          <cell r="F58">
            <v>10</v>
          </cell>
          <cell r="G58">
            <v>44.24</v>
          </cell>
          <cell r="H58">
            <v>20.76</v>
          </cell>
          <cell r="I58">
            <v>122199</v>
          </cell>
          <cell r="J58">
            <v>96856.062999999995</v>
          </cell>
          <cell r="K58">
            <v>348</v>
          </cell>
          <cell r="L58">
            <v>28.79</v>
          </cell>
          <cell r="M58">
            <v>7.03</v>
          </cell>
          <cell r="N58">
            <v>658012</v>
          </cell>
          <cell r="P58">
            <v>358</v>
          </cell>
          <cell r="Q58">
            <v>29.220867317479772</v>
          </cell>
          <cell r="R58">
            <v>7.413006320764465</v>
          </cell>
          <cell r="S58">
            <v>780210</v>
          </cell>
        </row>
        <row r="59">
          <cell r="C59" t="str">
            <v>A0275</v>
          </cell>
          <cell r="D59" t="str">
            <v>PT Fuji Technica Indonesia</v>
          </cell>
          <cell r="F59">
            <v>22</v>
          </cell>
          <cell r="G59">
            <v>47.549374649990661</v>
          </cell>
          <cell r="H59">
            <v>22.123576628710101</v>
          </cell>
          <cell r="I59">
            <v>165853</v>
          </cell>
          <cell r="J59">
            <v>156560.16666666701</v>
          </cell>
          <cell r="K59">
            <v>154</v>
          </cell>
          <cell r="L59">
            <v>36.135665839977925</v>
          </cell>
          <cell r="M59">
            <v>12.128270087202319</v>
          </cell>
          <cell r="N59">
            <v>366653</v>
          </cell>
          <cell r="P59">
            <v>176</v>
          </cell>
          <cell r="Q59">
            <v>37.562379441229503</v>
          </cell>
          <cell r="R59">
            <v>13.377683404890792</v>
          </cell>
          <cell r="S59">
            <v>532506</v>
          </cell>
        </row>
        <row r="60">
          <cell r="C60" t="str">
            <v>A0065</v>
          </cell>
          <cell r="D60" t="str">
            <v>PT Gaya Motor</v>
          </cell>
          <cell r="F60">
            <v>149</v>
          </cell>
          <cell r="G60">
            <v>48.399046345933854</v>
          </cell>
          <cell r="H60">
            <v>25.725084868780701</v>
          </cell>
          <cell r="I60">
            <v>578010</v>
          </cell>
          <cell r="J60">
            <v>535450.41666666698</v>
          </cell>
          <cell r="K60">
            <v>544</v>
          </cell>
          <cell r="L60">
            <v>36.651744373314017</v>
          </cell>
          <cell r="M60">
            <v>12.699822844949065</v>
          </cell>
          <cell r="N60">
            <v>1113745</v>
          </cell>
          <cell r="P60">
            <v>693</v>
          </cell>
          <cell r="Q60">
            <v>39.177499054295794</v>
          </cell>
          <cell r="R60">
            <v>15.500348157432311</v>
          </cell>
          <cell r="S60">
            <v>1691755</v>
          </cell>
        </row>
        <row r="61">
          <cell r="C61" t="str">
            <v>A0070</v>
          </cell>
          <cell r="D61" t="str">
            <v>PT GS Battery</v>
          </cell>
          <cell r="F61">
            <v>304</v>
          </cell>
          <cell r="G61">
            <v>47.638675744803493</v>
          </cell>
          <cell r="H61">
            <v>26.234005187506728</v>
          </cell>
          <cell r="I61">
            <v>1332691.0999999901</v>
          </cell>
          <cell r="J61">
            <v>1011413.49916667</v>
          </cell>
          <cell r="K61">
            <v>1053</v>
          </cell>
          <cell r="L61">
            <v>32.888855088261899</v>
          </cell>
          <cell r="M61">
            <v>10.966647231306284</v>
          </cell>
          <cell r="N61">
            <v>2780352.6999999387</v>
          </cell>
          <cell r="P61">
            <v>1357</v>
          </cell>
          <cell r="Q61">
            <v>36.193162737184927</v>
          </cell>
          <cell r="R61">
            <v>14.386895439622114</v>
          </cell>
          <cell r="S61">
            <v>4113043.7999998638</v>
          </cell>
        </row>
        <row r="62">
          <cell r="C62" t="str">
            <v>A0254</v>
          </cell>
          <cell r="D62" t="str">
            <v>PT Gunung Sejahtera Dua Indah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1018</v>
          </cell>
          <cell r="L62">
            <v>31.375417703782283</v>
          </cell>
          <cell r="M62">
            <v>4.030912433150589</v>
          </cell>
          <cell r="N62">
            <v>1405988.5679999937</v>
          </cell>
          <cell r="P62">
            <v>1018</v>
          </cell>
          <cell r="Q62">
            <v>31.375417703782283</v>
          </cell>
          <cell r="R62">
            <v>4.030912433150589</v>
          </cell>
          <cell r="S62">
            <v>1405988.5679999937</v>
          </cell>
        </row>
        <row r="63">
          <cell r="C63" t="str">
            <v>A0256</v>
          </cell>
          <cell r="D63" t="str">
            <v>PT Gunung Sejahtera Ibu Pertiwi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904</v>
          </cell>
          <cell r="L63">
            <v>32.891545977115911</v>
          </cell>
          <cell r="M63">
            <v>5.5788797829102448</v>
          </cell>
          <cell r="N63">
            <v>1323278.5509999949</v>
          </cell>
          <cell r="P63">
            <v>904</v>
          </cell>
          <cell r="Q63">
            <v>32.891545977115911</v>
          </cell>
          <cell r="R63">
            <v>5.5788797829102448</v>
          </cell>
          <cell r="S63">
            <v>1323278.5509999949</v>
          </cell>
        </row>
        <row r="64">
          <cell r="C64" t="str">
            <v>A0250</v>
          </cell>
          <cell r="D64" t="str">
            <v>PT Gunung Sejahtera Puti Pesona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1002</v>
          </cell>
          <cell r="L64">
            <v>32.534779858489721</v>
          </cell>
          <cell r="M64">
            <v>4.728825716124212</v>
          </cell>
          <cell r="N64">
            <v>1370419.9122399983</v>
          </cell>
          <cell r="P64">
            <v>1002</v>
          </cell>
          <cell r="Q64">
            <v>32.534779858489721</v>
          </cell>
          <cell r="R64">
            <v>4.728825716124212</v>
          </cell>
          <cell r="S64">
            <v>1370419.9122399983</v>
          </cell>
        </row>
        <row r="65">
          <cell r="C65" t="str">
            <v>A0252</v>
          </cell>
          <cell r="D65" t="str">
            <v>PT Gunung Sejahtera Yoli Makmur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414</v>
          </cell>
          <cell r="L65">
            <v>31.657027976999402</v>
          </cell>
          <cell r="M65">
            <v>3.768883069302674</v>
          </cell>
          <cell r="N65">
            <v>489592.94700000045</v>
          </cell>
          <cell r="P65">
            <v>414</v>
          </cell>
          <cell r="Q65">
            <v>31.657027976999402</v>
          </cell>
          <cell r="R65">
            <v>3.768883069302674</v>
          </cell>
          <cell r="S65">
            <v>489592.94700000045</v>
          </cell>
        </row>
        <row r="66">
          <cell r="C66" t="str">
            <v>A0077</v>
          </cell>
          <cell r="D66" t="str">
            <v>PT Indokarlo Perkasa</v>
          </cell>
          <cell r="F66">
            <v>1</v>
          </cell>
          <cell r="G66">
            <v>42.543463381245722</v>
          </cell>
          <cell r="H66">
            <v>2.9979466119096543</v>
          </cell>
          <cell r="I66">
            <v>17966</v>
          </cell>
          <cell r="J66">
            <v>16882.166666666701</v>
          </cell>
          <cell r="K66">
            <v>453</v>
          </cell>
          <cell r="L66">
            <v>33.198374816607839</v>
          </cell>
          <cell r="M66">
            <v>10.542550764316685</v>
          </cell>
          <cell r="N66">
            <v>919869.80000000098</v>
          </cell>
          <cell r="P66">
            <v>454</v>
          </cell>
          <cell r="Q66">
            <v>33.21895871212466</v>
          </cell>
          <cell r="R66">
            <v>10.525932693496404</v>
          </cell>
          <cell r="S66">
            <v>937835.80000000098</v>
          </cell>
        </row>
        <row r="67">
          <cell r="C67" t="str">
            <v>A0079</v>
          </cell>
          <cell r="D67" t="str">
            <v>PT Intertel Nusaperdana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4</v>
          </cell>
          <cell r="L67">
            <v>38.946611909650926</v>
          </cell>
          <cell r="M67">
            <v>14.93634496919918</v>
          </cell>
          <cell r="N67">
            <v>22887</v>
          </cell>
          <cell r="P67">
            <v>4</v>
          </cell>
          <cell r="Q67">
            <v>38.946611909650926</v>
          </cell>
          <cell r="R67">
            <v>14.93634496919918</v>
          </cell>
          <cell r="S67">
            <v>22887</v>
          </cell>
        </row>
        <row r="68">
          <cell r="C68" t="str">
            <v>A0081</v>
          </cell>
          <cell r="D68" t="str">
            <v>PT Inti Pantja Press Industry</v>
          </cell>
          <cell r="F68">
            <v>66</v>
          </cell>
          <cell r="G68">
            <v>45.280069690747304</v>
          </cell>
          <cell r="H68">
            <v>19.23576628710099</v>
          </cell>
          <cell r="I68">
            <v>248668</v>
          </cell>
          <cell r="J68">
            <v>229894.16666666701</v>
          </cell>
          <cell r="K68">
            <v>118</v>
          </cell>
          <cell r="L68">
            <v>37.345630459750119</v>
          </cell>
          <cell r="M68">
            <v>12.642095615958421</v>
          </cell>
          <cell r="N68">
            <v>340448</v>
          </cell>
          <cell r="P68">
            <v>184</v>
          </cell>
          <cell r="Q68">
            <v>40.191679314346949</v>
          </cell>
          <cell r="R68">
            <v>15.007216617563888</v>
          </cell>
          <cell r="S68">
            <v>589116</v>
          </cell>
        </row>
        <row r="69">
          <cell r="C69" t="str">
            <v>A0115</v>
          </cell>
          <cell r="D69" t="str">
            <v>PT Isuzu Astra Motor Indonesia (d/h Pantja Motor)</v>
          </cell>
          <cell r="F69">
            <v>101</v>
          </cell>
          <cell r="G69">
            <v>46.348832008457514</v>
          </cell>
          <cell r="H69">
            <v>20.304064081972868</v>
          </cell>
          <cell r="I69">
            <v>572414</v>
          </cell>
          <cell r="J69">
            <v>546992.75</v>
          </cell>
          <cell r="K69">
            <v>278</v>
          </cell>
          <cell r="L69">
            <v>37.485490868085833</v>
          </cell>
          <cell r="M69">
            <v>11.035882587564444</v>
          </cell>
          <cell r="N69">
            <v>1135972</v>
          </cell>
          <cell r="P69">
            <v>379</v>
          </cell>
          <cell r="Q69">
            <v>39.847489430559563</v>
          </cell>
          <cell r="R69">
            <v>13.505767365757734</v>
          </cell>
          <cell r="S69">
            <v>1708386</v>
          </cell>
        </row>
        <row r="70">
          <cell r="C70" t="str">
            <v>A0360</v>
          </cell>
          <cell r="D70" t="str">
            <v>PT Kalimantan Prima Persada</v>
          </cell>
          <cell r="F70">
            <v>23</v>
          </cell>
          <cell r="G70">
            <v>47.032229265244169</v>
          </cell>
          <cell r="H70">
            <v>23.79930363360414</v>
          </cell>
          <cell r="I70">
            <v>322386</v>
          </cell>
          <cell r="J70">
            <v>220120.24995833298</v>
          </cell>
          <cell r="K70">
            <v>994</v>
          </cell>
          <cell r="L70">
            <v>27.204398189272549</v>
          </cell>
          <cell r="M70">
            <v>3.1313851624462692</v>
          </cell>
          <cell r="N70">
            <v>2037403</v>
          </cell>
          <cell r="P70">
            <v>1017</v>
          </cell>
          <cell r="Q70">
            <v>27.652815214589502</v>
          </cell>
          <cell r="R70">
            <v>3.5988012143996966</v>
          </cell>
          <cell r="S70">
            <v>2359789</v>
          </cell>
        </row>
        <row r="71">
          <cell r="C71" t="str">
            <v>A0350</v>
          </cell>
          <cell r="D71" t="str">
            <v>PT Karya Nusa Eka Daya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751</v>
          </cell>
          <cell r="L71">
            <v>33.232262527444632</v>
          </cell>
          <cell r="M71">
            <v>2.5536382701230624</v>
          </cell>
          <cell r="N71">
            <v>906049.06499999994</v>
          </cell>
          <cell r="P71">
            <v>751</v>
          </cell>
          <cell r="Q71">
            <v>33.232262527444632</v>
          </cell>
          <cell r="R71">
            <v>2.5536382701230624</v>
          </cell>
          <cell r="S71">
            <v>906049.06499999994</v>
          </cell>
        </row>
        <row r="72">
          <cell r="C72" t="str">
            <v>A0083</v>
          </cell>
          <cell r="D72" t="str">
            <v>PT Karya Tanah Subur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683</v>
          </cell>
          <cell r="L72">
            <v>33.565754016332875</v>
          </cell>
          <cell r="M72">
            <v>5.2398214985423799</v>
          </cell>
          <cell r="N72">
            <v>994130.67800000031</v>
          </cell>
          <cell r="P72">
            <v>683</v>
          </cell>
          <cell r="Q72">
            <v>33.565754016332875</v>
          </cell>
          <cell r="R72">
            <v>5.2398214985423799</v>
          </cell>
          <cell r="S72">
            <v>994130.67800000031</v>
          </cell>
        </row>
        <row r="73">
          <cell r="C73" t="str">
            <v>A0084</v>
          </cell>
          <cell r="D73" t="str">
            <v>PT Kayaba Indonesia</v>
          </cell>
          <cell r="F73">
            <v>152</v>
          </cell>
          <cell r="G73">
            <v>48.893908281998613</v>
          </cell>
          <cell r="H73">
            <v>25.94045174537986</v>
          </cell>
          <cell r="I73">
            <v>766860.89199999999</v>
          </cell>
          <cell r="J73">
            <v>597341.18075000006</v>
          </cell>
          <cell r="K73">
            <v>985</v>
          </cell>
          <cell r="L73">
            <v>31.522082434324602</v>
          </cell>
          <cell r="M73">
            <v>8.1566189627437051</v>
          </cell>
          <cell r="N73">
            <v>2641513.5929999803</v>
          </cell>
          <cell r="P73">
            <v>1137</v>
          </cell>
          <cell r="Q73">
            <v>33.844437340961775</v>
          </cell>
          <cell r="R73">
            <v>10.534053072647565</v>
          </cell>
          <cell r="S73">
            <v>3408374.484999991</v>
          </cell>
        </row>
        <row r="74">
          <cell r="C74" t="str">
            <v>A0086</v>
          </cell>
          <cell r="D74" t="str">
            <v>PT Kimia Tirta Utama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771</v>
          </cell>
          <cell r="L74">
            <v>32.966578512132536</v>
          </cell>
          <cell r="M74">
            <v>5.9227134196413251</v>
          </cell>
          <cell r="N74">
            <v>1073593.2969999984</v>
          </cell>
          <cell r="P74">
            <v>771</v>
          </cell>
          <cell r="Q74">
            <v>32.966578512132536</v>
          </cell>
          <cell r="R74">
            <v>5.9227134196413251</v>
          </cell>
          <cell r="S74">
            <v>1073593.2969999984</v>
          </cell>
        </row>
        <row r="75">
          <cell r="C75" t="str">
            <v>A0378</v>
          </cell>
          <cell r="D75" t="str">
            <v>PT Komatsu Astra Finance</v>
          </cell>
          <cell r="F75">
            <v>1</v>
          </cell>
          <cell r="G75">
            <v>44.188911704312112</v>
          </cell>
          <cell r="H75">
            <v>4.9938398357289531</v>
          </cell>
          <cell r="I75">
            <v>36060</v>
          </cell>
          <cell r="J75">
            <v>35405</v>
          </cell>
          <cell r="K75">
            <v>6</v>
          </cell>
          <cell r="L75">
            <v>35.752680812229066</v>
          </cell>
          <cell r="M75">
            <v>6.151950718685832</v>
          </cell>
          <cell r="N75">
            <v>58875</v>
          </cell>
          <cell r="P75">
            <v>7</v>
          </cell>
          <cell r="Q75">
            <v>36.957856653955218</v>
          </cell>
          <cell r="R75">
            <v>5.9865063068348494</v>
          </cell>
          <cell r="S75">
            <v>94935</v>
          </cell>
        </row>
        <row r="76">
          <cell r="C76" t="str">
            <v>A0328</v>
          </cell>
          <cell r="D76" t="str">
            <v>PT Komatsu Remanufacturing Asia</v>
          </cell>
          <cell r="F76">
            <v>17</v>
          </cell>
          <cell r="G76">
            <v>43.720256069573622</v>
          </cell>
          <cell r="H76">
            <v>22.033256834561342</v>
          </cell>
          <cell r="I76">
            <v>218051</v>
          </cell>
          <cell r="J76">
            <v>163530.9</v>
          </cell>
          <cell r="K76">
            <v>78</v>
          </cell>
          <cell r="L76">
            <v>31.682339107390444</v>
          </cell>
          <cell r="M76">
            <v>7.2352972147633343</v>
          </cell>
          <cell r="N76">
            <v>275089</v>
          </cell>
          <cell r="P76">
            <v>189</v>
          </cell>
          <cell r="Q76">
            <v>30.58382132988568</v>
          </cell>
          <cell r="R76">
            <v>5.65</v>
          </cell>
          <cell r="S76">
            <v>700194</v>
          </cell>
        </row>
        <row r="77">
          <cell r="C77" t="str">
            <v>A0262</v>
          </cell>
          <cell r="D77" t="str">
            <v>PT Lestari Tani Teladan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633</v>
          </cell>
          <cell r="L77">
            <v>33.07477295409992</v>
          </cell>
          <cell r="M77">
            <v>4.8916613412657499</v>
          </cell>
          <cell r="N77">
            <v>881275.08100000012</v>
          </cell>
          <cell r="P77">
            <v>633</v>
          </cell>
          <cell r="Q77">
            <v>33.07477295409992</v>
          </cell>
          <cell r="R77">
            <v>4.8916613412657499</v>
          </cell>
          <cell r="S77">
            <v>881275.08100000012</v>
          </cell>
        </row>
        <row r="78">
          <cell r="C78" t="str">
            <v>A0261</v>
          </cell>
          <cell r="D78" t="str">
            <v>PT LETAWA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965</v>
          </cell>
          <cell r="L78">
            <v>33.237017728647821</v>
          </cell>
          <cell r="M78">
            <v>6.9908650828270886</v>
          </cell>
          <cell r="N78">
            <v>1430864.8136000016</v>
          </cell>
          <cell r="P78">
            <v>965</v>
          </cell>
          <cell r="Q78">
            <v>33.237017728647821</v>
          </cell>
          <cell r="R78">
            <v>6.9908650828270886</v>
          </cell>
          <cell r="S78">
            <v>1430864.8136000016</v>
          </cell>
        </row>
        <row r="79">
          <cell r="C79" t="str">
            <v>A0263</v>
          </cell>
          <cell r="D79" t="str">
            <v>PT Mamuang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842</v>
          </cell>
          <cell r="L79">
            <v>33.371331580718639</v>
          </cell>
          <cell r="M79">
            <v>5.0587418567635742</v>
          </cell>
          <cell r="N79">
            <v>1108522.8670000017</v>
          </cell>
          <cell r="P79">
            <v>842</v>
          </cell>
          <cell r="Q79">
            <v>33.371331580718639</v>
          </cell>
          <cell r="R79">
            <v>5.0587418567635742</v>
          </cell>
          <cell r="S79">
            <v>1108522.8670000017</v>
          </cell>
        </row>
        <row r="80">
          <cell r="C80" t="str">
            <v>A0096</v>
          </cell>
          <cell r="D80" t="str">
            <v>PT Menara Terus Makmur</v>
          </cell>
          <cell r="F80">
            <v>71</v>
          </cell>
          <cell r="G80">
            <v>42.60107393161158</v>
          </cell>
          <cell r="H80">
            <v>19.559668758616052</v>
          </cell>
          <cell r="I80">
            <v>264430.7</v>
          </cell>
          <cell r="J80">
            <v>231987.85833333299</v>
          </cell>
          <cell r="K80">
            <v>422</v>
          </cell>
          <cell r="L80">
            <v>31.532644977957723</v>
          </cell>
          <cell r="M80">
            <v>9.4189722679071277</v>
          </cell>
          <cell r="N80">
            <v>922979.7</v>
          </cell>
          <cell r="P80">
            <v>493</v>
          </cell>
          <cell r="Q80">
            <v>33.126678356678653</v>
          </cell>
          <cell r="R80">
            <v>10.879397117481828</v>
          </cell>
          <cell r="S80">
            <v>1187410.3999999999</v>
          </cell>
        </row>
        <row r="81">
          <cell r="C81" t="str">
            <v>A0097</v>
          </cell>
          <cell r="D81" t="str">
            <v>PT Mesin Isuzu Indonesia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163</v>
          </cell>
          <cell r="L81">
            <v>37.22</v>
          </cell>
          <cell r="M81">
            <v>15.1</v>
          </cell>
          <cell r="N81">
            <v>594570</v>
          </cell>
          <cell r="P81">
            <v>164</v>
          </cell>
          <cell r="Q81">
            <v>37.258409709353792</v>
          </cell>
          <cell r="R81">
            <v>15.11732692275587</v>
          </cell>
          <cell r="S81">
            <v>597436.18200000003</v>
          </cell>
        </row>
        <row r="82">
          <cell r="C82" t="str">
            <v>A0451</v>
          </cell>
          <cell r="D82" t="str">
            <v>PT Multi Prima Universal</v>
          </cell>
          <cell r="F82">
            <v>11</v>
          </cell>
          <cell r="G82">
            <v>42.490448634185803</v>
          </cell>
          <cell r="H82">
            <v>19.920000000000002</v>
          </cell>
          <cell r="I82">
            <v>103445.39999999997</v>
          </cell>
          <cell r="J82">
            <v>74719.875</v>
          </cell>
          <cell r="K82">
            <v>9</v>
          </cell>
          <cell r="L82">
            <v>29.556011864020078</v>
          </cell>
          <cell r="M82">
            <v>6.98</v>
          </cell>
          <cell r="N82">
            <v>23254.600000000002</v>
          </cell>
          <cell r="P82">
            <v>20</v>
          </cell>
          <cell r="Q82">
            <v>36.669952087611222</v>
          </cell>
          <cell r="R82">
            <v>14.1</v>
          </cell>
          <cell r="S82">
            <v>126699.99999999991</v>
          </cell>
        </row>
        <row r="83">
          <cell r="C83" t="str">
            <v>A0329</v>
          </cell>
          <cell r="D83" t="str">
            <v>PT Nirmala Agro Lestari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232</v>
          </cell>
          <cell r="L83">
            <v>31.869550850857941</v>
          </cell>
          <cell r="M83">
            <v>3.4703084802567927</v>
          </cell>
          <cell r="N83">
            <v>307017.60299999954</v>
          </cell>
          <cell r="P83">
            <v>232</v>
          </cell>
          <cell r="Q83">
            <v>31.869550850857941</v>
          </cell>
          <cell r="R83">
            <v>3.4703084802567927</v>
          </cell>
          <cell r="S83">
            <v>307017.60299999954</v>
          </cell>
        </row>
        <row r="84">
          <cell r="C84" t="str">
            <v>A0345</v>
          </cell>
          <cell r="D84" t="str">
            <v>PT Nusa Keihin Indonesia</v>
          </cell>
          <cell r="F84">
            <v>3</v>
          </cell>
          <cell r="G84">
            <v>40.433493041295911</v>
          </cell>
          <cell r="H84">
            <v>18.209445585215605</v>
          </cell>
          <cell r="I84">
            <v>11251.5</v>
          </cell>
          <cell r="J84">
            <v>10607.5</v>
          </cell>
          <cell r="K84">
            <v>32</v>
          </cell>
          <cell r="L84">
            <v>28.96603353867215</v>
          </cell>
          <cell r="M84">
            <v>8.102926078028748</v>
          </cell>
          <cell r="N84">
            <v>69678.5</v>
          </cell>
          <cell r="P84">
            <v>35</v>
          </cell>
          <cell r="Q84">
            <v>29.948958638897043</v>
          </cell>
          <cell r="R84">
            <v>8.9691991786447627</v>
          </cell>
          <cell r="S84">
            <v>80930</v>
          </cell>
        </row>
        <row r="85">
          <cell r="C85" t="str">
            <v>A0231</v>
          </cell>
          <cell r="D85" t="str">
            <v>PT Pama Indo Mining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87</v>
          </cell>
          <cell r="L85">
            <v>37.06766739833369</v>
          </cell>
          <cell r="M85">
            <v>10.17</v>
          </cell>
          <cell r="N85">
            <v>176717.69999999998</v>
          </cell>
          <cell r="P85">
            <v>87</v>
          </cell>
          <cell r="Q85">
            <v>37.06766739833369</v>
          </cell>
          <cell r="R85">
            <v>10.17</v>
          </cell>
          <cell r="S85">
            <v>176717.69999999998</v>
          </cell>
        </row>
        <row r="86">
          <cell r="C86" t="str">
            <v>A0112</v>
          </cell>
          <cell r="D86" t="str">
            <v>PT Pama Persada Nusantara</v>
          </cell>
          <cell r="F86">
            <v>315</v>
          </cell>
          <cell r="G86">
            <v>44.994865443325423</v>
          </cell>
          <cell r="H86">
            <v>22.437964864248251</v>
          </cell>
          <cell r="I86">
            <v>2206614.5</v>
          </cell>
          <cell r="J86">
            <v>1731771.5832916701</v>
          </cell>
          <cell r="K86">
            <v>6625</v>
          </cell>
          <cell r="L86">
            <v>27.831101674996539</v>
          </cell>
          <cell r="M86">
            <v>4.6170644557230096</v>
          </cell>
          <cell r="N86">
            <v>14909724.257999999</v>
          </cell>
          <cell r="P86">
            <v>10547</v>
          </cell>
          <cell r="Q86">
            <v>29.680958613791404</v>
          </cell>
          <cell r="R86">
            <v>5.76291787868887</v>
          </cell>
          <cell r="S86">
            <v>22777842.696999867</v>
          </cell>
        </row>
        <row r="87">
          <cell r="C87" t="str">
            <v>A0258</v>
          </cell>
          <cell r="D87" t="str">
            <v>PT Pandji Waringin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</v>
          </cell>
          <cell r="L87">
            <v>41.031517877513771</v>
          </cell>
          <cell r="M87">
            <v>14.608128809360844</v>
          </cell>
          <cell r="N87">
            <v>36812.633999999998</v>
          </cell>
          <cell r="P87">
            <v>21</v>
          </cell>
          <cell r="Q87">
            <v>41.031517877513771</v>
          </cell>
          <cell r="R87">
            <v>14.608128809360844</v>
          </cell>
          <cell r="S87">
            <v>36812.633999999998</v>
          </cell>
        </row>
        <row r="88">
          <cell r="C88" t="str">
            <v>A0267</v>
          </cell>
          <cell r="D88" t="str">
            <v>PT Pasang Kayu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907</v>
          </cell>
          <cell r="L88">
            <v>32.803391674911197</v>
          </cell>
          <cell r="M88">
            <v>4.9681819176577022</v>
          </cell>
          <cell r="N88">
            <v>1227194.72</v>
          </cell>
          <cell r="P88">
            <v>907</v>
          </cell>
          <cell r="Q88">
            <v>32.803391674911197</v>
          </cell>
          <cell r="R88">
            <v>4.9681819176577022</v>
          </cell>
          <cell r="S88">
            <v>1227194.72</v>
          </cell>
        </row>
        <row r="89">
          <cell r="C89" t="str">
            <v>A0117</v>
          </cell>
          <cell r="D89" t="str">
            <v>PT Perkebunan Lembah Bhakti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834</v>
          </cell>
          <cell r="L89">
            <v>34.276302982254862</v>
          </cell>
          <cell r="M89">
            <v>7.5474733149825015</v>
          </cell>
          <cell r="N89">
            <v>1231746.0010000002</v>
          </cell>
          <cell r="P89">
            <v>834</v>
          </cell>
          <cell r="Q89">
            <v>34.276302982254862</v>
          </cell>
          <cell r="R89">
            <v>7.5474733149825015</v>
          </cell>
          <cell r="S89">
            <v>1231746.0010000002</v>
          </cell>
        </row>
        <row r="90">
          <cell r="C90" t="str">
            <v>A0249</v>
          </cell>
          <cell r="D90" t="str">
            <v>PT Persada Bina Nusantara Abadi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195</v>
          </cell>
          <cell r="L90">
            <v>33.743659944891959</v>
          </cell>
          <cell r="M90">
            <v>4.4543568683199082</v>
          </cell>
          <cell r="N90">
            <v>229375.42</v>
          </cell>
          <cell r="P90">
            <v>195</v>
          </cell>
          <cell r="Q90">
            <v>33.743659944891959</v>
          </cell>
          <cell r="R90">
            <v>4.4543568683199082</v>
          </cell>
          <cell r="S90">
            <v>229375.42</v>
          </cell>
        </row>
        <row r="91">
          <cell r="C91" t="str">
            <v>A0057</v>
          </cell>
          <cell r="D91" t="str">
            <v>PT Pratama Sedaya Finance</v>
          </cell>
          <cell r="F91">
            <v>2</v>
          </cell>
          <cell r="G91">
            <v>47.09924709103354</v>
          </cell>
          <cell r="H91">
            <v>21.582477754962355</v>
          </cell>
          <cell r="I91">
            <v>9936</v>
          </cell>
          <cell r="J91">
            <v>9936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P91">
            <v>2</v>
          </cell>
          <cell r="Q91">
            <v>47.09924709103354</v>
          </cell>
          <cell r="R91">
            <v>21.582477754962355</v>
          </cell>
          <cell r="S91">
            <v>9936</v>
          </cell>
        </row>
        <row r="92">
          <cell r="C92" t="str">
            <v>A0424</v>
          </cell>
          <cell r="D92" t="str">
            <v>PT Prima Multi Mineral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P92">
            <v>43</v>
          </cell>
          <cell r="Q92">
            <v>30.973751651465221</v>
          </cell>
          <cell r="R92">
            <v>2.4882520052788895</v>
          </cell>
          <cell r="S92">
            <v>127197.47999999998</v>
          </cell>
        </row>
        <row r="93">
          <cell r="C93" t="str">
            <v>A0439</v>
          </cell>
          <cell r="D93" t="str">
            <v>PT Rimbunan Alam Sentosa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114</v>
          </cell>
          <cell r="L93">
            <v>30.80255052415432</v>
          </cell>
          <cell r="M93">
            <v>3.2544400014409707</v>
          </cell>
          <cell r="N93">
            <v>168580.56099999999</v>
          </cell>
          <cell r="P93">
            <v>114</v>
          </cell>
          <cell r="Q93">
            <v>30.80255052415432</v>
          </cell>
          <cell r="R93">
            <v>3.2544400014409707</v>
          </cell>
          <cell r="S93">
            <v>168580.56099999999</v>
          </cell>
        </row>
        <row r="94">
          <cell r="C94" t="str">
            <v>A0126</v>
          </cell>
          <cell r="D94" t="str">
            <v>PT Sari Aditya Loka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1301</v>
          </cell>
          <cell r="L94">
            <v>33.810178133915834</v>
          </cell>
          <cell r="M94">
            <v>6.8007455961059833</v>
          </cell>
          <cell r="N94">
            <v>2035144.1538499985</v>
          </cell>
          <cell r="P94">
            <v>1301</v>
          </cell>
          <cell r="Q94">
            <v>33.810178133915834</v>
          </cell>
          <cell r="R94">
            <v>6.8007455961059833</v>
          </cell>
          <cell r="S94">
            <v>2035144.1538499985</v>
          </cell>
        </row>
        <row r="95">
          <cell r="C95" t="str">
            <v>A0127</v>
          </cell>
          <cell r="D95" t="str">
            <v>PT Sari Lembah Subur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1312</v>
          </cell>
          <cell r="L95">
            <v>31.91338625398577</v>
          </cell>
          <cell r="M95">
            <v>5.6949758768634959</v>
          </cell>
          <cell r="N95">
            <v>1913248.4450000005</v>
          </cell>
          <cell r="P95">
            <v>1312</v>
          </cell>
          <cell r="Q95">
            <v>31.91338625398577</v>
          </cell>
          <cell r="R95">
            <v>5.6949758768634959</v>
          </cell>
          <cell r="S95">
            <v>1913248.4450000005</v>
          </cell>
        </row>
        <row r="96">
          <cell r="C96" t="str">
            <v>A0278</v>
          </cell>
          <cell r="D96" t="str">
            <v>PT Sawit Asahan Indah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734</v>
          </cell>
          <cell r="L96">
            <v>33.325768808270261</v>
          </cell>
          <cell r="M96">
            <v>6.1999041379220463</v>
          </cell>
          <cell r="N96">
            <v>1110513.9444390002</v>
          </cell>
          <cell r="P96">
            <v>734</v>
          </cell>
          <cell r="Q96">
            <v>33.325768808270261</v>
          </cell>
          <cell r="R96">
            <v>6.1999041379220463</v>
          </cell>
          <cell r="S96">
            <v>1110513.9444390002</v>
          </cell>
        </row>
        <row r="97">
          <cell r="C97" t="str">
            <v>A0436</v>
          </cell>
          <cell r="D97" t="str">
            <v>PT Sawit Jaya Abadi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107</v>
          </cell>
          <cell r="L97">
            <v>31.038835261982907</v>
          </cell>
          <cell r="M97">
            <v>3.520364364441201</v>
          </cell>
          <cell r="N97">
            <v>174559.55400000003</v>
          </cell>
          <cell r="P97">
            <v>107</v>
          </cell>
          <cell r="Q97">
            <v>31.038835261982907</v>
          </cell>
          <cell r="R97">
            <v>3.520364364441201</v>
          </cell>
          <cell r="S97">
            <v>174559.55400000003</v>
          </cell>
        </row>
        <row r="98">
          <cell r="C98" t="str">
            <v>A0128</v>
          </cell>
          <cell r="D98" t="str">
            <v>PT Sedaya Multi Investama</v>
          </cell>
          <cell r="F98">
            <v>3</v>
          </cell>
          <cell r="G98">
            <v>46.796258270590918</v>
          </cell>
          <cell r="H98">
            <v>21.113392653433721</v>
          </cell>
          <cell r="I98">
            <v>29604</v>
          </cell>
          <cell r="J98">
            <v>28494.166666666701</v>
          </cell>
          <cell r="K98">
            <v>5</v>
          </cell>
          <cell r="L98">
            <v>44.21355236139631</v>
          </cell>
          <cell r="M98">
            <v>10.23353867214237</v>
          </cell>
          <cell r="N98">
            <v>10082.25</v>
          </cell>
          <cell r="P98">
            <v>8</v>
          </cell>
          <cell r="Q98">
            <v>45.182067077344286</v>
          </cell>
          <cell r="R98">
            <v>14.313483915126628</v>
          </cell>
          <cell r="S98">
            <v>39686.25</v>
          </cell>
        </row>
        <row r="99">
          <cell r="C99" t="str">
            <v>A0240</v>
          </cell>
          <cell r="D99" t="str">
            <v>PT Sedaya Pratama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14</v>
          </cell>
          <cell r="L99">
            <v>45.313581695511871</v>
          </cell>
          <cell r="M99">
            <v>15.929989244157621</v>
          </cell>
          <cell r="N99">
            <v>25105</v>
          </cell>
          <cell r="P99">
            <v>14</v>
          </cell>
          <cell r="Q99">
            <v>45.313581695511871</v>
          </cell>
          <cell r="R99">
            <v>15.929989244157621</v>
          </cell>
          <cell r="S99">
            <v>25105</v>
          </cell>
        </row>
        <row r="100">
          <cell r="C100" t="str">
            <v>A0209</v>
          </cell>
          <cell r="D100" t="str">
            <v>PT Serasi Auto Raya</v>
          </cell>
          <cell r="F100">
            <v>63</v>
          </cell>
          <cell r="G100">
            <v>44.824353834620794</v>
          </cell>
          <cell r="H100">
            <v>20.890844496593981</v>
          </cell>
          <cell r="I100">
            <v>451942</v>
          </cell>
          <cell r="J100">
            <v>420759.58333333302</v>
          </cell>
          <cell r="K100">
            <v>1002</v>
          </cell>
          <cell r="L100">
            <v>31.768637946557266</v>
          </cell>
          <cell r="M100">
            <v>6.7377059706733116</v>
          </cell>
          <cell r="N100">
            <v>2732254</v>
          </cell>
          <cell r="P100">
            <v>1065</v>
          </cell>
          <cell r="Q100">
            <v>32.540947900499077</v>
          </cell>
          <cell r="R100">
            <v>7.5749338834742526</v>
          </cell>
          <cell r="S100">
            <v>3184196</v>
          </cell>
        </row>
        <row r="101">
          <cell r="C101" t="str">
            <v>A0373</v>
          </cell>
          <cell r="D101" t="str">
            <v>PT Serasi Transportasi Nusantara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56</v>
          </cell>
          <cell r="L101">
            <v>31.915371076562042</v>
          </cell>
          <cell r="M101">
            <v>3.7742250904468562</v>
          </cell>
          <cell r="N101">
            <v>109740</v>
          </cell>
          <cell r="P101">
            <v>56</v>
          </cell>
          <cell r="Q101">
            <v>31.915371076562</v>
          </cell>
          <cell r="R101">
            <v>3.7742250904468602</v>
          </cell>
          <cell r="S101">
            <v>109740</v>
          </cell>
        </row>
        <row r="102">
          <cell r="C102" t="str">
            <v>A0132</v>
          </cell>
          <cell r="D102" t="str">
            <v>PT Showa Indonesia</v>
          </cell>
          <cell r="F102">
            <v>167</v>
          </cell>
          <cell r="G102">
            <v>45.47740658313765</v>
          </cell>
          <cell r="H102">
            <v>22.8211503071885</v>
          </cell>
          <cell r="I102">
            <v>891831.8075484765</v>
          </cell>
          <cell r="J102">
            <v>697616.06595833297</v>
          </cell>
          <cell r="K102">
            <v>1422</v>
          </cell>
          <cell r="L102">
            <v>30.12575245169533</v>
          </cell>
          <cell r="M102">
            <v>8.3339715875780076</v>
          </cell>
          <cell r="N102">
            <v>3195347.8117422028</v>
          </cell>
          <cell r="P102">
            <v>1589</v>
          </cell>
          <cell r="Q102">
            <v>31.739173622211894</v>
          </cell>
          <cell r="R102">
            <v>9.8565385140568988</v>
          </cell>
          <cell r="S102">
            <v>4087179.6192906788</v>
          </cell>
        </row>
        <row r="103">
          <cell r="C103" t="str">
            <v>A0135</v>
          </cell>
          <cell r="D103" t="str">
            <v>PT Staco Estika Sedaya Finance</v>
          </cell>
          <cell r="F103">
            <v>11</v>
          </cell>
          <cell r="G103">
            <v>43.619687636114747</v>
          </cell>
          <cell r="H103">
            <v>19.175409122021033</v>
          </cell>
          <cell r="I103">
            <v>57569</v>
          </cell>
          <cell r="J103">
            <v>44436.375</v>
          </cell>
          <cell r="K103">
            <v>31</v>
          </cell>
          <cell r="L103">
            <v>38.257225497339427</v>
          </cell>
          <cell r="M103">
            <v>12.766863173698964</v>
          </cell>
          <cell r="N103">
            <v>78075</v>
          </cell>
          <cell r="P103">
            <v>42</v>
          </cell>
          <cell r="Q103">
            <v>39.661679867018677</v>
          </cell>
          <cell r="R103">
            <v>14.445291874449982</v>
          </cell>
          <cell r="S103">
            <v>135644</v>
          </cell>
        </row>
        <row r="104">
          <cell r="C104" t="str">
            <v>A0273</v>
          </cell>
          <cell r="D104" t="str">
            <v>PT Stacomitra Graha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2</v>
          </cell>
          <cell r="L104">
            <v>42.92950034223135</v>
          </cell>
          <cell r="M104">
            <v>15.626283367556468</v>
          </cell>
          <cell r="N104">
            <v>3349</v>
          </cell>
          <cell r="P104">
            <v>2</v>
          </cell>
          <cell r="Q104">
            <v>42.92950034223135</v>
          </cell>
          <cell r="R104">
            <v>15.626283367556468</v>
          </cell>
          <cell r="S104">
            <v>3349</v>
          </cell>
        </row>
        <row r="105">
          <cell r="C105" t="str">
            <v>A0435</v>
          </cell>
          <cell r="D105" t="str">
            <v>PT Subur Abadi Plantation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23</v>
          </cell>
          <cell r="L105">
            <v>35.201023718120403</v>
          </cell>
          <cell r="M105">
            <v>7.3681516531262083</v>
          </cell>
          <cell r="N105">
            <v>72796.861000000004</v>
          </cell>
          <cell r="P105">
            <v>23</v>
          </cell>
          <cell r="Q105">
            <v>35.201023718120403</v>
          </cell>
          <cell r="R105">
            <v>7.3681516531262083</v>
          </cell>
          <cell r="S105">
            <v>72796.861000000004</v>
          </cell>
        </row>
        <row r="106">
          <cell r="C106" t="str">
            <v>A0169</v>
          </cell>
          <cell r="D106" t="str">
            <v>PT Sukses Tani Nusa Subur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517</v>
          </cell>
          <cell r="L106">
            <v>32.765454360106773</v>
          </cell>
          <cell r="M106">
            <v>6.5806441363259065</v>
          </cell>
          <cell r="N106">
            <v>748848.55359999905</v>
          </cell>
          <cell r="P106">
            <v>517</v>
          </cell>
          <cell r="Q106">
            <v>32.765454360106773</v>
          </cell>
          <cell r="R106">
            <v>6.5806441363259065</v>
          </cell>
          <cell r="S106">
            <v>748848.55359999905</v>
          </cell>
        </row>
        <row r="107">
          <cell r="C107" t="str">
            <v>A0377</v>
          </cell>
          <cell r="D107" t="str">
            <v>PT Sumber Kharisma Persada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260</v>
          </cell>
          <cell r="L107">
            <v>33.16435528879061</v>
          </cell>
          <cell r="M107">
            <v>4.1606486600326402</v>
          </cell>
          <cell r="N107">
            <v>340706.70599999995</v>
          </cell>
          <cell r="P107">
            <v>260</v>
          </cell>
          <cell r="Q107">
            <v>33.16435528879061</v>
          </cell>
          <cell r="R107">
            <v>4.1606486600326402</v>
          </cell>
          <cell r="S107">
            <v>340706.70599999995</v>
          </cell>
        </row>
        <row r="108">
          <cell r="C108" t="str">
            <v>A0421</v>
          </cell>
          <cell r="D108" t="str">
            <v>PT Sumber Utama Makmur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29</v>
          </cell>
          <cell r="L108">
            <v>33.073237508555785</v>
          </cell>
          <cell r="M108">
            <v>5.5710543085746647</v>
          </cell>
          <cell r="N108">
            <v>66130.462</v>
          </cell>
          <cell r="P108">
            <v>29</v>
          </cell>
          <cell r="Q108">
            <v>33.073237508555785</v>
          </cell>
          <cell r="R108">
            <v>5.5710543085746647</v>
          </cell>
          <cell r="S108">
            <v>66130.462</v>
          </cell>
        </row>
        <row r="109">
          <cell r="C109" t="str">
            <v>A0142</v>
          </cell>
          <cell r="D109" t="str">
            <v>PT Surya Artha Nusantara Finance</v>
          </cell>
          <cell r="F109">
            <v>7</v>
          </cell>
          <cell r="G109">
            <v>45.803852547179041</v>
          </cell>
          <cell r="H109">
            <v>19.938593918060036</v>
          </cell>
          <cell r="I109">
            <v>91763</v>
          </cell>
          <cell r="J109">
            <v>87742.666666666672</v>
          </cell>
          <cell r="K109">
            <v>58</v>
          </cell>
          <cell r="L109">
            <v>31.07927966201704</v>
          </cell>
          <cell r="M109">
            <v>3.7859755953645329</v>
          </cell>
          <cell r="N109">
            <v>321034</v>
          </cell>
          <cell r="P109">
            <v>65</v>
          </cell>
          <cell r="Q109">
            <v>32.665002895803717</v>
          </cell>
          <cell r="R109">
            <v>5.5254883378086692</v>
          </cell>
          <cell r="S109">
            <v>412797</v>
          </cell>
        </row>
        <row r="110">
          <cell r="C110" t="str">
            <v>A0251</v>
          </cell>
          <cell r="D110" t="str">
            <v>PT Surya Indah Nusantara Pagi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679</v>
          </cell>
          <cell r="L110">
            <v>31.86946620982058</v>
          </cell>
          <cell r="M110">
            <v>3.9195942819643568</v>
          </cell>
          <cell r="N110">
            <v>848197.72299999709</v>
          </cell>
          <cell r="P110">
            <v>679</v>
          </cell>
          <cell r="Q110">
            <v>31.86946620982058</v>
          </cell>
          <cell r="R110">
            <v>3.9195942819643568</v>
          </cell>
          <cell r="S110">
            <v>848197.72299999709</v>
          </cell>
        </row>
        <row r="111">
          <cell r="C111" t="str">
            <v>A0259</v>
          </cell>
          <cell r="D111" t="str">
            <v>PT Surya Panen Subur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27</v>
          </cell>
          <cell r="L111">
            <v>35.916343448170956</v>
          </cell>
          <cell r="M111">
            <v>7.3537658123558192</v>
          </cell>
          <cell r="N111">
            <v>136670.91600000003</v>
          </cell>
          <cell r="P111">
            <v>27</v>
          </cell>
          <cell r="Q111">
            <v>35.916343448170956</v>
          </cell>
          <cell r="R111">
            <v>7.3537658123558192</v>
          </cell>
          <cell r="S111">
            <v>136670.91600000003</v>
          </cell>
        </row>
        <row r="112">
          <cell r="C112" t="str">
            <v>A0170</v>
          </cell>
          <cell r="D112" t="str">
            <v>PT Suryaraya Lestari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400</v>
          </cell>
          <cell r="L112">
            <v>33.631478439425017</v>
          </cell>
          <cell r="M112">
            <v>7.8522861054072495</v>
          </cell>
          <cell r="N112">
            <v>679611.58405600034</v>
          </cell>
          <cell r="P112">
            <v>400</v>
          </cell>
          <cell r="Q112">
            <v>33.631478439425017</v>
          </cell>
          <cell r="R112">
            <v>7.8522861054072495</v>
          </cell>
          <cell r="S112">
            <v>679611.58405600034</v>
          </cell>
        </row>
        <row r="113">
          <cell r="C113" t="str">
            <v>A0140</v>
          </cell>
          <cell r="D113" t="str">
            <v>PT Suryaraya Prawira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17</v>
          </cell>
          <cell r="L113">
            <v>39.74</v>
          </cell>
          <cell r="M113">
            <v>10.47</v>
          </cell>
          <cell r="N113">
            <v>70306</v>
          </cell>
          <cell r="P113">
            <v>18</v>
          </cell>
          <cell r="Q113">
            <v>39.277207392197127</v>
          </cell>
          <cell r="R113">
            <v>9.9356605065023942</v>
          </cell>
          <cell r="S113">
            <v>71506</v>
          </cell>
        </row>
        <row r="114">
          <cell r="C114" t="str">
            <v>A0199</v>
          </cell>
          <cell r="D114" t="str">
            <v>PT Suryaraya Rubberindo Industries</v>
          </cell>
          <cell r="F114">
            <v>32</v>
          </cell>
          <cell r="G114">
            <v>46.591632443531822</v>
          </cell>
          <cell r="H114">
            <v>24.101214921286797</v>
          </cell>
          <cell r="I114">
            <v>306933.70060000004</v>
          </cell>
          <cell r="J114">
            <v>193452.43799999999</v>
          </cell>
          <cell r="K114">
            <v>730</v>
          </cell>
          <cell r="L114">
            <v>33.919578445988414</v>
          </cell>
          <cell r="M114">
            <v>10.030735187945963</v>
          </cell>
          <cell r="N114">
            <v>2308101.3512666663</v>
          </cell>
          <cell r="P114">
            <v>762</v>
          </cell>
          <cell r="Q114">
            <v>34.451738193916754</v>
          </cell>
          <cell r="R114">
            <v>10.621621475960275</v>
          </cell>
          <cell r="S114">
            <v>2615035.0518666673</v>
          </cell>
        </row>
        <row r="115">
          <cell r="C115" t="str">
            <v>A0221</v>
          </cell>
          <cell r="D115" t="str">
            <v>PT Swadaya Harapan Nusantara</v>
          </cell>
          <cell r="F115">
            <v>28</v>
          </cell>
          <cell r="G115">
            <v>45.07</v>
          </cell>
          <cell r="H115">
            <v>20.83</v>
          </cell>
          <cell r="I115">
            <v>135550</v>
          </cell>
          <cell r="J115">
            <v>99717</v>
          </cell>
          <cell r="K115">
            <v>35</v>
          </cell>
          <cell r="L115">
            <v>36.71</v>
          </cell>
          <cell r="M115">
            <v>11.17</v>
          </cell>
          <cell r="N115">
            <v>157028</v>
          </cell>
          <cell r="P115">
            <v>63</v>
          </cell>
          <cell r="Q115">
            <v>40.425714068424554</v>
          </cell>
          <cell r="R115">
            <v>15.460208815444956</v>
          </cell>
          <cell r="S115">
            <v>292578</v>
          </cell>
        </row>
        <row r="116">
          <cell r="C116" t="str">
            <v>A0143</v>
          </cell>
          <cell r="D116" t="str">
            <v>PT Swadharma Bhakti Sedaya Finance</v>
          </cell>
          <cell r="F116">
            <v>37</v>
          </cell>
          <cell r="G116">
            <v>45.922045248533948</v>
          </cell>
          <cell r="H116">
            <v>22.204561851379097</v>
          </cell>
          <cell r="I116">
            <v>167221</v>
          </cell>
          <cell r="J116">
            <v>129811.875</v>
          </cell>
          <cell r="K116">
            <v>49</v>
          </cell>
          <cell r="L116">
            <v>37.327298886700468</v>
          </cell>
          <cell r="M116">
            <v>11.565128720892876</v>
          </cell>
          <cell r="N116">
            <v>101733</v>
          </cell>
          <cell r="P116">
            <v>86</v>
          </cell>
          <cell r="Q116">
            <v>41.025038600512545</v>
          </cell>
          <cell r="R116">
            <v>16.142559253776483</v>
          </cell>
          <cell r="S116">
            <v>268954</v>
          </cell>
        </row>
        <row r="117">
          <cell r="C117" t="str">
            <v>A0452</v>
          </cell>
          <cell r="D117" t="str">
            <v>PT Telen Orbit Prima</v>
          </cell>
          <cell r="F117">
            <v>5</v>
          </cell>
          <cell r="G117">
            <v>47.43052703627653</v>
          </cell>
          <cell r="H117">
            <v>23.892676249144422</v>
          </cell>
          <cell r="I117">
            <v>114087</v>
          </cell>
          <cell r="J117">
            <v>89931.25</v>
          </cell>
          <cell r="K117">
            <v>10</v>
          </cell>
          <cell r="L117">
            <v>36.147570157426415</v>
          </cell>
          <cell r="M117">
            <v>6.3972621492128674</v>
          </cell>
          <cell r="N117">
            <v>131534.99999999997</v>
          </cell>
          <cell r="P117">
            <v>15</v>
          </cell>
          <cell r="Q117">
            <v>39.908555783709794</v>
          </cell>
          <cell r="R117">
            <v>12.229066849190049</v>
          </cell>
          <cell r="S117">
            <v>245621.99999999994</v>
          </cell>
        </row>
        <row r="118">
          <cell r="C118" t="str">
            <v>A0146</v>
          </cell>
          <cell r="D118" t="str">
            <v>PT Tjahja Sakti Motor</v>
          </cell>
          <cell r="F118">
            <v>19</v>
          </cell>
          <cell r="G118">
            <v>48.411542202528906</v>
          </cell>
          <cell r="H118">
            <v>22.983104578695201</v>
          </cell>
          <cell r="I118">
            <v>204001</v>
          </cell>
          <cell r="J118">
            <v>196486.5</v>
          </cell>
          <cell r="K118">
            <v>45</v>
          </cell>
          <cell r="L118">
            <v>35.815225492432887</v>
          </cell>
          <cell r="M118">
            <v>10.075716784546353</v>
          </cell>
          <cell r="N118">
            <v>117616</v>
          </cell>
          <cell r="P118">
            <v>64</v>
          </cell>
          <cell r="Q118">
            <v>39.554757015742638</v>
          </cell>
          <cell r="R118">
            <v>13.907597535934288</v>
          </cell>
          <cell r="S118">
            <v>321617</v>
          </cell>
        </row>
        <row r="119">
          <cell r="C119" t="str">
            <v>A0364</v>
          </cell>
          <cell r="D119" t="str">
            <v>PT Toyoda Gosei Safety System Indonesia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56</v>
          </cell>
          <cell r="L119">
            <v>33.109318470714769</v>
          </cell>
          <cell r="M119">
            <v>5.6614843062481635</v>
          </cell>
          <cell r="N119">
            <v>110278.45</v>
          </cell>
          <cell r="P119">
            <v>56</v>
          </cell>
          <cell r="Q119">
            <v>33.109318470714769</v>
          </cell>
          <cell r="R119">
            <v>5.6614843062481635</v>
          </cell>
          <cell r="S119">
            <v>110278.45</v>
          </cell>
        </row>
        <row r="120">
          <cell r="C120" t="str">
            <v>A0411</v>
          </cell>
          <cell r="D120" t="str">
            <v>PT Toyota Astra Financial Services</v>
          </cell>
          <cell r="F120">
            <v>4</v>
          </cell>
          <cell r="G120">
            <v>48.682409308692677</v>
          </cell>
          <cell r="H120">
            <v>23.899383983572896</v>
          </cell>
          <cell r="I120">
            <v>206040</v>
          </cell>
          <cell r="J120">
            <v>202059.16666666701</v>
          </cell>
          <cell r="K120">
            <v>340</v>
          </cell>
          <cell r="L120">
            <v>30.848121753834995</v>
          </cell>
          <cell r="M120">
            <v>3.240713451705119</v>
          </cell>
          <cell r="N120">
            <v>1424558.64347</v>
          </cell>
          <cell r="P120">
            <v>344</v>
          </cell>
          <cell r="Q120">
            <v>31.055497190519393</v>
          </cell>
          <cell r="R120">
            <v>3.4809305509128845</v>
          </cell>
          <cell r="S120">
            <v>1630598.64347</v>
          </cell>
        </row>
        <row r="121">
          <cell r="C121" t="str">
            <v>A0150</v>
          </cell>
          <cell r="D121" t="str">
            <v>PT Traktor Nusantara</v>
          </cell>
          <cell r="F121">
            <v>100</v>
          </cell>
          <cell r="G121">
            <v>45.626776180698144</v>
          </cell>
          <cell r="H121">
            <v>21.66973305954825</v>
          </cell>
          <cell r="I121">
            <v>766539</v>
          </cell>
          <cell r="J121">
            <v>569667.625</v>
          </cell>
          <cell r="K121">
            <v>330</v>
          </cell>
          <cell r="L121">
            <v>31.26</v>
          </cell>
          <cell r="M121">
            <v>7.6</v>
          </cell>
          <cell r="N121">
            <v>1092133</v>
          </cell>
          <cell r="P121">
            <v>430</v>
          </cell>
          <cell r="Q121">
            <v>34.598500549161933</v>
          </cell>
          <cell r="R121">
            <v>10.873106983111279</v>
          </cell>
          <cell r="S121">
            <v>1858672</v>
          </cell>
        </row>
        <row r="122">
          <cell r="C122" t="str">
            <v>A0151</v>
          </cell>
          <cell r="D122" t="str">
            <v>Dana Pensiun Astra</v>
          </cell>
        </row>
        <row r="123">
          <cell r="C123" t="str">
            <v>A0153</v>
          </cell>
          <cell r="D123" t="str">
            <v>PT Tunggal Perkasa Plantation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2037</v>
          </cell>
          <cell r="L123">
            <v>35.969606764924251</v>
          </cell>
          <cell r="M123">
            <v>9.0401064226928121</v>
          </cell>
          <cell r="N123">
            <v>2932496.9439999959</v>
          </cell>
          <cell r="P123">
            <v>2037</v>
          </cell>
          <cell r="Q123">
            <v>35.969606764924251</v>
          </cell>
          <cell r="R123">
            <v>9.0401064226928121</v>
          </cell>
          <cell r="S123">
            <v>2932496.9439999959</v>
          </cell>
        </row>
        <row r="124">
          <cell r="C124" t="str">
            <v>A0156</v>
          </cell>
          <cell r="D124" t="str">
            <v>PT United Tractors Pandu Eng.</v>
          </cell>
          <cell r="F124">
            <v>81</v>
          </cell>
          <cell r="G124">
            <v>45.447613253225846</v>
          </cell>
          <cell r="H124">
            <v>22.131636541857862</v>
          </cell>
          <cell r="I124">
            <v>642159</v>
          </cell>
          <cell r="J124">
            <v>491614.74999999971</v>
          </cell>
          <cell r="K124">
            <v>260</v>
          </cell>
          <cell r="L124">
            <v>36.4009055967988</v>
          </cell>
          <cell r="M124">
            <v>12.680471752751025</v>
          </cell>
          <cell r="N124">
            <v>927369</v>
          </cell>
          <cell r="P124">
            <v>341</v>
          </cell>
          <cell r="Q124">
            <v>38.549830289381198</v>
          </cell>
          <cell r="R124">
            <v>14.925469840486073</v>
          </cell>
          <cell r="S124">
            <v>1569528</v>
          </cell>
        </row>
        <row r="125">
          <cell r="C125" t="str">
            <v>A0155</v>
          </cell>
          <cell r="D125" t="str">
            <v>PT United Tractors TBK (Parent)</v>
          </cell>
          <cell r="F125">
            <v>570</v>
          </cell>
          <cell r="G125">
            <v>45.032784562364171</v>
          </cell>
          <cell r="H125">
            <v>22.633884505925991</v>
          </cell>
          <cell r="I125">
            <v>3988514.4</v>
          </cell>
          <cell r="J125">
            <v>3009299</v>
          </cell>
          <cell r="K125">
            <v>1583</v>
          </cell>
          <cell r="L125">
            <v>30.31174919349716</v>
          </cell>
          <cell r="M125">
            <v>7.6237349006361486</v>
          </cell>
          <cell r="N125">
            <v>6000597.0999999996</v>
          </cell>
          <cell r="P125">
            <v>2153</v>
          </cell>
          <cell r="Q125">
            <v>34.209097154599881</v>
          </cell>
          <cell r="R125">
            <v>11.597624949412443</v>
          </cell>
          <cell r="S125">
            <v>9989111.5</v>
          </cell>
        </row>
        <row r="126">
          <cell r="C126" t="str">
            <v>A0099</v>
          </cell>
          <cell r="D126" t="str">
            <v>PT Waru Kalimantan Plantation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972</v>
          </cell>
          <cell r="L126">
            <v>35.015582089047747</v>
          </cell>
          <cell r="M126">
            <v>8.2497133988502078</v>
          </cell>
          <cell r="N126">
            <v>1131413.1100000001</v>
          </cell>
          <cell r="P126">
            <v>972</v>
          </cell>
          <cell r="Q126">
            <v>35.015582089047747</v>
          </cell>
          <cell r="R126">
            <v>8.2497133988502078</v>
          </cell>
          <cell r="S126">
            <v>1131413.1100000001</v>
          </cell>
        </row>
        <row r="127">
          <cell r="C127" t="str">
            <v>A0326</v>
          </cell>
          <cell r="D127" t="str">
            <v>PT Yutaka Manufacturing Indonesia</v>
          </cell>
          <cell r="F127">
            <v>6</v>
          </cell>
          <cell r="G127">
            <v>50.180698151950729</v>
          </cell>
          <cell r="H127">
            <v>27.987223362993387</v>
          </cell>
          <cell r="I127">
            <v>124735.43666666666</v>
          </cell>
          <cell r="J127">
            <v>98534.058333333305</v>
          </cell>
          <cell r="K127">
            <v>415</v>
          </cell>
          <cell r="L127">
            <v>31.055355714438853</v>
          </cell>
          <cell r="M127">
            <v>8.5092072602525022</v>
          </cell>
          <cell r="N127">
            <v>798720.46666666749</v>
          </cell>
          <cell r="P127">
            <v>421</v>
          </cell>
          <cell r="Q127">
            <v>31.327925915448528</v>
          </cell>
          <cell r="R127">
            <v>8.7868036892701866</v>
          </cell>
          <cell r="S127">
            <v>923455.90333333425</v>
          </cell>
        </row>
        <row r="128">
          <cell r="C128" t="str">
            <v>R0406</v>
          </cell>
          <cell r="D128" t="str">
            <v>Yayasan Astra Bina Ilmu</v>
          </cell>
          <cell r="F128">
            <v>1</v>
          </cell>
          <cell r="G128">
            <v>46.488706365503077</v>
          </cell>
          <cell r="H128">
            <v>19.912388774811774</v>
          </cell>
          <cell r="I128">
            <v>11284</v>
          </cell>
          <cell r="J128">
            <v>10726.5</v>
          </cell>
          <cell r="K128">
            <v>70</v>
          </cell>
          <cell r="L128">
            <v>33.344558521560565</v>
          </cell>
          <cell r="M128">
            <v>9.7699814217268024</v>
          </cell>
          <cell r="N128">
            <v>300956</v>
          </cell>
          <cell r="P128">
            <v>71</v>
          </cell>
          <cell r="Q128">
            <v>33.529687364433002</v>
          </cell>
          <cell r="R128">
            <v>9.9128322295167308</v>
          </cell>
          <cell r="S128">
            <v>312240</v>
          </cell>
        </row>
        <row r="129">
          <cell r="C129" t="str">
            <v>R0411</v>
          </cell>
          <cell r="D129" t="str">
            <v>Yayasan Astra Bina Pendidikan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6</v>
          </cell>
          <cell r="L129">
            <v>35.706137348847825</v>
          </cell>
          <cell r="M129">
            <v>4.6151038101756789</v>
          </cell>
          <cell r="N129">
            <v>42677</v>
          </cell>
          <cell r="P129">
            <v>6</v>
          </cell>
          <cell r="Q129">
            <v>35.706137348847825</v>
          </cell>
          <cell r="R129">
            <v>4.6151038101756789</v>
          </cell>
          <cell r="S129">
            <v>42677</v>
          </cell>
        </row>
        <row r="130">
          <cell r="C130" t="str">
            <v>R0410</v>
          </cell>
          <cell r="D130" t="str">
            <v>Yayasan Dharma Bhakti Astra</v>
          </cell>
          <cell r="F130">
            <v>3</v>
          </cell>
          <cell r="G130">
            <v>47.972621492128674</v>
          </cell>
          <cell r="H130">
            <v>23.164042892995667</v>
          </cell>
          <cell r="I130">
            <v>14439</v>
          </cell>
          <cell r="J130">
            <v>13419</v>
          </cell>
          <cell r="K130">
            <v>5</v>
          </cell>
          <cell r="L130">
            <v>40.153867214236826</v>
          </cell>
          <cell r="M130">
            <v>17.164681724845998</v>
          </cell>
          <cell r="N130">
            <v>31870</v>
          </cell>
          <cell r="P130">
            <v>8</v>
          </cell>
          <cell r="Q130">
            <v>43.085900068446271</v>
          </cell>
          <cell r="R130">
            <v>19.414442162902123</v>
          </cell>
          <cell r="S130">
            <v>46309</v>
          </cell>
        </row>
      </sheetData>
      <sheetData sheetId="7" refreshError="1">
        <row r="2">
          <cell r="B2" t="str">
            <v>S0001</v>
          </cell>
          <cell r="C2" t="str">
            <v>PT ASTRA INTERNATIONAL - HO</v>
          </cell>
          <cell r="D2">
            <v>36508604383.74733</v>
          </cell>
          <cell r="E2">
            <v>1000449040</v>
          </cell>
          <cell r="F2">
            <v>458392192</v>
          </cell>
          <cell r="G2">
            <v>3931744432</v>
          </cell>
          <cell r="H2">
            <v>-36579554421</v>
          </cell>
        </row>
        <row r="3">
          <cell r="B3" t="str">
            <v>S0005</v>
          </cell>
          <cell r="C3" t="str">
            <v>PT AI-HONDA SALES OPS.</v>
          </cell>
          <cell r="D3">
            <v>29475830559.03421</v>
          </cell>
          <cell r="E3">
            <v>579868907.60000002</v>
          </cell>
          <cell r="F3">
            <v>265540256</v>
          </cell>
          <cell r="G3">
            <v>1010863928</v>
          </cell>
          <cell r="H3">
            <v>-47741000</v>
          </cell>
        </row>
        <row r="4">
          <cell r="B4" t="str">
            <v>S0002</v>
          </cell>
          <cell r="C4" t="str">
            <v>PT AI-TOYOTA SALES OPS.</v>
          </cell>
          <cell r="D4">
            <v>103064532384.79892</v>
          </cell>
          <cell r="E4">
            <v>1943355492.8</v>
          </cell>
          <cell r="F4">
            <v>889757536</v>
          </cell>
          <cell r="G4">
            <v>4220836224</v>
          </cell>
          <cell r="H4">
            <v>-4991088837</v>
          </cell>
        </row>
        <row r="5">
          <cell r="B5" t="str">
            <v>S0173</v>
          </cell>
          <cell r="C5" t="str">
            <v>PT AI-BMW SALES OPS.</v>
          </cell>
          <cell r="D5">
            <v>5161236228.5754337</v>
          </cell>
          <cell r="E5">
            <v>96281937.599999994</v>
          </cell>
          <cell r="F5">
            <v>44077568</v>
          </cell>
          <cell r="G5">
            <v>226804984</v>
          </cell>
          <cell r="H5">
            <v>0</v>
          </cell>
        </row>
        <row r="6">
          <cell r="B6" t="str">
            <v>S0004</v>
          </cell>
          <cell r="C6" t="str">
            <v>PT AI-ISUZU SALE SOPS.</v>
          </cell>
          <cell r="D6">
            <v>18799229898.125767</v>
          </cell>
          <cell r="E6">
            <v>368229975.59999996</v>
          </cell>
          <cell r="F6">
            <v>168581440</v>
          </cell>
          <cell r="G6">
            <v>781481768</v>
          </cell>
          <cell r="H6">
            <v>-207197000</v>
          </cell>
        </row>
        <row r="7">
          <cell r="B7" t="str">
            <v>S0003</v>
          </cell>
          <cell r="C7" t="str">
            <v>PT AI-DAIHATSU SALES OPS.</v>
          </cell>
          <cell r="D7">
            <v>35707328411.589958</v>
          </cell>
          <cell r="E7">
            <v>655974166.20000005</v>
          </cell>
          <cell r="F7">
            <v>300323296</v>
          </cell>
          <cell r="G7">
            <v>1608764576</v>
          </cell>
          <cell r="H7">
            <v>-450532230</v>
          </cell>
        </row>
        <row r="8">
          <cell r="B8" t="str">
            <v>S0172</v>
          </cell>
          <cell r="C8" t="str">
            <v>PT AI-NISSAN SALES OPS.</v>
          </cell>
          <cell r="D8">
            <v>3036028488.2032232</v>
          </cell>
          <cell r="E8">
            <v>56890072.199999996</v>
          </cell>
          <cell r="F8">
            <v>26043392</v>
          </cell>
          <cell r="G8">
            <v>138098184</v>
          </cell>
          <cell r="H8">
            <v>0</v>
          </cell>
        </row>
        <row r="9">
          <cell r="B9" t="str">
            <v>S0174</v>
          </cell>
          <cell r="C9" t="str">
            <v>PT AI-PEUGEOT SALES OPS.</v>
          </cell>
          <cell r="D9">
            <v>3554730961.1086245</v>
          </cell>
          <cell r="E9">
            <v>70188547.200000003</v>
          </cell>
          <cell r="F9">
            <v>32132096</v>
          </cell>
          <cell r="G9">
            <v>190115328</v>
          </cell>
          <cell r="H9">
            <v>-39164000</v>
          </cell>
        </row>
        <row r="10">
          <cell r="B10" t="str">
            <v>S0363</v>
          </cell>
          <cell r="C10" t="str">
            <v>PT AI-ASTRA WORLD SALES OPS.</v>
          </cell>
          <cell r="D10">
            <v>4003536333.0675082</v>
          </cell>
          <cell r="E10">
            <v>72278836.799999997</v>
          </cell>
          <cell r="F10">
            <v>33089024</v>
          </cell>
          <cell r="G10">
            <v>257720632</v>
          </cell>
          <cell r="H10">
            <v>0</v>
          </cell>
        </row>
        <row r="11">
          <cell r="B11" t="str">
            <v>S0015</v>
          </cell>
          <cell r="C11" t="str">
            <v>PT AI-SHARE SERVICE CENTRE OPS</v>
          </cell>
          <cell r="D11">
            <v>9088923018.4008789</v>
          </cell>
          <cell r="E11">
            <v>72022902</v>
          </cell>
          <cell r="F11">
            <v>32972640</v>
          </cell>
          <cell r="G11">
            <v>0</v>
          </cell>
          <cell r="H11">
            <v>-157317000</v>
          </cell>
        </row>
        <row r="12">
          <cell r="B12" t="str">
            <v>R0410</v>
          </cell>
          <cell r="C12" t="str">
            <v>YAYASAN DHARMA BAKTI ASTRA</v>
          </cell>
          <cell r="D12">
            <v>257907257.58772582</v>
          </cell>
          <cell r="E12">
            <v>8034237.5999999996</v>
          </cell>
          <cell r="F12">
            <v>3677952</v>
          </cell>
          <cell r="G12">
            <v>51199952</v>
          </cell>
          <cell r="H12">
            <v>0</v>
          </cell>
        </row>
        <row r="13">
          <cell r="B13" t="str">
            <v>R0406</v>
          </cell>
          <cell r="C13" t="str">
            <v>YAYASAN ASTRA BINA ILMU - POLMAN ASTRA</v>
          </cell>
          <cell r="D13">
            <v>200220032.16816142</v>
          </cell>
          <cell r="E13">
            <v>6310012.7999999998</v>
          </cell>
          <cell r="F13">
            <v>2888704</v>
          </cell>
          <cell r="G13">
            <v>27366888</v>
          </cell>
          <cell r="H13">
            <v>0</v>
          </cell>
        </row>
        <row r="14">
          <cell r="B14" t="str">
            <v>R0411</v>
          </cell>
          <cell r="C14" t="str">
            <v>YAYASAN ASTRA BINA ILMU - BERNAS</v>
          </cell>
        </row>
        <row r="15">
          <cell r="B15" t="str">
            <v>A0411</v>
          </cell>
          <cell r="C15" t="str">
            <v>PT TOYOTA ASTRA FINANCE</v>
          </cell>
          <cell r="D15">
            <v>5655771551.316678</v>
          </cell>
          <cell r="E15">
            <v>115217568</v>
          </cell>
          <cell r="F15">
            <v>52746240</v>
          </cell>
          <cell r="G15">
            <v>661127976</v>
          </cell>
          <cell r="H15">
            <v>0</v>
          </cell>
        </row>
        <row r="16">
          <cell r="B16" t="str">
            <v>A0049</v>
          </cell>
          <cell r="C16" t="str">
            <v>PT AISIN INDONESIA</v>
          </cell>
          <cell r="D16">
            <v>8698132838.02178</v>
          </cell>
          <cell r="E16">
            <v>223606103.95739996</v>
          </cell>
          <cell r="F16">
            <v>96611539.455999985</v>
          </cell>
          <cell r="G16">
            <v>872748040</v>
          </cell>
          <cell r="H16">
            <v>-269184000</v>
          </cell>
        </row>
        <row r="17">
          <cell r="B17" t="str">
            <v>A0038</v>
          </cell>
          <cell r="C17" t="str">
            <v>PT AT INDONESIA</v>
          </cell>
          <cell r="D17">
            <v>4077659153.6051455</v>
          </cell>
          <cell r="E17">
            <v>96341339.150000006</v>
          </cell>
          <cell r="F17">
            <v>41969081.600000001</v>
          </cell>
          <cell r="G17">
            <v>284032208</v>
          </cell>
          <cell r="H17">
            <v>-230278000</v>
          </cell>
        </row>
        <row r="18">
          <cell r="B18" t="str">
            <v>A0096</v>
          </cell>
          <cell r="C18" t="str">
            <v>PT MENARA TERUS MAKMUR</v>
          </cell>
          <cell r="D18">
            <v>5360114472.5393229</v>
          </cell>
          <cell r="E18">
            <v>147981399.77000001</v>
          </cell>
          <cell r="F18">
            <v>64949292.800000004</v>
          </cell>
          <cell r="G18">
            <v>354508968</v>
          </cell>
          <cell r="H18">
            <v>0</v>
          </cell>
        </row>
        <row r="19">
          <cell r="B19" t="str">
            <v>A0209</v>
          </cell>
          <cell r="C19" t="str">
            <v>PT SERASI AUTO RAYA</v>
          </cell>
          <cell r="D19">
            <v>10612465107.40102</v>
          </cell>
          <cell r="E19">
            <v>221769916.50000003</v>
          </cell>
          <cell r="F19">
            <v>97839552</v>
          </cell>
          <cell r="G19">
            <v>486668512</v>
          </cell>
          <cell r="H19">
            <v>-32747000</v>
          </cell>
        </row>
        <row r="20">
          <cell r="B20" t="str">
            <v>A0306</v>
          </cell>
          <cell r="C20" t="str">
            <v>PT ASTRA NIPPON GASKET INDONESIA</v>
          </cell>
          <cell r="D20">
            <v>989940731.97370112</v>
          </cell>
          <cell r="E20">
            <v>39272513.094000004</v>
          </cell>
          <cell r="F20">
            <v>17265607.680000003</v>
          </cell>
          <cell r="G20">
            <v>263013512</v>
          </cell>
          <cell r="H20">
            <v>0</v>
          </cell>
        </row>
        <row r="21">
          <cell r="B21" t="str">
            <v>A0045</v>
          </cell>
          <cell r="C21" t="str">
            <v>PT ASTRA DAIHATSU MOTOR - HO</v>
          </cell>
          <cell r="D21">
            <v>58170010170.859688</v>
          </cell>
          <cell r="E21">
            <v>1159268228.8</v>
          </cell>
          <cell r="F21">
            <v>520618720</v>
          </cell>
          <cell r="G21">
            <v>4173468624</v>
          </cell>
          <cell r="H21">
            <v>-6263342469</v>
          </cell>
        </row>
        <row r="22">
          <cell r="B22" t="str">
            <v>A0037</v>
          </cell>
          <cell r="C22" t="str">
            <v>PT CENTURY BATTERIES INDONESIA</v>
          </cell>
          <cell r="D22">
            <v>10598074866.00366</v>
          </cell>
          <cell r="E22">
            <v>167553656.07499999</v>
          </cell>
          <cell r="F22">
            <v>75470344</v>
          </cell>
          <cell r="G22">
            <v>388185832</v>
          </cell>
          <cell r="H22">
            <v>-352556000</v>
          </cell>
        </row>
        <row r="23">
          <cell r="B23" t="str">
            <v>A0065</v>
          </cell>
          <cell r="C23" t="str">
            <v>PT GAYA MOTOR</v>
          </cell>
          <cell r="D23">
            <v>17341007834.51292</v>
          </cell>
          <cell r="E23">
            <v>339311046.20000005</v>
          </cell>
          <cell r="F23">
            <v>155510112</v>
          </cell>
          <cell r="G23">
            <v>1464746592</v>
          </cell>
          <cell r="H23">
            <v>-2681845355</v>
          </cell>
        </row>
        <row r="24">
          <cell r="B24" t="str">
            <v>A0070</v>
          </cell>
          <cell r="C24" t="str">
            <v>PT GS BATTERY INC.</v>
          </cell>
          <cell r="D24">
            <v>37774892744.792656</v>
          </cell>
          <cell r="E24">
            <v>614550773.45000005</v>
          </cell>
          <cell r="F24">
            <v>268468480</v>
          </cell>
          <cell r="G24">
            <v>1853393408</v>
          </cell>
          <cell r="H24">
            <v>-3692367095</v>
          </cell>
        </row>
        <row r="25">
          <cell r="B25" t="str">
            <v>A0081</v>
          </cell>
          <cell r="C25" t="str">
            <v>PT INTI PANTJA PRESS INDUSTRI</v>
          </cell>
          <cell r="D25">
            <v>6132714098.8128099</v>
          </cell>
          <cell r="E25">
            <v>139477881.20000002</v>
          </cell>
          <cell r="F25">
            <v>63659008</v>
          </cell>
          <cell r="G25">
            <v>250100616</v>
          </cell>
          <cell r="H25">
            <v>0</v>
          </cell>
        </row>
        <row r="26">
          <cell r="B26" t="str">
            <v>A0084</v>
          </cell>
          <cell r="C26" t="str">
            <v>PT KAYABA INDONESIA</v>
          </cell>
          <cell r="D26">
            <v>22276672935.001968</v>
          </cell>
          <cell r="E26">
            <v>350341842.01299995</v>
          </cell>
          <cell r="F26">
            <v>163834370.24000001</v>
          </cell>
          <cell r="G26">
            <v>1466569936</v>
          </cell>
          <cell r="H26">
            <v>-1319361000</v>
          </cell>
        </row>
        <row r="27">
          <cell r="B27" t="str">
            <v>A0115</v>
          </cell>
          <cell r="C27" t="str">
            <v>PT ISUZU ASTRA MOTOR INDONESIA</v>
          </cell>
          <cell r="D27">
            <v>15698158164.8528</v>
          </cell>
          <cell r="E27">
            <v>336984606</v>
          </cell>
          <cell r="F27">
            <v>155333952</v>
          </cell>
          <cell r="G27">
            <v>789983160</v>
          </cell>
          <cell r="H27">
            <v>-1782754739</v>
          </cell>
        </row>
        <row r="28">
          <cell r="B28" t="str">
            <v>A0146</v>
          </cell>
          <cell r="C28" t="str">
            <v>PT TJAHJA  SAKTI MOTOR CORPORATION</v>
          </cell>
          <cell r="D28">
            <v>7758949308.3102446</v>
          </cell>
          <cell r="E28">
            <v>127642900.19999997</v>
          </cell>
          <cell r="F28">
            <v>60412928</v>
          </cell>
          <cell r="G28">
            <v>312322400</v>
          </cell>
          <cell r="H28">
            <v>-15357000</v>
          </cell>
        </row>
        <row r="29">
          <cell r="B29" t="str">
            <v>A0172</v>
          </cell>
          <cell r="C29" t="str">
            <v>PT ASTRA NISSAN DIESEL INDONESIA</v>
          </cell>
          <cell r="D29">
            <v>6359042481.1181107</v>
          </cell>
          <cell r="E29">
            <v>101804075.40000001</v>
          </cell>
          <cell r="F29">
            <v>47628736</v>
          </cell>
          <cell r="G29">
            <v>179260504</v>
          </cell>
          <cell r="H29">
            <v>-150474000</v>
          </cell>
        </row>
        <row r="30">
          <cell r="B30" t="str">
            <v>A0275</v>
          </cell>
          <cell r="C30" t="str">
            <v>PT FUJI TECHNICA INDONESIA</v>
          </cell>
          <cell r="D30">
            <v>4077496583.7868857</v>
          </cell>
          <cell r="E30">
            <v>92297194.499999985</v>
          </cell>
          <cell r="F30">
            <v>42458368</v>
          </cell>
          <cell r="G30">
            <v>338961272</v>
          </cell>
          <cell r="H30">
            <v>0</v>
          </cell>
        </row>
        <row r="31">
          <cell r="B31" t="str">
            <v>A0051</v>
          </cell>
          <cell r="C31" t="str">
            <v>PT DIC ASTRA CHEMICALS</v>
          </cell>
          <cell r="D31">
            <v>4286104859.3430185</v>
          </cell>
          <cell r="E31">
            <v>92445445.890000001</v>
          </cell>
          <cell r="F31">
            <v>41004739.200000003</v>
          </cell>
          <cell r="G31">
            <v>165564616</v>
          </cell>
          <cell r="H31">
            <v>-1715000</v>
          </cell>
        </row>
        <row r="32">
          <cell r="B32" t="str">
            <v>A0059</v>
          </cell>
          <cell r="C32" t="str">
            <v>PT FEDERAL IZUMI MFG.</v>
          </cell>
          <cell r="D32">
            <v>4112026030.3846941</v>
          </cell>
          <cell r="E32">
            <v>79778959</v>
          </cell>
          <cell r="F32">
            <v>35941549</v>
          </cell>
          <cell r="G32">
            <v>191380336</v>
          </cell>
          <cell r="H32">
            <v>-588657000</v>
          </cell>
        </row>
        <row r="33">
          <cell r="B33" t="str">
            <v>A0060</v>
          </cell>
          <cell r="C33" t="str">
            <v>PT ASTRA HONDA MOTOR</v>
          </cell>
          <cell r="D33">
            <v>222461552109.14651</v>
          </cell>
          <cell r="E33">
            <v>4822736684.04</v>
          </cell>
          <cell r="F33">
            <v>2167691513.6000004</v>
          </cell>
          <cell r="G33">
            <v>18583366176</v>
          </cell>
          <cell r="H33">
            <v>-14205800901</v>
          </cell>
        </row>
        <row r="34">
          <cell r="B34" t="str">
            <v>A0098</v>
          </cell>
          <cell r="C34" t="str">
            <v>PT FEDERAL INTERNATIONAL FINANCE</v>
          </cell>
          <cell r="D34">
            <v>19867706726.186302</v>
          </cell>
          <cell r="E34">
            <v>415661832.29999995</v>
          </cell>
          <cell r="F34">
            <v>182969990.39999998</v>
          </cell>
          <cell r="G34">
            <v>925078848</v>
          </cell>
          <cell r="H34">
            <v>-159911000</v>
          </cell>
        </row>
        <row r="35">
          <cell r="B35" t="str">
            <v>A0062</v>
          </cell>
          <cell r="C35" t="str">
            <v>PT FEDERAL SUPERIOR CHAIN MFG.</v>
          </cell>
          <cell r="D35">
            <v>9885011240.0084724</v>
          </cell>
          <cell r="E35">
            <v>192558934.86729997</v>
          </cell>
          <cell r="F35">
            <v>84456581.120000005</v>
          </cell>
          <cell r="G35">
            <v>96575592</v>
          </cell>
          <cell r="H35">
            <v>-456774410</v>
          </cell>
        </row>
        <row r="36">
          <cell r="B36" t="str">
            <v>A0132</v>
          </cell>
          <cell r="C36" t="str">
            <v>PT SHOWA INDONESIA MFG</v>
          </cell>
          <cell r="D36">
            <v>22372440431.218414</v>
          </cell>
          <cell r="E36">
            <v>490203859.85400003</v>
          </cell>
          <cell r="F36">
            <v>220095577.12000006</v>
          </cell>
          <cell r="G36">
            <v>2086667320</v>
          </cell>
          <cell r="H36">
            <v>-1624638000</v>
          </cell>
        </row>
        <row r="37">
          <cell r="B37" t="str">
            <v>A0199</v>
          </cell>
          <cell r="C37" t="str">
            <v>PT SURYARAYA RUBBERINDO INDUSTRIES</v>
          </cell>
          <cell r="D37">
            <v>7321334094.8663607</v>
          </cell>
          <cell r="E37">
            <v>135192456.24899998</v>
          </cell>
          <cell r="F37">
            <v>58120081.920000009</v>
          </cell>
          <cell r="G37">
            <v>553071344</v>
          </cell>
          <cell r="H37">
            <v>0</v>
          </cell>
        </row>
        <row r="38">
          <cell r="B38" t="str">
            <v>A0326</v>
          </cell>
          <cell r="C38" t="str">
            <v>PT YUTAKA MANUFACTURING INDONESIA</v>
          </cell>
          <cell r="D38">
            <v>3362939936.7172542</v>
          </cell>
          <cell r="E38">
            <v>61569864.32</v>
          </cell>
          <cell r="F38">
            <v>27330972.800000004</v>
          </cell>
          <cell r="G38">
            <v>256375536</v>
          </cell>
          <cell r="H38">
            <v>-661906000</v>
          </cell>
        </row>
        <row r="39">
          <cell r="B39" t="str">
            <v>A0210</v>
          </cell>
          <cell r="C39" t="str">
            <v>PT BINA PERTIWI</v>
          </cell>
          <cell r="D39">
            <v>3510830523.135736</v>
          </cell>
          <cell r="E39">
            <v>68101011.5</v>
          </cell>
          <cell r="F39">
            <v>30671680</v>
          </cell>
          <cell r="G39">
            <v>226006352</v>
          </cell>
          <cell r="H39">
            <v>-203184000</v>
          </cell>
        </row>
        <row r="40">
          <cell r="B40" t="str">
            <v>A0150</v>
          </cell>
          <cell r="C40" t="str">
            <v>PT TRAKTOR NUSANTARA</v>
          </cell>
          <cell r="D40">
            <v>20399865236.692783</v>
          </cell>
          <cell r="E40">
            <v>428020013.39999998</v>
          </cell>
          <cell r="F40">
            <v>189769792</v>
          </cell>
          <cell r="G40">
            <v>1037988528</v>
          </cell>
          <cell r="H40">
            <v>-972490000</v>
          </cell>
        </row>
        <row r="41">
          <cell r="B41" t="str">
            <v>A0155</v>
          </cell>
          <cell r="C41" t="str">
            <v>PT UNITED TRACTORS Tbk</v>
          </cell>
          <cell r="D41">
            <v>94056902094.40274</v>
          </cell>
          <cell r="E41">
            <v>1949143815.4375911</v>
          </cell>
          <cell r="F41">
            <v>863957293.65307021</v>
          </cell>
          <cell r="G41">
            <v>5085257096.5994444</v>
          </cell>
          <cell r="H41">
            <v>-8032685268.5137796</v>
          </cell>
        </row>
        <row r="42">
          <cell r="B42" t="str">
            <v>A0156</v>
          </cell>
          <cell r="C42" t="str">
            <v>PT UNITED TRACTORS PANDU ENG.</v>
          </cell>
          <cell r="D42">
            <v>16787667014.022804</v>
          </cell>
          <cell r="E42">
            <v>320428181.30000001</v>
          </cell>
          <cell r="F42">
            <v>141332704</v>
          </cell>
          <cell r="G42">
            <v>427390880</v>
          </cell>
          <cell r="H42">
            <v>-630882066</v>
          </cell>
        </row>
        <row r="43">
          <cell r="B43" t="str">
            <v>A0112</v>
          </cell>
          <cell r="C43" t="str">
            <v>PT PAMA PERSADA NUSANTARA</v>
          </cell>
          <cell r="D43">
            <v>48553711523.970917</v>
          </cell>
          <cell r="E43">
            <v>1119642404.4000001</v>
          </cell>
          <cell r="F43">
            <v>510443488</v>
          </cell>
          <cell r="G43">
            <v>4068842992</v>
          </cell>
          <cell r="H43">
            <v>-5627343000</v>
          </cell>
        </row>
        <row r="44">
          <cell r="B44" t="str">
            <v>A0378</v>
          </cell>
          <cell r="C44" t="str">
            <v>PT KOMATSU ASTRA FINANCE</v>
          </cell>
          <cell r="D44">
            <v>511433389.80379891</v>
          </cell>
          <cell r="E44">
            <v>21441276</v>
          </cell>
          <cell r="F44">
            <v>9231360</v>
          </cell>
          <cell r="G44">
            <v>93344488</v>
          </cell>
          <cell r="H44">
            <v>0</v>
          </cell>
        </row>
        <row r="45">
          <cell r="B45" t="str">
            <v>A0328</v>
          </cell>
          <cell r="C45" t="str">
            <v>PT Komatsu Remanufacturing Asia</v>
          </cell>
          <cell r="D45">
            <v>4884019619.1902723</v>
          </cell>
          <cell r="E45">
            <v>101211675.30763365</v>
          </cell>
          <cell r="F45">
            <v>44862038.5998789</v>
          </cell>
          <cell r="G45">
            <v>264058191.10957354</v>
          </cell>
          <cell r="H45">
            <v>-417107001.95957905</v>
          </cell>
        </row>
        <row r="46">
          <cell r="B46" t="str">
            <v>A0451</v>
          </cell>
          <cell r="C46" t="str">
            <v>PT Multi Prima Universal</v>
          </cell>
          <cell r="D46">
            <v>1865256597.7831974</v>
          </cell>
          <cell r="E46">
            <v>38653764.697929986</v>
          </cell>
          <cell r="F46">
            <v>17133267.270187967</v>
          </cell>
          <cell r="G46">
            <v>100846499.72136816</v>
          </cell>
          <cell r="H46">
            <v>-159297391.91253725</v>
          </cell>
        </row>
        <row r="47">
          <cell r="B47" t="str">
            <v>A0057</v>
          </cell>
          <cell r="C47" t="str">
            <v>PT Pratama Sedaya Finance</v>
          </cell>
          <cell r="D47">
            <v>1502011275</v>
          </cell>
          <cell r="E47">
            <v>3706128</v>
          </cell>
          <cell r="F47">
            <v>2519296</v>
          </cell>
          <cell r="G47">
            <v>0</v>
          </cell>
          <cell r="H47">
            <v>0</v>
          </cell>
        </row>
        <row r="48">
          <cell r="B48" t="str">
            <v>A0221</v>
          </cell>
          <cell r="C48" t="str">
            <v>PT Swadaya Harapan Nusantara</v>
          </cell>
        </row>
        <row r="49">
          <cell r="B49" t="str">
            <v>A0452</v>
          </cell>
          <cell r="C49" t="str">
            <v>PT Telen Orbit Prima</v>
          </cell>
          <cell r="D49">
            <v>3105132988.5459819</v>
          </cell>
          <cell r="E49">
            <v>64347757.856845424</v>
          </cell>
          <cell r="F49">
            <v>28522120.47686293</v>
          </cell>
          <cell r="G49">
            <v>167881348.56961411</v>
          </cell>
          <cell r="H49">
            <v>-265185812.61410463</v>
          </cell>
        </row>
        <row r="50">
          <cell r="B50" t="str">
            <v>A0360</v>
          </cell>
          <cell r="C50" t="str">
            <v>PT KALIMANTAN PRIMA PERSADA</v>
          </cell>
          <cell r="D50">
            <v>5682036515.2149124</v>
          </cell>
          <cell r="E50">
            <v>140352421.19999999</v>
          </cell>
          <cell r="F50">
            <v>62851776</v>
          </cell>
          <cell r="G50">
            <v>489808992</v>
          </cell>
          <cell r="H50">
            <v>0</v>
          </cell>
        </row>
        <row r="51">
          <cell r="B51" t="str">
            <v>A0014</v>
          </cell>
          <cell r="C51" t="str">
            <v>PT ASTRA GRAPHIA Tbk</v>
          </cell>
          <cell r="D51">
            <v>73251982009.967072</v>
          </cell>
          <cell r="E51">
            <v>1254104782.6999998</v>
          </cell>
          <cell r="F51">
            <v>562300640</v>
          </cell>
          <cell r="G51">
            <v>6405767712</v>
          </cell>
          <cell r="H51">
            <v>-6060040934</v>
          </cell>
        </row>
        <row r="52">
          <cell r="B52" t="str">
            <v>A0079</v>
          </cell>
          <cell r="C52" t="str">
            <v>PT INTERTEL NUSA PERDANA</v>
          </cell>
          <cell r="D52">
            <v>402877592.12837255</v>
          </cell>
        </row>
        <row r="53">
          <cell r="B53" t="str">
            <v>A0316</v>
          </cell>
          <cell r="C53" t="str">
            <v>PT ASTRA KOMPONEN INDONESIA</v>
          </cell>
          <cell r="D53">
            <v>7521048676.9713631</v>
          </cell>
          <cell r="E53">
            <v>124802416.3</v>
          </cell>
          <cell r="F53">
            <v>54932960</v>
          </cell>
          <cell r="G53">
            <v>248299128</v>
          </cell>
          <cell r="H53">
            <v>-668914991</v>
          </cell>
        </row>
        <row r="54">
          <cell r="B54" t="str">
            <v>A0239</v>
          </cell>
          <cell r="C54" t="str">
            <v>PT DIRGAMENARA NUSADWIPA</v>
          </cell>
          <cell r="D54">
            <v>1231787704.185868</v>
          </cell>
          <cell r="E54">
            <v>22167931.800000001</v>
          </cell>
          <cell r="F54">
            <v>10632416</v>
          </cell>
          <cell r="G54">
            <v>64058648</v>
          </cell>
          <cell r="H54">
            <v>0</v>
          </cell>
        </row>
        <row r="55">
          <cell r="B55" t="str">
            <v>A0077</v>
          </cell>
          <cell r="C55" t="str">
            <v>PT INDOKARLO PERKASA</v>
          </cell>
          <cell r="D55">
            <v>385043899.09875685</v>
          </cell>
          <cell r="E55">
            <v>10565804.6</v>
          </cell>
          <cell r="F55">
            <v>4599296</v>
          </cell>
          <cell r="G55">
            <v>46701960</v>
          </cell>
          <cell r="H55">
            <v>0</v>
          </cell>
        </row>
        <row r="56">
          <cell r="B56" t="str">
            <v>A0345</v>
          </cell>
          <cell r="C56" t="str">
            <v>PT NUSA KEIHIN INDONESIA</v>
          </cell>
          <cell r="D56">
            <v>121338050.0680612</v>
          </cell>
          <cell r="E56">
            <v>5391096.2999999998</v>
          </cell>
          <cell r="F56">
            <v>2605968</v>
          </cell>
          <cell r="G56">
            <v>0</v>
          </cell>
          <cell r="H56">
            <v>0</v>
          </cell>
        </row>
        <row r="57">
          <cell r="B57" t="str">
            <v>A0371</v>
          </cell>
          <cell r="C57" t="str">
            <v>PT SCS ASTRAGRAPHIA TECH.</v>
          </cell>
          <cell r="D57">
            <v>9967621574.6099586</v>
          </cell>
          <cell r="E57">
            <v>241443591.59999999</v>
          </cell>
          <cell r="F57">
            <v>105828096</v>
          </cell>
          <cell r="G57">
            <v>545139272</v>
          </cell>
          <cell r="H57">
            <v>-123134000</v>
          </cell>
        </row>
        <row r="58">
          <cell r="B58" t="str">
            <v>A0177</v>
          </cell>
          <cell r="C58" t="str">
            <v>PT ASTRA AUTO FINANCE</v>
          </cell>
          <cell r="D58">
            <v>1480115134.5724785</v>
          </cell>
          <cell r="E58">
            <v>29325687.5</v>
          </cell>
          <cell r="F58">
            <v>12876000</v>
          </cell>
          <cell r="G58">
            <v>62823056</v>
          </cell>
          <cell r="H58">
            <v>0</v>
          </cell>
        </row>
        <row r="59">
          <cell r="B59" t="str">
            <v>A0178</v>
          </cell>
          <cell r="C59" t="str">
            <v>PT ASTRA MITRA VENTURA</v>
          </cell>
          <cell r="D59">
            <v>1520848736.7614231</v>
          </cell>
          <cell r="E59">
            <v>32714178.038599998</v>
          </cell>
          <cell r="F59">
            <v>15274173.951999996</v>
          </cell>
          <cell r="G59">
            <v>114011424</v>
          </cell>
          <cell r="H59">
            <v>0</v>
          </cell>
        </row>
        <row r="60">
          <cell r="B60" t="str">
            <v>A0020</v>
          </cell>
          <cell r="C60" t="str">
            <v>PT ASTRA MULTI FINANCE</v>
          </cell>
          <cell r="D60">
            <v>143498309.65803048</v>
          </cell>
        </row>
        <row r="61">
          <cell r="B61" t="str">
            <v>A0024</v>
          </cell>
          <cell r="C61" t="str">
            <v>PT ASTRA SEDAYA FINANCE</v>
          </cell>
          <cell r="D61">
            <v>31470311768.707035</v>
          </cell>
          <cell r="E61">
            <v>688104024.23999989</v>
          </cell>
          <cell r="F61">
            <v>306027200</v>
          </cell>
          <cell r="G61">
            <v>1134343392</v>
          </cell>
          <cell r="H61">
            <v>-1922571392</v>
          </cell>
        </row>
        <row r="62">
          <cell r="B62" t="str">
            <v>A0026</v>
          </cell>
          <cell r="C62" t="str">
            <v>PT ASURANSI ASTRA BUANA</v>
          </cell>
          <cell r="D62">
            <v>21901965574.152115</v>
          </cell>
          <cell r="E62">
            <v>388495760.89999998</v>
          </cell>
          <cell r="F62">
            <v>181100512</v>
          </cell>
          <cell r="G62">
            <v>807481592</v>
          </cell>
          <cell r="H62">
            <v>-308076000</v>
          </cell>
        </row>
        <row r="63">
          <cell r="B63" t="str">
            <v>A0135</v>
          </cell>
          <cell r="C63" t="str">
            <v>PT STACOMITRA SEDAYA FINANCE</v>
          </cell>
          <cell r="D63">
            <v>1676508082.4042416</v>
          </cell>
          <cell r="E63">
            <v>27477666.400000002</v>
          </cell>
          <cell r="F63">
            <v>12188224</v>
          </cell>
          <cell r="G63">
            <v>0</v>
          </cell>
          <cell r="H63">
            <v>0</v>
          </cell>
        </row>
        <row r="64">
          <cell r="B64" t="str">
            <v>A0142</v>
          </cell>
          <cell r="C64" t="str">
            <v>PT SURYA ARTHA NUSANTARA FINANCE</v>
          </cell>
          <cell r="D64">
            <v>2439678198.5576715</v>
          </cell>
          <cell r="E64">
            <v>53596257.399999999</v>
          </cell>
          <cell r="F64">
            <v>23978752</v>
          </cell>
          <cell r="G64">
            <v>122104048</v>
          </cell>
          <cell r="H64">
            <v>-1411000</v>
          </cell>
        </row>
        <row r="65">
          <cell r="B65" t="str">
            <v>A0143</v>
          </cell>
          <cell r="C65" t="str">
            <v>PT SWADHARMA BHAKTI SEDAYA FINANCE</v>
          </cell>
          <cell r="D65">
            <v>4672496340.5112638</v>
          </cell>
          <cell r="E65">
            <v>82066562.300000012</v>
          </cell>
          <cell r="F65">
            <v>36016640</v>
          </cell>
          <cell r="G65">
            <v>168049608</v>
          </cell>
          <cell r="H65">
            <v>-139834000</v>
          </cell>
        </row>
        <row r="66">
          <cell r="B66" t="str">
            <v>A0224</v>
          </cell>
          <cell r="C66" t="str">
            <v>PT ASTRATEL NUSANTARA</v>
          </cell>
          <cell r="D66">
            <v>6393809494.1477633</v>
          </cell>
          <cell r="E66">
            <v>139799569.14000002</v>
          </cell>
          <cell r="F66">
            <v>63421388.800000004</v>
          </cell>
          <cell r="G66">
            <v>397153784</v>
          </cell>
          <cell r="H66">
            <v>-797592000</v>
          </cell>
        </row>
        <row r="67">
          <cell r="B67" t="str">
            <v>A0274</v>
          </cell>
          <cell r="C67" t="str">
            <v>PT FEDERAL NITTAN INDUSTRIES</v>
          </cell>
          <cell r="D67">
            <v>2560869220.7216716</v>
          </cell>
          <cell r="E67">
            <v>62905314.450000003</v>
          </cell>
          <cell r="F67">
            <v>27102192</v>
          </cell>
          <cell r="G67">
            <v>135048384</v>
          </cell>
          <cell r="H67">
            <v>0</v>
          </cell>
        </row>
        <row r="68">
          <cell r="B68" t="str">
            <v>A0128</v>
          </cell>
          <cell r="C68" t="str">
            <v>PT SEDAYA MULTI INVESTAMA</v>
          </cell>
          <cell r="D68">
            <v>1244885859.2454031</v>
          </cell>
          <cell r="E68">
            <v>17691350.399999999</v>
          </cell>
          <cell r="F68">
            <v>7578624</v>
          </cell>
          <cell r="G68">
            <v>117552920</v>
          </cell>
          <cell r="H68">
            <v>0</v>
          </cell>
        </row>
        <row r="69">
          <cell r="B69" t="str">
            <v>A0011</v>
          </cell>
          <cell r="C69" t="str">
            <v>PT ASTRA AGRO LESTARI  Tbk</v>
          </cell>
          <cell r="D69">
            <v>7159245815.0078011</v>
          </cell>
          <cell r="E69">
            <v>115184141</v>
          </cell>
          <cell r="F69">
            <v>52590848</v>
          </cell>
          <cell r="G69">
            <v>293504528</v>
          </cell>
          <cell r="H69">
            <v>0</v>
          </cell>
        </row>
        <row r="70">
          <cell r="B70" t="str">
            <v>A0317</v>
          </cell>
          <cell r="C70" t="str">
            <v>PT ASTRA OTOPARTS - HO</v>
          </cell>
          <cell r="D70">
            <v>12338246070.153135</v>
          </cell>
          <cell r="E70">
            <v>418354597.96905357</v>
          </cell>
          <cell r="F70">
            <v>198567908.14486727</v>
          </cell>
          <cell r="G70">
            <v>1243117407.4256172</v>
          </cell>
          <cell r="H70">
            <v>-8411456363.9342136</v>
          </cell>
        </row>
        <row r="71">
          <cell r="B71" t="str">
            <v>An</v>
          </cell>
          <cell r="C71" t="str">
            <v>PT ASTRA OTOPARTS - NIAGA</v>
          </cell>
        </row>
        <row r="72">
          <cell r="B72" t="str">
            <v>Co</v>
          </cell>
          <cell r="C72" t="str">
            <v>PT ASTRA OTOPARTS - CORPORATE</v>
          </cell>
        </row>
        <row r="73">
          <cell r="B73" t="str">
            <v>Intl</v>
          </cell>
          <cell r="C73" t="str">
            <v>PT ASTRA OTOPARTS - INTERNATIONAL</v>
          </cell>
        </row>
        <row r="74">
          <cell r="B74" t="str">
            <v>Re</v>
          </cell>
          <cell r="C74" t="str">
            <v>PT ASTRA OTOPARTS - RETAIL</v>
          </cell>
        </row>
        <row r="75">
          <cell r="B75" t="str">
            <v>Nm</v>
          </cell>
          <cell r="C75" t="str">
            <v>PT ASTRA OTOPARTS - UNIT NUSAMETAL</v>
          </cell>
          <cell r="D75">
            <v>4421492422.9203014</v>
          </cell>
          <cell r="E75">
            <v>149920148.65781334</v>
          </cell>
          <cell r="F75">
            <v>71158128.659916431</v>
          </cell>
          <cell r="G75">
            <v>445479379.0366087</v>
          </cell>
          <cell r="H75">
            <v>-3014301252.1712723</v>
          </cell>
        </row>
        <row r="76">
          <cell r="B76" t="str">
            <v>Ap</v>
          </cell>
          <cell r="C76" t="str">
            <v>PT ASTRA OTOPARTS - UNIT ADIWIRA PLASTIC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B77" t="str">
            <v>We</v>
          </cell>
          <cell r="C77" t="str">
            <v>PT ASTRA OTOPARTS - UNIT WINTEQ</v>
          </cell>
          <cell r="D77">
            <v>303022499.9265635</v>
          </cell>
          <cell r="E77">
            <v>10274625.373133089</v>
          </cell>
          <cell r="F77">
            <v>4876750.1952162888</v>
          </cell>
          <cell r="G77">
            <v>30530477.537774026</v>
          </cell>
          <cell r="H77">
            <v>-206582079.89451393</v>
          </cell>
        </row>
      </sheetData>
      <sheetData sheetId="8" refreshError="1">
        <row r="10">
          <cell r="D10" t="str">
            <v>S0001</v>
          </cell>
          <cell r="E10" t="str">
            <v>PT ASTRA INTERNATIONAL TBK.</v>
          </cell>
          <cell r="F10">
            <v>62928783628.922974</v>
          </cell>
          <cell r="G10">
            <v>0</v>
          </cell>
          <cell r="H10">
            <v>62928783628.922974</v>
          </cell>
          <cell r="J10">
            <v>0</v>
          </cell>
          <cell r="K10">
            <v>0</v>
          </cell>
          <cell r="M10">
            <v>0</v>
          </cell>
          <cell r="N10">
            <v>1638265609.6267111</v>
          </cell>
          <cell r="P10">
            <v>0</v>
          </cell>
          <cell r="Q10">
            <v>0</v>
          </cell>
          <cell r="R10">
            <v>0</v>
          </cell>
          <cell r="T10">
            <v>1638265.6096267111</v>
          </cell>
          <cell r="V10">
            <v>7.0999999999999994E-2</v>
          </cell>
        </row>
        <row r="11">
          <cell r="D11" t="str">
            <v>A0049</v>
          </cell>
          <cell r="E11" t="str">
            <v>PT AISIN INDONESIA</v>
          </cell>
          <cell r="F11">
            <v>2820552871.6381569</v>
          </cell>
          <cell r="G11">
            <v>0</v>
          </cell>
          <cell r="H11">
            <v>2820552871.6381569</v>
          </cell>
          <cell r="J11">
            <v>0</v>
          </cell>
          <cell r="K11">
            <v>0</v>
          </cell>
          <cell r="M11">
            <v>50512999.891281605</v>
          </cell>
          <cell r="N11">
            <v>58580504.99559287</v>
          </cell>
          <cell r="P11">
            <v>0</v>
          </cell>
          <cell r="Q11">
            <v>0</v>
          </cell>
          <cell r="R11">
            <v>0</v>
          </cell>
          <cell r="T11">
            <v>109093.50488687446</v>
          </cell>
          <cell r="V11">
            <v>7.4999999999999997E-2</v>
          </cell>
        </row>
        <row r="12">
          <cell r="D12" t="str">
            <v>A0038</v>
          </cell>
          <cell r="E12" t="str">
            <v>PT AT INDONESIA</v>
          </cell>
          <cell r="F12">
            <v>1094664458.0534072</v>
          </cell>
          <cell r="G12">
            <v>0</v>
          </cell>
          <cell r="H12">
            <v>1094664458.0534072</v>
          </cell>
          <cell r="J12">
            <v>0</v>
          </cell>
          <cell r="K12">
            <v>0</v>
          </cell>
          <cell r="M12">
            <v>9922827.5865064748</v>
          </cell>
          <cell r="N12">
            <v>25581198.200326812</v>
          </cell>
          <cell r="P12">
            <v>0</v>
          </cell>
          <cell r="Q12">
            <v>0</v>
          </cell>
          <cell r="R12">
            <v>0</v>
          </cell>
          <cell r="T12">
            <v>35504.025786833285</v>
          </cell>
          <cell r="V12">
            <v>7.4300000000000005E-2</v>
          </cell>
        </row>
        <row r="13">
          <cell r="D13" t="str">
            <v>A0096</v>
          </cell>
          <cell r="E13" t="str">
            <v>PT MENARA TERUS MAKMUR</v>
          </cell>
          <cell r="F13">
            <v>1311400569.7459278</v>
          </cell>
          <cell r="G13">
            <v>0</v>
          </cell>
          <cell r="H13">
            <v>1311400569.7459278</v>
          </cell>
          <cell r="J13">
            <v>0</v>
          </cell>
          <cell r="K13">
            <v>0</v>
          </cell>
          <cell r="M13">
            <v>14408637.486535396</v>
          </cell>
          <cell r="N13">
            <v>29904983.558763769</v>
          </cell>
          <cell r="P13">
            <v>0</v>
          </cell>
          <cell r="Q13">
            <v>0</v>
          </cell>
          <cell r="R13">
            <v>0</v>
          </cell>
          <cell r="T13">
            <v>44313.621045299165</v>
          </cell>
          <cell r="V13">
            <v>7.3800000000000004E-2</v>
          </cell>
        </row>
        <row r="14">
          <cell r="D14" t="str">
            <v>A0209</v>
          </cell>
          <cell r="E14" t="str">
            <v>PT SERASI AUTO RAYA</v>
          </cell>
          <cell r="F14">
            <v>2336728655.0594978</v>
          </cell>
          <cell r="G14">
            <v>0</v>
          </cell>
          <cell r="H14">
            <v>2336728655.0594978</v>
          </cell>
          <cell r="J14">
            <v>0</v>
          </cell>
          <cell r="K14">
            <v>0</v>
          </cell>
          <cell r="M14">
            <v>0</v>
          </cell>
          <cell r="N14">
            <v>60833564.131593436</v>
          </cell>
          <cell r="P14">
            <v>0</v>
          </cell>
          <cell r="Q14">
            <v>0</v>
          </cell>
          <cell r="R14">
            <v>0</v>
          </cell>
          <cell r="T14">
            <v>60833.564131593434</v>
          </cell>
          <cell r="V14">
            <v>7.3700000000000002E-2</v>
          </cell>
        </row>
        <row r="15">
          <cell r="D15" t="str">
            <v>A0306</v>
          </cell>
          <cell r="E15" t="str">
            <v>PT NHK GASKET INDONESIA</v>
          </cell>
          <cell r="F15">
            <v>1031649083.2963855</v>
          </cell>
          <cell r="G15">
            <v>278391131.74450839</v>
          </cell>
          <cell r="H15">
            <v>753257951.55187714</v>
          </cell>
          <cell r="J15">
            <v>0</v>
          </cell>
          <cell r="K15">
            <v>9165214.3335329648</v>
          </cell>
          <cell r="M15">
            <v>5809048.1480495306</v>
          </cell>
          <cell r="N15">
            <v>17902426.227847032</v>
          </cell>
          <cell r="P15">
            <v>0</v>
          </cell>
          <cell r="Q15">
            <v>0</v>
          </cell>
          <cell r="R15">
            <v>0</v>
          </cell>
          <cell r="T15">
            <v>32876.688709429531</v>
          </cell>
          <cell r="V15">
            <v>7.3800000000000004E-2</v>
          </cell>
        </row>
        <row r="16">
          <cell r="D16" t="str">
            <v>A0045</v>
          </cell>
          <cell r="E16" t="str">
            <v>PT ASTRA DAIHATSU MOTOR</v>
          </cell>
          <cell r="F16">
            <v>16620914345.389008</v>
          </cell>
          <cell r="G16">
            <v>0</v>
          </cell>
          <cell r="H16">
            <v>16620914345.389008</v>
          </cell>
          <cell r="J16">
            <v>0</v>
          </cell>
          <cell r="K16">
            <v>0</v>
          </cell>
          <cell r="M16">
            <v>126027575.94435585</v>
          </cell>
          <cell r="N16">
            <v>395656002.38890034</v>
          </cell>
          <cell r="P16">
            <v>0</v>
          </cell>
          <cell r="Q16">
            <v>0</v>
          </cell>
          <cell r="R16">
            <v>0</v>
          </cell>
          <cell r="T16">
            <v>521683.57833325618</v>
          </cell>
          <cell r="V16">
            <v>7.1900000000000006E-2</v>
          </cell>
        </row>
        <row r="17">
          <cell r="D17" t="str">
            <v>A0037</v>
          </cell>
          <cell r="E17" t="str">
            <v>PT CENTURY BATTERIES INDONESIA</v>
          </cell>
          <cell r="F17">
            <v>1863866113.4530792</v>
          </cell>
          <cell r="G17">
            <v>0</v>
          </cell>
          <cell r="H17">
            <v>1863866113.4530792</v>
          </cell>
          <cell r="J17">
            <v>0</v>
          </cell>
          <cell r="K17">
            <v>0</v>
          </cell>
          <cell r="M17">
            <v>0</v>
          </cell>
          <cell r="N17">
            <v>48523228.617044829</v>
          </cell>
          <cell r="P17">
            <v>0</v>
          </cell>
          <cell r="Q17">
            <v>0</v>
          </cell>
          <cell r="R17">
            <v>0</v>
          </cell>
          <cell r="T17">
            <v>48523.228617044828</v>
          </cell>
          <cell r="V17">
            <v>7.1499999999999994E-2</v>
          </cell>
        </row>
        <row r="18">
          <cell r="D18" t="str">
            <v>A0065</v>
          </cell>
          <cell r="E18" t="str">
            <v>PT GAYA MOTOR</v>
          </cell>
          <cell r="F18">
            <v>5386572847.8780708</v>
          </cell>
          <cell r="G18">
            <v>0</v>
          </cell>
          <cell r="H18">
            <v>5386572847.8780708</v>
          </cell>
          <cell r="J18">
            <v>0</v>
          </cell>
          <cell r="K18">
            <v>0</v>
          </cell>
          <cell r="M18">
            <v>60706415.020602554</v>
          </cell>
          <cell r="N18">
            <v>122386908.61024508</v>
          </cell>
          <cell r="P18">
            <v>0</v>
          </cell>
          <cell r="Q18">
            <v>0</v>
          </cell>
          <cell r="R18">
            <v>0</v>
          </cell>
          <cell r="T18">
            <v>183093.32363084762</v>
          </cell>
          <cell r="V18">
            <v>7.0199999999999999E-2</v>
          </cell>
        </row>
        <row r="19">
          <cell r="D19" t="str">
            <v>A0070</v>
          </cell>
          <cell r="E19" t="str">
            <v>PT GS BATTERY INC.</v>
          </cell>
          <cell r="F19">
            <v>8899029573.86763</v>
          </cell>
          <cell r="G19">
            <v>0</v>
          </cell>
          <cell r="H19">
            <v>8899029573.86763</v>
          </cell>
          <cell r="J19">
            <v>0</v>
          </cell>
          <cell r="K19">
            <v>0</v>
          </cell>
          <cell r="M19">
            <v>0</v>
          </cell>
          <cell r="N19">
            <v>231674176.25434092</v>
          </cell>
          <cell r="P19">
            <v>0</v>
          </cell>
          <cell r="Q19">
            <v>0</v>
          </cell>
          <cell r="R19">
            <v>0</v>
          </cell>
          <cell r="T19">
            <v>231674.17625434091</v>
          </cell>
          <cell r="V19">
            <v>7.3899999999999993E-2</v>
          </cell>
        </row>
        <row r="20">
          <cell r="D20" t="str">
            <v>A0081</v>
          </cell>
          <cell r="E20" t="str">
            <v>PT INTI PANTJA PRESS INDUSTRI</v>
          </cell>
          <cell r="F20">
            <v>1196296197.2240019</v>
          </cell>
          <cell r="G20">
            <v>0</v>
          </cell>
          <cell r="H20">
            <v>1196296197.2240019</v>
          </cell>
          <cell r="J20">
            <v>0</v>
          </cell>
          <cell r="K20">
            <v>0</v>
          </cell>
          <cell r="M20">
            <v>168016.62309843127</v>
          </cell>
          <cell r="N20">
            <v>31094560.392022304</v>
          </cell>
          <cell r="P20">
            <v>0</v>
          </cell>
          <cell r="Q20">
            <v>0</v>
          </cell>
          <cell r="R20">
            <v>0</v>
          </cell>
          <cell r="T20">
            <v>31262.577015120736</v>
          </cell>
          <cell r="V20">
            <v>7.0900000000000005E-2</v>
          </cell>
        </row>
        <row r="21">
          <cell r="D21" t="str">
            <v>A0084</v>
          </cell>
          <cell r="E21" t="str">
            <v>PT KAYABA INDONESIA</v>
          </cell>
          <cell r="F21">
            <v>6060066905.0819893</v>
          </cell>
          <cell r="G21">
            <v>0</v>
          </cell>
          <cell r="H21">
            <v>6060066905.0819893</v>
          </cell>
          <cell r="J21">
            <v>0</v>
          </cell>
          <cell r="K21">
            <v>0</v>
          </cell>
          <cell r="M21">
            <v>36195664.668294355</v>
          </cell>
          <cell r="N21">
            <v>147125577.22645351</v>
          </cell>
          <cell r="P21">
            <v>0</v>
          </cell>
          <cell r="Q21">
            <v>0</v>
          </cell>
          <cell r="R21">
            <v>0</v>
          </cell>
          <cell r="T21">
            <v>183321.24189474786</v>
          </cell>
          <cell r="V21">
            <v>6.8199999999999997E-2</v>
          </cell>
        </row>
        <row r="22">
          <cell r="D22" t="str">
            <v>A0115</v>
          </cell>
          <cell r="E22" t="str">
            <v>PT PANTJA MOTOR</v>
          </cell>
          <cell r="F22">
            <v>3649705321.6118488</v>
          </cell>
          <cell r="G22">
            <v>0</v>
          </cell>
          <cell r="H22">
            <v>3649705321.6118488</v>
          </cell>
          <cell r="J22">
            <v>0</v>
          </cell>
          <cell r="K22">
            <v>0</v>
          </cell>
          <cell r="M22">
            <v>5286894.68996548</v>
          </cell>
          <cell r="N22">
            <v>93461000.527647495</v>
          </cell>
          <cell r="P22">
            <v>0</v>
          </cell>
          <cell r="Q22">
            <v>0</v>
          </cell>
          <cell r="R22">
            <v>0</v>
          </cell>
          <cell r="T22">
            <v>98747.895217612982</v>
          </cell>
          <cell r="V22">
            <v>6.9999999999999993E-2</v>
          </cell>
        </row>
        <row r="23">
          <cell r="D23" t="str">
            <v>A0146</v>
          </cell>
          <cell r="E23" t="str">
            <v>PT TJAHJA  SAKTI MOTOR CORPORATION</v>
          </cell>
          <cell r="F23">
            <v>1499609446.6992464</v>
          </cell>
          <cell r="G23">
            <v>0</v>
          </cell>
          <cell r="H23">
            <v>1499609446.6992464</v>
          </cell>
          <cell r="J23">
            <v>0</v>
          </cell>
          <cell r="K23">
            <v>0</v>
          </cell>
          <cell r="M23">
            <v>0</v>
          </cell>
          <cell r="N23">
            <v>39040299.887022674</v>
          </cell>
          <cell r="P23">
            <v>0</v>
          </cell>
          <cell r="Q23">
            <v>0</v>
          </cell>
          <cell r="R23">
            <v>0</v>
          </cell>
          <cell r="T23">
            <v>39040.299887022673</v>
          </cell>
          <cell r="V23">
            <v>6.7799999999999999E-2</v>
          </cell>
        </row>
        <row r="24">
          <cell r="D24" t="str">
            <v>A0172</v>
          </cell>
          <cell r="E24" t="str">
            <v>PT ASTRA NISSAN DIESEL INDONESIA</v>
          </cell>
          <cell r="F24">
            <v>860715536.07146454</v>
          </cell>
          <cell r="G24">
            <v>0</v>
          </cell>
          <cell r="H24">
            <v>860715536.07146454</v>
          </cell>
          <cell r="J24">
            <v>0</v>
          </cell>
          <cell r="K24">
            <v>0</v>
          </cell>
          <cell r="M24">
            <v>0</v>
          </cell>
          <cell r="N24">
            <v>22407562.66213933</v>
          </cell>
          <cell r="P24">
            <v>0</v>
          </cell>
          <cell r="Q24">
            <v>0</v>
          </cell>
          <cell r="R24">
            <v>0</v>
          </cell>
          <cell r="T24">
            <v>22407.562662139331</v>
          </cell>
          <cell r="V24">
            <v>6.8699999999999997E-2</v>
          </cell>
        </row>
        <row r="25">
          <cell r="D25" t="str">
            <v>A0275</v>
          </cell>
          <cell r="E25" t="str">
            <v>PT FUJI TECHNICA INDONESIA</v>
          </cell>
          <cell r="F25">
            <v>1345901320.9293599</v>
          </cell>
          <cell r="G25">
            <v>0</v>
          </cell>
          <cell r="H25">
            <v>1345901320.9293599</v>
          </cell>
          <cell r="J25">
            <v>0</v>
          </cell>
          <cell r="K25">
            <v>0</v>
          </cell>
          <cell r="M25">
            <v>10383880.112904098</v>
          </cell>
          <cell r="N25">
            <v>31986278.798496868</v>
          </cell>
          <cell r="P25">
            <v>0</v>
          </cell>
          <cell r="Q25">
            <v>0</v>
          </cell>
          <cell r="R25">
            <v>0</v>
          </cell>
          <cell r="T25">
            <v>42370.158911400969</v>
          </cell>
          <cell r="V25">
            <v>7.17E-2</v>
          </cell>
        </row>
        <row r="26">
          <cell r="D26" t="str">
            <v>A0051</v>
          </cell>
          <cell r="E26" t="str">
            <v>PT DIC ASTRA CHEMICALS</v>
          </cell>
          <cell r="F26">
            <v>781106092.43378401</v>
          </cell>
          <cell r="G26">
            <v>0</v>
          </cell>
          <cell r="H26">
            <v>781106092.43378401</v>
          </cell>
          <cell r="J26">
            <v>0</v>
          </cell>
          <cell r="K26">
            <v>0</v>
          </cell>
          <cell r="M26">
            <v>510647.86348649062</v>
          </cell>
          <cell r="N26">
            <v>20184928.974691499</v>
          </cell>
          <cell r="P26">
            <v>0</v>
          </cell>
          <cell r="Q26">
            <v>0</v>
          </cell>
          <cell r="R26">
            <v>0</v>
          </cell>
          <cell r="T26">
            <v>20695.576838177989</v>
          </cell>
          <cell r="V26">
            <v>7.3099999999999998E-2</v>
          </cell>
        </row>
        <row r="27">
          <cell r="D27" t="str">
            <v>A0059</v>
          </cell>
          <cell r="E27" t="str">
            <v>PT FEDERAL IZUMI MFG.</v>
          </cell>
          <cell r="F27">
            <v>918908656.9015584</v>
          </cell>
          <cell r="G27">
            <v>0</v>
          </cell>
          <cell r="H27">
            <v>918908656.9015584</v>
          </cell>
          <cell r="J27">
            <v>0</v>
          </cell>
          <cell r="K27">
            <v>0</v>
          </cell>
          <cell r="M27">
            <v>0</v>
          </cell>
          <cell r="N27">
            <v>23922541.707896333</v>
          </cell>
          <cell r="P27">
            <v>0</v>
          </cell>
          <cell r="Q27">
            <v>0</v>
          </cell>
          <cell r="R27">
            <v>0</v>
          </cell>
          <cell r="T27">
            <v>23922.541707896333</v>
          </cell>
          <cell r="V27">
            <v>7.1999999999999995E-2</v>
          </cell>
        </row>
        <row r="28">
          <cell r="D28" t="str">
            <v>A0060</v>
          </cell>
          <cell r="E28" t="str">
            <v>PT ASTRA HONDA MOTOR</v>
          </cell>
          <cell r="F28">
            <v>82426006572.39856</v>
          </cell>
          <cell r="G28">
            <v>0</v>
          </cell>
          <cell r="H28">
            <v>82426006572.39856</v>
          </cell>
          <cell r="J28">
            <v>0</v>
          </cell>
          <cell r="K28">
            <v>0</v>
          </cell>
          <cell r="M28">
            <v>250794872.03312007</v>
          </cell>
          <cell r="N28">
            <v>2072125899.518604</v>
          </cell>
          <cell r="P28">
            <v>0</v>
          </cell>
          <cell r="Q28">
            <v>0</v>
          </cell>
          <cell r="R28">
            <v>0</v>
          </cell>
          <cell r="T28">
            <v>2322920.7715517241</v>
          </cell>
          <cell r="V28">
            <v>7.1999999999999995E-2</v>
          </cell>
        </row>
        <row r="29">
          <cell r="D29" t="str">
            <v>A0098</v>
          </cell>
          <cell r="E29" t="str">
            <v>PT FEDERAL INTERNATIONAL FINANCE</v>
          </cell>
          <cell r="F29">
            <v>4441746678.2696724</v>
          </cell>
          <cell r="G29">
            <v>0</v>
          </cell>
          <cell r="H29">
            <v>4441746678.2696724</v>
          </cell>
          <cell r="J29">
            <v>0</v>
          </cell>
          <cell r="K29">
            <v>0</v>
          </cell>
          <cell r="M29">
            <v>0</v>
          </cell>
          <cell r="N29">
            <v>115634855.94433737</v>
          </cell>
          <cell r="P29">
            <v>0</v>
          </cell>
          <cell r="Q29">
            <v>0</v>
          </cell>
          <cell r="R29">
            <v>0</v>
          </cell>
          <cell r="T29">
            <v>115634.85594433737</v>
          </cell>
          <cell r="V29">
            <v>7.3700000000000002E-2</v>
          </cell>
        </row>
        <row r="30">
          <cell r="D30" t="str">
            <v>A0062</v>
          </cell>
          <cell r="E30" t="str">
            <v>PT FEDERAL SUPERIOR CHAIN MFG.</v>
          </cell>
          <cell r="F30">
            <v>463705693.28325653</v>
          </cell>
          <cell r="G30">
            <v>0</v>
          </cell>
          <cell r="H30">
            <v>463705693.28325653</v>
          </cell>
          <cell r="J30">
            <v>0</v>
          </cell>
          <cell r="K30">
            <v>0</v>
          </cell>
          <cell r="M30">
            <v>0</v>
          </cell>
          <cell r="N30">
            <v>12071949.376515746</v>
          </cell>
          <cell r="P30">
            <v>0</v>
          </cell>
          <cell r="Q30">
            <v>0</v>
          </cell>
          <cell r="R30">
            <v>0</v>
          </cell>
          <cell r="T30">
            <v>12071.949376515746</v>
          </cell>
          <cell r="V30">
            <v>7.3899999999999993E-2</v>
          </cell>
        </row>
        <row r="31">
          <cell r="D31" t="str">
            <v>A0132</v>
          </cell>
          <cell r="E31" t="str">
            <v>PT SHOWA INDONESIA MFG</v>
          </cell>
          <cell r="F31">
            <v>7387265805.5130196</v>
          </cell>
          <cell r="G31">
            <v>0</v>
          </cell>
          <cell r="H31">
            <v>7387265805.5130196</v>
          </cell>
          <cell r="J31">
            <v>0</v>
          </cell>
          <cell r="K31">
            <v>0</v>
          </cell>
          <cell r="M31">
            <v>97042510.039874196</v>
          </cell>
          <cell r="N31">
            <v>163790904.99187878</v>
          </cell>
          <cell r="P31">
            <v>0</v>
          </cell>
          <cell r="Q31">
            <v>0</v>
          </cell>
          <cell r="R31">
            <v>0</v>
          </cell>
          <cell r="T31">
            <v>260833.41503175299</v>
          </cell>
          <cell r="V31">
            <v>7.1999999999999995E-2</v>
          </cell>
        </row>
        <row r="32">
          <cell r="D32" t="str">
            <v>A0199</v>
          </cell>
          <cell r="E32" t="str">
            <v>PT SURYARAYA RUBBERINDO INDUSTRIES</v>
          </cell>
          <cell r="F32">
            <v>1267316249.9898596</v>
          </cell>
          <cell r="G32">
            <v>0</v>
          </cell>
          <cell r="H32">
            <v>1267316249.9898596</v>
          </cell>
          <cell r="J32">
            <v>0</v>
          </cell>
          <cell r="K32">
            <v>0</v>
          </cell>
          <cell r="M32">
            <v>51188348.345787771</v>
          </cell>
          <cell r="N32">
            <v>17945569.30551777</v>
          </cell>
          <cell r="P32">
            <v>0</v>
          </cell>
          <cell r="Q32">
            <v>0</v>
          </cell>
          <cell r="R32">
            <v>0</v>
          </cell>
          <cell r="T32">
            <v>69133.917651305543</v>
          </cell>
          <cell r="V32">
            <v>7.5399999999999995E-2</v>
          </cell>
        </row>
        <row r="33">
          <cell r="D33" t="str">
            <v>A0326</v>
          </cell>
          <cell r="E33" t="str">
            <v>PT YUTAKA MANUFACTURING INDONESIA</v>
          </cell>
          <cell r="F33">
            <v>780748811.64762115</v>
          </cell>
          <cell r="G33">
            <v>0</v>
          </cell>
          <cell r="H33">
            <v>780748811.64762115</v>
          </cell>
          <cell r="J33">
            <v>0</v>
          </cell>
          <cell r="K33">
            <v>0</v>
          </cell>
          <cell r="M33">
            <v>16601316.181441663</v>
          </cell>
          <cell r="N33">
            <v>15445625.766556544</v>
          </cell>
          <cell r="P33">
            <v>0</v>
          </cell>
          <cell r="Q33">
            <v>0</v>
          </cell>
          <cell r="R33">
            <v>0</v>
          </cell>
          <cell r="T33">
            <v>32046.941947998206</v>
          </cell>
          <cell r="V33">
            <v>7.1599999999999997E-2</v>
          </cell>
        </row>
        <row r="34">
          <cell r="D34" t="str">
            <v>A0210</v>
          </cell>
          <cell r="E34" t="str">
            <v>PT BINA PERTIWI</v>
          </cell>
          <cell r="F34">
            <v>1085164752.9951148</v>
          </cell>
          <cell r="G34">
            <v>0</v>
          </cell>
          <cell r="H34">
            <v>1085164752.9951148</v>
          </cell>
          <cell r="J34">
            <v>0</v>
          </cell>
          <cell r="K34">
            <v>0</v>
          </cell>
          <cell r="M34">
            <v>0</v>
          </cell>
          <cell r="N34">
            <v>28250793.883037396</v>
          </cell>
          <cell r="P34">
            <v>0</v>
          </cell>
          <cell r="Q34">
            <v>0</v>
          </cell>
          <cell r="R34">
            <v>0</v>
          </cell>
          <cell r="T34">
            <v>28250.793883037397</v>
          </cell>
          <cell r="V34">
            <v>7.1800000000000003E-2</v>
          </cell>
        </row>
        <row r="35">
          <cell r="D35" t="e">
            <v>#N/A</v>
          </cell>
          <cell r="E35" t="str">
            <v>PT KOMATSU INDONESIA TBK.</v>
          </cell>
          <cell r="F35">
            <v>6924117878.4827156</v>
          </cell>
          <cell r="G35">
            <v>0</v>
          </cell>
          <cell r="H35">
            <v>6924117878.4827156</v>
          </cell>
          <cell r="J35">
            <v>0</v>
          </cell>
          <cell r="K35">
            <v>0</v>
          </cell>
          <cell r="M35">
            <v>86546093.775136709</v>
          </cell>
          <cell r="N35">
            <v>154818995.67194477</v>
          </cell>
          <cell r="P35">
            <v>0</v>
          </cell>
          <cell r="Q35">
            <v>0</v>
          </cell>
          <cell r="R35">
            <v>0</v>
          </cell>
          <cell r="T35">
            <v>241365.08944708147</v>
          </cell>
          <cell r="V35">
            <v>7.2700000000000001E-2</v>
          </cell>
        </row>
        <row r="36">
          <cell r="D36" t="e">
            <v>#N/A</v>
          </cell>
          <cell r="E36" t="str">
            <v>PT PANDU DAYATAMA PATRIA</v>
          </cell>
          <cell r="F36">
            <v>705140254.56384802</v>
          </cell>
          <cell r="G36">
            <v>0</v>
          </cell>
          <cell r="H36">
            <v>705140254.56384802</v>
          </cell>
          <cell r="J36">
            <v>0</v>
          </cell>
          <cell r="K36">
            <v>0</v>
          </cell>
          <cell r="M36">
            <v>5150562.608785239</v>
          </cell>
          <cell r="N36">
            <v>16843315.149155058</v>
          </cell>
          <cell r="P36">
            <v>0</v>
          </cell>
          <cell r="Q36">
            <v>0</v>
          </cell>
          <cell r="R36">
            <v>0</v>
          </cell>
          <cell r="T36">
            <v>21993.877757940296</v>
          </cell>
          <cell r="V36">
            <v>7.5800000000000006E-2</v>
          </cell>
        </row>
        <row r="37">
          <cell r="D37" t="str">
            <v>A0150</v>
          </cell>
          <cell r="E37" t="str">
            <v>PT TRAKTOR NUSANTARA</v>
          </cell>
          <cell r="F37">
            <v>4983880139.0979691</v>
          </cell>
          <cell r="G37">
            <v>0</v>
          </cell>
          <cell r="H37">
            <v>4983880139.0979691</v>
          </cell>
          <cell r="J37">
            <v>0</v>
          </cell>
          <cell r="K37">
            <v>0</v>
          </cell>
          <cell r="M37">
            <v>0</v>
          </cell>
          <cell r="N37">
            <v>129748565.97471364</v>
          </cell>
          <cell r="P37">
            <v>0</v>
          </cell>
          <cell r="Q37">
            <v>0</v>
          </cell>
          <cell r="R37">
            <v>0</v>
          </cell>
          <cell r="T37">
            <v>129748.56597471364</v>
          </cell>
          <cell r="V37">
            <v>7.3200000000000001E-2</v>
          </cell>
        </row>
        <row r="38">
          <cell r="D38" t="str">
            <v>A0155</v>
          </cell>
          <cell r="E38" t="str">
            <v>PT UNITED TRACTORS TBK.</v>
          </cell>
          <cell r="F38">
            <v>26974916247.326492</v>
          </cell>
          <cell r="G38">
            <v>0</v>
          </cell>
          <cell r="H38">
            <v>26974916247.326492</v>
          </cell>
          <cell r="J38">
            <v>0</v>
          </cell>
          <cell r="K38">
            <v>0</v>
          </cell>
          <cell r="M38">
            <v>0</v>
          </cell>
          <cell r="N38">
            <v>702255391.92282259</v>
          </cell>
          <cell r="P38">
            <v>0</v>
          </cell>
          <cell r="Q38">
            <v>0</v>
          </cell>
          <cell r="R38">
            <v>0</v>
          </cell>
          <cell r="T38">
            <v>702255.39192282257</v>
          </cell>
          <cell r="V38">
            <v>7.3099999999999998E-2</v>
          </cell>
        </row>
        <row r="39">
          <cell r="D39" t="str">
            <v>A0156</v>
          </cell>
          <cell r="E39" t="str">
            <v>PT UNITED TRACTORS PANDU ENG.</v>
          </cell>
          <cell r="F39">
            <v>2052108328.3571758</v>
          </cell>
          <cell r="G39">
            <v>0</v>
          </cell>
          <cell r="H39">
            <v>2052108328.3571758</v>
          </cell>
          <cell r="J39">
            <v>0</v>
          </cell>
          <cell r="K39">
            <v>0</v>
          </cell>
          <cell r="M39">
            <v>0</v>
          </cell>
          <cell r="N39">
            <v>53423859.602951907</v>
          </cell>
          <cell r="P39">
            <v>0</v>
          </cell>
          <cell r="Q39">
            <v>0</v>
          </cell>
          <cell r="R39">
            <v>0</v>
          </cell>
          <cell r="T39">
            <v>53423.859602951903</v>
          </cell>
          <cell r="V39">
            <v>7.3899999999999993E-2</v>
          </cell>
        </row>
        <row r="40">
          <cell r="D40" t="str">
            <v>A0112</v>
          </cell>
          <cell r="E40" t="str">
            <v>PT PAMA PERSADA NUSANTARA</v>
          </cell>
          <cell r="F40">
            <v>17925957915.204269</v>
          </cell>
          <cell r="G40">
            <v>0</v>
          </cell>
          <cell r="H40">
            <v>17925957915.204269</v>
          </cell>
          <cell r="J40">
            <v>0</v>
          </cell>
          <cell r="K40">
            <v>0</v>
          </cell>
          <cell r="M40">
            <v>59383760.498975888</v>
          </cell>
          <cell r="N40">
            <v>449221613.86520922</v>
          </cell>
          <cell r="P40">
            <v>0</v>
          </cell>
          <cell r="Q40">
            <v>0</v>
          </cell>
          <cell r="R40">
            <v>0</v>
          </cell>
          <cell r="T40">
            <v>508605.37436418509</v>
          </cell>
          <cell r="V40">
            <v>7.0800000000000002E-2</v>
          </cell>
        </row>
        <row r="41">
          <cell r="D41" t="str">
            <v>A0378</v>
          </cell>
          <cell r="E41" t="str">
            <v>PT KOMATSU ASTRA FINANCE</v>
          </cell>
          <cell r="F41">
            <v>447904043.48576748</v>
          </cell>
          <cell r="G41">
            <v>1086750.6399999857</v>
          </cell>
          <cell r="H41">
            <v>446817292.8457675</v>
          </cell>
          <cell r="J41">
            <v>0</v>
          </cell>
          <cell r="K41">
            <v>35778.088476773009</v>
          </cell>
          <cell r="M41">
            <v>0</v>
          </cell>
          <cell r="N41">
            <v>11632282.755888002</v>
          </cell>
          <cell r="P41">
            <v>0</v>
          </cell>
          <cell r="Q41">
            <v>0</v>
          </cell>
          <cell r="R41">
            <v>0</v>
          </cell>
          <cell r="T41">
            <v>11668.060844364776</v>
          </cell>
          <cell r="V41">
            <v>7.5300000000000006E-2</v>
          </cell>
        </row>
        <row r="42">
          <cell r="D42" t="e">
            <v>#N/A</v>
          </cell>
          <cell r="E42" t="str">
            <v>PT KOMATSU UNDERCARRIAGE INDONESIA</v>
          </cell>
          <cell r="F42">
            <v>334232836.5404985</v>
          </cell>
          <cell r="G42">
            <v>37998374.671804905</v>
          </cell>
          <cell r="H42">
            <v>296234461.86869359</v>
          </cell>
          <cell r="J42">
            <v>0</v>
          </cell>
          <cell r="K42">
            <v>1250985.4247533954</v>
          </cell>
          <cell r="M42">
            <v>0</v>
          </cell>
          <cell r="N42">
            <v>7712062.7998711262</v>
          </cell>
          <cell r="P42">
            <v>0</v>
          </cell>
          <cell r="Q42">
            <v>0</v>
          </cell>
          <cell r="R42">
            <v>0</v>
          </cell>
          <cell r="T42">
            <v>8963.0482246245228</v>
          </cell>
          <cell r="V42">
            <v>6.1600000000000002E-2</v>
          </cell>
        </row>
        <row r="43">
          <cell r="D43" t="str">
            <v>A0360</v>
          </cell>
          <cell r="E43" t="str">
            <v>PT KALIMANTAN PRIMA PERSADA</v>
          </cell>
          <cell r="F43">
            <v>2351807614.7017889</v>
          </cell>
          <cell r="G43">
            <v>0</v>
          </cell>
          <cell r="H43">
            <v>2351807614.7017889</v>
          </cell>
          <cell r="J43">
            <v>0</v>
          </cell>
          <cell r="K43">
            <v>0</v>
          </cell>
          <cell r="M43">
            <v>0</v>
          </cell>
          <cell r="N43">
            <v>61226124.41301544</v>
          </cell>
          <cell r="P43">
            <v>0</v>
          </cell>
          <cell r="Q43">
            <v>0</v>
          </cell>
          <cell r="R43">
            <v>0</v>
          </cell>
          <cell r="T43">
            <v>61226.124413015437</v>
          </cell>
          <cell r="V43">
            <v>7.2800000000000004E-2</v>
          </cell>
        </row>
        <row r="44">
          <cell r="D44" t="e">
            <v>#N/A</v>
          </cell>
          <cell r="E44" t="str">
            <v>PT KOMATSU MARKETING AND SUPPORT INDONESIA</v>
          </cell>
          <cell r="F44">
            <v>147522887.98455033</v>
          </cell>
          <cell r="G44">
            <v>0</v>
          </cell>
          <cell r="H44">
            <v>147522887.98455033</v>
          </cell>
          <cell r="J44">
            <v>0</v>
          </cell>
          <cell r="K44">
            <v>0</v>
          </cell>
          <cell r="M44">
            <v>0</v>
          </cell>
          <cell r="N44">
            <v>3840558.4866067865</v>
          </cell>
          <cell r="P44">
            <v>0</v>
          </cell>
          <cell r="Q44">
            <v>0</v>
          </cell>
          <cell r="R44">
            <v>0</v>
          </cell>
          <cell r="T44">
            <v>3840.5584866067866</v>
          </cell>
          <cell r="V44">
            <v>7.5600000000000001E-2</v>
          </cell>
        </row>
        <row r="45">
          <cell r="D45" t="str">
            <v>A0014</v>
          </cell>
          <cell r="E45" t="str">
            <v>PT ASTRA GRAPHIA TBK.</v>
          </cell>
          <cell r="F45">
            <v>20816475261.890503</v>
          </cell>
          <cell r="G45">
            <v>0</v>
          </cell>
          <cell r="H45">
            <v>20816475261.890503</v>
          </cell>
          <cell r="J45">
            <v>0</v>
          </cell>
          <cell r="K45">
            <v>0</v>
          </cell>
          <cell r="M45">
            <v>366540122.47298336</v>
          </cell>
          <cell r="N45">
            <v>434180841.44230694</v>
          </cell>
          <cell r="P45">
            <v>0</v>
          </cell>
          <cell r="Q45">
            <v>0</v>
          </cell>
          <cell r="R45">
            <v>0</v>
          </cell>
          <cell r="T45">
            <v>800720.96391529031</v>
          </cell>
          <cell r="V45">
            <v>7.1800000000000003E-2</v>
          </cell>
        </row>
        <row r="46">
          <cell r="D46" t="str">
            <v>A0079</v>
          </cell>
          <cell r="E46" t="str">
            <v>PT INTERTEL NUSA PERDANA</v>
          </cell>
          <cell r="F46">
            <v>-267993315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267993315</v>
          </cell>
          <cell r="Q46">
            <v>260573915</v>
          </cell>
          <cell r="R46" t="str">
            <v>No Contribution</v>
          </cell>
          <cell r="T46">
            <v>0</v>
          </cell>
          <cell r="V46">
            <v>0</v>
          </cell>
        </row>
        <row r="47">
          <cell r="D47" t="str">
            <v>An</v>
          </cell>
          <cell r="E47" t="str">
            <v>PT ASTRA OTOPARTS - UNIT NIAGA</v>
          </cell>
          <cell r="F47">
            <v>7581869832.7272911</v>
          </cell>
          <cell r="G47">
            <v>0</v>
          </cell>
          <cell r="H47">
            <v>7581869832.7272911</v>
          </cell>
          <cell r="J47">
            <v>0</v>
          </cell>
          <cell r="K47">
            <v>0</v>
          </cell>
          <cell r="M47">
            <v>24796306.8061864</v>
          </cell>
          <cell r="N47">
            <v>190094601.78071865</v>
          </cell>
          <cell r="P47">
            <v>0</v>
          </cell>
          <cell r="Q47">
            <v>0</v>
          </cell>
          <cell r="R47">
            <v>0</v>
          </cell>
          <cell r="T47">
            <v>214890.90858690508</v>
          </cell>
          <cell r="V47">
            <v>6.8599999999999994E-2</v>
          </cell>
        </row>
        <row r="48">
          <cell r="D48" t="str">
            <v>A0316</v>
          </cell>
          <cell r="E48" t="str">
            <v>PT ASTRA KOMPONEN INDONESIA</v>
          </cell>
          <cell r="F48">
            <v>1192203067.8703318</v>
          </cell>
          <cell r="G48">
            <v>0</v>
          </cell>
          <cell r="H48">
            <v>1192203067.8703318</v>
          </cell>
          <cell r="J48">
            <v>0</v>
          </cell>
          <cell r="K48">
            <v>0</v>
          </cell>
          <cell r="M48">
            <v>0</v>
          </cell>
          <cell r="N48">
            <v>31037391.367687751</v>
          </cell>
          <cell r="P48">
            <v>0</v>
          </cell>
          <cell r="Q48">
            <v>0</v>
          </cell>
          <cell r="R48">
            <v>0</v>
          </cell>
          <cell r="T48">
            <v>31037.391367687749</v>
          </cell>
          <cell r="V48">
            <v>7.3300000000000004E-2</v>
          </cell>
        </row>
        <row r="49">
          <cell r="D49" t="str">
            <v>A0239</v>
          </cell>
          <cell r="E49" t="str">
            <v>PT DIRGAMENARA NUSADWIPA</v>
          </cell>
          <cell r="F49">
            <v>307576256.12839913</v>
          </cell>
          <cell r="G49">
            <v>0</v>
          </cell>
          <cell r="H49">
            <v>307576256.12839913</v>
          </cell>
          <cell r="J49">
            <v>0</v>
          </cell>
          <cell r="K49">
            <v>0</v>
          </cell>
          <cell r="M49">
            <v>0</v>
          </cell>
          <cell r="N49">
            <v>8007331.0446334034</v>
          </cell>
          <cell r="P49">
            <v>0</v>
          </cell>
          <cell r="Q49">
            <v>0</v>
          </cell>
          <cell r="R49">
            <v>0</v>
          </cell>
          <cell r="T49">
            <v>8007.3310446334035</v>
          </cell>
          <cell r="V49">
            <v>6.6000000000000003E-2</v>
          </cell>
        </row>
        <row r="50">
          <cell r="D50" t="str">
            <v>A0077</v>
          </cell>
          <cell r="E50" t="str">
            <v>PT INDOKARLO PERKASA</v>
          </cell>
          <cell r="F50">
            <v>144383046.41525018</v>
          </cell>
          <cell r="G50">
            <v>0</v>
          </cell>
          <cell r="H50">
            <v>144383046.41525018</v>
          </cell>
          <cell r="J50">
            <v>0</v>
          </cell>
          <cell r="K50">
            <v>0</v>
          </cell>
          <cell r="M50">
            <v>2944487.0112753534</v>
          </cell>
          <cell r="N50">
            <v>2893257.5719401427</v>
          </cell>
          <cell r="P50">
            <v>0</v>
          </cell>
          <cell r="Q50">
            <v>0</v>
          </cell>
          <cell r="R50">
            <v>0</v>
          </cell>
          <cell r="T50">
            <v>5837.7445832154954</v>
          </cell>
          <cell r="V50">
            <v>7.3700000000000002E-2</v>
          </cell>
        </row>
        <row r="51">
          <cell r="D51" t="str">
            <v>A0345</v>
          </cell>
          <cell r="E51" t="str">
            <v>PT NUSA KEIHIN INDONESIA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R51" t="str">
            <v>No Contribution</v>
          </cell>
          <cell r="T51">
            <v>0</v>
          </cell>
          <cell r="V51">
            <v>0</v>
          </cell>
        </row>
        <row r="52">
          <cell r="D52" t="str">
            <v>A0371</v>
          </cell>
          <cell r="E52" t="str">
            <v>PT SCS ASTRAGRAPHIA TECHNOLOGIES</v>
          </cell>
          <cell r="F52">
            <v>1805514341.8717299</v>
          </cell>
          <cell r="G52">
            <v>0</v>
          </cell>
          <cell r="H52">
            <v>1805514341.8717299</v>
          </cell>
          <cell r="J52">
            <v>0</v>
          </cell>
          <cell r="K52">
            <v>0</v>
          </cell>
          <cell r="M52">
            <v>29939194.521133415</v>
          </cell>
          <cell r="N52">
            <v>38203214.107163638</v>
          </cell>
          <cell r="P52">
            <v>0</v>
          </cell>
          <cell r="Q52">
            <v>0</v>
          </cell>
          <cell r="R52">
            <v>0</v>
          </cell>
          <cell r="T52">
            <v>68142.408628297067</v>
          </cell>
          <cell r="V52">
            <v>7.3800000000000004E-2</v>
          </cell>
        </row>
        <row r="53">
          <cell r="D53" t="str">
            <v>A0177</v>
          </cell>
          <cell r="E53" t="str">
            <v>PT ASTRA AUTO FINANCE</v>
          </cell>
          <cell r="F53">
            <v>290872483.82193851</v>
          </cell>
          <cell r="G53">
            <v>0</v>
          </cell>
          <cell r="H53">
            <v>290872483.82193851</v>
          </cell>
          <cell r="J53">
            <v>0</v>
          </cell>
          <cell r="K53">
            <v>0</v>
          </cell>
          <cell r="M53">
            <v>397159.67976248555</v>
          </cell>
          <cell r="N53">
            <v>7455722.178563416</v>
          </cell>
          <cell r="P53">
            <v>0</v>
          </cell>
          <cell r="Q53">
            <v>0</v>
          </cell>
          <cell r="R53">
            <v>0</v>
          </cell>
          <cell r="T53">
            <v>7852.8818583259017</v>
          </cell>
          <cell r="V53">
            <v>7.3800000000000004E-2</v>
          </cell>
        </row>
        <row r="54">
          <cell r="D54" t="str">
            <v>A0178</v>
          </cell>
          <cell r="E54" t="str">
            <v>PT ASTRA MITRA VENTURA</v>
          </cell>
          <cell r="F54">
            <v>547423449.54196024</v>
          </cell>
          <cell r="G54">
            <v>0</v>
          </cell>
          <cell r="H54">
            <v>547423449.54196024</v>
          </cell>
          <cell r="J54">
            <v>0</v>
          </cell>
          <cell r="K54">
            <v>0</v>
          </cell>
          <cell r="M54">
            <v>0</v>
          </cell>
          <cell r="N54">
            <v>14251427.718294922</v>
          </cell>
          <cell r="P54">
            <v>0</v>
          </cell>
          <cell r="Q54">
            <v>0</v>
          </cell>
          <cell r="R54">
            <v>0</v>
          </cell>
          <cell r="T54">
            <v>14251.427718294923</v>
          </cell>
          <cell r="V54">
            <v>7.2099999999999997E-2</v>
          </cell>
        </row>
        <row r="55">
          <cell r="D55" t="str">
            <v>A0020</v>
          </cell>
          <cell r="E55" t="str">
            <v>PT ASTRA MULTI FINANCE</v>
          </cell>
          <cell r="F55">
            <v>-83070105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83070105</v>
          </cell>
          <cell r="Q55">
            <v>77950505</v>
          </cell>
          <cell r="R55" t="str">
            <v>No Contribution</v>
          </cell>
          <cell r="T55">
            <v>0</v>
          </cell>
          <cell r="V55">
            <v>0</v>
          </cell>
        </row>
        <row r="56">
          <cell r="D56" t="str">
            <v>A0024</v>
          </cell>
          <cell r="E56" t="str">
            <v>PT ASTRA SEDAYA FINANCE</v>
          </cell>
          <cell r="F56">
            <v>5446526005.4911156</v>
          </cell>
          <cell r="G56">
            <v>0</v>
          </cell>
          <cell r="H56">
            <v>5446526005.4911156</v>
          </cell>
          <cell r="J56">
            <v>0</v>
          </cell>
          <cell r="K56">
            <v>0</v>
          </cell>
          <cell r="M56">
            <v>0</v>
          </cell>
          <cell r="N56">
            <v>141792924.19427228</v>
          </cell>
          <cell r="P56">
            <v>0</v>
          </cell>
          <cell r="Q56">
            <v>0</v>
          </cell>
          <cell r="R56">
            <v>0</v>
          </cell>
          <cell r="T56">
            <v>141792.92419427229</v>
          </cell>
          <cell r="V56">
            <v>7.2999999999999995E-2</v>
          </cell>
        </row>
        <row r="57">
          <cell r="D57" t="str">
            <v>A0026</v>
          </cell>
          <cell r="E57" t="str">
            <v>PT ASURANSI ASTRA BUANA</v>
          </cell>
          <cell r="F57">
            <v>3877105904.3467407</v>
          </cell>
          <cell r="G57">
            <v>0</v>
          </cell>
          <cell r="H57">
            <v>3877105904.3467407</v>
          </cell>
          <cell r="J57">
            <v>0</v>
          </cell>
          <cell r="K57">
            <v>0</v>
          </cell>
          <cell r="M57">
            <v>0</v>
          </cell>
          <cell r="N57">
            <v>100935198.51625717</v>
          </cell>
          <cell r="P57">
            <v>0</v>
          </cell>
          <cell r="Q57">
            <v>0</v>
          </cell>
          <cell r="R57">
            <v>0</v>
          </cell>
          <cell r="T57">
            <v>100935.19851625717</v>
          </cell>
          <cell r="V57">
            <v>6.9099999999999995E-2</v>
          </cell>
        </row>
        <row r="58">
          <cell r="D58" t="str">
            <v>A0057</v>
          </cell>
          <cell r="E58" t="str">
            <v>PT ESTIKA SEDAYA FINANCE</v>
          </cell>
          <cell r="F58">
            <v>-872775037.01525044</v>
          </cell>
          <cell r="G58">
            <v>0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P58">
            <v>872775037.01525044</v>
          </cell>
          <cell r="Q58">
            <v>825344149.41830051</v>
          </cell>
          <cell r="R58">
            <v>92</v>
          </cell>
          <cell r="T58">
            <v>0</v>
          </cell>
          <cell r="V58">
            <v>7.46E-2</v>
          </cell>
        </row>
        <row r="59">
          <cell r="D59" t="str">
            <v>A0135</v>
          </cell>
          <cell r="E59" t="str">
            <v>PT STACOMITRA SEDAYA FINANCE</v>
          </cell>
          <cell r="F59">
            <v>-20600250.64548564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P59">
            <v>20600250.64548564</v>
          </cell>
          <cell r="Q59">
            <v>0</v>
          </cell>
          <cell r="R59">
            <v>0</v>
          </cell>
          <cell r="T59">
            <v>0</v>
          </cell>
          <cell r="V59">
            <v>7.2400000000000006E-2</v>
          </cell>
        </row>
        <row r="60">
          <cell r="D60" t="str">
            <v>A0142</v>
          </cell>
          <cell r="E60" t="str">
            <v>PT SURYA ARTHA NUSANTARA FINANCE</v>
          </cell>
          <cell r="F60">
            <v>507924959.93787575</v>
          </cell>
          <cell r="G60">
            <v>0</v>
          </cell>
          <cell r="H60">
            <v>507924959.93787575</v>
          </cell>
          <cell r="J60">
            <v>0</v>
          </cell>
          <cell r="K60">
            <v>0</v>
          </cell>
          <cell r="M60">
            <v>2889164.5784510155</v>
          </cell>
          <cell r="N60">
            <v>12373841.214750251</v>
          </cell>
          <cell r="P60">
            <v>0</v>
          </cell>
          <cell r="Q60">
            <v>0</v>
          </cell>
          <cell r="R60">
            <v>0</v>
          </cell>
          <cell r="T60">
            <v>15263.005793201266</v>
          </cell>
          <cell r="V60">
            <v>7.22E-2</v>
          </cell>
        </row>
        <row r="61">
          <cell r="D61" t="str">
            <v>A0143</v>
          </cell>
          <cell r="E61" t="str">
            <v>PT SWADHARMA BHAKTI SEDAYA FINANCE</v>
          </cell>
          <cell r="F61">
            <v>806886680.77302933</v>
          </cell>
          <cell r="G61">
            <v>0</v>
          </cell>
          <cell r="H61">
            <v>806886680.77302933</v>
          </cell>
          <cell r="J61">
            <v>0</v>
          </cell>
          <cell r="K61">
            <v>0</v>
          </cell>
          <cell r="M61">
            <v>0</v>
          </cell>
          <cell r="N61">
            <v>21006201.355666097</v>
          </cell>
          <cell r="P61">
            <v>0</v>
          </cell>
          <cell r="Q61">
            <v>0</v>
          </cell>
          <cell r="R61">
            <v>0</v>
          </cell>
          <cell r="T61">
            <v>21006.201355666097</v>
          </cell>
          <cell r="V61">
            <v>7.3700000000000002E-2</v>
          </cell>
        </row>
        <row r="62">
          <cell r="D62" t="str">
            <v>A0224</v>
          </cell>
          <cell r="E62" t="str">
            <v>PT ASTRATEL NUSANTARA</v>
          </cell>
          <cell r="F62">
            <v>1906925552.348978</v>
          </cell>
          <cell r="G62">
            <v>0</v>
          </cell>
          <cell r="H62">
            <v>1906925552.348978</v>
          </cell>
          <cell r="J62">
            <v>0</v>
          </cell>
          <cell r="K62">
            <v>0</v>
          </cell>
          <cell r="M62">
            <v>0</v>
          </cell>
          <cell r="N62">
            <v>49644222.760661982</v>
          </cell>
          <cell r="P62">
            <v>0</v>
          </cell>
          <cell r="Q62">
            <v>0</v>
          </cell>
          <cell r="R62">
            <v>0</v>
          </cell>
          <cell r="T62">
            <v>49644.222760661985</v>
          </cell>
          <cell r="V62">
            <v>7.0499999999999993E-2</v>
          </cell>
        </row>
        <row r="63">
          <cell r="D63" t="str">
            <v>A0274</v>
          </cell>
          <cell r="E63" t="str">
            <v>PT FEDERAL NITTAN INDUSTRIES</v>
          </cell>
          <cell r="F63">
            <v>572763409.03906822</v>
          </cell>
          <cell r="G63">
            <v>0</v>
          </cell>
          <cell r="H63">
            <v>572763409.03906822</v>
          </cell>
          <cell r="J63">
            <v>0</v>
          </cell>
          <cell r="K63">
            <v>0</v>
          </cell>
          <cell r="M63">
            <v>2790107.1336106746</v>
          </cell>
          <cell r="N63">
            <v>14090941.236180978</v>
          </cell>
          <cell r="P63">
            <v>0</v>
          </cell>
          <cell r="Q63">
            <v>0</v>
          </cell>
          <cell r="R63">
            <v>0</v>
          </cell>
          <cell r="T63">
            <v>16881.048369791653</v>
          </cell>
          <cell r="V63">
            <v>7.51E-2</v>
          </cell>
        </row>
        <row r="64">
          <cell r="D64" t="e">
            <v>#N/A</v>
          </cell>
          <cell r="E64" t="str">
            <v>PT HANKEN INDONESIA</v>
          </cell>
          <cell r="F64">
            <v>409911749.28986406</v>
          </cell>
          <cell r="G64">
            <v>171647657.01761448</v>
          </cell>
          <cell r="H64">
            <v>238264092.27224958</v>
          </cell>
          <cell r="J64">
            <v>5742884.4629151309</v>
          </cell>
          <cell r="K64">
            <v>3516136.6209639092</v>
          </cell>
          <cell r="M64">
            <v>5818393.149989062</v>
          </cell>
          <cell r="N64">
            <v>4492511.8976578368</v>
          </cell>
          <cell r="P64">
            <v>0</v>
          </cell>
          <cell r="Q64">
            <v>0</v>
          </cell>
          <cell r="R64">
            <v>0</v>
          </cell>
          <cell r="T64">
            <v>19569.926131525943</v>
          </cell>
          <cell r="V64">
            <v>6.8000000000000005E-2</v>
          </cell>
        </row>
        <row r="65">
          <cell r="D65" t="e">
            <v>#N/A</v>
          </cell>
          <cell r="E65" t="str">
            <v>PT KOMATSU FORGING INDONESIA</v>
          </cell>
          <cell r="F65">
            <v>474390720.98947382</v>
          </cell>
          <cell r="G65">
            <v>0</v>
          </cell>
          <cell r="H65">
            <v>474390720.98947382</v>
          </cell>
          <cell r="J65">
            <v>0</v>
          </cell>
          <cell r="K65">
            <v>0</v>
          </cell>
          <cell r="M65">
            <v>6897755.5041805515</v>
          </cell>
          <cell r="N65">
            <v>10322460.089377809</v>
          </cell>
          <cell r="P65">
            <v>0</v>
          </cell>
          <cell r="Q65">
            <v>0</v>
          </cell>
          <cell r="R65">
            <v>0</v>
          </cell>
          <cell r="T65">
            <v>17220.215593558361</v>
          </cell>
          <cell r="V65">
            <v>7.2899999999999993E-2</v>
          </cell>
        </row>
        <row r="66">
          <cell r="D66" t="e">
            <v>#N/A</v>
          </cell>
          <cell r="E66" t="str">
            <v>KOPERASI ASTRA INTERNATIONAL</v>
          </cell>
          <cell r="F66">
            <v>303599137.50560284</v>
          </cell>
          <cell r="G66">
            <v>0</v>
          </cell>
          <cell r="H66">
            <v>303599137.50560284</v>
          </cell>
          <cell r="J66">
            <v>0</v>
          </cell>
          <cell r="K66">
            <v>0</v>
          </cell>
          <cell r="M66">
            <v>794092.4468327692</v>
          </cell>
          <cell r="N66">
            <v>7670361.2763121398</v>
          </cell>
          <cell r="P66">
            <v>0</v>
          </cell>
          <cell r="Q66">
            <v>0</v>
          </cell>
          <cell r="R66">
            <v>0</v>
          </cell>
          <cell r="T66">
            <v>8464.4537231449085</v>
          </cell>
          <cell r="V66">
            <v>7.4399999999999994E-2</v>
          </cell>
        </row>
        <row r="67">
          <cell r="D67" t="e">
            <v>#N/A</v>
          </cell>
          <cell r="E67" t="str">
            <v>PT MUSASHI AUTO PARTS INDONESIA</v>
          </cell>
          <cell r="F67">
            <v>805012946.77025414</v>
          </cell>
          <cell r="G67">
            <v>0</v>
          </cell>
          <cell r="H67">
            <v>805012946.77025414</v>
          </cell>
          <cell r="J67">
            <v>0</v>
          </cell>
          <cell r="K67">
            <v>0</v>
          </cell>
          <cell r="M67">
            <v>0</v>
          </cell>
          <cell r="N67">
            <v>20957421.229922112</v>
          </cell>
          <cell r="P67">
            <v>0</v>
          </cell>
          <cell r="Q67">
            <v>0</v>
          </cell>
          <cell r="R67">
            <v>0</v>
          </cell>
          <cell r="T67">
            <v>20957.421229922111</v>
          </cell>
          <cell r="V67">
            <v>6.8199999999999997E-2</v>
          </cell>
        </row>
        <row r="68">
          <cell r="D68" t="str">
            <v>A0128</v>
          </cell>
          <cell r="E68" t="str">
            <v>PT SEDAYA MULTI INVESTAMA</v>
          </cell>
          <cell r="F68">
            <v>216949118.14567268</v>
          </cell>
          <cell r="G68">
            <v>0</v>
          </cell>
          <cell r="H68">
            <v>216949118.14567268</v>
          </cell>
          <cell r="J68">
            <v>0</v>
          </cell>
          <cell r="K68">
            <v>0</v>
          </cell>
          <cell r="M68">
            <v>12812488.622590348</v>
          </cell>
          <cell r="N68">
            <v>1881625.893236266</v>
          </cell>
          <cell r="P68">
            <v>0</v>
          </cell>
          <cell r="Q68">
            <v>0</v>
          </cell>
          <cell r="R68">
            <v>0</v>
          </cell>
          <cell r="T68">
            <v>14694.114515826615</v>
          </cell>
          <cell r="V68">
            <v>7.5899999999999995E-2</v>
          </cell>
        </row>
        <row r="69">
          <cell r="D69" t="e">
            <v>#N/A</v>
          </cell>
          <cell r="E69" t="str">
            <v>PT UNITED TRACTORS SEMEN GRESIK</v>
          </cell>
          <cell r="F69">
            <v>111071379.32549155</v>
          </cell>
          <cell r="G69">
            <v>0</v>
          </cell>
          <cell r="H69">
            <v>111071379.32549155</v>
          </cell>
          <cell r="J69">
            <v>0</v>
          </cell>
          <cell r="K69">
            <v>0</v>
          </cell>
          <cell r="M69">
            <v>2895168.3316272069</v>
          </cell>
          <cell r="N69">
            <v>2040531.1439400292</v>
          </cell>
          <cell r="P69">
            <v>0</v>
          </cell>
          <cell r="Q69">
            <v>0</v>
          </cell>
          <cell r="R69">
            <v>0</v>
          </cell>
          <cell r="T69">
            <v>4935.6994755672367</v>
          </cell>
          <cell r="V69">
            <v>6.0499999999999998E-2</v>
          </cell>
        </row>
        <row r="70">
          <cell r="D70" t="str">
            <v>A0011</v>
          </cell>
          <cell r="E70" t="str">
            <v>PT ASTRA AGRO LESTARI  Tbk</v>
          </cell>
          <cell r="F70">
            <v>1166532320.3839636</v>
          </cell>
          <cell r="G70">
            <v>0</v>
          </cell>
          <cell r="H70">
            <v>1166532320.3839636</v>
          </cell>
          <cell r="J70">
            <v>0</v>
          </cell>
          <cell r="K70">
            <v>0</v>
          </cell>
          <cell r="M70">
            <v>8949877.5457430203</v>
          </cell>
          <cell r="N70">
            <v>27738188.341537815</v>
          </cell>
          <cell r="P70">
            <v>0</v>
          </cell>
          <cell r="Q70">
            <v>0</v>
          </cell>
          <cell r="R70">
            <v>0</v>
          </cell>
          <cell r="T70">
            <v>36688.065887280834</v>
          </cell>
          <cell r="V70">
            <v>7.0300000000000001E-2</v>
          </cell>
        </row>
        <row r="71">
          <cell r="D71" t="e">
            <v>#N/A</v>
          </cell>
          <cell r="E71" t="str">
            <v>PT LESTARI TANI TELADAN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P71">
            <v>0</v>
          </cell>
          <cell r="Q71">
            <v>0</v>
          </cell>
          <cell r="R71" t="str">
            <v>No Contribution</v>
          </cell>
          <cell r="T71">
            <v>0</v>
          </cell>
          <cell r="V71">
            <v>0</v>
          </cell>
        </row>
        <row r="72">
          <cell r="D72" t="e">
            <v>#N/A</v>
          </cell>
          <cell r="E72" t="str">
            <v>PT SARI LEMBAH SUBUR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N72">
            <v>0</v>
          </cell>
          <cell r="P72">
            <v>0</v>
          </cell>
          <cell r="Q72">
            <v>0</v>
          </cell>
          <cell r="R72" t="str">
            <v>No Contribution</v>
          </cell>
          <cell r="T72">
            <v>0</v>
          </cell>
          <cell r="V72">
            <v>0</v>
          </cell>
        </row>
        <row r="73">
          <cell r="D73" t="e">
            <v>#N/A</v>
          </cell>
          <cell r="E73" t="str">
            <v>PT TUNGGAL PERKASA PLANTATION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P73">
            <v>0</v>
          </cell>
          <cell r="Q73">
            <v>0</v>
          </cell>
          <cell r="R73" t="str">
            <v>No Contribution</v>
          </cell>
          <cell r="T73">
            <v>0</v>
          </cell>
          <cell r="V73">
            <v>0</v>
          </cell>
        </row>
      </sheetData>
      <sheetData sheetId="9" refreshError="1">
        <row r="8">
          <cell r="C8" t="str">
            <v>S0363</v>
          </cell>
          <cell r="D8" t="str">
            <v>PT Astra International Tbk - AWSO</v>
          </cell>
          <cell r="E8" t="str">
            <v>Astra International</v>
          </cell>
          <cell r="F8" t="e">
            <v>#REF!</v>
          </cell>
          <cell r="G8" t="e">
            <v>#REF!</v>
          </cell>
          <cell r="H8" t="e">
            <v>#REF!</v>
          </cell>
          <cell r="I8" t="e">
            <v>#REF!</v>
          </cell>
          <cell r="J8" t="e">
            <v>#REF!</v>
          </cell>
          <cell r="K8" t="e">
            <v>#REF!</v>
          </cell>
          <cell r="L8" t="e">
            <v>#REF!</v>
          </cell>
          <cell r="M8" t="e">
            <v>#REF!</v>
          </cell>
          <cell r="N8" t="e">
            <v>#REF!</v>
          </cell>
          <cell r="O8" t="e">
            <v>#REF!</v>
          </cell>
          <cell r="P8" t="e">
            <v>#REF!</v>
          </cell>
          <cell r="R8" t="str">
            <v>1PEB 1</v>
          </cell>
          <cell r="S8" t="str">
            <v>1PEB 2</v>
          </cell>
          <cell r="T8" t="str">
            <v>1PEB 3</v>
          </cell>
          <cell r="U8" t="str">
            <v>1PEB 4</v>
          </cell>
          <cell r="V8" t="str">
            <v>1PEB 5</v>
          </cell>
          <cell r="W8" t="str">
            <v>1PEB 6</v>
          </cell>
          <cell r="X8" t="str">
            <v>1PEB 7</v>
          </cell>
          <cell r="Y8" t="str">
            <v>1MPP</v>
          </cell>
          <cell r="Z8" t="str">
            <v>1ID</v>
          </cell>
          <cell r="AA8" t="str">
            <v>1LL</v>
          </cell>
          <cell r="AB8" t="str">
            <v>1PMK</v>
          </cell>
          <cell r="AD8">
            <v>47938.897483127337</v>
          </cell>
          <cell r="AE8">
            <v>0</v>
          </cell>
          <cell r="AF8">
            <v>0</v>
          </cell>
          <cell r="AG8">
            <v>55386.834883620359</v>
          </cell>
          <cell r="AH8">
            <v>0</v>
          </cell>
          <cell r="AI8">
            <v>0</v>
          </cell>
          <cell r="AJ8">
            <v>31090.026366079219</v>
          </cell>
          <cell r="AK8">
            <v>0</v>
          </cell>
          <cell r="AL8">
            <v>51546.574845179188</v>
          </cell>
          <cell r="AM8">
            <v>236743.58416848915</v>
          </cell>
          <cell r="AN8">
            <v>79642.674999999988</v>
          </cell>
          <cell r="AP8" t="e">
            <v>#REF!</v>
          </cell>
          <cell r="AQ8" t="e">
            <v>#REF!</v>
          </cell>
          <cell r="AR8" t="e">
            <v>#REF!</v>
          </cell>
          <cell r="AS8" t="e">
            <v>#REF!</v>
          </cell>
          <cell r="AT8" t="e">
            <v>#REF!</v>
          </cell>
          <cell r="AU8" t="e">
            <v>#REF!</v>
          </cell>
          <cell r="AV8" t="e">
            <v>#REF!</v>
          </cell>
          <cell r="AW8" t="e">
            <v>#REF!</v>
          </cell>
          <cell r="AX8" t="e">
            <v>#REF!</v>
          </cell>
          <cell r="AY8" t="e">
            <v>#REF!</v>
          </cell>
          <cell r="AZ8" t="e">
            <v>#REF!</v>
          </cell>
          <cell r="BB8" t="e">
            <v>#REF!</v>
          </cell>
          <cell r="BC8" t="e">
            <v>#REF!</v>
          </cell>
          <cell r="BD8" t="e">
            <v>#REF!</v>
          </cell>
          <cell r="BE8" t="e">
            <v>#REF!</v>
          </cell>
          <cell r="BF8" t="e">
            <v>#REF!</v>
          </cell>
          <cell r="BG8" t="e">
            <v>#REF!</v>
          </cell>
          <cell r="BH8" t="e">
            <v>#REF!</v>
          </cell>
          <cell r="BI8" t="e">
            <v>#REF!</v>
          </cell>
          <cell r="BJ8" t="e">
            <v>#REF!</v>
          </cell>
          <cell r="BK8" t="e">
            <v>#REF!</v>
          </cell>
          <cell r="BL8" t="e">
            <v>#REF!</v>
          </cell>
        </row>
        <row r="9">
          <cell r="C9" t="str">
            <v>S0173</v>
          </cell>
          <cell r="D9" t="str">
            <v>PT Astra International Tbk - BSO</v>
          </cell>
          <cell r="E9" t="str">
            <v>Astra International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  <cell r="K9" t="e">
            <v>#REF!</v>
          </cell>
          <cell r="L9" t="e">
            <v>#REF!</v>
          </cell>
          <cell r="M9" t="e">
            <v>#REF!</v>
          </cell>
          <cell r="N9" t="e">
            <v>#REF!</v>
          </cell>
          <cell r="O9" t="e">
            <v>#REF!</v>
          </cell>
          <cell r="P9" t="e">
            <v>#REF!</v>
          </cell>
          <cell r="R9" t="str">
            <v>2PEB 1</v>
          </cell>
          <cell r="S9" t="str">
            <v>2PEB 2</v>
          </cell>
          <cell r="T9" t="str">
            <v>2PEB 3</v>
          </cell>
          <cell r="U9" t="str">
            <v>2PEB 4</v>
          </cell>
          <cell r="V9" t="str">
            <v>2PEB 5</v>
          </cell>
          <cell r="W9" t="str">
            <v>2PEB 6</v>
          </cell>
          <cell r="X9" t="str">
            <v>2PEB 7</v>
          </cell>
          <cell r="Y9" t="str">
            <v>2MPP</v>
          </cell>
          <cell r="Z9" t="str">
            <v>2ID</v>
          </cell>
          <cell r="AA9" t="str">
            <v>2LL</v>
          </cell>
          <cell r="AB9" t="str">
            <v>2PMK</v>
          </cell>
          <cell r="AD9">
            <v>51715.199751575776</v>
          </cell>
          <cell r="AE9">
            <v>0</v>
          </cell>
          <cell r="AF9">
            <v>0</v>
          </cell>
          <cell r="AG9">
            <v>42999.009515917518</v>
          </cell>
          <cell r="AH9">
            <v>0</v>
          </cell>
          <cell r="AI9">
            <v>0</v>
          </cell>
          <cell r="AJ9">
            <v>27029.464836701994</v>
          </cell>
          <cell r="AK9">
            <v>0</v>
          </cell>
          <cell r="AL9">
            <v>55138.352378726289</v>
          </cell>
          <cell r="AM9">
            <v>405414.62129999837</v>
          </cell>
          <cell r="AN9">
            <v>268028.69500000001</v>
          </cell>
          <cell r="AP9" t="e">
            <v>#REF!</v>
          </cell>
          <cell r="AQ9" t="e">
            <v>#REF!</v>
          </cell>
          <cell r="AR9" t="e">
            <v>#REF!</v>
          </cell>
          <cell r="AS9" t="e">
            <v>#REF!</v>
          </cell>
          <cell r="AT9" t="e">
            <v>#REF!</v>
          </cell>
          <cell r="AU9" t="e">
            <v>#REF!</v>
          </cell>
          <cell r="AV9" t="e">
            <v>#REF!</v>
          </cell>
          <cell r="AW9" t="e">
            <v>#REF!</v>
          </cell>
          <cell r="AX9" t="e">
            <v>#REF!</v>
          </cell>
          <cell r="AY9" t="e">
            <v>#REF!</v>
          </cell>
          <cell r="AZ9" t="e">
            <v>#REF!</v>
          </cell>
          <cell r="BB9" t="e">
            <v>#REF!</v>
          </cell>
          <cell r="BC9" t="e">
            <v>#REF!</v>
          </cell>
          <cell r="BD9" t="e">
            <v>#REF!</v>
          </cell>
          <cell r="BE9" t="e">
            <v>#REF!</v>
          </cell>
          <cell r="BF9" t="e">
            <v>#REF!</v>
          </cell>
          <cell r="BG9" t="e">
            <v>#REF!</v>
          </cell>
          <cell r="BH9" t="e">
            <v>#REF!</v>
          </cell>
          <cell r="BI9" t="e">
            <v>#REF!</v>
          </cell>
          <cell r="BJ9" t="e">
            <v>#REF!</v>
          </cell>
          <cell r="BK9" t="e">
            <v>#REF!</v>
          </cell>
          <cell r="BL9" t="e">
            <v>#REF!</v>
          </cell>
        </row>
        <row r="10">
          <cell r="C10" t="str">
            <v>S0003</v>
          </cell>
          <cell r="D10" t="str">
            <v>PT Astra International Tbk - DSO</v>
          </cell>
          <cell r="E10" t="str">
            <v>Astra International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  <cell r="K10" t="e">
            <v>#REF!</v>
          </cell>
          <cell r="L10" t="e">
            <v>#REF!</v>
          </cell>
          <cell r="M10" t="e">
            <v>#REF!</v>
          </cell>
          <cell r="N10" t="e">
            <v>#REF!</v>
          </cell>
          <cell r="O10" t="e">
            <v>#REF!</v>
          </cell>
          <cell r="P10" t="e">
            <v>#REF!</v>
          </cell>
          <cell r="R10" t="str">
            <v>3PEB 1</v>
          </cell>
          <cell r="S10" t="str">
            <v>3PEB 2</v>
          </cell>
          <cell r="T10" t="str">
            <v>3PEB 3</v>
          </cell>
          <cell r="U10" t="str">
            <v>3PEB 4</v>
          </cell>
          <cell r="V10" t="str">
            <v>3PEB 5</v>
          </cell>
          <cell r="W10" t="str">
            <v>3PEB 6</v>
          </cell>
          <cell r="X10" t="str">
            <v>3PEB 7</v>
          </cell>
          <cell r="Y10" t="str">
            <v>3MPP</v>
          </cell>
          <cell r="Z10" t="str">
            <v>3ID</v>
          </cell>
          <cell r="AA10" t="str">
            <v>3LL</v>
          </cell>
          <cell r="AB10" t="str">
            <v>3PMK</v>
          </cell>
          <cell r="AD10">
            <v>2178105.9588206336</v>
          </cell>
          <cell r="AE10">
            <v>474082.42</v>
          </cell>
          <cell r="AF10">
            <v>34917.373199999995</v>
          </cell>
          <cell r="AG10">
            <v>367387.79107241443</v>
          </cell>
          <cell r="AH10">
            <v>0</v>
          </cell>
          <cell r="AI10">
            <v>0</v>
          </cell>
          <cell r="AJ10">
            <v>162502.9489717996</v>
          </cell>
          <cell r="AK10">
            <v>77343.675000000003</v>
          </cell>
          <cell r="AL10">
            <v>352342.90245355002</v>
          </cell>
          <cell r="AM10">
            <v>2193614.4638148923</v>
          </cell>
          <cell r="AN10">
            <v>1381046.9550000001</v>
          </cell>
          <cell r="AP10" t="e">
            <v>#REF!</v>
          </cell>
          <cell r="AQ10" t="e">
            <v>#REF!</v>
          </cell>
          <cell r="AR10" t="e">
            <v>#REF!</v>
          </cell>
          <cell r="AS10" t="e">
            <v>#REF!</v>
          </cell>
          <cell r="AT10" t="e">
            <v>#REF!</v>
          </cell>
          <cell r="AU10" t="e">
            <v>#REF!</v>
          </cell>
          <cell r="AV10" t="e">
            <v>#REF!</v>
          </cell>
          <cell r="AW10" t="e">
            <v>#REF!</v>
          </cell>
          <cell r="AX10" t="e">
            <v>#REF!</v>
          </cell>
          <cell r="AY10" t="e">
            <v>#REF!</v>
          </cell>
          <cell r="AZ10" t="e">
            <v>#REF!</v>
          </cell>
          <cell r="BB10" t="e">
            <v>#REF!</v>
          </cell>
          <cell r="BC10" t="e">
            <v>#REF!</v>
          </cell>
          <cell r="BD10" t="e">
            <v>#REF!</v>
          </cell>
          <cell r="BE10" t="e">
            <v>#REF!</v>
          </cell>
          <cell r="BF10" t="e">
            <v>#REF!</v>
          </cell>
          <cell r="BG10" t="e">
            <v>#REF!</v>
          </cell>
          <cell r="BH10" t="e">
            <v>#REF!</v>
          </cell>
          <cell r="BI10" t="e">
            <v>#REF!</v>
          </cell>
          <cell r="BJ10" t="e">
            <v>#REF!</v>
          </cell>
          <cell r="BK10" t="e">
            <v>#REF!</v>
          </cell>
          <cell r="BL10" t="e">
            <v>#REF!</v>
          </cell>
        </row>
        <row r="11">
          <cell r="C11" t="str">
            <v>S0001</v>
          </cell>
          <cell r="D11" t="str">
            <v>PT Astra International Tbk - HO</v>
          </cell>
          <cell r="E11" t="str">
            <v>Astra International</v>
          </cell>
          <cell r="F11">
            <v>-16729193.424341124</v>
          </cell>
          <cell r="G11">
            <v>-6754696.0298652854</v>
          </cell>
          <cell r="H11">
            <v>-1911829.6393009606</v>
          </cell>
          <cell r="I11">
            <v>-12524645.541121908</v>
          </cell>
          <cell r="J11">
            <v>0</v>
          </cell>
          <cell r="K11">
            <v>-6567463</v>
          </cell>
          <cell r="L11">
            <v>-219586.99197362969</v>
          </cell>
          <cell r="M11">
            <v>-317820.98216252693</v>
          </cell>
          <cell r="N11">
            <v>-1485083.285984908</v>
          </cell>
          <cell r="O11">
            <v>-8359779.6636051275</v>
          </cell>
          <cell r="P11">
            <v>-2405627.8502292251</v>
          </cell>
          <cell r="R11" t="str">
            <v>4PEB 1</v>
          </cell>
          <cell r="S11" t="str">
            <v>4PEB 2</v>
          </cell>
          <cell r="T11" t="str">
            <v>4PEB 3</v>
          </cell>
          <cell r="U11" t="str">
            <v>4PEB 4</v>
          </cell>
          <cell r="V11" t="str">
            <v>4PEB 5</v>
          </cell>
          <cell r="W11" t="str">
            <v>4PEB 6</v>
          </cell>
          <cell r="X11" t="str">
            <v>4PEB 7</v>
          </cell>
          <cell r="Y11" t="str">
            <v>4MPP</v>
          </cell>
          <cell r="Z11" t="str">
            <v>4ID</v>
          </cell>
          <cell r="AA11" t="str">
            <v>4LL</v>
          </cell>
          <cell r="AB11" t="str">
            <v>4PMK</v>
          </cell>
          <cell r="AD11">
            <v>21819352.254480142</v>
          </cell>
          <cell r="AE11">
            <v>5708177.4000000004</v>
          </cell>
          <cell r="AF11">
            <v>1351077.5023999996</v>
          </cell>
          <cell r="AG11">
            <v>2576783.7362829498</v>
          </cell>
          <cell r="AH11">
            <v>0</v>
          </cell>
          <cell r="AI11">
            <v>1127260</v>
          </cell>
          <cell r="AJ11">
            <v>152489.08273175242</v>
          </cell>
          <cell r="AK11">
            <v>1074499.1100000001</v>
          </cell>
          <cell r="AL11">
            <v>451395.62314933341</v>
          </cell>
          <cell r="AM11">
            <v>2357368.120128023</v>
          </cell>
          <cell r="AN11">
            <v>500884.35500000004</v>
          </cell>
          <cell r="AP11">
            <v>-1486539.9333599999</v>
          </cell>
          <cell r="AQ11">
            <v>-5708177.4000000004</v>
          </cell>
          <cell r="AR11">
            <v>-1351077.5023999996</v>
          </cell>
          <cell r="AS11">
            <v>-2576783.7362829498</v>
          </cell>
          <cell r="AT11">
            <v>0</v>
          </cell>
          <cell r="AU11">
            <v>-1127260</v>
          </cell>
          <cell r="AV11">
            <v>-152489.08273175242</v>
          </cell>
          <cell r="AW11">
            <v>-317820.98216252693</v>
          </cell>
          <cell r="AX11">
            <v>-451395.62314933341</v>
          </cell>
          <cell r="AY11">
            <v>-2357368.120128023</v>
          </cell>
          <cell r="AZ11">
            <v>-500884.35500000004</v>
          </cell>
          <cell r="BB11">
            <v>-15242653.490981124</v>
          </cell>
          <cell r="BC11">
            <v>-1046518.629865285</v>
          </cell>
          <cell r="BD11">
            <v>-560752.13690096093</v>
          </cell>
          <cell r="BE11">
            <v>-9947861.8048389573</v>
          </cell>
          <cell r="BF11">
            <v>0</v>
          </cell>
          <cell r="BG11">
            <v>-5440203</v>
          </cell>
          <cell r="BH11">
            <v>-67097.909241877263</v>
          </cell>
          <cell r="BI11">
            <v>0</v>
          </cell>
          <cell r="BJ11">
            <v>-1033687.6628355746</v>
          </cell>
          <cell r="BK11">
            <v>-6002411.543477105</v>
          </cell>
          <cell r="BL11">
            <v>-1904743.4952292251</v>
          </cell>
        </row>
        <row r="12">
          <cell r="C12" t="str">
            <v>S0005</v>
          </cell>
          <cell r="D12" t="str">
            <v>PT Astra International Tbk - HSO</v>
          </cell>
          <cell r="E12" t="str">
            <v>Astra International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R12" t="str">
            <v>5PEB 1</v>
          </cell>
          <cell r="S12" t="str">
            <v>5PEB 2</v>
          </cell>
          <cell r="T12" t="str">
            <v>5PEB 3</v>
          </cell>
          <cell r="U12" t="str">
            <v>5PEB 4</v>
          </cell>
          <cell r="V12" t="str">
            <v>5PEB 5</v>
          </cell>
          <cell r="W12" t="str">
            <v>5PEB 6</v>
          </cell>
          <cell r="X12" t="str">
            <v>5PEB 7</v>
          </cell>
          <cell r="Y12" t="str">
            <v>5MPP</v>
          </cell>
          <cell r="Z12" t="str">
            <v>5ID</v>
          </cell>
          <cell r="AA12" t="str">
            <v>5LL</v>
          </cell>
          <cell r="AB12" t="str">
            <v>5PMK</v>
          </cell>
          <cell r="AD12">
            <v>2689980.3583975444</v>
          </cell>
          <cell r="AE12">
            <v>586188.92000000004</v>
          </cell>
          <cell r="AF12">
            <v>20734.277779999989</v>
          </cell>
          <cell r="AG12">
            <v>393822.96298948105</v>
          </cell>
          <cell r="AH12">
            <v>0</v>
          </cell>
          <cell r="AI12">
            <v>0</v>
          </cell>
          <cell r="AJ12">
            <v>168563.99266199046</v>
          </cell>
          <cell r="AK12">
            <v>92385.675000000003</v>
          </cell>
          <cell r="AL12">
            <v>284447.46529592125</v>
          </cell>
          <cell r="AM12">
            <v>2070045.4004845978</v>
          </cell>
          <cell r="AN12">
            <v>818895.14500000002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  <cell r="AU12" t="e">
            <v>#REF!</v>
          </cell>
          <cell r="AV12" t="e">
            <v>#REF!</v>
          </cell>
          <cell r="AW12" t="e">
            <v>#REF!</v>
          </cell>
          <cell r="AX12" t="e">
            <v>#REF!</v>
          </cell>
          <cell r="AY12" t="e">
            <v>#REF!</v>
          </cell>
          <cell r="AZ12" t="e">
            <v>#REF!</v>
          </cell>
          <cell r="BB12" t="e">
            <v>#REF!</v>
          </cell>
          <cell r="BC12" t="e">
            <v>#REF!</v>
          </cell>
          <cell r="BD12" t="e">
            <v>#REF!</v>
          </cell>
          <cell r="BE12" t="e">
            <v>#REF!</v>
          </cell>
          <cell r="BF12" t="e">
            <v>#REF!</v>
          </cell>
          <cell r="BG12" t="e">
            <v>#REF!</v>
          </cell>
          <cell r="BH12" t="e">
            <v>#REF!</v>
          </cell>
          <cell r="BI12" t="e">
            <v>#REF!</v>
          </cell>
          <cell r="BJ12" t="e">
            <v>#REF!</v>
          </cell>
          <cell r="BK12" t="e">
            <v>#REF!</v>
          </cell>
          <cell r="BL12" t="e">
            <v>#REF!</v>
          </cell>
        </row>
        <row r="13">
          <cell r="C13" t="str">
            <v>S0004</v>
          </cell>
          <cell r="D13" t="str">
            <v>PT Astra International Tbk - ISO</v>
          </cell>
          <cell r="E13" t="str">
            <v>Astra International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R13" t="str">
            <v>6PEB 1</v>
          </cell>
          <cell r="S13" t="str">
            <v>6PEB 2</v>
          </cell>
          <cell r="T13" t="str">
            <v>6PEB 3</v>
          </cell>
          <cell r="U13" t="str">
            <v>6PEB 4</v>
          </cell>
          <cell r="V13" t="str">
            <v>6PEB 5</v>
          </cell>
          <cell r="W13" t="str">
            <v>6PEB 6</v>
          </cell>
          <cell r="X13" t="str">
            <v>6PEB 7</v>
          </cell>
          <cell r="Y13" t="str">
            <v>6MPP</v>
          </cell>
          <cell r="Z13" t="str">
            <v>6ID</v>
          </cell>
          <cell r="AA13" t="str">
            <v>6LL</v>
          </cell>
          <cell r="AB13" t="str">
            <v>6PMK</v>
          </cell>
          <cell r="AD13">
            <v>1346047.6491504041</v>
          </cell>
          <cell r="AE13">
            <v>413346.53</v>
          </cell>
          <cell r="AF13">
            <v>98892.05854666658</v>
          </cell>
          <cell r="AG13">
            <v>700875.2147999116</v>
          </cell>
          <cell r="AH13">
            <v>0</v>
          </cell>
          <cell r="AI13">
            <v>0</v>
          </cell>
          <cell r="AJ13">
            <v>145161.25039988582</v>
          </cell>
          <cell r="AK13">
            <v>86659.904999999999</v>
          </cell>
          <cell r="AL13">
            <v>250006.42027464937</v>
          </cell>
          <cell r="AM13">
            <v>1673427.4274165467</v>
          </cell>
          <cell r="AN13">
            <v>1222563.3799999999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  <cell r="AU13" t="e">
            <v>#REF!</v>
          </cell>
          <cell r="AV13" t="e">
            <v>#REF!</v>
          </cell>
          <cell r="AW13" t="e">
            <v>#REF!</v>
          </cell>
          <cell r="AX13" t="e">
            <v>#REF!</v>
          </cell>
          <cell r="AY13" t="e">
            <v>#REF!</v>
          </cell>
          <cell r="AZ13" t="e">
            <v>#REF!</v>
          </cell>
          <cell r="BB13" t="e">
            <v>#REF!</v>
          </cell>
          <cell r="BC13" t="e">
            <v>#REF!</v>
          </cell>
          <cell r="BD13" t="e">
            <v>#REF!</v>
          </cell>
          <cell r="BE13" t="e">
            <v>#REF!</v>
          </cell>
          <cell r="BF13" t="e">
            <v>#REF!</v>
          </cell>
          <cell r="BG13" t="e">
            <v>#REF!</v>
          </cell>
          <cell r="BH13" t="e">
            <v>#REF!</v>
          </cell>
          <cell r="BI13" t="e">
            <v>#REF!</v>
          </cell>
          <cell r="BJ13" t="e">
            <v>#REF!</v>
          </cell>
          <cell r="BK13" t="e">
            <v>#REF!</v>
          </cell>
          <cell r="BL13" t="e">
            <v>#REF!</v>
          </cell>
        </row>
        <row r="14">
          <cell r="C14" t="str">
            <v>S0172</v>
          </cell>
          <cell r="D14" t="str">
            <v>PT Astra International Tbk - NDSO</v>
          </cell>
          <cell r="E14" t="str">
            <v>Astra International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K14" t="e">
            <v>#REF!</v>
          </cell>
          <cell r="L14" t="e">
            <v>#REF!</v>
          </cell>
          <cell r="M14" t="e">
            <v>#REF!</v>
          </cell>
          <cell r="N14" t="e">
            <v>#REF!</v>
          </cell>
          <cell r="O14" t="e">
            <v>#REF!</v>
          </cell>
          <cell r="P14" t="e">
            <v>#REF!</v>
          </cell>
          <cell r="R14" t="str">
            <v>7PEB 1</v>
          </cell>
          <cell r="S14" t="str">
            <v>7PEB 2</v>
          </cell>
          <cell r="T14" t="str">
            <v>7PEB 3</v>
          </cell>
          <cell r="U14" t="str">
            <v>7PEB 4</v>
          </cell>
          <cell r="V14" t="str">
            <v>7PEB 5</v>
          </cell>
          <cell r="W14" t="str">
            <v>7PEB 6</v>
          </cell>
          <cell r="X14" t="str">
            <v>7PEB 7</v>
          </cell>
          <cell r="Y14" t="str">
            <v>7MPP</v>
          </cell>
          <cell r="Z14" t="str">
            <v>7ID</v>
          </cell>
          <cell r="AA14" t="str">
            <v>7LL</v>
          </cell>
          <cell r="AB14" t="str">
            <v>7PMK</v>
          </cell>
          <cell r="AD14">
            <v>216634.5841462026</v>
          </cell>
          <cell r="AE14">
            <v>40548</v>
          </cell>
          <cell r="AF14">
            <v>0</v>
          </cell>
          <cell r="AG14">
            <v>36166.358367899556</v>
          </cell>
          <cell r="AH14">
            <v>0</v>
          </cell>
          <cell r="AI14">
            <v>0</v>
          </cell>
          <cell r="AJ14">
            <v>20553.728602502208</v>
          </cell>
          <cell r="AK14">
            <v>6082.2</v>
          </cell>
          <cell r="AL14">
            <v>41595.092884091646</v>
          </cell>
          <cell r="AM14">
            <v>229117.66493438088</v>
          </cell>
          <cell r="AN14">
            <v>138292.42000000001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  <cell r="AU14" t="e">
            <v>#REF!</v>
          </cell>
          <cell r="AV14" t="e">
            <v>#REF!</v>
          </cell>
          <cell r="AW14" t="e">
            <v>#REF!</v>
          </cell>
          <cell r="AX14" t="e">
            <v>#REF!</v>
          </cell>
          <cell r="AY14" t="e">
            <v>#REF!</v>
          </cell>
          <cell r="AZ14" t="e">
            <v>#REF!</v>
          </cell>
          <cell r="BB14" t="e">
            <v>#REF!</v>
          </cell>
          <cell r="BC14" t="e">
            <v>#REF!</v>
          </cell>
          <cell r="BD14" t="e">
            <v>#REF!</v>
          </cell>
          <cell r="BE14" t="e">
            <v>#REF!</v>
          </cell>
          <cell r="BF14" t="e">
            <v>#REF!</v>
          </cell>
          <cell r="BG14" t="e">
            <v>#REF!</v>
          </cell>
          <cell r="BH14" t="e">
            <v>#REF!</v>
          </cell>
          <cell r="BI14" t="e">
            <v>#REF!</v>
          </cell>
          <cell r="BJ14" t="e">
            <v>#REF!</v>
          </cell>
          <cell r="BK14" t="e">
            <v>#REF!</v>
          </cell>
          <cell r="BL14" t="e">
            <v>#REF!</v>
          </cell>
        </row>
        <row r="15">
          <cell r="C15" t="str">
            <v>S0174</v>
          </cell>
          <cell r="D15" t="str">
            <v>PT Astra International Tbk - PSO</v>
          </cell>
          <cell r="E15" t="str">
            <v>Astra International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 t="e">
            <v>#REF!</v>
          </cell>
          <cell r="M15" t="e">
            <v>#REF!</v>
          </cell>
          <cell r="N15" t="e">
            <v>#REF!</v>
          </cell>
          <cell r="O15" t="e">
            <v>#REF!</v>
          </cell>
          <cell r="P15" t="e">
            <v>#REF!</v>
          </cell>
          <cell r="R15" t="str">
            <v>8PEB 1</v>
          </cell>
          <cell r="S15" t="str">
            <v>8PEB 2</v>
          </cell>
          <cell r="T15" t="str">
            <v>8PEB 3</v>
          </cell>
          <cell r="U15" t="str">
            <v>8PEB 4</v>
          </cell>
          <cell r="V15" t="str">
            <v>8PEB 5</v>
          </cell>
          <cell r="W15" t="str">
            <v>8PEB 6</v>
          </cell>
          <cell r="X15" t="str">
            <v>8PEB 7</v>
          </cell>
          <cell r="Y15" t="str">
            <v>8MPP</v>
          </cell>
          <cell r="Z15" t="str">
            <v>8ID</v>
          </cell>
          <cell r="AA15" t="str">
            <v>8LL</v>
          </cell>
          <cell r="AB15" t="str">
            <v>8PMK</v>
          </cell>
          <cell r="AD15">
            <v>33197.942674171791</v>
          </cell>
          <cell r="AE15">
            <v>0</v>
          </cell>
          <cell r="AF15">
            <v>0</v>
          </cell>
          <cell r="AG15">
            <v>36036.510594683787</v>
          </cell>
          <cell r="AH15">
            <v>0</v>
          </cell>
          <cell r="AI15">
            <v>0</v>
          </cell>
          <cell r="AJ15">
            <v>19972.63144918645</v>
          </cell>
          <cell r="AK15">
            <v>0</v>
          </cell>
          <cell r="AL15">
            <v>38838.677556737188</v>
          </cell>
          <cell r="AM15">
            <v>242395.77380379595</v>
          </cell>
          <cell r="AN15">
            <v>168182.93</v>
          </cell>
          <cell r="AP15" t="e">
            <v>#REF!</v>
          </cell>
          <cell r="AQ15" t="e">
            <v>#REF!</v>
          </cell>
          <cell r="AR15" t="e">
            <v>#REF!</v>
          </cell>
          <cell r="AS15" t="e">
            <v>#REF!</v>
          </cell>
          <cell r="AT15" t="e">
            <v>#REF!</v>
          </cell>
          <cell r="AU15" t="e">
            <v>#REF!</v>
          </cell>
          <cell r="AV15" t="e">
            <v>#REF!</v>
          </cell>
          <cell r="AW15" t="e">
            <v>#REF!</v>
          </cell>
          <cell r="AX15" t="e">
            <v>#REF!</v>
          </cell>
          <cell r="AY15" t="e">
            <v>#REF!</v>
          </cell>
          <cell r="AZ15" t="e">
            <v>#REF!</v>
          </cell>
          <cell r="BB15" t="e">
            <v>#REF!</v>
          </cell>
          <cell r="BC15" t="e">
            <v>#REF!</v>
          </cell>
          <cell r="BD15" t="e">
            <v>#REF!</v>
          </cell>
          <cell r="BE15" t="e">
            <v>#REF!</v>
          </cell>
          <cell r="BF15" t="e">
            <v>#REF!</v>
          </cell>
          <cell r="BG15" t="e">
            <v>#REF!</v>
          </cell>
          <cell r="BH15" t="e">
            <v>#REF!</v>
          </cell>
          <cell r="BI15" t="e">
            <v>#REF!</v>
          </cell>
          <cell r="BJ15" t="e">
            <v>#REF!</v>
          </cell>
          <cell r="BK15" t="e">
            <v>#REF!</v>
          </cell>
          <cell r="BL15" t="e">
            <v>#REF!</v>
          </cell>
        </row>
        <row r="16">
          <cell r="C16" t="str">
            <v>S0015</v>
          </cell>
          <cell r="D16" t="str">
            <v>PT Astra International Tbk - SSC</v>
          </cell>
          <cell r="E16" t="str">
            <v>Astra International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  <cell r="K16" t="e">
            <v>#REF!</v>
          </cell>
          <cell r="L16" t="e">
            <v>#REF!</v>
          </cell>
          <cell r="M16" t="e">
            <v>#REF!</v>
          </cell>
          <cell r="N16" t="e">
            <v>#REF!</v>
          </cell>
          <cell r="O16" t="e">
            <v>#REF!</v>
          </cell>
          <cell r="P16" t="e">
            <v>#REF!</v>
          </cell>
          <cell r="R16" t="str">
            <v>9PEB 1</v>
          </cell>
          <cell r="S16" t="str">
            <v>9PEB 2</v>
          </cell>
          <cell r="T16" t="str">
            <v>9PEB 3</v>
          </cell>
          <cell r="U16" t="str">
            <v>9PEB 4</v>
          </cell>
          <cell r="V16" t="str">
            <v>9PEB 5</v>
          </cell>
          <cell r="W16" t="str">
            <v>9PEB 6</v>
          </cell>
          <cell r="X16" t="str">
            <v>9PEB 7</v>
          </cell>
          <cell r="Y16" t="str">
            <v>9MPP</v>
          </cell>
          <cell r="Z16" t="str">
            <v>9ID</v>
          </cell>
          <cell r="AA16" t="str">
            <v>9LL</v>
          </cell>
          <cell r="AB16" t="str">
            <v>9PMK</v>
          </cell>
          <cell r="AD16">
            <v>173850.60490054471</v>
          </cell>
          <cell r="AE16">
            <v>34760.1</v>
          </cell>
          <cell r="AF16">
            <v>0</v>
          </cell>
          <cell r="AG16">
            <v>44768.477629372974</v>
          </cell>
          <cell r="AH16">
            <v>0</v>
          </cell>
          <cell r="AI16">
            <v>0</v>
          </cell>
          <cell r="AJ16">
            <v>25347.249718404411</v>
          </cell>
          <cell r="AK16">
            <v>5214.0150000000003</v>
          </cell>
          <cell r="AL16">
            <v>45176.186304315685</v>
          </cell>
          <cell r="AM16">
            <v>270091.38011130801</v>
          </cell>
          <cell r="AN16">
            <v>248470.55</v>
          </cell>
          <cell r="AP16" t="e">
            <v>#REF!</v>
          </cell>
          <cell r="AQ16" t="e">
            <v>#REF!</v>
          </cell>
          <cell r="AR16" t="e">
            <v>#REF!</v>
          </cell>
          <cell r="AS16" t="e">
            <v>#REF!</v>
          </cell>
          <cell r="AT16" t="e">
            <v>#REF!</v>
          </cell>
          <cell r="AU16" t="e">
            <v>#REF!</v>
          </cell>
          <cell r="AV16" t="e">
            <v>#REF!</v>
          </cell>
          <cell r="AW16" t="e">
            <v>#REF!</v>
          </cell>
          <cell r="AX16" t="e">
            <v>#REF!</v>
          </cell>
          <cell r="AY16" t="e">
            <v>#REF!</v>
          </cell>
          <cell r="AZ16" t="e">
            <v>#REF!</v>
          </cell>
          <cell r="BB16" t="e">
            <v>#REF!</v>
          </cell>
          <cell r="BC16" t="e">
            <v>#REF!</v>
          </cell>
          <cell r="BD16" t="e">
            <v>#REF!</v>
          </cell>
          <cell r="BE16" t="e">
            <v>#REF!</v>
          </cell>
          <cell r="BF16" t="e">
            <v>#REF!</v>
          </cell>
          <cell r="BG16" t="e">
            <v>#REF!</v>
          </cell>
          <cell r="BH16" t="e">
            <v>#REF!</v>
          </cell>
          <cell r="BI16" t="e">
            <v>#REF!</v>
          </cell>
          <cell r="BJ16" t="e">
            <v>#REF!</v>
          </cell>
          <cell r="BK16" t="e">
            <v>#REF!</v>
          </cell>
          <cell r="BL16" t="e">
            <v>#REF!</v>
          </cell>
        </row>
        <row r="17">
          <cell r="C17" t="str">
            <v>S0002</v>
          </cell>
          <cell r="D17" t="str">
            <v>PT Astra International Tbk - TSO</v>
          </cell>
          <cell r="E17" t="str">
            <v>Astra International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  <cell r="K17" t="e">
            <v>#REF!</v>
          </cell>
          <cell r="L17" t="e">
            <v>#REF!</v>
          </cell>
          <cell r="M17" t="e">
            <v>#REF!</v>
          </cell>
          <cell r="N17" t="e">
            <v>#REF!</v>
          </cell>
          <cell r="O17" t="e">
            <v>#REF!</v>
          </cell>
          <cell r="P17" t="e">
            <v>#REF!</v>
          </cell>
          <cell r="R17" t="str">
            <v>10PEB 1</v>
          </cell>
          <cell r="S17" t="str">
            <v>10PEB 2</v>
          </cell>
          <cell r="T17" t="str">
            <v>10PEB 3</v>
          </cell>
          <cell r="U17" t="str">
            <v>10PEB 4</v>
          </cell>
          <cell r="V17" t="str">
            <v>10PEB 5</v>
          </cell>
          <cell r="W17" t="str">
            <v>10PEB 6</v>
          </cell>
          <cell r="X17" t="str">
            <v>10PEB 7</v>
          </cell>
          <cell r="Y17" t="str">
            <v>10MPP</v>
          </cell>
          <cell r="Z17" t="str">
            <v>10ID</v>
          </cell>
          <cell r="AA17" t="str">
            <v>10LL</v>
          </cell>
          <cell r="AB17" t="str">
            <v>10PMK</v>
          </cell>
          <cell r="AD17">
            <v>14543969.57826707</v>
          </cell>
          <cell r="AE17">
            <v>3304447.27</v>
          </cell>
          <cell r="AF17">
            <v>100800.52858666659</v>
          </cell>
          <cell r="AG17">
            <v>2936150.5469145849</v>
          </cell>
          <cell r="AH17">
            <v>0</v>
          </cell>
          <cell r="AI17">
            <v>0</v>
          </cell>
          <cell r="AJ17">
            <v>545661.08365387795</v>
          </cell>
          <cell r="AK17">
            <v>581836.005</v>
          </cell>
          <cell r="AL17">
            <v>849743.70626439713</v>
          </cell>
          <cell r="AM17">
            <v>7845308.7725896835</v>
          </cell>
          <cell r="AN17">
            <v>4816688.7899999795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  <cell r="AU17" t="e">
            <v>#REF!</v>
          </cell>
          <cell r="AV17" t="e">
            <v>#REF!</v>
          </cell>
          <cell r="AW17" t="e">
            <v>#REF!</v>
          </cell>
          <cell r="AX17" t="e">
            <v>#REF!</v>
          </cell>
          <cell r="AY17" t="e">
            <v>#REF!</v>
          </cell>
          <cell r="AZ17" t="e">
            <v>#REF!</v>
          </cell>
          <cell r="BB17" t="e">
            <v>#REF!</v>
          </cell>
          <cell r="BC17" t="e">
            <v>#REF!</v>
          </cell>
          <cell r="BD17" t="e">
            <v>#REF!</v>
          </cell>
          <cell r="BE17" t="e">
            <v>#REF!</v>
          </cell>
          <cell r="BF17" t="e">
            <v>#REF!</v>
          </cell>
          <cell r="BG17" t="e">
            <v>#REF!</v>
          </cell>
          <cell r="BH17" t="e">
            <v>#REF!</v>
          </cell>
          <cell r="BI17" t="e">
            <v>#REF!</v>
          </cell>
          <cell r="BJ17" t="e">
            <v>#REF!</v>
          </cell>
          <cell r="BK17" t="e">
            <v>#REF!</v>
          </cell>
          <cell r="BL17" t="e">
            <v>#REF!</v>
          </cell>
        </row>
        <row r="18">
          <cell r="C18" t="str">
            <v>A0049</v>
          </cell>
          <cell r="D18" t="str">
            <v>PT Aisin Indonesia</v>
          </cell>
          <cell r="E18" t="str">
            <v>Astra Otoparts Group</v>
          </cell>
          <cell r="F18">
            <v>715349.95206811279</v>
          </cell>
          <cell r="G18">
            <v>0</v>
          </cell>
          <cell r="H18">
            <v>-1068167.7760896743</v>
          </cell>
          <cell r="I18">
            <v>-3222950.9375181664</v>
          </cell>
          <cell r="J18">
            <v>0</v>
          </cell>
          <cell r="K18">
            <v>0</v>
          </cell>
          <cell r="L18">
            <v>-485452.56171501667</v>
          </cell>
          <cell r="M18">
            <v>-221093.00642417916</v>
          </cell>
          <cell r="N18">
            <v>-3085552.7266371027</v>
          </cell>
          <cell r="O18">
            <v>-2256858.036876794</v>
          </cell>
          <cell r="P18">
            <v>-1425695.6578056859</v>
          </cell>
          <cell r="R18" t="str">
            <v>13PEB 1</v>
          </cell>
          <cell r="S18" t="str">
            <v>13PEB 2</v>
          </cell>
          <cell r="T18" t="str">
            <v>13PEB 3</v>
          </cell>
          <cell r="U18" t="str">
            <v>13PEB 4</v>
          </cell>
          <cell r="V18" t="str">
            <v>13PEB 5</v>
          </cell>
          <cell r="W18" t="str">
            <v>13PEB 6</v>
          </cell>
          <cell r="X18" t="str">
            <v>13PEB 7</v>
          </cell>
          <cell r="Y18" t="str">
            <v>13MPP</v>
          </cell>
          <cell r="Z18" t="str">
            <v>13ID</v>
          </cell>
          <cell r="AA18" t="str">
            <v>13LL</v>
          </cell>
          <cell r="AB18" t="str">
            <v>13PMK</v>
          </cell>
          <cell r="AD18">
            <v>55147.207470768626</v>
          </cell>
          <cell r="AE18">
            <v>0</v>
          </cell>
          <cell r="AF18">
            <v>0</v>
          </cell>
          <cell r="AG18">
            <v>1565527</v>
          </cell>
          <cell r="AH18">
            <v>0</v>
          </cell>
          <cell r="AI18">
            <v>0</v>
          </cell>
          <cell r="AJ18">
            <v>95557.679864116071</v>
          </cell>
          <cell r="AK18">
            <v>112947.59850000002</v>
          </cell>
          <cell r="AL18">
            <v>114521.82140054071</v>
          </cell>
          <cell r="AM18">
            <v>1009199.9869709262</v>
          </cell>
          <cell r="AN18">
            <v>264046.69999999949</v>
          </cell>
          <cell r="AP18">
            <v>0</v>
          </cell>
          <cell r="AQ18">
            <v>0</v>
          </cell>
          <cell r="AR18">
            <v>0</v>
          </cell>
          <cell r="AS18">
            <v>-1565527</v>
          </cell>
          <cell r="AT18">
            <v>0</v>
          </cell>
          <cell r="AU18">
            <v>0</v>
          </cell>
          <cell r="AV18">
            <v>-95557.679864116071</v>
          </cell>
          <cell r="AW18">
            <v>-112947.59850000002</v>
          </cell>
          <cell r="AX18">
            <v>-114521.82140054071</v>
          </cell>
          <cell r="AY18">
            <v>-1009199.9869709262</v>
          </cell>
          <cell r="AZ18">
            <v>-264046.69999999949</v>
          </cell>
          <cell r="BB18">
            <v>715349.95206811279</v>
          </cell>
          <cell r="BC18">
            <v>0</v>
          </cell>
          <cell r="BD18">
            <v>-1068167.7760896743</v>
          </cell>
          <cell r="BE18">
            <v>-1657423.9375181664</v>
          </cell>
          <cell r="BF18">
            <v>0</v>
          </cell>
          <cell r="BG18">
            <v>0</v>
          </cell>
          <cell r="BH18">
            <v>-389894.88185090059</v>
          </cell>
          <cell r="BI18">
            <v>-108145.40792417913</v>
          </cell>
          <cell r="BJ18">
            <v>-2971030.9052365618</v>
          </cell>
          <cell r="BK18">
            <v>-1247658.0499058678</v>
          </cell>
          <cell r="BL18">
            <v>-1161648.9578056864</v>
          </cell>
        </row>
        <row r="19">
          <cell r="C19" t="str">
            <v>A0161</v>
          </cell>
          <cell r="D19" t="str">
            <v>PT Ardendi Jaya Sentosa</v>
          </cell>
          <cell r="E19" t="str">
            <v>Astra Otoparts Group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-1335711.8449680018</v>
          </cell>
          <cell r="K19">
            <v>0</v>
          </cell>
          <cell r="L19">
            <v>-12368.100505331618</v>
          </cell>
          <cell r="M19">
            <v>-26059.28117912354</v>
          </cell>
          <cell r="N19">
            <v>-452642.33728342399</v>
          </cell>
          <cell r="O19">
            <v>-691997.41391641612</v>
          </cell>
          <cell r="P19">
            <v>0</v>
          </cell>
          <cell r="R19" t="str">
            <v>14PEB 1</v>
          </cell>
          <cell r="S19" t="str">
            <v>14PEB 2</v>
          </cell>
          <cell r="T19" t="str">
            <v>14PEB 3</v>
          </cell>
          <cell r="U19" t="str">
            <v>14PEB 4</v>
          </cell>
          <cell r="V19" t="str">
            <v>14PEB 5</v>
          </cell>
          <cell r="W19" t="str">
            <v>14PEB 6</v>
          </cell>
          <cell r="X19" t="str">
            <v>14PEB 7</v>
          </cell>
          <cell r="Y19" t="str">
            <v>14MPP</v>
          </cell>
          <cell r="Z19" t="str">
            <v>14ID</v>
          </cell>
          <cell r="AA19" t="str">
            <v>14LL</v>
          </cell>
          <cell r="AB19" t="str">
            <v>14PMK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10707.899681922565</v>
          </cell>
          <cell r="AK19">
            <v>0</v>
          </cell>
          <cell r="AL19">
            <v>10086.22486548266</v>
          </cell>
          <cell r="AM19">
            <v>252252.93411140167</v>
          </cell>
          <cell r="AN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-10707.899681922565</v>
          </cell>
          <cell r="AW19">
            <v>0</v>
          </cell>
          <cell r="AX19">
            <v>-10086.22486548266</v>
          </cell>
          <cell r="AY19">
            <v>-252252.93411140167</v>
          </cell>
          <cell r="AZ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-1335711.8449680018</v>
          </cell>
          <cell r="BG19">
            <v>0</v>
          </cell>
          <cell r="BH19">
            <v>-1660.2008234090536</v>
          </cell>
          <cell r="BI19">
            <v>-26059.28117912354</v>
          </cell>
          <cell r="BJ19">
            <v>-442556.11241794133</v>
          </cell>
          <cell r="BK19">
            <v>-439744.47980501445</v>
          </cell>
          <cell r="BL19">
            <v>0</v>
          </cell>
        </row>
        <row r="20">
          <cell r="C20" t="str">
            <v>A0177</v>
          </cell>
          <cell r="D20" t="str">
            <v>PT Astra Auto Finance</v>
          </cell>
          <cell r="E20" t="str">
            <v>ACC Group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 t="e">
            <v>#REF!</v>
          </cell>
          <cell r="N20" t="e">
            <v>#REF!</v>
          </cell>
          <cell r="O20" t="e">
            <v>#REF!</v>
          </cell>
          <cell r="P20" t="e">
            <v>#REF!</v>
          </cell>
          <cell r="R20" t="str">
            <v>16PEB 1</v>
          </cell>
          <cell r="S20" t="str">
            <v>16PEB 2</v>
          </cell>
          <cell r="T20" t="str">
            <v>16PEB 3</v>
          </cell>
          <cell r="U20" t="str">
            <v>16PEB 4</v>
          </cell>
          <cell r="V20" t="str">
            <v>16PEB 5</v>
          </cell>
          <cell r="W20" t="str">
            <v>16PEB 6</v>
          </cell>
          <cell r="X20" t="str">
            <v>16PEB 7</v>
          </cell>
          <cell r="Y20" t="str">
            <v>16MPP</v>
          </cell>
          <cell r="Z20" t="str">
            <v>16ID</v>
          </cell>
          <cell r="AA20" t="str">
            <v>16LL</v>
          </cell>
          <cell r="AB20" t="str">
            <v>16PMK</v>
          </cell>
          <cell r="AD20">
            <v>7347.7152907980617</v>
          </cell>
          <cell r="AE20">
            <v>0</v>
          </cell>
          <cell r="AF20">
            <v>0</v>
          </cell>
          <cell r="AG20">
            <v>6344.2646461624036</v>
          </cell>
          <cell r="AH20">
            <v>0</v>
          </cell>
          <cell r="AI20">
            <v>0</v>
          </cell>
          <cell r="AJ20">
            <v>6215.3966340367642</v>
          </cell>
          <cell r="AK20">
            <v>0</v>
          </cell>
          <cell r="AL20">
            <v>9385.817456755407</v>
          </cell>
          <cell r="AM20">
            <v>77105.677955676467</v>
          </cell>
          <cell r="AN20">
            <v>78000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  <cell r="AU20" t="e">
            <v>#REF!</v>
          </cell>
          <cell r="AV20" t="e">
            <v>#REF!</v>
          </cell>
          <cell r="AW20" t="e">
            <v>#REF!</v>
          </cell>
          <cell r="AX20" t="e">
            <v>#REF!</v>
          </cell>
          <cell r="AY20" t="e">
            <v>#REF!</v>
          </cell>
          <cell r="AZ20" t="e">
            <v>#REF!</v>
          </cell>
          <cell r="BB20" t="e">
            <v>#REF!</v>
          </cell>
          <cell r="BC20" t="e">
            <v>#REF!</v>
          </cell>
          <cell r="BD20" t="e">
            <v>#REF!</v>
          </cell>
          <cell r="BE20" t="e">
            <v>#REF!</v>
          </cell>
          <cell r="BF20" t="e">
            <v>#REF!</v>
          </cell>
          <cell r="BG20" t="e">
            <v>#REF!</v>
          </cell>
          <cell r="BH20" t="e">
            <v>#REF!</v>
          </cell>
          <cell r="BI20" t="e">
            <v>#REF!</v>
          </cell>
          <cell r="BJ20" t="e">
            <v>#REF!</v>
          </cell>
          <cell r="BK20" t="e">
            <v>#REF!</v>
          </cell>
          <cell r="BL20" t="e">
            <v>#REF!</v>
          </cell>
        </row>
        <row r="21">
          <cell r="C21" t="str">
            <v>A0045</v>
          </cell>
          <cell r="D21" t="str">
            <v>PT Astra Daihatsu Motor</v>
          </cell>
          <cell r="E21" t="str">
            <v>Astra Motor Tiga Group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 t="e">
            <v>#REF!</v>
          </cell>
          <cell r="N21" t="e">
            <v>#REF!</v>
          </cell>
          <cell r="O21" t="e">
            <v>#REF!</v>
          </cell>
          <cell r="P21" t="e">
            <v>#REF!</v>
          </cell>
          <cell r="R21" t="str">
            <v>17PEB 1</v>
          </cell>
          <cell r="S21" t="str">
            <v>17PEB 2</v>
          </cell>
          <cell r="T21" t="str">
            <v>17PEB 3</v>
          </cell>
          <cell r="U21" t="str">
            <v>17PEB 4</v>
          </cell>
          <cell r="V21" t="str">
            <v>17PEB 5</v>
          </cell>
          <cell r="W21" t="str">
            <v>17PEB 6</v>
          </cell>
          <cell r="X21" t="str">
            <v>17PEB 7</v>
          </cell>
          <cell r="Y21" t="str">
            <v>17MPP</v>
          </cell>
          <cell r="Z21" t="str">
            <v>17ID</v>
          </cell>
          <cell r="AA21" t="str">
            <v>17LL</v>
          </cell>
          <cell r="AB21" t="str">
            <v>17PMK</v>
          </cell>
          <cell r="AD21">
            <v>9373750.4364670608</v>
          </cell>
          <cell r="AE21">
            <v>2066941.93</v>
          </cell>
          <cell r="AF21">
            <v>253160.81236666668</v>
          </cell>
          <cell r="AG21">
            <v>516159.28466948372</v>
          </cell>
          <cell r="AH21">
            <v>0</v>
          </cell>
          <cell r="AI21">
            <v>0</v>
          </cell>
          <cell r="AJ21">
            <v>375931.4114842501</v>
          </cell>
          <cell r="AK21">
            <v>323447.14500000002</v>
          </cell>
          <cell r="AL21">
            <v>588092.64810281631</v>
          </cell>
          <cell r="AM21">
            <v>5088183.944852151</v>
          </cell>
          <cell r="AN21">
            <v>2832379</v>
          </cell>
          <cell r="AP21" t="e">
            <v>#REF!</v>
          </cell>
          <cell r="AQ21" t="e">
            <v>#REF!</v>
          </cell>
          <cell r="AR21" t="e">
            <v>#REF!</v>
          </cell>
          <cell r="AS21" t="e">
            <v>#REF!</v>
          </cell>
          <cell r="AT21" t="e">
            <v>#REF!</v>
          </cell>
          <cell r="AU21" t="e">
            <v>#REF!</v>
          </cell>
          <cell r="AV21" t="e">
            <v>#REF!</v>
          </cell>
          <cell r="AW21" t="e">
            <v>#REF!</v>
          </cell>
          <cell r="AX21" t="e">
            <v>#REF!</v>
          </cell>
          <cell r="AY21" t="e">
            <v>#REF!</v>
          </cell>
          <cell r="AZ21" t="e">
            <v>#REF!</v>
          </cell>
          <cell r="BB21" t="e">
            <v>#REF!</v>
          </cell>
          <cell r="BC21" t="e">
            <v>#REF!</v>
          </cell>
          <cell r="BD21" t="e">
            <v>#REF!</v>
          </cell>
          <cell r="BE21" t="e">
            <v>#REF!</v>
          </cell>
          <cell r="BF21" t="e">
            <v>#REF!</v>
          </cell>
          <cell r="BG21" t="e">
            <v>#REF!</v>
          </cell>
          <cell r="BH21" t="e">
            <v>#REF!</v>
          </cell>
          <cell r="BI21" t="e">
            <v>#REF!</v>
          </cell>
          <cell r="BJ21" t="e">
            <v>#REF!</v>
          </cell>
          <cell r="BK21" t="e">
            <v>#REF!</v>
          </cell>
          <cell r="BL21" t="e">
            <v>#REF!</v>
          </cell>
        </row>
        <row r="22">
          <cell r="C22" t="str">
            <v>A0371</v>
          </cell>
          <cell r="D22" t="str">
            <v>PT Astra Graphia Information Technology Tbk</v>
          </cell>
          <cell r="E22" t="str">
            <v>Information Technology Group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 t="e">
            <v>#REF!</v>
          </cell>
          <cell r="N22" t="e">
            <v>#REF!</v>
          </cell>
          <cell r="O22" t="e">
            <v>#REF!</v>
          </cell>
          <cell r="P22" t="e">
            <v>#REF!</v>
          </cell>
          <cell r="R22" t="str">
            <v>18PEB 1</v>
          </cell>
          <cell r="S22" t="str">
            <v>18PEB 2</v>
          </cell>
          <cell r="T22" t="str">
            <v>18PEB 3</v>
          </cell>
          <cell r="U22" t="str">
            <v>18PEB 4</v>
          </cell>
          <cell r="V22" t="str">
            <v>18PEB 5</v>
          </cell>
          <cell r="W22" t="str">
            <v>18PEB 6</v>
          </cell>
          <cell r="X22" t="str">
            <v>18PEB 7</v>
          </cell>
          <cell r="Y22" t="str">
            <v>18MPP</v>
          </cell>
          <cell r="Z22" t="str">
            <v>18ID</v>
          </cell>
          <cell r="AA22" t="str">
            <v>18LL</v>
          </cell>
          <cell r="AB22" t="str">
            <v>18PMK</v>
          </cell>
          <cell r="AD22">
            <v>72750.233015626553</v>
          </cell>
          <cell r="AE22">
            <v>0</v>
          </cell>
          <cell r="AF22">
            <v>0</v>
          </cell>
          <cell r="AG22">
            <v>135476.08288027233</v>
          </cell>
          <cell r="AH22">
            <v>0</v>
          </cell>
          <cell r="AI22">
            <v>0</v>
          </cell>
          <cell r="AJ22">
            <v>70527.137476236909</v>
          </cell>
          <cell r="AK22">
            <v>0</v>
          </cell>
          <cell r="AL22">
            <v>127440.97818344453</v>
          </cell>
          <cell r="AM22">
            <v>862066.92482962308</v>
          </cell>
          <cell r="AN22">
            <v>0</v>
          </cell>
          <cell r="AP22" t="e">
            <v>#REF!</v>
          </cell>
          <cell r="AQ22" t="e">
            <v>#REF!</v>
          </cell>
          <cell r="AR22" t="e">
            <v>#REF!</v>
          </cell>
          <cell r="AS22" t="e">
            <v>#REF!</v>
          </cell>
          <cell r="AT22" t="e">
            <v>#REF!</v>
          </cell>
          <cell r="AU22" t="e">
            <v>#REF!</v>
          </cell>
          <cell r="AV22" t="e">
            <v>#REF!</v>
          </cell>
          <cell r="AW22" t="e">
            <v>#REF!</v>
          </cell>
          <cell r="AX22" t="e">
            <v>#REF!</v>
          </cell>
          <cell r="AY22" t="e">
            <v>#REF!</v>
          </cell>
          <cell r="AZ22" t="e">
            <v>#REF!</v>
          </cell>
          <cell r="BB22" t="e">
            <v>#REF!</v>
          </cell>
          <cell r="BC22" t="e">
            <v>#REF!</v>
          </cell>
          <cell r="BD22" t="e">
            <v>#REF!</v>
          </cell>
          <cell r="BE22" t="e">
            <v>#REF!</v>
          </cell>
          <cell r="BF22" t="e">
            <v>#REF!</v>
          </cell>
          <cell r="BG22" t="e">
            <v>#REF!</v>
          </cell>
          <cell r="BH22" t="e">
            <v>#REF!</v>
          </cell>
          <cell r="BI22" t="e">
            <v>#REF!</v>
          </cell>
          <cell r="BJ22" t="e">
            <v>#REF!</v>
          </cell>
          <cell r="BK22" t="e">
            <v>#REF!</v>
          </cell>
          <cell r="BL22" t="e">
            <v>#REF!</v>
          </cell>
        </row>
        <row r="23">
          <cell r="C23" t="str">
            <v>A0014</v>
          </cell>
          <cell r="D23" t="str">
            <v>PT Astra Graphia Tbk</v>
          </cell>
          <cell r="E23" t="str">
            <v>Information Technology Group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 t="e">
            <v>#REF!</v>
          </cell>
          <cell r="N23" t="e">
            <v>#REF!</v>
          </cell>
          <cell r="O23" t="e">
            <v>#REF!</v>
          </cell>
          <cell r="P23" t="e">
            <v>#REF!</v>
          </cell>
          <cell r="R23" t="str">
            <v>19PEB 1</v>
          </cell>
          <cell r="S23" t="str">
            <v>19PEB 2</v>
          </cell>
          <cell r="T23" t="str">
            <v>19PEB 3</v>
          </cell>
          <cell r="U23" t="str">
            <v>19PEB 4</v>
          </cell>
          <cell r="V23" t="str">
            <v>19PEB 5</v>
          </cell>
          <cell r="W23" t="str">
            <v>19PEB 6</v>
          </cell>
          <cell r="X23" t="str">
            <v>19PEB 7</v>
          </cell>
          <cell r="Y23" t="str">
            <v>19MPP</v>
          </cell>
          <cell r="Z23" t="str">
            <v>19ID</v>
          </cell>
          <cell r="AA23" t="str">
            <v>19LL</v>
          </cell>
          <cell r="AB23" t="str">
            <v>19PMK</v>
          </cell>
          <cell r="AD23">
            <v>9379705.0894674063</v>
          </cell>
          <cell r="AE23">
            <v>0</v>
          </cell>
          <cell r="AF23">
            <v>16588.668186666666</v>
          </cell>
          <cell r="AG23">
            <v>273256.90874994936</v>
          </cell>
          <cell r="AH23">
            <v>0</v>
          </cell>
          <cell r="AI23">
            <v>0</v>
          </cell>
          <cell r="AJ23">
            <v>190126.7308702122</v>
          </cell>
          <cell r="AK23">
            <v>0</v>
          </cell>
          <cell r="AL23">
            <v>434891.01569863706</v>
          </cell>
          <cell r="AM23">
            <v>1502638.5798256667</v>
          </cell>
          <cell r="AN23">
            <v>0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  <cell r="AU23" t="e">
            <v>#REF!</v>
          </cell>
          <cell r="AV23" t="e">
            <v>#REF!</v>
          </cell>
          <cell r="AW23" t="e">
            <v>#REF!</v>
          </cell>
          <cell r="AX23" t="e">
            <v>#REF!</v>
          </cell>
          <cell r="AY23" t="e">
            <v>#REF!</v>
          </cell>
          <cell r="AZ23" t="e">
            <v>#REF!</v>
          </cell>
          <cell r="BB23" t="e">
            <v>#REF!</v>
          </cell>
          <cell r="BC23" t="e">
            <v>#REF!</v>
          </cell>
          <cell r="BD23" t="e">
            <v>#REF!</v>
          </cell>
          <cell r="BE23" t="e">
            <v>#REF!</v>
          </cell>
          <cell r="BF23" t="e">
            <v>#REF!</v>
          </cell>
          <cell r="BG23" t="e">
            <v>#REF!</v>
          </cell>
          <cell r="BH23" t="e">
            <v>#REF!</v>
          </cell>
          <cell r="BI23" t="e">
            <v>#REF!</v>
          </cell>
          <cell r="BJ23" t="e">
            <v>#REF!</v>
          </cell>
          <cell r="BK23" t="e">
            <v>#REF!</v>
          </cell>
          <cell r="BL23" t="e">
            <v>#REF!</v>
          </cell>
        </row>
        <row r="24">
          <cell r="C24" t="str">
            <v>A0060</v>
          </cell>
          <cell r="D24" t="str">
            <v>PT Astra Honda Motor</v>
          </cell>
          <cell r="E24" t="str">
            <v>Astra Honda Motor Groups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 t="e">
            <v>#REF!</v>
          </cell>
          <cell r="N24" t="e">
            <v>#REF!</v>
          </cell>
          <cell r="O24" t="e">
            <v>#REF!</v>
          </cell>
          <cell r="P24" t="e">
            <v>#REF!</v>
          </cell>
          <cell r="R24" t="str">
            <v>20PEB 1</v>
          </cell>
          <cell r="S24" t="str">
            <v>20PEB 2</v>
          </cell>
          <cell r="T24" t="str">
            <v>20PEB 3</v>
          </cell>
          <cell r="U24" t="str">
            <v>20PEB 4</v>
          </cell>
          <cell r="V24" t="str">
            <v>20PEB 5</v>
          </cell>
          <cell r="W24" t="str">
            <v>20PEB 6</v>
          </cell>
          <cell r="X24" t="str">
            <v>20PEB 7</v>
          </cell>
          <cell r="Y24" t="str">
            <v>20MPP</v>
          </cell>
          <cell r="Z24" t="str">
            <v>20ID</v>
          </cell>
          <cell r="AA24" t="str">
            <v>20LL</v>
          </cell>
          <cell r="AB24" t="str">
            <v>20PMK</v>
          </cell>
          <cell r="AD24">
            <v>40234250.982390568</v>
          </cell>
          <cell r="AE24">
            <v>9255332.026999997</v>
          </cell>
          <cell r="AF24">
            <v>287210.07302133332</v>
          </cell>
          <cell r="AG24">
            <v>2363034.8149215989</v>
          </cell>
          <cell r="AH24">
            <v>0</v>
          </cell>
          <cell r="AI24">
            <v>2190198.7999999998</v>
          </cell>
          <cell r="AJ24">
            <v>1544775.6104019925</v>
          </cell>
          <cell r="AK24">
            <v>1424942.7209999999</v>
          </cell>
          <cell r="AL24">
            <v>2476714.5993011785</v>
          </cell>
          <cell r="AM24">
            <v>17368155.508603323</v>
          </cell>
          <cell r="AN24">
            <v>6408855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  <cell r="AU24" t="e">
            <v>#REF!</v>
          </cell>
          <cell r="AV24" t="e">
            <v>#REF!</v>
          </cell>
          <cell r="AW24" t="e">
            <v>#REF!</v>
          </cell>
          <cell r="AX24" t="e">
            <v>#REF!</v>
          </cell>
          <cell r="AY24" t="e">
            <v>#REF!</v>
          </cell>
          <cell r="AZ24" t="e">
            <v>#REF!</v>
          </cell>
          <cell r="BB24" t="e">
            <v>#REF!</v>
          </cell>
          <cell r="BC24" t="e">
            <v>#REF!</v>
          </cell>
          <cell r="BD24" t="e">
            <v>#REF!</v>
          </cell>
          <cell r="BE24" t="e">
            <v>#REF!</v>
          </cell>
          <cell r="BF24" t="e">
            <v>#REF!</v>
          </cell>
          <cell r="BG24" t="e">
            <v>#REF!</v>
          </cell>
          <cell r="BH24" t="e">
            <v>#REF!</v>
          </cell>
          <cell r="BI24" t="e">
            <v>#REF!</v>
          </cell>
          <cell r="BJ24" t="e">
            <v>#REF!</v>
          </cell>
          <cell r="BK24" t="e">
            <v>#REF!</v>
          </cell>
          <cell r="BL24" t="e">
            <v>#REF!</v>
          </cell>
        </row>
        <row r="25">
          <cell r="C25" t="str">
            <v>A0316</v>
          </cell>
          <cell r="D25" t="str">
            <v>PT Astra Komponen Indonesia</v>
          </cell>
          <cell r="E25" t="str">
            <v>Astra Otoparts Group</v>
          </cell>
          <cell r="F25">
            <v>0</v>
          </cell>
          <cell r="G25">
            <v>-362773.62950288097</v>
          </cell>
          <cell r="H25">
            <v>-1707786.7390275856</v>
          </cell>
          <cell r="I25">
            <v>-1178718.2575503502</v>
          </cell>
          <cell r="J25">
            <v>-872880.7993335902</v>
          </cell>
          <cell r="K25">
            <v>0</v>
          </cell>
          <cell r="L25">
            <v>-266526.92389978946</v>
          </cell>
          <cell r="M25">
            <v>-878889.77066264453</v>
          </cell>
          <cell r="N25">
            <v>-1577227.0853780329</v>
          </cell>
          <cell r="O25">
            <v>-501237.71305359819</v>
          </cell>
          <cell r="P25">
            <v>-475380.72956247255</v>
          </cell>
          <cell r="R25" t="str">
            <v>21PEB 1</v>
          </cell>
          <cell r="S25" t="str">
            <v>21PEB 2</v>
          </cell>
          <cell r="T25" t="str">
            <v>21PEB 3</v>
          </cell>
          <cell r="U25" t="str">
            <v>21PEB 4</v>
          </cell>
          <cell r="V25" t="str">
            <v>21PEB 5</v>
          </cell>
          <cell r="W25" t="str">
            <v>21PEB 6</v>
          </cell>
          <cell r="X25" t="str">
            <v>21PEB 7</v>
          </cell>
          <cell r="Y25" t="str">
            <v>21MPP</v>
          </cell>
          <cell r="Z25" t="str">
            <v>21ID</v>
          </cell>
          <cell r="AA25" t="str">
            <v>21LL</v>
          </cell>
          <cell r="AB25" t="str">
            <v>21PMK</v>
          </cell>
          <cell r="AD25">
            <v>55353.318823683301</v>
          </cell>
          <cell r="AE25">
            <v>16500</v>
          </cell>
          <cell r="AF25">
            <v>0</v>
          </cell>
          <cell r="AG25">
            <v>21285.13433893499</v>
          </cell>
          <cell r="AH25">
            <v>854009.55</v>
          </cell>
          <cell r="AI25">
            <v>0</v>
          </cell>
          <cell r="AJ25">
            <v>22193.154268725404</v>
          </cell>
          <cell r="AK25">
            <v>111392.55</v>
          </cell>
          <cell r="AL25">
            <v>50710.431866507701</v>
          </cell>
          <cell r="AM25">
            <v>156193.83661107384</v>
          </cell>
          <cell r="AN25">
            <v>37665</v>
          </cell>
          <cell r="AP25">
            <v>0</v>
          </cell>
          <cell r="AQ25">
            <v>-16500</v>
          </cell>
          <cell r="AR25">
            <v>0</v>
          </cell>
          <cell r="AS25">
            <v>-21285.13433893499</v>
          </cell>
          <cell r="AT25">
            <v>-854009.55</v>
          </cell>
          <cell r="AU25">
            <v>0</v>
          </cell>
          <cell r="AV25">
            <v>-22193.154268725404</v>
          </cell>
          <cell r="AW25">
            <v>-111392.55</v>
          </cell>
          <cell r="AX25">
            <v>-50710.431866507701</v>
          </cell>
          <cell r="AY25">
            <v>-156193.83661107384</v>
          </cell>
          <cell r="AZ25">
            <v>-37665</v>
          </cell>
          <cell r="BB25">
            <v>0</v>
          </cell>
          <cell r="BC25">
            <v>-346273.62950288097</v>
          </cell>
          <cell r="BD25">
            <v>-1707786.7390275856</v>
          </cell>
          <cell r="BE25">
            <v>-1157433.1232114153</v>
          </cell>
          <cell r="BF25">
            <v>-18871.249333590153</v>
          </cell>
          <cell r="BG25">
            <v>0</v>
          </cell>
          <cell r="BH25">
            <v>-244333.76963106406</v>
          </cell>
          <cell r="BI25">
            <v>-767497.22066264448</v>
          </cell>
          <cell r="BJ25">
            <v>-1526516.6535115251</v>
          </cell>
          <cell r="BK25">
            <v>-345043.87644252437</v>
          </cell>
          <cell r="BL25">
            <v>-437715.72956247255</v>
          </cell>
        </row>
        <row r="26">
          <cell r="C26" t="str">
            <v>A0178</v>
          </cell>
          <cell r="D26" t="str">
            <v>PT Astra Mitra Ventura</v>
          </cell>
          <cell r="E26" t="str">
            <v>Other - Non Group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 t="e">
            <v>#REF!</v>
          </cell>
          <cell r="N26" t="e">
            <v>#REF!</v>
          </cell>
          <cell r="O26" t="e">
            <v>#REF!</v>
          </cell>
          <cell r="P26" t="e">
            <v>#REF!</v>
          </cell>
          <cell r="R26" t="str">
            <v>22PEB 1</v>
          </cell>
          <cell r="S26" t="str">
            <v>22PEB 2</v>
          </cell>
          <cell r="T26" t="str">
            <v>22PEB 3</v>
          </cell>
          <cell r="U26" t="str">
            <v>22PEB 4</v>
          </cell>
          <cell r="V26" t="str">
            <v>22PEB 5</v>
          </cell>
          <cell r="W26" t="str">
            <v>22PEB 6</v>
          </cell>
          <cell r="X26" t="str">
            <v>22PEB 7</v>
          </cell>
          <cell r="Y26" t="str">
            <v>22MPP</v>
          </cell>
          <cell r="Z26" t="str">
            <v>22ID</v>
          </cell>
          <cell r="AA26" t="str">
            <v>22LL</v>
          </cell>
          <cell r="AB26" t="str">
            <v>22PMK</v>
          </cell>
          <cell r="AD26">
            <v>16508.541327663035</v>
          </cell>
          <cell r="AE26">
            <v>0</v>
          </cell>
          <cell r="AF26">
            <v>0</v>
          </cell>
          <cell r="AG26">
            <v>4070.4350563501212</v>
          </cell>
          <cell r="AH26">
            <v>0</v>
          </cell>
          <cell r="AI26">
            <v>0</v>
          </cell>
          <cell r="AJ26">
            <v>4401.7054437131928</v>
          </cell>
          <cell r="AK26">
            <v>0</v>
          </cell>
          <cell r="AL26">
            <v>13426.434492606126</v>
          </cell>
          <cell r="AM26">
            <v>63567.547946341816</v>
          </cell>
          <cell r="AN26">
            <v>14945.25</v>
          </cell>
          <cell r="AP26" t="e">
            <v>#REF!</v>
          </cell>
          <cell r="AQ26" t="e">
            <v>#REF!</v>
          </cell>
          <cell r="AR26" t="e">
            <v>#REF!</v>
          </cell>
          <cell r="AS26" t="e">
            <v>#REF!</v>
          </cell>
          <cell r="AT26" t="e">
            <v>#REF!</v>
          </cell>
          <cell r="AU26" t="e">
            <v>#REF!</v>
          </cell>
          <cell r="AV26" t="e">
            <v>#REF!</v>
          </cell>
          <cell r="AW26" t="e">
            <v>#REF!</v>
          </cell>
          <cell r="AX26" t="e">
            <v>#REF!</v>
          </cell>
          <cell r="AY26" t="e">
            <v>#REF!</v>
          </cell>
          <cell r="AZ26" t="e">
            <v>#REF!</v>
          </cell>
          <cell r="BB26" t="e">
            <v>#REF!</v>
          </cell>
          <cell r="BC26" t="e">
            <v>#REF!</v>
          </cell>
          <cell r="BD26" t="e">
            <v>#REF!</v>
          </cell>
          <cell r="BE26" t="e">
            <v>#REF!</v>
          </cell>
          <cell r="BF26" t="e">
            <v>#REF!</v>
          </cell>
          <cell r="BG26" t="e">
            <v>#REF!</v>
          </cell>
          <cell r="BH26" t="e">
            <v>#REF!</v>
          </cell>
          <cell r="BI26" t="e">
            <v>#REF!</v>
          </cell>
          <cell r="BJ26" t="e">
            <v>#REF!</v>
          </cell>
          <cell r="BK26" t="e">
            <v>#REF!</v>
          </cell>
          <cell r="BL26" t="e">
            <v>#REF!</v>
          </cell>
        </row>
        <row r="27">
          <cell r="C27" t="str">
            <v>A0020</v>
          </cell>
          <cell r="D27" t="str">
            <v>PT Astra Multi Finance</v>
          </cell>
          <cell r="E27" t="str">
            <v>Other - Non Group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R27" t="str">
            <v>23PEB 1</v>
          </cell>
          <cell r="S27" t="str">
            <v>23PEB 2</v>
          </cell>
          <cell r="T27" t="str">
            <v>23PEB 3</v>
          </cell>
          <cell r="U27" t="str">
            <v>23PEB 4</v>
          </cell>
          <cell r="V27" t="str">
            <v>23PEB 5</v>
          </cell>
          <cell r="W27" t="str">
            <v>23PEB 6</v>
          </cell>
          <cell r="X27" t="str">
            <v>23PEB 7</v>
          </cell>
          <cell r="Y27" t="str">
            <v>23MPP</v>
          </cell>
          <cell r="Z27" t="str">
            <v>23ID</v>
          </cell>
          <cell r="AA27" t="str">
            <v>23LL</v>
          </cell>
          <cell r="AB27" t="str">
            <v>23PMK</v>
          </cell>
          <cell r="AD27">
            <v>0</v>
          </cell>
          <cell r="AE27">
            <v>0</v>
          </cell>
          <cell r="AF27">
            <v>0</v>
          </cell>
          <cell r="AG27">
            <v>16742.761750558158</v>
          </cell>
          <cell r="AH27">
            <v>0</v>
          </cell>
          <cell r="AI27">
            <v>0</v>
          </cell>
          <cell r="AJ27">
            <v>2568.0863308954044</v>
          </cell>
          <cell r="AK27">
            <v>0</v>
          </cell>
          <cell r="AL27">
            <v>9151.1314158152727</v>
          </cell>
          <cell r="AM27">
            <v>89399.783994690559</v>
          </cell>
          <cell r="AN27">
            <v>16503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  <cell r="AU27" t="e">
            <v>#REF!</v>
          </cell>
          <cell r="AV27" t="e">
            <v>#REF!</v>
          </cell>
          <cell r="AW27" t="e">
            <v>#REF!</v>
          </cell>
          <cell r="AX27" t="e">
            <v>#REF!</v>
          </cell>
          <cell r="AY27" t="e">
            <v>#REF!</v>
          </cell>
          <cell r="AZ27" t="e">
            <v>#REF!</v>
          </cell>
          <cell r="BB27" t="e">
            <v>#REF!</v>
          </cell>
          <cell r="BC27" t="e">
            <v>#REF!</v>
          </cell>
          <cell r="BD27" t="e">
            <v>#REF!</v>
          </cell>
          <cell r="BE27" t="e">
            <v>#REF!</v>
          </cell>
          <cell r="BF27" t="e">
            <v>#REF!</v>
          </cell>
          <cell r="BG27" t="e">
            <v>#REF!</v>
          </cell>
          <cell r="BH27" t="e">
            <v>#REF!</v>
          </cell>
          <cell r="BI27" t="e">
            <v>#REF!</v>
          </cell>
          <cell r="BJ27" t="e">
            <v>#REF!</v>
          </cell>
          <cell r="BK27" t="e">
            <v>#REF!</v>
          </cell>
          <cell r="BL27" t="e">
            <v>#REF!</v>
          </cell>
        </row>
        <row r="28">
          <cell r="C28" t="str">
            <v>A0306</v>
          </cell>
          <cell r="D28" t="str">
            <v>PT Astra Nippon Gasket Indonesia</v>
          </cell>
          <cell r="E28" t="str">
            <v>Astra Otoparts Group</v>
          </cell>
          <cell r="F28">
            <v>-17456.025279167457</v>
          </cell>
          <cell r="G28">
            <v>0</v>
          </cell>
          <cell r="H28">
            <v>-99922.846370414729</v>
          </cell>
          <cell r="I28">
            <v>-1051236.2422139572</v>
          </cell>
          <cell r="J28">
            <v>0</v>
          </cell>
          <cell r="K28">
            <v>0</v>
          </cell>
          <cell r="L28">
            <v>-47759.064482947164</v>
          </cell>
          <cell r="M28">
            <v>-214070.25627306447</v>
          </cell>
          <cell r="N28">
            <v>-687321.66694894177</v>
          </cell>
          <cell r="O28">
            <v>-427469.37662169058</v>
          </cell>
          <cell r="P28">
            <v>-345536.353873585</v>
          </cell>
          <cell r="R28" t="str">
            <v>24PEB 1</v>
          </cell>
          <cell r="S28" t="str">
            <v>24PEB 2</v>
          </cell>
          <cell r="T28" t="str">
            <v>24PEB 3</v>
          </cell>
          <cell r="U28" t="str">
            <v>24PEB 4</v>
          </cell>
          <cell r="V28" t="str">
            <v>24PEB 5</v>
          </cell>
          <cell r="W28" t="str">
            <v>24PEB 6</v>
          </cell>
          <cell r="X28" t="str">
            <v>24PEB 7</v>
          </cell>
          <cell r="Y28" t="str">
            <v>24MPP</v>
          </cell>
          <cell r="Z28" t="str">
            <v>24ID</v>
          </cell>
          <cell r="AA28" t="str">
            <v>24LL</v>
          </cell>
          <cell r="AB28" t="str">
            <v>24PMK</v>
          </cell>
          <cell r="AD28">
            <v>10825.197409768189</v>
          </cell>
          <cell r="AE28">
            <v>0</v>
          </cell>
          <cell r="AF28">
            <v>0</v>
          </cell>
          <cell r="AG28">
            <v>952137.21981534187</v>
          </cell>
          <cell r="AH28">
            <v>0</v>
          </cell>
          <cell r="AI28">
            <v>0</v>
          </cell>
          <cell r="AJ28">
            <v>18940.91772633246</v>
          </cell>
          <cell r="AK28">
            <v>43164</v>
          </cell>
          <cell r="AL28">
            <v>20327.624252826292</v>
          </cell>
          <cell r="AM28">
            <v>146199.78537267394</v>
          </cell>
          <cell r="AN28">
            <v>57108</v>
          </cell>
          <cell r="AP28">
            <v>-17456.025279167457</v>
          </cell>
          <cell r="AQ28">
            <v>0</v>
          </cell>
          <cell r="AR28">
            <v>0</v>
          </cell>
          <cell r="AS28">
            <v>-952137.21981534187</v>
          </cell>
          <cell r="AT28">
            <v>0</v>
          </cell>
          <cell r="AU28">
            <v>0</v>
          </cell>
          <cell r="AV28">
            <v>-18940.91772633246</v>
          </cell>
          <cell r="AW28">
            <v>-43164</v>
          </cell>
          <cell r="AX28">
            <v>-20327.624252826292</v>
          </cell>
          <cell r="AY28">
            <v>-146199.78537267394</v>
          </cell>
          <cell r="AZ28">
            <v>-57108</v>
          </cell>
          <cell r="BB28">
            <v>0</v>
          </cell>
          <cell r="BC28">
            <v>0</v>
          </cell>
          <cell r="BD28">
            <v>-99922.846370414729</v>
          </cell>
          <cell r="BE28">
            <v>-99099.022398615372</v>
          </cell>
          <cell r="BF28">
            <v>0</v>
          </cell>
          <cell r="BG28">
            <v>0</v>
          </cell>
          <cell r="BH28">
            <v>-28818.146756614704</v>
          </cell>
          <cell r="BI28">
            <v>-170906.25627306447</v>
          </cell>
          <cell r="BJ28">
            <v>-666994.04269611544</v>
          </cell>
          <cell r="BK28">
            <v>-281269.59124901664</v>
          </cell>
          <cell r="BL28">
            <v>-288428.353873585</v>
          </cell>
        </row>
        <row r="29">
          <cell r="C29" t="str">
            <v>A0172</v>
          </cell>
          <cell r="D29" t="str">
            <v>PT Astra Nissan Diesel Indonesia</v>
          </cell>
          <cell r="E29" t="str">
            <v>Astra Motor Tiga Group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R29" t="str">
            <v>25PEB 1</v>
          </cell>
          <cell r="S29" t="str">
            <v>25PEB 2</v>
          </cell>
          <cell r="T29" t="str">
            <v>25PEB 3</v>
          </cell>
          <cell r="U29" t="str">
            <v>25PEB 4</v>
          </cell>
          <cell r="V29" t="str">
            <v>25PEB 5</v>
          </cell>
          <cell r="W29" t="str">
            <v>25PEB 6</v>
          </cell>
          <cell r="X29" t="str">
            <v>25PEB 7</v>
          </cell>
          <cell r="Y29" t="str">
            <v>25MPP</v>
          </cell>
          <cell r="Z29" t="str">
            <v>25ID</v>
          </cell>
          <cell r="AA29" t="str">
            <v>25LL</v>
          </cell>
          <cell r="AB29" t="str">
            <v>25PMK</v>
          </cell>
          <cell r="AD29">
            <v>68194.572437079958</v>
          </cell>
          <cell r="AE29">
            <v>0</v>
          </cell>
          <cell r="AF29">
            <v>0</v>
          </cell>
          <cell r="AG29">
            <v>23322.416198494338</v>
          </cell>
          <cell r="AH29">
            <v>0</v>
          </cell>
          <cell r="AI29">
            <v>0</v>
          </cell>
          <cell r="AJ29">
            <v>17849.877939274647</v>
          </cell>
          <cell r="AK29">
            <v>0</v>
          </cell>
          <cell r="AL29">
            <v>58256.057983664708</v>
          </cell>
          <cell r="AM29">
            <v>211111.69493351385</v>
          </cell>
          <cell r="AN29">
            <v>55470</v>
          </cell>
          <cell r="AP29" t="e">
            <v>#REF!</v>
          </cell>
          <cell r="AQ29" t="e">
            <v>#REF!</v>
          </cell>
          <cell r="AR29" t="e">
            <v>#REF!</v>
          </cell>
          <cell r="AS29" t="e">
            <v>#REF!</v>
          </cell>
          <cell r="AT29" t="e">
            <v>#REF!</v>
          </cell>
          <cell r="AU29" t="e">
            <v>#REF!</v>
          </cell>
          <cell r="AV29" t="e">
            <v>#REF!</v>
          </cell>
          <cell r="AW29" t="e">
            <v>#REF!</v>
          </cell>
          <cell r="AX29" t="e">
            <v>#REF!</v>
          </cell>
          <cell r="AY29" t="e">
            <v>#REF!</v>
          </cell>
          <cell r="AZ29" t="e">
            <v>#REF!</v>
          </cell>
          <cell r="BB29" t="e">
            <v>#REF!</v>
          </cell>
          <cell r="BC29" t="e">
            <v>#REF!</v>
          </cell>
          <cell r="BD29" t="e">
            <v>#REF!</v>
          </cell>
          <cell r="BE29" t="e">
            <v>#REF!</v>
          </cell>
          <cell r="BF29" t="e">
            <v>#REF!</v>
          </cell>
          <cell r="BG29" t="e">
            <v>#REF!</v>
          </cell>
          <cell r="BH29" t="e">
            <v>#REF!</v>
          </cell>
          <cell r="BI29" t="e">
            <v>#REF!</v>
          </cell>
          <cell r="BJ29" t="e">
            <v>#REF!</v>
          </cell>
          <cell r="BK29" t="e">
            <v>#REF!</v>
          </cell>
          <cell r="BL29" t="e">
            <v>#REF!</v>
          </cell>
        </row>
        <row r="30">
          <cell r="C30" t="str">
            <v>A0317</v>
          </cell>
          <cell r="D30" t="str">
            <v>PT Astra Otoparts Tbk - HO</v>
          </cell>
          <cell r="E30" t="str">
            <v>Astra Otoparts Group</v>
          </cell>
          <cell r="F30">
            <v>-8182999.4025517311</v>
          </cell>
          <cell r="G30">
            <v>-2176969.7168317894</v>
          </cell>
          <cell r="H30">
            <v>-1002473.3244534922</v>
          </cell>
          <cell r="I30">
            <v>-5894123.5166249368</v>
          </cell>
          <cell r="J30">
            <v>0</v>
          </cell>
          <cell r="K30">
            <v>0</v>
          </cell>
          <cell r="L30">
            <v>-1501413.5306430161</v>
          </cell>
          <cell r="M30">
            <v>-3103236.4297552747</v>
          </cell>
          <cell r="N30">
            <v>-4381747.4122305457</v>
          </cell>
          <cell r="O30">
            <v>-2377543.5330325272</v>
          </cell>
          <cell r="P30">
            <v>-2710494.2685317085</v>
          </cell>
          <cell r="R30" t="str">
            <v>26PEB 1</v>
          </cell>
          <cell r="S30" t="str">
            <v>26PEB 2</v>
          </cell>
          <cell r="T30" t="str">
            <v>26PEB 3</v>
          </cell>
          <cell r="U30" t="str">
            <v>26PEB 4</v>
          </cell>
          <cell r="V30" t="str">
            <v>26PEB 5</v>
          </cell>
          <cell r="W30" t="str">
            <v>26PEB 6</v>
          </cell>
          <cell r="X30" t="str">
            <v>26PEB 7</v>
          </cell>
          <cell r="Y30" t="str">
            <v>26MPP</v>
          </cell>
          <cell r="Z30" t="str">
            <v>26ID</v>
          </cell>
          <cell r="AA30" t="str">
            <v>26LL</v>
          </cell>
          <cell r="AB30" t="str">
            <v>26PMK</v>
          </cell>
          <cell r="AD30">
            <v>4603625.8847169261</v>
          </cell>
          <cell r="AE30">
            <v>82500</v>
          </cell>
          <cell r="AF30">
            <v>417613.0746666668</v>
          </cell>
          <cell r="AG30">
            <v>119731.44682274455</v>
          </cell>
          <cell r="AH30">
            <v>0</v>
          </cell>
          <cell r="AI30">
            <v>0</v>
          </cell>
          <cell r="AJ30">
            <v>90474.903643457117</v>
          </cell>
          <cell r="AK30">
            <v>472251.76500000001</v>
          </cell>
          <cell r="AL30">
            <v>197686.94313059692</v>
          </cell>
          <cell r="AM30">
            <v>766949.53948893643</v>
          </cell>
          <cell r="AN30">
            <v>334250</v>
          </cell>
          <cell r="AP30">
            <v>-718759.09308000002</v>
          </cell>
          <cell r="AQ30">
            <v>-82500</v>
          </cell>
          <cell r="AR30">
            <v>-417613.0746666668</v>
          </cell>
          <cell r="AS30">
            <v>-119731.44682274455</v>
          </cell>
          <cell r="AT30">
            <v>0</v>
          </cell>
          <cell r="AU30">
            <v>0</v>
          </cell>
          <cell r="AV30">
            <v>-90474.903643457117</v>
          </cell>
          <cell r="AW30">
            <v>-472251.76500000001</v>
          </cell>
          <cell r="AX30">
            <v>-197686.94313059692</v>
          </cell>
          <cell r="AY30">
            <v>-766949.53948893643</v>
          </cell>
          <cell r="AZ30">
            <v>-334250</v>
          </cell>
          <cell r="BB30">
            <v>-7464240.3094717311</v>
          </cell>
          <cell r="BC30">
            <v>-2094469.7168317894</v>
          </cell>
          <cell r="BD30">
            <v>-584860.24978682538</v>
          </cell>
          <cell r="BE30">
            <v>-5774392.069802192</v>
          </cell>
          <cell r="BF30">
            <v>0</v>
          </cell>
          <cell r="BG30">
            <v>0</v>
          </cell>
          <cell r="BH30">
            <v>-1410938.6269995589</v>
          </cell>
          <cell r="BI30">
            <v>-2630984.6647552745</v>
          </cell>
          <cell r="BJ30">
            <v>-4184060.4690999486</v>
          </cell>
          <cell r="BK30">
            <v>-1610593.9935435909</v>
          </cell>
          <cell r="BL30">
            <v>-2376244.2685317085</v>
          </cell>
        </row>
        <row r="31">
          <cell r="C31" t="str">
            <v>Nm</v>
          </cell>
          <cell r="D31" t="str">
            <v>PT Astra Otoparts Tbk - Div. Nusametal</v>
          </cell>
          <cell r="E31" t="str">
            <v>Astra Otoparts Group</v>
          </cell>
          <cell r="F31">
            <v>-1361235.9878967202</v>
          </cell>
          <cell r="G31">
            <v>-1222884.9424064232</v>
          </cell>
          <cell r="H31">
            <v>-435298.55700805498</v>
          </cell>
          <cell r="I31">
            <v>-971110.29803242791</v>
          </cell>
          <cell r="J31">
            <v>-66700.225641431214</v>
          </cell>
          <cell r="K31">
            <v>0</v>
          </cell>
          <cell r="L31">
            <v>-1086951.0868366598</v>
          </cell>
          <cell r="M31">
            <v>-349619.03020986833</v>
          </cell>
          <cell r="N31">
            <v>-2233058.7065553162</v>
          </cell>
          <cell r="O31">
            <v>-1397102.1555423471</v>
          </cell>
          <cell r="P31">
            <v>-4017596.8137738872</v>
          </cell>
          <cell r="R31" t="str">
            <v>27PEB 1</v>
          </cell>
          <cell r="S31" t="str">
            <v>27PEB 2</v>
          </cell>
          <cell r="T31" t="str">
            <v>27PEB 3</v>
          </cell>
          <cell r="U31" t="str">
            <v>27PEB 4</v>
          </cell>
          <cell r="V31" t="str">
            <v>27PEB 5</v>
          </cell>
          <cell r="W31" t="str">
            <v>27PEB 6</v>
          </cell>
          <cell r="X31" t="str">
            <v>27PEB 7</v>
          </cell>
          <cell r="Y31" t="str">
            <v>27MPP</v>
          </cell>
          <cell r="Z31" t="str">
            <v>27ID</v>
          </cell>
          <cell r="AA31" t="str">
            <v>27LL</v>
          </cell>
          <cell r="AB31" t="str">
            <v>27PMK</v>
          </cell>
          <cell r="AD31">
            <v>42324.314330448753</v>
          </cell>
          <cell r="AE31">
            <v>26400</v>
          </cell>
          <cell r="AF31">
            <v>0</v>
          </cell>
          <cell r="AG31">
            <v>243624.35195279782</v>
          </cell>
          <cell r="AH31">
            <v>59331.915500000003</v>
          </cell>
          <cell r="AI31">
            <v>0</v>
          </cell>
          <cell r="AJ31">
            <v>79167.180642144987</v>
          </cell>
          <cell r="AK31">
            <v>7507.92</v>
          </cell>
          <cell r="AL31">
            <v>90894.167776667411</v>
          </cell>
          <cell r="AM31">
            <v>664059.53347936715</v>
          </cell>
          <cell r="AN31">
            <v>474750</v>
          </cell>
          <cell r="AP31">
            <v>-166833.65512800001</v>
          </cell>
          <cell r="AQ31">
            <v>-26400</v>
          </cell>
          <cell r="AR31">
            <v>0</v>
          </cell>
          <cell r="AS31">
            <v>-243624.35195279782</v>
          </cell>
          <cell r="AT31">
            <v>-59331.915500000003</v>
          </cell>
          <cell r="AU31">
            <v>0</v>
          </cell>
          <cell r="AV31">
            <v>-79167.180642144987</v>
          </cell>
          <cell r="AW31">
            <v>-7507.92</v>
          </cell>
          <cell r="AX31">
            <v>-90894.167776667411</v>
          </cell>
          <cell r="AY31">
            <v>-664059.53347936715</v>
          </cell>
          <cell r="AZ31">
            <v>-474750</v>
          </cell>
          <cell r="BB31">
            <v>-1194402.3327687201</v>
          </cell>
          <cell r="BC31">
            <v>-1196484.9424064232</v>
          </cell>
          <cell r="BD31">
            <v>-435298.55700805498</v>
          </cell>
          <cell r="BE31">
            <v>-727485.94607963006</v>
          </cell>
          <cell r="BF31">
            <v>-7368.3101414312114</v>
          </cell>
          <cell r="BG31">
            <v>0</v>
          </cell>
          <cell r="BH31">
            <v>-1007783.9061945148</v>
          </cell>
          <cell r="BI31">
            <v>-342111.11020986835</v>
          </cell>
          <cell r="BJ31">
            <v>-2142164.5387786487</v>
          </cell>
          <cell r="BK31">
            <v>-733042.62206297996</v>
          </cell>
          <cell r="BL31">
            <v>-3542846.8137738872</v>
          </cell>
        </row>
        <row r="32">
          <cell r="C32" t="str">
            <v>Ap</v>
          </cell>
          <cell r="D32" t="str">
            <v>PT Astra Otoparts Tbk - Div. Adiwira</v>
          </cell>
          <cell r="E32" t="str">
            <v>Astra Otoparts Group</v>
          </cell>
          <cell r="F32">
            <v>0</v>
          </cell>
          <cell r="G32">
            <v>0</v>
          </cell>
          <cell r="H32">
            <v>0</v>
          </cell>
          <cell r="I32">
            <v>-1961760.7110341105</v>
          </cell>
          <cell r="J32">
            <v>0</v>
          </cell>
          <cell r="K32">
            <v>0</v>
          </cell>
          <cell r="L32">
            <v>-454250.94496569521</v>
          </cell>
          <cell r="M32">
            <v>-1005394.544043664</v>
          </cell>
          <cell r="N32">
            <v>-2429155.3950851024</v>
          </cell>
          <cell r="O32">
            <v>-2716591.8329729112</v>
          </cell>
          <cell r="P32">
            <v>-4984461.7172468491</v>
          </cell>
          <cell r="R32" t="str">
            <v>28PEB 1</v>
          </cell>
          <cell r="S32" t="str">
            <v>28PEB 2</v>
          </cell>
          <cell r="T32" t="str">
            <v>28PEB 3</v>
          </cell>
          <cell r="U32" t="str">
            <v>28PEB 4</v>
          </cell>
          <cell r="V32" t="str">
            <v>28PEB 5</v>
          </cell>
          <cell r="W32" t="str">
            <v>28PEB 6</v>
          </cell>
          <cell r="X32" t="str">
            <v>28PEB 7</v>
          </cell>
          <cell r="Y32" t="str">
            <v>28MPP</v>
          </cell>
          <cell r="Z32" t="str">
            <v>28ID</v>
          </cell>
          <cell r="AA32" t="str">
            <v>28LL</v>
          </cell>
          <cell r="AB32" t="str">
            <v>28PMK</v>
          </cell>
          <cell r="AD32">
            <v>0</v>
          </cell>
          <cell r="AE32">
            <v>0</v>
          </cell>
          <cell r="AF32">
            <v>0</v>
          </cell>
          <cell r="AG32">
            <v>470119.06660316838</v>
          </cell>
          <cell r="AH32">
            <v>0</v>
          </cell>
          <cell r="AI32">
            <v>0</v>
          </cell>
          <cell r="AJ32">
            <v>76422.793254462929</v>
          </cell>
          <cell r="AK32">
            <v>16382.668935000002</v>
          </cell>
          <cell r="AL32">
            <v>87199.095068908282</v>
          </cell>
          <cell r="AM32">
            <v>670718.37961527158</v>
          </cell>
          <cell r="AN32">
            <v>492800</v>
          </cell>
          <cell r="AP32">
            <v>0</v>
          </cell>
          <cell r="AQ32">
            <v>0</v>
          </cell>
          <cell r="AR32">
            <v>0</v>
          </cell>
          <cell r="AS32">
            <v>-470119.06660316838</v>
          </cell>
          <cell r="AT32">
            <v>0</v>
          </cell>
          <cell r="AU32">
            <v>0</v>
          </cell>
          <cell r="AV32">
            <v>-76422.793254462929</v>
          </cell>
          <cell r="AW32">
            <v>-16382.668935000002</v>
          </cell>
          <cell r="AX32">
            <v>-87199.095068908282</v>
          </cell>
          <cell r="AY32">
            <v>-670718.37961527158</v>
          </cell>
          <cell r="AZ32">
            <v>-492800</v>
          </cell>
          <cell r="BB32">
            <v>0</v>
          </cell>
          <cell r="BC32">
            <v>0</v>
          </cell>
          <cell r="BD32">
            <v>0</v>
          </cell>
          <cell r="BE32">
            <v>-1491641.6444309421</v>
          </cell>
          <cell r="BF32">
            <v>0</v>
          </cell>
          <cell r="BG32">
            <v>0</v>
          </cell>
          <cell r="BH32">
            <v>-377828.15171123226</v>
          </cell>
          <cell r="BI32">
            <v>-989011.87510866404</v>
          </cell>
          <cell r="BJ32">
            <v>-2341956.3000161941</v>
          </cell>
          <cell r="BK32">
            <v>-2045873.4533576397</v>
          </cell>
          <cell r="BL32">
            <v>-4491661.7172468491</v>
          </cell>
        </row>
        <row r="33">
          <cell r="C33" t="str">
            <v>We</v>
          </cell>
          <cell r="D33" t="str">
            <v>PT Astra Otoparts Tbk - Div. Winteq</v>
          </cell>
          <cell r="E33" t="str">
            <v>Astra Otoparts Group</v>
          </cell>
          <cell r="F33">
            <v>-21592.34240785474</v>
          </cell>
          <cell r="G33">
            <v>0</v>
          </cell>
          <cell r="H33">
            <v>-7518.7549535791368</v>
          </cell>
          <cell r="I33">
            <v>-280170.89221761248</v>
          </cell>
          <cell r="J33">
            <v>0</v>
          </cell>
          <cell r="K33">
            <v>0</v>
          </cell>
          <cell r="L33">
            <v>-45276.684038098552</v>
          </cell>
          <cell r="M33">
            <v>-115451.61318782278</v>
          </cell>
          <cell r="N33">
            <v>-301029.48249835265</v>
          </cell>
          <cell r="O33">
            <v>-443415.45582440181</v>
          </cell>
          <cell r="P33">
            <v>-288722.71238562273</v>
          </cell>
          <cell r="R33" t="str">
            <v>29PEB 1</v>
          </cell>
          <cell r="S33" t="str">
            <v>29PEB 2</v>
          </cell>
          <cell r="T33" t="str">
            <v>29PEB 3</v>
          </cell>
          <cell r="U33" t="str">
            <v>29PEB 4</v>
          </cell>
          <cell r="V33" t="str">
            <v>29PEB 5</v>
          </cell>
          <cell r="W33" t="str">
            <v>29PEB 6</v>
          </cell>
          <cell r="X33" t="str">
            <v>29PEB 7</v>
          </cell>
          <cell r="Y33" t="str">
            <v>29MPP</v>
          </cell>
          <cell r="Z33" t="str">
            <v>29ID</v>
          </cell>
          <cell r="AA33" t="str">
            <v>29LL</v>
          </cell>
          <cell r="AB33" t="str">
            <v>29PMK</v>
          </cell>
          <cell r="AD33">
            <v>2511.749378973032</v>
          </cell>
          <cell r="AE33">
            <v>0</v>
          </cell>
          <cell r="AF33">
            <v>0</v>
          </cell>
          <cell r="AG33">
            <v>8836.5707804184876</v>
          </cell>
          <cell r="AH33">
            <v>0</v>
          </cell>
          <cell r="AI33">
            <v>0</v>
          </cell>
          <cell r="AJ33">
            <v>9497.7016228097964</v>
          </cell>
          <cell r="AK33">
            <v>0</v>
          </cell>
          <cell r="AL33">
            <v>10713.526842773841</v>
          </cell>
          <cell r="AM33">
            <v>119467.9568797236</v>
          </cell>
          <cell r="AN33">
            <v>11350</v>
          </cell>
          <cell r="AP33">
            <v>-15296.965824000003</v>
          </cell>
          <cell r="AQ33">
            <v>0</v>
          </cell>
          <cell r="AR33">
            <v>0</v>
          </cell>
          <cell r="AS33">
            <v>-8836.5707804184876</v>
          </cell>
          <cell r="AT33">
            <v>0</v>
          </cell>
          <cell r="AU33">
            <v>0</v>
          </cell>
          <cell r="AV33">
            <v>-9497.7016228097964</v>
          </cell>
          <cell r="AW33">
            <v>0</v>
          </cell>
          <cell r="AX33">
            <v>-10713.526842773841</v>
          </cell>
          <cell r="AY33">
            <v>-119467.9568797236</v>
          </cell>
          <cell r="AZ33">
            <v>-11350</v>
          </cell>
          <cell r="BB33">
            <v>-6295.376583854737</v>
          </cell>
          <cell r="BC33">
            <v>0</v>
          </cell>
          <cell r="BD33">
            <v>-7518.7549535791368</v>
          </cell>
          <cell r="BE33">
            <v>-271334.32143719401</v>
          </cell>
          <cell r="BF33">
            <v>0</v>
          </cell>
          <cell r="BG33">
            <v>0</v>
          </cell>
          <cell r="BH33">
            <v>-35778.98241528876</v>
          </cell>
          <cell r="BI33">
            <v>-115451.61318782278</v>
          </cell>
          <cell r="BJ33">
            <v>-290315.95565557881</v>
          </cell>
          <cell r="BK33">
            <v>-323947.49894467823</v>
          </cell>
          <cell r="BL33">
            <v>-277372.71238562273</v>
          </cell>
        </row>
        <row r="34">
          <cell r="C34" t="str">
            <v>A0024</v>
          </cell>
          <cell r="D34" t="str">
            <v>PT Astra Sedaya Finance</v>
          </cell>
          <cell r="E34" t="str">
            <v>ACC Group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 t="e">
            <v>#REF!</v>
          </cell>
          <cell r="N34" t="e">
            <v>#REF!</v>
          </cell>
          <cell r="O34" t="e">
            <v>#REF!</v>
          </cell>
          <cell r="P34" t="e">
            <v>#REF!</v>
          </cell>
          <cell r="R34" t="str">
            <v>30PEB 1</v>
          </cell>
          <cell r="S34" t="str">
            <v>30PEB 2</v>
          </cell>
          <cell r="T34" t="str">
            <v>30PEB 3</v>
          </cell>
          <cell r="U34" t="str">
            <v>30PEB 4</v>
          </cell>
          <cell r="V34" t="str">
            <v>30PEB 5</v>
          </cell>
          <cell r="W34" t="str">
            <v>30PEB 6</v>
          </cell>
          <cell r="X34" t="str">
            <v>30PEB 7</v>
          </cell>
          <cell r="Y34" t="str">
            <v>30MPP</v>
          </cell>
          <cell r="Z34" t="str">
            <v>30ID</v>
          </cell>
          <cell r="AA34" t="str">
            <v>30LL</v>
          </cell>
          <cell r="AB34" t="str">
            <v>30PMK</v>
          </cell>
          <cell r="AD34">
            <v>233788.41003139544</v>
          </cell>
          <cell r="AE34">
            <v>8838.5</v>
          </cell>
          <cell r="AF34">
            <v>0</v>
          </cell>
          <cell r="AG34">
            <v>248977.81576393126</v>
          </cell>
          <cell r="AH34">
            <v>37912.107500000006</v>
          </cell>
          <cell r="AI34">
            <v>0</v>
          </cell>
          <cell r="AJ34">
            <v>195809.68959941017</v>
          </cell>
          <cell r="AK34">
            <v>0</v>
          </cell>
          <cell r="AL34">
            <v>358632.42235574924</v>
          </cell>
          <cell r="AM34">
            <v>2954627.2527284226</v>
          </cell>
          <cell r="AN34">
            <v>1471500</v>
          </cell>
          <cell r="AP34" t="e">
            <v>#REF!</v>
          </cell>
          <cell r="AQ34" t="e">
            <v>#REF!</v>
          </cell>
          <cell r="AR34" t="e">
            <v>#REF!</v>
          </cell>
          <cell r="AS34" t="e">
            <v>#REF!</v>
          </cell>
          <cell r="AT34" t="e">
            <v>#REF!</v>
          </cell>
          <cell r="AU34" t="e">
            <v>#REF!</v>
          </cell>
          <cell r="AV34" t="e">
            <v>#REF!</v>
          </cell>
          <cell r="AW34" t="e">
            <v>#REF!</v>
          </cell>
          <cell r="AX34" t="e">
            <v>#REF!</v>
          </cell>
          <cell r="AY34" t="e">
            <v>#REF!</v>
          </cell>
          <cell r="AZ34" t="e">
            <v>#REF!</v>
          </cell>
          <cell r="BB34" t="e">
            <v>#REF!</v>
          </cell>
          <cell r="BC34" t="e">
            <v>#REF!</v>
          </cell>
          <cell r="BD34" t="e">
            <v>#REF!</v>
          </cell>
          <cell r="BE34" t="e">
            <v>#REF!</v>
          </cell>
          <cell r="BF34" t="e">
            <v>#REF!</v>
          </cell>
          <cell r="BG34" t="e">
            <v>#REF!</v>
          </cell>
          <cell r="BH34" t="e">
            <v>#REF!</v>
          </cell>
          <cell r="BI34" t="e">
            <v>#REF!</v>
          </cell>
          <cell r="BJ34" t="e">
            <v>#REF!</v>
          </cell>
          <cell r="BK34" t="e">
            <v>#REF!</v>
          </cell>
          <cell r="BL34" t="e">
            <v>#REF!</v>
          </cell>
        </row>
        <row r="35">
          <cell r="C35" t="str">
            <v>A0224</v>
          </cell>
          <cell r="D35" t="str">
            <v>PT Astratel Nusantara</v>
          </cell>
          <cell r="E35" t="str">
            <v>Astratel Group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#REF!</v>
          </cell>
          <cell r="N35" t="e">
            <v>#REF!</v>
          </cell>
          <cell r="O35" t="e">
            <v>#REF!</v>
          </cell>
          <cell r="P35" t="e">
            <v>#REF!</v>
          </cell>
          <cell r="R35" t="str">
            <v>31PEB 1</v>
          </cell>
          <cell r="S35" t="str">
            <v>31PEB 2</v>
          </cell>
          <cell r="T35" t="str">
            <v>31PEB 3</v>
          </cell>
          <cell r="U35" t="str">
            <v>31PEB 4</v>
          </cell>
          <cell r="V35" t="str">
            <v>31PEB 5</v>
          </cell>
          <cell r="W35" t="str">
            <v>31PEB 6</v>
          </cell>
          <cell r="X35" t="str">
            <v>31PEB 7</v>
          </cell>
          <cell r="Y35" t="str">
            <v>31MPP</v>
          </cell>
          <cell r="Z35" t="str">
            <v>31ID</v>
          </cell>
          <cell r="AA35" t="str">
            <v>31LL</v>
          </cell>
          <cell r="AB35" t="str">
            <v>31PMK</v>
          </cell>
          <cell r="AD35">
            <v>115321.69610292313</v>
          </cell>
          <cell r="AE35">
            <v>10529.4</v>
          </cell>
          <cell r="AF35">
            <v>12742.753573333335</v>
          </cell>
          <cell r="AG35">
            <v>23280.574050190116</v>
          </cell>
          <cell r="AH35">
            <v>0</v>
          </cell>
          <cell r="AI35">
            <v>0</v>
          </cell>
          <cell r="AJ35">
            <v>21802.436251419498</v>
          </cell>
          <cell r="AK35">
            <v>2256.3000000000002</v>
          </cell>
          <cell r="AL35">
            <v>78160.73571719334</v>
          </cell>
          <cell r="AM35">
            <v>203001.63214881139</v>
          </cell>
          <cell r="AN35">
            <v>52762.5</v>
          </cell>
          <cell r="AP35" t="e">
            <v>#REF!</v>
          </cell>
          <cell r="AQ35" t="e">
            <v>#REF!</v>
          </cell>
          <cell r="AR35" t="e">
            <v>#REF!</v>
          </cell>
          <cell r="AS35" t="e">
            <v>#REF!</v>
          </cell>
          <cell r="AT35" t="e">
            <v>#REF!</v>
          </cell>
          <cell r="AU35" t="e">
            <v>#REF!</v>
          </cell>
          <cell r="AV35" t="e">
            <v>#REF!</v>
          </cell>
          <cell r="AW35" t="e">
            <v>#REF!</v>
          </cell>
          <cell r="AX35" t="e">
            <v>#REF!</v>
          </cell>
          <cell r="AY35" t="e">
            <v>#REF!</v>
          </cell>
          <cell r="AZ35" t="e">
            <v>#REF!</v>
          </cell>
          <cell r="BB35" t="e">
            <v>#REF!</v>
          </cell>
          <cell r="BC35" t="e">
            <v>#REF!</v>
          </cell>
          <cell r="BD35" t="e">
            <v>#REF!</v>
          </cell>
          <cell r="BE35" t="e">
            <v>#REF!</v>
          </cell>
          <cell r="BF35" t="e">
            <v>#REF!</v>
          </cell>
          <cell r="BG35" t="e">
            <v>#REF!</v>
          </cell>
          <cell r="BH35" t="e">
            <v>#REF!</v>
          </cell>
          <cell r="BI35" t="e">
            <v>#REF!</v>
          </cell>
          <cell r="BJ35" t="e">
            <v>#REF!</v>
          </cell>
          <cell r="BK35" t="e">
            <v>#REF!</v>
          </cell>
          <cell r="BL35" t="e">
            <v>#REF!</v>
          </cell>
        </row>
        <row r="36">
          <cell r="C36" t="str">
            <v>A0026</v>
          </cell>
          <cell r="D36" t="str">
            <v>PT Asuransi Astra Buana</v>
          </cell>
          <cell r="E36" t="str">
            <v>SMI Group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#REF!</v>
          </cell>
          <cell r="N36" t="e">
            <v>#REF!</v>
          </cell>
          <cell r="O36" t="e">
            <v>#REF!</v>
          </cell>
          <cell r="P36" t="e">
            <v>#REF!</v>
          </cell>
          <cell r="R36" t="str">
            <v>32PEB 1</v>
          </cell>
          <cell r="S36" t="str">
            <v>32PEB 2</v>
          </cell>
          <cell r="T36" t="str">
            <v>32PEB 3</v>
          </cell>
          <cell r="U36" t="str">
            <v>32PEB 4</v>
          </cell>
          <cell r="V36" t="str">
            <v>32PEB 5</v>
          </cell>
          <cell r="W36" t="str">
            <v>32PEB 6</v>
          </cell>
          <cell r="X36" t="str">
            <v>32PEB 7</v>
          </cell>
          <cell r="Y36" t="str">
            <v>32MPP</v>
          </cell>
          <cell r="Z36" t="str">
            <v>32ID</v>
          </cell>
          <cell r="AA36" t="str">
            <v>32LL</v>
          </cell>
          <cell r="AB36" t="str">
            <v>32PMK</v>
          </cell>
          <cell r="AD36">
            <v>6327780.5343150161</v>
          </cell>
          <cell r="AE36">
            <v>0</v>
          </cell>
          <cell r="AF36">
            <v>492651.04848666652</v>
          </cell>
          <cell r="AG36">
            <v>331333.8025216324</v>
          </cell>
          <cell r="AH36">
            <v>0</v>
          </cell>
          <cell r="AI36">
            <v>0</v>
          </cell>
          <cell r="AJ36">
            <v>137538.08678308493</v>
          </cell>
          <cell r="AK36">
            <v>0</v>
          </cell>
          <cell r="AL36">
            <v>296886.39439818467</v>
          </cell>
          <cell r="AM36">
            <v>1939978.8786137402</v>
          </cell>
          <cell r="AN36">
            <v>563201.353</v>
          </cell>
          <cell r="AP36" t="e">
            <v>#REF!</v>
          </cell>
          <cell r="AQ36" t="e">
            <v>#REF!</v>
          </cell>
          <cell r="AR36" t="e">
            <v>#REF!</v>
          </cell>
          <cell r="AS36" t="e">
            <v>#REF!</v>
          </cell>
          <cell r="AT36" t="e">
            <v>#REF!</v>
          </cell>
          <cell r="AU36" t="e">
            <v>#REF!</v>
          </cell>
          <cell r="AV36" t="e">
            <v>#REF!</v>
          </cell>
          <cell r="AW36" t="e">
            <v>#REF!</v>
          </cell>
          <cell r="AX36" t="e">
            <v>#REF!</v>
          </cell>
          <cell r="AY36" t="e">
            <v>#REF!</v>
          </cell>
          <cell r="AZ36" t="e">
            <v>#REF!</v>
          </cell>
          <cell r="BB36" t="e">
            <v>#REF!</v>
          </cell>
          <cell r="BC36" t="e">
            <v>#REF!</v>
          </cell>
          <cell r="BD36" t="e">
            <v>#REF!</v>
          </cell>
          <cell r="BE36" t="e">
            <v>#REF!</v>
          </cell>
          <cell r="BF36" t="e">
            <v>#REF!</v>
          </cell>
          <cell r="BG36" t="e">
            <v>#REF!</v>
          </cell>
          <cell r="BH36" t="e">
            <v>#REF!</v>
          </cell>
          <cell r="BI36" t="e">
            <v>#REF!</v>
          </cell>
          <cell r="BJ36" t="e">
            <v>#REF!</v>
          </cell>
          <cell r="BK36" t="e">
            <v>#REF!</v>
          </cell>
          <cell r="BL36" t="e">
            <v>#REF!</v>
          </cell>
        </row>
        <row r="37">
          <cell r="C37" t="str">
            <v>A0038</v>
          </cell>
          <cell r="D37" t="str">
            <v>PT AT Indonesia</v>
          </cell>
          <cell r="E37" t="str">
            <v>Astra Otoparts Group</v>
          </cell>
          <cell r="F37">
            <v>161275.06693554722</v>
          </cell>
          <cell r="G37">
            <v>0</v>
          </cell>
          <cell r="H37">
            <v>-374860.97659758769</v>
          </cell>
          <cell r="I37">
            <v>-1155731.7453655156</v>
          </cell>
          <cell r="J37">
            <v>0</v>
          </cell>
          <cell r="K37">
            <v>0</v>
          </cell>
          <cell r="L37">
            <v>0</v>
          </cell>
          <cell r="M37">
            <v>-92924.673949203265</v>
          </cell>
          <cell r="N37">
            <v>-1554760.1181821683</v>
          </cell>
          <cell r="O37">
            <v>-1223509.6086135174</v>
          </cell>
          <cell r="P37">
            <v>-1113173.9779793548</v>
          </cell>
          <cell r="R37" t="str">
            <v>33PEB 1</v>
          </cell>
          <cell r="S37" t="str">
            <v>33PEB 2</v>
          </cell>
          <cell r="T37" t="str">
            <v>33PEB 3</v>
          </cell>
          <cell r="U37" t="str">
            <v>33PEB 4</v>
          </cell>
          <cell r="V37" t="str">
            <v>33PEB 5</v>
          </cell>
          <cell r="W37" t="str">
            <v>33PEB 6</v>
          </cell>
          <cell r="X37" t="str">
            <v>33PEB 7</v>
          </cell>
          <cell r="Y37" t="str">
            <v>33MPP</v>
          </cell>
          <cell r="Z37" t="str">
            <v>33ID</v>
          </cell>
          <cell r="AA37" t="str">
            <v>33LL</v>
          </cell>
          <cell r="AB37" t="str">
            <v>33PMK</v>
          </cell>
          <cell r="AD37">
            <v>211425.12214899692</v>
          </cell>
          <cell r="AE37">
            <v>0</v>
          </cell>
          <cell r="AF37">
            <v>0</v>
          </cell>
          <cell r="AG37">
            <v>76857.005405812568</v>
          </cell>
          <cell r="AH37">
            <v>0</v>
          </cell>
          <cell r="AI37">
            <v>0</v>
          </cell>
          <cell r="AJ37">
            <v>0</v>
          </cell>
          <cell r="AK37">
            <v>5953.1985000000004</v>
          </cell>
          <cell r="AL37">
            <v>68797.103268352468</v>
          </cell>
          <cell r="AM37">
            <v>557161.12079552677</v>
          </cell>
          <cell r="AN37">
            <v>150300</v>
          </cell>
          <cell r="AP37">
            <v>0</v>
          </cell>
          <cell r="AQ37">
            <v>0</v>
          </cell>
          <cell r="AR37">
            <v>0</v>
          </cell>
          <cell r="AS37">
            <v>-76857.005405812568</v>
          </cell>
          <cell r="AT37">
            <v>0</v>
          </cell>
          <cell r="AU37">
            <v>0</v>
          </cell>
          <cell r="AV37">
            <v>0</v>
          </cell>
          <cell r="AW37">
            <v>-5953.1985000000004</v>
          </cell>
          <cell r="AX37">
            <v>-68797.103268352468</v>
          </cell>
          <cell r="AY37">
            <v>-557161.12079552677</v>
          </cell>
          <cell r="AZ37">
            <v>-150300</v>
          </cell>
          <cell r="BB37">
            <v>161275.06693554722</v>
          </cell>
          <cell r="BC37">
            <v>0</v>
          </cell>
          <cell r="BD37">
            <v>-374860.97659758769</v>
          </cell>
          <cell r="BE37">
            <v>-1078874.7399597031</v>
          </cell>
          <cell r="BF37">
            <v>0</v>
          </cell>
          <cell r="BG37">
            <v>0</v>
          </cell>
          <cell r="BH37">
            <v>0</v>
          </cell>
          <cell r="BI37">
            <v>-86971.475449203266</v>
          </cell>
          <cell r="BJ37">
            <v>-1485963.0149138158</v>
          </cell>
          <cell r="BK37">
            <v>-666348.48781799059</v>
          </cell>
          <cell r="BL37">
            <v>-962873.97797935479</v>
          </cell>
        </row>
        <row r="38">
          <cell r="C38" t="str">
            <v>A0210</v>
          </cell>
          <cell r="D38" t="str">
            <v>PT Bina Pertiwi</v>
          </cell>
          <cell r="E38" t="str">
            <v>United Tractors Tbk - Groups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 t="e">
            <v>#REF!</v>
          </cell>
          <cell r="R38" t="str">
            <v>36PEB 1</v>
          </cell>
          <cell r="S38" t="str">
            <v>36PEB 2</v>
          </cell>
          <cell r="T38" t="str">
            <v>36PEB 3</v>
          </cell>
          <cell r="U38" t="str">
            <v>36PEB 4</v>
          </cell>
          <cell r="V38" t="str">
            <v>36PEB 5</v>
          </cell>
          <cell r="W38" t="str">
            <v>36PEB 6</v>
          </cell>
          <cell r="X38" t="str">
            <v>36PEB 7</v>
          </cell>
          <cell r="Y38" t="str">
            <v>36MPP</v>
          </cell>
          <cell r="Z38" t="str">
            <v>36ID</v>
          </cell>
          <cell r="AA38" t="str">
            <v>36LL</v>
          </cell>
          <cell r="AB38" t="str">
            <v>36PMK</v>
          </cell>
          <cell r="AD38">
            <v>139694.36188452714</v>
          </cell>
          <cell r="AE38">
            <v>37366.29</v>
          </cell>
          <cell r="AF38">
            <v>36321.14936666665</v>
          </cell>
          <cell r="AG38">
            <v>10898.965197478157</v>
          </cell>
          <cell r="AH38">
            <v>0</v>
          </cell>
          <cell r="AI38">
            <v>0</v>
          </cell>
          <cell r="AJ38">
            <v>16895.875701642875</v>
          </cell>
          <cell r="AK38">
            <v>12455.43</v>
          </cell>
          <cell r="AL38">
            <v>39820.676194122738</v>
          </cell>
          <cell r="AM38">
            <v>129090.44061917</v>
          </cell>
          <cell r="AN38">
            <v>39255.25</v>
          </cell>
          <cell r="AP38" t="e">
            <v>#REF!</v>
          </cell>
          <cell r="AQ38" t="e">
            <v>#REF!</v>
          </cell>
          <cell r="AR38" t="e">
            <v>#REF!</v>
          </cell>
          <cell r="AS38" t="e">
            <v>#REF!</v>
          </cell>
          <cell r="AT38" t="e">
            <v>#REF!</v>
          </cell>
          <cell r="AU38" t="e">
            <v>#REF!</v>
          </cell>
          <cell r="AV38" t="e">
            <v>#REF!</v>
          </cell>
          <cell r="AW38" t="e">
            <v>#REF!</v>
          </cell>
          <cell r="AX38" t="e">
            <v>#REF!</v>
          </cell>
          <cell r="AY38" t="e">
            <v>#REF!</v>
          </cell>
          <cell r="AZ38" t="e">
            <v>#REF!</v>
          </cell>
          <cell r="BB38" t="e">
            <v>#REF!</v>
          </cell>
          <cell r="BC38" t="e">
            <v>#REF!</v>
          </cell>
          <cell r="BD38" t="e">
            <v>#REF!</v>
          </cell>
          <cell r="BE38" t="e">
            <v>#REF!</v>
          </cell>
          <cell r="BF38" t="e">
            <v>#REF!</v>
          </cell>
          <cell r="BG38" t="e">
            <v>#REF!</v>
          </cell>
          <cell r="BH38" t="e">
            <v>#REF!</v>
          </cell>
          <cell r="BI38" t="e">
            <v>#REF!</v>
          </cell>
          <cell r="BJ38" t="e">
            <v>#REF!</v>
          </cell>
          <cell r="BK38" t="e">
            <v>#REF!</v>
          </cell>
          <cell r="BL38" t="e">
            <v>#REF!</v>
          </cell>
        </row>
        <row r="39">
          <cell r="C39" t="str">
            <v>A0232</v>
          </cell>
          <cell r="D39" t="str">
            <v>PT Brahmayasa Bahtera</v>
          </cell>
          <cell r="E39" t="str">
            <v>Properties Group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R39" t="str">
            <v>38PEB 1</v>
          </cell>
          <cell r="S39" t="str">
            <v>38PEB 2</v>
          </cell>
          <cell r="T39" t="str">
            <v>38PEB 3</v>
          </cell>
          <cell r="U39" t="str">
            <v>38PEB 4</v>
          </cell>
          <cell r="V39" t="str">
            <v>38PEB 5</v>
          </cell>
          <cell r="W39" t="str">
            <v>38PEB 6</v>
          </cell>
          <cell r="X39" t="str">
            <v>38PEB 7</v>
          </cell>
          <cell r="Y39" t="str">
            <v>38MPP</v>
          </cell>
          <cell r="Z39" t="str">
            <v>38ID</v>
          </cell>
          <cell r="AA39" t="str">
            <v>38LL</v>
          </cell>
          <cell r="AB39" t="str">
            <v>38PMK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402.2749390277715</v>
          </cell>
          <cell r="AK39">
            <v>0</v>
          </cell>
          <cell r="AL39">
            <v>484.74114053464382</v>
          </cell>
          <cell r="AM39">
            <v>0</v>
          </cell>
          <cell r="AN39">
            <v>0</v>
          </cell>
          <cell r="AP39" t="e">
            <v>#REF!</v>
          </cell>
          <cell r="AQ39" t="e">
            <v>#REF!</v>
          </cell>
          <cell r="AR39" t="e">
            <v>#REF!</v>
          </cell>
          <cell r="AS39" t="e">
            <v>#REF!</v>
          </cell>
          <cell r="AT39" t="e">
            <v>#REF!</v>
          </cell>
          <cell r="AU39" t="e">
            <v>#REF!</v>
          </cell>
          <cell r="AV39" t="e">
            <v>#REF!</v>
          </cell>
          <cell r="AW39" t="e">
            <v>#REF!</v>
          </cell>
          <cell r="AX39" t="e">
            <v>#REF!</v>
          </cell>
          <cell r="AY39" t="e">
            <v>#REF!</v>
          </cell>
          <cell r="AZ39" t="e">
            <v>#REF!</v>
          </cell>
          <cell r="BB39" t="e">
            <v>#REF!</v>
          </cell>
          <cell r="BC39" t="e">
            <v>#REF!</v>
          </cell>
          <cell r="BD39" t="e">
            <v>#REF!</v>
          </cell>
          <cell r="BE39" t="e">
            <v>#REF!</v>
          </cell>
          <cell r="BF39" t="e">
            <v>#REF!</v>
          </cell>
          <cell r="BG39" t="e">
            <v>#REF!</v>
          </cell>
          <cell r="BH39" t="e">
            <v>#REF!</v>
          </cell>
          <cell r="BI39" t="e">
            <v>#REF!</v>
          </cell>
          <cell r="BJ39" t="e">
            <v>#REF!</v>
          </cell>
          <cell r="BK39" t="e">
            <v>#REF!</v>
          </cell>
          <cell r="BL39" t="e">
            <v>#REF!</v>
          </cell>
        </row>
        <row r="40">
          <cell r="C40" t="str">
            <v>A0037</v>
          </cell>
          <cell r="D40" t="str">
            <v>PT Century Batteries Indonesia</v>
          </cell>
          <cell r="E40" t="str">
            <v>Astra Otoparts Group</v>
          </cell>
          <cell r="F40">
            <v>1946355.3532505957</v>
          </cell>
          <cell r="G40">
            <v>0</v>
          </cell>
          <cell r="H40">
            <v>-2445402.6425954252</v>
          </cell>
          <cell r="I40">
            <v>-2163529.3801199463</v>
          </cell>
          <cell r="J40">
            <v>0</v>
          </cell>
          <cell r="K40">
            <v>0</v>
          </cell>
          <cell r="L40">
            <v>-467315.2559059778</v>
          </cell>
          <cell r="M40">
            <v>-440802.34288572561</v>
          </cell>
          <cell r="N40">
            <v>-1746653.4330362901</v>
          </cell>
          <cell r="O40">
            <v>-1918348.6870635101</v>
          </cell>
          <cell r="P40">
            <v>-1749057.3775814038</v>
          </cell>
          <cell r="R40" t="str">
            <v>41PEB 1</v>
          </cell>
          <cell r="S40" t="str">
            <v>41PEB 2</v>
          </cell>
          <cell r="T40" t="str">
            <v>41PEB 3</v>
          </cell>
          <cell r="U40" t="str">
            <v>41PEB 4</v>
          </cell>
          <cell r="V40" t="str">
            <v>41PEB 5</v>
          </cell>
          <cell r="W40" t="str">
            <v>41PEB 6</v>
          </cell>
          <cell r="X40" t="str">
            <v>41PEB 7</v>
          </cell>
          <cell r="Y40" t="str">
            <v>41MPP</v>
          </cell>
          <cell r="Z40" t="str">
            <v>41ID</v>
          </cell>
          <cell r="AA40" t="str">
            <v>41LL</v>
          </cell>
          <cell r="AB40" t="str">
            <v>41PMK</v>
          </cell>
          <cell r="AD40">
            <v>1930585.4195793993</v>
          </cell>
          <cell r="AE40">
            <v>0</v>
          </cell>
          <cell r="AF40">
            <v>18120.130293333394</v>
          </cell>
          <cell r="AG40">
            <v>271634.21068558242</v>
          </cell>
          <cell r="AH40">
            <v>0</v>
          </cell>
          <cell r="AI40">
            <v>0</v>
          </cell>
          <cell r="AJ40">
            <v>45600.051883386528</v>
          </cell>
          <cell r="AK40">
            <v>71129.857500000013</v>
          </cell>
          <cell r="AL40">
            <v>106157.13959425225</v>
          </cell>
          <cell r="AM40">
            <v>486224.82822164992</v>
          </cell>
          <cell r="AN40">
            <v>301640.55100000027</v>
          </cell>
          <cell r="AP40">
            <v>0</v>
          </cell>
          <cell r="AQ40">
            <v>0</v>
          </cell>
          <cell r="AR40">
            <v>-18120.130293333394</v>
          </cell>
          <cell r="AS40">
            <v>-271634.21068558242</v>
          </cell>
          <cell r="AT40">
            <v>0</v>
          </cell>
          <cell r="AU40">
            <v>0</v>
          </cell>
          <cell r="AV40">
            <v>-45600.051883386528</v>
          </cell>
          <cell r="AW40">
            <v>-71129.857500000013</v>
          </cell>
          <cell r="AX40">
            <v>-106157.13959425225</v>
          </cell>
          <cell r="AY40">
            <v>-486224.82822164992</v>
          </cell>
          <cell r="AZ40">
            <v>-301640.55100000027</v>
          </cell>
          <cell r="BB40">
            <v>1946355.3532505957</v>
          </cell>
          <cell r="BC40">
            <v>0</v>
          </cell>
          <cell r="BD40">
            <v>-2427282.5123020918</v>
          </cell>
          <cell r="BE40">
            <v>-1891895.169434364</v>
          </cell>
          <cell r="BF40">
            <v>0</v>
          </cell>
          <cell r="BG40">
            <v>0</v>
          </cell>
          <cell r="BH40">
            <v>-421715.20402259129</v>
          </cell>
          <cell r="BI40">
            <v>-369672.48538572562</v>
          </cell>
          <cell r="BJ40">
            <v>-1640496.2934420379</v>
          </cell>
          <cell r="BK40">
            <v>-1432123.8588418602</v>
          </cell>
          <cell r="BL40">
            <v>-1447416.8265814036</v>
          </cell>
        </row>
        <row r="41">
          <cell r="C41" t="str">
            <v>A0008</v>
          </cell>
          <cell r="D41" t="str">
            <v>PT Daya Mitra Serasi</v>
          </cell>
          <cell r="E41" t="str">
            <v>Serasi Autoraya Group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#REF!</v>
          </cell>
          <cell r="N41" t="e">
            <v>#REF!</v>
          </cell>
          <cell r="O41" t="e">
            <v>#REF!</v>
          </cell>
          <cell r="P41" t="e">
            <v>#REF!</v>
          </cell>
          <cell r="R41" t="str">
            <v>43PEB 1</v>
          </cell>
          <cell r="S41" t="str">
            <v>43PEB 2</v>
          </cell>
          <cell r="T41" t="str">
            <v>43PEB 3</v>
          </cell>
          <cell r="U41" t="str">
            <v>43PEB 4</v>
          </cell>
          <cell r="V41" t="str">
            <v>43PEB 5</v>
          </cell>
          <cell r="W41" t="str">
            <v>43PEB 6</v>
          </cell>
          <cell r="X41" t="str">
            <v>43PEB 7</v>
          </cell>
          <cell r="Y41" t="str">
            <v>43MPP</v>
          </cell>
          <cell r="Z41" t="str">
            <v>43ID</v>
          </cell>
          <cell r="AA41" t="str">
            <v>43LL</v>
          </cell>
          <cell r="AB41" t="str">
            <v>43PMK</v>
          </cell>
          <cell r="AD41">
            <v>0</v>
          </cell>
          <cell r="AE41">
            <v>0</v>
          </cell>
          <cell r="AF41">
            <v>0</v>
          </cell>
          <cell r="AG41">
            <v>10847.469024936107</v>
          </cell>
          <cell r="AH41">
            <v>0</v>
          </cell>
          <cell r="AI41">
            <v>0</v>
          </cell>
          <cell r="AJ41">
            <v>5049.4996657232705</v>
          </cell>
          <cell r="AK41">
            <v>0</v>
          </cell>
          <cell r="AL41">
            <v>12661.305973745313</v>
          </cell>
          <cell r="AM41">
            <v>122590.33561518697</v>
          </cell>
          <cell r="AN41">
            <v>34650</v>
          </cell>
          <cell r="AP41" t="e">
            <v>#REF!</v>
          </cell>
          <cell r="AQ41" t="e">
            <v>#REF!</v>
          </cell>
          <cell r="AR41" t="e">
            <v>#REF!</v>
          </cell>
          <cell r="AS41" t="e">
            <v>#REF!</v>
          </cell>
          <cell r="AT41" t="e">
            <v>#REF!</v>
          </cell>
          <cell r="AU41" t="e">
            <v>#REF!</v>
          </cell>
          <cell r="AV41" t="e">
            <v>#REF!</v>
          </cell>
          <cell r="AW41" t="e">
            <v>#REF!</v>
          </cell>
          <cell r="AX41" t="e">
            <v>#REF!</v>
          </cell>
          <cell r="AY41" t="e">
            <v>#REF!</v>
          </cell>
          <cell r="AZ41" t="e">
            <v>#REF!</v>
          </cell>
          <cell r="BB41" t="e">
            <v>#REF!</v>
          </cell>
          <cell r="BC41" t="e">
            <v>#REF!</v>
          </cell>
          <cell r="BD41" t="e">
            <v>#REF!</v>
          </cell>
          <cell r="BE41" t="e">
            <v>#REF!</v>
          </cell>
          <cell r="BF41" t="e">
            <v>#REF!</v>
          </cell>
          <cell r="BG41" t="e">
            <v>#REF!</v>
          </cell>
          <cell r="BH41" t="e">
            <v>#REF!</v>
          </cell>
          <cell r="BI41" t="e">
            <v>#REF!</v>
          </cell>
          <cell r="BJ41" t="e">
            <v>#REF!</v>
          </cell>
          <cell r="BK41" t="e">
            <v>#REF!</v>
          </cell>
          <cell r="BL41" t="e">
            <v>#REF!</v>
          </cell>
        </row>
        <row r="42">
          <cell r="C42" t="str">
            <v>A0051</v>
          </cell>
          <cell r="D42" t="str">
            <v>PT DIC Astra Chemicals</v>
          </cell>
          <cell r="E42" t="str">
            <v>Astra Otoparts Group</v>
          </cell>
          <cell r="F42">
            <v>-1196986.8718422703</v>
          </cell>
          <cell r="G42">
            <v>0</v>
          </cell>
          <cell r="H42">
            <v>-985898.2892111598</v>
          </cell>
          <cell r="I42">
            <v>-1016624.6740926199</v>
          </cell>
          <cell r="J42">
            <v>0</v>
          </cell>
          <cell r="K42">
            <v>0</v>
          </cell>
          <cell r="L42">
            <v>-238817.02222942759</v>
          </cell>
          <cell r="M42">
            <v>-364430.45360835129</v>
          </cell>
          <cell r="N42">
            <v>-888960.67038712767</v>
          </cell>
          <cell r="O42">
            <v>-642715.4800890371</v>
          </cell>
          <cell r="P42">
            <v>-607308.13362024422</v>
          </cell>
          <cell r="R42" t="str">
            <v>44PEB 1</v>
          </cell>
          <cell r="S42" t="str">
            <v>44PEB 2</v>
          </cell>
          <cell r="T42" t="str">
            <v>44PEB 3</v>
          </cell>
          <cell r="U42" t="str">
            <v>44PEB 4</v>
          </cell>
          <cell r="V42" t="str">
            <v>44PEB 5</v>
          </cell>
          <cell r="W42" t="str">
            <v>44PEB 6</v>
          </cell>
          <cell r="X42" t="str">
            <v>44PEB 7</v>
          </cell>
          <cell r="Y42" t="str">
            <v>44MPP</v>
          </cell>
          <cell r="Z42" t="str">
            <v>44ID</v>
          </cell>
          <cell r="AA42" t="str">
            <v>44LL</v>
          </cell>
          <cell r="AB42" t="str">
            <v>44PMK</v>
          </cell>
          <cell r="AD42">
            <v>35231.616414462493</v>
          </cell>
          <cell r="AE42">
            <v>0</v>
          </cell>
          <cell r="AF42">
            <v>0</v>
          </cell>
          <cell r="AG42">
            <v>85727.146303939735</v>
          </cell>
          <cell r="AH42">
            <v>0</v>
          </cell>
          <cell r="AI42">
            <v>0</v>
          </cell>
          <cell r="AJ42">
            <v>27324.249950673249</v>
          </cell>
          <cell r="AK42">
            <v>2430.5909999999999</v>
          </cell>
          <cell r="AL42">
            <v>46474.539328947962</v>
          </cell>
          <cell r="AM42">
            <v>208354.09089503926</v>
          </cell>
          <cell r="AN42">
            <v>52000</v>
          </cell>
          <cell r="AP42">
            <v>-180282.84990915607</v>
          </cell>
          <cell r="AQ42">
            <v>0</v>
          </cell>
          <cell r="AR42">
            <v>0</v>
          </cell>
          <cell r="AS42">
            <v>-85727.146303939735</v>
          </cell>
          <cell r="AT42">
            <v>0</v>
          </cell>
          <cell r="AU42">
            <v>0</v>
          </cell>
          <cell r="AV42">
            <v>-27324.249950673249</v>
          </cell>
          <cell r="AW42">
            <v>-2430.5909999999999</v>
          </cell>
          <cell r="AX42">
            <v>-46474.539328947962</v>
          </cell>
          <cell r="AY42">
            <v>-208354.09089503926</v>
          </cell>
          <cell r="AZ42">
            <v>-52000</v>
          </cell>
          <cell r="BB42">
            <v>-1016704.0219331142</v>
          </cell>
          <cell r="BC42">
            <v>0</v>
          </cell>
          <cell r="BD42">
            <v>-985898.2892111598</v>
          </cell>
          <cell r="BE42">
            <v>-930897.52778868016</v>
          </cell>
          <cell r="BF42">
            <v>0</v>
          </cell>
          <cell r="BG42">
            <v>0</v>
          </cell>
          <cell r="BH42">
            <v>-211492.77227875433</v>
          </cell>
          <cell r="BI42">
            <v>-361999.86260835128</v>
          </cell>
          <cell r="BJ42">
            <v>-842486.13105817966</v>
          </cell>
          <cell r="BK42">
            <v>-434361.38919399783</v>
          </cell>
          <cell r="BL42">
            <v>-555308.13362024422</v>
          </cell>
        </row>
        <row r="43">
          <cell r="C43" t="str">
            <v>A0239</v>
          </cell>
          <cell r="D43" t="str">
            <v>PT Astra Daido Steel Indonesia (d/h PT Dirgamenara Nusadwipa)</v>
          </cell>
          <cell r="E43" t="str">
            <v>Astra Otoparts Group</v>
          </cell>
          <cell r="F43">
            <v>0</v>
          </cell>
          <cell r="G43">
            <v>0</v>
          </cell>
          <cell r="H43">
            <v>-128699.12665354011</v>
          </cell>
          <cell r="I43">
            <v>-447153.56513845804</v>
          </cell>
          <cell r="J43">
            <v>-2613.088291112178</v>
          </cell>
          <cell r="K43">
            <v>0</v>
          </cell>
          <cell r="L43">
            <v>-186533.58447254874</v>
          </cell>
          <cell r="M43">
            <v>0</v>
          </cell>
          <cell r="N43">
            <v>-378154.34882598737</v>
          </cell>
          <cell r="O43">
            <v>-175626.41512543519</v>
          </cell>
          <cell r="P43">
            <v>-451515.57974596584</v>
          </cell>
          <cell r="R43" t="str">
            <v>45PEB 1</v>
          </cell>
          <cell r="S43" t="str">
            <v>45PEB 2</v>
          </cell>
          <cell r="T43" t="str">
            <v>45PEB 3</v>
          </cell>
          <cell r="U43" t="str">
            <v>45PEB 4</v>
          </cell>
          <cell r="V43" t="str">
            <v>45PEB 5</v>
          </cell>
          <cell r="W43" t="str">
            <v>45PEB 6</v>
          </cell>
          <cell r="X43" t="str">
            <v>45PEB 7</v>
          </cell>
          <cell r="Y43" t="str">
            <v>45MPP</v>
          </cell>
          <cell r="Z43" t="str">
            <v>45ID</v>
          </cell>
          <cell r="AA43" t="str">
            <v>45LL</v>
          </cell>
          <cell r="AB43" t="str">
            <v>45PMK</v>
          </cell>
          <cell r="AD43">
            <v>134707.3774999998</v>
          </cell>
          <cell r="AE43">
            <v>0</v>
          </cell>
          <cell r="AF43">
            <v>168935.6221440002</v>
          </cell>
          <cell r="AG43">
            <v>62293.519956142518</v>
          </cell>
          <cell r="AH43">
            <v>0</v>
          </cell>
          <cell r="AI43">
            <v>0</v>
          </cell>
          <cell r="AJ43">
            <v>6916.1304658024328</v>
          </cell>
          <cell r="AK43">
            <v>0</v>
          </cell>
          <cell r="AL43">
            <v>9229.7881156224721</v>
          </cell>
          <cell r="AM43">
            <v>73326.689149705635</v>
          </cell>
          <cell r="AN43">
            <v>54250</v>
          </cell>
          <cell r="AP43">
            <v>0</v>
          </cell>
          <cell r="AQ43">
            <v>0</v>
          </cell>
          <cell r="AR43">
            <v>-128699.12665354011</v>
          </cell>
          <cell r="AS43">
            <v>-62293.519956142518</v>
          </cell>
          <cell r="AT43">
            <v>0</v>
          </cell>
          <cell r="AU43">
            <v>0</v>
          </cell>
          <cell r="AV43">
            <v>-6916.1304658024328</v>
          </cell>
          <cell r="AW43">
            <v>0</v>
          </cell>
          <cell r="AX43">
            <v>-9229.7881156224721</v>
          </cell>
          <cell r="AY43">
            <v>-73326.689149705635</v>
          </cell>
          <cell r="AZ43">
            <v>-54250</v>
          </cell>
          <cell r="BB43">
            <v>0</v>
          </cell>
          <cell r="BC43">
            <v>0</v>
          </cell>
          <cell r="BD43">
            <v>0</v>
          </cell>
          <cell r="BE43">
            <v>-384860.04518231552</v>
          </cell>
          <cell r="BF43">
            <v>-2613.088291112178</v>
          </cell>
          <cell r="BG43">
            <v>0</v>
          </cell>
          <cell r="BH43">
            <v>-179617.45400674629</v>
          </cell>
          <cell r="BI43">
            <v>0</v>
          </cell>
          <cell r="BJ43">
            <v>-368924.56071036489</v>
          </cell>
          <cell r="BK43">
            <v>-102299.72597572955</v>
          </cell>
          <cell r="BL43">
            <v>-397265.57974596584</v>
          </cell>
        </row>
        <row r="44">
          <cell r="C44" t="str">
            <v>A0062</v>
          </cell>
          <cell r="D44" t="str">
            <v>PT FSCM Manufacturing Indonesia</v>
          </cell>
          <cell r="E44" t="str">
            <v>Astra Otoparts Group</v>
          </cell>
          <cell r="F44">
            <v>-590986.2240146962</v>
          </cell>
          <cell r="G44">
            <v>0</v>
          </cell>
          <cell r="H44">
            <v>-954892.36658938311</v>
          </cell>
          <cell r="I44">
            <v>-2952773.8536207564</v>
          </cell>
          <cell r="J44">
            <v>0</v>
          </cell>
          <cell r="K44">
            <v>0</v>
          </cell>
          <cell r="L44">
            <v>-106156.11986027914</v>
          </cell>
          <cell r="M44">
            <v>-2412752.5040684245</v>
          </cell>
          <cell r="N44">
            <v>-3245110.118970328</v>
          </cell>
          <cell r="O44">
            <v>-2113391.2407746762</v>
          </cell>
          <cell r="P44">
            <v>-4127209.873599655</v>
          </cell>
          <cell r="R44" t="str">
            <v>48PEB 1</v>
          </cell>
          <cell r="S44" t="str">
            <v>48PEB 2</v>
          </cell>
          <cell r="T44" t="str">
            <v>48PEB 3</v>
          </cell>
          <cell r="U44" t="str">
            <v>48PEB 4</v>
          </cell>
          <cell r="V44" t="str">
            <v>48PEB 5</v>
          </cell>
          <cell r="W44" t="str">
            <v>48PEB 6</v>
          </cell>
          <cell r="X44" t="str">
            <v>48PEB 7</v>
          </cell>
          <cell r="Y44" t="str">
            <v>48MPP</v>
          </cell>
          <cell r="Z44" t="str">
            <v>48ID</v>
          </cell>
          <cell r="AA44" t="str">
            <v>48LL</v>
          </cell>
          <cell r="AB44" t="str">
            <v>48PMK</v>
          </cell>
          <cell r="AD44">
            <v>603606.65507572936</v>
          </cell>
          <cell r="AE44">
            <v>0</v>
          </cell>
          <cell r="AF44">
            <v>21539.757777343351</v>
          </cell>
          <cell r="AG44">
            <v>75597.187781572575</v>
          </cell>
          <cell r="AH44">
            <v>0</v>
          </cell>
          <cell r="AI44">
            <v>0</v>
          </cell>
          <cell r="AJ44">
            <v>67952.728320360591</v>
          </cell>
          <cell r="AK44">
            <v>20496.502245000003</v>
          </cell>
          <cell r="AL44">
            <v>113586.49891957265</v>
          </cell>
          <cell r="AM44">
            <v>765934.60898212623</v>
          </cell>
          <cell r="AN44">
            <v>689900</v>
          </cell>
          <cell r="AP44">
            <v>-340375.0438491361</v>
          </cell>
          <cell r="AQ44">
            <v>0</v>
          </cell>
          <cell r="AR44">
            <v>-21539.757777343351</v>
          </cell>
          <cell r="AS44">
            <v>-75597.187781572575</v>
          </cell>
          <cell r="AT44">
            <v>0</v>
          </cell>
          <cell r="AU44">
            <v>0</v>
          </cell>
          <cell r="AV44">
            <v>-67952.728320360591</v>
          </cell>
          <cell r="AW44">
            <v>-20496.502245000003</v>
          </cell>
          <cell r="AX44">
            <v>-113586.49891957265</v>
          </cell>
          <cell r="AY44">
            <v>-765934.60898212623</v>
          </cell>
          <cell r="AZ44">
            <v>-689900</v>
          </cell>
          <cell r="BB44">
            <v>-250611.1801655601</v>
          </cell>
          <cell r="BC44">
            <v>0</v>
          </cell>
          <cell r="BD44">
            <v>-933352.60881203972</v>
          </cell>
          <cell r="BE44">
            <v>-2877176.6658391841</v>
          </cell>
          <cell r="BF44">
            <v>0</v>
          </cell>
          <cell r="BG44">
            <v>0</v>
          </cell>
          <cell r="BH44">
            <v>-38203.39153991855</v>
          </cell>
          <cell r="BI44">
            <v>-2392256.0018234244</v>
          </cell>
          <cell r="BJ44">
            <v>-3131523.6200507553</v>
          </cell>
          <cell r="BK44">
            <v>-1347456.63179255</v>
          </cell>
          <cell r="BL44">
            <v>-3437309.873599655</v>
          </cell>
        </row>
        <row r="45">
          <cell r="C45" t="str">
            <v>A0098</v>
          </cell>
          <cell r="D45" t="str">
            <v>PT Federal International Finance</v>
          </cell>
          <cell r="E45" t="str">
            <v>Other - Non Group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R45" t="str">
            <v>49PEB 1</v>
          </cell>
          <cell r="S45" t="str">
            <v>49PEB 2</v>
          </cell>
          <cell r="T45" t="str">
            <v>49PEB 3</v>
          </cell>
          <cell r="U45" t="str">
            <v>49PEB 4</v>
          </cell>
          <cell r="V45" t="str">
            <v>49PEB 5</v>
          </cell>
          <cell r="W45" t="str">
            <v>49PEB 6</v>
          </cell>
          <cell r="X45" t="str">
            <v>49PEB 7</v>
          </cell>
          <cell r="Y45" t="str">
            <v>49MPP</v>
          </cell>
          <cell r="Z45" t="str">
            <v>49ID</v>
          </cell>
          <cell r="AA45" t="str">
            <v>49LL</v>
          </cell>
          <cell r="AB45" t="str">
            <v>49PMK</v>
          </cell>
          <cell r="AD45">
            <v>238610.3181612574</v>
          </cell>
          <cell r="AE45">
            <v>0</v>
          </cell>
          <cell r="AF45">
            <v>18507.176751500003</v>
          </cell>
          <cell r="AG45">
            <v>993524.85546243633</v>
          </cell>
          <cell r="AH45">
            <v>0</v>
          </cell>
          <cell r="AI45">
            <v>0</v>
          </cell>
          <cell r="AJ45">
            <v>238220.09171109746</v>
          </cell>
          <cell r="AK45">
            <v>0</v>
          </cell>
          <cell r="AL45">
            <v>601192.42244300188</v>
          </cell>
          <cell r="AM45">
            <v>7127290.3314041961</v>
          </cell>
          <cell r="AN45">
            <v>574847</v>
          </cell>
          <cell r="AP45" t="e">
            <v>#REF!</v>
          </cell>
          <cell r="AQ45" t="e">
            <v>#REF!</v>
          </cell>
          <cell r="AR45" t="e">
            <v>#REF!</v>
          </cell>
          <cell r="AS45" t="e">
            <v>#REF!</v>
          </cell>
          <cell r="AT45" t="e">
            <v>#REF!</v>
          </cell>
          <cell r="AU45" t="e">
            <v>#REF!</v>
          </cell>
          <cell r="AV45" t="e">
            <v>#REF!</v>
          </cell>
          <cell r="AW45" t="e">
            <v>#REF!</v>
          </cell>
          <cell r="AX45" t="e">
            <v>#REF!</v>
          </cell>
          <cell r="AY45" t="e">
            <v>#REF!</v>
          </cell>
          <cell r="AZ45" t="e">
            <v>#REF!</v>
          </cell>
          <cell r="BB45" t="e">
            <v>#REF!</v>
          </cell>
          <cell r="BC45" t="e">
            <v>#REF!</v>
          </cell>
          <cell r="BD45" t="e">
            <v>#REF!</v>
          </cell>
          <cell r="BE45" t="e">
            <v>#REF!</v>
          </cell>
          <cell r="BF45" t="e">
            <v>#REF!</v>
          </cell>
          <cell r="BG45" t="e">
            <v>#REF!</v>
          </cell>
          <cell r="BH45" t="e">
            <v>#REF!</v>
          </cell>
          <cell r="BI45" t="e">
            <v>#REF!</v>
          </cell>
          <cell r="BJ45" t="e">
            <v>#REF!</v>
          </cell>
          <cell r="BK45" t="e">
            <v>#REF!</v>
          </cell>
          <cell r="BL45" t="e">
            <v>#REF!</v>
          </cell>
        </row>
        <row r="46">
          <cell r="C46" t="str">
            <v>A0059</v>
          </cell>
          <cell r="D46" t="str">
            <v>PT Federal Izumi Manufacturing</v>
          </cell>
          <cell r="E46" t="str">
            <v>Astra Otoparts Group</v>
          </cell>
          <cell r="F46">
            <v>655610.95979160676</v>
          </cell>
          <cell r="G46">
            <v>-2278434.541291072</v>
          </cell>
          <cell r="H46">
            <v>-517140.12437181966</v>
          </cell>
          <cell r="I46">
            <v>-966710.10194779409</v>
          </cell>
          <cell r="J46">
            <v>0</v>
          </cell>
          <cell r="K46">
            <v>0</v>
          </cell>
          <cell r="L46">
            <v>-278764.00413106265</v>
          </cell>
          <cell r="M46">
            <v>0</v>
          </cell>
          <cell r="N46">
            <v>-2443676.8203019616</v>
          </cell>
          <cell r="O46">
            <v>-1399822.087531901</v>
          </cell>
          <cell r="P46">
            <v>-3490823.020118332</v>
          </cell>
          <cell r="R46" t="str">
            <v>50PEB 1</v>
          </cell>
          <cell r="S46" t="str">
            <v>50PEB 2</v>
          </cell>
          <cell r="T46" t="str">
            <v>50PEB 3</v>
          </cell>
          <cell r="U46" t="str">
            <v>50PEB 4</v>
          </cell>
          <cell r="V46" t="str">
            <v>50PEB 5</v>
          </cell>
          <cell r="W46" t="str">
            <v>50PEB 6</v>
          </cell>
          <cell r="X46" t="str">
            <v>50PEB 7</v>
          </cell>
          <cell r="Y46" t="str">
            <v>50MPP</v>
          </cell>
          <cell r="Z46" t="str">
            <v>50ID</v>
          </cell>
          <cell r="AA46" t="str">
            <v>50LL</v>
          </cell>
          <cell r="AB46" t="str">
            <v>50PMK</v>
          </cell>
          <cell r="AD46">
            <v>30407.72584652773</v>
          </cell>
          <cell r="AE46">
            <v>0</v>
          </cell>
          <cell r="AF46">
            <v>0</v>
          </cell>
          <cell r="AG46">
            <v>106436.29487337833</v>
          </cell>
          <cell r="AH46">
            <v>0</v>
          </cell>
          <cell r="AI46">
            <v>0</v>
          </cell>
          <cell r="AJ46">
            <v>58971.862697219622</v>
          </cell>
          <cell r="AK46">
            <v>0</v>
          </cell>
          <cell r="AL46">
            <v>76449.590844796316</v>
          </cell>
          <cell r="AM46">
            <v>459657.0690097395</v>
          </cell>
          <cell r="AN46">
            <v>414350</v>
          </cell>
          <cell r="AP46">
            <v>0</v>
          </cell>
          <cell r="AQ46">
            <v>0</v>
          </cell>
          <cell r="AR46">
            <v>0</v>
          </cell>
          <cell r="AS46">
            <v>-106436.29487337833</v>
          </cell>
          <cell r="AT46">
            <v>0</v>
          </cell>
          <cell r="AU46">
            <v>0</v>
          </cell>
          <cell r="AV46">
            <v>-58971.862697219622</v>
          </cell>
          <cell r="AW46">
            <v>0</v>
          </cell>
          <cell r="AX46">
            <v>-76449.590844796316</v>
          </cell>
          <cell r="AY46">
            <v>-459657.0690097395</v>
          </cell>
          <cell r="AZ46">
            <v>-414350</v>
          </cell>
          <cell r="BB46">
            <v>655610.95979160676</v>
          </cell>
          <cell r="BC46">
            <v>-2278434.541291072</v>
          </cell>
          <cell r="BD46">
            <v>-517140.12437181966</v>
          </cell>
          <cell r="BE46">
            <v>-860273.80707441573</v>
          </cell>
          <cell r="BF46">
            <v>0</v>
          </cell>
          <cell r="BG46">
            <v>0</v>
          </cell>
          <cell r="BH46">
            <v>-219792.14143384303</v>
          </cell>
          <cell r="BI46">
            <v>0</v>
          </cell>
          <cell r="BJ46">
            <v>-2367227.2294571651</v>
          </cell>
          <cell r="BK46">
            <v>-940165.01852216152</v>
          </cell>
          <cell r="BL46">
            <v>-3076473.020118332</v>
          </cell>
        </row>
        <row r="47">
          <cell r="C47" t="str">
            <v>A0274</v>
          </cell>
          <cell r="D47" t="str">
            <v>PT Federal Nittan Industries</v>
          </cell>
          <cell r="E47" t="str">
            <v>Astra Otoparts Group</v>
          </cell>
          <cell r="F47">
            <v>18403.988842625869</v>
          </cell>
          <cell r="G47">
            <v>0</v>
          </cell>
          <cell r="H47">
            <v>-468311.62851534714</v>
          </cell>
          <cell r="I47">
            <v>-631551.44657471601</v>
          </cell>
          <cell r="J47">
            <v>0</v>
          </cell>
          <cell r="K47">
            <v>0</v>
          </cell>
          <cell r="L47">
            <v>-566500.77183775161</v>
          </cell>
          <cell r="M47">
            <v>-387116.8856033989</v>
          </cell>
          <cell r="N47">
            <v>-1614481.0538130726</v>
          </cell>
          <cell r="O47">
            <v>-1318212.9534282498</v>
          </cell>
          <cell r="P47">
            <v>-1276374.4584527162</v>
          </cell>
          <cell r="R47" t="str">
            <v>51PEB 1</v>
          </cell>
          <cell r="S47" t="str">
            <v>51PEB 2</v>
          </cell>
          <cell r="T47" t="str">
            <v>51PEB 3</v>
          </cell>
          <cell r="U47" t="str">
            <v>51PEB 4</v>
          </cell>
          <cell r="V47" t="str">
            <v>51PEB 5</v>
          </cell>
          <cell r="W47" t="str">
            <v>51PEB 6</v>
          </cell>
          <cell r="X47" t="str">
            <v>51PEB 7</v>
          </cell>
          <cell r="Y47" t="str">
            <v>51MPP</v>
          </cell>
          <cell r="Z47" t="str">
            <v>51ID</v>
          </cell>
          <cell r="AA47" t="str">
            <v>51LL</v>
          </cell>
          <cell r="AB47" t="str">
            <v>51PMK</v>
          </cell>
          <cell r="AD47">
            <v>19024.129751982236</v>
          </cell>
          <cell r="AE47">
            <v>0</v>
          </cell>
          <cell r="AF47">
            <v>0</v>
          </cell>
          <cell r="AG47">
            <v>52365.800111805096</v>
          </cell>
          <cell r="AH47">
            <v>0</v>
          </cell>
          <cell r="AI47">
            <v>0</v>
          </cell>
          <cell r="AJ47">
            <v>34955.306410913487</v>
          </cell>
          <cell r="AK47">
            <v>0</v>
          </cell>
          <cell r="AL47">
            <v>40166.232913056359</v>
          </cell>
          <cell r="AM47">
            <v>400504.74093421904</v>
          </cell>
          <cell r="AN47">
            <v>66918.75</v>
          </cell>
          <cell r="AP47">
            <v>0</v>
          </cell>
          <cell r="AQ47">
            <v>0</v>
          </cell>
          <cell r="AR47">
            <v>0</v>
          </cell>
          <cell r="AS47">
            <v>-52365.800111805096</v>
          </cell>
          <cell r="AT47">
            <v>0</v>
          </cell>
          <cell r="AU47">
            <v>0</v>
          </cell>
          <cell r="AV47">
            <v>-34955.306410913487</v>
          </cell>
          <cell r="AW47">
            <v>0</v>
          </cell>
          <cell r="AX47">
            <v>-40166.232913056359</v>
          </cell>
          <cell r="AY47">
            <v>-400504.74093421904</v>
          </cell>
          <cell r="AZ47">
            <v>-66918.75</v>
          </cell>
          <cell r="BB47">
            <v>18403.988842625869</v>
          </cell>
          <cell r="BC47">
            <v>0</v>
          </cell>
          <cell r="BD47">
            <v>-468311.62851534714</v>
          </cell>
          <cell r="BE47">
            <v>-579185.64646291093</v>
          </cell>
          <cell r="BF47">
            <v>0</v>
          </cell>
          <cell r="BG47">
            <v>0</v>
          </cell>
          <cell r="BH47">
            <v>-531545.46542683814</v>
          </cell>
          <cell r="BI47">
            <v>-387116.8856033989</v>
          </cell>
          <cell r="BJ47">
            <v>-1574314.8209000162</v>
          </cell>
          <cell r="BK47">
            <v>-917708.21249403083</v>
          </cell>
          <cell r="BL47">
            <v>-1209455.7084527162</v>
          </cell>
        </row>
        <row r="48">
          <cell r="C48" t="str">
            <v>A0275</v>
          </cell>
          <cell r="D48" t="str">
            <v>PT Fuji Technica Indonesia</v>
          </cell>
          <cell r="E48" t="str">
            <v>Astra Motor Tiga Group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R48" t="str">
            <v>52PEB 1</v>
          </cell>
          <cell r="S48" t="str">
            <v>52PEB 2</v>
          </cell>
          <cell r="T48" t="str">
            <v>52PEB 3</v>
          </cell>
          <cell r="U48" t="str">
            <v>52PEB 4</v>
          </cell>
          <cell r="V48" t="str">
            <v>52PEB 5</v>
          </cell>
          <cell r="W48" t="str">
            <v>52PEB 6</v>
          </cell>
          <cell r="X48" t="str">
            <v>52PEB 7</v>
          </cell>
          <cell r="Y48" t="str">
            <v>52MPP</v>
          </cell>
          <cell r="Z48" t="str">
            <v>52ID</v>
          </cell>
          <cell r="AA48" t="str">
            <v>52LL</v>
          </cell>
          <cell r="AB48" t="str">
            <v>52PMK</v>
          </cell>
          <cell r="AD48">
            <v>43776.435634359048</v>
          </cell>
          <cell r="AE48">
            <v>0</v>
          </cell>
          <cell r="AF48">
            <v>0</v>
          </cell>
          <cell r="AG48">
            <v>44394.888370786342</v>
          </cell>
          <cell r="AH48">
            <v>0</v>
          </cell>
          <cell r="AI48">
            <v>0</v>
          </cell>
          <cell r="AJ48">
            <v>25903.177219024499</v>
          </cell>
          <cell r="AK48">
            <v>0</v>
          </cell>
          <cell r="AL48">
            <v>57254.327257948775</v>
          </cell>
          <cell r="AM48">
            <v>413718.2828680746</v>
          </cell>
          <cell r="AN48">
            <v>123026</v>
          </cell>
          <cell r="AP48" t="e">
            <v>#REF!</v>
          </cell>
          <cell r="AQ48" t="e">
            <v>#REF!</v>
          </cell>
          <cell r="AR48" t="e">
            <v>#REF!</v>
          </cell>
          <cell r="AS48" t="e">
            <v>#REF!</v>
          </cell>
          <cell r="AT48" t="e">
            <v>#REF!</v>
          </cell>
          <cell r="AU48" t="e">
            <v>#REF!</v>
          </cell>
          <cell r="AV48" t="e">
            <v>#REF!</v>
          </cell>
          <cell r="AW48" t="e">
            <v>#REF!</v>
          </cell>
          <cell r="AX48" t="e">
            <v>#REF!</v>
          </cell>
          <cell r="AY48" t="e">
            <v>#REF!</v>
          </cell>
          <cell r="AZ48" t="e">
            <v>#REF!</v>
          </cell>
          <cell r="BB48" t="e">
            <v>#REF!</v>
          </cell>
          <cell r="BC48" t="e">
            <v>#REF!</v>
          </cell>
          <cell r="BD48" t="e">
            <v>#REF!</v>
          </cell>
          <cell r="BE48" t="e">
            <v>#REF!</v>
          </cell>
          <cell r="BF48" t="e">
            <v>#REF!</v>
          </cell>
          <cell r="BG48" t="e">
            <v>#REF!</v>
          </cell>
          <cell r="BH48" t="e">
            <v>#REF!</v>
          </cell>
          <cell r="BI48" t="e">
            <v>#REF!</v>
          </cell>
          <cell r="BJ48" t="e">
            <v>#REF!</v>
          </cell>
          <cell r="BK48" t="e">
            <v>#REF!</v>
          </cell>
          <cell r="BL48" t="e">
            <v>#REF!</v>
          </cell>
        </row>
        <row r="49">
          <cell r="C49" t="str">
            <v>A0065</v>
          </cell>
          <cell r="D49" t="str">
            <v>PT Gaya Motor</v>
          </cell>
          <cell r="E49" t="str">
            <v>Astra Motor Tiga Group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 t="e">
            <v>#REF!</v>
          </cell>
          <cell r="N49" t="e">
            <v>#REF!</v>
          </cell>
          <cell r="O49" t="e">
            <v>#REF!</v>
          </cell>
          <cell r="P49" t="e">
            <v>#REF!</v>
          </cell>
          <cell r="R49" t="str">
            <v>53PEB 1</v>
          </cell>
          <cell r="S49" t="str">
            <v>53PEB 2</v>
          </cell>
          <cell r="T49" t="str">
            <v>53PEB 3</v>
          </cell>
          <cell r="U49" t="str">
            <v>53PEB 4</v>
          </cell>
          <cell r="V49" t="str">
            <v>53PEB 5</v>
          </cell>
          <cell r="W49" t="str">
            <v>53PEB 6</v>
          </cell>
          <cell r="X49" t="str">
            <v>53PEB 7</v>
          </cell>
          <cell r="Y49" t="str">
            <v>53MPP</v>
          </cell>
          <cell r="Z49" t="str">
            <v>53ID</v>
          </cell>
          <cell r="AA49" t="str">
            <v>53LL</v>
          </cell>
          <cell r="AB49" t="str">
            <v>53PMK</v>
          </cell>
          <cell r="AD49">
            <v>3849146.0093225497</v>
          </cell>
          <cell r="AE49">
            <v>810008.43</v>
          </cell>
          <cell r="AF49">
            <v>320505.32861999993</v>
          </cell>
          <cell r="AG49">
            <v>270176.49843980261</v>
          </cell>
          <cell r="AH49">
            <v>0</v>
          </cell>
          <cell r="AI49">
            <v>0</v>
          </cell>
          <cell r="AJ49">
            <v>84722.255295576018</v>
          </cell>
          <cell r="AK49">
            <v>148866.75</v>
          </cell>
          <cell r="AL49">
            <v>169420.16722180901</v>
          </cell>
          <cell r="AM49">
            <v>852543.64739399077</v>
          </cell>
          <cell r="AN49">
            <v>788376</v>
          </cell>
          <cell r="AP49" t="e">
            <v>#REF!</v>
          </cell>
          <cell r="AQ49" t="e">
            <v>#REF!</v>
          </cell>
          <cell r="AR49" t="e">
            <v>#REF!</v>
          </cell>
          <cell r="AS49" t="e">
            <v>#REF!</v>
          </cell>
          <cell r="AT49" t="e">
            <v>#REF!</v>
          </cell>
          <cell r="AU49" t="e">
            <v>#REF!</v>
          </cell>
          <cell r="AV49" t="e">
            <v>#REF!</v>
          </cell>
          <cell r="AW49" t="e">
            <v>#REF!</v>
          </cell>
          <cell r="AX49" t="e">
            <v>#REF!</v>
          </cell>
          <cell r="AY49" t="e">
            <v>#REF!</v>
          </cell>
          <cell r="AZ49" t="e">
            <v>#REF!</v>
          </cell>
          <cell r="BB49" t="e">
            <v>#REF!</v>
          </cell>
          <cell r="BC49" t="e">
            <v>#REF!</v>
          </cell>
          <cell r="BD49" t="e">
            <v>#REF!</v>
          </cell>
          <cell r="BE49" t="e">
            <v>#REF!</v>
          </cell>
          <cell r="BF49" t="e">
            <v>#REF!</v>
          </cell>
          <cell r="BG49" t="e">
            <v>#REF!</v>
          </cell>
          <cell r="BH49" t="e">
            <v>#REF!</v>
          </cell>
          <cell r="BI49" t="e">
            <v>#REF!</v>
          </cell>
          <cell r="BJ49" t="e">
            <v>#REF!</v>
          </cell>
          <cell r="BK49" t="e">
            <v>#REF!</v>
          </cell>
          <cell r="BL49" t="e">
            <v>#REF!</v>
          </cell>
        </row>
        <row r="50">
          <cell r="C50" t="str">
            <v>A0070</v>
          </cell>
          <cell r="D50" t="str">
            <v>PT GS Battery</v>
          </cell>
          <cell r="E50" t="str">
            <v>Astra Otoparts Group</v>
          </cell>
          <cell r="F50">
            <v>-8501984.7010838185</v>
          </cell>
          <cell r="G50">
            <v>0</v>
          </cell>
          <cell r="H50">
            <v>-9386000.017222384</v>
          </cell>
          <cell r="I50">
            <v>-6865083.3557221331</v>
          </cell>
          <cell r="J50">
            <v>0</v>
          </cell>
          <cell r="K50">
            <v>0</v>
          </cell>
          <cell r="L50">
            <v>-700741.57187447418</v>
          </cell>
          <cell r="M50">
            <v>-5255867.6211775579</v>
          </cell>
          <cell r="N50">
            <v>-6707622.3567504399</v>
          </cell>
          <cell r="O50">
            <v>-5138643.851699166</v>
          </cell>
          <cell r="P50">
            <v>-7149479.9874437982</v>
          </cell>
          <cell r="R50" t="str">
            <v>54PEB 1</v>
          </cell>
          <cell r="S50" t="str">
            <v>54PEB 2</v>
          </cell>
          <cell r="T50" t="str">
            <v>54PEB 3</v>
          </cell>
          <cell r="U50" t="str">
            <v>54PEB 4</v>
          </cell>
          <cell r="V50" t="str">
            <v>54PEB 5</v>
          </cell>
          <cell r="W50" t="str">
            <v>54PEB 6</v>
          </cell>
          <cell r="X50" t="str">
            <v>54PEB 7</v>
          </cell>
          <cell r="Y50" t="str">
            <v>54MPP</v>
          </cell>
          <cell r="Z50" t="str">
            <v>54ID</v>
          </cell>
          <cell r="AA50" t="str">
            <v>54LL</v>
          </cell>
          <cell r="AB50" t="str">
            <v>54PMK</v>
          </cell>
          <cell r="AD50">
            <v>8287125.4576545572</v>
          </cell>
          <cell r="AE50">
            <v>0</v>
          </cell>
          <cell r="AF50">
            <v>379751.14439540077</v>
          </cell>
          <cell r="AG50">
            <v>541637.03629342793</v>
          </cell>
          <cell r="AH50">
            <v>0</v>
          </cell>
          <cell r="AI50">
            <v>0</v>
          </cell>
          <cell r="AJ50">
            <v>168879.08887442717</v>
          </cell>
          <cell r="AK50">
            <v>346287.60450000002</v>
          </cell>
          <cell r="AL50">
            <v>369020.28628664883</v>
          </cell>
          <cell r="AM50">
            <v>1378375.4150453191</v>
          </cell>
          <cell r="AN50">
            <v>707887.5</v>
          </cell>
          <cell r="AP50">
            <v>-1288195.2095531905</v>
          </cell>
          <cell r="AQ50">
            <v>0</v>
          </cell>
          <cell r="AR50">
            <v>-379751.14439540077</v>
          </cell>
          <cell r="AS50">
            <v>-541637.03629342793</v>
          </cell>
          <cell r="AT50">
            <v>0</v>
          </cell>
          <cell r="AU50">
            <v>0</v>
          </cell>
          <cell r="AV50">
            <v>-168879.08887442717</v>
          </cell>
          <cell r="AW50">
            <v>-346287.60450000002</v>
          </cell>
          <cell r="AX50">
            <v>-369020.28628664883</v>
          </cell>
          <cell r="AY50">
            <v>-1378375.4150453191</v>
          </cell>
          <cell r="AZ50">
            <v>-707887.5</v>
          </cell>
          <cell r="BB50">
            <v>-7213789.4915306279</v>
          </cell>
          <cell r="BC50">
            <v>0</v>
          </cell>
          <cell r="BD50">
            <v>-9006248.8728269823</v>
          </cell>
          <cell r="BE50">
            <v>-6323446.3194287047</v>
          </cell>
          <cell r="BF50">
            <v>0</v>
          </cell>
          <cell r="BG50">
            <v>0</v>
          </cell>
          <cell r="BH50">
            <v>-531862.48300004704</v>
          </cell>
          <cell r="BI50">
            <v>-4909580.0166775575</v>
          </cell>
          <cell r="BJ50">
            <v>-6338602.0704637915</v>
          </cell>
          <cell r="BK50">
            <v>-3760268.4366538469</v>
          </cell>
          <cell r="BL50">
            <v>-6441592.4874437982</v>
          </cell>
        </row>
        <row r="51">
          <cell r="C51" t="str">
            <v>A0077</v>
          </cell>
          <cell r="D51" t="str">
            <v>PT Indokarlo Perkasa</v>
          </cell>
          <cell r="E51" t="str">
            <v>Astra Otoparts Group</v>
          </cell>
          <cell r="F51">
            <v>-17405.018706308372</v>
          </cell>
          <cell r="G51">
            <v>0</v>
          </cell>
          <cell r="H51">
            <v>-36560.231709461863</v>
          </cell>
          <cell r="I51">
            <v>-2219378.54664374</v>
          </cell>
          <cell r="J51">
            <v>0</v>
          </cell>
          <cell r="K51">
            <v>0</v>
          </cell>
          <cell r="L51">
            <v>-418509.09289245255</v>
          </cell>
          <cell r="M51">
            <v>0</v>
          </cell>
          <cell r="N51">
            <v>-1481566.9410458528</v>
          </cell>
          <cell r="O51">
            <v>-1206349.8545126205</v>
          </cell>
          <cell r="P51">
            <v>-1475580.4346202149</v>
          </cell>
          <cell r="R51" t="str">
            <v>59PEB 1</v>
          </cell>
          <cell r="S51" t="str">
            <v>59PEB 2</v>
          </cell>
          <cell r="T51" t="str">
            <v>59PEB 3</v>
          </cell>
          <cell r="U51" t="str">
            <v>59PEB 4</v>
          </cell>
          <cell r="V51" t="str">
            <v>59PEB 5</v>
          </cell>
          <cell r="W51" t="str">
            <v>59PEB 6</v>
          </cell>
          <cell r="X51" t="str">
            <v>59PEB 7</v>
          </cell>
          <cell r="Y51" t="str">
            <v>59MPP</v>
          </cell>
          <cell r="Z51" t="str">
            <v>59ID</v>
          </cell>
          <cell r="AA51" t="str">
            <v>59LL</v>
          </cell>
          <cell r="AB51" t="str">
            <v>59PMK</v>
          </cell>
          <cell r="AD51">
            <v>831.00653198468808</v>
          </cell>
          <cell r="AE51">
            <v>0</v>
          </cell>
          <cell r="AF51">
            <v>0</v>
          </cell>
          <cell r="AG51">
            <v>164616.94516626289</v>
          </cell>
          <cell r="AH51">
            <v>0</v>
          </cell>
          <cell r="AI51">
            <v>0</v>
          </cell>
          <cell r="AJ51">
            <v>37117.891359347122</v>
          </cell>
          <cell r="AK51">
            <v>0</v>
          </cell>
          <cell r="AL51">
            <v>54842.143567067913</v>
          </cell>
          <cell r="AM51">
            <v>406200.82064997504</v>
          </cell>
          <cell r="AN51">
            <v>176637.1</v>
          </cell>
          <cell r="AP51">
            <v>-17319.152136000001</v>
          </cell>
          <cell r="AQ51">
            <v>0</v>
          </cell>
          <cell r="AR51">
            <v>0</v>
          </cell>
          <cell r="AS51">
            <v>-164616.94516626289</v>
          </cell>
          <cell r="AT51">
            <v>0</v>
          </cell>
          <cell r="AU51">
            <v>0</v>
          </cell>
          <cell r="AV51">
            <v>-37117.891359347122</v>
          </cell>
          <cell r="AW51">
            <v>0</v>
          </cell>
          <cell r="AX51">
            <v>-54842.143567067913</v>
          </cell>
          <cell r="AY51">
            <v>-406200.82064997504</v>
          </cell>
          <cell r="AZ51">
            <v>-176637.1</v>
          </cell>
          <cell r="BB51">
            <v>-85.866570308371593</v>
          </cell>
          <cell r="BC51">
            <v>0</v>
          </cell>
          <cell r="BD51">
            <v>-36560.231709461863</v>
          </cell>
          <cell r="BE51">
            <v>-2054761.6014774772</v>
          </cell>
          <cell r="BF51">
            <v>0</v>
          </cell>
          <cell r="BG51">
            <v>0</v>
          </cell>
          <cell r="BH51">
            <v>-381391.20153310546</v>
          </cell>
          <cell r="BI51">
            <v>0</v>
          </cell>
          <cell r="BJ51">
            <v>-1426724.797478785</v>
          </cell>
          <cell r="BK51">
            <v>-800149.0338626455</v>
          </cell>
          <cell r="BL51">
            <v>-1298943.3346202148</v>
          </cell>
        </row>
        <row r="52">
          <cell r="C52" t="str">
            <v>A0079</v>
          </cell>
          <cell r="D52" t="str">
            <v>PT Intertel Nusaperdana</v>
          </cell>
          <cell r="E52" t="str">
            <v>Astratel Group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 t="e">
            <v>#REF!</v>
          </cell>
          <cell r="N52" t="e">
            <v>#REF!</v>
          </cell>
          <cell r="O52" t="e">
            <v>#REF!</v>
          </cell>
          <cell r="P52" t="e">
            <v>#REF!</v>
          </cell>
          <cell r="R52" t="str">
            <v>60PEB 1</v>
          </cell>
          <cell r="S52" t="str">
            <v>60PEB 2</v>
          </cell>
          <cell r="T52" t="str">
            <v>60PEB 3</v>
          </cell>
          <cell r="U52" t="str">
            <v>60PEB 4</v>
          </cell>
          <cell r="V52" t="str">
            <v>60PEB 5</v>
          </cell>
          <cell r="W52" t="str">
            <v>60PEB 6</v>
          </cell>
          <cell r="X52" t="str">
            <v>60PEB 7</v>
          </cell>
          <cell r="Y52" t="str">
            <v>60MPP</v>
          </cell>
          <cell r="Z52" t="str">
            <v>60ID</v>
          </cell>
          <cell r="AA52" t="str">
            <v>60LL</v>
          </cell>
          <cell r="AB52" t="str">
            <v>60PMK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1175.0292312175145</v>
          </cell>
          <cell r="AK52">
            <v>0</v>
          </cell>
          <cell r="AL52">
            <v>1585.9255987545414</v>
          </cell>
          <cell r="AM52">
            <v>35698.043795860889</v>
          </cell>
          <cell r="AN52">
            <v>0</v>
          </cell>
          <cell r="AP52" t="e">
            <v>#REF!</v>
          </cell>
          <cell r="AQ52" t="e">
            <v>#REF!</v>
          </cell>
          <cell r="AR52" t="e">
            <v>#REF!</v>
          </cell>
          <cell r="AS52" t="e">
            <v>#REF!</v>
          </cell>
          <cell r="AT52" t="e">
            <v>#REF!</v>
          </cell>
          <cell r="AU52" t="e">
            <v>#REF!</v>
          </cell>
          <cell r="AV52" t="e">
            <v>#REF!</v>
          </cell>
          <cell r="AW52" t="e">
            <v>#REF!</v>
          </cell>
          <cell r="AX52" t="e">
            <v>#REF!</v>
          </cell>
          <cell r="AY52" t="e">
            <v>#REF!</v>
          </cell>
          <cell r="AZ52" t="e">
            <v>#REF!</v>
          </cell>
          <cell r="BB52" t="e">
            <v>#REF!</v>
          </cell>
          <cell r="BC52" t="e">
            <v>#REF!</v>
          </cell>
          <cell r="BD52" t="e">
            <v>#REF!</v>
          </cell>
          <cell r="BE52" t="e">
            <v>#REF!</v>
          </cell>
          <cell r="BF52" t="e">
            <v>#REF!</v>
          </cell>
          <cell r="BG52" t="e">
            <v>#REF!</v>
          </cell>
          <cell r="BH52" t="e">
            <v>#REF!</v>
          </cell>
          <cell r="BI52" t="e">
            <v>#REF!</v>
          </cell>
          <cell r="BJ52" t="e">
            <v>#REF!</v>
          </cell>
          <cell r="BK52" t="e">
            <v>#REF!</v>
          </cell>
          <cell r="BL52" t="e">
            <v>#REF!</v>
          </cell>
        </row>
        <row r="53">
          <cell r="C53" t="str">
            <v>A0081</v>
          </cell>
          <cell r="D53" t="str">
            <v>PT Inti Pantja Press Industry</v>
          </cell>
          <cell r="E53" t="str">
            <v>Astra Motor Tiga Group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 t="e">
            <v>#REF!</v>
          </cell>
          <cell r="N53" t="e">
            <v>#REF!</v>
          </cell>
          <cell r="O53" t="e">
            <v>#REF!</v>
          </cell>
          <cell r="P53" t="e">
            <v>#REF!</v>
          </cell>
          <cell r="R53" t="str">
            <v>61PEB 1</v>
          </cell>
          <cell r="S53" t="str">
            <v>61PEB 2</v>
          </cell>
          <cell r="T53" t="str">
            <v>61PEB 3</v>
          </cell>
          <cell r="U53" t="str">
            <v>61PEB 4</v>
          </cell>
          <cell r="V53" t="str">
            <v>61PEB 5</v>
          </cell>
          <cell r="W53" t="str">
            <v>61PEB 6</v>
          </cell>
          <cell r="X53" t="str">
            <v>61PEB 7</v>
          </cell>
          <cell r="Y53" t="str">
            <v>61MPP</v>
          </cell>
          <cell r="Z53" t="str">
            <v>61ID</v>
          </cell>
          <cell r="AA53" t="str">
            <v>61LL</v>
          </cell>
          <cell r="AB53" t="str">
            <v>61PMK</v>
          </cell>
          <cell r="AD53">
            <v>348813.0564921358</v>
          </cell>
          <cell r="AE53">
            <v>83087.429999999993</v>
          </cell>
          <cell r="AF53">
            <v>68548.779099999985</v>
          </cell>
          <cell r="AG53">
            <v>40909.645754418998</v>
          </cell>
          <cell r="AH53">
            <v>0</v>
          </cell>
          <cell r="AI53">
            <v>0</v>
          </cell>
          <cell r="AJ53">
            <v>26713.47325429054</v>
          </cell>
          <cell r="AK53">
            <v>16786.544999999998</v>
          </cell>
          <cell r="AL53">
            <v>66195.928801373608</v>
          </cell>
          <cell r="AM53">
            <v>578182.09097020444</v>
          </cell>
          <cell r="AN53">
            <v>289386</v>
          </cell>
          <cell r="AP53">
            <v>0</v>
          </cell>
          <cell r="AQ53" t="e">
            <v>#REF!</v>
          </cell>
          <cell r="AR53" t="e">
            <v>#REF!</v>
          </cell>
          <cell r="AS53" t="e">
            <v>#REF!</v>
          </cell>
          <cell r="AT53" t="e">
            <v>#REF!</v>
          </cell>
          <cell r="AU53" t="e">
            <v>#REF!</v>
          </cell>
          <cell r="AV53" t="e">
            <v>#REF!</v>
          </cell>
          <cell r="AW53" t="e">
            <v>#REF!</v>
          </cell>
          <cell r="AX53" t="e">
            <v>#REF!</v>
          </cell>
          <cell r="AY53" t="e">
            <v>#REF!</v>
          </cell>
          <cell r="AZ53" t="e">
            <v>#REF!</v>
          </cell>
          <cell r="BB53" t="e">
            <v>#REF!</v>
          </cell>
          <cell r="BC53" t="e">
            <v>#REF!</v>
          </cell>
          <cell r="BD53" t="e">
            <v>#REF!</v>
          </cell>
          <cell r="BE53" t="e">
            <v>#REF!</v>
          </cell>
          <cell r="BF53" t="e">
            <v>#REF!</v>
          </cell>
          <cell r="BG53" t="e">
            <v>#REF!</v>
          </cell>
          <cell r="BH53" t="e">
            <v>#REF!</v>
          </cell>
          <cell r="BI53" t="e">
            <v>#REF!</v>
          </cell>
          <cell r="BJ53" t="e">
            <v>#REF!</v>
          </cell>
          <cell r="BK53" t="e">
            <v>#REF!</v>
          </cell>
          <cell r="BL53" t="e">
            <v>#REF!</v>
          </cell>
        </row>
        <row r="54">
          <cell r="C54" t="str">
            <v>A0115</v>
          </cell>
          <cell r="D54" t="str">
            <v>PT Isuzu Astra Motor Indonesia (d/h Pantja Motor)</v>
          </cell>
          <cell r="E54" t="str">
            <v>Astra Motor Tiga Group</v>
          </cell>
          <cell r="F54" t="e">
            <v>#REF!</v>
          </cell>
          <cell r="G54" t="e">
            <v>#REF!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R54" t="str">
            <v>62PEB 1</v>
          </cell>
          <cell r="S54" t="str">
            <v>62PEB 2</v>
          </cell>
          <cell r="T54" t="str">
            <v>62PEB 3</v>
          </cell>
          <cell r="U54" t="str">
            <v>62PEB 4</v>
          </cell>
          <cell r="V54" t="str">
            <v>62PEB 5</v>
          </cell>
          <cell r="W54" t="str">
            <v>62PEB 6</v>
          </cell>
          <cell r="X54" t="str">
            <v>62PEB 7</v>
          </cell>
          <cell r="Y54" t="str">
            <v>62MPP</v>
          </cell>
          <cell r="Z54" t="str">
            <v>62ID</v>
          </cell>
          <cell r="AA54" t="str">
            <v>62LL</v>
          </cell>
          <cell r="AB54" t="str">
            <v>62PMK</v>
          </cell>
          <cell r="AD54">
            <v>1936883.2242340816</v>
          </cell>
          <cell r="AE54">
            <v>586007.98</v>
          </cell>
          <cell r="AF54">
            <v>176684.50411999994</v>
          </cell>
          <cell r="AG54">
            <v>660473.15848358418</v>
          </cell>
          <cell r="AH54">
            <v>0</v>
          </cell>
          <cell r="AI54">
            <v>0</v>
          </cell>
          <cell r="AJ54">
            <v>69395.570762024756</v>
          </cell>
          <cell r="AK54">
            <v>110766.345</v>
          </cell>
          <cell r="AL54">
            <v>186552.99868370855</v>
          </cell>
          <cell r="AM54">
            <v>1135287.585254286</v>
          </cell>
          <cell r="AN54">
            <v>592135</v>
          </cell>
          <cell r="AP54" t="e">
            <v>#REF!</v>
          </cell>
          <cell r="AQ54" t="e">
            <v>#REF!</v>
          </cell>
          <cell r="AR54" t="e">
            <v>#REF!</v>
          </cell>
          <cell r="AS54" t="e">
            <v>#REF!</v>
          </cell>
          <cell r="AT54" t="e">
            <v>#REF!</v>
          </cell>
          <cell r="AU54" t="e">
            <v>#REF!</v>
          </cell>
          <cell r="AV54" t="e">
            <v>#REF!</v>
          </cell>
          <cell r="AW54" t="e">
            <v>#REF!</v>
          </cell>
          <cell r="AX54" t="e">
            <v>#REF!</v>
          </cell>
          <cell r="AY54" t="e">
            <v>#REF!</v>
          </cell>
          <cell r="AZ54" t="e">
            <v>#REF!</v>
          </cell>
          <cell r="BB54" t="e">
            <v>#REF!</v>
          </cell>
          <cell r="BC54" t="e">
            <v>#REF!</v>
          </cell>
          <cell r="BD54" t="e">
            <v>#REF!</v>
          </cell>
          <cell r="BE54" t="e">
            <v>#REF!</v>
          </cell>
          <cell r="BF54" t="e">
            <v>#REF!</v>
          </cell>
          <cell r="BG54" t="e">
            <v>#REF!</v>
          </cell>
          <cell r="BH54" t="e">
            <v>#REF!</v>
          </cell>
          <cell r="BI54" t="e">
            <v>#REF!</v>
          </cell>
          <cell r="BJ54" t="e">
            <v>#REF!</v>
          </cell>
          <cell r="BK54" t="e">
            <v>#REF!</v>
          </cell>
          <cell r="BL54" t="e">
            <v>#REF!</v>
          </cell>
        </row>
        <row r="55">
          <cell r="C55" t="str">
            <v>A0360</v>
          </cell>
          <cell r="D55" t="str">
            <v>PT Kalimantan Prima Persada</v>
          </cell>
          <cell r="E55" t="str">
            <v>United Tractors Tbk - Groups</v>
          </cell>
          <cell r="F55" t="e">
            <v>#REF!</v>
          </cell>
          <cell r="G55" t="e">
            <v>#REF!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 t="e">
            <v>#REF!</v>
          </cell>
          <cell r="N55" t="e">
            <v>#REF!</v>
          </cell>
          <cell r="O55" t="e">
            <v>#REF!</v>
          </cell>
          <cell r="P55" t="e">
            <v>#REF!</v>
          </cell>
          <cell r="R55" t="str">
            <v>63PEB 1</v>
          </cell>
          <cell r="S55" t="str">
            <v>63PEB 2</v>
          </cell>
          <cell r="T55" t="str">
            <v>63PEB 3</v>
          </cell>
          <cell r="U55" t="str">
            <v>63PEB 4</v>
          </cell>
          <cell r="V55" t="str">
            <v>63PEB 5</v>
          </cell>
          <cell r="W55" t="str">
            <v>63PEB 6</v>
          </cell>
          <cell r="X55" t="str">
            <v>63PEB 7</v>
          </cell>
          <cell r="Y55" t="str">
            <v>63MPP</v>
          </cell>
          <cell r="Z55" t="str">
            <v>63ID</v>
          </cell>
          <cell r="AA55" t="str">
            <v>63LL</v>
          </cell>
          <cell r="AB55" t="str">
            <v>63PMK</v>
          </cell>
          <cell r="AD55">
            <v>1475109.0399619897</v>
          </cell>
          <cell r="AE55">
            <v>0</v>
          </cell>
          <cell r="AF55">
            <v>13454.249239999976</v>
          </cell>
          <cell r="AG55">
            <v>36983.388164353484</v>
          </cell>
          <cell r="AH55">
            <v>0</v>
          </cell>
          <cell r="AI55">
            <v>0</v>
          </cell>
          <cell r="AJ55">
            <v>50228.399105775039</v>
          </cell>
          <cell r="AK55">
            <v>113707.71</v>
          </cell>
          <cell r="AL55">
            <v>107619.53939426929</v>
          </cell>
          <cell r="AM55">
            <v>826677.81076764956</v>
          </cell>
          <cell r="AN55">
            <v>136156.9</v>
          </cell>
          <cell r="AP55" t="e">
            <v>#REF!</v>
          </cell>
          <cell r="AQ55" t="e">
            <v>#REF!</v>
          </cell>
          <cell r="AR55" t="e">
            <v>#REF!</v>
          </cell>
          <cell r="AS55" t="e">
            <v>#REF!</v>
          </cell>
          <cell r="AT55" t="e">
            <v>#REF!</v>
          </cell>
          <cell r="AU55" t="e">
            <v>#REF!</v>
          </cell>
          <cell r="AV55" t="e">
            <v>#REF!</v>
          </cell>
          <cell r="AW55" t="e">
            <v>#REF!</v>
          </cell>
          <cell r="AX55" t="e">
            <v>#REF!</v>
          </cell>
          <cell r="AY55" t="e">
            <v>#REF!</v>
          </cell>
          <cell r="AZ55" t="e">
            <v>#REF!</v>
          </cell>
          <cell r="BB55" t="e">
            <v>#REF!</v>
          </cell>
          <cell r="BC55" t="e">
            <v>#REF!</v>
          </cell>
          <cell r="BD55" t="e">
            <v>#REF!</v>
          </cell>
          <cell r="BE55" t="e">
            <v>#REF!</v>
          </cell>
          <cell r="BF55" t="e">
            <v>#REF!</v>
          </cell>
          <cell r="BG55" t="e">
            <v>#REF!</v>
          </cell>
          <cell r="BH55" t="e">
            <v>#REF!</v>
          </cell>
          <cell r="BI55" t="e">
            <v>#REF!</v>
          </cell>
          <cell r="BJ55" t="e">
            <v>#REF!</v>
          </cell>
          <cell r="BK55" t="e">
            <v>#REF!</v>
          </cell>
          <cell r="BL55" t="e">
            <v>#REF!</v>
          </cell>
        </row>
        <row r="56">
          <cell r="C56" t="str">
            <v>A0084</v>
          </cell>
          <cell r="D56" t="str">
            <v>PT Kayaba Indonesia</v>
          </cell>
          <cell r="E56" t="str">
            <v>Astra Otoparts Group</v>
          </cell>
          <cell r="F56">
            <v>116359.04471950466</v>
          </cell>
          <cell r="G56">
            <v>-1920504.5114075441</v>
          </cell>
          <cell r="H56">
            <v>-4786257.5767409634</v>
          </cell>
          <cell r="I56">
            <v>-7210041.2334023397</v>
          </cell>
          <cell r="J56">
            <v>0</v>
          </cell>
          <cell r="K56">
            <v>0</v>
          </cell>
          <cell r="L56">
            <v>-1017546.4820647258</v>
          </cell>
          <cell r="M56">
            <v>-872502.41191465268</v>
          </cell>
          <cell r="N56">
            <v>-5435048.7169073084</v>
          </cell>
          <cell r="O56">
            <v>-3019250.6384775606</v>
          </cell>
          <cell r="P56">
            <v>-1616050.9999999995</v>
          </cell>
          <cell r="R56" t="str">
            <v>66PEB 1</v>
          </cell>
          <cell r="S56" t="str">
            <v>66PEB 2</v>
          </cell>
          <cell r="T56" t="str">
            <v>66PEB 3</v>
          </cell>
          <cell r="U56" t="str">
            <v>66PEB 4</v>
          </cell>
          <cell r="V56" t="str">
            <v>66PEB 5</v>
          </cell>
          <cell r="W56" t="str">
            <v>66PEB 6</v>
          </cell>
          <cell r="X56" t="str">
            <v>66PEB 7</v>
          </cell>
          <cell r="Y56" t="str">
            <v>66MPP</v>
          </cell>
          <cell r="Z56" t="str">
            <v>66ID</v>
          </cell>
          <cell r="AA56" t="str">
            <v>66LL</v>
          </cell>
          <cell r="AB56" t="str">
            <v>66PMK</v>
          </cell>
          <cell r="AD56">
            <v>4260466.1628342913</v>
          </cell>
          <cell r="AE56">
            <v>706522.74</v>
          </cell>
          <cell r="AF56">
            <v>60354.419558666763</v>
          </cell>
          <cell r="AG56">
            <v>274972.58012900117</v>
          </cell>
          <cell r="AH56">
            <v>0</v>
          </cell>
          <cell r="AI56">
            <v>0</v>
          </cell>
          <cell r="AJ56">
            <v>81866</v>
          </cell>
          <cell r="AK56">
            <v>133416.65400000001</v>
          </cell>
          <cell r="AL56">
            <v>276886.00298063114</v>
          </cell>
          <cell r="AM56">
            <v>949711.01897504111</v>
          </cell>
          <cell r="AN56">
            <v>214325</v>
          </cell>
          <cell r="AP56">
            <v>0</v>
          </cell>
          <cell r="AQ56">
            <v>-706522.74</v>
          </cell>
          <cell r="AR56">
            <v>-60354.419558666763</v>
          </cell>
          <cell r="AS56">
            <v>-274972.58012900117</v>
          </cell>
          <cell r="AT56">
            <v>0</v>
          </cell>
          <cell r="AU56">
            <v>0</v>
          </cell>
          <cell r="AV56">
            <v>-81866</v>
          </cell>
          <cell r="AW56">
            <v>-133416.65400000001</v>
          </cell>
          <cell r="AX56">
            <v>-276886.00298063114</v>
          </cell>
          <cell r="AY56">
            <v>-949711.01897504111</v>
          </cell>
          <cell r="AZ56">
            <v>-214325</v>
          </cell>
          <cell r="BB56">
            <v>116359.04471950466</v>
          </cell>
          <cell r="BC56">
            <v>-1213981.7714075441</v>
          </cell>
          <cell r="BD56">
            <v>-4725903.1571822967</v>
          </cell>
          <cell r="BE56">
            <v>-6935068.6532733385</v>
          </cell>
          <cell r="BF56">
            <v>0</v>
          </cell>
          <cell r="BG56">
            <v>0</v>
          </cell>
          <cell r="BH56">
            <v>-935680.48206472583</v>
          </cell>
          <cell r="BI56">
            <v>-739085.7579146527</v>
          </cell>
          <cell r="BJ56">
            <v>-5158162.7139266776</v>
          </cell>
          <cell r="BK56">
            <v>-2069539.6195025195</v>
          </cell>
          <cell r="BL56">
            <v>-1401725.9999999995</v>
          </cell>
        </row>
        <row r="57">
          <cell r="C57" t="str">
            <v>A0378</v>
          </cell>
          <cell r="D57" t="str">
            <v>PT Komatsu Astra Finance</v>
          </cell>
          <cell r="E57" t="str">
            <v>SMI Group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 t="e">
            <v>#REF!</v>
          </cell>
          <cell r="N57" t="e">
            <v>#REF!</v>
          </cell>
          <cell r="O57" t="e">
            <v>#REF!</v>
          </cell>
          <cell r="P57" t="e">
            <v>#REF!</v>
          </cell>
          <cell r="R57" t="str">
            <v>68PEB 1</v>
          </cell>
          <cell r="S57" t="str">
            <v>68PEB 2</v>
          </cell>
          <cell r="T57" t="str">
            <v>68PEB 3</v>
          </cell>
          <cell r="U57" t="str">
            <v>68PEB 4</v>
          </cell>
          <cell r="V57" t="str">
            <v>68PEB 5</v>
          </cell>
          <cell r="W57" t="str">
            <v>68PEB 6</v>
          </cell>
          <cell r="X57" t="str">
            <v>68PEB 7</v>
          </cell>
          <cell r="Y57" t="str">
            <v>68MPP</v>
          </cell>
          <cell r="Z57" t="str">
            <v>68ID</v>
          </cell>
          <cell r="AA57" t="str">
            <v>68LL</v>
          </cell>
          <cell r="AB57" t="str">
            <v>68PMK</v>
          </cell>
          <cell r="AD57">
            <v>2135.2939363619994</v>
          </cell>
          <cell r="AE57">
            <v>0</v>
          </cell>
          <cell r="AF57">
            <v>0</v>
          </cell>
          <cell r="AG57">
            <v>2443.282085146679</v>
          </cell>
          <cell r="AH57">
            <v>0</v>
          </cell>
          <cell r="AI57">
            <v>0</v>
          </cell>
          <cell r="AJ57">
            <v>1634.9011913279146</v>
          </cell>
          <cell r="AK57">
            <v>0</v>
          </cell>
          <cell r="AL57">
            <v>4213.2868184951103</v>
          </cell>
          <cell r="AM57">
            <v>156053.71096654996</v>
          </cell>
          <cell r="AN57">
            <v>0</v>
          </cell>
          <cell r="AP57" t="e">
            <v>#REF!</v>
          </cell>
          <cell r="AQ57" t="e">
            <v>#REF!</v>
          </cell>
          <cell r="AR57" t="e">
            <v>#REF!</v>
          </cell>
          <cell r="AS57" t="e">
            <v>#REF!</v>
          </cell>
          <cell r="AT57" t="e">
            <v>#REF!</v>
          </cell>
          <cell r="AU57" t="e">
            <v>#REF!</v>
          </cell>
          <cell r="AV57" t="e">
            <v>#REF!</v>
          </cell>
          <cell r="AW57" t="e">
            <v>#REF!</v>
          </cell>
          <cell r="AX57" t="e">
            <v>#REF!</v>
          </cell>
          <cell r="AY57" t="e">
            <v>#REF!</v>
          </cell>
          <cell r="AZ57" t="e">
            <v>#REF!</v>
          </cell>
          <cell r="BB57" t="e">
            <v>#REF!</v>
          </cell>
          <cell r="BC57" t="e">
            <v>#REF!</v>
          </cell>
          <cell r="BD57" t="e">
            <v>#REF!</v>
          </cell>
          <cell r="BE57" t="e">
            <v>#REF!</v>
          </cell>
          <cell r="BF57" t="e">
            <v>#REF!</v>
          </cell>
          <cell r="BG57" t="e">
            <v>#REF!</v>
          </cell>
          <cell r="BH57" t="e">
            <v>#REF!</v>
          </cell>
          <cell r="BI57" t="e">
            <v>#REF!</v>
          </cell>
          <cell r="BJ57" t="e">
            <v>#REF!</v>
          </cell>
          <cell r="BK57" t="e">
            <v>#REF!</v>
          </cell>
          <cell r="BL57" t="e">
            <v>#REF!</v>
          </cell>
        </row>
        <row r="58">
          <cell r="C58" t="str">
            <v>A0328</v>
          </cell>
          <cell r="D58" t="str">
            <v>PT Komatsu Remanufacturing Asia</v>
          </cell>
          <cell r="E58" t="str">
            <v>United Tractors Tbk - Groups</v>
          </cell>
          <cell r="F58" t="e">
            <v>#REF!</v>
          </cell>
          <cell r="G58" t="e">
            <v>#REF!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R58" t="str">
            <v>69PEB 1</v>
          </cell>
          <cell r="S58" t="str">
            <v>69PEB 2</v>
          </cell>
          <cell r="T58" t="str">
            <v>69PEB 3</v>
          </cell>
          <cell r="U58" t="str">
            <v>69PEB 4</v>
          </cell>
          <cell r="V58" t="str">
            <v>69PEB 5</v>
          </cell>
          <cell r="W58" t="str">
            <v>69PEB 6</v>
          </cell>
          <cell r="X58" t="str">
            <v>69PEB 7</v>
          </cell>
          <cell r="Y58" t="str">
            <v>69MPP</v>
          </cell>
          <cell r="Z58" t="str">
            <v>69ID</v>
          </cell>
          <cell r="AA58" t="str">
            <v>69LL</v>
          </cell>
          <cell r="AB58" t="str">
            <v>69PMK</v>
          </cell>
          <cell r="AD58">
            <v>1383975.8888547667</v>
          </cell>
          <cell r="AE58">
            <v>500457.15</v>
          </cell>
          <cell r="AF58">
            <v>0</v>
          </cell>
          <cell r="AG58">
            <v>19035.865481881177</v>
          </cell>
          <cell r="AH58">
            <v>47041.347999999998</v>
          </cell>
          <cell r="AI58">
            <v>0</v>
          </cell>
          <cell r="AJ58">
            <v>25482.53924415282</v>
          </cell>
          <cell r="AK58">
            <v>130770.57</v>
          </cell>
          <cell r="AL58">
            <v>34611.709270997264</v>
          </cell>
          <cell r="AM58">
            <v>308514.79265540291</v>
          </cell>
          <cell r="AN58">
            <v>60800</v>
          </cell>
          <cell r="AP58" t="e">
            <v>#REF!</v>
          </cell>
          <cell r="AQ58" t="e">
            <v>#REF!</v>
          </cell>
          <cell r="AR58" t="e">
            <v>#REF!</v>
          </cell>
          <cell r="AS58" t="e">
            <v>#REF!</v>
          </cell>
          <cell r="AT58" t="e">
            <v>#REF!</v>
          </cell>
          <cell r="AU58" t="e">
            <v>#REF!</v>
          </cell>
          <cell r="AV58" t="e">
            <v>#REF!</v>
          </cell>
          <cell r="AW58" t="e">
            <v>#REF!</v>
          </cell>
          <cell r="AX58" t="e">
            <v>#REF!</v>
          </cell>
          <cell r="AY58" t="e">
            <v>#REF!</v>
          </cell>
          <cell r="AZ58" t="e">
            <v>#REF!</v>
          </cell>
          <cell r="BB58" t="e">
            <v>#REF!</v>
          </cell>
          <cell r="BC58" t="e">
            <v>#REF!</v>
          </cell>
          <cell r="BD58" t="e">
            <v>#REF!</v>
          </cell>
          <cell r="BE58" t="e">
            <v>#REF!</v>
          </cell>
          <cell r="BF58" t="e">
            <v>#REF!</v>
          </cell>
          <cell r="BG58" t="e">
            <v>#REF!</v>
          </cell>
          <cell r="BH58" t="e">
            <v>#REF!</v>
          </cell>
          <cell r="BI58" t="e">
            <v>#REF!</v>
          </cell>
          <cell r="BJ58" t="e">
            <v>#REF!</v>
          </cell>
          <cell r="BK58" t="e">
            <v>#REF!</v>
          </cell>
          <cell r="BL58" t="e">
            <v>#REF!</v>
          </cell>
        </row>
        <row r="59">
          <cell r="C59" t="str">
            <v>A0096</v>
          </cell>
          <cell r="D59" t="str">
            <v>PT Menara Terus Makmur</v>
          </cell>
          <cell r="E59" t="str">
            <v>Astra Otoparts Group</v>
          </cell>
          <cell r="F59">
            <v>120058.51865609211</v>
          </cell>
          <cell r="G59">
            <v>0</v>
          </cell>
          <cell r="H59">
            <v>-371120.96557401179</v>
          </cell>
          <cell r="I59">
            <v>-855029.69096503325</v>
          </cell>
          <cell r="J59">
            <v>0</v>
          </cell>
          <cell r="K59">
            <v>0</v>
          </cell>
          <cell r="L59">
            <v>-317752.23388498538</v>
          </cell>
          <cell r="M59">
            <v>-569174.97524918895</v>
          </cell>
          <cell r="N59">
            <v>-2137463.6648814292</v>
          </cell>
          <cell r="O59">
            <v>-1905256.1988350204</v>
          </cell>
          <cell r="P59">
            <v>-1284872.8726948185</v>
          </cell>
          <cell r="R59" t="str">
            <v>73PEB 1</v>
          </cell>
          <cell r="S59" t="str">
            <v>73PEB 2</v>
          </cell>
          <cell r="T59" t="str">
            <v>73PEB 3</v>
          </cell>
          <cell r="U59" t="str">
            <v>73PEB 4</v>
          </cell>
          <cell r="V59" t="str">
            <v>73PEB 5</v>
          </cell>
          <cell r="W59" t="str">
            <v>73PEB 6</v>
          </cell>
          <cell r="X59" t="str">
            <v>73PEB 7</v>
          </cell>
          <cell r="Y59" t="str">
            <v>73MPP</v>
          </cell>
          <cell r="Z59" t="str">
            <v>73ID</v>
          </cell>
          <cell r="AA59" t="str">
            <v>73LL</v>
          </cell>
          <cell r="AB59" t="str">
            <v>73PMK</v>
          </cell>
          <cell r="AD59">
            <v>36309.74133260447</v>
          </cell>
          <cell r="AE59">
            <v>0</v>
          </cell>
          <cell r="AF59">
            <v>0</v>
          </cell>
          <cell r="AG59">
            <v>86680.430621175765</v>
          </cell>
          <cell r="AH59">
            <v>0</v>
          </cell>
          <cell r="AI59">
            <v>0</v>
          </cell>
          <cell r="AJ59">
            <v>60382.289594587557</v>
          </cell>
          <cell r="AK59">
            <v>0</v>
          </cell>
          <cell r="AL59">
            <v>73743.944635807071</v>
          </cell>
          <cell r="AM59">
            <v>642824.26590565173</v>
          </cell>
          <cell r="AN59">
            <v>239700</v>
          </cell>
          <cell r="AP59">
            <v>0</v>
          </cell>
          <cell r="AQ59">
            <v>0</v>
          </cell>
          <cell r="AR59">
            <v>0</v>
          </cell>
          <cell r="AS59">
            <v>-86680.430621175765</v>
          </cell>
          <cell r="AT59">
            <v>0</v>
          </cell>
          <cell r="AU59">
            <v>0</v>
          </cell>
          <cell r="AV59">
            <v>-60382.289594587557</v>
          </cell>
          <cell r="AW59">
            <v>0</v>
          </cell>
          <cell r="AX59">
            <v>-73743.944635807071</v>
          </cell>
          <cell r="AY59">
            <v>-642824.26590565173</v>
          </cell>
          <cell r="AZ59">
            <v>-239700</v>
          </cell>
          <cell r="BB59">
            <v>120058.51865609211</v>
          </cell>
          <cell r="BC59">
            <v>0</v>
          </cell>
          <cell r="BD59">
            <v>-371120.96557401179</v>
          </cell>
          <cell r="BE59">
            <v>-768349.26034385746</v>
          </cell>
          <cell r="BF59">
            <v>0</v>
          </cell>
          <cell r="BG59">
            <v>0</v>
          </cell>
          <cell r="BH59">
            <v>-257369.94429039783</v>
          </cell>
          <cell r="BI59">
            <v>-569174.97524918895</v>
          </cell>
          <cell r="BJ59">
            <v>-2063719.7202456221</v>
          </cell>
          <cell r="BK59">
            <v>-1262431.9329293687</v>
          </cell>
          <cell r="BL59">
            <v>-1045172.8726948185</v>
          </cell>
        </row>
        <row r="60">
          <cell r="C60" t="str">
            <v>A0097</v>
          </cell>
          <cell r="D60" t="str">
            <v>PT Mesin Isuzu Indonesia</v>
          </cell>
          <cell r="E60" t="str">
            <v>Astra Motor Tiga Group</v>
          </cell>
          <cell r="F60" t="e">
            <v>#REF!</v>
          </cell>
          <cell r="G60" t="e">
            <v>#REF!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 t="e">
            <v>#REF!</v>
          </cell>
          <cell r="N60" t="e">
            <v>#REF!</v>
          </cell>
          <cell r="O60" t="e">
            <v>#REF!</v>
          </cell>
          <cell r="P60" t="e">
            <v>#REF!</v>
          </cell>
          <cell r="R60" t="str">
            <v>74PEB 1</v>
          </cell>
          <cell r="S60" t="str">
            <v>74PEB 2</v>
          </cell>
          <cell r="T60" t="str">
            <v>74PEB 3</v>
          </cell>
          <cell r="U60" t="str">
            <v>74PEB 4</v>
          </cell>
          <cell r="V60" t="str">
            <v>74PEB 5</v>
          </cell>
          <cell r="W60" t="str">
            <v>74PEB 6</v>
          </cell>
          <cell r="X60" t="str">
            <v>74PEB 7</v>
          </cell>
          <cell r="Y60" t="str">
            <v>74MPP</v>
          </cell>
          <cell r="Z60" t="str">
            <v>74ID</v>
          </cell>
          <cell r="AA60" t="str">
            <v>74LL</v>
          </cell>
          <cell r="AB60" t="str">
            <v>74PMK</v>
          </cell>
          <cell r="AD60">
            <v>0</v>
          </cell>
          <cell r="AE60">
            <v>354811.90590000001</v>
          </cell>
          <cell r="AF60">
            <v>0</v>
          </cell>
          <cell r="AG60">
            <v>1373550.8389985806</v>
          </cell>
          <cell r="AH60">
            <v>0</v>
          </cell>
          <cell r="AI60">
            <v>0</v>
          </cell>
          <cell r="AJ60">
            <v>32554.4219788257</v>
          </cell>
          <cell r="AK60">
            <v>77863.655685000005</v>
          </cell>
          <cell r="AL60">
            <v>55197.387863291035</v>
          </cell>
          <cell r="AM60">
            <v>582632.57396675833</v>
          </cell>
          <cell r="AN60">
            <v>306265</v>
          </cell>
          <cell r="AP60" t="e">
            <v>#REF!</v>
          </cell>
          <cell r="AQ60" t="e">
            <v>#REF!</v>
          </cell>
          <cell r="AR60" t="e">
            <v>#REF!</v>
          </cell>
          <cell r="AS60" t="e">
            <v>#REF!</v>
          </cell>
          <cell r="AT60" t="e">
            <v>#REF!</v>
          </cell>
          <cell r="AU60" t="e">
            <v>#REF!</v>
          </cell>
          <cell r="AV60" t="e">
            <v>#REF!</v>
          </cell>
          <cell r="AW60" t="e">
            <v>#REF!</v>
          </cell>
          <cell r="AX60" t="e">
            <v>#REF!</v>
          </cell>
          <cell r="AY60" t="e">
            <v>#REF!</v>
          </cell>
          <cell r="AZ60" t="e">
            <v>#REF!</v>
          </cell>
          <cell r="BB60" t="e">
            <v>#REF!</v>
          </cell>
          <cell r="BC60" t="e">
            <v>#REF!</v>
          </cell>
          <cell r="BD60" t="e">
            <v>#REF!</v>
          </cell>
          <cell r="BE60" t="e">
            <v>#REF!</v>
          </cell>
          <cell r="BF60" t="e">
            <v>#REF!</v>
          </cell>
          <cell r="BG60" t="e">
            <v>#REF!</v>
          </cell>
          <cell r="BH60" t="e">
            <v>#REF!</v>
          </cell>
          <cell r="BI60" t="e">
            <v>#REF!</v>
          </cell>
          <cell r="BJ60" t="e">
            <v>#REF!</v>
          </cell>
          <cell r="BK60" t="e">
            <v>#REF!</v>
          </cell>
          <cell r="BL60" t="e">
            <v>#REF!</v>
          </cell>
        </row>
        <row r="61">
          <cell r="C61" t="str">
            <v>A0451</v>
          </cell>
          <cell r="D61" t="str">
            <v>PT Multi Prima Universal</v>
          </cell>
          <cell r="E61" t="str">
            <v>United Tractors Tbk - Groups</v>
          </cell>
          <cell r="F61" t="e">
            <v>#REF!</v>
          </cell>
          <cell r="G61" t="e">
            <v>#REF!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 t="e">
            <v>#REF!</v>
          </cell>
          <cell r="N61" t="e">
            <v>#REF!</v>
          </cell>
          <cell r="O61" t="e">
            <v>#REF!</v>
          </cell>
          <cell r="P61" t="e">
            <v>#REF!</v>
          </cell>
          <cell r="R61" t="str">
            <v>75PEB 1</v>
          </cell>
          <cell r="S61" t="str">
            <v>75PEB 2</v>
          </cell>
          <cell r="T61" t="str">
            <v>75PEB 3</v>
          </cell>
          <cell r="U61" t="str">
            <v>75PEB 4</v>
          </cell>
          <cell r="V61" t="str">
            <v>75PEB 5</v>
          </cell>
          <cell r="W61" t="str">
            <v>75PEB 6</v>
          </cell>
          <cell r="X61" t="str">
            <v>75PEB 7</v>
          </cell>
          <cell r="Y61" t="str">
            <v>75MPP</v>
          </cell>
          <cell r="Z61" t="str">
            <v>75ID</v>
          </cell>
          <cell r="AA61" t="str">
            <v>75LL</v>
          </cell>
          <cell r="AB61" t="str">
            <v>75PMK</v>
          </cell>
          <cell r="AD61">
            <v>12687.008447742402</v>
          </cell>
          <cell r="AE61">
            <v>0</v>
          </cell>
          <cell r="AF61">
            <v>0</v>
          </cell>
          <cell r="AG61">
            <v>1556.7503650565984</v>
          </cell>
          <cell r="AH61">
            <v>0</v>
          </cell>
          <cell r="AI61">
            <v>17037.7605</v>
          </cell>
          <cell r="AJ61">
            <v>6518.4876664824851</v>
          </cell>
          <cell r="AK61">
            <v>0</v>
          </cell>
          <cell r="AL61">
            <v>13037.007621143352</v>
          </cell>
          <cell r="AM61">
            <v>87842.208423444477</v>
          </cell>
          <cell r="AN61">
            <v>26103.5</v>
          </cell>
          <cell r="AP61" t="e">
            <v>#REF!</v>
          </cell>
          <cell r="AQ61" t="e">
            <v>#REF!</v>
          </cell>
          <cell r="AR61" t="e">
            <v>#REF!</v>
          </cell>
          <cell r="AS61" t="e">
            <v>#REF!</v>
          </cell>
          <cell r="AT61" t="e">
            <v>#REF!</v>
          </cell>
          <cell r="AU61" t="e">
            <v>#REF!</v>
          </cell>
          <cell r="AV61" t="e">
            <v>#REF!</v>
          </cell>
          <cell r="AW61" t="e">
            <v>#REF!</v>
          </cell>
          <cell r="AX61" t="e">
            <v>#REF!</v>
          </cell>
          <cell r="AY61" t="e">
            <v>#REF!</v>
          </cell>
          <cell r="AZ61" t="e">
            <v>#REF!</v>
          </cell>
          <cell r="BB61" t="e">
            <v>#REF!</v>
          </cell>
          <cell r="BC61" t="e">
            <v>#REF!</v>
          </cell>
          <cell r="BD61" t="e">
            <v>#REF!</v>
          </cell>
          <cell r="BE61" t="e">
            <v>#REF!</v>
          </cell>
          <cell r="BF61" t="e">
            <v>#REF!</v>
          </cell>
          <cell r="BG61" t="e">
            <v>#REF!</v>
          </cell>
          <cell r="BH61" t="e">
            <v>#REF!</v>
          </cell>
          <cell r="BI61" t="e">
            <v>#REF!</v>
          </cell>
          <cell r="BJ61" t="e">
            <v>#REF!</v>
          </cell>
          <cell r="BK61" t="e">
            <v>#REF!</v>
          </cell>
          <cell r="BL61" t="e">
            <v>#REF!</v>
          </cell>
        </row>
        <row r="62">
          <cell r="C62" t="str">
            <v>A0345</v>
          </cell>
          <cell r="D62" t="str">
            <v>PT Nusa Keihin Indonesia</v>
          </cell>
          <cell r="E62" t="str">
            <v>Astra Otoparts Group</v>
          </cell>
          <cell r="F62">
            <v>-2444.6625196544774</v>
          </cell>
          <cell r="G62">
            <v>-222941.13669173935</v>
          </cell>
          <cell r="H62">
            <v>-62998.811035007959</v>
          </cell>
          <cell r="I62">
            <v>-268175.71853677696</v>
          </cell>
          <cell r="J62">
            <v>0</v>
          </cell>
          <cell r="K62">
            <v>0</v>
          </cell>
          <cell r="L62">
            <v>-73374.204665419937</v>
          </cell>
          <cell r="M62">
            <v>-14643.316951525219</v>
          </cell>
          <cell r="N62">
            <v>-354531.66025141848</v>
          </cell>
          <cell r="O62">
            <v>-141086.68846514297</v>
          </cell>
          <cell r="P62">
            <v>-234595.02877487574</v>
          </cell>
          <cell r="R62" t="str">
            <v>77PEB 1</v>
          </cell>
          <cell r="S62" t="str">
            <v>77PEB 2</v>
          </cell>
          <cell r="T62" t="str">
            <v>77PEB 3</v>
          </cell>
          <cell r="U62" t="str">
            <v>77PEB 4</v>
          </cell>
          <cell r="V62" t="str">
            <v>77PEB 5</v>
          </cell>
          <cell r="W62" t="str">
            <v>77PEB 6</v>
          </cell>
          <cell r="X62" t="str">
            <v>77PEB 7</v>
          </cell>
          <cell r="Y62" t="str">
            <v>77MPP</v>
          </cell>
          <cell r="Z62" t="str">
            <v>77ID</v>
          </cell>
          <cell r="AA62" t="str">
            <v>77LL</v>
          </cell>
          <cell r="AB62" t="str">
            <v>77PMK</v>
          </cell>
          <cell r="AD62">
            <v>1142.0646632917292</v>
          </cell>
          <cell r="AE62">
            <v>0</v>
          </cell>
          <cell r="AF62">
            <v>0</v>
          </cell>
          <cell r="AG62">
            <v>6432.4533416961467</v>
          </cell>
          <cell r="AH62">
            <v>0</v>
          </cell>
          <cell r="AI62">
            <v>0</v>
          </cell>
          <cell r="AJ62">
            <v>4456.823596233161</v>
          </cell>
          <cell r="AK62">
            <v>0</v>
          </cell>
          <cell r="AL62">
            <v>3353.7543193918546</v>
          </cell>
          <cell r="AM62">
            <v>21695.655942142537</v>
          </cell>
          <cell r="AN62">
            <v>11050</v>
          </cell>
          <cell r="AP62">
            <v>-2444.6625196544774</v>
          </cell>
          <cell r="AQ62">
            <v>0</v>
          </cell>
          <cell r="AR62">
            <v>0</v>
          </cell>
          <cell r="AS62">
            <v>-6432.4533416961467</v>
          </cell>
          <cell r="AT62">
            <v>0</v>
          </cell>
          <cell r="AU62">
            <v>0</v>
          </cell>
          <cell r="AV62">
            <v>-4456.823596233161</v>
          </cell>
          <cell r="AW62">
            <v>0</v>
          </cell>
          <cell r="AX62">
            <v>-3353.7543193918546</v>
          </cell>
          <cell r="AY62">
            <v>-21695.655942142537</v>
          </cell>
          <cell r="AZ62">
            <v>-11050</v>
          </cell>
          <cell r="BB62">
            <v>0</v>
          </cell>
          <cell r="BC62">
            <v>-222941.13669173935</v>
          </cell>
          <cell r="BD62">
            <v>-62998.811035007959</v>
          </cell>
          <cell r="BE62">
            <v>-261743.26519508081</v>
          </cell>
          <cell r="BF62">
            <v>0</v>
          </cell>
          <cell r="BG62">
            <v>0</v>
          </cell>
          <cell r="BH62">
            <v>-68917.381069186769</v>
          </cell>
          <cell r="BI62">
            <v>-14643.316951525219</v>
          </cell>
          <cell r="BJ62">
            <v>-351177.90593202662</v>
          </cell>
          <cell r="BK62">
            <v>-119391.03252300044</v>
          </cell>
          <cell r="BL62">
            <v>-223545.02877487574</v>
          </cell>
        </row>
        <row r="63">
          <cell r="C63" t="str">
            <v>A0231</v>
          </cell>
          <cell r="D63" t="str">
            <v>PT Pama Indo Mining</v>
          </cell>
          <cell r="E63" t="str">
            <v>United Tractors Tbk - Groups</v>
          </cell>
          <cell r="F63" t="e">
            <v>#REF!</v>
          </cell>
          <cell r="G63" t="e">
            <v>#REF!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 t="e">
            <v>#REF!</v>
          </cell>
          <cell r="N63" t="e">
            <v>#REF!</v>
          </cell>
          <cell r="O63" t="e">
            <v>#REF!</v>
          </cell>
          <cell r="P63" t="e">
            <v>#REF!</v>
          </cell>
          <cell r="R63" t="str">
            <v>78PEB 1</v>
          </cell>
          <cell r="S63" t="str">
            <v>78PEB 2</v>
          </cell>
          <cell r="T63" t="str">
            <v>78PEB 3</v>
          </cell>
          <cell r="U63" t="str">
            <v>78PEB 4</v>
          </cell>
          <cell r="V63" t="str">
            <v>78PEB 5</v>
          </cell>
          <cell r="W63" t="str">
            <v>78PEB 6</v>
          </cell>
          <cell r="X63" t="str">
            <v>78PEB 7</v>
          </cell>
          <cell r="Y63" t="str">
            <v>78MPP</v>
          </cell>
          <cell r="Z63" t="str">
            <v>78ID</v>
          </cell>
          <cell r="AA63" t="str">
            <v>78LL</v>
          </cell>
          <cell r="AB63" t="str">
            <v>78PMK</v>
          </cell>
          <cell r="AD63">
            <v>0</v>
          </cell>
          <cell r="AE63">
            <v>0</v>
          </cell>
          <cell r="AF63">
            <v>0</v>
          </cell>
          <cell r="AG63">
            <v>20092.196549866967</v>
          </cell>
          <cell r="AH63">
            <v>0</v>
          </cell>
          <cell r="AI63">
            <v>0</v>
          </cell>
          <cell r="AJ63">
            <v>2016.0613877891371</v>
          </cell>
          <cell r="AK63">
            <v>0</v>
          </cell>
          <cell r="AL63">
            <v>11942.181472475495</v>
          </cell>
          <cell r="AM63">
            <v>49037.031708571973</v>
          </cell>
          <cell r="AN63">
            <v>19249.75</v>
          </cell>
          <cell r="AP63" t="e">
            <v>#REF!</v>
          </cell>
          <cell r="AQ63" t="e">
            <v>#REF!</v>
          </cell>
          <cell r="AR63" t="e">
            <v>#REF!</v>
          </cell>
          <cell r="AS63" t="e">
            <v>#REF!</v>
          </cell>
          <cell r="AT63" t="e">
            <v>#REF!</v>
          </cell>
          <cell r="AU63" t="e">
            <v>#REF!</v>
          </cell>
          <cell r="AV63" t="e">
            <v>#REF!</v>
          </cell>
          <cell r="AW63" t="e">
            <v>#REF!</v>
          </cell>
          <cell r="AX63" t="e">
            <v>#REF!</v>
          </cell>
          <cell r="AY63" t="e">
            <v>#REF!</v>
          </cell>
          <cell r="AZ63" t="e">
            <v>#REF!</v>
          </cell>
          <cell r="BB63" t="e">
            <v>#REF!</v>
          </cell>
          <cell r="BC63" t="e">
            <v>#REF!</v>
          </cell>
          <cell r="BD63" t="e">
            <v>#REF!</v>
          </cell>
          <cell r="BE63" t="e">
            <v>#REF!</v>
          </cell>
          <cell r="BF63" t="e">
            <v>#REF!</v>
          </cell>
          <cell r="BG63" t="e">
            <v>#REF!</v>
          </cell>
          <cell r="BH63" t="e">
            <v>#REF!</v>
          </cell>
          <cell r="BI63" t="e">
            <v>#REF!</v>
          </cell>
          <cell r="BJ63" t="e">
            <v>#REF!</v>
          </cell>
          <cell r="BK63" t="e">
            <v>#REF!</v>
          </cell>
          <cell r="BL63" t="e">
            <v>#REF!</v>
          </cell>
        </row>
        <row r="64">
          <cell r="C64" t="str">
            <v>A0112</v>
          </cell>
          <cell r="D64" t="str">
            <v>PT Pama Persada Nusantara</v>
          </cell>
          <cell r="E64" t="str">
            <v>United Tractors Tbk - Groups</v>
          </cell>
          <cell r="F64" t="e">
            <v>#REF!</v>
          </cell>
          <cell r="G64" t="e">
            <v>#REF!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 t="e">
            <v>#REF!</v>
          </cell>
          <cell r="N64" t="e">
            <v>#REF!</v>
          </cell>
          <cell r="O64" t="e">
            <v>#REF!</v>
          </cell>
          <cell r="P64" t="e">
            <v>#REF!</v>
          </cell>
          <cell r="R64" t="str">
            <v>79PEB 1</v>
          </cell>
          <cell r="S64" t="str">
            <v>79PEB 2</v>
          </cell>
          <cell r="T64" t="str">
            <v>79PEB 3</v>
          </cell>
          <cell r="U64" t="str">
            <v>79PEB 4</v>
          </cell>
          <cell r="V64" t="str">
            <v>79PEB 5</v>
          </cell>
          <cell r="W64" t="str">
            <v>79PEB 6</v>
          </cell>
          <cell r="X64" t="str">
            <v>79PEB 7</v>
          </cell>
          <cell r="Y64" t="str">
            <v>79MPP</v>
          </cell>
          <cell r="Z64" t="str">
            <v>79ID</v>
          </cell>
          <cell r="AA64" t="str">
            <v>79LL</v>
          </cell>
          <cell r="AB64" t="str">
            <v>79PMK</v>
          </cell>
          <cell r="AD64">
            <v>7181115.1203171555</v>
          </cell>
          <cell r="AE64">
            <v>3324924.01</v>
          </cell>
          <cell r="AF64">
            <v>92312.107980000073</v>
          </cell>
          <cell r="AG64">
            <v>3630654.2772583021</v>
          </cell>
          <cell r="AH64">
            <v>515832</v>
          </cell>
          <cell r="AI64">
            <v>3816949.1392499981</v>
          </cell>
          <cell r="AJ64">
            <v>704310.27618719218</v>
          </cell>
          <cell r="AK64">
            <v>837780.54</v>
          </cell>
          <cell r="AL64">
            <v>1153934.6620037525</v>
          </cell>
          <cell r="AM64">
            <v>7062119.9213934988</v>
          </cell>
          <cell r="AN64">
            <v>2744660.5</v>
          </cell>
          <cell r="AP64" t="e">
            <v>#REF!</v>
          </cell>
          <cell r="AQ64" t="e">
            <v>#REF!</v>
          </cell>
          <cell r="AR64" t="e">
            <v>#REF!</v>
          </cell>
          <cell r="AS64" t="e">
            <v>#REF!</v>
          </cell>
          <cell r="AT64" t="e">
            <v>#REF!</v>
          </cell>
          <cell r="AU64" t="e">
            <v>#REF!</v>
          </cell>
          <cell r="AV64" t="e">
            <v>#REF!</v>
          </cell>
          <cell r="AW64" t="e">
            <v>#REF!</v>
          </cell>
          <cell r="AX64" t="e">
            <v>#REF!</v>
          </cell>
          <cell r="AY64" t="e">
            <v>#REF!</v>
          </cell>
          <cell r="AZ64" t="e">
            <v>#REF!</v>
          </cell>
          <cell r="BB64" t="e">
            <v>#REF!</v>
          </cell>
          <cell r="BC64" t="e">
            <v>#REF!</v>
          </cell>
          <cell r="BD64" t="e">
            <v>#REF!</v>
          </cell>
          <cell r="BE64" t="e">
            <v>#REF!</v>
          </cell>
          <cell r="BF64" t="e">
            <v>#REF!</v>
          </cell>
          <cell r="BG64" t="e">
            <v>#REF!</v>
          </cell>
          <cell r="BH64" t="e">
            <v>#REF!</v>
          </cell>
          <cell r="BI64" t="e">
            <v>#REF!</v>
          </cell>
          <cell r="BJ64" t="e">
            <v>#REF!</v>
          </cell>
          <cell r="BK64" t="e">
            <v>#REF!</v>
          </cell>
          <cell r="BL64" t="e">
            <v>#REF!</v>
          </cell>
        </row>
        <row r="65">
          <cell r="C65" t="str">
            <v>A0057</v>
          </cell>
          <cell r="D65" t="str">
            <v>PT Pratama Sedaya Finance</v>
          </cell>
          <cell r="E65" t="str">
            <v>ACC Group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 t="e">
            <v>#REF!</v>
          </cell>
          <cell r="N65" t="e">
            <v>#REF!</v>
          </cell>
          <cell r="O65" t="e">
            <v>#REF!</v>
          </cell>
          <cell r="P65" t="e">
            <v>#REF!</v>
          </cell>
          <cell r="R65" t="str">
            <v>84PEB 1</v>
          </cell>
          <cell r="S65" t="str">
            <v>84PEB 2</v>
          </cell>
          <cell r="T65" t="str">
            <v>84PEB 3</v>
          </cell>
          <cell r="U65" t="str">
            <v>84PEB 4</v>
          </cell>
          <cell r="V65" t="str">
            <v>84PEB 5</v>
          </cell>
          <cell r="W65" t="str">
            <v>84PEB 6</v>
          </cell>
          <cell r="X65" t="str">
            <v>84PEB 7</v>
          </cell>
          <cell r="Y65" t="str">
            <v>84MPP</v>
          </cell>
          <cell r="Z65" t="str">
            <v>84ID</v>
          </cell>
          <cell r="AA65" t="str">
            <v>84LL</v>
          </cell>
          <cell r="AB65" t="str">
            <v>84PMK</v>
          </cell>
          <cell r="AD65">
            <v>2274.0926718230676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496.97437476275735</v>
          </cell>
          <cell r="AK65">
            <v>0</v>
          </cell>
          <cell r="AL65">
            <v>1600.6948518721192</v>
          </cell>
          <cell r="AM65">
            <v>0</v>
          </cell>
          <cell r="AN65">
            <v>0</v>
          </cell>
          <cell r="AP65">
            <v>8894.7072000000007</v>
          </cell>
          <cell r="AQ65" t="e">
            <v>#REF!</v>
          </cell>
          <cell r="AR65" t="e">
            <v>#REF!</v>
          </cell>
          <cell r="AS65" t="e">
            <v>#REF!</v>
          </cell>
          <cell r="AT65" t="e">
            <v>#REF!</v>
          </cell>
          <cell r="AU65" t="e">
            <v>#REF!</v>
          </cell>
          <cell r="AV65" t="e">
            <v>#REF!</v>
          </cell>
          <cell r="AW65" t="e">
            <v>#REF!</v>
          </cell>
          <cell r="AX65" t="e">
            <v>#REF!</v>
          </cell>
          <cell r="AY65" t="e">
            <v>#REF!</v>
          </cell>
          <cell r="AZ65" t="e">
            <v>#REF!</v>
          </cell>
          <cell r="BB65" t="e">
            <v>#REF!</v>
          </cell>
          <cell r="BC65" t="e">
            <v>#REF!</v>
          </cell>
          <cell r="BD65" t="e">
            <v>#REF!</v>
          </cell>
          <cell r="BE65" t="e">
            <v>#REF!</v>
          </cell>
          <cell r="BF65" t="e">
            <v>#REF!</v>
          </cell>
          <cell r="BG65" t="e">
            <v>#REF!</v>
          </cell>
          <cell r="BH65" t="e">
            <v>#REF!</v>
          </cell>
          <cell r="BI65" t="e">
            <v>#REF!</v>
          </cell>
          <cell r="BJ65" t="e">
            <v>#REF!</v>
          </cell>
          <cell r="BK65" t="e">
            <v>#REF!</v>
          </cell>
          <cell r="BL65" t="e">
            <v>#REF!</v>
          </cell>
        </row>
        <row r="66">
          <cell r="C66" t="str">
            <v>A0424</v>
          </cell>
          <cell r="D66" t="str">
            <v>PT Prima Multi Mineral</v>
          </cell>
          <cell r="E66" t="str">
            <v>United Tractors Tbk - Groups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 t="e">
            <v>#REF!</v>
          </cell>
          <cell r="N66" t="e">
            <v>#REF!</v>
          </cell>
          <cell r="O66" t="e">
            <v>#REF!</v>
          </cell>
          <cell r="P66" t="e">
            <v>#REF!</v>
          </cell>
          <cell r="R66" t="str">
            <v>85PEB 1</v>
          </cell>
          <cell r="S66" t="str">
            <v>85PEB 2</v>
          </cell>
          <cell r="T66" t="str">
            <v>85PEB 3</v>
          </cell>
          <cell r="U66" t="str">
            <v>85PEB 4</v>
          </cell>
          <cell r="V66" t="str">
            <v>85PEB 5</v>
          </cell>
          <cell r="W66" t="str">
            <v>85PEB 6</v>
          </cell>
          <cell r="X66" t="str">
            <v>85PEB 7</v>
          </cell>
          <cell r="Y66" t="str">
            <v>85MPP</v>
          </cell>
          <cell r="Z66" t="str">
            <v>85ID</v>
          </cell>
          <cell r="AA66" t="str">
            <v>85LL</v>
          </cell>
          <cell r="AB66" t="str">
            <v>85PMK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1409.8536690518067</v>
          </cell>
          <cell r="AM66">
            <v>0</v>
          </cell>
          <cell r="AN66">
            <v>0</v>
          </cell>
          <cell r="AP66" t="e">
            <v>#REF!</v>
          </cell>
          <cell r="AQ66" t="e">
            <v>#REF!</v>
          </cell>
          <cell r="AR66" t="e">
            <v>#REF!</v>
          </cell>
          <cell r="AS66" t="e">
            <v>#REF!</v>
          </cell>
          <cell r="AT66" t="e">
            <v>#REF!</v>
          </cell>
          <cell r="AU66" t="e">
            <v>#REF!</v>
          </cell>
          <cell r="AV66" t="e">
            <v>#REF!</v>
          </cell>
          <cell r="AW66" t="e">
            <v>#REF!</v>
          </cell>
          <cell r="AX66" t="e">
            <v>#REF!</v>
          </cell>
          <cell r="AY66" t="e">
            <v>#REF!</v>
          </cell>
          <cell r="AZ66" t="e">
            <v>#REF!</v>
          </cell>
          <cell r="BB66" t="e">
            <v>#REF!</v>
          </cell>
          <cell r="BC66" t="e">
            <v>#REF!</v>
          </cell>
          <cell r="BD66" t="e">
            <v>#REF!</v>
          </cell>
          <cell r="BE66" t="e">
            <v>#REF!</v>
          </cell>
          <cell r="BF66" t="e">
            <v>#REF!</v>
          </cell>
          <cell r="BG66" t="e">
            <v>#REF!</v>
          </cell>
          <cell r="BH66" t="e">
            <v>#REF!</v>
          </cell>
          <cell r="BI66" t="e">
            <v>#REF!</v>
          </cell>
          <cell r="BJ66" t="e">
            <v>#REF!</v>
          </cell>
          <cell r="BK66" t="e">
            <v>#REF!</v>
          </cell>
          <cell r="BL66" t="e">
            <v>#REF!</v>
          </cell>
        </row>
        <row r="67">
          <cell r="C67" t="str">
            <v>A0128</v>
          </cell>
          <cell r="D67" t="str">
            <v>PT Sedaya Multi Investama</v>
          </cell>
          <cell r="E67" t="str">
            <v>SMI Group</v>
          </cell>
          <cell r="F67" t="e">
            <v>#REF!</v>
          </cell>
          <cell r="G67" t="e">
            <v>#REF!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 t="e">
            <v>#REF!</v>
          </cell>
          <cell r="N67" t="e">
            <v>#REF!</v>
          </cell>
          <cell r="O67" t="e">
            <v>#REF!</v>
          </cell>
          <cell r="P67" t="e">
            <v>#REF!</v>
          </cell>
          <cell r="R67" t="str">
            <v>91PEB 1</v>
          </cell>
          <cell r="S67" t="str">
            <v>91PEB 2</v>
          </cell>
          <cell r="T67" t="str">
            <v>91PEB 3</v>
          </cell>
          <cell r="U67" t="str">
            <v>91PEB 4</v>
          </cell>
          <cell r="V67" t="str">
            <v>91PEB 5</v>
          </cell>
          <cell r="W67" t="str">
            <v>91PEB 6</v>
          </cell>
          <cell r="X67" t="str">
            <v>91PEB 7</v>
          </cell>
          <cell r="Y67" t="str">
            <v>91MPP</v>
          </cell>
          <cell r="Z67" t="str">
            <v>91ID</v>
          </cell>
          <cell r="AA67" t="str">
            <v>91LL</v>
          </cell>
          <cell r="AB67" t="str">
            <v>91PMK</v>
          </cell>
          <cell r="AD67">
            <v>5969.5710261598733</v>
          </cell>
          <cell r="AE67">
            <v>0</v>
          </cell>
          <cell r="AF67">
            <v>0</v>
          </cell>
          <cell r="AG67">
            <v>2722.6508438547348</v>
          </cell>
          <cell r="AH67">
            <v>0</v>
          </cell>
          <cell r="AI67">
            <v>0</v>
          </cell>
          <cell r="AJ67">
            <v>1577.2488827895147</v>
          </cell>
          <cell r="AK67">
            <v>0</v>
          </cell>
          <cell r="AL67">
            <v>5199.2721284598492</v>
          </cell>
          <cell r="AM67">
            <v>1329.1496665696993</v>
          </cell>
          <cell r="AN67">
            <v>5501</v>
          </cell>
          <cell r="AP67" t="e">
            <v>#REF!</v>
          </cell>
          <cell r="AQ67" t="e">
            <v>#REF!</v>
          </cell>
          <cell r="AR67" t="e">
            <v>#REF!</v>
          </cell>
          <cell r="AS67" t="e">
            <v>#REF!</v>
          </cell>
          <cell r="AT67" t="e">
            <v>#REF!</v>
          </cell>
          <cell r="AU67" t="e">
            <v>#REF!</v>
          </cell>
          <cell r="AV67" t="e">
            <v>#REF!</v>
          </cell>
          <cell r="AW67" t="e">
            <v>#REF!</v>
          </cell>
          <cell r="AX67" t="e">
            <v>#REF!</v>
          </cell>
          <cell r="AY67" t="e">
            <v>#REF!</v>
          </cell>
          <cell r="AZ67" t="e">
            <v>#REF!</v>
          </cell>
          <cell r="BB67" t="e">
            <v>#REF!</v>
          </cell>
          <cell r="BC67" t="e">
            <v>#REF!</v>
          </cell>
          <cell r="BD67" t="e">
            <v>#REF!</v>
          </cell>
          <cell r="BE67" t="e">
            <v>#REF!</v>
          </cell>
          <cell r="BF67" t="e">
            <v>#REF!</v>
          </cell>
          <cell r="BG67" t="e">
            <v>#REF!</v>
          </cell>
          <cell r="BH67" t="e">
            <v>#REF!</v>
          </cell>
          <cell r="BI67" t="e">
            <v>#REF!</v>
          </cell>
          <cell r="BJ67" t="e">
            <v>#REF!</v>
          </cell>
          <cell r="BK67" t="e">
            <v>#REF!</v>
          </cell>
          <cell r="BL67" t="e">
            <v>#REF!</v>
          </cell>
        </row>
        <row r="68">
          <cell r="C68" t="str">
            <v>A0240</v>
          </cell>
          <cell r="D68" t="str">
            <v>PT Sedaya Pratama</v>
          </cell>
          <cell r="E68" t="str">
            <v>ACC Group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 t="e">
            <v>#REF!</v>
          </cell>
          <cell r="N68" t="e">
            <v>#REF!</v>
          </cell>
          <cell r="O68" t="e">
            <v>#REF!</v>
          </cell>
          <cell r="P68" t="e">
            <v>#REF!</v>
          </cell>
          <cell r="R68" t="str">
            <v>92PEB 1</v>
          </cell>
          <cell r="S68" t="str">
            <v>92PEB 2</v>
          </cell>
          <cell r="T68" t="str">
            <v>92PEB 3</v>
          </cell>
          <cell r="U68" t="str">
            <v>92PEB 4</v>
          </cell>
          <cell r="V68" t="str">
            <v>92PEB 5</v>
          </cell>
          <cell r="W68" t="str">
            <v>92PEB 6</v>
          </cell>
          <cell r="X68" t="str">
            <v>92PEB 7</v>
          </cell>
          <cell r="Y68" t="str">
            <v>92MPP</v>
          </cell>
          <cell r="Z68" t="str">
            <v>92ID</v>
          </cell>
          <cell r="AA68" t="str">
            <v>92LL</v>
          </cell>
          <cell r="AB68" t="str">
            <v>92PMK</v>
          </cell>
          <cell r="AD68">
            <v>0</v>
          </cell>
          <cell r="AE68">
            <v>0</v>
          </cell>
          <cell r="AF68">
            <v>0</v>
          </cell>
          <cell r="AG68">
            <v>3210.9956407050909</v>
          </cell>
          <cell r="AH68">
            <v>0</v>
          </cell>
          <cell r="AI68">
            <v>0</v>
          </cell>
          <cell r="AJ68">
            <v>997.86696577353962</v>
          </cell>
          <cell r="AK68">
            <v>0</v>
          </cell>
          <cell r="AL68">
            <v>3186.6484950419417</v>
          </cell>
          <cell r="AM68">
            <v>8944.0760848099744</v>
          </cell>
          <cell r="AN68">
            <v>0</v>
          </cell>
          <cell r="AP68" t="e">
            <v>#REF!</v>
          </cell>
          <cell r="AQ68" t="e">
            <v>#REF!</v>
          </cell>
          <cell r="AR68" t="e">
            <v>#REF!</v>
          </cell>
          <cell r="AS68" t="e">
            <v>#REF!</v>
          </cell>
          <cell r="AT68" t="e">
            <v>#REF!</v>
          </cell>
          <cell r="AU68" t="e">
            <v>#REF!</v>
          </cell>
          <cell r="AV68" t="e">
            <v>#REF!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B68" t="e">
            <v>#REF!</v>
          </cell>
          <cell r="BC68" t="e">
            <v>#REF!</v>
          </cell>
          <cell r="BD68" t="e">
            <v>#REF!</v>
          </cell>
          <cell r="BE68" t="e">
            <v>#REF!</v>
          </cell>
          <cell r="BF68" t="e">
            <v>#REF!</v>
          </cell>
          <cell r="BG68" t="e">
            <v>#REF!</v>
          </cell>
          <cell r="BH68" t="e">
            <v>#REF!</v>
          </cell>
          <cell r="BI68" t="e">
            <v>#REF!</v>
          </cell>
          <cell r="BJ68" t="e">
            <v>#REF!</v>
          </cell>
          <cell r="BK68" t="e">
            <v>#REF!</v>
          </cell>
          <cell r="BL68" t="e">
            <v>#REF!</v>
          </cell>
        </row>
        <row r="69">
          <cell r="C69" t="str">
            <v>A0209</v>
          </cell>
          <cell r="D69" t="str">
            <v>PT Serasi Auto Raya</v>
          </cell>
          <cell r="E69" t="str">
            <v>Serasi Autoraya Group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 t="e">
            <v>#REF!</v>
          </cell>
          <cell r="N69" t="e">
            <v>#REF!</v>
          </cell>
          <cell r="O69" t="e">
            <v>#REF!</v>
          </cell>
          <cell r="P69" t="e">
            <v>#REF!</v>
          </cell>
          <cell r="R69" t="str">
            <v>93PEB 1</v>
          </cell>
          <cell r="S69" t="str">
            <v>93PEB 2</v>
          </cell>
          <cell r="T69" t="str">
            <v>93PEB 3</v>
          </cell>
          <cell r="U69" t="str">
            <v>93PEB 4</v>
          </cell>
          <cell r="V69" t="str">
            <v>93PEB 5</v>
          </cell>
          <cell r="W69" t="str">
            <v>93PEB 6</v>
          </cell>
          <cell r="X69" t="str">
            <v>93PEB 7</v>
          </cell>
          <cell r="Y69" t="str">
            <v>93MPP</v>
          </cell>
          <cell r="Z69" t="str">
            <v>93ID</v>
          </cell>
          <cell r="AA69" t="str">
            <v>93LL</v>
          </cell>
          <cell r="AB69" t="str">
            <v>93PMK</v>
          </cell>
          <cell r="AD69">
            <v>185419.85503667625</v>
          </cell>
          <cell r="AE69">
            <v>0</v>
          </cell>
          <cell r="AF69">
            <v>0</v>
          </cell>
          <cell r="AG69">
            <v>289763.76742640982</v>
          </cell>
          <cell r="AH69">
            <v>0</v>
          </cell>
          <cell r="AI69">
            <v>0</v>
          </cell>
          <cell r="AJ69">
            <v>125654.55629394147</v>
          </cell>
          <cell r="AK69">
            <v>0</v>
          </cell>
          <cell r="AL69">
            <v>205133.94959614208</v>
          </cell>
          <cell r="AM69">
            <v>1433299.7432986272</v>
          </cell>
          <cell r="AN69">
            <v>711900</v>
          </cell>
          <cell r="AP69" t="e">
            <v>#REF!</v>
          </cell>
          <cell r="AQ69" t="e">
            <v>#REF!</v>
          </cell>
          <cell r="AR69" t="e">
            <v>#REF!</v>
          </cell>
          <cell r="AS69" t="e">
            <v>#REF!</v>
          </cell>
          <cell r="AT69" t="e">
            <v>#REF!</v>
          </cell>
          <cell r="AU69" t="e">
            <v>#REF!</v>
          </cell>
          <cell r="AV69" t="e">
            <v>#REF!</v>
          </cell>
          <cell r="AW69" t="e">
            <v>#REF!</v>
          </cell>
          <cell r="AX69" t="e">
            <v>#REF!</v>
          </cell>
          <cell r="AY69" t="e">
            <v>#REF!</v>
          </cell>
          <cell r="AZ69" t="e">
            <v>#REF!</v>
          </cell>
          <cell r="BB69" t="e">
            <v>#REF!</v>
          </cell>
          <cell r="BC69" t="e">
            <v>#REF!</v>
          </cell>
          <cell r="BD69" t="e">
            <v>#REF!</v>
          </cell>
          <cell r="BE69" t="e">
            <v>#REF!</v>
          </cell>
          <cell r="BF69" t="e">
            <v>#REF!</v>
          </cell>
          <cell r="BG69" t="e">
            <v>#REF!</v>
          </cell>
          <cell r="BH69" t="e">
            <v>#REF!</v>
          </cell>
          <cell r="BI69" t="e">
            <v>#REF!</v>
          </cell>
          <cell r="BJ69" t="e">
            <v>#REF!</v>
          </cell>
          <cell r="BK69" t="e">
            <v>#REF!</v>
          </cell>
          <cell r="BL69" t="e">
            <v>#REF!</v>
          </cell>
        </row>
        <row r="70">
          <cell r="C70" t="str">
            <v>A0373</v>
          </cell>
          <cell r="D70" t="str">
            <v>PT Serasi Transportasi Nusantara</v>
          </cell>
          <cell r="E70" t="str">
            <v>Serasi Autoraya Group</v>
          </cell>
          <cell r="F70" t="e">
            <v>#REF!</v>
          </cell>
          <cell r="G70" t="e">
            <v>#REF!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 t="e">
            <v>#REF!</v>
          </cell>
          <cell r="N70" t="e">
            <v>#REF!</v>
          </cell>
          <cell r="O70" t="e">
            <v>#REF!</v>
          </cell>
          <cell r="P70" t="e">
            <v>#REF!</v>
          </cell>
          <cell r="R70" t="str">
            <v>94PEB 1</v>
          </cell>
          <cell r="S70" t="str">
            <v>94PEB 2</v>
          </cell>
          <cell r="T70" t="str">
            <v>94PEB 3</v>
          </cell>
          <cell r="U70" t="str">
            <v>94PEB 4</v>
          </cell>
          <cell r="V70" t="str">
            <v>94PEB 5</v>
          </cell>
          <cell r="W70" t="str">
            <v>94PEB 6</v>
          </cell>
          <cell r="X70" t="str">
            <v>94PEB 7</v>
          </cell>
          <cell r="Y70" t="str">
            <v>94MPP</v>
          </cell>
          <cell r="Z70" t="str">
            <v>94ID</v>
          </cell>
          <cell r="AA70" t="str">
            <v>94LL</v>
          </cell>
          <cell r="AB70" t="str">
            <v>94PMK</v>
          </cell>
          <cell r="AD70">
            <v>0</v>
          </cell>
          <cell r="AE70">
            <v>0</v>
          </cell>
          <cell r="AF70">
            <v>0</v>
          </cell>
          <cell r="AG70">
            <v>2323.7879923500814</v>
          </cell>
          <cell r="AH70">
            <v>0</v>
          </cell>
          <cell r="AI70">
            <v>0</v>
          </cell>
          <cell r="AJ70">
            <v>2253.4067425284734</v>
          </cell>
          <cell r="AK70">
            <v>0</v>
          </cell>
          <cell r="AL70">
            <v>3144.9386444866141</v>
          </cell>
          <cell r="AM70">
            <v>92385.684740536133</v>
          </cell>
          <cell r="AN70">
            <v>0</v>
          </cell>
          <cell r="AP70" t="e">
            <v>#REF!</v>
          </cell>
          <cell r="AQ70" t="e">
            <v>#REF!</v>
          </cell>
          <cell r="AR70" t="e">
            <v>#REF!</v>
          </cell>
          <cell r="AS70" t="e">
            <v>#REF!</v>
          </cell>
          <cell r="AT70" t="e">
            <v>#REF!</v>
          </cell>
          <cell r="AU70" t="e">
            <v>#REF!</v>
          </cell>
          <cell r="AV70" t="e">
            <v>#REF!</v>
          </cell>
          <cell r="AW70" t="e">
            <v>#REF!</v>
          </cell>
          <cell r="AX70" t="e">
            <v>#REF!</v>
          </cell>
          <cell r="AY70" t="e">
            <v>#REF!</v>
          </cell>
          <cell r="AZ70" t="e">
            <v>#REF!</v>
          </cell>
          <cell r="BB70" t="e">
            <v>#REF!</v>
          </cell>
          <cell r="BC70" t="e">
            <v>#REF!</v>
          </cell>
          <cell r="BD70" t="e">
            <v>#REF!</v>
          </cell>
          <cell r="BE70" t="e">
            <v>#REF!</v>
          </cell>
          <cell r="BF70" t="e">
            <v>#REF!</v>
          </cell>
          <cell r="BG70" t="e">
            <v>#REF!</v>
          </cell>
          <cell r="BH70" t="e">
            <v>#REF!</v>
          </cell>
          <cell r="BI70" t="e">
            <v>#REF!</v>
          </cell>
          <cell r="BJ70" t="e">
            <v>#REF!</v>
          </cell>
          <cell r="BK70" t="e">
            <v>#REF!</v>
          </cell>
          <cell r="BL70" t="e">
            <v>#REF!</v>
          </cell>
        </row>
        <row r="71">
          <cell r="C71" t="str">
            <v>A0132</v>
          </cell>
          <cell r="D71" t="str">
            <v>PT Showa Indonesia</v>
          </cell>
          <cell r="E71" t="str">
            <v>Astra Honda Motor Groups</v>
          </cell>
          <cell r="F71" t="e">
            <v>#REF!</v>
          </cell>
          <cell r="G71" t="e">
            <v>#REF!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 t="e">
            <v>#REF!</v>
          </cell>
          <cell r="N71" t="e">
            <v>#REF!</v>
          </cell>
          <cell r="O71" t="e">
            <v>#REF!</v>
          </cell>
          <cell r="P71" t="e">
            <v>#REF!</v>
          </cell>
          <cell r="R71" t="str">
            <v>95PEB 1</v>
          </cell>
          <cell r="S71" t="str">
            <v>95PEB 2</v>
          </cell>
          <cell r="T71" t="str">
            <v>95PEB 3</v>
          </cell>
          <cell r="U71" t="str">
            <v>95PEB 4</v>
          </cell>
          <cell r="V71" t="str">
            <v>95PEB 5</v>
          </cell>
          <cell r="W71" t="str">
            <v>95PEB 6</v>
          </cell>
          <cell r="X71" t="str">
            <v>95PEB 7</v>
          </cell>
          <cell r="Y71" t="str">
            <v>95MPP</v>
          </cell>
          <cell r="Z71" t="str">
            <v>95ID</v>
          </cell>
          <cell r="AA71" t="str">
            <v>95LL</v>
          </cell>
          <cell r="AB71" t="str">
            <v>95PMK</v>
          </cell>
          <cell r="AD71">
            <v>1576062.5495520905</v>
          </cell>
          <cell r="AE71">
            <v>191188.73534654162</v>
          </cell>
          <cell r="AF71">
            <v>0</v>
          </cell>
          <cell r="AG71">
            <v>243312.37279576564</v>
          </cell>
          <cell r="AH71">
            <v>0</v>
          </cell>
          <cell r="AI71">
            <v>0</v>
          </cell>
          <cell r="AJ71">
            <v>204164.86387316772</v>
          </cell>
          <cell r="AK71">
            <v>47797.183836635406</v>
          </cell>
          <cell r="AL71">
            <v>288188.90562608634</v>
          </cell>
          <cell r="AM71">
            <v>1571373.9839466719</v>
          </cell>
          <cell r="AN71">
            <v>347150</v>
          </cell>
          <cell r="AP71" t="e">
            <v>#REF!</v>
          </cell>
          <cell r="AQ71" t="e">
            <v>#REF!</v>
          </cell>
          <cell r="AR71" t="e">
            <v>#REF!</v>
          </cell>
          <cell r="AS71" t="e">
            <v>#REF!</v>
          </cell>
          <cell r="AT71" t="e">
            <v>#REF!</v>
          </cell>
          <cell r="AU71" t="e">
            <v>#REF!</v>
          </cell>
          <cell r="AV71" t="e">
            <v>#REF!</v>
          </cell>
          <cell r="AW71" t="e">
            <v>#REF!</v>
          </cell>
          <cell r="AX71" t="e">
            <v>#REF!</v>
          </cell>
          <cell r="AY71" t="e">
            <v>#REF!</v>
          </cell>
          <cell r="AZ71" t="e">
            <v>#REF!</v>
          </cell>
          <cell r="BB71" t="e">
            <v>#REF!</v>
          </cell>
          <cell r="BC71" t="e">
            <v>#REF!</v>
          </cell>
          <cell r="BD71" t="e">
            <v>#REF!</v>
          </cell>
          <cell r="BE71" t="e">
            <v>#REF!</v>
          </cell>
          <cell r="BF71" t="e">
            <v>#REF!</v>
          </cell>
          <cell r="BG71" t="e">
            <v>#REF!</v>
          </cell>
          <cell r="BH71" t="e">
            <v>#REF!</v>
          </cell>
          <cell r="BI71" t="e">
            <v>#REF!</v>
          </cell>
          <cell r="BJ71" t="e">
            <v>#REF!</v>
          </cell>
          <cell r="BK71" t="e">
            <v>#REF!</v>
          </cell>
          <cell r="BL71" t="e">
            <v>#REF!</v>
          </cell>
        </row>
        <row r="72">
          <cell r="C72" t="str">
            <v>A0135</v>
          </cell>
          <cell r="D72" t="str">
            <v>PT Staco Estika Sedaya Finance</v>
          </cell>
          <cell r="E72" t="str">
            <v>ACC Group</v>
          </cell>
          <cell r="F72" t="e">
            <v>#REF!</v>
          </cell>
          <cell r="G72" t="e">
            <v>#REF!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 t="e">
            <v>#REF!</v>
          </cell>
          <cell r="N72" t="e">
            <v>#REF!</v>
          </cell>
          <cell r="O72" t="e">
            <v>#REF!</v>
          </cell>
          <cell r="P72" t="e">
            <v>#REF!</v>
          </cell>
          <cell r="R72" t="str">
            <v>96PEB 1</v>
          </cell>
          <cell r="S72" t="str">
            <v>96PEB 2</v>
          </cell>
          <cell r="T72" t="str">
            <v>96PEB 3</v>
          </cell>
          <cell r="U72" t="str">
            <v>96PEB 4</v>
          </cell>
          <cell r="V72" t="str">
            <v>96PEB 5</v>
          </cell>
          <cell r="W72" t="str">
            <v>96PEB 6</v>
          </cell>
          <cell r="X72" t="str">
            <v>96PEB 7</v>
          </cell>
          <cell r="Y72" t="str">
            <v>96MPP</v>
          </cell>
          <cell r="Z72" t="str">
            <v>96ID</v>
          </cell>
          <cell r="AA72" t="str">
            <v>96LL</v>
          </cell>
          <cell r="AB72" t="str">
            <v>96PMK</v>
          </cell>
          <cell r="AD72">
            <v>7358.7305131047387</v>
          </cell>
          <cell r="AE72">
            <v>0</v>
          </cell>
          <cell r="AF72">
            <v>0</v>
          </cell>
          <cell r="AG72">
            <v>9850.8879524491731</v>
          </cell>
          <cell r="AH72">
            <v>0</v>
          </cell>
          <cell r="AI72">
            <v>0</v>
          </cell>
          <cell r="AJ72">
            <v>6391.6665244381056</v>
          </cell>
          <cell r="AK72">
            <v>0</v>
          </cell>
          <cell r="AL72">
            <v>12386.972598997187</v>
          </cell>
          <cell r="AM72">
            <v>111669.60843996663</v>
          </cell>
          <cell r="AN72">
            <v>52000</v>
          </cell>
          <cell r="AP72" t="e">
            <v>#REF!</v>
          </cell>
          <cell r="AQ72" t="e">
            <v>#REF!</v>
          </cell>
          <cell r="AR72" t="e">
            <v>#REF!</v>
          </cell>
          <cell r="AS72" t="e">
            <v>#REF!</v>
          </cell>
          <cell r="AT72" t="e">
            <v>#REF!</v>
          </cell>
          <cell r="AU72" t="e">
            <v>#REF!</v>
          </cell>
          <cell r="AV72" t="e">
            <v>#REF!</v>
          </cell>
          <cell r="AW72" t="e">
            <v>#REF!</v>
          </cell>
          <cell r="AX72" t="e">
            <v>#REF!</v>
          </cell>
          <cell r="AY72" t="e">
            <v>#REF!</v>
          </cell>
          <cell r="AZ72" t="e">
            <v>#REF!</v>
          </cell>
          <cell r="BB72" t="e">
            <v>#REF!</v>
          </cell>
          <cell r="BC72" t="e">
            <v>#REF!</v>
          </cell>
          <cell r="BD72" t="e">
            <v>#REF!</v>
          </cell>
          <cell r="BE72" t="e">
            <v>#REF!</v>
          </cell>
          <cell r="BF72" t="e">
            <v>#REF!</v>
          </cell>
          <cell r="BG72" t="e">
            <v>#REF!</v>
          </cell>
          <cell r="BH72" t="e">
            <v>#REF!</v>
          </cell>
          <cell r="BI72" t="e">
            <v>#REF!</v>
          </cell>
          <cell r="BJ72" t="e">
            <v>#REF!</v>
          </cell>
          <cell r="BK72" t="e">
            <v>#REF!</v>
          </cell>
          <cell r="BL72" t="e">
            <v>#REF!</v>
          </cell>
        </row>
        <row r="73">
          <cell r="C73" t="str">
            <v>A0273</v>
          </cell>
          <cell r="D73" t="str">
            <v>PT Stacomitra Graha</v>
          </cell>
          <cell r="E73" t="str">
            <v>ACC Group</v>
          </cell>
          <cell r="F73" t="e">
            <v>#REF!</v>
          </cell>
          <cell r="G73" t="e">
            <v>#REF!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 t="e">
            <v>#REF!</v>
          </cell>
          <cell r="O73" t="e">
            <v>#REF!</v>
          </cell>
          <cell r="P73" t="e">
            <v>#REF!</v>
          </cell>
          <cell r="R73" t="str">
            <v>97PEB 1</v>
          </cell>
          <cell r="S73" t="str">
            <v>97PEB 2</v>
          </cell>
          <cell r="T73" t="str">
            <v>97PEB 3</v>
          </cell>
          <cell r="U73" t="str">
            <v>97PEB 4</v>
          </cell>
          <cell r="V73" t="str">
            <v>97PEB 5</v>
          </cell>
          <cell r="W73" t="str">
            <v>97PEB 6</v>
          </cell>
          <cell r="X73" t="str">
            <v>97PEB 7</v>
          </cell>
          <cell r="Y73" t="str">
            <v>97MPP</v>
          </cell>
          <cell r="Z73" t="str">
            <v>97ID</v>
          </cell>
          <cell r="AA73" t="str">
            <v>97LL</v>
          </cell>
          <cell r="AB73" t="str">
            <v>97PMK</v>
          </cell>
          <cell r="AD73">
            <v>0</v>
          </cell>
          <cell r="AE73">
            <v>0</v>
          </cell>
          <cell r="AF73">
            <v>0</v>
          </cell>
          <cell r="AG73">
            <v>508.69229879350121</v>
          </cell>
          <cell r="AH73">
            <v>0</v>
          </cell>
          <cell r="AI73">
            <v>0</v>
          </cell>
          <cell r="AJ73">
            <v>162.60633144795869</v>
          </cell>
          <cell r="AK73">
            <v>0</v>
          </cell>
          <cell r="AL73">
            <v>311.54671070729</v>
          </cell>
          <cell r="AM73">
            <v>0</v>
          </cell>
          <cell r="AN73">
            <v>0</v>
          </cell>
          <cell r="AP73" t="e">
            <v>#REF!</v>
          </cell>
          <cell r="AQ73" t="e">
            <v>#REF!</v>
          </cell>
          <cell r="AR73" t="e">
            <v>#REF!</v>
          </cell>
          <cell r="AS73" t="e">
            <v>#REF!</v>
          </cell>
          <cell r="AT73" t="e">
            <v>#REF!</v>
          </cell>
          <cell r="AU73" t="e">
            <v>#REF!</v>
          </cell>
          <cell r="AV73" t="e">
            <v>#REF!</v>
          </cell>
          <cell r="AW73" t="e">
            <v>#REF!</v>
          </cell>
          <cell r="AX73" t="e">
            <v>#REF!</v>
          </cell>
          <cell r="AY73" t="e">
            <v>#REF!</v>
          </cell>
          <cell r="AZ73" t="e">
            <v>#REF!</v>
          </cell>
          <cell r="BB73" t="e">
            <v>#REF!</v>
          </cell>
          <cell r="BC73" t="e">
            <v>#REF!</v>
          </cell>
          <cell r="BD73" t="e">
            <v>#REF!</v>
          </cell>
          <cell r="BE73" t="e">
            <v>#REF!</v>
          </cell>
          <cell r="BF73" t="e">
            <v>#REF!</v>
          </cell>
          <cell r="BG73" t="e">
            <v>#REF!</v>
          </cell>
          <cell r="BH73" t="e">
            <v>#REF!</v>
          </cell>
          <cell r="BI73" t="e">
            <v>#REF!</v>
          </cell>
          <cell r="BJ73" t="e">
            <v>#REF!</v>
          </cell>
          <cell r="BK73" t="e">
            <v>#REF!</v>
          </cell>
          <cell r="BL73" t="e">
            <v>#REF!</v>
          </cell>
        </row>
        <row r="74">
          <cell r="C74" t="str">
            <v>A0142</v>
          </cell>
          <cell r="D74" t="str">
            <v>PT Surya Artha Nusantara Finance</v>
          </cell>
          <cell r="E74" t="str">
            <v>SMI Group</v>
          </cell>
          <cell r="F74" t="e">
            <v>#REF!</v>
          </cell>
          <cell r="G74" t="e">
            <v>#REF!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 t="e">
            <v>#REF!</v>
          </cell>
          <cell r="N74" t="e">
            <v>#REF!</v>
          </cell>
          <cell r="O74" t="e">
            <v>#REF!</v>
          </cell>
          <cell r="P74" t="e">
            <v>#REF!</v>
          </cell>
          <cell r="R74" t="str">
            <v>102PEB 1</v>
          </cell>
          <cell r="S74" t="str">
            <v>102PEB 2</v>
          </cell>
          <cell r="T74" t="str">
            <v>102PEB 3</v>
          </cell>
          <cell r="U74" t="str">
            <v>102PEB 4</v>
          </cell>
          <cell r="V74" t="str">
            <v>102PEB 5</v>
          </cell>
          <cell r="W74" t="str">
            <v>102PEB 6</v>
          </cell>
          <cell r="X74" t="str">
            <v>102PEB 7</v>
          </cell>
          <cell r="Y74" t="str">
            <v>102MPP</v>
          </cell>
          <cell r="Z74" t="str">
            <v>102ID</v>
          </cell>
          <cell r="AA74" t="str">
            <v>102LL</v>
          </cell>
          <cell r="AB74" t="str">
            <v>102PMK</v>
          </cell>
          <cell r="AD74">
            <v>17879.727286736059</v>
          </cell>
          <cell r="AE74">
            <v>0</v>
          </cell>
          <cell r="AF74">
            <v>0</v>
          </cell>
          <cell r="AG74">
            <v>15475.736856384088</v>
          </cell>
          <cell r="AH74">
            <v>0</v>
          </cell>
          <cell r="AI74">
            <v>0</v>
          </cell>
          <cell r="AJ74">
            <v>12621.29883992541</v>
          </cell>
          <cell r="AK74">
            <v>0</v>
          </cell>
          <cell r="AL74">
            <v>23239.216609681182</v>
          </cell>
          <cell r="AM74">
            <v>43195.741564284428</v>
          </cell>
          <cell r="AN74">
            <v>18888.5</v>
          </cell>
          <cell r="AP74" t="e">
            <v>#REF!</v>
          </cell>
          <cell r="AQ74" t="e">
            <v>#REF!</v>
          </cell>
          <cell r="AR74" t="e">
            <v>#REF!</v>
          </cell>
          <cell r="AS74" t="e">
            <v>#REF!</v>
          </cell>
          <cell r="AT74" t="e">
            <v>#REF!</v>
          </cell>
          <cell r="AU74" t="e">
            <v>#REF!</v>
          </cell>
          <cell r="AV74" t="e">
            <v>#REF!</v>
          </cell>
          <cell r="AW74" t="e">
            <v>#REF!</v>
          </cell>
          <cell r="AX74" t="e">
            <v>#REF!</v>
          </cell>
          <cell r="AY74" t="e">
            <v>#REF!</v>
          </cell>
          <cell r="AZ74" t="e">
            <v>#REF!</v>
          </cell>
          <cell r="BB74" t="e">
            <v>#REF!</v>
          </cell>
          <cell r="BC74" t="e">
            <v>#REF!</v>
          </cell>
          <cell r="BD74" t="e">
            <v>#REF!</v>
          </cell>
          <cell r="BE74" t="e">
            <v>#REF!</v>
          </cell>
          <cell r="BF74" t="e">
            <v>#REF!</v>
          </cell>
          <cell r="BG74" t="e">
            <v>#REF!</v>
          </cell>
          <cell r="BH74" t="e">
            <v>#REF!</v>
          </cell>
          <cell r="BI74" t="e">
            <v>#REF!</v>
          </cell>
          <cell r="BJ74" t="e">
            <v>#REF!</v>
          </cell>
          <cell r="BK74" t="e">
            <v>#REF!</v>
          </cell>
          <cell r="BL74" t="e">
            <v>#REF!</v>
          </cell>
        </row>
        <row r="75">
          <cell r="C75" t="str">
            <v>A0140</v>
          </cell>
          <cell r="D75" t="str">
            <v>PT Suryaraya Prawira</v>
          </cell>
          <cell r="E75" t="str">
            <v>Properties Group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R75" t="str">
            <v>106PEB 1</v>
          </cell>
          <cell r="S75" t="str">
            <v>106PEB 2</v>
          </cell>
          <cell r="T75" t="str">
            <v>106PEB 3</v>
          </cell>
          <cell r="U75" t="str">
            <v>106PEB 4</v>
          </cell>
          <cell r="V75" t="str">
            <v>106PEB 5</v>
          </cell>
          <cell r="W75" t="str">
            <v>106PEB 6</v>
          </cell>
          <cell r="X75" t="str">
            <v>106PEB 7</v>
          </cell>
          <cell r="Y75" t="str">
            <v>106MPP</v>
          </cell>
          <cell r="Z75" t="str">
            <v>106ID</v>
          </cell>
          <cell r="AA75" t="str">
            <v>106LL</v>
          </cell>
          <cell r="AB75" t="str">
            <v>106PMK</v>
          </cell>
          <cell r="AD75">
            <v>0</v>
          </cell>
          <cell r="AE75">
            <v>0</v>
          </cell>
          <cell r="AF75">
            <v>0</v>
          </cell>
          <cell r="AG75">
            <v>1805.4501149751882</v>
          </cell>
          <cell r="AH75">
            <v>0</v>
          </cell>
          <cell r="AI75">
            <v>0</v>
          </cell>
          <cell r="AJ75">
            <v>2602.7598248725699</v>
          </cell>
          <cell r="AK75">
            <v>0</v>
          </cell>
          <cell r="AL75">
            <v>8734.8909380245132</v>
          </cell>
          <cell r="AM75">
            <v>32888.719674055137</v>
          </cell>
          <cell r="AN75">
            <v>0</v>
          </cell>
          <cell r="AP75" t="e">
            <v>#REF!</v>
          </cell>
          <cell r="AQ75" t="e">
            <v>#REF!</v>
          </cell>
          <cell r="AR75" t="e">
            <v>#REF!</v>
          </cell>
          <cell r="AS75" t="e">
            <v>#REF!</v>
          </cell>
          <cell r="AT75" t="e">
            <v>#REF!</v>
          </cell>
          <cell r="AU75" t="e">
            <v>#REF!</v>
          </cell>
          <cell r="AV75" t="e">
            <v>#REF!</v>
          </cell>
          <cell r="AW75" t="e">
            <v>#REF!</v>
          </cell>
          <cell r="AX75" t="e">
            <v>#REF!</v>
          </cell>
          <cell r="AY75" t="e">
            <v>#REF!</v>
          </cell>
          <cell r="AZ75" t="e">
            <v>#REF!</v>
          </cell>
          <cell r="BB75" t="e">
            <v>#REF!</v>
          </cell>
          <cell r="BC75" t="e">
            <v>#REF!</v>
          </cell>
          <cell r="BD75" t="e">
            <v>#REF!</v>
          </cell>
          <cell r="BE75" t="e">
            <v>#REF!</v>
          </cell>
          <cell r="BF75" t="e">
            <v>#REF!</v>
          </cell>
          <cell r="BG75" t="e">
            <v>#REF!</v>
          </cell>
          <cell r="BH75" t="e">
            <v>#REF!</v>
          </cell>
          <cell r="BI75" t="e">
            <v>#REF!</v>
          </cell>
          <cell r="BJ75" t="e">
            <v>#REF!</v>
          </cell>
          <cell r="BK75" t="e">
            <v>#REF!</v>
          </cell>
          <cell r="BL75" t="e">
            <v>#REF!</v>
          </cell>
        </row>
        <row r="76">
          <cell r="C76" t="str">
            <v>A0199</v>
          </cell>
          <cell r="D76" t="str">
            <v>PT Suryaraya Rubberindo Industries</v>
          </cell>
          <cell r="E76" t="str">
            <v>Astra Honda Motor Groups</v>
          </cell>
          <cell r="F76" t="e">
            <v>#REF!</v>
          </cell>
          <cell r="G76" t="e">
            <v>#REF!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 t="e">
            <v>#REF!</v>
          </cell>
          <cell r="N76" t="e">
            <v>#REF!</v>
          </cell>
          <cell r="O76" t="e">
            <v>#REF!</v>
          </cell>
          <cell r="P76" t="e">
            <v>#REF!</v>
          </cell>
          <cell r="R76" t="str">
            <v>107PEB 1</v>
          </cell>
          <cell r="S76" t="str">
            <v>107PEB 2</v>
          </cell>
          <cell r="T76" t="str">
            <v>107PEB 3</v>
          </cell>
          <cell r="U76" t="str">
            <v>107PEB 4</v>
          </cell>
          <cell r="V76" t="str">
            <v>107PEB 5</v>
          </cell>
          <cell r="W76" t="str">
            <v>107PEB 6</v>
          </cell>
          <cell r="X76" t="str">
            <v>107PEB 7</v>
          </cell>
          <cell r="Y76" t="str">
            <v>107MPP</v>
          </cell>
          <cell r="Z76" t="str">
            <v>107ID</v>
          </cell>
          <cell r="AA76" t="str">
            <v>107LL</v>
          </cell>
          <cell r="AB76" t="str">
            <v>107PMK</v>
          </cell>
          <cell r="AD76">
            <v>56376.269705681741</v>
          </cell>
          <cell r="AE76">
            <v>0</v>
          </cell>
          <cell r="AF76">
            <v>0</v>
          </cell>
          <cell r="AG76">
            <v>318017.48443508201</v>
          </cell>
          <cell r="AH76">
            <v>0</v>
          </cell>
          <cell r="AI76">
            <v>0</v>
          </cell>
          <cell r="AJ76">
            <v>125426.6464562957</v>
          </cell>
          <cell r="AK76">
            <v>0</v>
          </cell>
          <cell r="AL76">
            <v>189270.59770634965</v>
          </cell>
          <cell r="AM76">
            <v>890487.29097215808</v>
          </cell>
          <cell r="AN76">
            <v>45000</v>
          </cell>
          <cell r="AP76">
            <v>0</v>
          </cell>
          <cell r="AQ76" t="e">
            <v>#REF!</v>
          </cell>
          <cell r="AR76" t="e">
            <v>#REF!</v>
          </cell>
          <cell r="AS76" t="e">
            <v>#REF!</v>
          </cell>
          <cell r="AT76" t="e">
            <v>#REF!</v>
          </cell>
          <cell r="AU76" t="e">
            <v>#REF!</v>
          </cell>
          <cell r="AV76" t="e">
            <v>#REF!</v>
          </cell>
          <cell r="AW76" t="e">
            <v>#REF!</v>
          </cell>
          <cell r="AX76" t="e">
            <v>#REF!</v>
          </cell>
          <cell r="AY76" t="e">
            <v>#REF!</v>
          </cell>
          <cell r="AZ76" t="e">
            <v>#REF!</v>
          </cell>
          <cell r="BB76" t="e">
            <v>#REF!</v>
          </cell>
          <cell r="BC76" t="e">
            <v>#REF!</v>
          </cell>
          <cell r="BD76" t="e">
            <v>#REF!</v>
          </cell>
          <cell r="BE76" t="e">
            <v>#REF!</v>
          </cell>
          <cell r="BF76" t="e">
            <v>#REF!</v>
          </cell>
          <cell r="BG76" t="e">
            <v>#REF!</v>
          </cell>
          <cell r="BH76" t="e">
            <v>#REF!</v>
          </cell>
          <cell r="BI76" t="e">
            <v>#REF!</v>
          </cell>
          <cell r="BJ76" t="e">
            <v>#REF!</v>
          </cell>
          <cell r="BK76" t="e">
            <v>#REF!</v>
          </cell>
          <cell r="BL76" t="e">
            <v>#REF!</v>
          </cell>
        </row>
        <row r="77">
          <cell r="C77" t="str">
            <v>A0221</v>
          </cell>
          <cell r="D77" t="str">
            <v>PT Swadaya Harapan Nusantara</v>
          </cell>
          <cell r="E77" t="str">
            <v>Traktor Nusantara Group</v>
          </cell>
          <cell r="F77" t="e">
            <v>#REF!</v>
          </cell>
          <cell r="G77" t="e">
            <v>#REF!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 t="e">
            <v>#REF!</v>
          </cell>
          <cell r="N77" t="e">
            <v>#REF!</v>
          </cell>
          <cell r="O77" t="e">
            <v>#REF!</v>
          </cell>
          <cell r="P77" t="e">
            <v>#REF!</v>
          </cell>
          <cell r="R77" t="str">
            <v>108PEB 1</v>
          </cell>
          <cell r="S77" t="str">
            <v>108PEB 2</v>
          </cell>
          <cell r="T77" t="str">
            <v>108PEB 3</v>
          </cell>
          <cell r="U77" t="str">
            <v>108PEB 4</v>
          </cell>
          <cell r="V77" t="str">
            <v>108PEB 5</v>
          </cell>
          <cell r="W77" t="str">
            <v>108PEB 6</v>
          </cell>
          <cell r="X77" t="str">
            <v>108PEB 7</v>
          </cell>
          <cell r="Y77" t="str">
            <v>108MPP</v>
          </cell>
          <cell r="Z77" t="str">
            <v>108ID</v>
          </cell>
          <cell r="AA77" t="str">
            <v>108LL</v>
          </cell>
          <cell r="AB77" t="str">
            <v>108PMK</v>
          </cell>
          <cell r="AD77">
            <v>26261.16543513169</v>
          </cell>
          <cell r="AE77">
            <v>0</v>
          </cell>
          <cell r="AF77">
            <v>0</v>
          </cell>
          <cell r="AG77">
            <v>9195.229646747548</v>
          </cell>
          <cell r="AH77">
            <v>0</v>
          </cell>
          <cell r="AI77">
            <v>0</v>
          </cell>
          <cell r="AJ77">
            <v>9198.0058189920492</v>
          </cell>
          <cell r="AK77">
            <v>0</v>
          </cell>
          <cell r="AL77">
            <v>31669.69229418617</v>
          </cell>
          <cell r="AM77">
            <v>217216</v>
          </cell>
          <cell r="AN77">
            <v>123796.5</v>
          </cell>
          <cell r="AP77" t="e">
            <v>#REF!</v>
          </cell>
          <cell r="AQ77" t="e">
            <v>#REF!</v>
          </cell>
          <cell r="AR77" t="e">
            <v>#REF!</v>
          </cell>
          <cell r="AS77" t="e">
            <v>#REF!</v>
          </cell>
          <cell r="AT77" t="e">
            <v>#REF!</v>
          </cell>
          <cell r="AU77" t="e">
            <v>#REF!</v>
          </cell>
          <cell r="AV77" t="e">
            <v>#REF!</v>
          </cell>
          <cell r="AW77" t="e">
            <v>#REF!</v>
          </cell>
          <cell r="AX77" t="e">
            <v>#REF!</v>
          </cell>
          <cell r="AY77" t="e">
            <v>#REF!</v>
          </cell>
          <cell r="AZ77" t="e">
            <v>#REF!</v>
          </cell>
          <cell r="BB77" t="e">
            <v>#REF!</v>
          </cell>
          <cell r="BC77" t="e">
            <v>#REF!</v>
          </cell>
          <cell r="BD77" t="e">
            <v>#REF!</v>
          </cell>
          <cell r="BE77" t="e">
            <v>#REF!</v>
          </cell>
          <cell r="BF77" t="e">
            <v>#REF!</v>
          </cell>
          <cell r="BG77" t="e">
            <v>#REF!</v>
          </cell>
          <cell r="BH77" t="e">
            <v>#REF!</v>
          </cell>
          <cell r="BI77" t="e">
            <v>#REF!</v>
          </cell>
          <cell r="BJ77" t="e">
            <v>#REF!</v>
          </cell>
          <cell r="BK77" t="e">
            <v>#REF!</v>
          </cell>
          <cell r="BL77" t="e">
            <v>#REF!</v>
          </cell>
        </row>
        <row r="78">
          <cell r="C78" t="str">
            <v>A0143</v>
          </cell>
          <cell r="D78" t="str">
            <v>PT Swadharma Bhakti Sedaya Finance</v>
          </cell>
          <cell r="E78" t="str">
            <v>ACC Group</v>
          </cell>
          <cell r="F78" t="e">
            <v>#REF!</v>
          </cell>
          <cell r="G78" t="e">
            <v>#REF!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 t="e">
            <v>#REF!</v>
          </cell>
          <cell r="N78" t="e">
            <v>#REF!</v>
          </cell>
          <cell r="O78" t="e">
            <v>#REF!</v>
          </cell>
          <cell r="P78" t="e">
            <v>#REF!</v>
          </cell>
          <cell r="R78" t="str">
            <v>109PEB 1</v>
          </cell>
          <cell r="S78" t="str">
            <v>109PEB 2</v>
          </cell>
          <cell r="T78" t="str">
            <v>109PEB 3</v>
          </cell>
          <cell r="U78" t="str">
            <v>109PEB 4</v>
          </cell>
          <cell r="V78" t="str">
            <v>109PEB 5</v>
          </cell>
          <cell r="W78" t="str">
            <v>109PEB 6</v>
          </cell>
          <cell r="X78" t="str">
            <v>109PEB 7</v>
          </cell>
          <cell r="Y78" t="str">
            <v>109MPP</v>
          </cell>
          <cell r="Z78" t="str">
            <v>109ID</v>
          </cell>
          <cell r="AA78" t="str">
            <v>109LL</v>
          </cell>
          <cell r="AB78" t="str">
            <v>109PMK</v>
          </cell>
          <cell r="AD78">
            <v>304367.47220079199</v>
          </cell>
          <cell r="AE78">
            <v>26515.5</v>
          </cell>
          <cell r="AF78">
            <v>39261.194940000001</v>
          </cell>
          <cell r="AG78">
            <v>67153.387298617279</v>
          </cell>
          <cell r="AH78">
            <v>0</v>
          </cell>
          <cell r="AI78">
            <v>0</v>
          </cell>
          <cell r="AJ78">
            <v>12315.633271746332</v>
          </cell>
          <cell r="AK78">
            <v>0</v>
          </cell>
          <cell r="AL78">
            <v>30075.456353040474</v>
          </cell>
          <cell r="AM78">
            <v>170849.93083178086</v>
          </cell>
          <cell r="AN78">
            <v>159550</v>
          </cell>
          <cell r="AP78" t="e">
            <v>#REF!</v>
          </cell>
          <cell r="AQ78" t="e">
            <v>#REF!</v>
          </cell>
          <cell r="AR78" t="e">
            <v>#REF!</v>
          </cell>
          <cell r="AS78" t="e">
            <v>#REF!</v>
          </cell>
          <cell r="AT78" t="e">
            <v>#REF!</v>
          </cell>
          <cell r="AU78" t="e">
            <v>#REF!</v>
          </cell>
          <cell r="AV78" t="e">
            <v>#REF!</v>
          </cell>
          <cell r="AW78" t="e">
            <v>#REF!</v>
          </cell>
          <cell r="AX78" t="e">
            <v>#REF!</v>
          </cell>
          <cell r="AY78" t="e">
            <v>#REF!</v>
          </cell>
          <cell r="AZ78" t="e">
            <v>#REF!</v>
          </cell>
          <cell r="BB78" t="e">
            <v>#REF!</v>
          </cell>
          <cell r="BC78" t="e">
            <v>#REF!</v>
          </cell>
          <cell r="BD78" t="e">
            <v>#REF!</v>
          </cell>
          <cell r="BE78" t="e">
            <v>#REF!</v>
          </cell>
          <cell r="BF78" t="e">
            <v>#REF!</v>
          </cell>
          <cell r="BG78" t="e">
            <v>#REF!</v>
          </cell>
          <cell r="BH78" t="e">
            <v>#REF!</v>
          </cell>
          <cell r="BI78" t="e">
            <v>#REF!</v>
          </cell>
          <cell r="BJ78" t="e">
            <v>#REF!</v>
          </cell>
          <cell r="BK78" t="e">
            <v>#REF!</v>
          </cell>
          <cell r="BL78" t="e">
            <v>#REF!</v>
          </cell>
        </row>
        <row r="79">
          <cell r="C79" t="str">
            <v>A0452</v>
          </cell>
          <cell r="D79" t="str">
            <v>PT Telen Orbit Prima</v>
          </cell>
          <cell r="E79" t="str">
            <v>United Tractors Tbk - Groups</v>
          </cell>
          <cell r="F79" t="e">
            <v>#REF!</v>
          </cell>
          <cell r="G79" t="e">
            <v>#REF!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R79" t="str">
            <v>110PEB 1</v>
          </cell>
          <cell r="S79" t="str">
            <v>110PEB 2</v>
          </cell>
          <cell r="T79" t="str">
            <v>110PEB 3</v>
          </cell>
          <cell r="U79" t="str">
            <v>110PEB 4</v>
          </cell>
          <cell r="V79" t="str">
            <v>110PEB 5</v>
          </cell>
          <cell r="W79" t="str">
            <v>110PEB 6</v>
          </cell>
          <cell r="X79" t="str">
            <v>110PEB 7</v>
          </cell>
          <cell r="Y79" t="str">
            <v>110MPP</v>
          </cell>
          <cell r="Z79" t="str">
            <v>110ID</v>
          </cell>
          <cell r="AA79" t="str">
            <v>110LL</v>
          </cell>
          <cell r="AB79" t="str">
            <v>110PMK</v>
          </cell>
          <cell r="AD79">
            <v>1261074.4900838302</v>
          </cell>
          <cell r="AE79">
            <v>456568.73600000003</v>
          </cell>
          <cell r="AF79">
            <v>0</v>
          </cell>
          <cell r="AG79">
            <v>4647.6596539492193</v>
          </cell>
          <cell r="AH79">
            <v>0</v>
          </cell>
          <cell r="AI79">
            <v>39754.7745</v>
          </cell>
          <cell r="AJ79">
            <v>8037.8656756638138</v>
          </cell>
          <cell r="AK79">
            <v>85606.638000000021</v>
          </cell>
          <cell r="AL79">
            <v>26165.605300513067</v>
          </cell>
          <cell r="AM79">
            <v>49552.855164717374</v>
          </cell>
          <cell r="AN79">
            <v>15779.916999999999</v>
          </cell>
          <cell r="AP79">
            <v>0</v>
          </cell>
          <cell r="AQ79" t="e">
            <v>#REF!</v>
          </cell>
          <cell r="AR79" t="e">
            <v>#REF!</v>
          </cell>
          <cell r="AS79" t="e">
            <v>#REF!</v>
          </cell>
          <cell r="AT79" t="e">
            <v>#REF!</v>
          </cell>
          <cell r="AU79" t="e">
            <v>#REF!</v>
          </cell>
          <cell r="AV79" t="e">
            <v>#REF!</v>
          </cell>
          <cell r="AW79" t="e">
            <v>#REF!</v>
          </cell>
          <cell r="AX79" t="e">
            <v>#REF!</v>
          </cell>
          <cell r="AY79" t="e">
            <v>#REF!</v>
          </cell>
          <cell r="AZ79" t="e">
            <v>#REF!</v>
          </cell>
          <cell r="BB79" t="e">
            <v>#REF!</v>
          </cell>
          <cell r="BC79" t="e">
            <v>#REF!</v>
          </cell>
          <cell r="BD79" t="e">
            <v>#REF!</v>
          </cell>
          <cell r="BE79" t="e">
            <v>#REF!</v>
          </cell>
          <cell r="BF79" t="e">
            <v>#REF!</v>
          </cell>
          <cell r="BG79" t="e">
            <v>#REF!</v>
          </cell>
          <cell r="BH79" t="e">
            <v>#REF!</v>
          </cell>
          <cell r="BI79" t="e">
            <v>#REF!</v>
          </cell>
          <cell r="BJ79" t="e">
            <v>#REF!</v>
          </cell>
          <cell r="BK79" t="e">
            <v>#REF!</v>
          </cell>
          <cell r="BL79" t="e">
            <v>#REF!</v>
          </cell>
        </row>
        <row r="80">
          <cell r="C80" t="str">
            <v>A0146</v>
          </cell>
          <cell r="D80" t="str">
            <v>PT Tjahja Sakti Motor</v>
          </cell>
          <cell r="E80" t="str">
            <v>Astra Motor Tiga Group</v>
          </cell>
          <cell r="F80" t="e">
            <v>#REF!</v>
          </cell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R80" t="str">
            <v>111PEB 1</v>
          </cell>
          <cell r="S80" t="str">
            <v>111PEB 2</v>
          </cell>
          <cell r="T80" t="str">
            <v>111PEB 3</v>
          </cell>
          <cell r="U80" t="str">
            <v>111PEB 4</v>
          </cell>
          <cell r="V80" t="str">
            <v>111PEB 5</v>
          </cell>
          <cell r="W80" t="str">
            <v>111PEB 6</v>
          </cell>
          <cell r="X80" t="str">
            <v>111PEB 7</v>
          </cell>
          <cell r="Y80" t="str">
            <v>111MPP</v>
          </cell>
          <cell r="Z80" t="str">
            <v>111ID</v>
          </cell>
          <cell r="AA80" t="str">
            <v>111LL</v>
          </cell>
          <cell r="AB80" t="str">
            <v>111PMK</v>
          </cell>
          <cell r="AD80">
            <v>1289569.6617600177</v>
          </cell>
          <cell r="AE80">
            <v>266461.40000000002</v>
          </cell>
          <cell r="AF80">
            <v>17047.735160000004</v>
          </cell>
          <cell r="AG80">
            <v>110864.79113100105</v>
          </cell>
          <cell r="AH80">
            <v>0</v>
          </cell>
          <cell r="AI80">
            <v>0</v>
          </cell>
          <cell r="AJ80">
            <v>13976.349185744988</v>
          </cell>
          <cell r="AK80">
            <v>43692.105000000003</v>
          </cell>
          <cell r="AL80">
            <v>49655.527532392574</v>
          </cell>
          <cell r="AM80">
            <v>187238.87129347047</v>
          </cell>
          <cell r="AN80">
            <v>166472</v>
          </cell>
          <cell r="AP80" t="e">
            <v>#REF!</v>
          </cell>
          <cell r="AQ80" t="e">
            <v>#REF!</v>
          </cell>
          <cell r="AR80" t="e">
            <v>#REF!</v>
          </cell>
          <cell r="AS80" t="e">
            <v>#REF!</v>
          </cell>
          <cell r="AT80" t="e">
            <v>#REF!</v>
          </cell>
          <cell r="AU80" t="e">
            <v>#REF!</v>
          </cell>
          <cell r="AV80" t="e">
            <v>#REF!</v>
          </cell>
          <cell r="AW80" t="e">
            <v>#REF!</v>
          </cell>
          <cell r="AX80" t="e">
            <v>#REF!</v>
          </cell>
          <cell r="AY80" t="e">
            <v>#REF!</v>
          </cell>
          <cell r="AZ80" t="e">
            <v>#REF!</v>
          </cell>
          <cell r="BB80" t="e">
            <v>#REF!</v>
          </cell>
          <cell r="BC80" t="e">
            <v>#REF!</v>
          </cell>
          <cell r="BD80" t="e">
            <v>#REF!</v>
          </cell>
          <cell r="BE80" t="e">
            <v>#REF!</v>
          </cell>
          <cell r="BF80" t="e">
            <v>#REF!</v>
          </cell>
          <cell r="BG80" t="e">
            <v>#REF!</v>
          </cell>
          <cell r="BH80" t="e">
            <v>#REF!</v>
          </cell>
          <cell r="BI80" t="e">
            <v>#REF!</v>
          </cell>
          <cell r="BJ80" t="e">
            <v>#REF!</v>
          </cell>
          <cell r="BK80" t="e">
            <v>#REF!</v>
          </cell>
          <cell r="BL80" t="e">
            <v>#REF!</v>
          </cell>
        </row>
        <row r="81">
          <cell r="C81" t="str">
            <v>A0364</v>
          </cell>
          <cell r="D81" t="str">
            <v>PT Toyoda Gosei Safety System Indonesia</v>
          </cell>
          <cell r="E81" t="str">
            <v>Astra Otoparts Group</v>
          </cell>
          <cell r="F81">
            <v>0</v>
          </cell>
          <cell r="G81">
            <v>0</v>
          </cell>
          <cell r="H81">
            <v>0</v>
          </cell>
          <cell r="I81">
            <v>-323469.81728194584</v>
          </cell>
          <cell r="J81">
            <v>0</v>
          </cell>
          <cell r="K81">
            <v>0</v>
          </cell>
          <cell r="L81">
            <v>-66034.084873824962</v>
          </cell>
          <cell r="M81">
            <v>0</v>
          </cell>
          <cell r="N81">
            <v>-167490.45190113378</v>
          </cell>
          <cell r="O81">
            <v>-154170.49382478333</v>
          </cell>
          <cell r="P81">
            <v>-193899.26719744437</v>
          </cell>
          <cell r="R81" t="str">
            <v>112PEB 1</v>
          </cell>
          <cell r="S81" t="str">
            <v>112PEB 2</v>
          </cell>
          <cell r="T81" t="str">
            <v>112PEB 3</v>
          </cell>
          <cell r="U81" t="str">
            <v>112PEB 4</v>
          </cell>
          <cell r="V81" t="str">
            <v>112PEB 5</v>
          </cell>
          <cell r="W81" t="str">
            <v>112PEB 6</v>
          </cell>
          <cell r="X81" t="str">
            <v>112PEB 7</v>
          </cell>
          <cell r="Y81" t="str">
            <v>112MPP</v>
          </cell>
          <cell r="Z81" t="str">
            <v>112ID</v>
          </cell>
          <cell r="AA81" t="str">
            <v>112LL</v>
          </cell>
          <cell r="AB81" t="str">
            <v>112PMK</v>
          </cell>
          <cell r="AD81">
            <v>0</v>
          </cell>
          <cell r="AE81">
            <v>0</v>
          </cell>
          <cell r="AF81">
            <v>0</v>
          </cell>
          <cell r="AG81">
            <v>3276.7610016869007</v>
          </cell>
          <cell r="AH81">
            <v>0</v>
          </cell>
          <cell r="AI81">
            <v>0</v>
          </cell>
          <cell r="AJ81">
            <v>3590.5135864307172</v>
          </cell>
          <cell r="AK81">
            <v>0</v>
          </cell>
          <cell r="AL81">
            <v>4203.8543811387481</v>
          </cell>
          <cell r="AM81">
            <v>22881.59865207129</v>
          </cell>
          <cell r="AN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-3276.7610016869007</v>
          </cell>
          <cell r="AT81">
            <v>0</v>
          </cell>
          <cell r="AU81">
            <v>0</v>
          </cell>
          <cell r="AV81">
            <v>-3590.5135864307172</v>
          </cell>
          <cell r="AW81">
            <v>0</v>
          </cell>
          <cell r="AX81">
            <v>-4203.8543811387481</v>
          </cell>
          <cell r="AY81">
            <v>-22881.59865207129</v>
          </cell>
          <cell r="AZ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-320193.05628025893</v>
          </cell>
          <cell r="BF81">
            <v>0</v>
          </cell>
          <cell r="BG81">
            <v>0</v>
          </cell>
          <cell r="BH81">
            <v>-62443.571287394247</v>
          </cell>
          <cell r="BI81">
            <v>0</v>
          </cell>
          <cell r="BJ81">
            <v>-163286.59751999503</v>
          </cell>
          <cell r="BK81">
            <v>-131288.89517271204</v>
          </cell>
          <cell r="BL81">
            <v>-193899.26719744437</v>
          </cell>
        </row>
        <row r="82">
          <cell r="C82" t="str">
            <v>A0411</v>
          </cell>
          <cell r="D82" t="str">
            <v>PT Toyota Astra Financial Services</v>
          </cell>
          <cell r="E82" t="str">
            <v>Other - Non Group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R82" t="str">
            <v>113PEB 1</v>
          </cell>
          <cell r="S82" t="str">
            <v>113PEB 2</v>
          </cell>
          <cell r="T82" t="str">
            <v>113PEB 3</v>
          </cell>
          <cell r="U82" t="str">
            <v>113PEB 4</v>
          </cell>
          <cell r="V82" t="str">
            <v>113PEB 5</v>
          </cell>
          <cell r="W82" t="str">
            <v>113PEB 6</v>
          </cell>
          <cell r="X82" t="str">
            <v>113PEB 7</v>
          </cell>
          <cell r="Y82" t="str">
            <v>113MPP</v>
          </cell>
          <cell r="Z82" t="str">
            <v>113ID</v>
          </cell>
          <cell r="AA82" t="str">
            <v>113LL</v>
          </cell>
          <cell r="AB82" t="str">
            <v>113PMK</v>
          </cell>
          <cell r="AD82">
            <v>5062127.9012274947</v>
          </cell>
          <cell r="AE82">
            <v>1119757</v>
          </cell>
          <cell r="AF82">
            <v>0</v>
          </cell>
          <cell r="AG82">
            <v>33839.748295991965</v>
          </cell>
          <cell r="AH82">
            <v>0</v>
          </cell>
          <cell r="AI82">
            <v>0</v>
          </cell>
          <cell r="AJ82">
            <v>40787.264885414254</v>
          </cell>
          <cell r="AK82">
            <v>0</v>
          </cell>
          <cell r="AL82">
            <v>60894.518359875685</v>
          </cell>
          <cell r="AM82">
            <v>224737.01538576308</v>
          </cell>
          <cell r="AN82">
            <v>29750</v>
          </cell>
          <cell r="AP82" t="e">
            <v>#REF!</v>
          </cell>
          <cell r="AQ82" t="e">
            <v>#REF!</v>
          </cell>
          <cell r="AR82" t="e">
            <v>#REF!</v>
          </cell>
          <cell r="AS82" t="e">
            <v>#REF!</v>
          </cell>
          <cell r="AT82" t="e">
            <v>#REF!</v>
          </cell>
          <cell r="AU82" t="e">
            <v>#REF!</v>
          </cell>
          <cell r="AV82" t="e">
            <v>#REF!</v>
          </cell>
          <cell r="AW82" t="e">
            <v>#REF!</v>
          </cell>
          <cell r="AX82" t="e">
            <v>#REF!</v>
          </cell>
          <cell r="AY82" t="e">
            <v>#REF!</v>
          </cell>
          <cell r="AZ82" t="e">
            <v>#REF!</v>
          </cell>
          <cell r="BB82" t="e">
            <v>#REF!</v>
          </cell>
          <cell r="BC82" t="e">
            <v>#REF!</v>
          </cell>
          <cell r="BD82" t="e">
            <v>#REF!</v>
          </cell>
          <cell r="BE82" t="e">
            <v>#REF!</v>
          </cell>
          <cell r="BF82" t="e">
            <v>#REF!</v>
          </cell>
          <cell r="BG82" t="e">
            <v>#REF!</v>
          </cell>
          <cell r="BH82" t="e">
            <v>#REF!</v>
          </cell>
          <cell r="BI82" t="e">
            <v>#REF!</v>
          </cell>
          <cell r="BJ82" t="e">
            <v>#REF!</v>
          </cell>
          <cell r="BK82" t="e">
            <v>#REF!</v>
          </cell>
          <cell r="BL82" t="e">
            <v>#REF!</v>
          </cell>
        </row>
        <row r="83">
          <cell r="C83" t="str">
            <v>A0150</v>
          </cell>
          <cell r="D83" t="str">
            <v>PT Traktor Nusantara</v>
          </cell>
          <cell r="E83" t="str">
            <v>Traktor Nusantara Group</v>
          </cell>
          <cell r="F83" t="e">
            <v>#REF!</v>
          </cell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R83" t="str">
            <v>114PEB 1</v>
          </cell>
          <cell r="S83" t="str">
            <v>114PEB 2</v>
          </cell>
          <cell r="T83" t="str">
            <v>114PEB 3</v>
          </cell>
          <cell r="U83" t="str">
            <v>114PEB 4</v>
          </cell>
          <cell r="V83" t="str">
            <v>114PEB 5</v>
          </cell>
          <cell r="W83" t="str">
            <v>114PEB 6</v>
          </cell>
          <cell r="X83" t="str">
            <v>114PEB 7</v>
          </cell>
          <cell r="Y83" t="str">
            <v>114MPP</v>
          </cell>
          <cell r="Z83" t="str">
            <v>114ID</v>
          </cell>
          <cell r="AA83" t="str">
            <v>114LL</v>
          </cell>
          <cell r="AB83" t="str">
            <v>114PMK</v>
          </cell>
          <cell r="AD83">
            <v>270934.56600770162</v>
          </cell>
          <cell r="AE83">
            <v>35795.599999999999</v>
          </cell>
          <cell r="AF83">
            <v>14659.318240000008</v>
          </cell>
          <cell r="AG83">
            <v>61142.994013271869</v>
          </cell>
          <cell r="AH83">
            <v>0</v>
          </cell>
          <cell r="AI83">
            <v>0</v>
          </cell>
          <cell r="AJ83">
            <v>58564.062832949654</v>
          </cell>
          <cell r="AK83">
            <v>10738.68</v>
          </cell>
          <cell r="AL83">
            <v>179155.31508050443</v>
          </cell>
          <cell r="AM83">
            <v>726547</v>
          </cell>
          <cell r="AN83">
            <v>297169.75</v>
          </cell>
          <cell r="AP83" t="e">
            <v>#REF!</v>
          </cell>
          <cell r="AQ83" t="e">
            <v>#REF!</v>
          </cell>
          <cell r="AR83" t="e">
            <v>#REF!</v>
          </cell>
          <cell r="AS83" t="e">
            <v>#REF!</v>
          </cell>
          <cell r="AT83" t="e">
            <v>#REF!</v>
          </cell>
          <cell r="AU83" t="e">
            <v>#REF!</v>
          </cell>
          <cell r="AV83" t="e">
            <v>#REF!</v>
          </cell>
          <cell r="AW83" t="e">
            <v>#REF!</v>
          </cell>
          <cell r="AX83" t="e">
            <v>#REF!</v>
          </cell>
          <cell r="AY83" t="e">
            <v>#REF!</v>
          </cell>
          <cell r="AZ83" t="e">
            <v>#REF!</v>
          </cell>
          <cell r="BB83" t="e">
            <v>#REF!</v>
          </cell>
          <cell r="BC83" t="e">
            <v>#REF!</v>
          </cell>
          <cell r="BD83" t="e">
            <v>#REF!</v>
          </cell>
          <cell r="BE83" t="e">
            <v>#REF!</v>
          </cell>
          <cell r="BF83" t="e">
            <v>#REF!</v>
          </cell>
          <cell r="BG83" t="e">
            <v>#REF!</v>
          </cell>
          <cell r="BH83" t="e">
            <v>#REF!</v>
          </cell>
          <cell r="BI83" t="e">
            <v>#REF!</v>
          </cell>
          <cell r="BJ83" t="e">
            <v>#REF!</v>
          </cell>
          <cell r="BK83" t="e">
            <v>#REF!</v>
          </cell>
          <cell r="BL83" t="e">
            <v>#REF!</v>
          </cell>
        </row>
        <row r="84">
          <cell r="C84" t="str">
            <v>A0151</v>
          </cell>
          <cell r="D84" t="str">
            <v>Dana Pensiun Astra</v>
          </cell>
          <cell r="E84" t="str">
            <v>Dana Pensiun</v>
          </cell>
          <cell r="R84" t="str">
            <v>115PEB 1</v>
          </cell>
          <cell r="S84" t="str">
            <v>115PEB 2</v>
          </cell>
          <cell r="T84" t="str">
            <v>115PEB 3</v>
          </cell>
          <cell r="U84" t="str">
            <v>115PEB 4</v>
          </cell>
          <cell r="V84" t="str">
            <v>115PEB 5</v>
          </cell>
          <cell r="W84" t="str">
            <v>115PEB 6</v>
          </cell>
          <cell r="X84" t="str">
            <v>115PEB 7</v>
          </cell>
          <cell r="Y84" t="str">
            <v>115MPP</v>
          </cell>
          <cell r="Z84" t="str">
            <v>115ID</v>
          </cell>
          <cell r="AA84" t="str">
            <v>115LL</v>
          </cell>
          <cell r="AB84" t="str">
            <v>115PMK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C85" t="str">
            <v>A0156</v>
          </cell>
          <cell r="D85" t="str">
            <v>PT United Tractors Pandu Eng.</v>
          </cell>
          <cell r="E85" t="str">
            <v>United Tractors Tbk - Groups</v>
          </cell>
          <cell r="F85" t="e">
            <v>#REF!</v>
          </cell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R85" t="str">
            <v>117PEB 1</v>
          </cell>
          <cell r="S85" t="str">
            <v>117PEB 2</v>
          </cell>
          <cell r="T85" t="str">
            <v>117PEB 3</v>
          </cell>
          <cell r="U85" t="str">
            <v>117PEB 4</v>
          </cell>
          <cell r="V85" t="str">
            <v>117PEB 5</v>
          </cell>
          <cell r="W85" t="str">
            <v>117PEB 6</v>
          </cell>
          <cell r="X85" t="str">
            <v>117PEB 7</v>
          </cell>
          <cell r="Y85" t="str">
            <v>117MPP</v>
          </cell>
          <cell r="Z85" t="str">
            <v>117ID</v>
          </cell>
          <cell r="AA85" t="str">
            <v>117LL</v>
          </cell>
          <cell r="AB85" t="str">
            <v>117PMK</v>
          </cell>
          <cell r="AD85">
            <v>1076175.0350056468</v>
          </cell>
          <cell r="AE85">
            <v>934293.5</v>
          </cell>
          <cell r="AF85">
            <v>111411.94836666677</v>
          </cell>
          <cell r="AG85">
            <v>1605725.0955841276</v>
          </cell>
          <cell r="AH85">
            <v>0</v>
          </cell>
          <cell r="AI85">
            <v>0</v>
          </cell>
          <cell r="AJ85">
            <v>82625.970603645124</v>
          </cell>
          <cell r="AK85">
            <v>0</v>
          </cell>
          <cell r="AL85">
            <v>144440.62646917574</v>
          </cell>
          <cell r="AM85">
            <v>793873.39426327834</v>
          </cell>
          <cell r="AN85">
            <v>514800</v>
          </cell>
          <cell r="AP85" t="e">
            <v>#REF!</v>
          </cell>
          <cell r="AQ85" t="e">
            <v>#REF!</v>
          </cell>
          <cell r="AR85" t="e">
            <v>#REF!</v>
          </cell>
          <cell r="AS85" t="e">
            <v>#REF!</v>
          </cell>
          <cell r="AT85" t="e">
            <v>#REF!</v>
          </cell>
          <cell r="AU85" t="e">
            <v>#REF!</v>
          </cell>
          <cell r="AV85" t="e">
            <v>#REF!</v>
          </cell>
          <cell r="AW85" t="e">
            <v>#REF!</v>
          </cell>
          <cell r="AX85" t="e">
            <v>#REF!</v>
          </cell>
          <cell r="AY85" t="e">
            <v>#REF!</v>
          </cell>
          <cell r="AZ85" t="e">
            <v>#REF!</v>
          </cell>
          <cell r="BB85" t="e">
            <v>#REF!</v>
          </cell>
          <cell r="BC85" t="e">
            <v>#REF!</v>
          </cell>
          <cell r="BD85" t="e">
            <v>#REF!</v>
          </cell>
          <cell r="BE85" t="e">
            <v>#REF!</v>
          </cell>
          <cell r="BF85" t="e">
            <v>#REF!</v>
          </cell>
          <cell r="BG85" t="e">
            <v>#REF!</v>
          </cell>
          <cell r="BH85" t="e">
            <v>#REF!</v>
          </cell>
          <cell r="BI85" t="e">
            <v>#REF!</v>
          </cell>
          <cell r="BJ85" t="e">
            <v>#REF!</v>
          </cell>
          <cell r="BK85" t="e">
            <v>#REF!</v>
          </cell>
          <cell r="BL85" t="e">
            <v>#REF!</v>
          </cell>
        </row>
        <row r="86">
          <cell r="C86" t="str">
            <v>A0155</v>
          </cell>
          <cell r="D86" t="str">
            <v>PT United Tractors TBK (Parent)</v>
          </cell>
          <cell r="E86" t="str">
            <v>United Tractors Tbk - Groups</v>
          </cell>
          <cell r="F86" t="e">
            <v>#REF!</v>
          </cell>
          <cell r="G86" t="e">
            <v>#REF!</v>
          </cell>
          <cell r="H86" t="e">
            <v>#REF!</v>
          </cell>
          <cell r="I86" t="e">
            <v>#REF!</v>
          </cell>
          <cell r="J86" t="e">
            <v>#REF!</v>
          </cell>
          <cell r="K86" t="e">
            <v>#REF!</v>
          </cell>
          <cell r="L86" t="e">
            <v>#REF!</v>
          </cell>
          <cell r="M86" t="e">
            <v>#REF!</v>
          </cell>
          <cell r="N86" t="e">
            <v>#REF!</v>
          </cell>
          <cell r="O86" t="e">
            <v>#REF!</v>
          </cell>
          <cell r="P86" t="e">
            <v>#REF!</v>
          </cell>
          <cell r="R86" t="str">
            <v>118PEB 1</v>
          </cell>
          <cell r="S86" t="str">
            <v>118PEB 2</v>
          </cell>
          <cell r="T86" t="str">
            <v>118PEB 3</v>
          </cell>
          <cell r="U86" t="str">
            <v>118PEB 4</v>
          </cell>
          <cell r="V86" t="str">
            <v>118PEB 5</v>
          </cell>
          <cell r="W86" t="str">
            <v>118PEB 6</v>
          </cell>
          <cell r="X86" t="str">
            <v>118PEB 7</v>
          </cell>
          <cell r="Y86" t="str">
            <v>118MPP</v>
          </cell>
          <cell r="Z86" t="str">
            <v>118ID</v>
          </cell>
          <cell r="AA86" t="str">
            <v>118LL</v>
          </cell>
          <cell r="AB86" t="str">
            <v>118PMK</v>
          </cell>
          <cell r="AD86">
            <v>6679261.7882084306</v>
          </cell>
          <cell r="AE86">
            <v>2271257.1980000003</v>
          </cell>
          <cell r="AF86">
            <v>133594.23134666667</v>
          </cell>
          <cell r="AG86">
            <v>921618.40464404342</v>
          </cell>
          <cell r="AH86">
            <v>0</v>
          </cell>
          <cell r="AI86">
            <v>1548093.2617499994</v>
          </cell>
          <cell r="AJ86">
            <v>532305.00192314014</v>
          </cell>
          <cell r="AK86">
            <v>531158.52599999995</v>
          </cell>
          <cell r="AL86">
            <v>873463.21342048945</v>
          </cell>
          <cell r="AM86">
            <v>4985391.1008930635</v>
          </cell>
          <cell r="AN86">
            <v>1916606.6669999999</v>
          </cell>
          <cell r="AP86" t="e">
            <v>#REF!</v>
          </cell>
          <cell r="AQ86" t="e">
            <v>#REF!</v>
          </cell>
          <cell r="AR86" t="e">
            <v>#REF!</v>
          </cell>
          <cell r="AS86" t="e">
            <v>#REF!</v>
          </cell>
          <cell r="AT86" t="e">
            <v>#REF!</v>
          </cell>
          <cell r="AU86" t="e">
            <v>#REF!</v>
          </cell>
          <cell r="AV86" t="e">
            <v>#REF!</v>
          </cell>
          <cell r="AW86" t="e">
            <v>#REF!</v>
          </cell>
          <cell r="AX86" t="e">
            <v>#REF!</v>
          </cell>
          <cell r="AY86" t="e">
            <v>#REF!</v>
          </cell>
          <cell r="AZ86" t="e">
            <v>#REF!</v>
          </cell>
          <cell r="BB86" t="e">
            <v>#REF!</v>
          </cell>
          <cell r="BC86" t="e">
            <v>#REF!</v>
          </cell>
          <cell r="BD86" t="e">
            <v>#REF!</v>
          </cell>
          <cell r="BE86" t="e">
            <v>#REF!</v>
          </cell>
          <cell r="BF86" t="e">
            <v>#REF!</v>
          </cell>
          <cell r="BG86" t="e">
            <v>#REF!</v>
          </cell>
          <cell r="BH86" t="e">
            <v>#REF!</v>
          </cell>
          <cell r="BI86" t="e">
            <v>#REF!</v>
          </cell>
          <cell r="BJ86" t="e">
            <v>#REF!</v>
          </cell>
          <cell r="BK86" t="e">
            <v>#REF!</v>
          </cell>
          <cell r="BL86" t="e">
            <v>#REF!</v>
          </cell>
        </row>
        <row r="87">
          <cell r="C87" t="str">
            <v>A0326</v>
          </cell>
          <cell r="D87" t="str">
            <v>PT Yutaka Manufacturing Indonesia</v>
          </cell>
          <cell r="E87" t="str">
            <v>Astra Honda Motor Groups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 t="e">
            <v>#REF!</v>
          </cell>
          <cell r="N87" t="e">
            <v>#REF!</v>
          </cell>
          <cell r="O87" t="e">
            <v>#REF!</v>
          </cell>
          <cell r="P87" t="e">
            <v>#REF!</v>
          </cell>
          <cell r="R87" t="str">
            <v>120PEB 1</v>
          </cell>
          <cell r="S87" t="str">
            <v>120PEB 2</v>
          </cell>
          <cell r="T87" t="str">
            <v>120PEB 3</v>
          </cell>
          <cell r="U87" t="str">
            <v>120PEB 4</v>
          </cell>
          <cell r="V87" t="str">
            <v>120PEB 5</v>
          </cell>
          <cell r="W87" t="str">
            <v>120PEB 6</v>
          </cell>
          <cell r="X87" t="str">
            <v>120PEB 7</v>
          </cell>
          <cell r="Y87" t="str">
            <v>120MPP</v>
          </cell>
          <cell r="Z87" t="str">
            <v>120ID</v>
          </cell>
          <cell r="AA87" t="str">
            <v>120LL</v>
          </cell>
          <cell r="AB87" t="str">
            <v>120PMK</v>
          </cell>
          <cell r="AD87">
            <v>33021.734127864314</v>
          </cell>
          <cell r="AE87">
            <v>0</v>
          </cell>
          <cell r="AF87">
            <v>0</v>
          </cell>
          <cell r="AG87">
            <v>63283.217914860194</v>
          </cell>
          <cell r="AH87">
            <v>0</v>
          </cell>
          <cell r="AI87">
            <v>0</v>
          </cell>
          <cell r="AJ87">
            <v>33967.724660282482</v>
          </cell>
          <cell r="AK87">
            <v>0</v>
          </cell>
          <cell r="AL87">
            <v>58677.069050264487</v>
          </cell>
          <cell r="AM87">
            <v>537627.15113712428</v>
          </cell>
          <cell r="AN87">
            <v>393000</v>
          </cell>
          <cell r="AP87">
            <v>0</v>
          </cell>
          <cell r="AQ87" t="e">
            <v>#REF!</v>
          </cell>
          <cell r="AR87" t="e">
            <v>#REF!</v>
          </cell>
          <cell r="AS87" t="e">
            <v>#REF!</v>
          </cell>
          <cell r="AT87" t="e">
            <v>#REF!</v>
          </cell>
          <cell r="AU87" t="e">
            <v>#REF!</v>
          </cell>
          <cell r="AV87" t="e">
            <v>#REF!</v>
          </cell>
          <cell r="AW87" t="e">
            <v>#REF!</v>
          </cell>
          <cell r="AX87" t="e">
            <v>#REF!</v>
          </cell>
          <cell r="AY87" t="e">
            <v>#REF!</v>
          </cell>
          <cell r="AZ87" t="e">
            <v>#REF!</v>
          </cell>
          <cell r="BB87" t="e">
            <v>#REF!</v>
          </cell>
          <cell r="BC87" t="e">
            <v>#REF!</v>
          </cell>
          <cell r="BD87" t="e">
            <v>#REF!</v>
          </cell>
          <cell r="BE87" t="e">
            <v>#REF!</v>
          </cell>
          <cell r="BF87" t="e">
            <v>#REF!</v>
          </cell>
          <cell r="BG87" t="e">
            <v>#REF!</v>
          </cell>
          <cell r="BH87" t="e">
            <v>#REF!</v>
          </cell>
          <cell r="BI87" t="e">
            <v>#REF!</v>
          </cell>
          <cell r="BJ87" t="e">
            <v>#REF!</v>
          </cell>
          <cell r="BK87" t="e">
            <v>#REF!</v>
          </cell>
          <cell r="BL87" t="e">
            <v>#REF!</v>
          </cell>
        </row>
        <row r="88">
          <cell r="C88" t="str">
            <v>R0406</v>
          </cell>
          <cell r="D88" t="str">
            <v>Yayasan Astra Bina Ilmu</v>
          </cell>
          <cell r="E88" t="str">
            <v>Yayasan</v>
          </cell>
          <cell r="F88" t="e">
            <v>#REF!</v>
          </cell>
          <cell r="G88" t="e">
            <v>#REF!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 t="e">
            <v>#REF!</v>
          </cell>
          <cell r="N88" t="e">
            <v>#REF!</v>
          </cell>
          <cell r="O88" t="e">
            <v>#REF!</v>
          </cell>
          <cell r="P88" t="e">
            <v>#REF!</v>
          </cell>
          <cell r="R88" t="str">
            <v>121PEB 1</v>
          </cell>
          <cell r="S88" t="str">
            <v>121PEB 2</v>
          </cell>
          <cell r="T88" t="str">
            <v>121PEB 3</v>
          </cell>
          <cell r="U88" t="str">
            <v>121PEB 4</v>
          </cell>
          <cell r="V88" t="str">
            <v>121PEB 5</v>
          </cell>
          <cell r="W88" t="str">
            <v>121PEB 6</v>
          </cell>
          <cell r="X88" t="str">
            <v>121PEB 7</v>
          </cell>
          <cell r="Y88" t="str">
            <v>121MPP</v>
          </cell>
          <cell r="Z88" t="str">
            <v>121ID</v>
          </cell>
          <cell r="AA88" t="str">
            <v>121LL</v>
          </cell>
          <cell r="AB88" t="str">
            <v>121PMK</v>
          </cell>
          <cell r="AD88">
            <v>2160.9602035357684</v>
          </cell>
          <cell r="AE88">
            <v>0</v>
          </cell>
          <cell r="AF88">
            <v>0</v>
          </cell>
          <cell r="AG88">
            <v>33387.705813194589</v>
          </cell>
          <cell r="AH88">
            <v>0</v>
          </cell>
          <cell r="AI88">
            <v>0</v>
          </cell>
          <cell r="AJ88">
            <v>15034.873014984403</v>
          </cell>
          <cell r="AK88">
            <v>0</v>
          </cell>
          <cell r="AL88">
            <v>18201.627600631607</v>
          </cell>
          <cell r="AM88">
            <v>85870.556048300772</v>
          </cell>
          <cell r="AN88">
            <v>6445.25</v>
          </cell>
          <cell r="AP88" t="e">
            <v>#REF!</v>
          </cell>
          <cell r="AQ88" t="e">
            <v>#REF!</v>
          </cell>
          <cell r="AR88" t="e">
            <v>#REF!</v>
          </cell>
          <cell r="AS88" t="e">
            <v>#REF!</v>
          </cell>
          <cell r="AT88" t="e">
            <v>#REF!</v>
          </cell>
          <cell r="AU88" t="e">
            <v>#REF!</v>
          </cell>
          <cell r="AV88" t="e">
            <v>#REF!</v>
          </cell>
          <cell r="AW88" t="e">
            <v>#REF!</v>
          </cell>
          <cell r="AX88" t="e">
            <v>#REF!</v>
          </cell>
          <cell r="AY88" t="e">
            <v>#REF!</v>
          </cell>
          <cell r="AZ88" t="e">
            <v>#REF!</v>
          </cell>
          <cell r="BB88" t="e">
            <v>#REF!</v>
          </cell>
          <cell r="BC88" t="e">
            <v>#REF!</v>
          </cell>
          <cell r="BD88" t="e">
            <v>#REF!</v>
          </cell>
          <cell r="BE88" t="e">
            <v>#REF!</v>
          </cell>
          <cell r="BF88" t="e">
            <v>#REF!</v>
          </cell>
          <cell r="BG88" t="e">
            <v>#REF!</v>
          </cell>
          <cell r="BH88" t="e">
            <v>#REF!</v>
          </cell>
          <cell r="BI88" t="e">
            <v>#REF!</v>
          </cell>
          <cell r="BJ88" t="e">
            <v>#REF!</v>
          </cell>
          <cell r="BK88" t="e">
            <v>#REF!</v>
          </cell>
          <cell r="BL88" t="e">
            <v>#REF!</v>
          </cell>
        </row>
        <row r="89">
          <cell r="C89" t="str">
            <v>R0411</v>
          </cell>
          <cell r="D89" t="str">
            <v>Yayasan Astra Bina Pendidikan</v>
          </cell>
          <cell r="E89" t="str">
            <v>Yayasan</v>
          </cell>
          <cell r="F89" t="e">
            <v>#REF!</v>
          </cell>
          <cell r="G89" t="e">
            <v>#REF!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 t="e">
            <v>#REF!</v>
          </cell>
          <cell r="N89" t="e">
            <v>#REF!</v>
          </cell>
          <cell r="O89" t="e">
            <v>#REF!</v>
          </cell>
          <cell r="P89" t="e">
            <v>#REF!</v>
          </cell>
          <cell r="R89" t="str">
            <v>122PEB 1</v>
          </cell>
          <cell r="S89" t="str">
            <v>122PEB 2</v>
          </cell>
          <cell r="T89" t="str">
            <v>122PEB 3</v>
          </cell>
          <cell r="U89" t="str">
            <v>122PEB 4</v>
          </cell>
          <cell r="V89" t="str">
            <v>122PEB 5</v>
          </cell>
          <cell r="W89" t="str">
            <v>122PEB 6</v>
          </cell>
          <cell r="X89" t="str">
            <v>122PEB 7</v>
          </cell>
          <cell r="Y89" t="str">
            <v>122MPP</v>
          </cell>
          <cell r="Z89" t="str">
            <v>122ID</v>
          </cell>
          <cell r="AA89" t="str">
            <v>122LL</v>
          </cell>
          <cell r="AB89" t="str">
            <v>122PMK</v>
          </cell>
          <cell r="AD89">
            <v>0</v>
          </cell>
          <cell r="AE89">
            <v>0</v>
          </cell>
          <cell r="AF89">
            <v>0</v>
          </cell>
          <cell r="AG89">
            <v>1113.0285473672652</v>
          </cell>
          <cell r="AH89">
            <v>0</v>
          </cell>
          <cell r="AI89">
            <v>0</v>
          </cell>
          <cell r="AJ89">
            <v>850.61675017357743</v>
          </cell>
          <cell r="AK89">
            <v>0</v>
          </cell>
          <cell r="AL89">
            <v>2190.3021966430338</v>
          </cell>
          <cell r="AM89">
            <v>47621.64269683852</v>
          </cell>
          <cell r="AN89">
            <v>5501</v>
          </cell>
          <cell r="AP89" t="e">
            <v>#REF!</v>
          </cell>
          <cell r="AQ89" t="e">
            <v>#REF!</v>
          </cell>
          <cell r="AR89" t="e">
            <v>#REF!</v>
          </cell>
          <cell r="AS89" t="e">
            <v>#REF!</v>
          </cell>
          <cell r="AT89" t="e">
            <v>#REF!</v>
          </cell>
          <cell r="AU89" t="e">
            <v>#REF!</v>
          </cell>
          <cell r="AV89" t="e">
            <v>#REF!</v>
          </cell>
          <cell r="AW89" t="e">
            <v>#REF!</v>
          </cell>
          <cell r="AX89" t="e">
            <v>#REF!</v>
          </cell>
          <cell r="AY89" t="e">
            <v>#REF!</v>
          </cell>
          <cell r="AZ89" t="e">
            <v>#REF!</v>
          </cell>
          <cell r="BB89" t="e">
            <v>#REF!</v>
          </cell>
          <cell r="BC89" t="e">
            <v>#REF!</v>
          </cell>
          <cell r="BD89" t="e">
            <v>#REF!</v>
          </cell>
          <cell r="BE89" t="e">
            <v>#REF!</v>
          </cell>
          <cell r="BF89" t="e">
            <v>#REF!</v>
          </cell>
          <cell r="BG89" t="e">
            <v>#REF!</v>
          </cell>
          <cell r="BH89" t="e">
            <v>#REF!</v>
          </cell>
          <cell r="BI89" t="e">
            <v>#REF!</v>
          </cell>
          <cell r="BJ89" t="e">
            <v>#REF!</v>
          </cell>
          <cell r="BK89" t="e">
            <v>#REF!</v>
          </cell>
          <cell r="BL89" t="e">
            <v>#REF!</v>
          </cell>
        </row>
        <row r="90">
          <cell r="C90" t="str">
            <v>R0410</v>
          </cell>
          <cell r="D90" t="str">
            <v>Yayasan Dharma Bhakti Astra</v>
          </cell>
          <cell r="E90" t="str">
            <v>Yayasan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 t="e">
            <v>#REF!</v>
          </cell>
          <cell r="N90" t="e">
            <v>#REF!</v>
          </cell>
          <cell r="O90" t="e">
            <v>#REF!</v>
          </cell>
          <cell r="P90" t="e">
            <v>#REF!</v>
          </cell>
          <cell r="R90" t="str">
            <v>123PEB 1</v>
          </cell>
          <cell r="S90" t="str">
            <v>123PEB 2</v>
          </cell>
          <cell r="T90" t="str">
            <v>123PEB 3</v>
          </cell>
          <cell r="U90" t="str">
            <v>123PEB 4</v>
          </cell>
          <cell r="V90" t="str">
            <v>123PEB 5</v>
          </cell>
          <cell r="W90" t="str">
            <v>123PEB 6</v>
          </cell>
          <cell r="X90" t="str">
            <v>123PEB 7</v>
          </cell>
          <cell r="Y90" t="str">
            <v>123MPP</v>
          </cell>
          <cell r="Z90" t="str">
            <v>123ID</v>
          </cell>
          <cell r="AA90" t="str">
            <v>123LL</v>
          </cell>
          <cell r="AB90" t="str">
            <v>123PMK</v>
          </cell>
          <cell r="AD90">
            <v>4417.1069888630846</v>
          </cell>
          <cell r="AE90">
            <v>108760.2</v>
          </cell>
          <cell r="AF90">
            <v>0</v>
          </cell>
          <cell r="AG90">
            <v>778132.79195009207</v>
          </cell>
          <cell r="AH90">
            <v>0</v>
          </cell>
          <cell r="AI90">
            <v>0</v>
          </cell>
          <cell r="AJ90">
            <v>1964.5766770451567</v>
          </cell>
          <cell r="AK90">
            <v>16314.03</v>
          </cell>
          <cell r="AL90">
            <v>4367.3354015922978</v>
          </cell>
          <cell r="AM90">
            <v>26790.049112489418</v>
          </cell>
          <cell r="AN90">
            <v>20835.184000000001</v>
          </cell>
          <cell r="AP90" t="e">
            <v>#REF!</v>
          </cell>
          <cell r="AQ90" t="e">
            <v>#REF!</v>
          </cell>
          <cell r="AR90" t="e">
            <v>#REF!</v>
          </cell>
          <cell r="AS90" t="e">
            <v>#REF!</v>
          </cell>
          <cell r="AT90" t="e">
            <v>#REF!</v>
          </cell>
          <cell r="AU90" t="e">
            <v>#REF!</v>
          </cell>
          <cell r="AV90" t="e">
            <v>#REF!</v>
          </cell>
          <cell r="AW90" t="e">
            <v>#REF!</v>
          </cell>
          <cell r="AX90" t="e">
            <v>#REF!</v>
          </cell>
          <cell r="AY90" t="e">
            <v>#REF!</v>
          </cell>
          <cell r="AZ90" t="e">
            <v>#REF!</v>
          </cell>
          <cell r="BB90" t="e">
            <v>#REF!</v>
          </cell>
          <cell r="BC90" t="e">
            <v>#REF!</v>
          </cell>
          <cell r="BD90" t="e">
            <v>#REF!</v>
          </cell>
          <cell r="BE90" t="e">
            <v>#REF!</v>
          </cell>
          <cell r="BF90" t="e">
            <v>#REF!</v>
          </cell>
          <cell r="BG90" t="e">
            <v>#REF!</v>
          </cell>
          <cell r="BH90" t="e">
            <v>#REF!</v>
          </cell>
          <cell r="BI90" t="e">
            <v>#REF!</v>
          </cell>
          <cell r="BJ90" t="e">
            <v>#REF!</v>
          </cell>
          <cell r="BK90" t="e">
            <v>#REF!</v>
          </cell>
          <cell r="BL90" t="e">
            <v>#REF!</v>
          </cell>
        </row>
      </sheetData>
      <sheetData sheetId="10" refreshError="1">
        <row r="8">
          <cell r="C8" t="str">
            <v>A0317</v>
          </cell>
          <cell r="D8" t="str">
            <v>PT Astra Otoparts Tbk. - Head Office</v>
          </cell>
          <cell r="E8" t="str">
            <v>PEB 1</v>
          </cell>
          <cell r="G8">
            <v>7.2021784876030974</v>
          </cell>
          <cell r="H8">
            <v>4603625.8847169261</v>
          </cell>
          <cell r="I8">
            <v>0.08</v>
          </cell>
          <cell r="J8">
            <v>0.1</v>
          </cell>
          <cell r="K8">
            <v>0.08</v>
          </cell>
          <cell r="L8">
            <v>7.2911089360998851</v>
          </cell>
          <cell r="M8">
            <v>29854330</v>
          </cell>
          <cell r="N8">
            <v>1330884</v>
          </cell>
          <cell r="O8">
            <v>1269055</v>
          </cell>
          <cell r="P8">
            <v>1392753</v>
          </cell>
          <cell r="Q8">
            <v>1590901</v>
          </cell>
          <cell r="T8">
            <v>0</v>
          </cell>
          <cell r="V8">
            <v>17.361993063685727</v>
          </cell>
          <cell r="W8">
            <v>82500</v>
          </cell>
          <cell r="X8">
            <v>0.09</v>
          </cell>
          <cell r="Y8" t="str">
            <v>N/A</v>
          </cell>
          <cell r="Z8">
            <v>0.08</v>
          </cell>
          <cell r="AA8">
            <v>16.77429101554636</v>
          </cell>
          <cell r="AB8">
            <v>2585269.8392451932</v>
          </cell>
          <cell r="AC8">
            <v>234063.89139909018</v>
          </cell>
          <cell r="AD8">
            <v>48000</v>
          </cell>
          <cell r="AE8">
            <v>252747.87493468644</v>
          </cell>
          <cell r="AF8">
            <v>304140.83924519317</v>
          </cell>
          <cell r="AG8">
            <v>0</v>
          </cell>
          <cell r="AH8">
            <v>0</v>
          </cell>
          <cell r="AI8">
            <v>0</v>
          </cell>
          <cell r="AK8">
            <v>7.2021784876030974</v>
          </cell>
          <cell r="AL8">
            <v>417613.0746666668</v>
          </cell>
          <cell r="AM8">
            <v>0.08</v>
          </cell>
          <cell r="AN8" t="str">
            <v>N/A</v>
          </cell>
          <cell r="AO8">
            <v>0.08</v>
          </cell>
          <cell r="AP8">
            <v>7.216823448263356</v>
          </cell>
          <cell r="AQ8">
            <v>120175.3721741297</v>
          </cell>
          <cell r="AR8">
            <v>5722.3944509882276</v>
          </cell>
          <cell r="AS8">
            <v>0</v>
          </cell>
          <cell r="AT8">
            <v>6180.1860070672865</v>
          </cell>
          <cell r="AU8">
            <v>34446.372174129705</v>
          </cell>
          <cell r="AV8">
            <v>0</v>
          </cell>
          <cell r="AW8">
            <v>0</v>
          </cell>
          <cell r="AX8">
            <v>0</v>
          </cell>
          <cell r="AZ8">
            <v>18.53385373353856</v>
          </cell>
          <cell r="BA8">
            <v>0</v>
          </cell>
          <cell r="BB8">
            <v>0.09</v>
          </cell>
          <cell r="BC8" t="str">
            <v>N/A</v>
          </cell>
          <cell r="BD8">
            <v>0.08</v>
          </cell>
          <cell r="BE8">
            <v>17.840114638223266</v>
          </cell>
          <cell r="BF8">
            <v>3428749.2523894054</v>
          </cell>
          <cell r="BG8">
            <v>372364.38642311702</v>
          </cell>
          <cell r="BH8">
            <v>1389068.5038321405</v>
          </cell>
          <cell r="BI8">
            <v>316795.44385955587</v>
          </cell>
          <cell r="BJ8">
            <v>-96028.747610594612</v>
          </cell>
          <cell r="BK8">
            <v>0</v>
          </cell>
          <cell r="BL8">
            <v>0</v>
          </cell>
          <cell r="BM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S8">
            <v>17.361993063685727</v>
          </cell>
          <cell r="CT8">
            <v>90474.903643457117</v>
          </cell>
          <cell r="CU8">
            <v>0.08</v>
          </cell>
          <cell r="CV8" t="str">
            <v>N/A</v>
          </cell>
          <cell r="CW8">
            <v>0.08</v>
          </cell>
          <cell r="CX8">
            <v>16.77429101554636</v>
          </cell>
          <cell r="CY8">
            <v>1156457.4762137509</v>
          </cell>
          <cell r="CZ8">
            <v>117222.08410960529</v>
          </cell>
          <cell r="DA8">
            <v>135246.76800099376</v>
          </cell>
          <cell r="DB8">
            <v>115077.34790527802</v>
          </cell>
          <cell r="DC8">
            <v>51753.476213750895</v>
          </cell>
          <cell r="DD8">
            <v>0</v>
          </cell>
          <cell r="DE8">
            <v>0</v>
          </cell>
          <cell r="DF8">
            <v>0</v>
          </cell>
          <cell r="DH8">
            <v>17.361993063685727</v>
          </cell>
          <cell r="DI8">
            <v>472251.76500000001</v>
          </cell>
          <cell r="DJ8">
            <v>0.09</v>
          </cell>
          <cell r="DK8" t="str">
            <v>N/A</v>
          </cell>
          <cell r="DL8">
            <v>0.08</v>
          </cell>
          <cell r="DM8">
            <v>16.77429101554636</v>
          </cell>
          <cell r="DN8">
            <v>1941748.3025735437</v>
          </cell>
          <cell r="DO8">
            <v>133504.72812266753</v>
          </cell>
          <cell r="DP8">
            <v>169205.76000000001</v>
          </cell>
          <cell r="DQ8">
            <v>135709.59728308202</v>
          </cell>
          <cell r="DR8">
            <v>-11639.397499941289</v>
          </cell>
          <cell r="DS8">
            <v>0</v>
          </cell>
          <cell r="DT8">
            <v>0</v>
          </cell>
          <cell r="DU8">
            <v>0</v>
          </cell>
          <cell r="DW8">
            <v>17.361993063685727</v>
          </cell>
          <cell r="DX8">
            <v>197686.94313059692</v>
          </cell>
          <cell r="DY8">
            <v>0.09</v>
          </cell>
          <cell r="DZ8" t="str">
            <v>N/A</v>
          </cell>
          <cell r="EA8">
            <v>0.08</v>
          </cell>
          <cell r="EB8">
            <v>16.77429101554636</v>
          </cell>
          <cell r="EC8">
            <v>3219147.1265855217</v>
          </cell>
          <cell r="ED8">
            <v>271945.81370173086</v>
          </cell>
          <cell r="EE8">
            <v>296061.67878910416</v>
          </cell>
          <cell r="EF8">
            <v>276566.71787231677</v>
          </cell>
          <cell r="EG8">
            <v>-31749.873414478265</v>
          </cell>
          <cell r="EH8">
            <v>0</v>
          </cell>
          <cell r="EI8">
            <v>0</v>
          </cell>
          <cell r="EJ8">
            <v>0</v>
          </cell>
          <cell r="EL8">
            <v>17.361993063685727</v>
          </cell>
          <cell r="EM8">
            <v>766949.53948893643</v>
          </cell>
          <cell r="EN8">
            <v>0.08</v>
          </cell>
          <cell r="EO8" t="str">
            <v>N/A</v>
          </cell>
          <cell r="EP8">
            <v>0.08</v>
          </cell>
          <cell r="EQ8">
            <v>1.8873195726012788</v>
          </cell>
          <cell r="ER8">
            <v>3872530.9787215679</v>
          </cell>
          <cell r="ES8">
            <v>1241440.9457408064</v>
          </cell>
          <cell r="ET8">
            <v>1529479.6920000003</v>
          </cell>
          <cell r="EU8">
            <v>1307029.0416113317</v>
          </cell>
          <cell r="EV8">
            <v>543.97872156789526</v>
          </cell>
          <cell r="EW8">
            <v>0</v>
          </cell>
          <cell r="EX8">
            <v>0</v>
          </cell>
          <cell r="EY8">
            <v>0</v>
          </cell>
          <cell r="FA8">
            <v>17.361993063685727</v>
          </cell>
          <cell r="FB8">
            <v>334250</v>
          </cell>
          <cell r="FC8">
            <v>0.08</v>
          </cell>
          <cell r="FD8" t="str">
            <v>N/A</v>
          </cell>
          <cell r="FE8">
            <v>0.08</v>
          </cell>
          <cell r="FF8">
            <v>16.419900647036577</v>
          </cell>
          <cell r="FG8">
            <v>4040756.9791073739</v>
          </cell>
          <cell r="FH8">
            <v>547319.91658742458</v>
          </cell>
          <cell r="FI8">
            <v>471262.54799999972</v>
          </cell>
          <cell r="FJ8">
            <v>602051.90824616712</v>
          </cell>
          <cell r="FK8">
            <v>511505.97910737386</v>
          </cell>
          <cell r="FL8">
            <v>0</v>
          </cell>
          <cell r="FM8">
            <v>0</v>
          </cell>
          <cell r="FN8">
            <v>0</v>
          </cell>
        </row>
        <row r="9">
          <cell r="C9" t="str">
            <v>A0317</v>
          </cell>
          <cell r="D9" t="str">
            <v>PT Astra Otoparts Tbk. - Head Office</v>
          </cell>
          <cell r="E9" t="str">
            <v>PEB 2</v>
          </cell>
          <cell r="G9">
            <v>17.361993063685727</v>
          </cell>
          <cell r="H9">
            <v>82500</v>
          </cell>
          <cell r="I9">
            <v>0.09</v>
          </cell>
          <cell r="J9" t="str">
            <v>N/A</v>
          </cell>
          <cell r="K9">
            <v>0.08</v>
          </cell>
          <cell r="L9">
            <v>16.77429101554636</v>
          </cell>
          <cell r="M9">
            <v>2585269.8392451932</v>
          </cell>
          <cell r="N9">
            <v>234063.89139909018</v>
          </cell>
          <cell r="O9">
            <v>48000</v>
          </cell>
          <cell r="P9">
            <v>252747.87493468644</v>
          </cell>
          <cell r="Q9">
            <v>304140.83924519317</v>
          </cell>
          <cell r="T9">
            <v>0</v>
          </cell>
        </row>
        <row r="10">
          <cell r="C10" t="str">
            <v>A0317</v>
          </cell>
          <cell r="D10" t="str">
            <v>PT Astra Otoparts Tbk. - Head Office</v>
          </cell>
          <cell r="E10" t="str">
            <v>PEB 3</v>
          </cell>
          <cell r="G10">
            <v>7.2021784876030974</v>
          </cell>
          <cell r="H10">
            <v>417613.0746666668</v>
          </cell>
          <cell r="I10">
            <v>0.08</v>
          </cell>
          <cell r="J10" t="str">
            <v>N/A</v>
          </cell>
          <cell r="K10">
            <v>0.08</v>
          </cell>
          <cell r="L10">
            <v>7.216823448263356</v>
          </cell>
          <cell r="M10">
            <v>120175.3721741297</v>
          </cell>
          <cell r="N10">
            <v>5722.3944509882276</v>
          </cell>
          <cell r="O10">
            <v>0</v>
          </cell>
          <cell r="P10">
            <v>6180.1860070672865</v>
          </cell>
          <cell r="Q10">
            <v>34446.372174129705</v>
          </cell>
          <cell r="T10">
            <v>0</v>
          </cell>
        </row>
        <row r="11">
          <cell r="C11" t="str">
            <v>A0317</v>
          </cell>
          <cell r="D11" t="str">
            <v>PT Astra Otoparts Tbk. - Head Office</v>
          </cell>
          <cell r="E11" t="str">
            <v>PEB 4</v>
          </cell>
          <cell r="G11">
            <v>18.53385373353856</v>
          </cell>
          <cell r="H11">
            <v>0</v>
          </cell>
          <cell r="I11">
            <v>0.09</v>
          </cell>
          <cell r="J11" t="str">
            <v>N/A</v>
          </cell>
          <cell r="K11">
            <v>0.08</v>
          </cell>
          <cell r="L11">
            <v>17.840114638223266</v>
          </cell>
          <cell r="M11">
            <v>3428749.2523894054</v>
          </cell>
          <cell r="N11">
            <v>372364.38642311702</v>
          </cell>
          <cell r="O11">
            <v>1389068.5038321405</v>
          </cell>
          <cell r="P11">
            <v>316795.44385955587</v>
          </cell>
          <cell r="Q11">
            <v>-96028.747610594612</v>
          </cell>
          <cell r="T11">
            <v>0</v>
          </cell>
        </row>
        <row r="12">
          <cell r="C12" t="str">
            <v>A0317</v>
          </cell>
          <cell r="D12" t="str">
            <v>PT Astra Otoparts Tbk. - Head Office</v>
          </cell>
          <cell r="E12" t="str">
            <v>PEB 5</v>
          </cell>
          <cell r="G12">
            <v>0</v>
          </cell>
          <cell r="H12">
            <v>0</v>
          </cell>
          <cell r="T12">
            <v>0</v>
          </cell>
        </row>
        <row r="13">
          <cell r="C13" t="str">
            <v>A0317</v>
          </cell>
          <cell r="D13" t="str">
            <v>PT Astra Otoparts Tbk. - Head Office</v>
          </cell>
          <cell r="E13" t="str">
            <v>PEB 6</v>
          </cell>
          <cell r="G13">
            <v>0</v>
          </cell>
          <cell r="H13">
            <v>0</v>
          </cell>
          <cell r="T13">
            <v>0</v>
          </cell>
        </row>
        <row r="14">
          <cell r="C14" t="str">
            <v>A0317</v>
          </cell>
          <cell r="D14" t="str">
            <v>PT Astra Otoparts Tbk. - Head Office</v>
          </cell>
          <cell r="E14" t="str">
            <v>PEB 7</v>
          </cell>
          <cell r="G14">
            <v>17.361993063685727</v>
          </cell>
          <cell r="H14">
            <v>90474.903643457117</v>
          </cell>
          <cell r="I14">
            <v>0.08</v>
          </cell>
          <cell r="J14" t="str">
            <v>N/A</v>
          </cell>
          <cell r="K14">
            <v>0.08</v>
          </cell>
          <cell r="L14">
            <v>16.77429101554636</v>
          </cell>
          <cell r="M14">
            <v>1156457.4762137509</v>
          </cell>
          <cell r="N14">
            <v>117222.08410960529</v>
          </cell>
          <cell r="O14">
            <v>135246.76800099376</v>
          </cell>
          <cell r="P14">
            <v>115077.34790527802</v>
          </cell>
          <cell r="Q14">
            <v>51753.476213750895</v>
          </cell>
          <cell r="T14">
            <v>0</v>
          </cell>
        </row>
        <row r="15">
          <cell r="C15" t="str">
            <v>A0317</v>
          </cell>
          <cell r="D15" t="str">
            <v>PT Astra Otoparts Tbk. - Head Office</v>
          </cell>
          <cell r="E15" t="str">
            <v>MPP</v>
          </cell>
          <cell r="G15">
            <v>17.361993063685727</v>
          </cell>
          <cell r="H15">
            <v>472251.76500000001</v>
          </cell>
          <cell r="I15">
            <v>0.09</v>
          </cell>
          <cell r="J15" t="str">
            <v>N/A</v>
          </cell>
          <cell r="K15">
            <v>0.08</v>
          </cell>
          <cell r="L15">
            <v>16.77429101554636</v>
          </cell>
          <cell r="M15">
            <v>1941748.3025735437</v>
          </cell>
          <cell r="N15">
            <v>133504.72812266753</v>
          </cell>
          <cell r="O15">
            <v>169205.76000000001</v>
          </cell>
          <cell r="P15">
            <v>135709.59728308202</v>
          </cell>
          <cell r="Q15">
            <v>-11639.397499941289</v>
          </cell>
          <cell r="T15">
            <v>0</v>
          </cell>
        </row>
        <row r="16">
          <cell r="C16" t="str">
            <v>A0317</v>
          </cell>
          <cell r="D16" t="str">
            <v>PT Astra Otoparts Tbk. - Head Office</v>
          </cell>
          <cell r="E16" t="str">
            <v>ID</v>
          </cell>
          <cell r="G16">
            <v>17.361993063685727</v>
          </cell>
          <cell r="H16">
            <v>197686.94313059692</v>
          </cell>
          <cell r="I16">
            <v>0.09</v>
          </cell>
          <cell r="J16" t="str">
            <v>N/A</v>
          </cell>
          <cell r="K16">
            <v>0.08</v>
          </cell>
          <cell r="L16">
            <v>16.77429101554636</v>
          </cell>
          <cell r="M16">
            <v>3219147.1265855217</v>
          </cell>
          <cell r="N16">
            <v>271945.81370173086</v>
          </cell>
          <cell r="O16">
            <v>296061.67878910416</v>
          </cell>
          <cell r="P16">
            <v>276566.71787231677</v>
          </cell>
          <cell r="Q16">
            <v>-31749.873414478265</v>
          </cell>
          <cell r="T16">
            <v>0</v>
          </cell>
        </row>
        <row r="17">
          <cell r="C17" t="str">
            <v>A0317</v>
          </cell>
          <cell r="D17" t="str">
            <v>PT Astra Otoparts Tbk. - Head Office</v>
          </cell>
          <cell r="E17" t="str">
            <v>LL</v>
          </cell>
          <cell r="G17">
            <v>17.361993063685727</v>
          </cell>
          <cell r="H17">
            <v>766949.53948893643</v>
          </cell>
          <cell r="I17">
            <v>0.08</v>
          </cell>
          <cell r="J17" t="str">
            <v>N/A</v>
          </cell>
          <cell r="K17">
            <v>0.08</v>
          </cell>
          <cell r="L17">
            <v>1.8873195726012788</v>
          </cell>
          <cell r="M17">
            <v>3872530.9787215679</v>
          </cell>
          <cell r="N17">
            <v>1241440.9457408064</v>
          </cell>
          <cell r="O17">
            <v>1529479.6920000003</v>
          </cell>
          <cell r="P17">
            <v>1307029.0416113317</v>
          </cell>
          <cell r="Q17">
            <v>543.97872156789526</v>
          </cell>
          <cell r="T17">
            <v>0</v>
          </cell>
        </row>
        <row r="18">
          <cell r="C18" t="str">
            <v>A0317</v>
          </cell>
          <cell r="D18" t="str">
            <v>PT Astra Otoparts Tbk. - Head Office</v>
          </cell>
          <cell r="E18" t="str">
            <v>PMK</v>
          </cell>
          <cell r="G18">
            <v>17.361993063685727</v>
          </cell>
          <cell r="H18">
            <v>334250</v>
          </cell>
          <cell r="I18">
            <v>0.08</v>
          </cell>
          <cell r="J18" t="str">
            <v>N/A</v>
          </cell>
          <cell r="K18">
            <v>0.08</v>
          </cell>
          <cell r="L18">
            <v>16.419900647036577</v>
          </cell>
          <cell r="M18">
            <v>4040756.9791073739</v>
          </cell>
          <cell r="N18">
            <v>547319.91658742458</v>
          </cell>
          <cell r="O18">
            <v>471262.54799999972</v>
          </cell>
          <cell r="P18">
            <v>602051.90824616712</v>
          </cell>
          <cell r="Q18">
            <v>511505.97910737386</v>
          </cell>
          <cell r="T18">
            <v>0</v>
          </cell>
        </row>
        <row r="20">
          <cell r="C20" t="str">
            <v>We</v>
          </cell>
          <cell r="D20" t="str">
            <v>PT Astra Otoparts Tbk. - Div. Winteq</v>
          </cell>
          <cell r="E20" t="str">
            <v>PEB 1</v>
          </cell>
          <cell r="G20">
            <v>11.475598817318229</v>
          </cell>
          <cell r="H20">
            <v>2511.749378973032</v>
          </cell>
          <cell r="I20">
            <v>0.08</v>
          </cell>
          <cell r="J20">
            <v>0.1</v>
          </cell>
          <cell r="K20">
            <v>0.08</v>
          </cell>
          <cell r="L20">
            <v>10.616302079990536</v>
          </cell>
          <cell r="M20">
            <v>480383</v>
          </cell>
          <cell r="N20">
            <v>24065</v>
          </cell>
          <cell r="O20">
            <v>3341</v>
          </cell>
          <cell r="P20">
            <v>25810</v>
          </cell>
          <cell r="Q20">
            <v>32243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11.475598817318229</v>
          </cell>
          <cell r="AL20">
            <v>0</v>
          </cell>
          <cell r="AM20">
            <v>0.08</v>
          </cell>
          <cell r="AN20" t="str">
            <v>N/A</v>
          </cell>
          <cell r="AO20">
            <v>0.08</v>
          </cell>
          <cell r="AP20">
            <v>10.616302079990536</v>
          </cell>
          <cell r="AQ20">
            <v>136752.77181125947</v>
          </cell>
          <cell r="AR20">
            <v>6698.2633638276156</v>
          </cell>
          <cell r="AS20">
            <v>0</v>
          </cell>
          <cell r="AT20">
            <v>7234.1244329338251</v>
          </cell>
          <cell r="AU20">
            <v>9035.7718112594739</v>
          </cell>
          <cell r="AV20">
            <v>0</v>
          </cell>
          <cell r="AW20">
            <v>0</v>
          </cell>
          <cell r="AX20">
            <v>0</v>
          </cell>
          <cell r="AZ20">
            <v>20.295510381282355</v>
          </cell>
          <cell r="BA20">
            <v>0</v>
          </cell>
          <cell r="BB20">
            <v>0.09</v>
          </cell>
          <cell r="BC20" t="str">
            <v>N/A</v>
          </cell>
          <cell r="BD20">
            <v>0.08</v>
          </cell>
          <cell r="BE20">
            <v>19.908522785830691</v>
          </cell>
          <cell r="BF20">
            <v>395333.76732485741</v>
          </cell>
          <cell r="BG20">
            <v>38519.453206614955</v>
          </cell>
          <cell r="BH20">
            <v>0</v>
          </cell>
          <cell r="BI20">
            <v>41986.203995210293</v>
          </cell>
          <cell r="BJ20">
            <v>-12049.232675142586</v>
          </cell>
          <cell r="BK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S20">
            <v>20.015513188775557</v>
          </cell>
          <cell r="CT20">
            <v>9497.7016228097964</v>
          </cell>
          <cell r="CU20">
            <v>0.08</v>
          </cell>
          <cell r="CV20" t="str">
            <v>N/A</v>
          </cell>
          <cell r="CW20">
            <v>0.08</v>
          </cell>
          <cell r="CX20">
            <v>19.60385981186872</v>
          </cell>
          <cell r="CY20">
            <v>107209.35074228901</v>
          </cell>
          <cell r="CZ20">
            <v>13380.671108972798</v>
          </cell>
          <cell r="DA20">
            <v>11383.32220861359</v>
          </cell>
          <cell r="DB20">
            <v>13062.078647791663</v>
          </cell>
          <cell r="DC20">
            <v>5698.3507422890107</v>
          </cell>
          <cell r="DD20">
            <v>0</v>
          </cell>
          <cell r="DE20">
            <v>0</v>
          </cell>
          <cell r="DF20">
            <v>0</v>
          </cell>
          <cell r="DH20">
            <v>20.015513188775557</v>
          </cell>
          <cell r="DI20">
            <v>0</v>
          </cell>
          <cell r="DJ20">
            <v>0.09</v>
          </cell>
          <cell r="DK20" t="str">
            <v>N/A</v>
          </cell>
          <cell r="DL20">
            <v>0.08</v>
          </cell>
          <cell r="DM20">
            <v>19.60385981186872</v>
          </cell>
          <cell r="DN20">
            <v>103035.71428352942</v>
          </cell>
          <cell r="DO20">
            <v>8843.3751430617795</v>
          </cell>
          <cell r="DP20">
            <v>0</v>
          </cell>
          <cell r="DQ20">
            <v>9639.2789059373463</v>
          </cell>
          <cell r="DR20">
            <v>-839.28571647057834</v>
          </cell>
          <cell r="DS20">
            <v>0</v>
          </cell>
          <cell r="DT20">
            <v>0</v>
          </cell>
          <cell r="DU20">
            <v>0</v>
          </cell>
          <cell r="DW20">
            <v>20.015513188775557</v>
          </cell>
          <cell r="DX20">
            <v>10713.526842773841</v>
          </cell>
          <cell r="DY20">
            <v>0.09</v>
          </cell>
          <cell r="DZ20" t="str">
            <v>N/A</v>
          </cell>
          <cell r="EA20">
            <v>0.08</v>
          </cell>
          <cell r="EB20">
            <v>19.60385981186872</v>
          </cell>
          <cell r="EC20">
            <v>251826.49908177226</v>
          </cell>
          <cell r="ED20">
            <v>25156.111308302894</v>
          </cell>
          <cell r="EE20">
            <v>14828.099971195916</v>
          </cell>
          <cell r="EF20">
            <v>26018.313003443349</v>
          </cell>
          <cell r="EG20">
            <v>-2435.5009182277427</v>
          </cell>
          <cell r="EH20">
            <v>0</v>
          </cell>
          <cell r="EI20">
            <v>0</v>
          </cell>
          <cell r="EJ20">
            <v>1431.4990817722573</v>
          </cell>
          <cell r="EL20">
            <v>20.015513188775557</v>
          </cell>
          <cell r="EM20">
            <v>119467.9568797236</v>
          </cell>
          <cell r="EN20">
            <v>0.08</v>
          </cell>
          <cell r="EO20" t="str">
            <v>N/A</v>
          </cell>
          <cell r="EP20">
            <v>0.08</v>
          </cell>
          <cell r="EQ20">
            <v>1.9146339562818964</v>
          </cell>
          <cell r="ER20">
            <v>330423.38191757374</v>
          </cell>
          <cell r="ES20">
            <v>94645.30644539179</v>
          </cell>
          <cell r="ET20">
            <v>118370.16</v>
          </cell>
          <cell r="EU20">
            <v>98853.592646833917</v>
          </cell>
          <cell r="EV20">
            <v>28.381917573744431</v>
          </cell>
          <cell r="EW20">
            <v>0</v>
          </cell>
          <cell r="EX20">
            <v>0</v>
          </cell>
          <cell r="EY20">
            <v>-28794.551032381656</v>
          </cell>
          <cell r="FA20">
            <v>20.015513188775557</v>
          </cell>
          <cell r="FB20">
            <v>11350</v>
          </cell>
          <cell r="FC20">
            <v>0.08</v>
          </cell>
          <cell r="FD20" t="str">
            <v>N/A</v>
          </cell>
          <cell r="FE20">
            <v>0.08</v>
          </cell>
          <cell r="FF20">
            <v>19.288646706345251</v>
          </cell>
          <cell r="FG20">
            <v>362932.67648773961</v>
          </cell>
          <cell r="FH20">
            <v>54823.896119120516</v>
          </cell>
          <cell r="FI20">
            <v>12800</v>
          </cell>
          <cell r="FJ20">
            <v>60306.285731032571</v>
          </cell>
          <cell r="FK20">
            <v>53196.676487739605</v>
          </cell>
          <cell r="FL20">
            <v>0</v>
          </cell>
          <cell r="FM20">
            <v>0</v>
          </cell>
          <cell r="FN20">
            <v>0</v>
          </cell>
        </row>
        <row r="21">
          <cell r="C21" t="str">
            <v>We</v>
          </cell>
          <cell r="D21" t="str">
            <v>PT Astra Otoparts Tbk. - Div. Winteq</v>
          </cell>
          <cell r="E21" t="str">
            <v>PEB 2</v>
          </cell>
          <cell r="G21">
            <v>0</v>
          </cell>
          <cell r="H21">
            <v>0</v>
          </cell>
          <cell r="T21">
            <v>0</v>
          </cell>
        </row>
        <row r="22">
          <cell r="C22" t="str">
            <v>We</v>
          </cell>
          <cell r="D22" t="str">
            <v>PT Astra Otoparts Tbk. - Div. Winteq</v>
          </cell>
          <cell r="E22" t="str">
            <v>PEB 3</v>
          </cell>
          <cell r="G22">
            <v>11.475598817318229</v>
          </cell>
          <cell r="H22">
            <v>0</v>
          </cell>
          <cell r="I22">
            <v>0.08</v>
          </cell>
          <cell r="J22" t="str">
            <v>N/A</v>
          </cell>
          <cell r="K22">
            <v>0.08</v>
          </cell>
          <cell r="L22">
            <v>10.616302079990536</v>
          </cell>
          <cell r="M22">
            <v>136752.77181125947</v>
          </cell>
          <cell r="N22">
            <v>6698.2633638276156</v>
          </cell>
          <cell r="O22">
            <v>0</v>
          </cell>
          <cell r="P22">
            <v>7234.1244329338251</v>
          </cell>
          <cell r="Q22">
            <v>9035.7718112594739</v>
          </cell>
          <cell r="R22">
            <v>0</v>
          </cell>
          <cell r="S22">
            <v>0</v>
          </cell>
          <cell r="T22">
            <v>0</v>
          </cell>
        </row>
        <row r="23">
          <cell r="C23" t="str">
            <v>We</v>
          </cell>
          <cell r="D23" t="str">
            <v>PT Astra Otoparts Tbk. - Div. Winteq</v>
          </cell>
          <cell r="E23" t="str">
            <v>PEB 4</v>
          </cell>
          <cell r="G23">
            <v>20.295510381282355</v>
          </cell>
          <cell r="H23">
            <v>0</v>
          </cell>
          <cell r="I23">
            <v>0.09</v>
          </cell>
          <cell r="J23" t="str">
            <v>N/A</v>
          </cell>
          <cell r="K23">
            <v>0.08</v>
          </cell>
          <cell r="L23">
            <v>19.908522785830691</v>
          </cell>
          <cell r="M23">
            <v>395333.76732485741</v>
          </cell>
          <cell r="N23">
            <v>38519.453206614955</v>
          </cell>
          <cell r="O23">
            <v>0</v>
          </cell>
          <cell r="P23">
            <v>41986.203995210293</v>
          </cell>
          <cell r="Q23">
            <v>-12049.232675142586</v>
          </cell>
          <cell r="R23">
            <v>0</v>
          </cell>
          <cell r="S23">
            <v>0</v>
          </cell>
          <cell r="T23">
            <v>0</v>
          </cell>
        </row>
        <row r="24">
          <cell r="C24" t="str">
            <v>We</v>
          </cell>
          <cell r="D24" t="str">
            <v>PT Astra Otoparts Tbk. - Div. Winteq</v>
          </cell>
          <cell r="E24" t="str">
            <v>PEB 5</v>
          </cell>
          <cell r="G24">
            <v>0</v>
          </cell>
          <cell r="H24">
            <v>0</v>
          </cell>
          <cell r="T24">
            <v>0</v>
          </cell>
        </row>
        <row r="25">
          <cell r="C25" t="str">
            <v>We</v>
          </cell>
          <cell r="D25" t="str">
            <v>PT Astra Otoparts Tbk. - Div. Winteq</v>
          </cell>
          <cell r="E25" t="str">
            <v>PEB 6</v>
          </cell>
          <cell r="G25">
            <v>0</v>
          </cell>
          <cell r="H25">
            <v>0</v>
          </cell>
          <cell r="T25">
            <v>0</v>
          </cell>
        </row>
        <row r="26">
          <cell r="C26" t="str">
            <v>We</v>
          </cell>
          <cell r="D26" t="str">
            <v>PT Astra Otoparts Tbk. - Div. Winteq</v>
          </cell>
          <cell r="E26" t="str">
            <v>PEB 7</v>
          </cell>
          <cell r="G26">
            <v>20.015513188775557</v>
          </cell>
          <cell r="H26">
            <v>9497.7016228097964</v>
          </cell>
          <cell r="I26">
            <v>0.08</v>
          </cell>
          <cell r="J26" t="str">
            <v>N/A</v>
          </cell>
          <cell r="K26">
            <v>0.08</v>
          </cell>
          <cell r="L26">
            <v>19.60385981186872</v>
          </cell>
          <cell r="M26">
            <v>107209.35074228901</v>
          </cell>
          <cell r="N26">
            <v>13380.671108972798</v>
          </cell>
          <cell r="O26">
            <v>11383.32220861359</v>
          </cell>
          <cell r="P26">
            <v>13062.078647791663</v>
          </cell>
          <cell r="Q26">
            <v>5698.3507422890107</v>
          </cell>
          <cell r="R26">
            <v>0</v>
          </cell>
          <cell r="S26">
            <v>0</v>
          </cell>
          <cell r="T26">
            <v>0</v>
          </cell>
        </row>
        <row r="27">
          <cell r="C27" t="str">
            <v>We</v>
          </cell>
          <cell r="D27" t="str">
            <v>PT Astra Otoparts Tbk. - Div. Winteq</v>
          </cell>
          <cell r="E27" t="str">
            <v>MPP</v>
          </cell>
          <cell r="G27">
            <v>20.015513188775557</v>
          </cell>
          <cell r="H27">
            <v>0</v>
          </cell>
          <cell r="I27">
            <v>0.09</v>
          </cell>
          <cell r="J27" t="str">
            <v>N/A</v>
          </cell>
          <cell r="K27">
            <v>0.08</v>
          </cell>
          <cell r="L27">
            <v>19.60385981186872</v>
          </cell>
          <cell r="M27">
            <v>103035.71428352942</v>
          </cell>
          <cell r="N27">
            <v>8843.3751430617795</v>
          </cell>
          <cell r="O27">
            <v>0</v>
          </cell>
          <cell r="P27">
            <v>9639.2789059373463</v>
          </cell>
          <cell r="Q27">
            <v>-839.28571647057834</v>
          </cell>
          <cell r="R27">
            <v>0</v>
          </cell>
          <cell r="S27">
            <v>0</v>
          </cell>
          <cell r="T27">
            <v>0</v>
          </cell>
        </row>
        <row r="28">
          <cell r="C28" t="str">
            <v>We</v>
          </cell>
          <cell r="D28" t="str">
            <v>PT Astra Otoparts Tbk. - Div. Winteq</v>
          </cell>
          <cell r="E28" t="str">
            <v>ID</v>
          </cell>
          <cell r="G28">
            <v>20.015513188775557</v>
          </cell>
          <cell r="H28">
            <v>10713.526842773841</v>
          </cell>
          <cell r="I28">
            <v>0.09</v>
          </cell>
          <cell r="J28" t="str">
            <v>N/A</v>
          </cell>
          <cell r="K28">
            <v>0.08</v>
          </cell>
          <cell r="L28">
            <v>19.60385981186872</v>
          </cell>
          <cell r="M28">
            <v>251826.49908177226</v>
          </cell>
          <cell r="N28">
            <v>25156.111308302894</v>
          </cell>
          <cell r="O28">
            <v>14828.099971195916</v>
          </cell>
          <cell r="P28">
            <v>26018.313003443349</v>
          </cell>
          <cell r="Q28">
            <v>-2435.5009182277427</v>
          </cell>
          <cell r="R28">
            <v>0</v>
          </cell>
          <cell r="S28">
            <v>0</v>
          </cell>
          <cell r="T28">
            <v>1431.4990817722573</v>
          </cell>
        </row>
        <row r="29">
          <cell r="C29" t="str">
            <v>We</v>
          </cell>
          <cell r="D29" t="str">
            <v>PT Astra Otoparts Tbk. - Div. Winteq</v>
          </cell>
          <cell r="E29" t="str">
            <v>LL</v>
          </cell>
          <cell r="G29">
            <v>20.015513188775557</v>
          </cell>
          <cell r="H29">
            <v>119467.9568797236</v>
          </cell>
          <cell r="I29">
            <v>0.08</v>
          </cell>
          <cell r="J29" t="str">
            <v>N/A</v>
          </cell>
          <cell r="K29">
            <v>0.08</v>
          </cell>
          <cell r="L29">
            <v>1.9146339562818964</v>
          </cell>
          <cell r="M29">
            <v>330423.38191757374</v>
          </cell>
          <cell r="N29">
            <v>94645.30644539179</v>
          </cell>
          <cell r="O29">
            <v>118370.16</v>
          </cell>
          <cell r="P29">
            <v>98853.592646833917</v>
          </cell>
          <cell r="Q29">
            <v>28.381917573744431</v>
          </cell>
          <cell r="T29">
            <v>-28794.551032381656</v>
          </cell>
        </row>
        <row r="30">
          <cell r="C30" t="str">
            <v>We</v>
          </cell>
          <cell r="D30" t="str">
            <v>PT Astra Otoparts Tbk. - Div. Winteq</v>
          </cell>
          <cell r="E30" t="str">
            <v>PMK</v>
          </cell>
          <cell r="G30">
            <v>20.015513188775557</v>
          </cell>
          <cell r="H30">
            <v>11350</v>
          </cell>
          <cell r="I30">
            <v>0.08</v>
          </cell>
          <cell r="J30" t="str">
            <v>N/A</v>
          </cell>
          <cell r="K30">
            <v>0.08</v>
          </cell>
          <cell r="L30">
            <v>19.288646706345251</v>
          </cell>
          <cell r="M30">
            <v>362932.67648773961</v>
          </cell>
          <cell r="N30">
            <v>54823.896119120516</v>
          </cell>
          <cell r="O30">
            <v>12800</v>
          </cell>
          <cell r="P30">
            <v>60306.285731032571</v>
          </cell>
          <cell r="Q30">
            <v>53196.676487739605</v>
          </cell>
          <cell r="T30">
            <v>0</v>
          </cell>
        </row>
        <row r="32">
          <cell r="C32" t="str">
            <v>Ap</v>
          </cell>
          <cell r="D32" t="str">
            <v>PT Astra Otoparts Tbk. - Div. Adiwira</v>
          </cell>
          <cell r="E32" t="str">
            <v>PEB 1</v>
          </cell>
          <cell r="G32">
            <v>0</v>
          </cell>
          <cell r="H32">
            <v>0</v>
          </cell>
          <cell r="I32">
            <v>0.08</v>
          </cell>
          <cell r="J32">
            <v>0.1</v>
          </cell>
          <cell r="K32">
            <v>0.08</v>
          </cell>
          <cell r="R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Z32">
            <v>19.020932668514149</v>
          </cell>
          <cell r="BA32">
            <v>73276.288922000007</v>
          </cell>
          <cell r="BB32">
            <v>0.09</v>
          </cell>
          <cell r="BC32" t="str">
            <v>N/A</v>
          </cell>
          <cell r="BD32">
            <v>0.08</v>
          </cell>
          <cell r="BE32">
            <v>18.867495717794426</v>
          </cell>
          <cell r="BF32">
            <v>2272415.3566893903</v>
          </cell>
          <cell r="BG32">
            <v>249717.91770164651</v>
          </cell>
          <cell r="BH32">
            <v>55267.439998509049</v>
          </cell>
          <cell r="BI32">
            <v>272192.53029479465</v>
          </cell>
          <cell r="BJ32">
            <v>-75195.643310609739</v>
          </cell>
          <cell r="BK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S32">
            <v>19.020932668514149</v>
          </cell>
          <cell r="CT32">
            <v>76422.793254462929</v>
          </cell>
          <cell r="CU32">
            <v>0.08</v>
          </cell>
          <cell r="CV32" t="str">
            <v>N/A</v>
          </cell>
          <cell r="CW32">
            <v>0.08</v>
          </cell>
          <cell r="CX32">
            <v>18.867495717794426</v>
          </cell>
          <cell r="CY32">
            <v>1018703.3104565965</v>
          </cell>
          <cell r="CZ32">
            <v>106374.05991365192</v>
          </cell>
          <cell r="DA32">
            <v>105362.24257483901</v>
          </cell>
          <cell r="DB32">
            <v>104090.11176118148</v>
          </cell>
          <cell r="DC32">
            <v>54930.310456596548</v>
          </cell>
          <cell r="DD32">
            <v>0</v>
          </cell>
          <cell r="DE32">
            <v>0</v>
          </cell>
          <cell r="DF32">
            <v>132874.31045659655</v>
          </cell>
          <cell r="DH32">
            <v>19.020932668514149</v>
          </cell>
          <cell r="DI32">
            <v>16382.668935000002</v>
          </cell>
          <cell r="DJ32">
            <v>0.09</v>
          </cell>
          <cell r="DK32" t="str">
            <v>N/A</v>
          </cell>
          <cell r="DL32">
            <v>0.08</v>
          </cell>
          <cell r="DM32">
            <v>18.867495717794426</v>
          </cell>
          <cell r="DN32">
            <v>718341.06920352369</v>
          </cell>
          <cell r="DO32">
            <v>65502.448523666484</v>
          </cell>
          <cell r="DP32">
            <v>9053.5812083959463</v>
          </cell>
          <cell r="DQ32">
            <v>71397.668890796456</v>
          </cell>
          <cell r="DR32">
            <v>-4188.9307964763138</v>
          </cell>
          <cell r="DS32">
            <v>0</v>
          </cell>
          <cell r="DT32">
            <v>0</v>
          </cell>
          <cell r="DU32">
            <v>0</v>
          </cell>
          <cell r="DW32">
            <v>19.020932668514149</v>
          </cell>
          <cell r="DX32">
            <v>87199.095068908282</v>
          </cell>
          <cell r="DY32">
            <v>0.09</v>
          </cell>
          <cell r="DZ32" t="str">
            <v>N/A</v>
          </cell>
          <cell r="EA32">
            <v>0.08</v>
          </cell>
          <cell r="EB32">
            <v>18.867495717794426</v>
          </cell>
          <cell r="EC32">
            <v>1720582.1255336364</v>
          </cell>
          <cell r="ED32">
            <v>158675.67940948391</v>
          </cell>
          <cell r="EE32">
            <v>109339.10572508273</v>
          </cell>
          <cell r="EF32">
            <v>163030.35482032658</v>
          </cell>
          <cell r="EG32">
            <v>-17337.874466363573</v>
          </cell>
          <cell r="EH32">
            <v>0</v>
          </cell>
          <cell r="EI32">
            <v>0</v>
          </cell>
          <cell r="EJ32">
            <v>0</v>
          </cell>
          <cell r="EL32">
            <v>19.020932668514149</v>
          </cell>
          <cell r="EM32">
            <v>670718.37961527158</v>
          </cell>
          <cell r="EN32">
            <v>0.08</v>
          </cell>
          <cell r="EO32" t="str">
            <v>N/A</v>
          </cell>
          <cell r="EP32">
            <v>0.08</v>
          </cell>
          <cell r="EQ32">
            <v>2.0458835978006871</v>
          </cell>
          <cell r="ER32">
            <v>1701205.5054131981</v>
          </cell>
          <cell r="ES32">
            <v>694429.21863202238</v>
          </cell>
          <cell r="ET32">
            <v>615171.28536000033</v>
          </cell>
          <cell r="EU32">
            <v>726932.42150259798</v>
          </cell>
          <cell r="EV32">
            <v>3014.5054131981451</v>
          </cell>
          <cell r="EW32">
            <v>0</v>
          </cell>
          <cell r="EX32">
            <v>0</v>
          </cell>
          <cell r="EY32">
            <v>0</v>
          </cell>
          <cell r="FA32">
            <v>19.020932668514149</v>
          </cell>
          <cell r="FB32">
            <v>492800</v>
          </cell>
          <cell r="FC32">
            <v>0.08</v>
          </cell>
          <cell r="FD32" t="str">
            <v>N/A</v>
          </cell>
          <cell r="FE32">
            <v>0.08</v>
          </cell>
          <cell r="FF32">
            <v>18.5370435350783</v>
          </cell>
          <cell r="FG32">
            <v>5494357.8552256878</v>
          </cell>
          <cell r="FH32">
            <v>704448.60767159262</v>
          </cell>
          <cell r="FI32">
            <v>370145</v>
          </cell>
          <cell r="FJ32">
            <v>774893.468438752</v>
          </cell>
          <cell r="FK32">
            <v>421405.85522568785</v>
          </cell>
          <cell r="FL32">
            <v>0</v>
          </cell>
          <cell r="FM32">
            <v>0</v>
          </cell>
          <cell r="FN32">
            <v>0</v>
          </cell>
        </row>
        <row r="33">
          <cell r="C33" t="str">
            <v>Ap</v>
          </cell>
          <cell r="D33" t="str">
            <v>PT Astra Otoparts Tbk. - Div. Adiwira</v>
          </cell>
          <cell r="E33" t="str">
            <v>PEB 2</v>
          </cell>
          <cell r="G33">
            <v>0</v>
          </cell>
          <cell r="H33">
            <v>0</v>
          </cell>
          <cell r="T33">
            <v>0</v>
          </cell>
        </row>
        <row r="34">
          <cell r="C34" t="str">
            <v>Ap</v>
          </cell>
          <cell r="D34" t="str">
            <v>PT Astra Otoparts Tbk. - Div. Adiwira</v>
          </cell>
          <cell r="E34" t="str">
            <v>PEB 3</v>
          </cell>
          <cell r="G34">
            <v>0</v>
          </cell>
          <cell r="H34">
            <v>0</v>
          </cell>
          <cell r="I34">
            <v>0.08</v>
          </cell>
          <cell r="J34" t="str">
            <v>N/A</v>
          </cell>
          <cell r="K34">
            <v>0.08</v>
          </cell>
          <cell r="R34">
            <v>0</v>
          </cell>
          <cell r="S34">
            <v>0</v>
          </cell>
          <cell r="T34">
            <v>0</v>
          </cell>
        </row>
        <row r="35">
          <cell r="C35" t="str">
            <v>Ap</v>
          </cell>
          <cell r="D35" t="str">
            <v>PT Astra Otoparts Tbk. - Div. Adiwira</v>
          </cell>
          <cell r="E35" t="str">
            <v>PEB 4</v>
          </cell>
          <cell r="G35">
            <v>19.020932668514149</v>
          </cell>
          <cell r="H35">
            <v>73276.288922000007</v>
          </cell>
          <cell r="I35">
            <v>0.09</v>
          </cell>
          <cell r="J35" t="str">
            <v>N/A</v>
          </cell>
          <cell r="K35">
            <v>0.08</v>
          </cell>
          <cell r="L35">
            <v>18.867495717794426</v>
          </cell>
          <cell r="M35">
            <v>2272415.3566893903</v>
          </cell>
          <cell r="N35">
            <v>249717.91770164651</v>
          </cell>
          <cell r="O35">
            <v>55267.439998509049</v>
          </cell>
          <cell r="P35">
            <v>272192.53029479465</v>
          </cell>
          <cell r="Q35">
            <v>-75195.643310609739</v>
          </cell>
          <cell r="R35">
            <v>0</v>
          </cell>
          <cell r="S35">
            <v>0</v>
          </cell>
          <cell r="T35">
            <v>0</v>
          </cell>
        </row>
        <row r="36">
          <cell r="C36" t="str">
            <v>Ap</v>
          </cell>
          <cell r="D36" t="str">
            <v>PT Astra Otoparts Tbk. - Div. Adiwira</v>
          </cell>
          <cell r="E36" t="str">
            <v>PEB 5</v>
          </cell>
          <cell r="G36">
            <v>0</v>
          </cell>
          <cell r="H36">
            <v>0</v>
          </cell>
          <cell r="T36">
            <v>0</v>
          </cell>
        </row>
        <row r="37">
          <cell r="C37" t="str">
            <v>Ap</v>
          </cell>
          <cell r="D37" t="str">
            <v>PT Astra Otoparts Tbk. - Div. Adiwira</v>
          </cell>
          <cell r="E37" t="str">
            <v>PEB 6</v>
          </cell>
          <cell r="G37">
            <v>0</v>
          </cell>
          <cell r="H37">
            <v>0</v>
          </cell>
          <cell r="T37">
            <v>0</v>
          </cell>
        </row>
        <row r="38">
          <cell r="C38" t="str">
            <v>Ap</v>
          </cell>
          <cell r="D38" t="str">
            <v>PT Astra Otoparts Tbk. - Div. Adiwira</v>
          </cell>
          <cell r="E38" t="str">
            <v>PEB 7</v>
          </cell>
          <cell r="G38">
            <v>19.020932668514149</v>
          </cell>
          <cell r="H38">
            <v>76422.793254462929</v>
          </cell>
          <cell r="I38">
            <v>0.08</v>
          </cell>
          <cell r="J38" t="str">
            <v>N/A</v>
          </cell>
          <cell r="K38">
            <v>0.08</v>
          </cell>
          <cell r="L38">
            <v>18.867495717794426</v>
          </cell>
          <cell r="M38">
            <v>1018703.3104565965</v>
          </cell>
          <cell r="N38">
            <v>106374.05991365192</v>
          </cell>
          <cell r="O38">
            <v>105362.24257483901</v>
          </cell>
          <cell r="P38">
            <v>104090.11176118148</v>
          </cell>
          <cell r="Q38">
            <v>54930.310456596548</v>
          </cell>
          <cell r="R38">
            <v>0</v>
          </cell>
          <cell r="S38">
            <v>0</v>
          </cell>
          <cell r="T38">
            <v>132874.31045659655</v>
          </cell>
        </row>
        <row r="39">
          <cell r="C39" t="str">
            <v>Ap</v>
          </cell>
          <cell r="D39" t="str">
            <v>PT Astra Otoparts Tbk. - Div. Adiwira</v>
          </cell>
          <cell r="E39" t="str">
            <v>MPP</v>
          </cell>
          <cell r="G39">
            <v>19.020932668514149</v>
          </cell>
          <cell r="H39">
            <v>16382.668935000002</v>
          </cell>
          <cell r="I39">
            <v>0.09</v>
          </cell>
          <cell r="J39" t="str">
            <v>N/A</v>
          </cell>
          <cell r="K39">
            <v>0.08</v>
          </cell>
          <cell r="L39">
            <v>18.867495717794426</v>
          </cell>
          <cell r="M39">
            <v>718341.06920352369</v>
          </cell>
          <cell r="N39">
            <v>65502.448523666484</v>
          </cell>
          <cell r="O39">
            <v>9053.5812083959463</v>
          </cell>
          <cell r="P39">
            <v>71397.668890796456</v>
          </cell>
          <cell r="Q39">
            <v>-4188.9307964763138</v>
          </cell>
          <cell r="R39">
            <v>0</v>
          </cell>
          <cell r="S39">
            <v>0</v>
          </cell>
          <cell r="T39">
            <v>0</v>
          </cell>
        </row>
        <row r="40">
          <cell r="C40" t="str">
            <v>Ap</v>
          </cell>
          <cell r="D40" t="str">
            <v>PT Astra Otoparts Tbk. - Div. Adiwira</v>
          </cell>
          <cell r="E40" t="str">
            <v>ID</v>
          </cell>
          <cell r="G40">
            <v>19.020932668514149</v>
          </cell>
          <cell r="H40">
            <v>87199.095068908282</v>
          </cell>
          <cell r="I40">
            <v>0.09</v>
          </cell>
          <cell r="J40" t="str">
            <v>N/A</v>
          </cell>
          <cell r="K40">
            <v>0.08</v>
          </cell>
          <cell r="L40">
            <v>18.867495717794426</v>
          </cell>
          <cell r="M40">
            <v>1720582.1255336364</v>
          </cell>
          <cell r="N40">
            <v>158675.67940948391</v>
          </cell>
          <cell r="O40">
            <v>109339.10572508273</v>
          </cell>
          <cell r="P40">
            <v>163030.35482032658</v>
          </cell>
          <cell r="Q40">
            <v>-17337.874466363573</v>
          </cell>
          <cell r="R40">
            <v>0</v>
          </cell>
          <cell r="S40">
            <v>0</v>
          </cell>
          <cell r="T40">
            <v>0</v>
          </cell>
        </row>
        <row r="41">
          <cell r="C41" t="str">
            <v>Ap</v>
          </cell>
          <cell r="D41" t="str">
            <v>PT Astra Otoparts Tbk. - Div. Adiwira</v>
          </cell>
          <cell r="E41" t="str">
            <v>LL</v>
          </cell>
          <cell r="G41">
            <v>19.020932668514149</v>
          </cell>
          <cell r="H41">
            <v>670718.37961527158</v>
          </cell>
          <cell r="I41">
            <v>0.08</v>
          </cell>
          <cell r="J41" t="str">
            <v>N/A</v>
          </cell>
          <cell r="K41">
            <v>0.08</v>
          </cell>
          <cell r="L41">
            <v>2.0458835978006871</v>
          </cell>
          <cell r="M41">
            <v>1701205.5054131981</v>
          </cell>
          <cell r="N41">
            <v>694429.21863202238</v>
          </cell>
          <cell r="O41">
            <v>615171.28536000033</v>
          </cell>
          <cell r="P41">
            <v>726932.42150259798</v>
          </cell>
          <cell r="Q41">
            <v>3014.5054131981451</v>
          </cell>
          <cell r="T41">
            <v>0</v>
          </cell>
        </row>
        <row r="42">
          <cell r="C42" t="str">
            <v>Ap</v>
          </cell>
          <cell r="D42" t="str">
            <v>PT Astra Otoparts Tbk. - Div. Adiwira</v>
          </cell>
          <cell r="E42" t="str">
            <v>PMK</v>
          </cell>
          <cell r="G42">
            <v>19.020932668514149</v>
          </cell>
          <cell r="H42">
            <v>492800</v>
          </cell>
          <cell r="I42">
            <v>0.08</v>
          </cell>
          <cell r="J42" t="str">
            <v>N/A</v>
          </cell>
          <cell r="K42">
            <v>0.08</v>
          </cell>
          <cell r="L42">
            <v>18.5370435350783</v>
          </cell>
          <cell r="M42">
            <v>5494357.8552256878</v>
          </cell>
          <cell r="N42">
            <v>704448.60767159262</v>
          </cell>
          <cell r="O42">
            <v>370145</v>
          </cell>
          <cell r="P42">
            <v>774893.468438752</v>
          </cell>
          <cell r="Q42">
            <v>421405.85522568785</v>
          </cell>
          <cell r="T42">
            <v>0</v>
          </cell>
        </row>
        <row r="44">
          <cell r="C44" t="str">
            <v>Nm</v>
          </cell>
          <cell r="D44" t="str">
            <v>PT Astra Otoparts Tbk. - Div. Nusametal</v>
          </cell>
          <cell r="E44" t="str">
            <v>PEB 1</v>
          </cell>
          <cell r="G44">
            <v>10.461913014186306</v>
          </cell>
          <cell r="H44">
            <v>42324.314330448753</v>
          </cell>
          <cell r="I44">
            <v>0.08</v>
          </cell>
          <cell r="J44">
            <v>0.1</v>
          </cell>
          <cell r="K44">
            <v>0.08</v>
          </cell>
          <cell r="L44">
            <v>10.261101589828261</v>
          </cell>
          <cell r="M44">
            <v>5825105</v>
          </cell>
          <cell r="N44">
            <v>257680</v>
          </cell>
          <cell r="O44">
            <v>517762</v>
          </cell>
          <cell r="P44">
            <v>262004</v>
          </cell>
          <cell r="Q44">
            <v>392215</v>
          </cell>
          <cell r="T44">
            <v>0</v>
          </cell>
          <cell r="V44">
            <v>17.552860447454673</v>
          </cell>
          <cell r="W44">
            <v>26400</v>
          </cell>
          <cell r="X44">
            <v>0.09</v>
          </cell>
          <cell r="Y44" t="str">
            <v>N/A</v>
          </cell>
          <cell r="Z44">
            <v>0.08</v>
          </cell>
          <cell r="AA44">
            <v>17.30313880214327</v>
          </cell>
          <cell r="AB44">
            <v>2277945.1158735822</v>
          </cell>
          <cell r="AC44">
            <v>169997.67610287646</v>
          </cell>
          <cell r="AD44">
            <v>30510</v>
          </cell>
          <cell r="AE44">
            <v>183591.77751332929</v>
          </cell>
          <cell r="AF44">
            <v>337971.1158735822</v>
          </cell>
          <cell r="AG44">
            <v>0</v>
          </cell>
          <cell r="AH44">
            <v>0</v>
          </cell>
          <cell r="AI44">
            <v>0</v>
          </cell>
          <cell r="AK44">
            <v>10.461913014186306</v>
          </cell>
          <cell r="AL44">
            <v>0</v>
          </cell>
          <cell r="AM44">
            <v>0.08</v>
          </cell>
          <cell r="AN44" t="str">
            <v>N/A</v>
          </cell>
          <cell r="AO44">
            <v>0.08</v>
          </cell>
          <cell r="AP44">
            <v>10.261101589828261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Z44">
            <v>17.991812752115131</v>
          </cell>
          <cell r="BA44">
            <v>20292.64102000001</v>
          </cell>
          <cell r="BB44">
            <v>0.09</v>
          </cell>
          <cell r="BC44" t="str">
            <v>N/A</v>
          </cell>
          <cell r="BD44">
            <v>0.08</v>
          </cell>
          <cell r="BE44">
            <v>17.688697279848029</v>
          </cell>
          <cell r="BF44">
            <v>982943.17372821982</v>
          </cell>
          <cell r="BG44">
            <v>79743.932192934619</v>
          </cell>
          <cell r="BH44">
            <v>20652.017659933495</v>
          </cell>
          <cell r="BI44">
            <v>85044.566395908783</v>
          </cell>
          <cell r="BJ44">
            <v>-49417.276571797789</v>
          </cell>
          <cell r="BK44">
            <v>0</v>
          </cell>
          <cell r="BL44">
            <v>0</v>
          </cell>
          <cell r="BM44">
            <v>0</v>
          </cell>
          <cell r="BO44">
            <v>14.388550205238886</v>
          </cell>
          <cell r="BP44">
            <v>59331.915500000003</v>
          </cell>
          <cell r="BQ44">
            <v>0.09</v>
          </cell>
          <cell r="BR44" t="str">
            <v>N/A</v>
          </cell>
          <cell r="BS44">
            <v>0.08</v>
          </cell>
          <cell r="BT44">
            <v>23.810323533555902</v>
          </cell>
          <cell r="BU44">
            <v>3467.377774099552</v>
          </cell>
          <cell r="BV44">
            <v>2191.1068027506253</v>
          </cell>
          <cell r="BW44">
            <v>0</v>
          </cell>
          <cell r="BX44">
            <v>2388.3064149981819</v>
          </cell>
          <cell r="BY44">
            <v>-40.622225900448029</v>
          </cell>
          <cell r="BZ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S44">
            <v>17.552860447454673</v>
          </cell>
          <cell r="CT44">
            <v>79167.180642144987</v>
          </cell>
          <cell r="CU44">
            <v>0.08</v>
          </cell>
          <cell r="CV44" t="str">
            <v>N/A</v>
          </cell>
          <cell r="CW44">
            <v>0.08</v>
          </cell>
          <cell r="CX44">
            <v>17.30313880214327</v>
          </cell>
          <cell r="CY44">
            <v>808646.10357782862</v>
          </cell>
          <cell r="CZ44">
            <v>64707.975177624081</v>
          </cell>
          <cell r="DA44">
            <v>84103.98479054097</v>
          </cell>
          <cell r="DB44">
            <v>63279.159867222974</v>
          </cell>
          <cell r="DC44">
            <v>40721.103577828617</v>
          </cell>
          <cell r="DD44">
            <v>0</v>
          </cell>
          <cell r="DE44">
            <v>0</v>
          </cell>
          <cell r="DF44">
            <v>0</v>
          </cell>
          <cell r="DH44">
            <v>17.552860447454673</v>
          </cell>
          <cell r="DI44">
            <v>7507.92</v>
          </cell>
          <cell r="DJ44">
            <v>0.09</v>
          </cell>
          <cell r="DK44" t="str">
            <v>N/A</v>
          </cell>
          <cell r="DL44">
            <v>0.08</v>
          </cell>
          <cell r="DM44">
            <v>17.30313880214327</v>
          </cell>
          <cell r="DN44">
            <v>730207.90319173643</v>
          </cell>
          <cell r="DO44">
            <v>49636.193668744432</v>
          </cell>
          <cell r="DP44">
            <v>16989.75</v>
          </cell>
          <cell r="DQ44">
            <v>53395.52139687867</v>
          </cell>
          <cell r="DR44">
            <v>-4979.0968082635663</v>
          </cell>
          <cell r="DS44">
            <v>0</v>
          </cell>
          <cell r="DT44">
            <v>0</v>
          </cell>
          <cell r="DU44">
            <v>0</v>
          </cell>
          <cell r="DW44">
            <v>17.552860447454673</v>
          </cell>
          <cell r="DX44">
            <v>90894.167776667411</v>
          </cell>
          <cell r="DY44">
            <v>0.09</v>
          </cell>
          <cell r="DZ44" t="str">
            <v>N/A</v>
          </cell>
          <cell r="EA44">
            <v>0.08</v>
          </cell>
          <cell r="EB44">
            <v>17.30313880214327</v>
          </cell>
          <cell r="EC44">
            <v>1986325.0671707378</v>
          </cell>
          <cell r="ED44">
            <v>146982.81848759172</v>
          </cell>
          <cell r="EE44">
            <v>118131.31425738207</v>
          </cell>
          <cell r="EF44">
            <v>151782.30464401486</v>
          </cell>
          <cell r="EG44">
            <v>-19926.932829262223</v>
          </cell>
          <cell r="EH44">
            <v>0</v>
          </cell>
          <cell r="EI44">
            <v>0</v>
          </cell>
          <cell r="EJ44">
            <v>266336.06717073778</v>
          </cell>
          <cell r="EL44">
            <v>17.552860447454673</v>
          </cell>
          <cell r="EM44">
            <v>664059.53347936715</v>
          </cell>
          <cell r="EN44">
            <v>0.08</v>
          </cell>
          <cell r="EO44" t="str">
            <v>N/A</v>
          </cell>
          <cell r="EP44">
            <v>0.08</v>
          </cell>
          <cell r="EQ44">
            <v>2.3377092962511128</v>
          </cell>
          <cell r="ER44">
            <v>1857218.6326013231</v>
          </cell>
          <cell r="ES44">
            <v>593919.58665799524</v>
          </cell>
          <cell r="ET44">
            <v>513150.12</v>
          </cell>
          <cell r="EU44">
            <v>620951.32741077489</v>
          </cell>
          <cell r="EV44">
            <v>3254.6326013230719</v>
          </cell>
          <cell r="EW44">
            <v>0</v>
          </cell>
          <cell r="EX44">
            <v>0</v>
          </cell>
          <cell r="EY44">
            <v>0</v>
          </cell>
          <cell r="FA44">
            <v>17.552860447454673</v>
          </cell>
          <cell r="FB44">
            <v>474750</v>
          </cell>
          <cell r="FC44">
            <v>0.08</v>
          </cell>
          <cell r="FD44" t="str">
            <v>N/A</v>
          </cell>
          <cell r="FE44">
            <v>0.08</v>
          </cell>
          <cell r="FF44">
            <v>16.990115997529941</v>
          </cell>
          <cell r="FG44">
            <v>4557895.0429084906</v>
          </cell>
          <cell r="FH44">
            <v>513579.82158008748</v>
          </cell>
          <cell r="FI44">
            <v>392075</v>
          </cell>
          <cell r="FJ44">
            <v>564937.80373809626</v>
          </cell>
          <cell r="FK44">
            <v>334559.04290849064</v>
          </cell>
          <cell r="FL44">
            <v>0</v>
          </cell>
          <cell r="FM44">
            <v>0</v>
          </cell>
          <cell r="FN44">
            <v>0</v>
          </cell>
        </row>
        <row r="45">
          <cell r="C45" t="str">
            <v>Nm</v>
          </cell>
          <cell r="D45" t="str">
            <v>PT Astra Otoparts Tbk. - Div. Nusametal</v>
          </cell>
          <cell r="E45" t="str">
            <v>PEB 2</v>
          </cell>
          <cell r="G45">
            <v>17.552860447454673</v>
          </cell>
          <cell r="H45">
            <v>26400</v>
          </cell>
          <cell r="I45">
            <v>0.09</v>
          </cell>
          <cell r="J45" t="str">
            <v>N/A</v>
          </cell>
          <cell r="K45">
            <v>0.08</v>
          </cell>
          <cell r="L45">
            <v>17.30313880214327</v>
          </cell>
          <cell r="M45">
            <v>2277945.1158735822</v>
          </cell>
          <cell r="N45">
            <v>169997.67610287646</v>
          </cell>
          <cell r="O45">
            <v>30510</v>
          </cell>
          <cell r="P45">
            <v>183591.77751332929</v>
          </cell>
          <cell r="Q45">
            <v>337971.1158735822</v>
          </cell>
          <cell r="T45">
            <v>0</v>
          </cell>
        </row>
        <row r="46">
          <cell r="C46" t="str">
            <v>Nm</v>
          </cell>
          <cell r="D46" t="str">
            <v>PT Astra Otoparts Tbk. - Div. Nusametal</v>
          </cell>
          <cell r="E46" t="str">
            <v>PEB 3</v>
          </cell>
          <cell r="G46">
            <v>10.461913014186306</v>
          </cell>
          <cell r="H46">
            <v>0</v>
          </cell>
          <cell r="I46">
            <v>0.08</v>
          </cell>
          <cell r="J46" t="str">
            <v>N/A</v>
          </cell>
          <cell r="K46">
            <v>0.08</v>
          </cell>
          <cell r="L46">
            <v>10.261101589828261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T46">
            <v>0</v>
          </cell>
        </row>
        <row r="47">
          <cell r="C47" t="str">
            <v>Nm</v>
          </cell>
          <cell r="D47" t="str">
            <v>PT Astra Otoparts Tbk. - Div. Nusametal</v>
          </cell>
          <cell r="E47" t="str">
            <v>PEB 4</v>
          </cell>
          <cell r="G47">
            <v>17.991812752115131</v>
          </cell>
          <cell r="H47">
            <v>20292.64102000001</v>
          </cell>
          <cell r="I47">
            <v>0.09</v>
          </cell>
          <cell r="J47" t="str">
            <v>N/A</v>
          </cell>
          <cell r="K47">
            <v>0.08</v>
          </cell>
          <cell r="L47">
            <v>17.688697279848029</v>
          </cell>
          <cell r="M47">
            <v>982943.17372821982</v>
          </cell>
          <cell r="N47">
            <v>79743.932192934619</v>
          </cell>
          <cell r="O47">
            <v>20652.017659933495</v>
          </cell>
          <cell r="P47">
            <v>85044.566395908783</v>
          </cell>
          <cell r="Q47">
            <v>-49417.276571797789</v>
          </cell>
          <cell r="T47">
            <v>0</v>
          </cell>
        </row>
        <row r="48">
          <cell r="C48" t="str">
            <v>Nm</v>
          </cell>
          <cell r="D48" t="str">
            <v>PT Astra Otoparts Tbk. - Div. Nusametal</v>
          </cell>
          <cell r="E48" t="str">
            <v>PEB 5</v>
          </cell>
          <cell r="G48">
            <v>14.388550205238886</v>
          </cell>
          <cell r="H48">
            <v>59331.915500000003</v>
          </cell>
          <cell r="I48">
            <v>0.09</v>
          </cell>
          <cell r="J48" t="str">
            <v>N/A</v>
          </cell>
          <cell r="K48">
            <v>0.08</v>
          </cell>
          <cell r="L48">
            <v>23.810323533555902</v>
          </cell>
          <cell r="M48">
            <v>3467.377774099552</v>
          </cell>
          <cell r="N48">
            <v>2191.1068027506253</v>
          </cell>
          <cell r="O48">
            <v>0</v>
          </cell>
          <cell r="P48">
            <v>2388.3064149981819</v>
          </cell>
          <cell r="Q48">
            <v>-40.622225900448029</v>
          </cell>
          <cell r="T48">
            <v>0</v>
          </cell>
        </row>
        <row r="49">
          <cell r="C49" t="str">
            <v>Nm</v>
          </cell>
          <cell r="D49" t="str">
            <v>PT Astra Otoparts Tbk. - Div. Nusametal</v>
          </cell>
          <cell r="E49" t="str">
            <v>PEB 6</v>
          </cell>
          <cell r="G49">
            <v>0</v>
          </cell>
          <cell r="H49">
            <v>0</v>
          </cell>
          <cell r="T49">
            <v>0</v>
          </cell>
        </row>
        <row r="50">
          <cell r="C50" t="str">
            <v>Nm</v>
          </cell>
          <cell r="D50" t="str">
            <v>PT Astra Otoparts Tbk. - Div. Nusametal</v>
          </cell>
          <cell r="E50" t="str">
            <v>PEB 7</v>
          </cell>
          <cell r="G50">
            <v>17.552860447454673</v>
          </cell>
          <cell r="H50">
            <v>79167.180642144987</v>
          </cell>
          <cell r="I50">
            <v>0.08</v>
          </cell>
          <cell r="J50" t="str">
            <v>N/A</v>
          </cell>
          <cell r="K50">
            <v>0.08</v>
          </cell>
          <cell r="L50">
            <v>17.30313880214327</v>
          </cell>
          <cell r="M50">
            <v>808646.10357782862</v>
          </cell>
          <cell r="N50">
            <v>64707.975177624081</v>
          </cell>
          <cell r="O50">
            <v>84103.98479054097</v>
          </cell>
          <cell r="P50">
            <v>63279.159867222974</v>
          </cell>
          <cell r="Q50">
            <v>40721.103577828617</v>
          </cell>
          <cell r="T50">
            <v>0</v>
          </cell>
        </row>
        <row r="51">
          <cell r="C51" t="str">
            <v>Nm</v>
          </cell>
          <cell r="D51" t="str">
            <v>PT Astra Otoparts Tbk. - Div. Nusametal</v>
          </cell>
          <cell r="E51" t="str">
            <v>MPP</v>
          </cell>
          <cell r="G51">
            <v>17.552860447454673</v>
          </cell>
          <cell r="H51">
            <v>7507.92</v>
          </cell>
          <cell r="I51">
            <v>0.09</v>
          </cell>
          <cell r="J51" t="str">
            <v>N/A</v>
          </cell>
          <cell r="K51">
            <v>0.08</v>
          </cell>
          <cell r="L51">
            <v>17.30313880214327</v>
          </cell>
          <cell r="M51">
            <v>730207.90319173643</v>
          </cell>
          <cell r="N51">
            <v>49636.193668744432</v>
          </cell>
          <cell r="O51">
            <v>16989.75</v>
          </cell>
          <cell r="P51">
            <v>53395.52139687867</v>
          </cell>
          <cell r="Q51">
            <v>-4979.0968082635663</v>
          </cell>
          <cell r="T51">
            <v>0</v>
          </cell>
        </row>
        <row r="52">
          <cell r="C52" t="str">
            <v>Nm</v>
          </cell>
          <cell r="D52" t="str">
            <v>PT Astra Otoparts Tbk. - Div. Nusametal</v>
          </cell>
          <cell r="E52" t="str">
            <v>ID</v>
          </cell>
          <cell r="G52">
            <v>17.552860447454673</v>
          </cell>
          <cell r="H52">
            <v>90894.167776667411</v>
          </cell>
          <cell r="I52">
            <v>0.09</v>
          </cell>
          <cell r="J52" t="str">
            <v>N/A</v>
          </cell>
          <cell r="K52">
            <v>0.08</v>
          </cell>
          <cell r="L52">
            <v>17.30313880214327</v>
          </cell>
          <cell r="M52">
            <v>1986325.0671707378</v>
          </cell>
          <cell r="N52">
            <v>146982.81848759172</v>
          </cell>
          <cell r="O52">
            <v>118131.31425738207</v>
          </cell>
          <cell r="P52">
            <v>151782.30464401486</v>
          </cell>
          <cell r="Q52">
            <v>-19926.932829262223</v>
          </cell>
          <cell r="T52">
            <v>266336.06717073778</v>
          </cell>
        </row>
        <row r="53">
          <cell r="C53" t="str">
            <v>Nm</v>
          </cell>
          <cell r="D53" t="str">
            <v>PT Astra Otoparts Tbk. - Div. Nusametal</v>
          </cell>
          <cell r="E53" t="str">
            <v>LL</v>
          </cell>
          <cell r="G53">
            <v>17.552860447454673</v>
          </cell>
          <cell r="H53">
            <v>664059.53347936715</v>
          </cell>
          <cell r="I53">
            <v>0.08</v>
          </cell>
          <cell r="J53" t="str">
            <v>N/A</v>
          </cell>
          <cell r="K53">
            <v>0.08</v>
          </cell>
          <cell r="L53">
            <v>2.3377092962511128</v>
          </cell>
          <cell r="M53">
            <v>1857218.6326013231</v>
          </cell>
          <cell r="N53">
            <v>593919.58665799524</v>
          </cell>
          <cell r="O53">
            <v>513150.12</v>
          </cell>
          <cell r="P53">
            <v>620951.32741077489</v>
          </cell>
          <cell r="Q53">
            <v>3254.6326013230719</v>
          </cell>
          <cell r="T53">
            <v>0</v>
          </cell>
        </row>
        <row r="54">
          <cell r="C54" t="str">
            <v>Nm</v>
          </cell>
          <cell r="D54" t="str">
            <v>PT Astra Otoparts Tbk. - Div. Nusametal</v>
          </cell>
          <cell r="E54" t="str">
            <v>PMK</v>
          </cell>
          <cell r="G54">
            <v>17.552860447454673</v>
          </cell>
          <cell r="H54">
            <v>474750</v>
          </cell>
          <cell r="I54">
            <v>0.08</v>
          </cell>
          <cell r="J54" t="str">
            <v>N/A</v>
          </cell>
          <cell r="K54">
            <v>0.08</v>
          </cell>
          <cell r="L54">
            <v>16.990115997529941</v>
          </cell>
          <cell r="M54">
            <v>4557895.0429084906</v>
          </cell>
          <cell r="N54">
            <v>513579.82158008748</v>
          </cell>
          <cell r="O54">
            <v>392075</v>
          </cell>
          <cell r="P54">
            <v>564937.80373809626</v>
          </cell>
          <cell r="Q54">
            <v>334559.04290849064</v>
          </cell>
          <cell r="T54">
            <v>0</v>
          </cell>
        </row>
        <row r="56">
          <cell r="C56" t="str">
            <v>A0096</v>
          </cell>
          <cell r="D56" t="str">
            <v>PT Menara Terus Makmur</v>
          </cell>
          <cell r="E56" t="str">
            <v>PEB 1</v>
          </cell>
          <cell r="G56">
            <v>11.07583948945209</v>
          </cell>
          <cell r="H56">
            <v>36309.74133260447</v>
          </cell>
          <cell r="I56">
            <v>0.08</v>
          </cell>
          <cell r="J56">
            <v>0.1</v>
          </cell>
          <cell r="K56">
            <v>0.08</v>
          </cell>
          <cell r="L56">
            <v>10.699565788277885</v>
          </cell>
          <cell r="M56">
            <v>7623478.0967613431</v>
          </cell>
          <cell r="N56">
            <v>368738</v>
          </cell>
          <cell r="O56">
            <v>143856</v>
          </cell>
          <cell r="P56">
            <v>395913</v>
          </cell>
          <cell r="Q56">
            <v>644488</v>
          </cell>
          <cell r="R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11.07583948945209</v>
          </cell>
          <cell r="AL56">
            <v>0</v>
          </cell>
          <cell r="AM56">
            <v>0.08</v>
          </cell>
          <cell r="AN56" t="str">
            <v>N/A</v>
          </cell>
          <cell r="AO56">
            <v>0.08</v>
          </cell>
          <cell r="AP56">
            <v>10.699565788277891</v>
          </cell>
          <cell r="AQ56">
            <v>71672.772449973141</v>
          </cell>
          <cell r="AR56">
            <v>3473.4115753052333</v>
          </cell>
          <cell r="AS56">
            <v>9559.0597979582108</v>
          </cell>
          <cell r="AT56">
            <v>3751.2845013296524</v>
          </cell>
          <cell r="AU56">
            <v>9888.7724499731412</v>
          </cell>
          <cell r="AV56">
            <v>0</v>
          </cell>
          <cell r="AW56">
            <v>0</v>
          </cell>
          <cell r="AX56">
            <v>-3508.420311128124</v>
          </cell>
          <cell r="AZ56">
            <v>19.425565900824214</v>
          </cell>
          <cell r="BA56">
            <v>0</v>
          </cell>
          <cell r="BB56">
            <v>0.09</v>
          </cell>
          <cell r="BC56" t="str">
            <v>N/A</v>
          </cell>
          <cell r="BD56">
            <v>0.08</v>
          </cell>
          <cell r="BE56">
            <v>19.304654466020352</v>
          </cell>
          <cell r="BF56">
            <v>387089.97229604231</v>
          </cell>
          <cell r="BG56">
            <v>62366.199201499949</v>
          </cell>
          <cell r="BH56">
            <v>0</v>
          </cell>
          <cell r="BI56">
            <v>67979.157129634972</v>
          </cell>
          <cell r="BJ56">
            <v>-20504.02770395769</v>
          </cell>
          <cell r="BK56">
            <v>0</v>
          </cell>
          <cell r="BL56">
            <v>0</v>
          </cell>
          <cell r="BM56">
            <v>-140337.15992883098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S56">
            <v>18.223069805068835</v>
          </cell>
          <cell r="CT56">
            <v>60382.289594587557</v>
          </cell>
          <cell r="CU56">
            <v>0.08</v>
          </cell>
          <cell r="CV56" t="str">
            <v>N/A</v>
          </cell>
          <cell r="CW56">
            <v>0.08</v>
          </cell>
          <cell r="CX56">
            <v>18.147244877785962</v>
          </cell>
          <cell r="CY56">
            <v>777517.82582349877</v>
          </cell>
          <cell r="CZ56">
            <v>77115.385455500829</v>
          </cell>
          <cell r="DA56">
            <v>80974.859020955148</v>
          </cell>
          <cell r="DB56">
            <v>75429.712313326265</v>
          </cell>
          <cell r="DC56">
            <v>39717.825823498773</v>
          </cell>
          <cell r="DD56">
            <v>0</v>
          </cell>
          <cell r="DE56">
            <v>0</v>
          </cell>
          <cell r="DF56">
            <v>101415.82582349877</v>
          </cell>
          <cell r="DH56">
            <v>18.223069805068835</v>
          </cell>
          <cell r="DI56">
            <v>0</v>
          </cell>
          <cell r="DJ56">
            <v>0.09</v>
          </cell>
          <cell r="DK56" t="str">
            <v>N/A</v>
          </cell>
          <cell r="DL56">
            <v>0.08</v>
          </cell>
          <cell r="DM56">
            <v>18.147244877785962</v>
          </cell>
          <cell r="DN56">
            <v>620799.40131610679</v>
          </cell>
          <cell r="DO56">
            <v>45480.819190643764</v>
          </cell>
          <cell r="DP56">
            <v>4736.9371713535775</v>
          </cell>
          <cell r="DQ56">
            <v>49574.09291780171</v>
          </cell>
          <cell r="DR56">
            <v>-3934.5986838932149</v>
          </cell>
          <cell r="DS56">
            <v>0</v>
          </cell>
          <cell r="DT56">
            <v>0</v>
          </cell>
          <cell r="DU56">
            <v>0</v>
          </cell>
          <cell r="DW56">
            <v>18.223069805068835</v>
          </cell>
          <cell r="DX56">
            <v>73743.944635807071</v>
          </cell>
          <cell r="DY56">
            <v>0.09</v>
          </cell>
          <cell r="DZ56" t="str">
            <v>N/A</v>
          </cell>
          <cell r="EA56">
            <v>0.08</v>
          </cell>
          <cell r="EB56">
            <v>18.147244877785962</v>
          </cell>
          <cell r="EC56">
            <v>1598136.5600103156</v>
          </cell>
          <cell r="ED56">
            <v>132292.17585310288</v>
          </cell>
          <cell r="EE56">
            <v>99812.955214470319</v>
          </cell>
          <cell r="EF56">
            <v>136288.06026857038</v>
          </cell>
          <cell r="EG56">
            <v>-15986.439989684382</v>
          </cell>
          <cell r="EH56">
            <v>0</v>
          </cell>
          <cell r="EI56">
            <v>0</v>
          </cell>
          <cell r="EJ56">
            <v>136846.56001031562</v>
          </cell>
          <cell r="EL56">
            <v>18.223069805068835</v>
          </cell>
          <cell r="EM56">
            <v>642824.26590565173</v>
          </cell>
          <cell r="EN56">
            <v>0.08</v>
          </cell>
          <cell r="EO56" t="str">
            <v>N/A</v>
          </cell>
          <cell r="EP56">
            <v>0.08</v>
          </cell>
          <cell r="EQ56">
            <v>17.834863588507126</v>
          </cell>
          <cell r="ER56">
            <v>1574320.9654428838</v>
          </cell>
          <cell r="ES56">
            <v>676655.27377927676</v>
          </cell>
          <cell r="ET56">
            <v>423127.21604595863</v>
          </cell>
          <cell r="EU56">
            <v>0</v>
          </cell>
          <cell r="EV56">
            <v>8607.9654428837821</v>
          </cell>
          <cell r="EW56">
            <v>0</v>
          </cell>
          <cell r="EX56">
            <v>0</v>
          </cell>
          <cell r="EY56">
            <v>285852.96544288378</v>
          </cell>
          <cell r="FA56">
            <v>18.223069805068835</v>
          </cell>
          <cell r="FB56">
            <v>239700</v>
          </cell>
          <cell r="FC56">
            <v>0.08</v>
          </cell>
          <cell r="FD56" t="str">
            <v>N/A</v>
          </cell>
          <cell r="FE56">
            <v>0.08</v>
          </cell>
          <cell r="FF56">
            <v>17.834863588507126</v>
          </cell>
          <cell r="FG56">
            <v>1842263.1634207736</v>
          </cell>
          <cell r="FH56">
            <v>280034.07540009398</v>
          </cell>
          <cell r="FI56">
            <v>115593.75</v>
          </cell>
          <cell r="FJ56">
            <v>308037.48294010339</v>
          </cell>
          <cell r="FK56">
            <v>260835.16342077358</v>
          </cell>
          <cell r="FL56">
            <v>0</v>
          </cell>
          <cell r="FM56">
            <v>0</v>
          </cell>
          <cell r="FN56">
            <v>0</v>
          </cell>
        </row>
        <row r="57">
          <cell r="C57" t="str">
            <v>A0096</v>
          </cell>
          <cell r="D57" t="str">
            <v>PT Menara Terus Makmur</v>
          </cell>
          <cell r="E57" t="str">
            <v>PEB 2</v>
          </cell>
          <cell r="G57">
            <v>0</v>
          </cell>
          <cell r="H57">
            <v>0</v>
          </cell>
          <cell r="T57">
            <v>0</v>
          </cell>
        </row>
        <row r="58">
          <cell r="C58" t="str">
            <v>A0096</v>
          </cell>
          <cell r="D58" t="str">
            <v>PT Menara Terus Makmur</v>
          </cell>
          <cell r="E58" t="str">
            <v>PEB 3</v>
          </cell>
          <cell r="G58">
            <v>11.07583948945209</v>
          </cell>
          <cell r="H58">
            <v>0</v>
          </cell>
          <cell r="I58">
            <v>0.08</v>
          </cell>
          <cell r="J58" t="str">
            <v>N/A</v>
          </cell>
          <cell r="K58">
            <v>0.08</v>
          </cell>
          <cell r="L58">
            <v>10.699565788277891</v>
          </cell>
          <cell r="M58">
            <v>71672.772449973141</v>
          </cell>
          <cell r="N58">
            <v>3473.4115753052333</v>
          </cell>
          <cell r="O58">
            <v>9559.0597979582108</v>
          </cell>
          <cell r="P58">
            <v>3751.2845013296524</v>
          </cell>
          <cell r="Q58">
            <v>9888.7724499731412</v>
          </cell>
          <cell r="R58">
            <v>0</v>
          </cell>
          <cell r="S58">
            <v>0</v>
          </cell>
          <cell r="T58">
            <v>-3508.420311128124</v>
          </cell>
        </row>
        <row r="59">
          <cell r="C59" t="str">
            <v>A0096</v>
          </cell>
          <cell r="D59" t="str">
            <v>PT Menara Terus Makmur</v>
          </cell>
          <cell r="E59" t="str">
            <v>PEB 4</v>
          </cell>
          <cell r="G59">
            <v>19.425565900824214</v>
          </cell>
          <cell r="H59">
            <v>0</v>
          </cell>
          <cell r="I59">
            <v>0.09</v>
          </cell>
          <cell r="J59" t="str">
            <v>N/A</v>
          </cell>
          <cell r="K59">
            <v>0.08</v>
          </cell>
          <cell r="L59">
            <v>19.304654466020352</v>
          </cell>
          <cell r="M59">
            <v>387089.97229604231</v>
          </cell>
          <cell r="N59">
            <v>62366.199201499949</v>
          </cell>
          <cell r="O59">
            <v>0</v>
          </cell>
          <cell r="P59">
            <v>67979.157129634972</v>
          </cell>
          <cell r="Q59">
            <v>-20504.02770395769</v>
          </cell>
          <cell r="R59">
            <v>0</v>
          </cell>
          <cell r="S59">
            <v>0</v>
          </cell>
          <cell r="T59">
            <v>-140337.15992883098</v>
          </cell>
        </row>
        <row r="60">
          <cell r="C60" t="str">
            <v>A0096</v>
          </cell>
          <cell r="D60" t="str">
            <v>PT Menara Terus Makmur</v>
          </cell>
          <cell r="E60" t="str">
            <v>PEB 5</v>
          </cell>
          <cell r="G60">
            <v>0</v>
          </cell>
          <cell r="H60">
            <v>0</v>
          </cell>
          <cell r="T60">
            <v>0</v>
          </cell>
        </row>
        <row r="61">
          <cell r="C61" t="str">
            <v>A0096</v>
          </cell>
          <cell r="D61" t="str">
            <v>PT Menara Terus Makmur</v>
          </cell>
          <cell r="E61" t="str">
            <v>PEB 6</v>
          </cell>
          <cell r="G61">
            <v>0</v>
          </cell>
          <cell r="H61">
            <v>0</v>
          </cell>
          <cell r="T61">
            <v>0</v>
          </cell>
        </row>
        <row r="62">
          <cell r="C62" t="str">
            <v>A0096</v>
          </cell>
          <cell r="D62" t="str">
            <v>PT Menara Terus Makmur</v>
          </cell>
          <cell r="E62" t="str">
            <v>PEB 7</v>
          </cell>
          <cell r="G62">
            <v>18.223069805068835</v>
          </cell>
          <cell r="H62">
            <v>60382.289594587557</v>
          </cell>
          <cell r="I62">
            <v>0.08</v>
          </cell>
          <cell r="J62" t="str">
            <v>N/A</v>
          </cell>
          <cell r="K62">
            <v>0.08</v>
          </cell>
          <cell r="L62">
            <v>18.147244877785962</v>
          </cell>
          <cell r="M62">
            <v>777517.82582349877</v>
          </cell>
          <cell r="N62">
            <v>77115.385455500829</v>
          </cell>
          <cell r="O62">
            <v>80974.859020955148</v>
          </cell>
          <cell r="P62">
            <v>75429.712313326265</v>
          </cell>
          <cell r="Q62">
            <v>39717.825823498773</v>
          </cell>
          <cell r="R62">
            <v>0</v>
          </cell>
          <cell r="S62">
            <v>0</v>
          </cell>
          <cell r="T62">
            <v>101415.82582349877</v>
          </cell>
        </row>
        <row r="63">
          <cell r="C63" t="str">
            <v>A0096</v>
          </cell>
          <cell r="D63" t="str">
            <v>PT Menara Terus Makmur</v>
          </cell>
          <cell r="E63" t="str">
            <v>MPP</v>
          </cell>
          <cell r="G63">
            <v>18.223069805068835</v>
          </cell>
          <cell r="H63">
            <v>0</v>
          </cell>
          <cell r="I63">
            <v>0.09</v>
          </cell>
          <cell r="J63" t="str">
            <v>N/A</v>
          </cell>
          <cell r="K63">
            <v>0.08</v>
          </cell>
          <cell r="L63">
            <v>18.147244877785962</v>
          </cell>
          <cell r="M63">
            <v>620799.40131610679</v>
          </cell>
          <cell r="N63">
            <v>45480.819190643764</v>
          </cell>
          <cell r="O63">
            <v>4736.9371713535775</v>
          </cell>
          <cell r="P63">
            <v>49574.09291780171</v>
          </cell>
          <cell r="Q63">
            <v>-3934.5986838932149</v>
          </cell>
          <cell r="R63">
            <v>0</v>
          </cell>
          <cell r="S63">
            <v>0</v>
          </cell>
          <cell r="T63">
            <v>0</v>
          </cell>
        </row>
        <row r="64">
          <cell r="C64" t="str">
            <v>A0096</v>
          </cell>
          <cell r="D64" t="str">
            <v>PT Menara Terus Makmur</v>
          </cell>
          <cell r="E64" t="str">
            <v>ID</v>
          </cell>
          <cell r="G64">
            <v>18.223069805068835</v>
          </cell>
          <cell r="H64">
            <v>73743.944635807071</v>
          </cell>
          <cell r="I64">
            <v>0.09</v>
          </cell>
          <cell r="J64" t="str">
            <v>N/A</v>
          </cell>
          <cell r="K64">
            <v>0.08</v>
          </cell>
          <cell r="L64">
            <v>18.147244877785962</v>
          </cell>
          <cell r="M64">
            <v>1598136.5600103156</v>
          </cell>
          <cell r="N64">
            <v>132292.17585310288</v>
          </cell>
          <cell r="O64">
            <v>99812.955214470319</v>
          </cell>
          <cell r="P64">
            <v>136288.06026857038</v>
          </cell>
          <cell r="Q64">
            <v>-15986.439989684382</v>
          </cell>
          <cell r="R64">
            <v>0</v>
          </cell>
          <cell r="S64">
            <v>0</v>
          </cell>
          <cell r="T64">
            <v>136846.56001031562</v>
          </cell>
        </row>
        <row r="65">
          <cell r="C65" t="str">
            <v>A0096</v>
          </cell>
          <cell r="D65" t="str">
            <v>PT Menara Terus Makmur</v>
          </cell>
          <cell r="E65" t="str">
            <v>LL</v>
          </cell>
          <cell r="G65">
            <v>18.223069805068835</v>
          </cell>
          <cell r="H65">
            <v>642824.26590565173</v>
          </cell>
          <cell r="I65">
            <v>0.08</v>
          </cell>
          <cell r="J65" t="str">
            <v>N/A</v>
          </cell>
          <cell r="K65">
            <v>0.08</v>
          </cell>
          <cell r="L65">
            <v>17.834863588507126</v>
          </cell>
          <cell r="M65">
            <v>1574320.9654428838</v>
          </cell>
          <cell r="N65">
            <v>676655.27377927676</v>
          </cell>
          <cell r="O65">
            <v>423127.21604595863</v>
          </cell>
          <cell r="P65">
            <v>0</v>
          </cell>
          <cell r="Q65">
            <v>8607.9654428837821</v>
          </cell>
          <cell r="T65">
            <v>285852.96544288378</v>
          </cell>
        </row>
        <row r="66">
          <cell r="C66" t="str">
            <v>A0096</v>
          </cell>
          <cell r="D66" t="str">
            <v>PT Menara Terus Makmur</v>
          </cell>
          <cell r="E66" t="str">
            <v>PMK</v>
          </cell>
          <cell r="G66">
            <v>18.223069805068835</v>
          </cell>
          <cell r="H66">
            <v>239700</v>
          </cell>
          <cell r="I66">
            <v>0.08</v>
          </cell>
          <cell r="J66" t="str">
            <v>N/A</v>
          </cell>
          <cell r="K66">
            <v>0.08</v>
          </cell>
          <cell r="L66">
            <v>17.834863588507126</v>
          </cell>
          <cell r="M66">
            <v>1842263.1634207736</v>
          </cell>
          <cell r="N66">
            <v>280034.07540009398</v>
          </cell>
          <cell r="O66">
            <v>115593.75</v>
          </cell>
          <cell r="P66">
            <v>308037.48294010339</v>
          </cell>
          <cell r="Q66">
            <v>260835.16342077358</v>
          </cell>
          <cell r="T66">
            <v>0</v>
          </cell>
        </row>
        <row r="68">
          <cell r="C68" t="str">
            <v>A0239</v>
          </cell>
          <cell r="D68" t="str">
            <v>PT Astra Daido Steel Indonesia</v>
          </cell>
          <cell r="E68" t="str">
            <v>PEB 1</v>
          </cell>
          <cell r="G68">
            <v>0</v>
          </cell>
          <cell r="H68">
            <v>1382151.1733333333</v>
          </cell>
          <cell r="I68">
            <v>0.08</v>
          </cell>
          <cell r="J68">
            <v>0.1</v>
          </cell>
          <cell r="K68">
            <v>0.08</v>
          </cell>
          <cell r="T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K68">
            <v>0</v>
          </cell>
          <cell r="AL68">
            <v>176980.6221440002</v>
          </cell>
          <cell r="AM68">
            <v>0.08</v>
          </cell>
          <cell r="AN68" t="str">
            <v>N/A</v>
          </cell>
          <cell r="AO68">
            <v>0.08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Z68">
            <v>18.453971683432634</v>
          </cell>
          <cell r="BA68">
            <v>12444.603240000004</v>
          </cell>
          <cell r="BB68">
            <v>0.09</v>
          </cell>
          <cell r="BC68" t="str">
            <v>N/A</v>
          </cell>
          <cell r="BD68">
            <v>0.08</v>
          </cell>
          <cell r="BE68">
            <v>18.430082365918206</v>
          </cell>
          <cell r="BF68">
            <v>68246.42156720077</v>
          </cell>
          <cell r="BG68">
            <v>9961.1773363132143</v>
          </cell>
          <cell r="BH68">
            <v>0</v>
          </cell>
          <cell r="BI68">
            <v>10857.683296581401</v>
          </cell>
          <cell r="BJ68">
            <v>-6077.5784327992296</v>
          </cell>
          <cell r="BK68">
            <v>0</v>
          </cell>
          <cell r="BL68">
            <v>0</v>
          </cell>
          <cell r="BM68">
            <v>-300249.68140477018</v>
          </cell>
          <cell r="BO68">
            <v>24.51</v>
          </cell>
          <cell r="BP68">
            <v>0</v>
          </cell>
          <cell r="BQ68">
            <v>0.09</v>
          </cell>
          <cell r="BR68" t="str">
            <v>N/A</v>
          </cell>
          <cell r="BS68">
            <v>0.08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S68">
            <v>18.299894755771327</v>
          </cell>
          <cell r="CT68">
            <v>6916.1304658024328</v>
          </cell>
          <cell r="CU68">
            <v>0.08</v>
          </cell>
          <cell r="CV68" t="str">
            <v>N/A</v>
          </cell>
          <cell r="CW68">
            <v>0.08</v>
          </cell>
          <cell r="CX68">
            <v>18.430082365918206</v>
          </cell>
          <cell r="CY68">
            <v>107424.3488495685</v>
          </cell>
          <cell r="CZ68">
            <v>12082.498269243382</v>
          </cell>
          <cell r="DA68">
            <v>10807.725368432708</v>
          </cell>
          <cell r="DB68">
            <v>11850.189331513646</v>
          </cell>
          <cell r="DC68">
            <v>5755.3488495685015</v>
          </cell>
          <cell r="DD68">
            <v>0</v>
          </cell>
          <cell r="DE68">
            <v>0</v>
          </cell>
          <cell r="DF68">
            <v>13850.773199534</v>
          </cell>
          <cell r="DH68">
            <v>0</v>
          </cell>
          <cell r="DI68">
            <v>0</v>
          </cell>
          <cell r="DJ68">
            <v>0.09</v>
          </cell>
          <cell r="DK68" t="str">
            <v>N/A</v>
          </cell>
          <cell r="DL68">
            <v>0.08</v>
          </cell>
          <cell r="DM68">
            <v>18.430082365918206</v>
          </cell>
          <cell r="DN68">
            <v>74025.592082649891</v>
          </cell>
          <cell r="DO68">
            <v>6686.5331800137883</v>
          </cell>
          <cell r="DP68">
            <v>0</v>
          </cell>
          <cell r="DQ68">
            <v>7288.321166215027</v>
          </cell>
          <cell r="DR68">
            <v>0</v>
          </cell>
          <cell r="DS68">
            <v>0</v>
          </cell>
          <cell r="DT68">
            <v>74025.592082649891</v>
          </cell>
          <cell r="DU68">
            <v>0</v>
          </cell>
          <cell r="DW68">
            <v>18.299894755771327</v>
          </cell>
          <cell r="DX68">
            <v>9229.7881156224721</v>
          </cell>
          <cell r="DY68">
            <v>0.09</v>
          </cell>
          <cell r="DZ68" t="str">
            <v>N/A</v>
          </cell>
          <cell r="EA68">
            <v>0.08</v>
          </cell>
          <cell r="EB68">
            <v>18.430082365918206</v>
          </cell>
          <cell r="EC68">
            <v>197561.87561713863</v>
          </cell>
          <cell r="ED68">
            <v>19487.039906105332</v>
          </cell>
          <cell r="EE68">
            <v>11312.453088192786</v>
          </cell>
          <cell r="EF68">
            <v>20164.834927732096</v>
          </cell>
          <cell r="EG68">
            <v>-1761.124382861366</v>
          </cell>
          <cell r="EH68">
            <v>0</v>
          </cell>
          <cell r="EI68">
            <v>0</v>
          </cell>
          <cell r="EJ68">
            <v>3404.8214927138761</v>
          </cell>
          <cell r="EL68">
            <v>18.299894755771327</v>
          </cell>
          <cell r="EM68">
            <v>73326.689149705635</v>
          </cell>
          <cell r="EN68">
            <v>0.08</v>
          </cell>
          <cell r="EO68" t="str">
            <v>N/A</v>
          </cell>
          <cell r="EP68">
            <v>0.08</v>
          </cell>
          <cell r="EQ68">
            <v>2.2277101932348331</v>
          </cell>
          <cell r="ER68">
            <v>248140.89045933587</v>
          </cell>
          <cell r="ES68">
            <v>79695.946625350043</v>
          </cell>
          <cell r="ET68">
            <v>86736.960000000006</v>
          </cell>
          <cell r="EU68">
            <v>83526.063454682429</v>
          </cell>
          <cell r="EV68">
            <v>135.89045933587477</v>
          </cell>
          <cell r="EW68">
            <v>0</v>
          </cell>
          <cell r="EX68">
            <v>0</v>
          </cell>
          <cell r="EY68">
            <v>0</v>
          </cell>
          <cell r="FA68">
            <v>18.299894755771327</v>
          </cell>
          <cell r="FB68">
            <v>54250</v>
          </cell>
          <cell r="FC68">
            <v>0.08</v>
          </cell>
          <cell r="FD68" t="str">
            <v>N/A</v>
          </cell>
          <cell r="FE68">
            <v>0.08</v>
          </cell>
          <cell r="FF68">
            <v>18.146677967473575</v>
          </cell>
          <cell r="FG68">
            <v>441141.70904766605</v>
          </cell>
          <cell r="FH68">
            <v>58310.78265552684</v>
          </cell>
          <cell r="FI68">
            <v>28500</v>
          </cell>
          <cell r="FJ68">
            <v>64141.860921079533</v>
          </cell>
          <cell r="FK68">
            <v>58378.709047666052</v>
          </cell>
          <cell r="FL68">
            <v>0</v>
          </cell>
          <cell r="FM68">
            <v>0</v>
          </cell>
          <cell r="FN68">
            <v>-121202.9797069208</v>
          </cell>
        </row>
        <row r="69">
          <cell r="C69" t="str">
            <v>A0239</v>
          </cell>
          <cell r="D69" t="str">
            <v>PT Astra Daido Steel Indonesia</v>
          </cell>
          <cell r="E69" t="str">
            <v>PEB 2</v>
          </cell>
          <cell r="G69">
            <v>0</v>
          </cell>
          <cell r="H69">
            <v>0</v>
          </cell>
          <cell r="T69">
            <v>0</v>
          </cell>
        </row>
        <row r="70">
          <cell r="C70" t="str">
            <v>A0239</v>
          </cell>
          <cell r="D70" t="str">
            <v>PT Astra Daido Steel Indonesia</v>
          </cell>
          <cell r="E70" t="str">
            <v>PEB 3</v>
          </cell>
          <cell r="G70">
            <v>0</v>
          </cell>
          <cell r="H70">
            <v>176980.6221440002</v>
          </cell>
          <cell r="I70">
            <v>0.08</v>
          </cell>
          <cell r="J70" t="str">
            <v>N/A</v>
          </cell>
          <cell r="K70">
            <v>0.08</v>
          </cell>
          <cell r="T70">
            <v>0</v>
          </cell>
        </row>
        <row r="71">
          <cell r="C71" t="str">
            <v>A0239</v>
          </cell>
          <cell r="D71" t="str">
            <v>PT Astra Daido Steel Indonesia</v>
          </cell>
          <cell r="E71" t="str">
            <v>PEB 4</v>
          </cell>
          <cell r="G71">
            <v>18.453971683432634</v>
          </cell>
          <cell r="H71">
            <v>12444.603240000004</v>
          </cell>
          <cell r="I71">
            <v>0.09</v>
          </cell>
          <cell r="J71" t="str">
            <v>N/A</v>
          </cell>
          <cell r="K71">
            <v>0.08</v>
          </cell>
          <cell r="L71">
            <v>18.430082365918206</v>
          </cell>
          <cell r="M71">
            <v>68246.42156720077</v>
          </cell>
          <cell r="N71">
            <v>9961.1773363132143</v>
          </cell>
          <cell r="O71">
            <v>0</v>
          </cell>
          <cell r="P71">
            <v>10857.683296581401</v>
          </cell>
          <cell r="Q71">
            <v>-6077.5784327992296</v>
          </cell>
          <cell r="T71">
            <v>-300249.68140477018</v>
          </cell>
        </row>
        <row r="72">
          <cell r="C72" t="str">
            <v>A0239</v>
          </cell>
          <cell r="D72" t="str">
            <v>PT Astra Daido Steel Indonesia</v>
          </cell>
          <cell r="E72" t="str">
            <v>PEB 5</v>
          </cell>
          <cell r="G72">
            <v>24.51</v>
          </cell>
          <cell r="H72">
            <v>0</v>
          </cell>
          <cell r="I72">
            <v>0.09</v>
          </cell>
          <cell r="J72" t="str">
            <v>N/A</v>
          </cell>
          <cell r="K72">
            <v>0.08</v>
          </cell>
          <cell r="T72">
            <v>0</v>
          </cell>
        </row>
        <row r="73">
          <cell r="C73" t="str">
            <v>A0239</v>
          </cell>
          <cell r="D73" t="str">
            <v>PT Astra Daido Steel Indonesia</v>
          </cell>
          <cell r="E73" t="str">
            <v>PEB 6</v>
          </cell>
          <cell r="G73">
            <v>0</v>
          </cell>
          <cell r="H73">
            <v>0</v>
          </cell>
          <cell r="T73">
            <v>0</v>
          </cell>
        </row>
        <row r="74">
          <cell r="C74" t="str">
            <v>A0239</v>
          </cell>
          <cell r="D74" t="str">
            <v>PT Astra Daido Steel Indonesia</v>
          </cell>
          <cell r="E74" t="str">
            <v>PEB 7</v>
          </cell>
          <cell r="G74">
            <v>18.299894755771327</v>
          </cell>
          <cell r="H74">
            <v>6916.1304658024328</v>
          </cell>
          <cell r="I74">
            <v>0.08</v>
          </cell>
          <cell r="J74" t="str">
            <v>N/A</v>
          </cell>
          <cell r="K74">
            <v>0.08</v>
          </cell>
          <cell r="L74">
            <v>18.430082365918206</v>
          </cell>
          <cell r="M74">
            <v>107424.3488495685</v>
          </cell>
          <cell r="N74">
            <v>12082.498269243382</v>
          </cell>
          <cell r="O74">
            <v>10807.725368432708</v>
          </cell>
          <cell r="P74">
            <v>11850.189331513646</v>
          </cell>
          <cell r="Q74">
            <v>5755.3488495685015</v>
          </cell>
          <cell r="T74">
            <v>13850.773199534</v>
          </cell>
        </row>
        <row r="75">
          <cell r="C75" t="str">
            <v>A0239</v>
          </cell>
          <cell r="D75" t="str">
            <v>PT Astra Daido Steel Indonesia</v>
          </cell>
          <cell r="E75" t="str">
            <v>MPP</v>
          </cell>
          <cell r="G75">
            <v>0</v>
          </cell>
          <cell r="H75">
            <v>0</v>
          </cell>
          <cell r="I75">
            <v>0.09</v>
          </cell>
          <cell r="J75" t="str">
            <v>N/A</v>
          </cell>
          <cell r="K75">
            <v>0.08</v>
          </cell>
          <cell r="L75">
            <v>18.430082365918206</v>
          </cell>
          <cell r="M75">
            <v>74025.592082649891</v>
          </cell>
          <cell r="N75">
            <v>6686.5331800137883</v>
          </cell>
          <cell r="O75">
            <v>0</v>
          </cell>
          <cell r="P75">
            <v>7288.321166215027</v>
          </cell>
          <cell r="S75">
            <v>74025.592082649891</v>
          </cell>
          <cell r="T75">
            <v>0</v>
          </cell>
        </row>
        <row r="76">
          <cell r="C76" t="str">
            <v>A0239</v>
          </cell>
          <cell r="D76" t="str">
            <v>PT Astra Daido Steel Indonesia</v>
          </cell>
          <cell r="E76" t="str">
            <v>ID</v>
          </cell>
          <cell r="G76">
            <v>18.299894755771327</v>
          </cell>
          <cell r="H76">
            <v>9229.7881156224721</v>
          </cell>
          <cell r="I76">
            <v>0.09</v>
          </cell>
          <cell r="J76" t="str">
            <v>N/A</v>
          </cell>
          <cell r="K76">
            <v>0.08</v>
          </cell>
          <cell r="L76">
            <v>18.430082365918206</v>
          </cell>
          <cell r="M76">
            <v>197561.87561713863</v>
          </cell>
          <cell r="N76">
            <v>19487.039906105332</v>
          </cell>
          <cell r="O76">
            <v>11312.453088192786</v>
          </cell>
          <cell r="P76">
            <v>20164.834927732096</v>
          </cell>
          <cell r="Q76">
            <v>-1761.124382861366</v>
          </cell>
          <cell r="T76">
            <v>3404.8214927138761</v>
          </cell>
        </row>
        <row r="77">
          <cell r="C77" t="str">
            <v>A0239</v>
          </cell>
          <cell r="D77" t="str">
            <v>PT Astra Daido Steel Indonesia</v>
          </cell>
          <cell r="E77" t="str">
            <v>LL</v>
          </cell>
          <cell r="G77">
            <v>18.299894755771327</v>
          </cell>
          <cell r="H77">
            <v>73326.689149705635</v>
          </cell>
          <cell r="I77">
            <v>0.08</v>
          </cell>
          <cell r="J77" t="str">
            <v>N/A</v>
          </cell>
          <cell r="K77">
            <v>0.08</v>
          </cell>
          <cell r="L77">
            <v>2.2277101932348331</v>
          </cell>
          <cell r="M77">
            <v>248140.89045933587</v>
          </cell>
          <cell r="N77">
            <v>79695.946625350043</v>
          </cell>
          <cell r="O77">
            <v>86736.960000000006</v>
          </cell>
          <cell r="P77">
            <v>83526.063454682429</v>
          </cell>
          <cell r="Q77">
            <v>135.89045933587477</v>
          </cell>
          <cell r="T77">
            <v>0</v>
          </cell>
        </row>
        <row r="78">
          <cell r="C78" t="str">
            <v>A0239</v>
          </cell>
          <cell r="D78" t="str">
            <v>PT Astra Daido Steel Indonesia</v>
          </cell>
          <cell r="E78" t="str">
            <v>PMK</v>
          </cell>
          <cell r="G78">
            <v>18.299894755771327</v>
          </cell>
          <cell r="H78">
            <v>54250</v>
          </cell>
          <cell r="I78">
            <v>0.08</v>
          </cell>
          <cell r="J78" t="str">
            <v>N/A</v>
          </cell>
          <cell r="K78">
            <v>0.08</v>
          </cell>
          <cell r="L78">
            <v>18.146677967473575</v>
          </cell>
          <cell r="M78">
            <v>441141.70904766605</v>
          </cell>
          <cell r="N78">
            <v>58310.78265552684</v>
          </cell>
          <cell r="O78">
            <v>28500</v>
          </cell>
          <cell r="P78">
            <v>64141.860921079533</v>
          </cell>
          <cell r="Q78">
            <v>58378.709047666052</v>
          </cell>
          <cell r="T78">
            <v>-121202.9797069208</v>
          </cell>
        </row>
        <row r="80">
          <cell r="C80" t="str">
            <v>A0316</v>
          </cell>
          <cell r="D80" t="str">
            <v>PT Astra Komponen Indonesia</v>
          </cell>
          <cell r="E80" t="str">
            <v>PEB 1</v>
          </cell>
          <cell r="G80">
            <v>7.3407825809045946</v>
          </cell>
          <cell r="H80">
            <v>55353.318823683301</v>
          </cell>
          <cell r="I80">
            <v>0.08</v>
          </cell>
          <cell r="J80">
            <v>0.1</v>
          </cell>
          <cell r="K80">
            <v>0.08</v>
          </cell>
          <cell r="V80">
            <v>17.463602144748901</v>
          </cell>
          <cell r="W80">
            <v>16500</v>
          </cell>
          <cell r="X80">
            <v>0.09</v>
          </cell>
          <cell r="Y80" t="str">
            <v>N/A</v>
          </cell>
          <cell r="Z80">
            <v>0.08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7.3407825809045946</v>
          </cell>
          <cell r="AL80">
            <v>0</v>
          </cell>
          <cell r="AM80">
            <v>0.08</v>
          </cell>
          <cell r="AN80" t="str">
            <v>N/A</v>
          </cell>
          <cell r="AO80">
            <v>0.08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Z80">
            <v>17.461739987007991</v>
          </cell>
          <cell r="BA80">
            <v>0</v>
          </cell>
          <cell r="BB80">
            <v>0.09</v>
          </cell>
          <cell r="BC80" t="str">
            <v>N/A</v>
          </cell>
          <cell r="BD80">
            <v>0.08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O80">
            <v>22.751226438420179</v>
          </cell>
          <cell r="BP80">
            <v>854009.55</v>
          </cell>
          <cell r="BQ80">
            <v>0.09</v>
          </cell>
          <cell r="BR80" t="str">
            <v>N/A</v>
          </cell>
          <cell r="BS80">
            <v>0.08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S80">
            <v>17.463602144748901</v>
          </cell>
          <cell r="CT80">
            <v>22193.154268725404</v>
          </cell>
          <cell r="CU80">
            <v>0.08</v>
          </cell>
          <cell r="CV80" t="str">
            <v>N/A</v>
          </cell>
          <cell r="CW80">
            <v>0.08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H80">
            <v>17.463602144748901</v>
          </cell>
          <cell r="DI80">
            <v>111392.55</v>
          </cell>
          <cell r="DJ80">
            <v>0.09</v>
          </cell>
          <cell r="DK80" t="str">
            <v>N/A</v>
          </cell>
          <cell r="DL80">
            <v>0.08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W80">
            <v>17.463602144748901</v>
          </cell>
          <cell r="DX80">
            <v>50710.431866507701</v>
          </cell>
          <cell r="DY80">
            <v>0.09</v>
          </cell>
          <cell r="DZ80" t="str">
            <v>N/A</v>
          </cell>
          <cell r="EA80">
            <v>0.08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L80">
            <v>17.463602144748901</v>
          </cell>
          <cell r="EM80">
            <v>156193.83661107384</v>
          </cell>
          <cell r="EN80">
            <v>0.08</v>
          </cell>
          <cell r="EO80" t="str">
            <v>N/A</v>
          </cell>
          <cell r="EP80">
            <v>0.08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FA80">
            <v>17.463602144748901</v>
          </cell>
          <cell r="FB80">
            <v>37665</v>
          </cell>
          <cell r="FC80">
            <v>0.08</v>
          </cell>
          <cell r="FD80" t="str">
            <v>N/A</v>
          </cell>
          <cell r="FE80">
            <v>0.08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</row>
        <row r="81">
          <cell r="C81" t="str">
            <v>A0316</v>
          </cell>
          <cell r="D81" t="str">
            <v>PT Astra Komponen Indonesia</v>
          </cell>
          <cell r="E81" t="str">
            <v>PEB 2</v>
          </cell>
          <cell r="G81">
            <v>17.463602144748901</v>
          </cell>
          <cell r="H81">
            <v>16500</v>
          </cell>
          <cell r="I81">
            <v>0.09</v>
          </cell>
          <cell r="J81" t="str">
            <v>N/A</v>
          </cell>
          <cell r="K81">
            <v>0.08</v>
          </cell>
        </row>
        <row r="82">
          <cell r="C82" t="str">
            <v>A0316</v>
          </cell>
          <cell r="D82" t="str">
            <v>PT Astra Komponen Indonesia</v>
          </cell>
          <cell r="E82" t="str">
            <v>PEB 3</v>
          </cell>
          <cell r="G82">
            <v>7.3407825809045946</v>
          </cell>
          <cell r="H82">
            <v>0</v>
          </cell>
          <cell r="I82">
            <v>0.08</v>
          </cell>
          <cell r="J82" t="str">
            <v>N/A</v>
          </cell>
          <cell r="K82">
            <v>0.08</v>
          </cell>
        </row>
        <row r="83">
          <cell r="C83" t="str">
            <v>A0316</v>
          </cell>
          <cell r="D83" t="str">
            <v>PT Astra Komponen Indonesia</v>
          </cell>
          <cell r="E83" t="str">
            <v>PEB 4</v>
          </cell>
          <cell r="G83">
            <v>17.461739987007991</v>
          </cell>
          <cell r="H83">
            <v>0</v>
          </cell>
          <cell r="I83">
            <v>0.09</v>
          </cell>
          <cell r="J83" t="str">
            <v>N/A</v>
          </cell>
          <cell r="K83">
            <v>0.08</v>
          </cell>
        </row>
        <row r="84">
          <cell r="C84" t="str">
            <v>A0316</v>
          </cell>
          <cell r="D84" t="str">
            <v>PT Astra Komponen Indonesia</v>
          </cell>
          <cell r="E84" t="str">
            <v>PEB 5</v>
          </cell>
          <cell r="G84">
            <v>22.751226438420179</v>
          </cell>
          <cell r="H84">
            <v>854009.55</v>
          </cell>
          <cell r="I84">
            <v>0.09</v>
          </cell>
          <cell r="J84" t="str">
            <v>N/A</v>
          </cell>
          <cell r="K84">
            <v>0.08</v>
          </cell>
        </row>
        <row r="85">
          <cell r="C85" t="str">
            <v>A0316</v>
          </cell>
          <cell r="D85" t="str">
            <v>PT Astra Komponen Indonesia</v>
          </cell>
          <cell r="E85" t="str">
            <v>PEB 6</v>
          </cell>
          <cell r="G85">
            <v>0</v>
          </cell>
          <cell r="H85">
            <v>0</v>
          </cell>
        </row>
        <row r="86">
          <cell r="C86" t="str">
            <v>A0316</v>
          </cell>
          <cell r="D86" t="str">
            <v>PT Astra Komponen Indonesia</v>
          </cell>
          <cell r="E86" t="str">
            <v>PEB 7</v>
          </cell>
          <cell r="G86">
            <v>17.463602144748901</v>
          </cell>
          <cell r="H86">
            <v>22193.154268725404</v>
          </cell>
          <cell r="I86">
            <v>0.08</v>
          </cell>
          <cell r="J86" t="str">
            <v>N/A</v>
          </cell>
          <cell r="K86">
            <v>0.08</v>
          </cell>
        </row>
        <row r="87">
          <cell r="C87" t="str">
            <v>A0316</v>
          </cell>
          <cell r="D87" t="str">
            <v>PT Astra Komponen Indonesia</v>
          </cell>
          <cell r="E87" t="str">
            <v>MPP</v>
          </cell>
          <cell r="G87">
            <v>17.463602144748901</v>
          </cell>
          <cell r="H87">
            <v>111392.55</v>
          </cell>
          <cell r="I87">
            <v>0.09</v>
          </cell>
          <cell r="J87" t="str">
            <v>N/A</v>
          </cell>
          <cell r="K87">
            <v>0.08</v>
          </cell>
        </row>
        <row r="88">
          <cell r="C88" t="str">
            <v>A0316</v>
          </cell>
          <cell r="D88" t="str">
            <v>PT Astra Komponen Indonesia</v>
          </cell>
          <cell r="E88" t="str">
            <v>ID</v>
          </cell>
          <cell r="G88">
            <v>17.463602144748901</v>
          </cell>
          <cell r="H88">
            <v>50710.431866507701</v>
          </cell>
          <cell r="I88">
            <v>0.09</v>
          </cell>
          <cell r="J88" t="str">
            <v>N/A</v>
          </cell>
          <cell r="K88">
            <v>0.08</v>
          </cell>
        </row>
        <row r="89">
          <cell r="C89" t="str">
            <v>A0316</v>
          </cell>
          <cell r="D89" t="str">
            <v>PT Astra Komponen Indonesia</v>
          </cell>
          <cell r="E89" t="str">
            <v>LL</v>
          </cell>
          <cell r="G89">
            <v>17.463602144748901</v>
          </cell>
          <cell r="H89">
            <v>156193.83661107384</v>
          </cell>
          <cell r="I89">
            <v>0.08</v>
          </cell>
          <cell r="J89" t="str">
            <v>N/A</v>
          </cell>
          <cell r="K89">
            <v>0.08</v>
          </cell>
        </row>
        <row r="90">
          <cell r="C90" t="str">
            <v>A0316</v>
          </cell>
          <cell r="D90" t="str">
            <v>PT Astra Komponen Indonesia</v>
          </cell>
          <cell r="E90" t="str">
            <v>PMK</v>
          </cell>
          <cell r="G90">
            <v>17.463602144748901</v>
          </cell>
          <cell r="H90">
            <v>37665</v>
          </cell>
          <cell r="I90">
            <v>0.08</v>
          </cell>
          <cell r="J90" t="str">
            <v>N/A</v>
          </cell>
          <cell r="K90">
            <v>0.08</v>
          </cell>
        </row>
        <row r="92">
          <cell r="C92" t="str">
            <v>A0077</v>
          </cell>
          <cell r="D92" t="str">
            <v>PT Indokarlo Perkasa</v>
          </cell>
          <cell r="E92" t="str">
            <v>PEB 1</v>
          </cell>
          <cell r="G92">
            <v>11.257827910271978</v>
          </cell>
          <cell r="H92">
            <v>831.00653198468808</v>
          </cell>
          <cell r="I92">
            <v>0.08</v>
          </cell>
          <cell r="J92">
            <v>0.1</v>
          </cell>
          <cell r="K92">
            <v>0.08</v>
          </cell>
          <cell r="T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11.257827910271978</v>
          </cell>
          <cell r="AL92">
            <v>0</v>
          </cell>
          <cell r="AM92">
            <v>0.08</v>
          </cell>
          <cell r="AN92" t="str">
            <v>N/A</v>
          </cell>
          <cell r="AO92">
            <v>0.08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Z92">
            <v>18.385563375923034</v>
          </cell>
          <cell r="BA92">
            <v>31542.638719999995</v>
          </cell>
          <cell r="BB92">
            <v>0.09</v>
          </cell>
          <cell r="BC92" t="str">
            <v>N/A</v>
          </cell>
          <cell r="BD92">
            <v>0.08</v>
          </cell>
          <cell r="BE92">
            <v>19.119023683904178</v>
          </cell>
          <cell r="BF92">
            <v>237273.67913367535</v>
          </cell>
          <cell r="BG92">
            <v>43446.165327057992</v>
          </cell>
          <cell r="BH92">
            <v>0</v>
          </cell>
          <cell r="BI92">
            <v>47356.320206493219</v>
          </cell>
          <cell r="BJ92">
            <v>-12926.320866324648</v>
          </cell>
          <cell r="BK92">
            <v>0</v>
          </cell>
          <cell r="BL92">
            <v>0</v>
          </cell>
          <cell r="BM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S92">
            <v>18.369828860546324</v>
          </cell>
          <cell r="CT92">
            <v>37117.891359347122</v>
          </cell>
          <cell r="CU92">
            <v>0.08</v>
          </cell>
          <cell r="CV92" t="str">
            <v>N/A</v>
          </cell>
          <cell r="CW92">
            <v>0.08</v>
          </cell>
          <cell r="CX92">
            <v>19.119023683904178</v>
          </cell>
          <cell r="CY92">
            <v>414986.20496776869</v>
          </cell>
          <cell r="CZ92">
            <v>54558.629923435132</v>
          </cell>
          <cell r="DA92">
            <v>43890.563421182502</v>
          </cell>
          <cell r="DB92">
            <v>55860.043536428529</v>
          </cell>
          <cell r="DC92">
            <v>21153.204967768688</v>
          </cell>
          <cell r="DD92">
            <v>0</v>
          </cell>
          <cell r="DE92">
            <v>0</v>
          </cell>
          <cell r="DF92">
            <v>0</v>
          </cell>
          <cell r="DH92">
            <v>0</v>
          </cell>
          <cell r="DI92">
            <v>0</v>
          </cell>
          <cell r="DJ92">
            <v>0.09</v>
          </cell>
          <cell r="DK92" t="str">
            <v>N/A</v>
          </cell>
          <cell r="DL92">
            <v>0.08</v>
          </cell>
          <cell r="DM92">
            <v>19.119023683904178</v>
          </cell>
          <cell r="DN92">
            <v>422748.80322774587</v>
          </cell>
          <cell r="DO92">
            <v>36554.367664051417</v>
          </cell>
          <cell r="DP92">
            <v>0</v>
          </cell>
          <cell r="DQ92">
            <v>40227.298377960855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W92">
            <v>18.369828860546324</v>
          </cell>
          <cell r="DX92">
            <v>54842.143567067913</v>
          </cell>
          <cell r="DY92">
            <v>0.09</v>
          </cell>
          <cell r="DZ92" t="str">
            <v>N/A</v>
          </cell>
          <cell r="EA92">
            <v>0.08</v>
          </cell>
          <cell r="EB92">
            <v>19.119023683904178</v>
          </cell>
          <cell r="EC92">
            <v>997146.72623689577</v>
          </cell>
          <cell r="ED92">
            <v>105431.03926818755</v>
          </cell>
          <cell r="EE92">
            <v>70376.133920879089</v>
          </cell>
          <cell r="EF92">
            <v>110143.10929289671</v>
          </cell>
          <cell r="EG92">
            <v>-9952.2737631042255</v>
          </cell>
          <cell r="EH92">
            <v>0</v>
          </cell>
          <cell r="EI92">
            <v>0</v>
          </cell>
          <cell r="EJ92">
            <v>60582.726236895774</v>
          </cell>
          <cell r="EL92">
            <v>18.369828860546324</v>
          </cell>
          <cell r="EM92">
            <v>406200.82064997504</v>
          </cell>
          <cell r="EN92">
            <v>0.08</v>
          </cell>
          <cell r="EO92" t="str">
            <v>N/A</v>
          </cell>
          <cell r="EP92">
            <v>0.08</v>
          </cell>
          <cell r="EQ92">
            <v>2.4605000680134514</v>
          </cell>
          <cell r="ER92">
            <v>1324434.9656661858</v>
          </cell>
          <cell r="ES92">
            <v>412774.23569857987</v>
          </cell>
          <cell r="ET92">
            <v>212818.10399999999</v>
          </cell>
          <cell r="EU92">
            <v>430169.85677546001</v>
          </cell>
          <cell r="EV92">
            <v>4703.9656661858317</v>
          </cell>
          <cell r="EW92">
            <v>0</v>
          </cell>
          <cell r="EX92">
            <v>0</v>
          </cell>
          <cell r="EY92">
            <v>0</v>
          </cell>
          <cell r="FA92">
            <v>18.369828860546324</v>
          </cell>
          <cell r="FB92">
            <v>176637.1</v>
          </cell>
          <cell r="FC92">
            <v>0.08</v>
          </cell>
          <cell r="FD92" t="str">
            <v>N/A</v>
          </cell>
          <cell r="FE92">
            <v>0.08</v>
          </cell>
          <cell r="FF92">
            <v>18.78391474977558</v>
          </cell>
          <cell r="FG92">
            <v>1279620.7524492706</v>
          </cell>
          <cell r="FH92">
            <v>242856.82198973661</v>
          </cell>
          <cell r="FI92">
            <v>109858.75</v>
          </cell>
          <cell r="FJ92">
            <v>267142.5041887103</v>
          </cell>
          <cell r="FK92">
            <v>131017.75244927057</v>
          </cell>
          <cell r="FL92">
            <v>0</v>
          </cell>
          <cell r="FM92">
            <v>0</v>
          </cell>
          <cell r="FN92">
            <v>0</v>
          </cell>
        </row>
        <row r="93">
          <cell r="C93" t="str">
            <v>A0077</v>
          </cell>
          <cell r="D93" t="str">
            <v>PT Indokarlo Perkasa</v>
          </cell>
          <cell r="E93" t="str">
            <v>PEB 2</v>
          </cell>
          <cell r="G93">
            <v>0</v>
          </cell>
          <cell r="H93">
            <v>0</v>
          </cell>
          <cell r="T93">
            <v>0</v>
          </cell>
        </row>
        <row r="94">
          <cell r="C94" t="str">
            <v>A0077</v>
          </cell>
          <cell r="D94" t="str">
            <v>PT Indokarlo Perkasa</v>
          </cell>
          <cell r="E94" t="str">
            <v>PEB 3</v>
          </cell>
          <cell r="G94">
            <v>11.257827910271978</v>
          </cell>
          <cell r="H94">
            <v>0</v>
          </cell>
          <cell r="I94">
            <v>0.08</v>
          </cell>
          <cell r="J94" t="str">
            <v>N/A</v>
          </cell>
          <cell r="K94">
            <v>0.08</v>
          </cell>
          <cell r="T94">
            <v>0</v>
          </cell>
        </row>
        <row r="95">
          <cell r="C95" t="str">
            <v>A0077</v>
          </cell>
          <cell r="D95" t="str">
            <v>PT Indokarlo Perkasa</v>
          </cell>
          <cell r="E95" t="str">
            <v>PEB 4</v>
          </cell>
          <cell r="G95">
            <v>18.385563375923034</v>
          </cell>
          <cell r="H95">
            <v>31542.638719999995</v>
          </cell>
          <cell r="I95">
            <v>0.09</v>
          </cell>
          <cell r="J95" t="str">
            <v>N/A</v>
          </cell>
          <cell r="K95">
            <v>0.08</v>
          </cell>
          <cell r="L95">
            <v>19.119023683904178</v>
          </cell>
          <cell r="M95">
            <v>237273.67913367535</v>
          </cell>
          <cell r="N95">
            <v>43446.165327057992</v>
          </cell>
          <cell r="O95">
            <v>0</v>
          </cell>
          <cell r="P95">
            <v>47356.320206493219</v>
          </cell>
          <cell r="Q95">
            <v>-12926.320866324648</v>
          </cell>
          <cell r="T95">
            <v>0</v>
          </cell>
        </row>
        <row r="96">
          <cell r="C96" t="str">
            <v>A0077</v>
          </cell>
          <cell r="D96" t="str">
            <v>PT Indokarlo Perkasa</v>
          </cell>
          <cell r="E96" t="str">
            <v>PEB 5</v>
          </cell>
          <cell r="G96">
            <v>0</v>
          </cell>
          <cell r="H96">
            <v>0</v>
          </cell>
          <cell r="T96">
            <v>0</v>
          </cell>
        </row>
        <row r="97">
          <cell r="C97" t="str">
            <v>A0077</v>
          </cell>
          <cell r="D97" t="str">
            <v>PT Indokarlo Perkasa</v>
          </cell>
          <cell r="E97" t="str">
            <v>PEB 6</v>
          </cell>
          <cell r="G97">
            <v>0</v>
          </cell>
          <cell r="H97">
            <v>0</v>
          </cell>
          <cell r="T97">
            <v>0</v>
          </cell>
        </row>
        <row r="98">
          <cell r="C98" t="str">
            <v>A0077</v>
          </cell>
          <cell r="D98" t="str">
            <v>PT Indokarlo Perkasa</v>
          </cell>
          <cell r="E98" t="str">
            <v>PEB 7</v>
          </cell>
          <cell r="G98">
            <v>18.369828860546324</v>
          </cell>
          <cell r="H98">
            <v>37117.891359347122</v>
          </cell>
          <cell r="I98">
            <v>0.08</v>
          </cell>
          <cell r="J98" t="str">
            <v>N/A</v>
          </cell>
          <cell r="K98">
            <v>0.08</v>
          </cell>
          <cell r="L98">
            <v>19.119023683904178</v>
          </cell>
          <cell r="M98">
            <v>414986.20496776869</v>
          </cell>
          <cell r="N98">
            <v>54558.629923435132</v>
          </cell>
          <cell r="O98">
            <v>43890.563421182502</v>
          </cell>
          <cell r="P98">
            <v>55860.043536428529</v>
          </cell>
          <cell r="Q98">
            <v>21153.204967768688</v>
          </cell>
          <cell r="T98">
            <v>0</v>
          </cell>
        </row>
        <row r="99">
          <cell r="C99" t="str">
            <v>A0077</v>
          </cell>
          <cell r="D99" t="str">
            <v>PT Indokarlo Perkasa</v>
          </cell>
          <cell r="E99" t="str">
            <v>MPP</v>
          </cell>
          <cell r="G99">
            <v>0</v>
          </cell>
          <cell r="H99">
            <v>0</v>
          </cell>
          <cell r="I99">
            <v>0.09</v>
          </cell>
          <cell r="J99" t="str">
            <v>N/A</v>
          </cell>
          <cell r="K99">
            <v>0.08</v>
          </cell>
          <cell r="L99">
            <v>19.119023683904178</v>
          </cell>
          <cell r="M99">
            <v>422748.80322774587</v>
          </cell>
          <cell r="N99">
            <v>36554.367664051417</v>
          </cell>
          <cell r="O99">
            <v>0</v>
          </cell>
          <cell r="P99">
            <v>40227.298377960855</v>
          </cell>
          <cell r="Q99">
            <v>0</v>
          </cell>
          <cell r="T99">
            <v>0</v>
          </cell>
        </row>
        <row r="100">
          <cell r="C100" t="str">
            <v>A0077</v>
          </cell>
          <cell r="D100" t="str">
            <v>PT Indokarlo Perkasa</v>
          </cell>
          <cell r="E100" t="str">
            <v>ID</v>
          </cell>
          <cell r="G100">
            <v>18.369828860546324</v>
          </cell>
          <cell r="H100">
            <v>54842.143567067913</v>
          </cell>
          <cell r="I100">
            <v>0.09</v>
          </cell>
          <cell r="J100" t="str">
            <v>N/A</v>
          </cell>
          <cell r="K100">
            <v>0.08</v>
          </cell>
          <cell r="L100">
            <v>19.119023683904178</v>
          </cell>
          <cell r="M100">
            <v>997146.72623689577</v>
          </cell>
          <cell r="N100">
            <v>105431.03926818755</v>
          </cell>
          <cell r="O100">
            <v>70376.133920879089</v>
          </cell>
          <cell r="P100">
            <v>110143.10929289671</v>
          </cell>
          <cell r="Q100">
            <v>-9952.2737631042255</v>
          </cell>
          <cell r="T100">
            <v>60582.726236895774</v>
          </cell>
        </row>
        <row r="101">
          <cell r="C101" t="str">
            <v>A0077</v>
          </cell>
          <cell r="D101" t="str">
            <v>PT Indokarlo Perkasa</v>
          </cell>
          <cell r="E101" t="str">
            <v>LL</v>
          </cell>
          <cell r="G101">
            <v>18.369828860546324</v>
          </cell>
          <cell r="H101">
            <v>406200.82064997504</v>
          </cell>
          <cell r="I101">
            <v>0.08</v>
          </cell>
          <cell r="J101" t="str">
            <v>N/A</v>
          </cell>
          <cell r="K101">
            <v>0.08</v>
          </cell>
          <cell r="L101">
            <v>2.4605000680134514</v>
          </cell>
          <cell r="M101">
            <v>1324434.9656661858</v>
          </cell>
          <cell r="N101">
            <v>412774.23569857987</v>
          </cell>
          <cell r="O101">
            <v>212818.10399999999</v>
          </cell>
          <cell r="P101">
            <v>430169.85677546001</v>
          </cell>
          <cell r="Q101">
            <v>4703.9656661858317</v>
          </cell>
          <cell r="T101">
            <v>0</v>
          </cell>
        </row>
        <row r="102">
          <cell r="C102" t="str">
            <v>A0077</v>
          </cell>
          <cell r="D102" t="str">
            <v>PT Indokarlo Perkasa</v>
          </cell>
          <cell r="E102" t="str">
            <v>PMK</v>
          </cell>
          <cell r="G102">
            <v>18.369828860546324</v>
          </cell>
          <cell r="H102">
            <v>176637.1</v>
          </cell>
          <cell r="I102">
            <v>0.08</v>
          </cell>
          <cell r="J102" t="str">
            <v>N/A</v>
          </cell>
          <cell r="K102">
            <v>0.08</v>
          </cell>
          <cell r="L102">
            <v>18.78391474977558</v>
          </cell>
          <cell r="M102">
            <v>1279620.7524492706</v>
          </cell>
          <cell r="N102">
            <v>242856.82198973661</v>
          </cell>
          <cell r="O102">
            <v>109858.75</v>
          </cell>
          <cell r="P102">
            <v>267142.5041887103</v>
          </cell>
          <cell r="Q102">
            <v>131017.75244927057</v>
          </cell>
          <cell r="T102">
            <v>0</v>
          </cell>
        </row>
        <row r="104">
          <cell r="C104" t="str">
            <v>A0062</v>
          </cell>
          <cell r="D104" t="str">
            <v>PT FSCM Manufacturing Indonesia</v>
          </cell>
          <cell r="E104" t="str">
            <v>PEB 1</v>
          </cell>
          <cell r="G104">
            <v>8.9852814413948892</v>
          </cell>
          <cell r="H104">
            <v>603606.65507572936</v>
          </cell>
          <cell r="I104">
            <v>0.08</v>
          </cell>
          <cell r="J104">
            <v>0.1</v>
          </cell>
          <cell r="K104">
            <v>0.08</v>
          </cell>
          <cell r="L104">
            <v>8.9821293415857202</v>
          </cell>
          <cell r="M104">
            <v>13013357.4612683</v>
          </cell>
          <cell r="N104">
            <v>550269</v>
          </cell>
          <cell r="O104">
            <v>266998</v>
          </cell>
          <cell r="P104">
            <v>585666</v>
          </cell>
          <cell r="Q104">
            <v>821366</v>
          </cell>
          <cell r="R104">
            <v>0</v>
          </cell>
          <cell r="S104">
            <v>0</v>
          </cell>
          <cell r="T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8.9852814413948892</v>
          </cell>
          <cell r="AL104">
            <v>21539.757777343351</v>
          </cell>
          <cell r="AM104">
            <v>0.08</v>
          </cell>
          <cell r="AN104" t="str">
            <v>N/A</v>
          </cell>
          <cell r="AO104">
            <v>0.08</v>
          </cell>
          <cell r="AP104">
            <v>8.9763218341942022</v>
          </cell>
          <cell r="AQ104">
            <v>722918.62965152517</v>
          </cell>
          <cell r="AR104">
            <v>34018.175976681501</v>
          </cell>
          <cell r="AS104">
            <v>74178.589099593752</v>
          </cell>
          <cell r="AT104">
            <v>35042.955523277567</v>
          </cell>
          <cell r="AU104">
            <v>100671.62965152517</v>
          </cell>
          <cell r="AV104">
            <v>0</v>
          </cell>
          <cell r="AW104">
            <v>0</v>
          </cell>
          <cell r="AX104">
            <v>533978.62965152517</v>
          </cell>
          <cell r="AZ104">
            <v>18.806508760532161</v>
          </cell>
          <cell r="BA104">
            <v>0</v>
          </cell>
          <cell r="BB104">
            <v>0.09</v>
          </cell>
          <cell r="BC104" t="str">
            <v>N/A</v>
          </cell>
          <cell r="BD104">
            <v>0.08</v>
          </cell>
          <cell r="BE104">
            <v>18.434330061076832</v>
          </cell>
          <cell r="BF104">
            <v>3533841.3437942443</v>
          </cell>
          <cell r="BG104">
            <v>305941.14673034137</v>
          </cell>
          <cell r="BH104">
            <v>0</v>
          </cell>
          <cell r="BI104">
            <v>333475.84993607173</v>
          </cell>
          <cell r="BJ104">
            <v>-90582.656205755658</v>
          </cell>
          <cell r="BK104">
            <v>0</v>
          </cell>
          <cell r="BL104">
            <v>0</v>
          </cell>
          <cell r="BM104">
            <v>1455561.3437942443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S104">
            <v>17.178207547062602</v>
          </cell>
          <cell r="CT104">
            <v>67952.728320360591</v>
          </cell>
          <cell r="CU104">
            <v>0.08</v>
          </cell>
          <cell r="CV104" t="str">
            <v>N/A</v>
          </cell>
          <cell r="CW104">
            <v>0.08</v>
          </cell>
          <cell r="CX104">
            <v>16.902873212951675</v>
          </cell>
          <cell r="CY104">
            <v>145130.83974327141</v>
          </cell>
          <cell r="CZ104">
            <v>13089.914271615769</v>
          </cell>
          <cell r="DA104">
            <v>15869.334079568567</v>
          </cell>
          <cell r="DB104">
            <v>12732.9397762561</v>
          </cell>
          <cell r="DC104">
            <v>7273.8397432714119</v>
          </cell>
          <cell r="DD104">
            <v>0</v>
          </cell>
          <cell r="DE104">
            <v>0</v>
          </cell>
          <cell r="DF104">
            <v>-511613.32051345712</v>
          </cell>
          <cell r="DH104">
            <v>17.178207547062602</v>
          </cell>
          <cell r="DI104">
            <v>20496.502245000003</v>
          </cell>
          <cell r="DJ104">
            <v>0.09</v>
          </cell>
          <cell r="DK104" t="str">
            <v>N/A</v>
          </cell>
          <cell r="DL104">
            <v>0.08</v>
          </cell>
          <cell r="DM104">
            <v>16.902873212951675</v>
          </cell>
          <cell r="DN104">
            <v>2146955.2786529916</v>
          </cell>
          <cell r="DO104">
            <v>148957.751802365</v>
          </cell>
          <cell r="DP104">
            <v>21279.58289217823</v>
          </cell>
          <cell r="DQ104">
            <v>161806.51910152909</v>
          </cell>
          <cell r="DR104">
            <v>-13296.721347008366</v>
          </cell>
          <cell r="DS104">
            <v>0</v>
          </cell>
          <cell r="DT104">
            <v>0</v>
          </cell>
          <cell r="DU104">
            <v>1257006.2786529916</v>
          </cell>
          <cell r="DW104">
            <v>17.178207547062602</v>
          </cell>
          <cell r="DX104">
            <v>113586.49891957265</v>
          </cell>
          <cell r="DY104">
            <v>0.09</v>
          </cell>
          <cell r="DZ104" t="str">
            <v>N/A</v>
          </cell>
          <cell r="EA104">
            <v>0.08</v>
          </cell>
          <cell r="EB104">
            <v>16.902873212951675</v>
          </cell>
          <cell r="EC104">
            <v>2349895.5692980983</v>
          </cell>
          <cell r="ED104">
            <v>190876.49802272418</v>
          </cell>
          <cell r="EE104">
            <v>191158.50425485981</v>
          </cell>
          <cell r="EF104">
            <v>194763.32796770078</v>
          </cell>
          <cell r="EG104">
            <v>-23441.430701901671</v>
          </cell>
          <cell r="EH104">
            <v>0</v>
          </cell>
          <cell r="EI104">
            <v>0</v>
          </cell>
          <cell r="EJ104">
            <v>667789.56929809833</v>
          </cell>
          <cell r="EL104">
            <v>17.178207547062602</v>
          </cell>
          <cell r="EM104">
            <v>765934.60898212623</v>
          </cell>
          <cell r="EN104">
            <v>0.08</v>
          </cell>
          <cell r="EO104" t="str">
            <v>N/A</v>
          </cell>
          <cell r="EP104">
            <v>0.08</v>
          </cell>
          <cell r="EQ104">
            <v>2.1367240256673603</v>
          </cell>
          <cell r="ER104">
            <v>2005407.4503586025</v>
          </cell>
          <cell r="ES104">
            <v>794472.57467309327</v>
          </cell>
          <cell r="ET104">
            <v>924947.08056000026</v>
          </cell>
          <cell r="EU104">
            <v>832193.13902958843</v>
          </cell>
          <cell r="EV104">
            <v>1899.4503586024512</v>
          </cell>
          <cell r="EW104">
            <v>0</v>
          </cell>
          <cell r="EX104">
            <v>0</v>
          </cell>
          <cell r="EY104">
            <v>432025.45035860245</v>
          </cell>
          <cell r="FA104">
            <v>17.178207547062602</v>
          </cell>
          <cell r="FB104">
            <v>689900</v>
          </cell>
          <cell r="FC104">
            <v>0.08</v>
          </cell>
          <cell r="FD104" t="str">
            <v>N/A</v>
          </cell>
          <cell r="FE104">
            <v>0.08</v>
          </cell>
          <cell r="FF104">
            <v>16.54289466602766</v>
          </cell>
          <cell r="FG104">
            <v>4462568.624652396</v>
          </cell>
          <cell r="FH104">
            <v>508560.00119374244</v>
          </cell>
          <cell r="FI104">
            <v>439545</v>
          </cell>
          <cell r="FJ104">
            <v>559416.00131311675</v>
          </cell>
          <cell r="FK104">
            <v>646823.62465239596</v>
          </cell>
          <cell r="FL104">
            <v>0</v>
          </cell>
          <cell r="FM104">
            <v>0</v>
          </cell>
          <cell r="FN104">
            <v>0</v>
          </cell>
        </row>
        <row r="105">
          <cell r="C105" t="str">
            <v>A0062</v>
          </cell>
          <cell r="D105" t="str">
            <v>PT FSCM Manufacturing Indonesia</v>
          </cell>
          <cell r="E105" t="str">
            <v>PEB 2</v>
          </cell>
          <cell r="G105">
            <v>0</v>
          </cell>
          <cell r="H105">
            <v>0</v>
          </cell>
          <cell r="T105">
            <v>0</v>
          </cell>
        </row>
        <row r="106">
          <cell r="C106" t="str">
            <v>A0062</v>
          </cell>
          <cell r="D106" t="str">
            <v>PT FSCM Manufacturing Indonesia</v>
          </cell>
          <cell r="E106" t="str">
            <v>PEB 3</v>
          </cell>
          <cell r="G106">
            <v>8.9852814413948892</v>
          </cell>
          <cell r="H106">
            <v>21539.757777343351</v>
          </cell>
          <cell r="I106">
            <v>0.08</v>
          </cell>
          <cell r="J106" t="str">
            <v>N/A</v>
          </cell>
          <cell r="K106">
            <v>0.08</v>
          </cell>
          <cell r="L106">
            <v>8.9763218341942022</v>
          </cell>
          <cell r="M106">
            <v>722918.62965152517</v>
          </cell>
          <cell r="N106">
            <v>34018.175976681501</v>
          </cell>
          <cell r="O106">
            <v>74178.589099593752</v>
          </cell>
          <cell r="P106">
            <v>35042.955523277567</v>
          </cell>
          <cell r="Q106">
            <v>100671.62965152517</v>
          </cell>
          <cell r="R106">
            <v>0</v>
          </cell>
          <cell r="S106">
            <v>0</v>
          </cell>
          <cell r="T106">
            <v>533978.62965152517</v>
          </cell>
        </row>
        <row r="107">
          <cell r="C107" t="str">
            <v>A0062</v>
          </cell>
          <cell r="D107" t="str">
            <v>PT FSCM Manufacturing Indonesia</v>
          </cell>
          <cell r="E107" t="str">
            <v>PEB 4</v>
          </cell>
          <cell r="G107">
            <v>18.806508760532161</v>
          </cell>
          <cell r="H107">
            <v>0</v>
          </cell>
          <cell r="I107">
            <v>0.09</v>
          </cell>
          <cell r="J107" t="str">
            <v>N/A</v>
          </cell>
          <cell r="K107">
            <v>0.08</v>
          </cell>
          <cell r="L107">
            <v>18.434330061076832</v>
          </cell>
          <cell r="M107">
            <v>3533841.3437942443</v>
          </cell>
          <cell r="N107">
            <v>305941.14673034137</v>
          </cell>
          <cell r="O107">
            <v>0</v>
          </cell>
          <cell r="P107">
            <v>333475.84993607173</v>
          </cell>
          <cell r="Q107">
            <v>-90582.656205755658</v>
          </cell>
          <cell r="R107">
            <v>0</v>
          </cell>
          <cell r="S107">
            <v>0</v>
          </cell>
          <cell r="T107">
            <v>1455561.3437942443</v>
          </cell>
        </row>
        <row r="108">
          <cell r="C108" t="str">
            <v>A0062</v>
          </cell>
          <cell r="D108" t="str">
            <v>PT FSCM Manufacturing Indonesia</v>
          </cell>
          <cell r="E108" t="str">
            <v>PEB 5</v>
          </cell>
          <cell r="G108">
            <v>0</v>
          </cell>
          <cell r="H108">
            <v>0</v>
          </cell>
          <cell r="T108">
            <v>0</v>
          </cell>
        </row>
        <row r="109">
          <cell r="C109" t="str">
            <v>A0062</v>
          </cell>
          <cell r="D109" t="str">
            <v>PT FSCM Manufacturing Indonesia</v>
          </cell>
          <cell r="E109" t="str">
            <v>PEB 6</v>
          </cell>
          <cell r="G109">
            <v>0</v>
          </cell>
          <cell r="H109">
            <v>0</v>
          </cell>
          <cell r="T109">
            <v>0</v>
          </cell>
        </row>
        <row r="110">
          <cell r="C110" t="str">
            <v>A0062</v>
          </cell>
          <cell r="D110" t="str">
            <v>PT FSCM Manufacturing Indonesia</v>
          </cell>
          <cell r="E110" t="str">
            <v>PEB 7</v>
          </cell>
          <cell r="G110">
            <v>17.178207547062602</v>
          </cell>
          <cell r="H110">
            <v>67952.728320360591</v>
          </cell>
          <cell r="I110">
            <v>0.08</v>
          </cell>
          <cell r="J110" t="str">
            <v>N/A</v>
          </cell>
          <cell r="K110">
            <v>0.08</v>
          </cell>
          <cell r="L110">
            <v>16.902873212951675</v>
          </cell>
          <cell r="M110">
            <v>145130.83974327141</v>
          </cell>
          <cell r="N110">
            <v>13089.914271615769</v>
          </cell>
          <cell r="O110">
            <v>15869.334079568567</v>
          </cell>
          <cell r="P110">
            <v>12732.9397762561</v>
          </cell>
          <cell r="Q110">
            <v>7273.8397432714119</v>
          </cell>
          <cell r="R110">
            <v>0</v>
          </cell>
          <cell r="S110">
            <v>0</v>
          </cell>
          <cell r="T110">
            <v>-511613.32051345712</v>
          </cell>
        </row>
        <row r="111">
          <cell r="C111" t="str">
            <v>A0062</v>
          </cell>
          <cell r="D111" t="str">
            <v>PT FSCM Manufacturing Indonesia</v>
          </cell>
          <cell r="E111" t="str">
            <v>MPP</v>
          </cell>
          <cell r="G111">
            <v>17.178207547062602</v>
          </cell>
          <cell r="H111">
            <v>20496.502245000003</v>
          </cell>
          <cell r="I111">
            <v>0.09</v>
          </cell>
          <cell r="J111" t="str">
            <v>N/A</v>
          </cell>
          <cell r="K111">
            <v>0.08</v>
          </cell>
          <cell r="L111">
            <v>16.902873212951675</v>
          </cell>
          <cell r="M111">
            <v>2146955.2786529916</v>
          </cell>
          <cell r="N111">
            <v>148957.751802365</v>
          </cell>
          <cell r="O111">
            <v>21279.58289217823</v>
          </cell>
          <cell r="P111">
            <v>161806.51910152909</v>
          </cell>
          <cell r="Q111">
            <v>-13296.721347008366</v>
          </cell>
          <cell r="T111">
            <v>1257006.2786529916</v>
          </cell>
        </row>
        <row r="112">
          <cell r="C112" t="str">
            <v>A0062</v>
          </cell>
          <cell r="D112" t="str">
            <v>PT FSCM Manufacturing Indonesia</v>
          </cell>
          <cell r="E112" t="str">
            <v>ID</v>
          </cell>
          <cell r="G112">
            <v>17.178207547062602</v>
          </cell>
          <cell r="H112">
            <v>113586.49891957265</v>
          </cell>
          <cell r="I112">
            <v>0.09</v>
          </cell>
          <cell r="J112" t="str">
            <v>N/A</v>
          </cell>
          <cell r="K112">
            <v>0.08</v>
          </cell>
          <cell r="L112">
            <v>16.902873212951675</v>
          </cell>
          <cell r="M112">
            <v>2349895.5692980983</v>
          </cell>
          <cell r="N112">
            <v>190876.49802272418</v>
          </cell>
          <cell r="O112">
            <v>191158.50425485981</v>
          </cell>
          <cell r="P112">
            <v>194763.32796770078</v>
          </cell>
          <cell r="Q112">
            <v>-23441.430701901671</v>
          </cell>
          <cell r="T112">
            <v>667789.56929809833</v>
          </cell>
        </row>
        <row r="113">
          <cell r="C113" t="str">
            <v>A0062</v>
          </cell>
          <cell r="D113" t="str">
            <v>PT FSCM Manufacturing Indonesia</v>
          </cell>
          <cell r="E113" t="str">
            <v>LL</v>
          </cell>
          <cell r="G113">
            <v>17.178207547062602</v>
          </cell>
          <cell r="H113">
            <v>765934.60898212623</v>
          </cell>
          <cell r="I113">
            <v>0.08</v>
          </cell>
          <cell r="J113" t="str">
            <v>N/A</v>
          </cell>
          <cell r="K113">
            <v>0.08</v>
          </cell>
          <cell r="L113">
            <v>2.1367240256673603</v>
          </cell>
          <cell r="M113">
            <v>2005407.4503586025</v>
          </cell>
          <cell r="N113">
            <v>794472.57467309327</v>
          </cell>
          <cell r="O113">
            <v>924947.08056000026</v>
          </cell>
          <cell r="P113">
            <v>832193.13902958843</v>
          </cell>
          <cell r="Q113">
            <v>1899.4503586024512</v>
          </cell>
          <cell r="T113">
            <v>432025.45035860245</v>
          </cell>
        </row>
        <row r="114">
          <cell r="C114" t="str">
            <v>A0062</v>
          </cell>
          <cell r="D114" t="str">
            <v>PT FSCM Manufacturing Indonesia</v>
          </cell>
          <cell r="E114" t="str">
            <v>PMK</v>
          </cell>
          <cell r="G114">
            <v>17.178207547062602</v>
          </cell>
          <cell r="H114">
            <v>689900</v>
          </cell>
          <cell r="I114">
            <v>0.08</v>
          </cell>
          <cell r="J114" t="str">
            <v>N/A</v>
          </cell>
          <cell r="K114">
            <v>0.08</v>
          </cell>
          <cell r="L114">
            <v>16.54289466602766</v>
          </cell>
          <cell r="M114">
            <v>4462568.624652396</v>
          </cell>
          <cell r="N114">
            <v>508560.00119374244</v>
          </cell>
          <cell r="O114">
            <v>439545</v>
          </cell>
          <cell r="P114">
            <v>559416.00131311675</v>
          </cell>
          <cell r="Q114">
            <v>646823.62465239596</v>
          </cell>
          <cell r="T114">
            <v>0</v>
          </cell>
        </row>
        <row r="116">
          <cell r="C116" t="str">
            <v>A0161</v>
          </cell>
          <cell r="D116" t="str">
            <v>PT Ardendi Jaya Sentosa</v>
          </cell>
          <cell r="E116" t="str">
            <v>PEB 1</v>
          </cell>
          <cell r="H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O116">
            <v>19.454839162114304</v>
          </cell>
          <cell r="BP116">
            <v>0</v>
          </cell>
          <cell r="BQ116">
            <v>0.09</v>
          </cell>
          <cell r="BR116" t="str">
            <v>N/A</v>
          </cell>
          <cell r="BS116">
            <v>0.08</v>
          </cell>
          <cell r="BT116">
            <v>19.195175619496311</v>
          </cell>
          <cell r="BU116">
            <v>1766205.3138941962</v>
          </cell>
          <cell r="BV116">
            <v>420029.83039022004</v>
          </cell>
          <cell r="BW116">
            <v>11755.53</v>
          </cell>
          <cell r="BX116">
            <v>452131.9779847493</v>
          </cell>
          <cell r="BY116">
            <v>-11812.686105803819</v>
          </cell>
          <cell r="BZ116">
            <v>0</v>
          </cell>
          <cell r="CA116">
            <v>0</v>
          </cell>
          <cell r="CB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S116">
            <v>19.454839162114304</v>
          </cell>
          <cell r="CT116">
            <v>10707.899681922565</v>
          </cell>
          <cell r="CU116">
            <v>0.08</v>
          </cell>
          <cell r="CV116" t="str">
            <v>N/A</v>
          </cell>
          <cell r="CW116">
            <v>0.08</v>
          </cell>
          <cell r="CX116">
            <v>19.195175619496311</v>
          </cell>
          <cell r="CY116">
            <v>161516.385820778</v>
          </cell>
          <cell r="CZ116">
            <v>39923.941890164766</v>
          </cell>
          <cell r="DA116">
            <v>16505.565023733558</v>
          </cell>
          <cell r="DB116">
            <v>39792.633458909091</v>
          </cell>
          <cell r="DC116">
            <v>9602.3858207779995</v>
          </cell>
          <cell r="DD116">
            <v>0</v>
          </cell>
          <cell r="DE116">
            <v>0</v>
          </cell>
          <cell r="DF116">
            <v>28956.740402877185</v>
          </cell>
          <cell r="DH116">
            <v>19.454839162114304</v>
          </cell>
          <cell r="DI116">
            <v>0</v>
          </cell>
          <cell r="DJ116">
            <v>0.09</v>
          </cell>
          <cell r="DK116" t="str">
            <v>N/A</v>
          </cell>
          <cell r="DL116">
            <v>0.08</v>
          </cell>
          <cell r="DM116">
            <v>19.195175619496311</v>
          </cell>
          <cell r="DN116">
            <v>89844.669541930678</v>
          </cell>
          <cell r="DO116">
            <v>21812.330652270848</v>
          </cell>
          <cell r="DP116">
            <v>2555.5500000000002</v>
          </cell>
          <cell r="DQ116">
            <v>22536.193206499003</v>
          </cell>
          <cell r="DR116">
            <v>9602.3858207779995</v>
          </cell>
          <cell r="DS116">
            <v>0</v>
          </cell>
          <cell r="DT116">
            <v>0</v>
          </cell>
          <cell r="DU116">
            <v>0</v>
          </cell>
          <cell r="DW116">
            <v>19.454839162114304</v>
          </cell>
          <cell r="DX116">
            <v>10086.22486548266</v>
          </cell>
          <cell r="DY116">
            <v>0.09</v>
          </cell>
          <cell r="DZ116" t="str">
            <v>N/A</v>
          </cell>
          <cell r="EA116">
            <v>0.08</v>
          </cell>
          <cell r="EB116">
            <v>19.195175619496311</v>
          </cell>
          <cell r="EC116">
            <v>261993.519299501</v>
          </cell>
          <cell r="ED116">
            <v>63060.367119748669</v>
          </cell>
          <cell r="EE116">
            <v>14832.7972969003</v>
          </cell>
          <cell r="EF116">
            <v>65488.837655362557</v>
          </cell>
          <cell r="EG116">
            <v>-2670.4807004989998</v>
          </cell>
          <cell r="EH116">
            <v>0</v>
          </cell>
          <cell r="EI116">
            <v>0</v>
          </cell>
          <cell r="EJ116">
            <v>0</v>
          </cell>
          <cell r="EL116">
            <v>19.454839162114304</v>
          </cell>
          <cell r="EM116">
            <v>252252.93411140167</v>
          </cell>
          <cell r="EN116">
            <v>0.08</v>
          </cell>
          <cell r="EO116" t="str">
            <v>N/A</v>
          </cell>
          <cell r="EP116">
            <v>0.08</v>
          </cell>
          <cell r="EQ116">
            <v>1.4623259687660999</v>
          </cell>
          <cell r="ER116">
            <v>624824.79358498834</v>
          </cell>
          <cell r="ES116">
            <v>201008.53196138362</v>
          </cell>
          <cell r="ET116">
            <v>462420.79199999972</v>
          </cell>
          <cell r="EU116">
            <v>210646.1015495077</v>
          </cell>
          <cell r="EV116">
            <v>-2813.2064150116639</v>
          </cell>
          <cell r="EW116">
            <v>0</v>
          </cell>
          <cell r="EX116">
            <v>0</v>
          </cell>
          <cell r="EY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</row>
        <row r="117">
          <cell r="C117" t="str">
            <v>A0161</v>
          </cell>
          <cell r="D117" t="str">
            <v>PT Ardendi Jaya Sentosa</v>
          </cell>
          <cell r="E117" t="str">
            <v>PEB 2</v>
          </cell>
          <cell r="H117">
            <v>0</v>
          </cell>
        </row>
        <row r="118">
          <cell r="C118" t="str">
            <v>A0161</v>
          </cell>
          <cell r="D118" t="str">
            <v>PT Ardendi Jaya Sentosa</v>
          </cell>
          <cell r="E118" t="str">
            <v>PEB 3</v>
          </cell>
          <cell r="H118">
            <v>0</v>
          </cell>
        </row>
        <row r="119">
          <cell r="C119" t="str">
            <v>A0161</v>
          </cell>
          <cell r="D119" t="str">
            <v>PT Ardendi Jaya Sentosa</v>
          </cell>
          <cell r="E119" t="str">
            <v>PEB 4</v>
          </cell>
          <cell r="H119">
            <v>0</v>
          </cell>
        </row>
        <row r="120">
          <cell r="C120" t="str">
            <v>A0161</v>
          </cell>
          <cell r="D120" t="str">
            <v>PT Ardendi Jaya Sentosa</v>
          </cell>
          <cell r="E120" t="str">
            <v>PEB 5</v>
          </cell>
          <cell r="G120">
            <v>19.454839162114304</v>
          </cell>
          <cell r="H120">
            <v>0</v>
          </cell>
          <cell r="I120">
            <v>0.09</v>
          </cell>
          <cell r="J120" t="str">
            <v>N/A</v>
          </cell>
          <cell r="K120">
            <v>0.08</v>
          </cell>
          <cell r="L120">
            <v>19.195175619496311</v>
          </cell>
          <cell r="M120">
            <v>1766205.3138941962</v>
          </cell>
          <cell r="N120">
            <v>420029.83039022004</v>
          </cell>
          <cell r="O120">
            <v>11755.53</v>
          </cell>
          <cell r="P120">
            <v>452131.9779847493</v>
          </cell>
          <cell r="Q120">
            <v>-11812.686105803819</v>
          </cell>
          <cell r="R120">
            <v>0</v>
          </cell>
          <cell r="S120">
            <v>0</v>
          </cell>
          <cell r="T120">
            <v>0</v>
          </cell>
        </row>
        <row r="121">
          <cell r="C121" t="str">
            <v>A0161</v>
          </cell>
          <cell r="D121" t="str">
            <v>PT Ardendi Jaya Sentosa</v>
          </cell>
          <cell r="E121" t="str">
            <v>PEB 6</v>
          </cell>
          <cell r="H121">
            <v>0</v>
          </cell>
          <cell r="T121">
            <v>0</v>
          </cell>
        </row>
        <row r="122">
          <cell r="C122" t="str">
            <v>A0161</v>
          </cell>
          <cell r="D122" t="str">
            <v>PT Ardendi Jaya Sentosa</v>
          </cell>
          <cell r="E122" t="str">
            <v>PEB 7</v>
          </cell>
          <cell r="G122">
            <v>19.454839162114304</v>
          </cell>
          <cell r="H122">
            <v>10707.899681922565</v>
          </cell>
          <cell r="I122">
            <v>0.08</v>
          </cell>
          <cell r="J122" t="str">
            <v>N/A</v>
          </cell>
          <cell r="K122">
            <v>0.08</v>
          </cell>
          <cell r="L122">
            <v>19.195175619496311</v>
          </cell>
          <cell r="M122">
            <v>161516.385820778</v>
          </cell>
          <cell r="N122">
            <v>39923.941890164766</v>
          </cell>
          <cell r="O122">
            <v>16505.565023733558</v>
          </cell>
          <cell r="P122">
            <v>39792.633458909091</v>
          </cell>
          <cell r="Q122">
            <v>9602.3858207779995</v>
          </cell>
          <cell r="R122">
            <v>0</v>
          </cell>
          <cell r="S122">
            <v>0</v>
          </cell>
          <cell r="T122">
            <v>28956.740402877185</v>
          </cell>
        </row>
        <row r="123">
          <cell r="C123" t="str">
            <v>A0161</v>
          </cell>
          <cell r="D123" t="str">
            <v>PT Ardendi Jaya Sentosa</v>
          </cell>
          <cell r="E123" t="str">
            <v>MPP</v>
          </cell>
          <cell r="G123">
            <v>19.454839162114304</v>
          </cell>
          <cell r="H123">
            <v>0</v>
          </cell>
          <cell r="I123">
            <v>0.09</v>
          </cell>
          <cell r="J123" t="str">
            <v>N/A</v>
          </cell>
          <cell r="K123">
            <v>0.08</v>
          </cell>
          <cell r="L123">
            <v>19.195175619496311</v>
          </cell>
          <cell r="M123">
            <v>89844.669541930678</v>
          </cell>
          <cell r="N123">
            <v>21812.330652270848</v>
          </cell>
          <cell r="O123">
            <v>2555.5500000000002</v>
          </cell>
          <cell r="P123">
            <v>22536.193206499003</v>
          </cell>
          <cell r="Q123">
            <v>9602.3858207779995</v>
          </cell>
          <cell r="R123">
            <v>0</v>
          </cell>
          <cell r="S123">
            <v>0</v>
          </cell>
          <cell r="T123">
            <v>0</v>
          </cell>
        </row>
        <row r="124">
          <cell r="C124" t="str">
            <v>A0161</v>
          </cell>
          <cell r="D124" t="str">
            <v>PT Ardendi Jaya Sentosa</v>
          </cell>
          <cell r="E124" t="str">
            <v>ID</v>
          </cell>
          <cell r="G124">
            <v>19.454839162114304</v>
          </cell>
          <cell r="H124">
            <v>10086.22486548266</v>
          </cell>
          <cell r="I124">
            <v>0.09</v>
          </cell>
          <cell r="J124" t="str">
            <v>N/A</v>
          </cell>
          <cell r="K124">
            <v>0.08</v>
          </cell>
          <cell r="L124">
            <v>19.195175619496311</v>
          </cell>
          <cell r="M124">
            <v>261993.519299501</v>
          </cell>
          <cell r="N124">
            <v>63060.367119748669</v>
          </cell>
          <cell r="O124">
            <v>14832.7972969003</v>
          </cell>
          <cell r="P124">
            <v>65488.837655362557</v>
          </cell>
          <cell r="Q124">
            <v>-2670.4807004989998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A0161</v>
          </cell>
          <cell r="D125" t="str">
            <v>PT Ardendi Jaya Sentosa</v>
          </cell>
          <cell r="E125" t="str">
            <v>LL</v>
          </cell>
          <cell r="G125">
            <v>19.454839162114304</v>
          </cell>
          <cell r="H125">
            <v>252252.93411140167</v>
          </cell>
          <cell r="I125">
            <v>0.08</v>
          </cell>
          <cell r="J125" t="str">
            <v>N/A</v>
          </cell>
          <cell r="K125">
            <v>0.08</v>
          </cell>
          <cell r="L125">
            <v>1.4623259687660999</v>
          </cell>
          <cell r="M125">
            <v>624824.79358498834</v>
          </cell>
          <cell r="N125">
            <v>201008.53196138362</v>
          </cell>
          <cell r="O125">
            <v>462420.79199999972</v>
          </cell>
          <cell r="P125">
            <v>210646.1015495077</v>
          </cell>
          <cell r="Q125">
            <v>-2813.2064150116639</v>
          </cell>
          <cell r="T125">
            <v>0</v>
          </cell>
        </row>
        <row r="126">
          <cell r="C126" t="str">
            <v>A0161</v>
          </cell>
          <cell r="D126" t="str">
            <v>PT Ardendi Jaya Sentosa</v>
          </cell>
          <cell r="E126" t="str">
            <v>PMK</v>
          </cell>
          <cell r="G126">
            <v>0</v>
          </cell>
          <cell r="H126">
            <v>0</v>
          </cell>
          <cell r="T126">
            <v>0</v>
          </cell>
        </row>
        <row r="128">
          <cell r="C128" t="str">
            <v>A0059</v>
          </cell>
          <cell r="D128" t="str">
            <v>PT Federal Izumi Manufacturing</v>
          </cell>
          <cell r="E128" t="str">
            <v>PEB 1</v>
          </cell>
          <cell r="G128">
            <v>9.6654470015384124</v>
          </cell>
          <cell r="H128">
            <v>30407.72584652773</v>
          </cell>
          <cell r="I128">
            <v>0.08</v>
          </cell>
          <cell r="J128">
            <v>0.1</v>
          </cell>
          <cell r="K128">
            <v>0.08</v>
          </cell>
          <cell r="L128">
            <v>9.0491463450966929</v>
          </cell>
          <cell r="M128">
            <v>5261029.0466997446</v>
          </cell>
          <cell r="N128">
            <v>230308</v>
          </cell>
          <cell r="O128">
            <v>527422</v>
          </cell>
          <cell r="P128">
            <v>227680</v>
          </cell>
          <cell r="Q128">
            <v>334512</v>
          </cell>
          <cell r="R128">
            <v>0</v>
          </cell>
          <cell r="S128">
            <v>0</v>
          </cell>
          <cell r="T128">
            <v>-274365.85848502349</v>
          </cell>
          <cell r="V128">
            <v>16.26422285596913</v>
          </cell>
          <cell r="W128">
            <v>0</v>
          </cell>
          <cell r="X128">
            <v>0.09</v>
          </cell>
          <cell r="Y128" t="str">
            <v>N/A</v>
          </cell>
          <cell r="Z128">
            <v>0.08</v>
          </cell>
          <cell r="AA128">
            <v>15.840425886390316</v>
          </cell>
          <cell r="AB128">
            <v>2290595.9328965875</v>
          </cell>
          <cell r="AC128">
            <v>151902.88855197633</v>
          </cell>
          <cell r="AD128">
            <v>17000</v>
          </cell>
          <cell r="AE128">
            <v>164979.69961752591</v>
          </cell>
          <cell r="AF128">
            <v>306211.93289658753</v>
          </cell>
          <cell r="AG128">
            <v>0</v>
          </cell>
          <cell r="AH128">
            <v>0</v>
          </cell>
          <cell r="AI128">
            <v>-240842.52328626299</v>
          </cell>
          <cell r="AK128">
            <v>9.6654470015384124</v>
          </cell>
          <cell r="AL128">
            <v>0</v>
          </cell>
          <cell r="AM128">
            <v>0.08</v>
          </cell>
          <cell r="AN128" t="str">
            <v>N/A</v>
          </cell>
          <cell r="AO128">
            <v>0.08</v>
          </cell>
          <cell r="AP128">
            <v>9.1741628492953655</v>
          </cell>
          <cell r="AQ128">
            <v>66375.617020907041</v>
          </cell>
          <cell r="AR128">
            <v>3464.4506448815073</v>
          </cell>
          <cell r="AS128">
            <v>0</v>
          </cell>
          <cell r="AT128">
            <v>3741.6066964720285</v>
          </cell>
          <cell r="AU128">
            <v>3176.6170209070406</v>
          </cell>
          <cell r="AV128">
            <v>0</v>
          </cell>
          <cell r="AW128">
            <v>0</v>
          </cell>
          <cell r="AX128">
            <v>0</v>
          </cell>
          <cell r="AZ128">
            <v>16.802544044093729</v>
          </cell>
          <cell r="BA128">
            <v>0</v>
          </cell>
          <cell r="BB128">
            <v>0.09</v>
          </cell>
          <cell r="BC128" t="str">
            <v>N/A</v>
          </cell>
          <cell r="BD128">
            <v>0.08</v>
          </cell>
          <cell r="BE128">
            <v>17.142769886005279</v>
          </cell>
          <cell r="BF128">
            <v>230717.92808686261</v>
          </cell>
          <cell r="BG128">
            <v>25948.362901768636</v>
          </cell>
          <cell r="BH128">
            <v>0</v>
          </cell>
          <cell r="BI128">
            <v>28283.715562927824</v>
          </cell>
          <cell r="BJ128">
            <v>-15889.071913137392</v>
          </cell>
          <cell r="BK128">
            <v>0</v>
          </cell>
          <cell r="BL128">
            <v>0</v>
          </cell>
          <cell r="BM128">
            <v>-428008.02471929759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S128">
            <v>16.26422285596913</v>
          </cell>
          <cell r="CT128">
            <v>58971.862697219622</v>
          </cell>
          <cell r="CU128">
            <v>0.08</v>
          </cell>
          <cell r="CV128" t="str">
            <v>N/A</v>
          </cell>
          <cell r="CW128">
            <v>0.08</v>
          </cell>
          <cell r="CX128">
            <v>15.840425886390316</v>
          </cell>
          <cell r="CY128">
            <v>691630.31810604478</v>
          </cell>
          <cell r="CZ128">
            <v>49547.373590156174</v>
          </cell>
          <cell r="DA128">
            <v>76617.713179921702</v>
          </cell>
          <cell r="DB128">
            <v>47926.299208023025</v>
          </cell>
          <cell r="DC128">
            <v>32865.318106044782</v>
          </cell>
          <cell r="DD128">
            <v>0</v>
          </cell>
          <cell r="DE128">
            <v>0</v>
          </cell>
          <cell r="DF128">
            <v>90212.318106044782</v>
          </cell>
          <cell r="DH128">
            <v>0</v>
          </cell>
          <cell r="DI128">
            <v>0</v>
          </cell>
          <cell r="DJ128">
            <v>0.09</v>
          </cell>
          <cell r="DK128" t="str">
            <v>N/A</v>
          </cell>
          <cell r="DL128">
            <v>0.08</v>
          </cell>
          <cell r="DM128">
            <v>15.840425886390316</v>
          </cell>
          <cell r="DN128">
            <v>645167.36987247539</v>
          </cell>
          <cell r="DO128">
            <v>39595.121362969359</v>
          </cell>
          <cell r="DP128">
            <v>6298.56</v>
          </cell>
          <cell r="DQ128">
            <v>42931.292736595198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W128">
            <v>16.26422285596913</v>
          </cell>
          <cell r="DX128">
            <v>76449.590844796316</v>
          </cell>
          <cell r="DY128">
            <v>0.09</v>
          </cell>
          <cell r="DZ128" t="str">
            <v>N/A</v>
          </cell>
          <cell r="EA128">
            <v>0.08</v>
          </cell>
          <cell r="EB128">
            <v>15.840425886390316</v>
          </cell>
          <cell r="EC128">
            <v>1527350.1295757524</v>
          </cell>
          <cell r="ED128">
            <v>102159.13239983513</v>
          </cell>
          <cell r="EE128">
            <v>100368.43911894588</v>
          </cell>
          <cell r="EF128">
            <v>105088.85899888031</v>
          </cell>
          <cell r="EG128">
            <v>-15247.87042424758</v>
          </cell>
          <cell r="EH128">
            <v>0</v>
          </cell>
          <cell r="EI128">
            <v>0</v>
          </cell>
          <cell r="EJ128">
            <v>128890.12957575242</v>
          </cell>
          <cell r="EL128">
            <v>16.26422285596913</v>
          </cell>
          <cell r="EM128">
            <v>459657.0690097395</v>
          </cell>
          <cell r="EN128">
            <v>0.08</v>
          </cell>
          <cell r="EO128" t="str">
            <v>N/A</v>
          </cell>
          <cell r="EP128">
            <v>0.08</v>
          </cell>
          <cell r="EQ128">
            <v>1.850009859384443</v>
          </cell>
          <cell r="ER128">
            <v>2215181.505955074</v>
          </cell>
          <cell r="ES128">
            <v>460767.42671824119</v>
          </cell>
          <cell r="ET128">
            <v>817364.08800000057</v>
          </cell>
          <cell r="EU128">
            <v>484650.69731130195</v>
          </cell>
          <cell r="EV128">
            <v>-1060.4940449260175</v>
          </cell>
          <cell r="EW128">
            <v>0</v>
          </cell>
          <cell r="EX128">
            <v>0</v>
          </cell>
          <cell r="EY128">
            <v>0</v>
          </cell>
          <cell r="FA128">
            <v>16.26422285596913</v>
          </cell>
          <cell r="FB128">
            <v>414350</v>
          </cell>
          <cell r="FC128">
            <v>0.08</v>
          </cell>
          <cell r="FD128" t="str">
            <v>N/A</v>
          </cell>
          <cell r="FE128">
            <v>0.08</v>
          </cell>
          <cell r="FF128">
            <v>15.502034216929221</v>
          </cell>
          <cell r="FG128">
            <v>4405278.1198983323</v>
          </cell>
          <cell r="FH128">
            <v>460657.33507020399</v>
          </cell>
          <cell r="FI128">
            <v>716800</v>
          </cell>
          <cell r="FJ128">
            <v>506723.06857722445</v>
          </cell>
          <cell r="FK128">
            <v>280475.11989833228</v>
          </cell>
          <cell r="FL128">
            <v>0</v>
          </cell>
          <cell r="FM128">
            <v>0</v>
          </cell>
          <cell r="FN128">
            <v>0</v>
          </cell>
        </row>
        <row r="129">
          <cell r="C129" t="str">
            <v>A0059</v>
          </cell>
          <cell r="D129" t="str">
            <v>PT Federal Izumi Manufacturing</v>
          </cell>
          <cell r="E129" t="str">
            <v>PEB 2</v>
          </cell>
          <cell r="G129">
            <v>16.26422285596913</v>
          </cell>
          <cell r="H129">
            <v>0</v>
          </cell>
          <cell r="I129">
            <v>0.09</v>
          </cell>
          <cell r="J129" t="str">
            <v>N/A</v>
          </cell>
          <cell r="K129">
            <v>0.08</v>
          </cell>
          <cell r="L129">
            <v>15.840425886390316</v>
          </cell>
          <cell r="M129">
            <v>2290595.9328965875</v>
          </cell>
          <cell r="N129">
            <v>151902.88855197633</v>
          </cell>
          <cell r="O129">
            <v>17000</v>
          </cell>
          <cell r="P129">
            <v>164979.69961752591</v>
          </cell>
          <cell r="Q129">
            <v>306211.93289658753</v>
          </cell>
          <cell r="R129">
            <v>0</v>
          </cell>
          <cell r="S129">
            <v>0</v>
          </cell>
          <cell r="T129">
            <v>-240842.52328626299</v>
          </cell>
        </row>
        <row r="130">
          <cell r="C130" t="str">
            <v>A0059</v>
          </cell>
          <cell r="D130" t="str">
            <v>PT Federal Izumi Manufacturing</v>
          </cell>
          <cell r="E130" t="str">
            <v>PEB 3</v>
          </cell>
          <cell r="G130">
            <v>9.6654470015384124</v>
          </cell>
          <cell r="H130">
            <v>0</v>
          </cell>
          <cell r="I130">
            <v>0.08</v>
          </cell>
          <cell r="J130" t="str">
            <v>N/A</v>
          </cell>
          <cell r="K130">
            <v>0.08</v>
          </cell>
          <cell r="L130">
            <v>9.1741628492953655</v>
          </cell>
          <cell r="M130">
            <v>66375.617020907041</v>
          </cell>
          <cell r="N130">
            <v>3464.4506448815073</v>
          </cell>
          <cell r="O130">
            <v>0</v>
          </cell>
          <cell r="P130">
            <v>3741.6066964720285</v>
          </cell>
          <cell r="Q130">
            <v>3176.6170209070406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A0059</v>
          </cell>
          <cell r="D131" t="str">
            <v>PT Federal Izumi Manufacturing</v>
          </cell>
          <cell r="E131" t="str">
            <v>PEB 4</v>
          </cell>
          <cell r="G131">
            <v>16.802544044093729</v>
          </cell>
          <cell r="H131">
            <v>0</v>
          </cell>
          <cell r="I131">
            <v>0.09</v>
          </cell>
          <cell r="J131" t="str">
            <v>N/A</v>
          </cell>
          <cell r="K131">
            <v>0.08</v>
          </cell>
          <cell r="L131">
            <v>17.142769886005279</v>
          </cell>
          <cell r="M131">
            <v>230717.92808686261</v>
          </cell>
          <cell r="N131">
            <v>25948.362901768636</v>
          </cell>
          <cell r="O131">
            <v>0</v>
          </cell>
          <cell r="P131">
            <v>28283.715562927824</v>
          </cell>
          <cell r="Q131">
            <v>-15889.071913137392</v>
          </cell>
          <cell r="R131">
            <v>0</v>
          </cell>
          <cell r="S131">
            <v>0</v>
          </cell>
          <cell r="T131">
            <v>-428008.02471929759</v>
          </cell>
        </row>
        <row r="132">
          <cell r="C132" t="str">
            <v>A0059</v>
          </cell>
          <cell r="D132" t="str">
            <v>PT Federal Izumi Manufacturing</v>
          </cell>
          <cell r="E132" t="str">
            <v>PEB 5</v>
          </cell>
          <cell r="G132">
            <v>0</v>
          </cell>
          <cell r="H132">
            <v>0</v>
          </cell>
          <cell r="T132">
            <v>0</v>
          </cell>
        </row>
        <row r="133">
          <cell r="C133" t="str">
            <v>A0059</v>
          </cell>
          <cell r="D133" t="str">
            <v>PT Federal Izumi Manufacturing</v>
          </cell>
          <cell r="E133" t="str">
            <v>PEB 6</v>
          </cell>
          <cell r="G133">
            <v>0</v>
          </cell>
          <cell r="H133">
            <v>0</v>
          </cell>
          <cell r="T133">
            <v>0</v>
          </cell>
        </row>
        <row r="134">
          <cell r="C134" t="str">
            <v>A0059</v>
          </cell>
          <cell r="D134" t="str">
            <v>PT Federal Izumi Manufacturing</v>
          </cell>
          <cell r="E134" t="str">
            <v>PEB 7</v>
          </cell>
          <cell r="G134">
            <v>16.26422285596913</v>
          </cell>
          <cell r="H134">
            <v>58971.862697219622</v>
          </cell>
          <cell r="I134">
            <v>0.08</v>
          </cell>
          <cell r="J134" t="str">
            <v>N/A</v>
          </cell>
          <cell r="K134">
            <v>0.08</v>
          </cell>
          <cell r="L134">
            <v>15.840425886390316</v>
          </cell>
          <cell r="M134">
            <v>691630.31810604478</v>
          </cell>
          <cell r="N134">
            <v>49547.373590156174</v>
          </cell>
          <cell r="O134">
            <v>76617.713179921702</v>
          </cell>
          <cell r="P134">
            <v>47926.299208023025</v>
          </cell>
          <cell r="Q134">
            <v>32865.318106044782</v>
          </cell>
          <cell r="R134">
            <v>0</v>
          </cell>
          <cell r="S134">
            <v>0</v>
          </cell>
          <cell r="T134">
            <v>90212.318106044782</v>
          </cell>
        </row>
        <row r="135">
          <cell r="C135" t="str">
            <v>A0059</v>
          </cell>
          <cell r="D135" t="str">
            <v>PT Federal Izumi Manufacturing</v>
          </cell>
          <cell r="E135" t="str">
            <v>MPP</v>
          </cell>
          <cell r="G135">
            <v>0</v>
          </cell>
          <cell r="H135">
            <v>0</v>
          </cell>
          <cell r="I135">
            <v>0.09</v>
          </cell>
          <cell r="J135" t="str">
            <v>N/A</v>
          </cell>
          <cell r="K135">
            <v>0.08</v>
          </cell>
          <cell r="L135">
            <v>15.840425886390316</v>
          </cell>
          <cell r="M135">
            <v>645167.36987247539</v>
          </cell>
          <cell r="N135">
            <v>39595.121362969359</v>
          </cell>
          <cell r="O135">
            <v>6298.56</v>
          </cell>
          <cell r="P135">
            <v>42931.292736595198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A0059</v>
          </cell>
          <cell r="D136" t="str">
            <v>PT Federal Izumi Manufacturing</v>
          </cell>
          <cell r="E136" t="str">
            <v>ID</v>
          </cell>
          <cell r="G136">
            <v>16.26422285596913</v>
          </cell>
          <cell r="H136">
            <v>76449.590844796316</v>
          </cell>
          <cell r="I136">
            <v>0.09</v>
          </cell>
          <cell r="J136" t="str">
            <v>N/A</v>
          </cell>
          <cell r="K136">
            <v>0.08</v>
          </cell>
          <cell r="L136">
            <v>15.840425886390316</v>
          </cell>
          <cell r="M136">
            <v>1527350.1295757524</v>
          </cell>
          <cell r="N136">
            <v>102159.13239983513</v>
          </cell>
          <cell r="O136">
            <v>100368.43911894588</v>
          </cell>
          <cell r="P136">
            <v>105088.85899888031</v>
          </cell>
          <cell r="Q136">
            <v>-15247.87042424758</v>
          </cell>
          <cell r="R136">
            <v>0</v>
          </cell>
          <cell r="S136">
            <v>0</v>
          </cell>
          <cell r="T136">
            <v>128890.12957575242</v>
          </cell>
        </row>
        <row r="137">
          <cell r="C137" t="str">
            <v>A0059</v>
          </cell>
          <cell r="D137" t="str">
            <v>PT Federal Izumi Manufacturing</v>
          </cell>
          <cell r="E137" t="str">
            <v>LL</v>
          </cell>
          <cell r="G137">
            <v>16.26422285596913</v>
          </cell>
          <cell r="H137">
            <v>459657.0690097395</v>
          </cell>
          <cell r="I137">
            <v>0.08</v>
          </cell>
          <cell r="J137" t="str">
            <v>N/A</v>
          </cell>
          <cell r="K137">
            <v>0.08</v>
          </cell>
          <cell r="L137">
            <v>1.850009859384443</v>
          </cell>
          <cell r="M137">
            <v>2215181.505955074</v>
          </cell>
          <cell r="N137">
            <v>460767.42671824119</v>
          </cell>
          <cell r="O137">
            <v>817364.08800000057</v>
          </cell>
          <cell r="P137">
            <v>484650.69731130195</v>
          </cell>
          <cell r="Q137">
            <v>-1060.4940449260175</v>
          </cell>
          <cell r="T137">
            <v>0</v>
          </cell>
        </row>
        <row r="138">
          <cell r="C138" t="str">
            <v>A0059</v>
          </cell>
          <cell r="D138" t="str">
            <v>PT Federal Izumi Manufacturing</v>
          </cell>
          <cell r="E138" t="str">
            <v>PMK</v>
          </cell>
          <cell r="G138">
            <v>16.26422285596913</v>
          </cell>
          <cell r="H138">
            <v>414350</v>
          </cell>
          <cell r="I138">
            <v>0.08</v>
          </cell>
          <cell r="J138" t="str">
            <v>N/A</v>
          </cell>
          <cell r="K138">
            <v>0.08</v>
          </cell>
          <cell r="L138">
            <v>15.502034216929221</v>
          </cell>
          <cell r="M138">
            <v>4405278.1198983323</v>
          </cell>
          <cell r="N138">
            <v>460657.33507020399</v>
          </cell>
          <cell r="O138">
            <v>716800</v>
          </cell>
          <cell r="P138">
            <v>506723.06857722445</v>
          </cell>
          <cell r="Q138">
            <v>280475.11989833228</v>
          </cell>
          <cell r="T138">
            <v>0</v>
          </cell>
        </row>
        <row r="140">
          <cell r="C140" t="str">
            <v>A0345</v>
          </cell>
          <cell r="D140" t="str">
            <v>PT Nusa Keihin Indonesia</v>
          </cell>
          <cell r="E140" t="str">
            <v>PEB 1</v>
          </cell>
          <cell r="G140">
            <v>13.256017406107439</v>
          </cell>
          <cell r="H140">
            <v>1142.0646632917292</v>
          </cell>
          <cell r="I140">
            <v>0.08</v>
          </cell>
          <cell r="J140">
            <v>0.1</v>
          </cell>
          <cell r="K140">
            <v>0.08</v>
          </cell>
          <cell r="L140">
            <v>12.401564354310141</v>
          </cell>
          <cell r="M140">
            <v>328369</v>
          </cell>
          <cell r="N140">
            <v>17094</v>
          </cell>
          <cell r="O140">
            <v>1635</v>
          </cell>
          <cell r="P140">
            <v>18370</v>
          </cell>
          <cell r="Q140">
            <v>33467</v>
          </cell>
          <cell r="R140">
            <v>0</v>
          </cell>
          <cell r="S140">
            <v>0</v>
          </cell>
          <cell r="T140">
            <v>-33857</v>
          </cell>
          <cell r="V140">
            <v>20.620245421618982</v>
          </cell>
          <cell r="W140">
            <v>0</v>
          </cell>
          <cell r="X140">
            <v>0.09</v>
          </cell>
          <cell r="Y140" t="str">
            <v>N/A</v>
          </cell>
          <cell r="Z140">
            <v>0.08</v>
          </cell>
          <cell r="AA140">
            <v>20.228031600594303</v>
          </cell>
          <cell r="AB140">
            <v>109793.37860982337</v>
          </cell>
          <cell r="AC140">
            <v>10558.281579933478</v>
          </cell>
          <cell r="AD140">
            <v>0</v>
          </cell>
          <cell r="AE140">
            <v>11508.526922127494</v>
          </cell>
          <cell r="AF140">
            <v>19426.27787825909</v>
          </cell>
          <cell r="AG140">
            <v>0</v>
          </cell>
          <cell r="AH140">
            <v>0</v>
          </cell>
          <cell r="AI140">
            <v>0</v>
          </cell>
          <cell r="AK140">
            <v>13.256017406107439</v>
          </cell>
          <cell r="AL140">
            <v>0</v>
          </cell>
          <cell r="AM140">
            <v>0.08</v>
          </cell>
          <cell r="AN140" t="str">
            <v>N/A</v>
          </cell>
          <cell r="AO140">
            <v>0.08</v>
          </cell>
          <cell r="AP140">
            <v>12.401564354310141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Z140">
            <v>21.310641798073185</v>
          </cell>
          <cell r="BA140">
            <v>0</v>
          </cell>
          <cell r="BB140">
            <v>0.09</v>
          </cell>
          <cell r="BC140" t="str">
            <v>N/A</v>
          </cell>
          <cell r="BD140">
            <v>0.08</v>
          </cell>
          <cell r="BE140">
            <v>20.96176290493344</v>
          </cell>
          <cell r="BF140">
            <v>12041.528497506586</v>
          </cell>
          <cell r="BG140">
            <v>1397.714325416812</v>
          </cell>
          <cell r="BH140">
            <v>0</v>
          </cell>
          <cell r="BI140">
            <v>1523.5086147043251</v>
          </cell>
          <cell r="BJ140">
            <v>-1411.4715024934139</v>
          </cell>
          <cell r="BK140">
            <v>0</v>
          </cell>
          <cell r="BL140">
            <v>0</v>
          </cell>
          <cell r="BM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S140">
            <v>20.620245421618982</v>
          </cell>
          <cell r="CT140">
            <v>4456.823596233161</v>
          </cell>
          <cell r="CU140">
            <v>0.08</v>
          </cell>
          <cell r="CV140" t="str">
            <v>N/A</v>
          </cell>
          <cell r="CW140">
            <v>0.08</v>
          </cell>
          <cell r="CX140">
            <v>20.228031600594303</v>
          </cell>
          <cell r="CY140">
            <v>54472.225425673845</v>
          </cell>
          <cell r="CZ140">
            <v>5874.5611195196407</v>
          </cell>
          <cell r="DA140">
            <v>5259.931235376037</v>
          </cell>
          <cell r="DB140">
            <v>5780.406731104812</v>
          </cell>
          <cell r="DC140">
            <v>3139.2254256738452</v>
          </cell>
          <cell r="DD140">
            <v>0</v>
          </cell>
          <cell r="DE140">
            <v>0</v>
          </cell>
          <cell r="DF140">
            <v>0</v>
          </cell>
          <cell r="DH140">
            <v>20.620245421618982</v>
          </cell>
          <cell r="DI140">
            <v>0</v>
          </cell>
          <cell r="DJ140">
            <v>0.09</v>
          </cell>
          <cell r="DK140" t="str">
            <v>N/A</v>
          </cell>
          <cell r="DL140">
            <v>0.08</v>
          </cell>
          <cell r="DM140">
            <v>20.228031600594303</v>
          </cell>
          <cell r="DN140">
            <v>28195.855241329366</v>
          </cell>
          <cell r="DO140">
            <v>2521.5381871937866</v>
          </cell>
          <cell r="DP140">
            <v>0</v>
          </cell>
          <cell r="DQ140">
            <v>2748.4766240412287</v>
          </cell>
          <cell r="DR140">
            <v>-218.47168838104335</v>
          </cell>
          <cell r="DS140">
            <v>0</v>
          </cell>
          <cell r="DT140">
            <v>0</v>
          </cell>
          <cell r="DU140">
            <v>-751.14475867063447</v>
          </cell>
          <cell r="DW140">
            <v>20.620245421618982</v>
          </cell>
          <cell r="DX140">
            <v>3353.7543193918546</v>
          </cell>
          <cell r="DY140">
            <v>0.09</v>
          </cell>
          <cell r="DZ140" t="str">
            <v>N/A</v>
          </cell>
          <cell r="EA140">
            <v>0.08</v>
          </cell>
          <cell r="EB140">
            <v>20.228031600594303</v>
          </cell>
          <cell r="EC140">
            <v>100240.02631357335</v>
          </cell>
          <cell r="ED140">
            <v>9764.9673497454332</v>
          </cell>
          <cell r="EE140">
            <v>4955.9490774883598</v>
          </cell>
          <cell r="EF140">
            <v>10148.681788389136</v>
          </cell>
          <cell r="EG140">
            <v>-1022.9736864266451</v>
          </cell>
          <cell r="EH140">
            <v>0</v>
          </cell>
          <cell r="EI140">
            <v>0</v>
          </cell>
          <cell r="EJ140">
            <v>13396.026313573355</v>
          </cell>
          <cell r="EL140">
            <v>20.620245421618982</v>
          </cell>
          <cell r="EM140">
            <v>21695.655942142537</v>
          </cell>
          <cell r="EN140">
            <v>0.08</v>
          </cell>
          <cell r="EO140" t="str">
            <v>N/A</v>
          </cell>
          <cell r="EP140">
            <v>0.08</v>
          </cell>
          <cell r="EQ140">
            <v>1.4443911339547661</v>
          </cell>
          <cell r="ER140">
            <v>161884.60157924989</v>
          </cell>
          <cell r="ES140">
            <v>36561.57283353158</v>
          </cell>
          <cell r="ET140">
            <v>33955.459199999998</v>
          </cell>
          <cell r="EU140">
            <v>38516.624033700304</v>
          </cell>
          <cell r="EV140">
            <v>-82.398420750105288</v>
          </cell>
          <cell r="EW140">
            <v>0</v>
          </cell>
          <cell r="EX140">
            <v>0</v>
          </cell>
          <cell r="EY140">
            <v>0</v>
          </cell>
          <cell r="FA140">
            <v>20.620245421618982</v>
          </cell>
          <cell r="FB140">
            <v>11050</v>
          </cell>
          <cell r="FC140">
            <v>0.08</v>
          </cell>
          <cell r="FD140" t="str">
            <v>N/A</v>
          </cell>
          <cell r="FE140">
            <v>0.08</v>
          </cell>
          <cell r="FF140">
            <v>19.997504326846133</v>
          </cell>
          <cell r="FG140">
            <v>306340.95011798257</v>
          </cell>
          <cell r="FH140">
            <v>36095.953619511107</v>
          </cell>
          <cell r="FI140">
            <v>20250</v>
          </cell>
          <cell r="FJ140">
            <v>39705.54898146222</v>
          </cell>
          <cell r="FK140">
            <v>44982.950117982575</v>
          </cell>
          <cell r="FL140">
            <v>0</v>
          </cell>
          <cell r="FM140">
            <v>0</v>
          </cell>
          <cell r="FN140">
            <v>0</v>
          </cell>
        </row>
        <row r="141">
          <cell r="C141" t="str">
            <v>A0345</v>
          </cell>
          <cell r="D141" t="str">
            <v>PT Nusa Keihin Indonesia</v>
          </cell>
          <cell r="E141" t="str">
            <v>PEB 2</v>
          </cell>
          <cell r="G141">
            <v>20.620245421618982</v>
          </cell>
          <cell r="H141">
            <v>0</v>
          </cell>
          <cell r="I141">
            <v>0.09</v>
          </cell>
          <cell r="J141" t="str">
            <v>N/A</v>
          </cell>
          <cell r="K141">
            <v>0.08</v>
          </cell>
          <cell r="L141">
            <v>20.228031600594303</v>
          </cell>
          <cell r="M141">
            <v>109793.37860982337</v>
          </cell>
          <cell r="N141">
            <v>10558.281579933478</v>
          </cell>
          <cell r="O141">
            <v>0</v>
          </cell>
          <cell r="P141">
            <v>11508.526922127494</v>
          </cell>
          <cell r="Q141">
            <v>19426.27787825909</v>
          </cell>
          <cell r="R141">
            <v>0</v>
          </cell>
          <cell r="S141">
            <v>0</v>
          </cell>
          <cell r="T141">
            <v>0</v>
          </cell>
        </row>
        <row r="142">
          <cell r="C142" t="str">
            <v>A0345</v>
          </cell>
          <cell r="D142" t="str">
            <v>PT Nusa Keihin Indonesia</v>
          </cell>
          <cell r="E142" t="str">
            <v>PEB 3</v>
          </cell>
          <cell r="G142">
            <v>13.256017406107439</v>
          </cell>
          <cell r="H142">
            <v>0</v>
          </cell>
          <cell r="I142">
            <v>0.08</v>
          </cell>
          <cell r="J142" t="str">
            <v>N/A</v>
          </cell>
          <cell r="K142">
            <v>0.08</v>
          </cell>
          <cell r="L142">
            <v>12.401564354310141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C143" t="str">
            <v>A0345</v>
          </cell>
          <cell r="D143" t="str">
            <v>PT Nusa Keihin Indonesia</v>
          </cell>
          <cell r="E143" t="str">
            <v>PEB 4</v>
          </cell>
          <cell r="G143">
            <v>21.310641798073185</v>
          </cell>
          <cell r="H143">
            <v>0</v>
          </cell>
          <cell r="I143">
            <v>0.09</v>
          </cell>
          <cell r="J143" t="str">
            <v>N/A</v>
          </cell>
          <cell r="K143">
            <v>0.08</v>
          </cell>
          <cell r="L143">
            <v>20.96176290493344</v>
          </cell>
          <cell r="M143">
            <v>12041.528497506586</v>
          </cell>
          <cell r="N143">
            <v>1397.714325416812</v>
          </cell>
          <cell r="O143">
            <v>0</v>
          </cell>
          <cell r="P143">
            <v>1523.5086147043251</v>
          </cell>
          <cell r="Q143">
            <v>-1411.4715024934139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A0345</v>
          </cell>
          <cell r="D144" t="str">
            <v>PT Nusa Keihin Indonesia</v>
          </cell>
          <cell r="E144" t="str">
            <v>PEB 5</v>
          </cell>
          <cell r="G144">
            <v>0</v>
          </cell>
          <cell r="H144">
            <v>0</v>
          </cell>
          <cell r="T144">
            <v>0</v>
          </cell>
        </row>
        <row r="145">
          <cell r="C145" t="str">
            <v>A0345</v>
          </cell>
          <cell r="D145" t="str">
            <v>PT Nusa Keihin Indonesia</v>
          </cell>
          <cell r="E145" t="str">
            <v>PEB 6</v>
          </cell>
          <cell r="G145">
            <v>0</v>
          </cell>
          <cell r="H145">
            <v>0</v>
          </cell>
          <cell r="T145">
            <v>0</v>
          </cell>
        </row>
        <row r="146">
          <cell r="C146" t="str">
            <v>A0345</v>
          </cell>
          <cell r="D146" t="str">
            <v>PT Nusa Keihin Indonesia</v>
          </cell>
          <cell r="E146" t="str">
            <v>PEB 7</v>
          </cell>
          <cell r="G146">
            <v>20.620245421618982</v>
          </cell>
          <cell r="H146">
            <v>4456.823596233161</v>
          </cell>
          <cell r="I146">
            <v>0.08</v>
          </cell>
          <cell r="J146" t="str">
            <v>N/A</v>
          </cell>
          <cell r="K146">
            <v>0.08</v>
          </cell>
          <cell r="L146">
            <v>20.228031600594303</v>
          </cell>
          <cell r="M146">
            <v>54472.225425673845</v>
          </cell>
          <cell r="N146">
            <v>5874.5611195196407</v>
          </cell>
          <cell r="O146">
            <v>5259.931235376037</v>
          </cell>
          <cell r="P146">
            <v>5780.406731104812</v>
          </cell>
          <cell r="Q146">
            <v>3139.2254256738452</v>
          </cell>
          <cell r="R146">
            <v>0</v>
          </cell>
          <cell r="S146">
            <v>0</v>
          </cell>
          <cell r="T146">
            <v>0</v>
          </cell>
        </row>
        <row r="147">
          <cell r="C147" t="str">
            <v>A0345</v>
          </cell>
          <cell r="D147" t="str">
            <v>PT Nusa Keihin Indonesia</v>
          </cell>
          <cell r="E147" t="str">
            <v>MPP</v>
          </cell>
          <cell r="G147">
            <v>20.620245421618982</v>
          </cell>
          <cell r="H147">
            <v>0</v>
          </cell>
          <cell r="I147">
            <v>0.09</v>
          </cell>
          <cell r="J147" t="str">
            <v>N/A</v>
          </cell>
          <cell r="K147">
            <v>0.08</v>
          </cell>
          <cell r="L147">
            <v>20.228031600594303</v>
          </cell>
          <cell r="M147">
            <v>28195.855241329366</v>
          </cell>
          <cell r="N147">
            <v>2521.5381871937866</v>
          </cell>
          <cell r="O147">
            <v>0</v>
          </cell>
          <cell r="P147">
            <v>2748.4766240412287</v>
          </cell>
          <cell r="Q147">
            <v>-218.47168838104335</v>
          </cell>
          <cell r="R147">
            <v>0</v>
          </cell>
          <cell r="S147">
            <v>0</v>
          </cell>
          <cell r="T147">
            <v>-751.14475867063447</v>
          </cell>
        </row>
        <row r="148">
          <cell r="C148" t="str">
            <v>A0345</v>
          </cell>
          <cell r="D148" t="str">
            <v>PT Nusa Keihin Indonesia</v>
          </cell>
          <cell r="E148" t="str">
            <v>ID</v>
          </cell>
          <cell r="G148">
            <v>20.620245421618982</v>
          </cell>
          <cell r="H148">
            <v>3353.7543193918546</v>
          </cell>
          <cell r="I148">
            <v>0.09</v>
          </cell>
          <cell r="J148" t="str">
            <v>N/A</v>
          </cell>
          <cell r="K148">
            <v>0.08</v>
          </cell>
          <cell r="L148">
            <v>20.228031600594303</v>
          </cell>
          <cell r="M148">
            <v>100240.02631357335</v>
          </cell>
          <cell r="N148">
            <v>9764.9673497454332</v>
          </cell>
          <cell r="O148">
            <v>4955.9490774883598</v>
          </cell>
          <cell r="P148">
            <v>10148.681788389136</v>
          </cell>
          <cell r="Q148">
            <v>-1022.9736864266451</v>
          </cell>
          <cell r="R148">
            <v>0</v>
          </cell>
          <cell r="S148">
            <v>0</v>
          </cell>
          <cell r="T148">
            <v>13396.026313573355</v>
          </cell>
        </row>
        <row r="149">
          <cell r="C149" t="str">
            <v>A0345</v>
          </cell>
          <cell r="D149" t="str">
            <v>PT Nusa Keihin Indonesia</v>
          </cell>
          <cell r="E149" t="str">
            <v>LL</v>
          </cell>
          <cell r="G149">
            <v>20.620245421618982</v>
          </cell>
          <cell r="H149">
            <v>21695.655942142537</v>
          </cell>
          <cell r="I149">
            <v>0.08</v>
          </cell>
          <cell r="J149" t="str">
            <v>N/A</v>
          </cell>
          <cell r="K149">
            <v>0.08</v>
          </cell>
          <cell r="L149">
            <v>1.4443911339547661</v>
          </cell>
          <cell r="M149">
            <v>161884.60157924989</v>
          </cell>
          <cell r="N149">
            <v>36561.57283353158</v>
          </cell>
          <cell r="O149">
            <v>33955.459199999998</v>
          </cell>
          <cell r="P149">
            <v>38516.624033700304</v>
          </cell>
          <cell r="Q149">
            <v>-82.398420750105288</v>
          </cell>
          <cell r="T149">
            <v>0</v>
          </cell>
        </row>
        <row r="150">
          <cell r="C150" t="str">
            <v>A0345</v>
          </cell>
          <cell r="D150" t="str">
            <v>PT Nusa Keihin Indonesia</v>
          </cell>
          <cell r="E150" t="str">
            <v>PMK</v>
          </cell>
          <cell r="G150">
            <v>20.620245421618982</v>
          </cell>
          <cell r="H150">
            <v>11050</v>
          </cell>
          <cell r="I150">
            <v>0.08</v>
          </cell>
          <cell r="J150" t="str">
            <v>N/A</v>
          </cell>
          <cell r="K150">
            <v>0.08</v>
          </cell>
          <cell r="L150">
            <v>19.997504326846133</v>
          </cell>
          <cell r="M150">
            <v>306340.95011798257</v>
          </cell>
          <cell r="N150">
            <v>36095.953619511107</v>
          </cell>
          <cell r="O150">
            <v>20250</v>
          </cell>
          <cell r="P150">
            <v>39705.54898146222</v>
          </cell>
          <cell r="Q150">
            <v>44982.950117982575</v>
          </cell>
          <cell r="T150">
            <v>0</v>
          </cell>
        </row>
        <row r="152">
          <cell r="C152" t="str">
            <v>A0037</v>
          </cell>
          <cell r="D152" t="str">
            <v>PT Century Batteries Indonesia</v>
          </cell>
          <cell r="E152" t="str">
            <v>PEB 1</v>
          </cell>
          <cell r="G152">
            <v>4.3464501132904525</v>
          </cell>
          <cell r="H152">
            <v>1930585.4195793993</v>
          </cell>
          <cell r="I152">
            <v>0.08</v>
          </cell>
          <cell r="J152">
            <v>0.1</v>
          </cell>
          <cell r="K152">
            <v>0.08</v>
          </cell>
          <cell r="L152">
            <v>4.6798122615724029</v>
          </cell>
          <cell r="M152">
            <v>11295058.822266847</v>
          </cell>
          <cell r="N152">
            <v>405788</v>
          </cell>
          <cell r="O152">
            <v>1647957</v>
          </cell>
          <cell r="P152">
            <v>420109</v>
          </cell>
          <cell r="Q152">
            <v>413654</v>
          </cell>
          <cell r="R152">
            <v>0</v>
          </cell>
          <cell r="S152">
            <v>0</v>
          </cell>
          <cell r="T152">
            <v>1579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4.3464501132904525</v>
          </cell>
          <cell r="AL152">
            <v>18120.130293333394</v>
          </cell>
          <cell r="AM152">
            <v>0.08</v>
          </cell>
          <cell r="AN152" t="str">
            <v>N/A</v>
          </cell>
          <cell r="AO152">
            <v>0.08</v>
          </cell>
          <cell r="AP152">
            <v>4.60552952726173</v>
          </cell>
          <cell r="AQ152">
            <v>547674.64978144201</v>
          </cell>
          <cell r="AR152">
            <v>25981.416473044512</v>
          </cell>
          <cell r="AS152">
            <v>44937.974186491236</v>
          </cell>
          <cell r="AT152">
            <v>27552.397044278354</v>
          </cell>
          <cell r="AU152">
            <v>50521.649781442015</v>
          </cell>
          <cell r="AV152">
            <v>0</v>
          </cell>
          <cell r="AW152">
            <v>0</v>
          </cell>
          <cell r="AX152">
            <v>475644.64978144201</v>
          </cell>
          <cell r="AZ152">
            <v>17.241785421646853</v>
          </cell>
          <cell r="BA152">
            <v>56244.139700000029</v>
          </cell>
          <cell r="BB152">
            <v>0.09</v>
          </cell>
          <cell r="BC152" t="str">
            <v>N/A</v>
          </cell>
          <cell r="BD152">
            <v>0.08</v>
          </cell>
          <cell r="BE152">
            <v>17.035452678555281</v>
          </cell>
          <cell r="BF152">
            <v>1198669.8452584338</v>
          </cell>
          <cell r="BG152">
            <v>117294.40295697314</v>
          </cell>
          <cell r="BH152">
            <v>0</v>
          </cell>
          <cell r="BI152">
            <v>127850.8992231007</v>
          </cell>
          <cell r="BJ152">
            <v>-53818.154741566163</v>
          </cell>
          <cell r="BK152">
            <v>0</v>
          </cell>
          <cell r="BL152">
            <v>0</v>
          </cell>
          <cell r="BM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S152">
            <v>14.406365308664874</v>
          </cell>
          <cell r="CT152">
            <v>45600.051883386528</v>
          </cell>
          <cell r="CU152">
            <v>0.08</v>
          </cell>
          <cell r="CV152" t="str">
            <v>N/A</v>
          </cell>
          <cell r="CW152">
            <v>0.08</v>
          </cell>
          <cell r="CX152">
            <v>14.603511192432642</v>
          </cell>
          <cell r="CY152">
            <v>413033.76752905984</v>
          </cell>
          <cell r="CZ152">
            <v>31541.119758935125</v>
          </cell>
          <cell r="DA152">
            <v>49691.540338963001</v>
          </cell>
          <cell r="DB152">
            <v>30468.074381351624</v>
          </cell>
          <cell r="DC152">
            <v>18259.767529059842</v>
          </cell>
          <cell r="DD152">
            <v>0</v>
          </cell>
          <cell r="DE152">
            <v>0</v>
          </cell>
          <cell r="DF152">
            <v>0</v>
          </cell>
          <cell r="DH152">
            <v>14.406365308664874</v>
          </cell>
          <cell r="DI152">
            <v>71129.857500000013</v>
          </cell>
          <cell r="DJ152">
            <v>0.09</v>
          </cell>
          <cell r="DK152" t="str">
            <v>N/A</v>
          </cell>
          <cell r="DL152">
            <v>0.08</v>
          </cell>
          <cell r="DM152">
            <v>14.603511192432642</v>
          </cell>
          <cell r="DN152">
            <v>638429.38495765405</v>
          </cell>
          <cell r="DO152">
            <v>34178.212171710111</v>
          </cell>
          <cell r="DP152">
            <v>48401.228453326337</v>
          </cell>
          <cell r="DQ152">
            <v>36779.000107191234</v>
          </cell>
          <cell r="DR152">
            <v>-3680.0575091864448</v>
          </cell>
          <cell r="DS152">
            <v>0</v>
          </cell>
          <cell r="DT152">
            <v>0</v>
          </cell>
          <cell r="DU152">
            <v>0</v>
          </cell>
          <cell r="DW152">
            <v>14.406365308664874</v>
          </cell>
          <cell r="DX152">
            <v>106157.13959425225</v>
          </cell>
          <cell r="DY152">
            <v>0.09</v>
          </cell>
          <cell r="DZ152" t="str">
            <v>N/A</v>
          </cell>
          <cell r="EA152">
            <v>0.08</v>
          </cell>
          <cell r="EB152">
            <v>14.603511192432642</v>
          </cell>
          <cell r="EC152">
            <v>1408391.1973924369</v>
          </cell>
          <cell r="ED152">
            <v>93857.440930877434</v>
          </cell>
          <cell r="EE152">
            <v>124711.57100012805</v>
          </cell>
          <cell r="EF152">
            <v>95155.93078147294</v>
          </cell>
          <cell r="EG152">
            <v>-13255.802607563091</v>
          </cell>
          <cell r="EH152">
            <v>0</v>
          </cell>
          <cell r="EI152">
            <v>0</v>
          </cell>
          <cell r="EJ152">
            <v>11244.197392436909</v>
          </cell>
          <cell r="EL152">
            <v>14.406365308664874</v>
          </cell>
          <cell r="EM152">
            <v>486224.82822164992</v>
          </cell>
          <cell r="EN152">
            <v>0.08</v>
          </cell>
          <cell r="EO152" t="str">
            <v>N/A</v>
          </cell>
          <cell r="EP152">
            <v>0.08</v>
          </cell>
          <cell r="EQ152">
            <v>1.8339864953265417</v>
          </cell>
          <cell r="ER152">
            <v>1811863.2452303851</v>
          </cell>
          <cell r="ES152">
            <v>451864.70026799839</v>
          </cell>
          <cell r="ET152">
            <v>468872.92799999996</v>
          </cell>
          <cell r="EU152">
            <v>474892.47484154644</v>
          </cell>
          <cell r="EV152">
            <v>2058.2452303851023</v>
          </cell>
          <cell r="EW152">
            <v>0</v>
          </cell>
          <cell r="EX152">
            <v>0</v>
          </cell>
          <cell r="EY152">
            <v>0</v>
          </cell>
          <cell r="FA152">
            <v>14.406365308664874</v>
          </cell>
          <cell r="FB152">
            <v>301640.55100000027</v>
          </cell>
          <cell r="FC152">
            <v>0.08</v>
          </cell>
          <cell r="FD152" t="str">
            <v>N/A</v>
          </cell>
          <cell r="FE152">
            <v>0.08</v>
          </cell>
          <cell r="FF152">
            <v>14.288790405236247</v>
          </cell>
          <cell r="FG152">
            <v>2155092.1089422498</v>
          </cell>
          <cell r="FH152">
            <v>223025.61705332217</v>
          </cell>
          <cell r="FI152">
            <v>157188.92300000001</v>
          </cell>
          <cell r="FJ152">
            <v>245328.17875865442</v>
          </cell>
          <cell r="FK152">
            <v>276011.10894224979</v>
          </cell>
          <cell r="FL152">
            <v>0</v>
          </cell>
          <cell r="FM152">
            <v>0</v>
          </cell>
          <cell r="FN152">
            <v>0</v>
          </cell>
        </row>
        <row r="153">
          <cell r="C153" t="str">
            <v>A0037</v>
          </cell>
          <cell r="D153" t="str">
            <v>PT Century Batteries Indonesia</v>
          </cell>
          <cell r="E153" t="str">
            <v>PEB 2</v>
          </cell>
          <cell r="G153">
            <v>0</v>
          </cell>
          <cell r="H153">
            <v>0</v>
          </cell>
          <cell r="T153">
            <v>0</v>
          </cell>
        </row>
        <row r="154">
          <cell r="C154" t="str">
            <v>A0037</v>
          </cell>
          <cell r="D154" t="str">
            <v>PT Century Batteries Indonesia</v>
          </cell>
          <cell r="E154" t="str">
            <v>PEB 3</v>
          </cell>
          <cell r="G154">
            <v>4.3464501132904525</v>
          </cell>
          <cell r="H154">
            <v>18120.130293333394</v>
          </cell>
          <cell r="I154">
            <v>0.08</v>
          </cell>
          <cell r="J154" t="str">
            <v>N/A</v>
          </cell>
          <cell r="K154">
            <v>0.08</v>
          </cell>
          <cell r="L154">
            <v>4.60552952726173</v>
          </cell>
          <cell r="M154">
            <v>547674.64978144201</v>
          </cell>
          <cell r="N154">
            <v>25981.416473044512</v>
          </cell>
          <cell r="O154">
            <v>44937.974186491236</v>
          </cell>
          <cell r="P154">
            <v>27552.397044278354</v>
          </cell>
          <cell r="Q154">
            <v>50521.649781442015</v>
          </cell>
          <cell r="R154">
            <v>0</v>
          </cell>
          <cell r="S154">
            <v>0</v>
          </cell>
          <cell r="T154">
            <v>475644.64978144201</v>
          </cell>
        </row>
        <row r="155">
          <cell r="C155" t="str">
            <v>A0037</v>
          </cell>
          <cell r="D155" t="str">
            <v>PT Century Batteries Indonesia</v>
          </cell>
          <cell r="E155" t="str">
            <v>PEB 4</v>
          </cell>
          <cell r="G155">
            <v>17.241785421646853</v>
          </cell>
          <cell r="H155">
            <v>56244.139700000029</v>
          </cell>
          <cell r="I155">
            <v>0.09</v>
          </cell>
          <cell r="J155" t="str">
            <v>N/A</v>
          </cell>
          <cell r="K155">
            <v>0.08</v>
          </cell>
          <cell r="L155">
            <v>17.035452678555281</v>
          </cell>
          <cell r="M155">
            <v>1198669.8452584338</v>
          </cell>
          <cell r="N155">
            <v>117294.40295697314</v>
          </cell>
          <cell r="O155">
            <v>0</v>
          </cell>
          <cell r="P155">
            <v>127850.8992231007</v>
          </cell>
          <cell r="Q155">
            <v>-53818.154741566163</v>
          </cell>
          <cell r="R155">
            <v>0</v>
          </cell>
          <cell r="S155">
            <v>0</v>
          </cell>
          <cell r="T155">
            <v>0</v>
          </cell>
        </row>
        <row r="156">
          <cell r="C156" t="str">
            <v>A0037</v>
          </cell>
          <cell r="D156" t="str">
            <v>PT Century Batteries Indonesia</v>
          </cell>
          <cell r="E156" t="str">
            <v>PEB 5</v>
          </cell>
          <cell r="G156">
            <v>0</v>
          </cell>
          <cell r="H156">
            <v>0</v>
          </cell>
          <cell r="T156">
            <v>0</v>
          </cell>
        </row>
        <row r="157">
          <cell r="C157" t="str">
            <v>A0037</v>
          </cell>
          <cell r="D157" t="str">
            <v>PT Century Batteries Indonesia</v>
          </cell>
          <cell r="E157" t="str">
            <v>PEB 6</v>
          </cell>
          <cell r="G157">
            <v>0</v>
          </cell>
          <cell r="H157">
            <v>0</v>
          </cell>
          <cell r="T157">
            <v>0</v>
          </cell>
        </row>
        <row r="158">
          <cell r="C158" t="str">
            <v>A0037</v>
          </cell>
          <cell r="D158" t="str">
            <v>PT Century Batteries Indonesia</v>
          </cell>
          <cell r="E158" t="str">
            <v>PEB 7</v>
          </cell>
          <cell r="G158">
            <v>14.406365308664874</v>
          </cell>
          <cell r="H158">
            <v>45600.051883386528</v>
          </cell>
          <cell r="I158">
            <v>0.08</v>
          </cell>
          <cell r="J158" t="str">
            <v>N/A</v>
          </cell>
          <cell r="K158">
            <v>0.08</v>
          </cell>
          <cell r="L158">
            <v>14.603511192432642</v>
          </cell>
          <cell r="M158">
            <v>413033.76752905984</v>
          </cell>
          <cell r="N158">
            <v>31541.119758935125</v>
          </cell>
          <cell r="O158">
            <v>49691.540338963001</v>
          </cell>
          <cell r="P158">
            <v>30468.074381351624</v>
          </cell>
          <cell r="Q158">
            <v>18259.767529059842</v>
          </cell>
          <cell r="R158">
            <v>0</v>
          </cell>
          <cell r="S158">
            <v>0</v>
          </cell>
          <cell r="T158">
            <v>0</v>
          </cell>
        </row>
        <row r="159">
          <cell r="C159" t="str">
            <v>A0037</v>
          </cell>
          <cell r="D159" t="str">
            <v>PT Century Batteries Indonesia</v>
          </cell>
          <cell r="E159" t="str">
            <v>MPP</v>
          </cell>
          <cell r="G159">
            <v>14.406365308664874</v>
          </cell>
          <cell r="H159">
            <v>71129.857500000013</v>
          </cell>
          <cell r="I159">
            <v>0.09</v>
          </cell>
          <cell r="J159" t="str">
            <v>N/A</v>
          </cell>
          <cell r="K159">
            <v>0.08</v>
          </cell>
          <cell r="L159">
            <v>14.603511192432642</v>
          </cell>
          <cell r="M159">
            <v>638429.38495765405</v>
          </cell>
          <cell r="N159">
            <v>34178.212171710111</v>
          </cell>
          <cell r="O159">
            <v>48401.228453326337</v>
          </cell>
          <cell r="P159">
            <v>36779.000107191234</v>
          </cell>
          <cell r="Q159">
            <v>-3680.0575091864448</v>
          </cell>
          <cell r="R159">
            <v>0</v>
          </cell>
          <cell r="S159">
            <v>0</v>
          </cell>
          <cell r="T159">
            <v>0</v>
          </cell>
        </row>
        <row r="160">
          <cell r="C160" t="str">
            <v>A0037</v>
          </cell>
          <cell r="D160" t="str">
            <v>PT Century Batteries Indonesia</v>
          </cell>
          <cell r="E160" t="str">
            <v>ID</v>
          </cell>
          <cell r="G160">
            <v>14.406365308664874</v>
          </cell>
          <cell r="H160">
            <v>106157.13959425225</v>
          </cell>
          <cell r="I160">
            <v>0.09</v>
          </cell>
          <cell r="J160" t="str">
            <v>N/A</v>
          </cell>
          <cell r="K160">
            <v>0.08</v>
          </cell>
          <cell r="L160">
            <v>14.603511192432642</v>
          </cell>
          <cell r="M160">
            <v>1408391.1973924369</v>
          </cell>
          <cell r="N160">
            <v>93857.440930877434</v>
          </cell>
          <cell r="O160">
            <v>124711.57100012805</v>
          </cell>
          <cell r="P160">
            <v>95155.93078147294</v>
          </cell>
          <cell r="Q160">
            <v>-13255.802607563091</v>
          </cell>
          <cell r="R160">
            <v>0</v>
          </cell>
          <cell r="S160">
            <v>0</v>
          </cell>
          <cell r="T160">
            <v>11244.197392436909</v>
          </cell>
        </row>
        <row r="161">
          <cell r="C161" t="str">
            <v>A0037</v>
          </cell>
          <cell r="D161" t="str">
            <v>PT Century Batteries Indonesia</v>
          </cell>
          <cell r="E161" t="str">
            <v>LL</v>
          </cell>
          <cell r="G161">
            <v>14.406365308664874</v>
          </cell>
          <cell r="H161">
            <v>486224.82822164992</v>
          </cell>
          <cell r="I161">
            <v>0.08</v>
          </cell>
          <cell r="J161" t="str">
            <v>N/A</v>
          </cell>
          <cell r="K161">
            <v>0.08</v>
          </cell>
          <cell r="L161">
            <v>1.8339864953265417</v>
          </cell>
          <cell r="M161">
            <v>1811863.2452303851</v>
          </cell>
          <cell r="N161">
            <v>451864.70026799839</v>
          </cell>
          <cell r="O161">
            <v>468872.92799999996</v>
          </cell>
          <cell r="P161">
            <v>474892.47484154644</v>
          </cell>
          <cell r="Q161">
            <v>2058.2452303851023</v>
          </cell>
          <cell r="T161">
            <v>0</v>
          </cell>
        </row>
        <row r="162">
          <cell r="C162" t="str">
            <v>A0037</v>
          </cell>
          <cell r="D162" t="str">
            <v>PT Century Batteries Indonesia</v>
          </cell>
          <cell r="E162" t="str">
            <v>PMK</v>
          </cell>
          <cell r="G162">
            <v>14.406365308664874</v>
          </cell>
          <cell r="H162">
            <v>301640.55100000027</v>
          </cell>
          <cell r="I162">
            <v>0.08</v>
          </cell>
          <cell r="J162" t="str">
            <v>N/A</v>
          </cell>
          <cell r="K162">
            <v>0.08</v>
          </cell>
          <cell r="L162">
            <v>14.288790405236247</v>
          </cell>
          <cell r="M162">
            <v>2155092.1089422498</v>
          </cell>
          <cell r="N162">
            <v>223025.61705332217</v>
          </cell>
          <cell r="O162">
            <v>157188.92300000001</v>
          </cell>
          <cell r="P162">
            <v>245328.17875865442</v>
          </cell>
          <cell r="Q162">
            <v>276011.10894224979</v>
          </cell>
          <cell r="T162">
            <v>0</v>
          </cell>
        </row>
        <row r="164">
          <cell r="C164" t="str">
            <v>A0070</v>
          </cell>
          <cell r="D164" t="str">
            <v>PT GS Battery</v>
          </cell>
          <cell r="E164" t="str">
            <v>PEB 1</v>
          </cell>
          <cell r="G164">
            <v>6.5541293552357205</v>
          </cell>
          <cell r="H164">
            <v>8287125.4576545572</v>
          </cell>
          <cell r="I164">
            <v>0.08</v>
          </cell>
          <cell r="J164">
            <v>0.1</v>
          </cell>
          <cell r="K164">
            <v>0.08</v>
          </cell>
          <cell r="L164">
            <v>6.4724818137924904</v>
          </cell>
          <cell r="M164">
            <v>42949539.347056307</v>
          </cell>
          <cell r="N164">
            <v>1581040</v>
          </cell>
          <cell r="O164">
            <v>4621394</v>
          </cell>
          <cell r="P164">
            <v>1631773</v>
          </cell>
          <cell r="Q164">
            <v>1849628</v>
          </cell>
          <cell r="R164">
            <v>0</v>
          </cell>
          <cell r="S164">
            <v>0</v>
          </cell>
          <cell r="T164">
            <v>8364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6.5541293552357205</v>
          </cell>
          <cell r="AL164">
            <v>379751.14439540077</v>
          </cell>
          <cell r="AM164">
            <v>0.08</v>
          </cell>
          <cell r="AN164" t="str">
            <v>N/A</v>
          </cell>
          <cell r="AO164">
            <v>0.08</v>
          </cell>
          <cell r="AP164">
            <v>6.4340989358096703</v>
          </cell>
          <cell r="AQ164">
            <v>365126.34898892755</v>
          </cell>
          <cell r="AR164">
            <v>17176.473705723838</v>
          </cell>
          <cell r="AS164">
            <v>2873.0596726387157</v>
          </cell>
          <cell r="AT164">
            <v>18441.617001310035</v>
          </cell>
          <cell r="AU164">
            <v>77653.348988927552</v>
          </cell>
          <cell r="AV164">
            <v>0</v>
          </cell>
          <cell r="AW164">
            <v>0</v>
          </cell>
          <cell r="AX164">
            <v>0</v>
          </cell>
          <cell r="AZ164">
            <v>18.57006738453499</v>
          </cell>
          <cell r="BA164">
            <v>42088.265980000026</v>
          </cell>
          <cell r="BB164">
            <v>0.09</v>
          </cell>
          <cell r="BC164" t="str">
            <v>N/A</v>
          </cell>
          <cell r="BD164">
            <v>0.08</v>
          </cell>
          <cell r="BE164">
            <v>18.523629094858894</v>
          </cell>
          <cell r="BF164">
            <v>2413451.5515801581</v>
          </cell>
          <cell r="BG164">
            <v>284455.4155817646</v>
          </cell>
          <cell r="BH164">
            <v>0</v>
          </cell>
          <cell r="BI164">
            <v>310056.40298412368</v>
          </cell>
          <cell r="BJ164">
            <v>-104160.44841984194</v>
          </cell>
          <cell r="BK164">
            <v>0</v>
          </cell>
          <cell r="BL164">
            <v>0</v>
          </cell>
          <cell r="BM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S164">
            <v>15.878213912974932</v>
          </cell>
          <cell r="CT164">
            <v>168879.08887442717</v>
          </cell>
          <cell r="CU164">
            <v>0.08</v>
          </cell>
          <cell r="CV164" t="str">
            <v>N/A</v>
          </cell>
          <cell r="CW164">
            <v>0.08</v>
          </cell>
          <cell r="CX164">
            <v>15.979388350211391</v>
          </cell>
          <cell r="CY164">
            <v>1648852.6684266222</v>
          </cell>
          <cell r="CZ164">
            <v>140169.84691581037</v>
          </cell>
          <cell r="DA164">
            <v>190404.55267281545</v>
          </cell>
          <cell r="DB164">
            <v>136169.53371868317</v>
          </cell>
          <cell r="DC164">
            <v>77609.668426622171</v>
          </cell>
          <cell r="DD164">
            <v>0</v>
          </cell>
          <cell r="DE164">
            <v>0</v>
          </cell>
          <cell r="DF164">
            <v>0</v>
          </cell>
          <cell r="DH164">
            <v>15.878213912974932</v>
          </cell>
          <cell r="DI164">
            <v>346287.60450000002</v>
          </cell>
          <cell r="DJ164">
            <v>0.09</v>
          </cell>
          <cell r="DK164" t="str">
            <v>N/A</v>
          </cell>
          <cell r="DL164">
            <v>0.08</v>
          </cell>
          <cell r="DM164">
            <v>15.979388350211391</v>
          </cell>
          <cell r="DN164">
            <v>2640236.393202404</v>
          </cell>
          <cell r="DO164">
            <v>149149.52289790558</v>
          </cell>
          <cell r="DP164">
            <v>157133.46326379493</v>
          </cell>
          <cell r="DQ164">
            <v>160367.18420091877</v>
          </cell>
          <cell r="DR164">
            <v>-16017.494263644796</v>
          </cell>
          <cell r="DS164">
            <v>0</v>
          </cell>
          <cell r="DT164">
            <v>0</v>
          </cell>
          <cell r="DU164">
            <v>0</v>
          </cell>
          <cell r="DW164">
            <v>15.878213912974932</v>
          </cell>
          <cell r="DX164">
            <v>369020.28628664883</v>
          </cell>
          <cell r="DY164">
            <v>0.09</v>
          </cell>
          <cell r="DZ164" t="str">
            <v>N/A</v>
          </cell>
          <cell r="EA164">
            <v>0.08</v>
          </cell>
          <cell r="EB164">
            <v>15.979388350211391</v>
          </cell>
          <cell r="EC164">
            <v>4776832.9881149763</v>
          </cell>
          <cell r="ED164">
            <v>337894.65655720554</v>
          </cell>
          <cell r="EE164">
            <v>415606.61657183705</v>
          </cell>
          <cell r="EF164">
            <v>343727.2795192661</v>
          </cell>
          <cell r="EG164">
            <v>-44557.065866734833</v>
          </cell>
          <cell r="EH164">
            <v>0</v>
          </cell>
          <cell r="EI164">
            <v>0</v>
          </cell>
          <cell r="EJ164">
            <v>47683.988114976324</v>
          </cell>
          <cell r="EL164">
            <v>15.878213912974932</v>
          </cell>
          <cell r="EM164">
            <v>1378375.4150453191</v>
          </cell>
          <cell r="EN164">
            <v>0.08</v>
          </cell>
          <cell r="EO164" t="str">
            <v>N/A</v>
          </cell>
          <cell r="EP164">
            <v>0.08</v>
          </cell>
          <cell r="EQ164">
            <v>1.5322909853893134</v>
          </cell>
          <cell r="ER164">
            <v>6922879.0702072326</v>
          </cell>
          <cell r="ES164">
            <v>1692590.1351317563</v>
          </cell>
          <cell r="ET164">
            <v>2896252.4160000011</v>
          </cell>
          <cell r="EU164">
            <v>1782000.2057444272</v>
          </cell>
          <cell r="EV164">
            <v>-7238.9297927673906</v>
          </cell>
          <cell r="EW164">
            <v>0</v>
          </cell>
          <cell r="EX164">
            <v>0</v>
          </cell>
          <cell r="EY164">
            <v>0</v>
          </cell>
          <cell r="FA164">
            <v>15.878213912974932</v>
          </cell>
          <cell r="FB164">
            <v>707887.5</v>
          </cell>
          <cell r="FC164">
            <v>0.08</v>
          </cell>
          <cell r="FD164" t="str">
            <v>N/A</v>
          </cell>
          <cell r="FE164">
            <v>0.08</v>
          </cell>
          <cell r="FF164">
            <v>15.626116575345371</v>
          </cell>
          <cell r="FG164">
            <v>9215775.4020073265</v>
          </cell>
          <cell r="FH164">
            <v>976612.8180168604</v>
          </cell>
          <cell r="FI164">
            <v>1443897.5349999748</v>
          </cell>
          <cell r="FJ164">
            <v>1074274.0998185466</v>
          </cell>
          <cell r="FK164">
            <v>610177.40200732648</v>
          </cell>
          <cell r="FL164">
            <v>0</v>
          </cell>
          <cell r="FM164">
            <v>0</v>
          </cell>
          <cell r="FN164">
            <v>0</v>
          </cell>
        </row>
        <row r="165">
          <cell r="C165" t="str">
            <v>A0070</v>
          </cell>
          <cell r="D165" t="str">
            <v>PT GS Battery</v>
          </cell>
          <cell r="E165" t="str">
            <v>PEB 2</v>
          </cell>
          <cell r="G165">
            <v>0</v>
          </cell>
          <cell r="H165">
            <v>0</v>
          </cell>
          <cell r="T165">
            <v>0</v>
          </cell>
        </row>
        <row r="166">
          <cell r="C166" t="str">
            <v>A0070</v>
          </cell>
          <cell r="D166" t="str">
            <v>PT GS Battery</v>
          </cell>
          <cell r="E166" t="str">
            <v>PEB 3</v>
          </cell>
          <cell r="G166">
            <v>6.5541293552357205</v>
          </cell>
          <cell r="H166">
            <v>379751.14439540077</v>
          </cell>
          <cell r="I166">
            <v>0.08</v>
          </cell>
          <cell r="J166" t="str">
            <v>N/A</v>
          </cell>
          <cell r="K166">
            <v>0.08</v>
          </cell>
          <cell r="L166">
            <v>6.4340989358096703</v>
          </cell>
          <cell r="M166">
            <v>365126.34898892755</v>
          </cell>
          <cell r="N166">
            <v>17176.473705723838</v>
          </cell>
          <cell r="O166">
            <v>2873.0596726387157</v>
          </cell>
          <cell r="P166">
            <v>18441.617001310035</v>
          </cell>
          <cell r="Q166">
            <v>77653.348988927552</v>
          </cell>
          <cell r="R166">
            <v>0</v>
          </cell>
          <cell r="S166">
            <v>0</v>
          </cell>
          <cell r="T166">
            <v>0</v>
          </cell>
        </row>
        <row r="167">
          <cell r="C167" t="str">
            <v>A0070</v>
          </cell>
          <cell r="D167" t="str">
            <v>PT GS Battery</v>
          </cell>
          <cell r="E167" t="str">
            <v>PEB 4</v>
          </cell>
          <cell r="G167">
            <v>18.57006738453499</v>
          </cell>
          <cell r="H167">
            <v>42088.265980000026</v>
          </cell>
          <cell r="I167">
            <v>0.09</v>
          </cell>
          <cell r="J167" t="str">
            <v>N/A</v>
          </cell>
          <cell r="K167">
            <v>0.08</v>
          </cell>
          <cell r="L167">
            <v>18.523629094858894</v>
          </cell>
          <cell r="M167">
            <v>2413451.5515801581</v>
          </cell>
          <cell r="N167">
            <v>284455.4155817646</v>
          </cell>
          <cell r="O167">
            <v>0</v>
          </cell>
          <cell r="P167">
            <v>310056.40298412368</v>
          </cell>
          <cell r="Q167">
            <v>-104160.44841984194</v>
          </cell>
          <cell r="R167">
            <v>0</v>
          </cell>
          <cell r="S167">
            <v>0</v>
          </cell>
          <cell r="T167">
            <v>0</v>
          </cell>
        </row>
        <row r="168">
          <cell r="C168" t="str">
            <v>A0070</v>
          </cell>
          <cell r="D168" t="str">
            <v>PT GS Battery</v>
          </cell>
          <cell r="E168" t="str">
            <v>PEB 5</v>
          </cell>
          <cell r="G168">
            <v>0</v>
          </cell>
          <cell r="H168">
            <v>0</v>
          </cell>
          <cell r="T168">
            <v>0</v>
          </cell>
        </row>
        <row r="169">
          <cell r="C169" t="str">
            <v>A0070</v>
          </cell>
          <cell r="D169" t="str">
            <v>PT GS Battery</v>
          </cell>
          <cell r="E169" t="str">
            <v>PEB 6</v>
          </cell>
          <cell r="G169">
            <v>0</v>
          </cell>
          <cell r="H169">
            <v>0</v>
          </cell>
          <cell r="T169">
            <v>0</v>
          </cell>
        </row>
        <row r="170">
          <cell r="C170" t="str">
            <v>A0070</v>
          </cell>
          <cell r="D170" t="str">
            <v>PT GS Battery</v>
          </cell>
          <cell r="E170" t="str">
            <v>PEB 7</v>
          </cell>
          <cell r="G170">
            <v>15.878213912974932</v>
          </cell>
          <cell r="H170">
            <v>168879.08887442717</v>
          </cell>
          <cell r="I170">
            <v>0.08</v>
          </cell>
          <cell r="J170" t="str">
            <v>N/A</v>
          </cell>
          <cell r="K170">
            <v>0.08</v>
          </cell>
          <cell r="L170">
            <v>15.979388350211391</v>
          </cell>
          <cell r="M170">
            <v>1648852.6684266222</v>
          </cell>
          <cell r="N170">
            <v>140169.84691581037</v>
          </cell>
          <cell r="O170">
            <v>190404.55267281545</v>
          </cell>
          <cell r="P170">
            <v>136169.53371868317</v>
          </cell>
          <cell r="Q170">
            <v>77609.668426622171</v>
          </cell>
          <cell r="R170">
            <v>0</v>
          </cell>
          <cell r="S170">
            <v>0</v>
          </cell>
          <cell r="T170">
            <v>0</v>
          </cell>
        </row>
        <row r="171">
          <cell r="C171" t="str">
            <v>A0070</v>
          </cell>
          <cell r="D171" t="str">
            <v>PT GS Battery</v>
          </cell>
          <cell r="E171" t="str">
            <v>MPP</v>
          </cell>
          <cell r="G171">
            <v>15.878213912974932</v>
          </cell>
          <cell r="H171">
            <v>346287.60450000002</v>
          </cell>
          <cell r="I171">
            <v>0.09</v>
          </cell>
          <cell r="J171" t="str">
            <v>N/A</v>
          </cell>
          <cell r="K171">
            <v>0.08</v>
          </cell>
          <cell r="L171">
            <v>15.979388350211391</v>
          </cell>
          <cell r="M171">
            <v>2640236.393202404</v>
          </cell>
          <cell r="N171">
            <v>149149.52289790558</v>
          </cell>
          <cell r="O171">
            <v>157133.46326379493</v>
          </cell>
          <cell r="P171">
            <v>160367.18420091877</v>
          </cell>
          <cell r="Q171">
            <v>-16017.494263644796</v>
          </cell>
          <cell r="R171">
            <v>0</v>
          </cell>
          <cell r="S171">
            <v>0</v>
          </cell>
          <cell r="T171">
            <v>0</v>
          </cell>
        </row>
        <row r="172">
          <cell r="C172" t="str">
            <v>A0070</v>
          </cell>
          <cell r="D172" t="str">
            <v>PT GS Battery</v>
          </cell>
          <cell r="E172" t="str">
            <v>ID</v>
          </cell>
          <cell r="G172">
            <v>15.878213912974932</v>
          </cell>
          <cell r="H172">
            <v>369020.28628664883</v>
          </cell>
          <cell r="I172">
            <v>0.09</v>
          </cell>
          <cell r="J172" t="str">
            <v>N/A</v>
          </cell>
          <cell r="K172">
            <v>0.08</v>
          </cell>
          <cell r="L172">
            <v>15.979388350211391</v>
          </cell>
          <cell r="M172">
            <v>4776832.9881149763</v>
          </cell>
          <cell r="N172">
            <v>337894.65655720554</v>
          </cell>
          <cell r="O172">
            <v>415606.61657183705</v>
          </cell>
          <cell r="P172">
            <v>343727.2795192661</v>
          </cell>
          <cell r="Q172">
            <v>-44557.065866734833</v>
          </cell>
          <cell r="R172">
            <v>0</v>
          </cell>
          <cell r="S172">
            <v>0</v>
          </cell>
          <cell r="T172">
            <v>47683.988114976324</v>
          </cell>
        </row>
        <row r="173">
          <cell r="C173" t="str">
            <v>A0070</v>
          </cell>
          <cell r="D173" t="str">
            <v>PT GS Battery</v>
          </cell>
          <cell r="E173" t="str">
            <v>LL</v>
          </cell>
          <cell r="G173">
            <v>15.878213912974932</v>
          </cell>
          <cell r="H173">
            <v>1378375.4150453191</v>
          </cell>
          <cell r="I173">
            <v>0.08</v>
          </cell>
          <cell r="J173" t="str">
            <v>N/A</v>
          </cell>
          <cell r="K173">
            <v>0.08</v>
          </cell>
          <cell r="L173">
            <v>1.5322909853893134</v>
          </cell>
          <cell r="M173">
            <v>6922879.0702072326</v>
          </cell>
          <cell r="N173">
            <v>1692590.1351317563</v>
          </cell>
          <cell r="O173">
            <v>2896252.4160000011</v>
          </cell>
          <cell r="P173">
            <v>1782000.2057444272</v>
          </cell>
          <cell r="Q173">
            <v>-7238.9297927673906</v>
          </cell>
          <cell r="T173">
            <v>0</v>
          </cell>
        </row>
        <row r="174">
          <cell r="C174" t="str">
            <v>A0070</v>
          </cell>
          <cell r="D174" t="str">
            <v>PT GS Battery</v>
          </cell>
          <cell r="E174" t="str">
            <v>PMK</v>
          </cell>
          <cell r="G174">
            <v>15.878213912974932</v>
          </cell>
          <cell r="H174">
            <v>707887.5</v>
          </cell>
          <cell r="I174">
            <v>0.08</v>
          </cell>
          <cell r="J174" t="str">
            <v>N/A</v>
          </cell>
          <cell r="K174">
            <v>0.08</v>
          </cell>
          <cell r="L174">
            <v>15.626116575345371</v>
          </cell>
          <cell r="M174">
            <v>9215775.4020073265</v>
          </cell>
          <cell r="N174">
            <v>976612.8180168604</v>
          </cell>
          <cell r="O174">
            <v>1443897.5349999748</v>
          </cell>
          <cell r="P174">
            <v>1074274.0998185466</v>
          </cell>
          <cell r="Q174">
            <v>610177.40200732648</v>
          </cell>
          <cell r="T174">
            <v>0</v>
          </cell>
        </row>
        <row r="176">
          <cell r="C176" t="str">
            <v>A0084</v>
          </cell>
          <cell r="D176" t="str">
            <v>PT Kayaba Indonesia</v>
          </cell>
          <cell r="E176" t="str">
            <v>PEB 1</v>
          </cell>
          <cell r="G176">
            <v>5.372031893986339</v>
          </cell>
          <cell r="H176">
            <v>4260466.1628342913</v>
          </cell>
          <cell r="I176">
            <v>0.08</v>
          </cell>
          <cell r="J176">
            <v>0.1</v>
          </cell>
          <cell r="K176">
            <v>0.08</v>
          </cell>
          <cell r="L176">
            <v>5.4085924099395246</v>
          </cell>
          <cell r="M176">
            <v>24844517.183117498</v>
          </cell>
          <cell r="N176">
            <v>923698</v>
          </cell>
          <cell r="O176">
            <v>6209069</v>
          </cell>
          <cell r="P176">
            <v>827027</v>
          </cell>
          <cell r="Q176">
            <v>714504</v>
          </cell>
          <cell r="R176">
            <v>0</v>
          </cell>
          <cell r="S176">
            <v>0</v>
          </cell>
          <cell r="T176">
            <v>0</v>
          </cell>
          <cell r="V176">
            <v>17.608314825173132</v>
          </cell>
          <cell r="W176">
            <v>706522.74</v>
          </cell>
          <cell r="X176">
            <v>0.09</v>
          </cell>
          <cell r="Y176" t="str">
            <v>N/A</v>
          </cell>
          <cell r="Z176">
            <v>0.08</v>
          </cell>
          <cell r="AA176">
            <v>18.444753611890288</v>
          </cell>
          <cell r="AB176">
            <v>8645553.4053856507</v>
          </cell>
          <cell r="AC176">
            <v>629391.00259513233</v>
          </cell>
          <cell r="AD176">
            <v>969053.89114448836</v>
          </cell>
          <cell r="AE176">
            <v>673510.91500147164</v>
          </cell>
          <cell r="AF176">
            <v>115994.40538565069</v>
          </cell>
          <cell r="AG176">
            <v>0</v>
          </cell>
          <cell r="AH176">
            <v>0</v>
          </cell>
          <cell r="AI176">
            <v>0</v>
          </cell>
          <cell r="AK176">
            <v>5.372031893986339</v>
          </cell>
          <cell r="AL176">
            <v>60354.419558666763</v>
          </cell>
          <cell r="AM176">
            <v>0.08</v>
          </cell>
          <cell r="AN176" t="str">
            <v>N/A</v>
          </cell>
          <cell r="AO176">
            <v>0.08</v>
          </cell>
          <cell r="AP176">
            <v>5.4224727596363866</v>
          </cell>
          <cell r="AQ176">
            <v>600726.78585362749</v>
          </cell>
          <cell r="AR176">
            <v>27990.001162049964</v>
          </cell>
          <cell r="AS176">
            <v>41650.389507781918</v>
          </cell>
          <cell r="AT176">
            <v>29585.310765040191</v>
          </cell>
          <cell r="AU176">
            <v>83274.785853627487</v>
          </cell>
          <cell r="AV176">
            <v>0</v>
          </cell>
          <cell r="AW176">
            <v>0</v>
          </cell>
          <cell r="AX176">
            <v>0</v>
          </cell>
          <cell r="AZ176">
            <v>19.49655340947815</v>
          </cell>
          <cell r="BA176">
            <v>44829.120660000008</v>
          </cell>
          <cell r="BB176">
            <v>0.09</v>
          </cell>
          <cell r="BC176" t="str">
            <v>N/A</v>
          </cell>
          <cell r="BD176">
            <v>0.08</v>
          </cell>
          <cell r="BE176">
            <v>20.004714338983248</v>
          </cell>
          <cell r="BF176">
            <v>3027464.5137373898</v>
          </cell>
          <cell r="BG176">
            <v>370098.39341933175</v>
          </cell>
          <cell r="BH176">
            <v>81810.201057943501</v>
          </cell>
          <cell r="BI176">
            <v>403407.24882707174</v>
          </cell>
          <cell r="BJ176">
            <v>-135463.48626261018</v>
          </cell>
          <cell r="BK176">
            <v>0</v>
          </cell>
          <cell r="BL176">
            <v>0</v>
          </cell>
          <cell r="BM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S176">
            <v>17.608314825173132</v>
          </cell>
          <cell r="CT176">
            <v>81866</v>
          </cell>
          <cell r="CU176">
            <v>0.08</v>
          </cell>
          <cell r="CV176" t="str">
            <v>N/A</v>
          </cell>
          <cell r="CW176">
            <v>0.08</v>
          </cell>
          <cell r="CX176">
            <v>18.444753611890288</v>
          </cell>
          <cell r="CY176">
            <v>824089.19230510737</v>
          </cell>
          <cell r="CZ176">
            <v>128584.93941268619</v>
          </cell>
          <cell r="DA176">
            <v>128349.08276192896</v>
          </cell>
          <cell r="DB176">
            <v>130809.26218338263</v>
          </cell>
          <cell r="DC176">
            <v>31891.192305107368</v>
          </cell>
          <cell r="DD176">
            <v>0</v>
          </cell>
          <cell r="DE176">
            <v>0</v>
          </cell>
          <cell r="DF176">
            <v>23635.452961522504</v>
          </cell>
          <cell r="DH176">
            <v>17.608314825173132</v>
          </cell>
          <cell r="DI176">
            <v>133416.65400000001</v>
          </cell>
          <cell r="DJ176">
            <v>0.09</v>
          </cell>
          <cell r="DK176" t="str">
            <v>N/A</v>
          </cell>
          <cell r="DL176">
            <v>0.08</v>
          </cell>
          <cell r="DM176">
            <v>18.444753611890288</v>
          </cell>
          <cell r="DN176">
            <v>1547610.2712778798</v>
          </cell>
          <cell r="DO176">
            <v>104091.5464494553</v>
          </cell>
          <cell r="DP176">
            <v>219439.39372207239</v>
          </cell>
          <cell r="DQ176">
            <v>109221.2193945153</v>
          </cell>
          <cell r="DR176">
            <v>-9850.7287221201696</v>
          </cell>
          <cell r="DS176">
            <v>0</v>
          </cell>
          <cell r="DT176">
            <v>0</v>
          </cell>
          <cell r="DU176">
            <v>0</v>
          </cell>
          <cell r="DW176">
            <v>17.608314825173132</v>
          </cell>
          <cell r="DX176">
            <v>276886.00298063114</v>
          </cell>
          <cell r="DY176">
            <v>0.09</v>
          </cell>
          <cell r="DZ176" t="str">
            <v>N/A</v>
          </cell>
          <cell r="EA176">
            <v>0.08</v>
          </cell>
          <cell r="EB176">
            <v>18.444753611890288</v>
          </cell>
          <cell r="EC176">
            <v>3237224.1055655521</v>
          </cell>
          <cell r="ED176">
            <v>330547.47929382185</v>
          </cell>
          <cell r="EE176">
            <v>277625.57749796461</v>
          </cell>
          <cell r="EF176">
            <v>349437.53353391541</v>
          </cell>
          <cell r="EG176">
            <v>-32429.98789176112</v>
          </cell>
          <cell r="EH176">
            <v>0</v>
          </cell>
          <cell r="EI176">
            <v>0</v>
          </cell>
          <cell r="EJ176">
            <v>0</v>
          </cell>
          <cell r="EL176">
            <v>17.608314825173132</v>
          </cell>
          <cell r="EM176">
            <v>949711.01897504111</v>
          </cell>
          <cell r="EN176">
            <v>0.08</v>
          </cell>
          <cell r="EO176" t="str">
            <v>N/A</v>
          </cell>
          <cell r="EP176">
            <v>0.08</v>
          </cell>
          <cell r="EQ176">
            <v>1.8910442940736527</v>
          </cell>
          <cell r="ER176">
            <v>3873975.1194513706</v>
          </cell>
          <cell r="ES176">
            <v>1086049.7397894445</v>
          </cell>
          <cell r="ET176">
            <v>1151920.0728000002</v>
          </cell>
          <cell r="EU176">
            <v>1138130.6447329836</v>
          </cell>
          <cell r="EV176">
            <v>1131.1194513705559</v>
          </cell>
          <cell r="EW176">
            <v>0</v>
          </cell>
          <cell r="EX176">
            <v>0</v>
          </cell>
          <cell r="EY176">
            <v>0</v>
          </cell>
          <cell r="FA176">
            <v>17.608314825173132</v>
          </cell>
          <cell r="FB176">
            <v>214325</v>
          </cell>
          <cell r="FC176">
            <v>0.08</v>
          </cell>
          <cell r="FD176" t="str">
            <v>N/A</v>
          </cell>
          <cell r="FE176">
            <v>0.08</v>
          </cell>
          <cell r="FF176">
            <v>18.141502472528643</v>
          </cell>
          <cell r="FG176">
            <v>3144807.9227520968</v>
          </cell>
          <cell r="FH176">
            <v>497976.28358894796</v>
          </cell>
          <cell r="FI176">
            <v>470440</v>
          </cell>
          <cell r="FJ176">
            <v>547773.9119478428</v>
          </cell>
          <cell r="FK176">
            <v>335452.92275209678</v>
          </cell>
          <cell r="FL176">
            <v>0</v>
          </cell>
          <cell r="FM176">
            <v>0</v>
          </cell>
          <cell r="FN176">
            <v>1082515.9520832656</v>
          </cell>
        </row>
        <row r="177">
          <cell r="C177" t="str">
            <v>A0084</v>
          </cell>
          <cell r="D177" t="str">
            <v>PT Kayaba Indonesia</v>
          </cell>
          <cell r="E177" t="str">
            <v>PEB 2</v>
          </cell>
          <cell r="G177">
            <v>17.608314825173132</v>
          </cell>
          <cell r="H177">
            <v>706522.74</v>
          </cell>
          <cell r="I177">
            <v>0.09</v>
          </cell>
          <cell r="J177" t="str">
            <v>N/A</v>
          </cell>
          <cell r="K177">
            <v>0.08</v>
          </cell>
          <cell r="L177">
            <v>18.444753611890288</v>
          </cell>
          <cell r="M177">
            <v>8645553.4053856507</v>
          </cell>
          <cell r="N177">
            <v>629391.00259513233</v>
          </cell>
          <cell r="O177">
            <v>969053.89114448836</v>
          </cell>
          <cell r="P177">
            <v>673510.91500147164</v>
          </cell>
          <cell r="Q177">
            <v>115994.40538565069</v>
          </cell>
          <cell r="R177">
            <v>0</v>
          </cell>
          <cell r="S177">
            <v>0</v>
          </cell>
          <cell r="T177">
            <v>0</v>
          </cell>
        </row>
        <row r="178">
          <cell r="C178" t="str">
            <v>A0084</v>
          </cell>
          <cell r="D178" t="str">
            <v>PT Kayaba Indonesia</v>
          </cell>
          <cell r="E178" t="str">
            <v>PEB 3</v>
          </cell>
          <cell r="G178">
            <v>5.372031893986339</v>
          </cell>
          <cell r="H178">
            <v>60354.419558666763</v>
          </cell>
          <cell r="I178">
            <v>0.08</v>
          </cell>
          <cell r="J178" t="str">
            <v>N/A</v>
          </cell>
          <cell r="K178">
            <v>0.08</v>
          </cell>
          <cell r="L178">
            <v>5.4224727596363866</v>
          </cell>
          <cell r="M178">
            <v>600726.78585362749</v>
          </cell>
          <cell r="N178">
            <v>27990.001162049964</v>
          </cell>
          <cell r="O178">
            <v>41650.389507781918</v>
          </cell>
          <cell r="P178">
            <v>29585.310765040191</v>
          </cell>
          <cell r="Q178">
            <v>83274.785853627487</v>
          </cell>
          <cell r="R178">
            <v>0</v>
          </cell>
          <cell r="S178">
            <v>0</v>
          </cell>
          <cell r="T178">
            <v>0</v>
          </cell>
        </row>
        <row r="179">
          <cell r="C179" t="str">
            <v>A0084</v>
          </cell>
          <cell r="D179" t="str">
            <v>PT Kayaba Indonesia</v>
          </cell>
          <cell r="E179" t="str">
            <v>PEB 4</v>
          </cell>
          <cell r="G179">
            <v>19.49655340947815</v>
          </cell>
          <cell r="H179">
            <v>44829.120660000008</v>
          </cell>
          <cell r="I179">
            <v>0.09</v>
          </cell>
          <cell r="J179" t="str">
            <v>N/A</v>
          </cell>
          <cell r="K179">
            <v>0.08</v>
          </cell>
          <cell r="L179">
            <v>20.004714338983248</v>
          </cell>
          <cell r="M179">
            <v>3027464.5137373898</v>
          </cell>
          <cell r="N179">
            <v>370098.39341933175</v>
          </cell>
          <cell r="O179">
            <v>81810.201057943501</v>
          </cell>
          <cell r="P179">
            <v>403407.24882707174</v>
          </cell>
          <cell r="Q179">
            <v>-135463.48626261018</v>
          </cell>
          <cell r="R179">
            <v>0</v>
          </cell>
          <cell r="S179">
            <v>0</v>
          </cell>
          <cell r="T179">
            <v>0</v>
          </cell>
        </row>
        <row r="180">
          <cell r="C180" t="str">
            <v>A0084</v>
          </cell>
          <cell r="D180" t="str">
            <v>PT Kayaba Indonesia</v>
          </cell>
          <cell r="E180" t="str">
            <v>PEB 5</v>
          </cell>
          <cell r="G180">
            <v>0</v>
          </cell>
          <cell r="H180">
            <v>0</v>
          </cell>
          <cell r="T180">
            <v>0</v>
          </cell>
        </row>
        <row r="181">
          <cell r="C181" t="str">
            <v>A0084</v>
          </cell>
          <cell r="D181" t="str">
            <v>PT Kayaba Indonesia</v>
          </cell>
          <cell r="E181" t="str">
            <v>PEB 6</v>
          </cell>
          <cell r="G181">
            <v>0</v>
          </cell>
          <cell r="H181">
            <v>0</v>
          </cell>
          <cell r="T181">
            <v>0</v>
          </cell>
        </row>
        <row r="182">
          <cell r="C182" t="str">
            <v>A0084</v>
          </cell>
          <cell r="D182" t="str">
            <v>PT Kayaba Indonesia</v>
          </cell>
          <cell r="E182" t="str">
            <v>PEB 7</v>
          </cell>
          <cell r="G182">
            <v>17.608314825173132</v>
          </cell>
          <cell r="H182">
            <v>81866</v>
          </cell>
          <cell r="I182">
            <v>0.08</v>
          </cell>
          <cell r="J182" t="str">
            <v>N/A</v>
          </cell>
          <cell r="K182">
            <v>0.08</v>
          </cell>
          <cell r="L182">
            <v>18.444753611890288</v>
          </cell>
          <cell r="M182">
            <v>824089.19230510737</v>
          </cell>
          <cell r="N182">
            <v>128584.93941268619</v>
          </cell>
          <cell r="O182">
            <v>128349.08276192896</v>
          </cell>
          <cell r="P182">
            <v>130809.26218338263</v>
          </cell>
          <cell r="Q182">
            <v>31891.192305107368</v>
          </cell>
          <cell r="R182">
            <v>0</v>
          </cell>
          <cell r="S182">
            <v>0</v>
          </cell>
          <cell r="T182">
            <v>23635.452961522504</v>
          </cell>
        </row>
        <row r="183">
          <cell r="C183" t="str">
            <v>A0084</v>
          </cell>
          <cell r="D183" t="str">
            <v>PT Kayaba Indonesia</v>
          </cell>
          <cell r="E183" t="str">
            <v>MPP</v>
          </cell>
          <cell r="G183">
            <v>17.608314825173132</v>
          </cell>
          <cell r="H183">
            <v>133416.65400000001</v>
          </cell>
          <cell r="I183">
            <v>0.09</v>
          </cell>
          <cell r="J183" t="str">
            <v>N/A</v>
          </cell>
          <cell r="K183">
            <v>0.08</v>
          </cell>
          <cell r="L183">
            <v>18.444753611890288</v>
          </cell>
          <cell r="M183">
            <v>1547610.2712778798</v>
          </cell>
          <cell r="N183">
            <v>104091.5464494553</v>
          </cell>
          <cell r="O183">
            <v>219439.39372207239</v>
          </cell>
          <cell r="P183">
            <v>109221.2193945153</v>
          </cell>
          <cell r="Q183">
            <v>-9850.7287221201696</v>
          </cell>
          <cell r="R183">
            <v>0</v>
          </cell>
          <cell r="S183">
            <v>0</v>
          </cell>
          <cell r="T183">
            <v>0</v>
          </cell>
        </row>
        <row r="184">
          <cell r="C184" t="str">
            <v>A0084</v>
          </cell>
          <cell r="D184" t="str">
            <v>PT Kayaba Indonesia</v>
          </cell>
          <cell r="E184" t="str">
            <v>ID</v>
          </cell>
          <cell r="G184">
            <v>17.608314825173132</v>
          </cell>
          <cell r="H184">
            <v>276886.00298063114</v>
          </cell>
          <cell r="I184">
            <v>0.09</v>
          </cell>
          <cell r="J184" t="str">
            <v>N/A</v>
          </cell>
          <cell r="K184">
            <v>0.08</v>
          </cell>
          <cell r="L184">
            <v>18.444753611890288</v>
          </cell>
          <cell r="M184">
            <v>3237224.1055655521</v>
          </cell>
          <cell r="N184">
            <v>330547.47929382185</v>
          </cell>
          <cell r="O184">
            <v>277625.57749796461</v>
          </cell>
          <cell r="P184">
            <v>349437.53353391541</v>
          </cell>
          <cell r="Q184">
            <v>-32429.98789176112</v>
          </cell>
          <cell r="R184">
            <v>0</v>
          </cell>
          <cell r="S184">
            <v>0</v>
          </cell>
          <cell r="T184">
            <v>0</v>
          </cell>
        </row>
        <row r="185">
          <cell r="C185" t="str">
            <v>A0084</v>
          </cell>
          <cell r="D185" t="str">
            <v>PT Kayaba Indonesia</v>
          </cell>
          <cell r="E185" t="str">
            <v>LL</v>
          </cell>
          <cell r="G185">
            <v>17.608314825173132</v>
          </cell>
          <cell r="H185">
            <v>949711.01897504111</v>
          </cell>
          <cell r="I185">
            <v>0.08</v>
          </cell>
          <cell r="J185" t="str">
            <v>N/A</v>
          </cell>
          <cell r="K185">
            <v>0.08</v>
          </cell>
          <cell r="L185">
            <v>1.8910442940736527</v>
          </cell>
          <cell r="M185">
            <v>3873975.1194513706</v>
          </cell>
          <cell r="N185">
            <v>1086049.7397894445</v>
          </cell>
          <cell r="O185">
            <v>1151920.0728000002</v>
          </cell>
          <cell r="P185">
            <v>1138130.6447329836</v>
          </cell>
          <cell r="Q185">
            <v>1131.1194513705559</v>
          </cell>
          <cell r="T185">
            <v>0</v>
          </cell>
        </row>
        <row r="186">
          <cell r="C186" t="str">
            <v>A0084</v>
          </cell>
          <cell r="D186" t="str">
            <v>PT Kayaba Indonesia</v>
          </cell>
          <cell r="E186" t="str">
            <v>PMK</v>
          </cell>
          <cell r="G186">
            <v>17.608314825173132</v>
          </cell>
          <cell r="H186">
            <v>214325</v>
          </cell>
          <cell r="I186">
            <v>0.08</v>
          </cell>
          <cell r="J186" t="str">
            <v>N/A</v>
          </cell>
          <cell r="K186">
            <v>0.08</v>
          </cell>
          <cell r="L186">
            <v>18.141502472528643</v>
          </cell>
          <cell r="M186">
            <v>3144807.9227520968</v>
          </cell>
          <cell r="N186">
            <v>497976.28358894796</v>
          </cell>
          <cell r="O186">
            <v>470440</v>
          </cell>
          <cell r="P186">
            <v>547773.9119478428</v>
          </cell>
          <cell r="Q186">
            <v>335452.92275209678</v>
          </cell>
          <cell r="T186">
            <v>1082515.9520832656</v>
          </cell>
        </row>
        <row r="188">
          <cell r="C188" t="str">
            <v>A0038</v>
          </cell>
          <cell r="D188" t="str">
            <v>PT AT Indonesia</v>
          </cell>
          <cell r="E188" t="str">
            <v>PEB 1</v>
          </cell>
          <cell r="G188">
            <v>10.149362033162571</v>
          </cell>
          <cell r="H188">
            <v>211425.12214899692</v>
          </cell>
          <cell r="I188">
            <v>0.08</v>
          </cell>
          <cell r="J188">
            <v>0.1</v>
          </cell>
          <cell r="K188">
            <v>0.08</v>
          </cell>
          <cell r="L188">
            <v>9.8098531250939409</v>
          </cell>
          <cell r="M188">
            <v>7717711</v>
          </cell>
          <cell r="N188">
            <v>335296</v>
          </cell>
          <cell r="O188">
            <v>61076</v>
          </cell>
          <cell r="P188">
            <v>359670</v>
          </cell>
          <cell r="Q188">
            <v>528388</v>
          </cell>
          <cell r="R188">
            <v>0</v>
          </cell>
          <cell r="S188">
            <v>0</v>
          </cell>
          <cell r="T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10.149362033162571</v>
          </cell>
          <cell r="AL188">
            <v>0</v>
          </cell>
          <cell r="AM188">
            <v>0.08</v>
          </cell>
          <cell r="AN188" t="str">
            <v>N/A</v>
          </cell>
          <cell r="AO188">
            <v>0.08</v>
          </cell>
          <cell r="AP188">
            <v>9.8942702614032552</v>
          </cell>
          <cell r="AQ188">
            <v>282593.07334449922</v>
          </cell>
          <cell r="AR188">
            <v>14116.235778392867</v>
          </cell>
          <cell r="AS188">
            <v>0</v>
          </cell>
          <cell r="AT188">
            <v>15245.5346406643</v>
          </cell>
          <cell r="AU188">
            <v>27862.073344499222</v>
          </cell>
          <cell r="AV188">
            <v>0</v>
          </cell>
          <cell r="AW188">
            <v>0</v>
          </cell>
          <cell r="AX188">
            <v>0</v>
          </cell>
          <cell r="AZ188">
            <v>19.685238163615434</v>
          </cell>
          <cell r="BA188">
            <v>0</v>
          </cell>
          <cell r="BB188">
            <v>0.09</v>
          </cell>
          <cell r="BC188" t="str">
            <v>N/A</v>
          </cell>
          <cell r="BD188">
            <v>0.08</v>
          </cell>
          <cell r="BE188">
            <v>19.399282090744613</v>
          </cell>
          <cell r="BF188">
            <v>1313041.631828954</v>
          </cell>
          <cell r="BG188">
            <v>132555.61625074965</v>
          </cell>
          <cell r="BH188">
            <v>0</v>
          </cell>
          <cell r="BI188">
            <v>144485.62171331714</v>
          </cell>
          <cell r="BJ188">
            <v>-38331.368171046022</v>
          </cell>
          <cell r="BK188">
            <v>0</v>
          </cell>
          <cell r="BL188">
            <v>0</v>
          </cell>
          <cell r="BM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H188">
            <v>18.656035673764805</v>
          </cell>
          <cell r="DI188">
            <v>5953.1985000000004</v>
          </cell>
          <cell r="DJ188">
            <v>0.09</v>
          </cell>
          <cell r="DK188" t="str">
            <v>N/A</v>
          </cell>
          <cell r="DL188">
            <v>0.08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W188">
            <v>18.656035673764805</v>
          </cell>
          <cell r="DX188">
            <v>68797.103268352468</v>
          </cell>
          <cell r="DY188">
            <v>0.09</v>
          </cell>
          <cell r="DZ188" t="str">
            <v>N/A</v>
          </cell>
          <cell r="EA188">
            <v>0.08</v>
          </cell>
          <cell r="EB188">
            <v>18.389900303557919</v>
          </cell>
          <cell r="EC188">
            <v>1450577.5011253408</v>
          </cell>
          <cell r="ED188">
            <v>125490.98973734445</v>
          </cell>
          <cell r="EE188">
            <v>92906.322119712786</v>
          </cell>
          <cell r="EF188">
            <v>129444.68685222551</v>
          </cell>
          <cell r="EG188">
            <v>-14566.498874659184</v>
          </cell>
          <cell r="EH188">
            <v>0</v>
          </cell>
          <cell r="EI188">
            <v>0</v>
          </cell>
          <cell r="EJ188">
            <v>125264.50112534082</v>
          </cell>
          <cell r="EL188">
            <v>18.656035673764805</v>
          </cell>
          <cell r="EM188">
            <v>557161.12079552677</v>
          </cell>
          <cell r="EN188">
            <v>0.08</v>
          </cell>
          <cell r="EO188" t="str">
            <v>N/A</v>
          </cell>
          <cell r="EP188">
            <v>0.08</v>
          </cell>
          <cell r="EQ188">
            <v>2.0182206830188427</v>
          </cell>
          <cell r="ER188">
            <v>1382914.6457653767</v>
          </cell>
          <cell r="ES188">
            <v>481039.27269191726</v>
          </cell>
          <cell r="ET188">
            <v>488552.25600000023</v>
          </cell>
          <cell r="EU188">
            <v>502807.74881934188</v>
          </cell>
          <cell r="EV188">
            <v>2389.6457653767429</v>
          </cell>
          <cell r="EW188">
            <v>0</v>
          </cell>
          <cell r="EX188">
            <v>0</v>
          </cell>
          <cell r="EY188">
            <v>0</v>
          </cell>
          <cell r="FA188">
            <v>18.656035673764805</v>
          </cell>
          <cell r="FB188">
            <v>150300</v>
          </cell>
          <cell r="FC188">
            <v>0.08</v>
          </cell>
          <cell r="FD188" t="str">
            <v>N/A</v>
          </cell>
          <cell r="FE188">
            <v>0.08</v>
          </cell>
          <cell r="FF188">
            <v>18.080256378858902</v>
          </cell>
          <cell r="FG188">
            <v>1371080.102289502</v>
          </cell>
          <cell r="FH188">
            <v>205566.92544809054</v>
          </cell>
          <cell r="FI188">
            <v>157622.5</v>
          </cell>
          <cell r="FJ188">
            <v>226123.61799289961</v>
          </cell>
          <cell r="FK188">
            <v>93854.102289502043</v>
          </cell>
          <cell r="FL188">
            <v>0</v>
          </cell>
          <cell r="FM188">
            <v>0</v>
          </cell>
          <cell r="FN188">
            <v>0</v>
          </cell>
        </row>
        <row r="189">
          <cell r="C189" t="str">
            <v>A0038</v>
          </cell>
          <cell r="D189" t="str">
            <v>PT AT Indonesia</v>
          </cell>
          <cell r="E189" t="str">
            <v>PEB 2</v>
          </cell>
          <cell r="G189">
            <v>0</v>
          </cell>
          <cell r="H189">
            <v>0</v>
          </cell>
          <cell r="T189">
            <v>0</v>
          </cell>
        </row>
        <row r="190">
          <cell r="C190" t="str">
            <v>A0038</v>
          </cell>
          <cell r="D190" t="str">
            <v>PT AT Indonesia</v>
          </cell>
          <cell r="E190" t="str">
            <v>PEB 3</v>
          </cell>
          <cell r="G190">
            <v>10.149362033162571</v>
          </cell>
          <cell r="H190">
            <v>0</v>
          </cell>
          <cell r="I190">
            <v>0.08</v>
          </cell>
          <cell r="J190" t="str">
            <v>N/A</v>
          </cell>
          <cell r="K190">
            <v>0.08</v>
          </cell>
          <cell r="L190">
            <v>9.8942702614032552</v>
          </cell>
          <cell r="M190">
            <v>282593.07334449922</v>
          </cell>
          <cell r="N190">
            <v>14116.235778392867</v>
          </cell>
          <cell r="O190">
            <v>0</v>
          </cell>
          <cell r="P190">
            <v>15245.5346406643</v>
          </cell>
          <cell r="Q190">
            <v>27862.073344499222</v>
          </cell>
          <cell r="R190">
            <v>0</v>
          </cell>
          <cell r="S190">
            <v>0</v>
          </cell>
          <cell r="T190">
            <v>0</v>
          </cell>
        </row>
        <row r="191">
          <cell r="C191" t="str">
            <v>A0038</v>
          </cell>
          <cell r="D191" t="str">
            <v>PT AT Indonesia</v>
          </cell>
          <cell r="E191" t="str">
            <v>PEB 4</v>
          </cell>
          <cell r="G191">
            <v>19.685238163615434</v>
          </cell>
          <cell r="H191">
            <v>0</v>
          </cell>
          <cell r="I191">
            <v>0.09</v>
          </cell>
          <cell r="J191" t="str">
            <v>N/A</v>
          </cell>
          <cell r="K191">
            <v>0.08</v>
          </cell>
          <cell r="L191">
            <v>19.399282090744613</v>
          </cell>
          <cell r="M191">
            <v>1313041.631828954</v>
          </cell>
          <cell r="N191">
            <v>132555.61625074965</v>
          </cell>
          <cell r="O191">
            <v>0</v>
          </cell>
          <cell r="P191">
            <v>144485.62171331714</v>
          </cell>
          <cell r="Q191">
            <v>-38331.368171046022</v>
          </cell>
          <cell r="R191">
            <v>0</v>
          </cell>
          <cell r="S191">
            <v>0</v>
          </cell>
          <cell r="T191">
            <v>0</v>
          </cell>
        </row>
        <row r="192">
          <cell r="C192" t="str">
            <v>A0038</v>
          </cell>
          <cell r="D192" t="str">
            <v>PT AT Indonesia</v>
          </cell>
          <cell r="E192" t="str">
            <v>PEB 5</v>
          </cell>
          <cell r="G192">
            <v>0</v>
          </cell>
          <cell r="H192">
            <v>0</v>
          </cell>
          <cell r="T192">
            <v>0</v>
          </cell>
        </row>
        <row r="193">
          <cell r="C193" t="str">
            <v>A0038</v>
          </cell>
          <cell r="D193" t="str">
            <v>PT AT Indonesia</v>
          </cell>
          <cell r="E193" t="str">
            <v>PEB 6</v>
          </cell>
          <cell r="G193">
            <v>0</v>
          </cell>
          <cell r="H193">
            <v>0</v>
          </cell>
          <cell r="T193">
            <v>0</v>
          </cell>
        </row>
        <row r="194">
          <cell r="C194" t="str">
            <v>A0038</v>
          </cell>
          <cell r="D194" t="str">
            <v>PT AT Indonesia</v>
          </cell>
          <cell r="E194" t="str">
            <v>PEB 7</v>
          </cell>
          <cell r="G194">
            <v>0</v>
          </cell>
          <cell r="H194">
            <v>0</v>
          </cell>
          <cell r="I194">
            <v>0.08</v>
          </cell>
          <cell r="J194" t="str">
            <v>N/A</v>
          </cell>
          <cell r="K194">
            <v>0.08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 t="str">
            <v>A0038</v>
          </cell>
          <cell r="D195" t="str">
            <v>PT AT Indonesia</v>
          </cell>
          <cell r="E195" t="str">
            <v>MPP</v>
          </cell>
          <cell r="G195">
            <v>18.656035673764805</v>
          </cell>
          <cell r="H195">
            <v>5953.1985000000004</v>
          </cell>
          <cell r="I195">
            <v>0.09</v>
          </cell>
          <cell r="J195" t="str">
            <v>N/A</v>
          </cell>
          <cell r="K195">
            <v>0.08</v>
          </cell>
          <cell r="R195">
            <v>0</v>
          </cell>
          <cell r="S195">
            <v>0</v>
          </cell>
          <cell r="T195">
            <v>0</v>
          </cell>
        </row>
        <row r="196">
          <cell r="C196" t="str">
            <v>A0038</v>
          </cell>
          <cell r="D196" t="str">
            <v>PT AT Indonesia</v>
          </cell>
          <cell r="E196" t="str">
            <v>ID</v>
          </cell>
          <cell r="G196">
            <v>18.656035673764805</v>
          </cell>
          <cell r="H196">
            <v>68797.103268352468</v>
          </cell>
          <cell r="I196">
            <v>0.09</v>
          </cell>
          <cell r="J196" t="str">
            <v>N/A</v>
          </cell>
          <cell r="K196">
            <v>0.08</v>
          </cell>
          <cell r="L196">
            <v>18.389900303557919</v>
          </cell>
          <cell r="M196">
            <v>1450577.5011253408</v>
          </cell>
          <cell r="N196">
            <v>125490.98973734445</v>
          </cell>
          <cell r="O196">
            <v>92906.322119712786</v>
          </cell>
          <cell r="P196">
            <v>129444.68685222551</v>
          </cell>
          <cell r="Q196">
            <v>-14566.498874659184</v>
          </cell>
          <cell r="R196">
            <v>0</v>
          </cell>
          <cell r="S196">
            <v>0</v>
          </cell>
          <cell r="T196">
            <v>125264.50112534082</v>
          </cell>
        </row>
        <row r="197">
          <cell r="C197" t="str">
            <v>A0038</v>
          </cell>
          <cell r="D197" t="str">
            <v>PT AT Indonesia</v>
          </cell>
          <cell r="E197" t="str">
            <v>LL</v>
          </cell>
          <cell r="G197">
            <v>18.656035673764805</v>
          </cell>
          <cell r="H197">
            <v>557161.12079552677</v>
          </cell>
          <cell r="I197">
            <v>0.08</v>
          </cell>
          <cell r="J197" t="str">
            <v>N/A</v>
          </cell>
          <cell r="K197">
            <v>0.08</v>
          </cell>
          <cell r="L197">
            <v>2.0182206830188427</v>
          </cell>
          <cell r="M197">
            <v>1382914.6457653767</v>
          </cell>
          <cell r="N197">
            <v>481039.27269191726</v>
          </cell>
          <cell r="O197">
            <v>488552.25600000023</v>
          </cell>
          <cell r="P197">
            <v>502807.74881934188</v>
          </cell>
          <cell r="Q197">
            <v>2389.6457653767429</v>
          </cell>
          <cell r="T197">
            <v>0</v>
          </cell>
        </row>
        <row r="198">
          <cell r="C198" t="str">
            <v>A0038</v>
          </cell>
          <cell r="D198" t="str">
            <v>PT AT Indonesia</v>
          </cell>
          <cell r="E198" t="str">
            <v>PMK</v>
          </cell>
          <cell r="G198">
            <v>18.656035673764805</v>
          </cell>
          <cell r="H198">
            <v>150300</v>
          </cell>
          <cell r="I198">
            <v>0.08</v>
          </cell>
          <cell r="J198" t="str">
            <v>N/A</v>
          </cell>
          <cell r="K198">
            <v>0.08</v>
          </cell>
          <cell r="L198">
            <v>18.080256378858902</v>
          </cell>
          <cell r="M198">
            <v>1371080.102289502</v>
          </cell>
          <cell r="N198">
            <v>205566.92544809054</v>
          </cell>
          <cell r="O198">
            <v>157622.5</v>
          </cell>
          <cell r="P198">
            <v>226123.61799289961</v>
          </cell>
          <cell r="Q198">
            <v>93854.102289502043</v>
          </cell>
          <cell r="T198">
            <v>0</v>
          </cell>
        </row>
        <row r="200">
          <cell r="C200" t="str">
            <v>A0051</v>
          </cell>
          <cell r="D200" t="str">
            <v>PT DIC Astra Chemicals</v>
          </cell>
          <cell r="E200" t="str">
            <v>PEB 1</v>
          </cell>
          <cell r="G200">
            <v>10.804471015179768</v>
          </cell>
          <cell r="H200">
            <v>35231.616414462493</v>
          </cell>
          <cell r="I200">
            <v>0.08</v>
          </cell>
          <cell r="J200">
            <v>0.1</v>
          </cell>
          <cell r="K200">
            <v>0.08</v>
          </cell>
          <cell r="L200">
            <v>10.488162214783999</v>
          </cell>
          <cell r="M200">
            <v>5835130.078441699</v>
          </cell>
          <cell r="N200">
            <v>267900</v>
          </cell>
          <cell r="O200">
            <v>269425</v>
          </cell>
          <cell r="P200">
            <v>287325</v>
          </cell>
          <cell r="Q200">
            <v>369879</v>
          </cell>
          <cell r="R200">
            <v>0</v>
          </cell>
          <cell r="S200">
            <v>0</v>
          </cell>
          <cell r="T200">
            <v>0</v>
          </cell>
          <cell r="V200">
            <v>0</v>
          </cell>
          <cell r="W200">
            <v>0</v>
          </cell>
          <cell r="X200">
            <v>0.09</v>
          </cell>
          <cell r="Y200" t="str">
            <v>N/A</v>
          </cell>
          <cell r="Z200">
            <v>0.08</v>
          </cell>
          <cell r="AA200">
            <v>15.613697263739098</v>
          </cell>
          <cell r="AB200">
            <v>2258442.6230030805</v>
          </cell>
          <cell r="AC200">
            <v>153808.51428122839</v>
          </cell>
          <cell r="AD200">
            <v>37279.009072228459</v>
          </cell>
          <cell r="AE200">
            <v>167965.06026038036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10.804471015179768</v>
          </cell>
          <cell r="AL200">
            <v>0</v>
          </cell>
          <cell r="AM200">
            <v>0.08</v>
          </cell>
          <cell r="AN200" t="str">
            <v>N/A</v>
          </cell>
          <cell r="AO200">
            <v>0.08</v>
          </cell>
          <cell r="AP200">
            <v>10.462814989966585</v>
          </cell>
          <cell r="AQ200">
            <v>12749.290662857722</v>
          </cell>
          <cell r="AR200">
            <v>665.32058766006901</v>
          </cell>
          <cell r="AS200">
            <v>0</v>
          </cell>
          <cell r="AT200">
            <v>718.54623467287456</v>
          </cell>
          <cell r="AU200">
            <v>2529.2906628577221</v>
          </cell>
          <cell r="AV200">
            <v>0</v>
          </cell>
          <cell r="AW200">
            <v>0</v>
          </cell>
          <cell r="AX200">
            <v>0</v>
          </cell>
          <cell r="AZ200">
            <v>17.025397087640016</v>
          </cell>
          <cell r="BA200">
            <v>7370.3241000000053</v>
          </cell>
          <cell r="BB200">
            <v>0.09</v>
          </cell>
          <cell r="BC200" t="str">
            <v>N/A</v>
          </cell>
          <cell r="BD200">
            <v>0.08</v>
          </cell>
          <cell r="BE200">
            <v>16.715143787690465</v>
          </cell>
          <cell r="BF200">
            <v>65779.767378026983</v>
          </cell>
          <cell r="BG200">
            <v>6980.9781574291064</v>
          </cell>
          <cell r="BH200">
            <v>0</v>
          </cell>
          <cell r="BI200">
            <v>7609.266191597726</v>
          </cell>
          <cell r="BJ200">
            <v>-4668.8040454942238</v>
          </cell>
          <cell r="BK200">
            <v>0</v>
          </cell>
          <cell r="BL200">
            <v>0</v>
          </cell>
          <cell r="BM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S200">
            <v>15.942151254127035</v>
          </cell>
          <cell r="CT200">
            <v>27324.249950673249</v>
          </cell>
          <cell r="CU200">
            <v>0.08</v>
          </cell>
          <cell r="CV200" t="str">
            <v>N/A</v>
          </cell>
          <cell r="CW200">
            <v>0.08</v>
          </cell>
          <cell r="CX200">
            <v>15.613697263739112</v>
          </cell>
          <cell r="CY200">
            <v>301664.09838782862</v>
          </cell>
          <cell r="CZ200">
            <v>22643.409621050097</v>
          </cell>
          <cell r="DA200">
            <v>33913.139467273686</v>
          </cell>
          <cell r="DB200">
            <v>22144.364478122574</v>
          </cell>
          <cell r="DC200">
            <v>13736.098387828621</v>
          </cell>
          <cell r="DD200">
            <v>0</v>
          </cell>
          <cell r="DE200">
            <v>0</v>
          </cell>
          <cell r="DF200">
            <v>39347.098387828621</v>
          </cell>
          <cell r="DH200">
            <v>15.942151254127035</v>
          </cell>
          <cell r="DI200">
            <v>2430.5909999999999</v>
          </cell>
          <cell r="DJ200">
            <v>0.09</v>
          </cell>
          <cell r="DK200" t="str">
            <v>N/A</v>
          </cell>
          <cell r="DL200">
            <v>0.08</v>
          </cell>
          <cell r="DM200">
            <v>15.613697263739112</v>
          </cell>
          <cell r="DN200">
            <v>337941.00595769729</v>
          </cell>
          <cell r="DO200">
            <v>20576.730184208824</v>
          </cell>
          <cell r="DP200">
            <v>7148.6227796905268</v>
          </cell>
          <cell r="DQ200">
            <v>22484.551442230168</v>
          </cell>
          <cell r="DR200">
            <v>-2266.5386098050512</v>
          </cell>
          <cell r="DS200">
            <v>0</v>
          </cell>
          <cell r="DT200">
            <v>0</v>
          </cell>
          <cell r="DU200">
            <v>0</v>
          </cell>
          <cell r="DW200">
            <v>15.942151254127035</v>
          </cell>
          <cell r="DX200">
            <v>46474.539328947962</v>
          </cell>
          <cell r="DY200">
            <v>0.09</v>
          </cell>
          <cell r="DZ200" t="str">
            <v>N/A</v>
          </cell>
          <cell r="EA200">
            <v>0.08</v>
          </cell>
          <cell r="EB200">
            <v>15.613697263739112</v>
          </cell>
          <cell r="EC200">
            <v>732347.36273567425</v>
          </cell>
          <cell r="ED200">
            <v>49650.899361122669</v>
          </cell>
          <cell r="EE200">
            <v>54649.359451016826</v>
          </cell>
          <cell r="EF200">
            <v>50891.01828714626</v>
          </cell>
          <cell r="EG200">
            <v>-7257.6372643257491</v>
          </cell>
          <cell r="EH200">
            <v>0</v>
          </cell>
          <cell r="EI200">
            <v>0</v>
          </cell>
          <cell r="EJ200">
            <v>62039.254964845022</v>
          </cell>
          <cell r="EL200">
            <v>15.942151254127035</v>
          </cell>
          <cell r="EM200">
            <v>208354.09089503926</v>
          </cell>
          <cell r="EN200">
            <v>0.08</v>
          </cell>
          <cell r="EO200" t="str">
            <v>N/A</v>
          </cell>
          <cell r="EP200">
            <v>0.08</v>
          </cell>
          <cell r="EQ200">
            <v>1.4534247911615268</v>
          </cell>
          <cell r="ER200">
            <v>1075834.8736846943</v>
          </cell>
          <cell r="ES200">
            <v>221476.01038987361</v>
          </cell>
          <cell r="ET200">
            <v>294882.98400000005</v>
          </cell>
          <cell r="EU200">
            <v>233411.9799381161</v>
          </cell>
          <cell r="EV200">
            <v>-85.126315305707976</v>
          </cell>
          <cell r="EW200">
            <v>0</v>
          </cell>
          <cell r="EX200">
            <v>0</v>
          </cell>
          <cell r="EY200">
            <v>0</v>
          </cell>
          <cell r="FA200">
            <v>15.942151254127035</v>
          </cell>
          <cell r="FB200">
            <v>52000</v>
          </cell>
          <cell r="FC200">
            <v>0.08</v>
          </cell>
          <cell r="FD200" t="str">
            <v>N/A</v>
          </cell>
          <cell r="FE200">
            <v>0.08</v>
          </cell>
          <cell r="FF200">
            <v>15.2</v>
          </cell>
          <cell r="FG200">
            <v>1662375</v>
          </cell>
          <cell r="FH200">
            <v>160022</v>
          </cell>
          <cell r="FI200">
            <v>277375</v>
          </cell>
          <cell r="FJ200">
            <v>176024</v>
          </cell>
          <cell r="FK200">
            <v>199657</v>
          </cell>
          <cell r="FL200">
            <v>0</v>
          </cell>
          <cell r="FM200">
            <v>0</v>
          </cell>
          <cell r="FN200">
            <v>969080.65368675836</v>
          </cell>
        </row>
        <row r="201">
          <cell r="C201" t="str">
            <v>A0051</v>
          </cell>
          <cell r="D201" t="str">
            <v>PT DIC Astra Chemicals</v>
          </cell>
          <cell r="E201" t="str">
            <v>PEB 2</v>
          </cell>
          <cell r="G201">
            <v>0</v>
          </cell>
          <cell r="H201">
            <v>0</v>
          </cell>
          <cell r="I201">
            <v>0.09</v>
          </cell>
          <cell r="J201" t="str">
            <v>N/A</v>
          </cell>
          <cell r="K201">
            <v>0.08</v>
          </cell>
          <cell r="L201">
            <v>15.613697263739098</v>
          </cell>
          <cell r="M201">
            <v>2258442.6230030805</v>
          </cell>
          <cell r="N201">
            <v>153808.51428122839</v>
          </cell>
          <cell r="O201">
            <v>37279.009072228459</v>
          </cell>
          <cell r="P201">
            <v>167965.06026038036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 t="str">
            <v>A0051</v>
          </cell>
          <cell r="D202" t="str">
            <v>PT DIC Astra Chemicals</v>
          </cell>
          <cell r="E202" t="str">
            <v>PEB 3</v>
          </cell>
          <cell r="G202">
            <v>10.804471015179768</v>
          </cell>
          <cell r="H202">
            <v>0</v>
          </cell>
          <cell r="I202">
            <v>0.08</v>
          </cell>
          <cell r="J202" t="str">
            <v>N/A</v>
          </cell>
          <cell r="K202">
            <v>0.08</v>
          </cell>
          <cell r="L202">
            <v>10.462814989966585</v>
          </cell>
          <cell r="M202">
            <v>12749.290662857722</v>
          </cell>
          <cell r="N202">
            <v>665.32058766006901</v>
          </cell>
          <cell r="O202">
            <v>0</v>
          </cell>
          <cell r="P202">
            <v>718.54623467287456</v>
          </cell>
          <cell r="Q202">
            <v>2529.2906628577221</v>
          </cell>
          <cell r="R202">
            <v>0</v>
          </cell>
          <cell r="S202">
            <v>0</v>
          </cell>
          <cell r="T202">
            <v>0</v>
          </cell>
        </row>
        <row r="203">
          <cell r="C203" t="str">
            <v>A0051</v>
          </cell>
          <cell r="D203" t="str">
            <v>PT DIC Astra Chemicals</v>
          </cell>
          <cell r="E203" t="str">
            <v>PEB 4</v>
          </cell>
          <cell r="G203">
            <v>17.025397087640016</v>
          </cell>
          <cell r="H203">
            <v>7370.3241000000053</v>
          </cell>
          <cell r="I203">
            <v>0.09</v>
          </cell>
          <cell r="J203" t="str">
            <v>N/A</v>
          </cell>
          <cell r="K203">
            <v>0.08</v>
          </cell>
          <cell r="L203">
            <v>16.715143787690465</v>
          </cell>
          <cell r="M203">
            <v>65779.767378026983</v>
          </cell>
          <cell r="N203">
            <v>6980.9781574291064</v>
          </cell>
          <cell r="O203">
            <v>0</v>
          </cell>
          <cell r="P203">
            <v>7609.266191597726</v>
          </cell>
          <cell r="Q203">
            <v>-4668.8040454942238</v>
          </cell>
          <cell r="R203">
            <v>0</v>
          </cell>
          <cell r="S203">
            <v>0</v>
          </cell>
          <cell r="T203">
            <v>0</v>
          </cell>
        </row>
        <row r="204">
          <cell r="C204" t="str">
            <v>A0051</v>
          </cell>
          <cell r="D204" t="str">
            <v>PT DIC Astra Chemicals</v>
          </cell>
          <cell r="E204" t="str">
            <v>PEB 5</v>
          </cell>
          <cell r="G204">
            <v>0</v>
          </cell>
          <cell r="H204">
            <v>0</v>
          </cell>
          <cell r="T204">
            <v>0</v>
          </cell>
        </row>
        <row r="205">
          <cell r="C205" t="str">
            <v>A0051</v>
          </cell>
          <cell r="D205" t="str">
            <v>PT DIC Astra Chemicals</v>
          </cell>
          <cell r="E205" t="str">
            <v>PEB 6</v>
          </cell>
          <cell r="G205">
            <v>0</v>
          </cell>
          <cell r="H205">
            <v>0</v>
          </cell>
          <cell r="T205">
            <v>0</v>
          </cell>
        </row>
        <row r="206">
          <cell r="C206" t="str">
            <v>A0051</v>
          </cell>
          <cell r="D206" t="str">
            <v>PT DIC Astra Chemicals</v>
          </cell>
          <cell r="E206" t="str">
            <v>PEB 7</v>
          </cell>
          <cell r="G206">
            <v>15.942151254127035</v>
          </cell>
          <cell r="H206">
            <v>27324.249950673249</v>
          </cell>
          <cell r="I206">
            <v>0.08</v>
          </cell>
          <cell r="J206" t="str">
            <v>N/A</v>
          </cell>
          <cell r="K206">
            <v>0.08</v>
          </cell>
          <cell r="L206">
            <v>15.613697263739112</v>
          </cell>
          <cell r="M206">
            <v>301664.09838782862</v>
          </cell>
          <cell r="N206">
            <v>22643.409621050097</v>
          </cell>
          <cell r="O206">
            <v>33913.139467273686</v>
          </cell>
          <cell r="P206">
            <v>22144.364478122574</v>
          </cell>
          <cell r="Q206">
            <v>13736.098387828621</v>
          </cell>
          <cell r="R206">
            <v>0</v>
          </cell>
          <cell r="S206">
            <v>0</v>
          </cell>
          <cell r="T206">
            <v>39347.098387828621</v>
          </cell>
        </row>
        <row r="207">
          <cell r="C207" t="str">
            <v>A0051</v>
          </cell>
          <cell r="D207" t="str">
            <v>PT DIC Astra Chemicals</v>
          </cell>
          <cell r="E207" t="str">
            <v>MPP</v>
          </cell>
          <cell r="G207">
            <v>15.942151254127035</v>
          </cell>
          <cell r="H207">
            <v>2430.5909999999999</v>
          </cell>
          <cell r="I207">
            <v>0.09</v>
          </cell>
          <cell r="J207" t="str">
            <v>N/A</v>
          </cell>
          <cell r="K207">
            <v>0.08</v>
          </cell>
          <cell r="L207">
            <v>15.613697263739112</v>
          </cell>
          <cell r="M207">
            <v>337941.00595769729</v>
          </cell>
          <cell r="N207">
            <v>20576.730184208824</v>
          </cell>
          <cell r="O207">
            <v>7148.6227796905268</v>
          </cell>
          <cell r="P207">
            <v>22484.551442230168</v>
          </cell>
          <cell r="Q207">
            <v>-2266.5386098050512</v>
          </cell>
          <cell r="R207">
            <v>0</v>
          </cell>
          <cell r="S207">
            <v>0</v>
          </cell>
          <cell r="T207">
            <v>0</v>
          </cell>
        </row>
        <row r="208">
          <cell r="C208" t="str">
            <v>A0051</v>
          </cell>
          <cell r="D208" t="str">
            <v>PT DIC Astra Chemicals</v>
          </cell>
          <cell r="E208" t="str">
            <v>ID</v>
          </cell>
          <cell r="G208">
            <v>15.942151254127035</v>
          </cell>
          <cell r="H208">
            <v>46474.539328947962</v>
          </cell>
          <cell r="I208">
            <v>0.09</v>
          </cell>
          <cell r="J208" t="str">
            <v>N/A</v>
          </cell>
          <cell r="K208">
            <v>0.08</v>
          </cell>
          <cell r="L208">
            <v>15.613697263739112</v>
          </cell>
          <cell r="M208">
            <v>732347.36273567425</v>
          </cell>
          <cell r="N208">
            <v>49650.899361122669</v>
          </cell>
          <cell r="O208">
            <v>54649.359451016826</v>
          </cell>
          <cell r="P208">
            <v>50891.01828714626</v>
          </cell>
          <cell r="Q208">
            <v>-7257.6372643257491</v>
          </cell>
          <cell r="R208">
            <v>0</v>
          </cell>
          <cell r="S208">
            <v>0</v>
          </cell>
          <cell r="T208">
            <v>62039.254964845022</v>
          </cell>
        </row>
        <row r="209">
          <cell r="C209" t="str">
            <v>A0051</v>
          </cell>
          <cell r="D209" t="str">
            <v>PT DIC Astra Chemicals</v>
          </cell>
          <cell r="E209" t="str">
            <v>LL</v>
          </cell>
          <cell r="G209">
            <v>15.942151254127035</v>
          </cell>
          <cell r="H209">
            <v>208354.09089503926</v>
          </cell>
          <cell r="I209">
            <v>0.08</v>
          </cell>
          <cell r="J209" t="str">
            <v>N/A</v>
          </cell>
          <cell r="K209">
            <v>0.08</v>
          </cell>
          <cell r="L209">
            <v>1.4534247911615268</v>
          </cell>
          <cell r="M209">
            <v>1075834.8736846943</v>
          </cell>
          <cell r="N209">
            <v>221476.01038987361</v>
          </cell>
          <cell r="O209">
            <v>294882.98400000005</v>
          </cell>
          <cell r="P209">
            <v>233411.9799381161</v>
          </cell>
          <cell r="Q209">
            <v>-85.126315305707976</v>
          </cell>
          <cell r="T209">
            <v>0</v>
          </cell>
        </row>
        <row r="210">
          <cell r="C210" t="str">
            <v>A0051</v>
          </cell>
          <cell r="D210" t="str">
            <v>PT DIC Astra Chemicals</v>
          </cell>
          <cell r="E210" t="str">
            <v>PMK</v>
          </cell>
          <cell r="G210">
            <v>15.942151254127035</v>
          </cell>
          <cell r="H210">
            <v>52000</v>
          </cell>
          <cell r="I210">
            <v>0.08</v>
          </cell>
          <cell r="J210" t="str">
            <v>N/A</v>
          </cell>
          <cell r="K210">
            <v>0.08</v>
          </cell>
          <cell r="L210">
            <v>15.2</v>
          </cell>
          <cell r="M210">
            <v>1662375</v>
          </cell>
          <cell r="N210">
            <v>160022</v>
          </cell>
          <cell r="O210">
            <v>277375</v>
          </cell>
          <cell r="P210">
            <v>176024</v>
          </cell>
          <cell r="Q210">
            <v>199657</v>
          </cell>
          <cell r="T210">
            <v>969080.65368675836</v>
          </cell>
        </row>
        <row r="212">
          <cell r="C212" t="str">
            <v>A0306</v>
          </cell>
          <cell r="D212" t="str">
            <v>PT Astra Nippon Gasket Indonesia</v>
          </cell>
          <cell r="E212" t="str">
            <v>PEB 1</v>
          </cell>
          <cell r="G212">
            <v>10.045266969106462</v>
          </cell>
          <cell r="H212">
            <v>10825.197409768189</v>
          </cell>
          <cell r="I212">
            <v>0.08</v>
          </cell>
          <cell r="J212">
            <v>0.1</v>
          </cell>
          <cell r="K212">
            <v>0.08</v>
          </cell>
          <cell r="L212">
            <v>9.632084366633574</v>
          </cell>
          <cell r="M212">
            <v>2391169.1831174958</v>
          </cell>
          <cell r="N212">
            <v>109079</v>
          </cell>
          <cell r="O212">
            <v>16168</v>
          </cell>
          <cell r="P212">
            <v>117070</v>
          </cell>
          <cell r="Q212">
            <v>181722</v>
          </cell>
          <cell r="R212">
            <v>0</v>
          </cell>
          <cell r="S212">
            <v>0</v>
          </cell>
          <cell r="T212">
            <v>5750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10.045266969106462</v>
          </cell>
          <cell r="AL212">
            <v>0</v>
          </cell>
          <cell r="AM212">
            <v>0.08</v>
          </cell>
          <cell r="AN212" t="str">
            <v>N/A</v>
          </cell>
          <cell r="AO212">
            <v>0.08</v>
          </cell>
          <cell r="AP212">
            <v>9.6320843666335705</v>
          </cell>
          <cell r="AQ212">
            <v>38645.514926091295</v>
          </cell>
          <cell r="AR212">
            <v>1827.9762171181922</v>
          </cell>
          <cell r="AS212">
            <v>0</v>
          </cell>
          <cell r="AT212">
            <v>1974.2143144876477</v>
          </cell>
          <cell r="AU212">
            <v>4969.5149260912949</v>
          </cell>
          <cell r="AV212">
            <v>0</v>
          </cell>
          <cell r="AW212">
            <v>0</v>
          </cell>
          <cell r="AX212">
            <v>0</v>
          </cell>
          <cell r="AZ212">
            <v>18.87672135855648</v>
          </cell>
          <cell r="BA212">
            <v>743650.98057000013</v>
          </cell>
          <cell r="BB212">
            <v>0.09</v>
          </cell>
          <cell r="BC212" t="str">
            <v>N/A</v>
          </cell>
          <cell r="BD212">
            <v>0.08</v>
          </cell>
          <cell r="BE212">
            <v>18.820597735834731</v>
          </cell>
          <cell r="BF212">
            <v>131759.46360472665</v>
          </cell>
          <cell r="BG212">
            <v>20134.661803766507</v>
          </cell>
          <cell r="BH212">
            <v>0</v>
          </cell>
          <cell r="BI212">
            <v>21946.781366105497</v>
          </cell>
          <cell r="BJ212">
            <v>-8421.536395273346</v>
          </cell>
          <cell r="BK212">
            <v>0</v>
          </cell>
          <cell r="BL212">
            <v>0</v>
          </cell>
          <cell r="BM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S212">
            <v>17.415879279098576</v>
          </cell>
          <cell r="CT212">
            <v>18940.91772633246</v>
          </cell>
          <cell r="CU212">
            <v>0.08</v>
          </cell>
          <cell r="CV212" t="str">
            <v>N/A</v>
          </cell>
          <cell r="CW212">
            <v>0.08</v>
          </cell>
          <cell r="CX212">
            <v>17.312035839398707</v>
          </cell>
          <cell r="CY212">
            <v>171260.91106305158</v>
          </cell>
          <cell r="CZ212">
            <v>16855.313142816769</v>
          </cell>
          <cell r="DA212">
            <v>18007.026576718676</v>
          </cell>
          <cell r="DB212">
            <v>16403.25586604722</v>
          </cell>
          <cell r="DC212">
            <v>8550.9110630515788</v>
          </cell>
          <cell r="DD212">
            <v>0</v>
          </cell>
          <cell r="DE212">
            <v>0</v>
          </cell>
          <cell r="DF212">
            <v>-25689.088936948421</v>
          </cell>
          <cell r="DH212">
            <v>17.415879279098576</v>
          </cell>
          <cell r="DI212">
            <v>43164</v>
          </cell>
          <cell r="DJ212">
            <v>0.09</v>
          </cell>
          <cell r="DK212" t="str">
            <v>N/A</v>
          </cell>
          <cell r="DL212">
            <v>0.08</v>
          </cell>
          <cell r="DM212">
            <v>17.312035839398707</v>
          </cell>
          <cell r="DN212">
            <v>165626.9381015402</v>
          </cell>
          <cell r="DO212">
            <v>12847.825255120935</v>
          </cell>
          <cell r="DP212">
            <v>0</v>
          </cell>
          <cell r="DQ212">
            <v>14004.129528081821</v>
          </cell>
          <cell r="DR212">
            <v>-1194.0618984597968</v>
          </cell>
          <cell r="DS212">
            <v>0</v>
          </cell>
          <cell r="DT212">
            <v>0</v>
          </cell>
          <cell r="DU212">
            <v>0</v>
          </cell>
          <cell r="DW212">
            <v>17.415879279098576</v>
          </cell>
          <cell r="DX212">
            <v>20327.624252826292</v>
          </cell>
          <cell r="DY212">
            <v>0.09</v>
          </cell>
          <cell r="DZ212" t="str">
            <v>N/A</v>
          </cell>
          <cell r="EA212">
            <v>0.08</v>
          </cell>
          <cell r="EB212">
            <v>17.312035839398707</v>
          </cell>
          <cell r="EC212">
            <v>421159.27597875526</v>
          </cell>
          <cell r="ED212">
            <v>36609.489823576441</v>
          </cell>
          <cell r="EE212">
            <v>26641.110751016979</v>
          </cell>
          <cell r="EF212">
            <v>37707.671235373899</v>
          </cell>
          <cell r="EG212">
            <v>-4211.7240212447359</v>
          </cell>
          <cell r="EH212">
            <v>0</v>
          </cell>
          <cell r="EI212">
            <v>0</v>
          </cell>
          <cell r="EJ212">
            <v>36421.275978755264</v>
          </cell>
          <cell r="EL212">
            <v>17.415879279098576</v>
          </cell>
          <cell r="EM212">
            <v>146199.78537267394</v>
          </cell>
          <cell r="EN212">
            <v>0.08</v>
          </cell>
          <cell r="EO212" t="str">
            <v>N/A</v>
          </cell>
          <cell r="EP212">
            <v>0.08</v>
          </cell>
          <cell r="EQ212">
            <v>1.9153835953951348</v>
          </cell>
          <cell r="ER212">
            <v>412411.51075902162</v>
          </cell>
          <cell r="ES212">
            <v>144572.02325160298</v>
          </cell>
          <cell r="ET212">
            <v>124997.04</v>
          </cell>
          <cell r="EU212">
            <v>151826.94592749982</v>
          </cell>
          <cell r="EV212">
            <v>669.5107590216212</v>
          </cell>
          <cell r="EW212">
            <v>0</v>
          </cell>
          <cell r="EX212">
            <v>0</v>
          </cell>
          <cell r="EY212">
            <v>0</v>
          </cell>
          <cell r="FA212">
            <v>17.415879279098576</v>
          </cell>
          <cell r="FB212">
            <v>57108</v>
          </cell>
          <cell r="FC212">
            <v>0.08</v>
          </cell>
          <cell r="FD212" t="str">
            <v>N/A</v>
          </cell>
          <cell r="FE212">
            <v>0.08</v>
          </cell>
          <cell r="FF212">
            <v>17.002661413084411</v>
          </cell>
          <cell r="FG212">
            <v>470416.91384908604</v>
          </cell>
          <cell r="FH212">
            <v>70885.810900640485</v>
          </cell>
          <cell r="FI212">
            <v>46939</v>
          </cell>
          <cell r="FJ212">
            <v>77974.391990704535</v>
          </cell>
          <cell r="FK212">
            <v>57371.913849086035</v>
          </cell>
          <cell r="FL212">
            <v>0</v>
          </cell>
          <cell r="FM212">
            <v>0</v>
          </cell>
          <cell r="FN212">
            <v>0</v>
          </cell>
        </row>
        <row r="213">
          <cell r="C213" t="str">
            <v>A0306</v>
          </cell>
          <cell r="D213" t="str">
            <v>PT Astra Nippon Gasket Indonesia</v>
          </cell>
          <cell r="E213" t="str">
            <v>PEB 2</v>
          </cell>
          <cell r="G213">
            <v>0</v>
          </cell>
          <cell r="H213">
            <v>0</v>
          </cell>
          <cell r="T213">
            <v>0</v>
          </cell>
        </row>
        <row r="214">
          <cell r="C214" t="str">
            <v>A0306</v>
          </cell>
          <cell r="D214" t="str">
            <v>PT Astra Nippon Gasket Indonesia</v>
          </cell>
          <cell r="E214" t="str">
            <v>PEB 3</v>
          </cell>
          <cell r="G214">
            <v>10.045266969106462</v>
          </cell>
          <cell r="H214">
            <v>0</v>
          </cell>
          <cell r="I214">
            <v>0.08</v>
          </cell>
          <cell r="J214" t="str">
            <v>N/A</v>
          </cell>
          <cell r="K214">
            <v>0.08</v>
          </cell>
          <cell r="L214">
            <v>9.6320843666335705</v>
          </cell>
          <cell r="M214">
            <v>38645.514926091295</v>
          </cell>
          <cell r="N214">
            <v>1827.9762171181922</v>
          </cell>
          <cell r="O214">
            <v>0</v>
          </cell>
          <cell r="P214">
            <v>1974.2143144876477</v>
          </cell>
          <cell r="Q214">
            <v>4969.5149260912949</v>
          </cell>
          <cell r="R214">
            <v>0</v>
          </cell>
          <cell r="S214">
            <v>0</v>
          </cell>
          <cell r="T214">
            <v>0</v>
          </cell>
        </row>
        <row r="215">
          <cell r="C215" t="str">
            <v>A0306</v>
          </cell>
          <cell r="D215" t="str">
            <v>PT Astra Nippon Gasket Indonesia</v>
          </cell>
          <cell r="E215" t="str">
            <v>PEB 4</v>
          </cell>
          <cell r="G215">
            <v>18.87672135855648</v>
          </cell>
          <cell r="H215">
            <v>743650.98057000013</v>
          </cell>
          <cell r="I215">
            <v>0.09</v>
          </cell>
          <cell r="J215" t="str">
            <v>N/A</v>
          </cell>
          <cell r="K215">
            <v>0.08</v>
          </cell>
          <cell r="L215">
            <v>18.820597735834731</v>
          </cell>
          <cell r="M215">
            <v>131759.46360472665</v>
          </cell>
          <cell r="N215">
            <v>20134.661803766507</v>
          </cell>
          <cell r="O215">
            <v>0</v>
          </cell>
          <cell r="P215">
            <v>21946.781366105497</v>
          </cell>
          <cell r="Q215">
            <v>-8421.536395273346</v>
          </cell>
          <cell r="R215">
            <v>0</v>
          </cell>
          <cell r="S215">
            <v>0</v>
          </cell>
          <cell r="T215">
            <v>0</v>
          </cell>
        </row>
        <row r="216">
          <cell r="C216" t="str">
            <v>A0306</v>
          </cell>
          <cell r="D216" t="str">
            <v>PT Astra Nippon Gasket Indonesia</v>
          </cell>
          <cell r="E216" t="str">
            <v>PEB 5</v>
          </cell>
          <cell r="G216">
            <v>0</v>
          </cell>
          <cell r="H216">
            <v>0</v>
          </cell>
          <cell r="T216">
            <v>0</v>
          </cell>
        </row>
        <row r="217">
          <cell r="C217" t="str">
            <v>A0306</v>
          </cell>
          <cell r="D217" t="str">
            <v>PT Astra Nippon Gasket Indonesia</v>
          </cell>
          <cell r="E217" t="str">
            <v>PEB 6</v>
          </cell>
          <cell r="G217">
            <v>0</v>
          </cell>
          <cell r="H217">
            <v>0</v>
          </cell>
          <cell r="T217">
            <v>0</v>
          </cell>
        </row>
        <row r="218">
          <cell r="C218" t="str">
            <v>A0306</v>
          </cell>
          <cell r="D218" t="str">
            <v>PT Astra Nippon Gasket Indonesia</v>
          </cell>
          <cell r="E218" t="str">
            <v>PEB 7</v>
          </cell>
          <cell r="G218">
            <v>17.415879279098576</v>
          </cell>
          <cell r="H218">
            <v>18940.91772633246</v>
          </cell>
          <cell r="I218">
            <v>0.08</v>
          </cell>
          <cell r="J218" t="str">
            <v>N/A</v>
          </cell>
          <cell r="K218">
            <v>0.08</v>
          </cell>
          <cell r="L218">
            <v>17.312035839398707</v>
          </cell>
          <cell r="M218">
            <v>171260.91106305158</v>
          </cell>
          <cell r="N218">
            <v>16855.313142816769</v>
          </cell>
          <cell r="O218">
            <v>18007.026576718676</v>
          </cell>
          <cell r="P218">
            <v>16403.25586604722</v>
          </cell>
          <cell r="Q218">
            <v>8550.9110630515788</v>
          </cell>
          <cell r="R218">
            <v>0</v>
          </cell>
          <cell r="S218">
            <v>0</v>
          </cell>
          <cell r="T218">
            <v>-25689.088936948421</v>
          </cell>
        </row>
        <row r="219">
          <cell r="C219" t="str">
            <v>A0306</v>
          </cell>
          <cell r="D219" t="str">
            <v>PT Astra Nippon Gasket Indonesia</v>
          </cell>
          <cell r="E219" t="str">
            <v>MPP</v>
          </cell>
          <cell r="G219">
            <v>17.415879279098576</v>
          </cell>
          <cell r="H219">
            <v>43164</v>
          </cell>
          <cell r="I219">
            <v>0.09</v>
          </cell>
          <cell r="J219" t="str">
            <v>N/A</v>
          </cell>
          <cell r="K219">
            <v>0.08</v>
          </cell>
          <cell r="L219">
            <v>17.312035839398707</v>
          </cell>
          <cell r="M219">
            <v>165626.9381015402</v>
          </cell>
          <cell r="N219">
            <v>12847.825255120935</v>
          </cell>
          <cell r="O219">
            <v>0</v>
          </cell>
          <cell r="P219">
            <v>14004.129528081821</v>
          </cell>
          <cell r="Q219">
            <v>-1194.0618984597968</v>
          </cell>
          <cell r="R219">
            <v>0</v>
          </cell>
          <cell r="S219">
            <v>0</v>
          </cell>
          <cell r="T219">
            <v>0</v>
          </cell>
        </row>
        <row r="220">
          <cell r="C220" t="str">
            <v>A0306</v>
          </cell>
          <cell r="D220" t="str">
            <v>PT Astra Nippon Gasket Indonesia</v>
          </cell>
          <cell r="E220" t="str">
            <v>ID</v>
          </cell>
          <cell r="G220">
            <v>17.415879279098576</v>
          </cell>
          <cell r="H220">
            <v>20327.624252826292</v>
          </cell>
          <cell r="I220">
            <v>0.09</v>
          </cell>
          <cell r="J220" t="str">
            <v>N/A</v>
          </cell>
          <cell r="K220">
            <v>0.08</v>
          </cell>
          <cell r="L220">
            <v>17.312035839398707</v>
          </cell>
          <cell r="M220">
            <v>421159.27597875526</v>
          </cell>
          <cell r="N220">
            <v>36609.489823576441</v>
          </cell>
          <cell r="O220">
            <v>26641.110751016979</v>
          </cell>
          <cell r="P220">
            <v>37707.671235373899</v>
          </cell>
          <cell r="Q220">
            <v>-4211.7240212447359</v>
          </cell>
          <cell r="R220">
            <v>0</v>
          </cell>
          <cell r="S220">
            <v>0</v>
          </cell>
          <cell r="T220">
            <v>36421.275978755264</v>
          </cell>
        </row>
        <row r="221">
          <cell r="C221" t="str">
            <v>A0306</v>
          </cell>
          <cell r="D221" t="str">
            <v>PT Astra Nippon Gasket Indonesia</v>
          </cell>
          <cell r="E221" t="str">
            <v>LL</v>
          </cell>
          <cell r="G221">
            <v>17.415879279098576</v>
          </cell>
          <cell r="H221">
            <v>146199.78537267394</v>
          </cell>
          <cell r="I221">
            <v>0.08</v>
          </cell>
          <cell r="J221" t="str">
            <v>N/A</v>
          </cell>
          <cell r="K221">
            <v>0.08</v>
          </cell>
          <cell r="L221">
            <v>1.9153835953951348</v>
          </cell>
          <cell r="M221">
            <v>412411.51075902162</v>
          </cell>
          <cell r="N221">
            <v>144572.02325160298</v>
          </cell>
          <cell r="O221">
            <v>124997.04</v>
          </cell>
          <cell r="P221">
            <v>151826.94592749982</v>
          </cell>
          <cell r="Q221">
            <v>669.5107590216212</v>
          </cell>
          <cell r="T221">
            <v>0</v>
          </cell>
        </row>
        <row r="222">
          <cell r="C222" t="str">
            <v>A0306</v>
          </cell>
          <cell r="D222" t="str">
            <v>PT Astra Nippon Gasket Indonesia</v>
          </cell>
          <cell r="E222" t="str">
            <v>PMK</v>
          </cell>
          <cell r="G222">
            <v>17.415879279098576</v>
          </cell>
          <cell r="H222">
            <v>57108</v>
          </cell>
          <cell r="I222">
            <v>0.08</v>
          </cell>
          <cell r="J222" t="str">
            <v>N/A</v>
          </cell>
          <cell r="K222">
            <v>0.08</v>
          </cell>
          <cell r="L222">
            <v>17.002661413084411</v>
          </cell>
          <cell r="M222">
            <v>470416.91384908604</v>
          </cell>
          <cell r="N222">
            <v>70885.810900640485</v>
          </cell>
          <cell r="O222">
            <v>46939</v>
          </cell>
          <cell r="P222">
            <v>77974.391990704535</v>
          </cell>
          <cell r="Q222">
            <v>57371.913849086035</v>
          </cell>
          <cell r="T222">
            <v>0</v>
          </cell>
        </row>
        <row r="224">
          <cell r="C224" t="str">
            <v>A0107</v>
          </cell>
          <cell r="D224" t="str">
            <v>PT Denso Indonesia</v>
          </cell>
          <cell r="E224" t="str">
            <v>PEB 1</v>
          </cell>
          <cell r="Q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</row>
        <row r="225">
          <cell r="C225" t="str">
            <v>A0107</v>
          </cell>
          <cell r="D225" t="str">
            <v>PT Denso Indonesia</v>
          </cell>
          <cell r="E225" t="str">
            <v>PEB 2</v>
          </cell>
          <cell r="Q225">
            <v>0</v>
          </cell>
        </row>
        <row r="226">
          <cell r="C226" t="str">
            <v>A0107</v>
          </cell>
          <cell r="D226" t="str">
            <v>PT Denso Indonesia</v>
          </cell>
          <cell r="E226" t="str">
            <v>PEB 3</v>
          </cell>
          <cell r="Q226">
            <v>0</v>
          </cell>
        </row>
        <row r="227">
          <cell r="C227" t="str">
            <v>A0107</v>
          </cell>
          <cell r="D227" t="str">
            <v>PT Denso Indonesia</v>
          </cell>
          <cell r="E227" t="str">
            <v>PEB 4</v>
          </cell>
          <cell r="G227">
            <v>2.9226559664294292</v>
          </cell>
          <cell r="I227">
            <v>0.09</v>
          </cell>
          <cell r="J227" t="str">
            <v>N/A</v>
          </cell>
          <cell r="K227">
            <v>0.08</v>
          </cell>
          <cell r="L227">
            <v>2.9226559664294292</v>
          </cell>
          <cell r="M227">
            <v>498657.08255152014</v>
          </cell>
          <cell r="N227">
            <v>19365.709665278333</v>
          </cell>
          <cell r="O227">
            <v>0</v>
          </cell>
          <cell r="P227">
            <v>21108.623535153383</v>
          </cell>
          <cell r="Q227">
            <v>-6837.4965937031084</v>
          </cell>
          <cell r="R227">
            <v>0</v>
          </cell>
          <cell r="S227">
            <v>0</v>
          </cell>
          <cell r="T227">
            <v>0</v>
          </cell>
        </row>
        <row r="228">
          <cell r="C228" t="str">
            <v>A0107</v>
          </cell>
          <cell r="D228" t="str">
            <v>PT Denso Indonesia</v>
          </cell>
          <cell r="E228" t="str">
            <v>PEB 5</v>
          </cell>
          <cell r="G228">
            <v>15.06</v>
          </cell>
          <cell r="I228">
            <v>0.09</v>
          </cell>
          <cell r="J228" t="str">
            <v>N/A</v>
          </cell>
          <cell r="K228">
            <v>0.08</v>
          </cell>
          <cell r="L228">
            <v>16.235159429827899</v>
          </cell>
          <cell r="M228">
            <v>84440857.626097649</v>
          </cell>
          <cell r="N228">
            <v>4792685.6987614501</v>
          </cell>
          <cell r="O228">
            <v>5913924.8856658014</v>
          </cell>
          <cell r="P228">
            <v>5174964.5247919997</v>
          </cell>
          <cell r="Q228">
            <v>2947325.5008661151</v>
          </cell>
          <cell r="R228">
            <v>0</v>
          </cell>
          <cell r="S228">
            <v>0</v>
          </cell>
          <cell r="T228">
            <v>0</v>
          </cell>
        </row>
        <row r="229">
          <cell r="C229" t="str">
            <v>A0107</v>
          </cell>
          <cell r="D229" t="str">
            <v>PT Denso Indonesia</v>
          </cell>
          <cell r="E229" t="str">
            <v>PEB 6</v>
          </cell>
        </row>
        <row r="230">
          <cell r="C230" t="str">
            <v>A0107</v>
          </cell>
          <cell r="D230" t="str">
            <v>PT Denso Indonesia</v>
          </cell>
          <cell r="E230" t="str">
            <v>PEB 7</v>
          </cell>
          <cell r="G230">
            <v>15.06</v>
          </cell>
          <cell r="I230">
            <v>0.08</v>
          </cell>
          <cell r="J230" t="str">
            <v>N/A</v>
          </cell>
          <cell r="K230">
            <v>0.08</v>
          </cell>
          <cell r="L230">
            <v>16.235159429827899</v>
          </cell>
          <cell r="M230">
            <v>4453993.9280272145</v>
          </cell>
          <cell r="N230">
            <v>350876.91575146362</v>
          </cell>
          <cell r="O230">
            <v>497815.68698580517</v>
          </cell>
          <cell r="P230">
            <v>343214.31077693816</v>
          </cell>
          <cell r="Q230">
            <v>2290221.4252398964</v>
          </cell>
          <cell r="R230">
            <v>0</v>
          </cell>
          <cell r="S230">
            <v>0</v>
          </cell>
          <cell r="T230">
            <v>0</v>
          </cell>
        </row>
        <row r="231">
          <cell r="C231" t="str">
            <v>A0107</v>
          </cell>
          <cell r="D231" t="str">
            <v>PT Denso Indonesia</v>
          </cell>
          <cell r="E231" t="str">
            <v>MPP</v>
          </cell>
          <cell r="G231">
            <v>15.06</v>
          </cell>
          <cell r="I231">
            <v>0.09</v>
          </cell>
          <cell r="J231" t="str">
            <v>N/A</v>
          </cell>
          <cell r="K231">
            <v>0.08</v>
          </cell>
          <cell r="L231">
            <v>16.235159429827899</v>
          </cell>
          <cell r="M231">
            <v>4019355.203488762</v>
          </cell>
          <cell r="N231">
            <v>228440.22176093975</v>
          </cell>
          <cell r="O231">
            <v>281386.59038446622</v>
          </cell>
          <cell r="P231">
            <v>246714.30351175493</v>
          </cell>
          <cell r="Q231">
            <v>137707.63980741892</v>
          </cell>
          <cell r="R231">
            <v>0</v>
          </cell>
          <cell r="S231">
            <v>0</v>
          </cell>
          <cell r="T231">
            <v>0</v>
          </cell>
        </row>
        <row r="232">
          <cell r="C232" t="str">
            <v>A0107</v>
          </cell>
          <cell r="D232" t="str">
            <v>PT Denso Indonesia</v>
          </cell>
          <cell r="E232" t="str">
            <v>ID</v>
          </cell>
          <cell r="G232">
            <v>15.06</v>
          </cell>
          <cell r="I232">
            <v>0.09</v>
          </cell>
          <cell r="J232" t="str">
            <v>N/A</v>
          </cell>
          <cell r="K232">
            <v>0.08</v>
          </cell>
          <cell r="L232">
            <v>16.235159429827899</v>
          </cell>
          <cell r="M232">
            <v>9672213.7224958837</v>
          </cell>
          <cell r="N232">
            <v>667304.19221124868</v>
          </cell>
          <cell r="O232">
            <v>808333.58616135537</v>
          </cell>
          <cell r="P232">
            <v>677235.80832791829</v>
          </cell>
          <cell r="Q232">
            <v>-1756913.5607533343</v>
          </cell>
          <cell r="R232">
            <v>0</v>
          </cell>
          <cell r="S232">
            <v>0</v>
          </cell>
          <cell r="T232">
            <v>0</v>
          </cell>
        </row>
        <row r="233">
          <cell r="C233" t="str">
            <v>A0107</v>
          </cell>
          <cell r="D233" t="str">
            <v>PT Denso Indonesia</v>
          </cell>
          <cell r="E233" t="str">
            <v>LL</v>
          </cell>
          <cell r="G233">
            <v>15.06</v>
          </cell>
          <cell r="I233">
            <v>0.08</v>
          </cell>
          <cell r="J233" t="str">
            <v>N/A</v>
          </cell>
          <cell r="K233">
            <v>0.08</v>
          </cell>
          <cell r="L233">
            <v>2.2099442026205698</v>
          </cell>
          <cell r="M233">
            <v>6658081.7989950897</v>
          </cell>
          <cell r="N233">
            <v>1949236.7813378235</v>
          </cell>
          <cell r="O233">
            <v>1916853.5519999987</v>
          </cell>
          <cell r="P233">
            <v>2043287.5289795941</v>
          </cell>
          <cell r="Q233">
            <v>13974.036577266641</v>
          </cell>
          <cell r="R233">
            <v>0</v>
          </cell>
          <cell r="S233">
            <v>0</v>
          </cell>
          <cell r="T233">
            <v>0</v>
          </cell>
        </row>
        <row r="234">
          <cell r="C234" t="str">
            <v>A0107</v>
          </cell>
          <cell r="D234" t="str">
            <v>PT Denso Indonesia</v>
          </cell>
          <cell r="E234" t="str">
            <v>PMK</v>
          </cell>
          <cell r="G234">
            <v>15.06</v>
          </cell>
          <cell r="I234">
            <v>0.08</v>
          </cell>
          <cell r="J234" t="str">
            <v>N/A</v>
          </cell>
          <cell r="K234">
            <v>0.08</v>
          </cell>
          <cell r="L234">
            <v>15.86935698017647</v>
          </cell>
          <cell r="M234">
            <v>769789.31955292134</v>
          </cell>
          <cell r="R234">
            <v>769789.31955292134</v>
          </cell>
          <cell r="S234">
            <v>0</v>
          </cell>
          <cell r="T234">
            <v>0</v>
          </cell>
        </row>
        <row r="236">
          <cell r="C236" t="str">
            <v>A0361</v>
          </cell>
          <cell r="D236" t="str">
            <v>PT Denso Sales Indonesia</v>
          </cell>
          <cell r="E236" t="str">
            <v>PEB 1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</row>
        <row r="237">
          <cell r="C237" t="str">
            <v>A0361</v>
          </cell>
          <cell r="D237" t="str">
            <v>PT Denso Sales Indonesia</v>
          </cell>
          <cell r="E237" t="str">
            <v>PEB 2</v>
          </cell>
        </row>
        <row r="238">
          <cell r="C238" t="str">
            <v>A0361</v>
          </cell>
          <cell r="D238" t="str">
            <v>PT Denso Sales Indonesia</v>
          </cell>
          <cell r="E238" t="str">
            <v>PEB 3</v>
          </cell>
        </row>
        <row r="239">
          <cell r="C239" t="str">
            <v>A0361</v>
          </cell>
          <cell r="D239" t="str">
            <v>PT Denso Sales Indonesia</v>
          </cell>
          <cell r="E239" t="str">
            <v>PEB 4</v>
          </cell>
        </row>
        <row r="240">
          <cell r="C240" t="str">
            <v>A0361</v>
          </cell>
          <cell r="D240" t="str">
            <v>PT Denso Sales Indonesia</v>
          </cell>
          <cell r="E240" t="str">
            <v>PEB 5</v>
          </cell>
          <cell r="G240">
            <v>9.48</v>
          </cell>
          <cell r="I240">
            <v>0.09</v>
          </cell>
          <cell r="J240" t="str">
            <v>N/A</v>
          </cell>
          <cell r="K240">
            <v>0.08</v>
          </cell>
          <cell r="L240">
            <v>13.872170717115331</v>
          </cell>
          <cell r="M240">
            <v>5907570.311448317</v>
          </cell>
          <cell r="N240">
            <v>613313.58360976237</v>
          </cell>
          <cell r="O240">
            <v>377383.45984669699</v>
          </cell>
          <cell r="P240">
            <v>629293.70250837598</v>
          </cell>
          <cell r="Q240">
            <v>183652.43430691212</v>
          </cell>
          <cell r="R240">
            <v>0</v>
          </cell>
          <cell r="S240">
            <v>0</v>
          </cell>
          <cell r="T240">
            <v>0</v>
          </cell>
        </row>
        <row r="241">
          <cell r="C241" t="str">
            <v>A0361</v>
          </cell>
          <cell r="D241" t="str">
            <v>PT Denso Sales Indonesia</v>
          </cell>
          <cell r="E241" t="str">
            <v>PEB 6</v>
          </cell>
        </row>
        <row r="242">
          <cell r="C242" t="str">
            <v>A0361</v>
          </cell>
          <cell r="D242" t="str">
            <v>PT Denso Sales Indonesia</v>
          </cell>
          <cell r="E242" t="str">
            <v>PEB 7</v>
          </cell>
          <cell r="G242">
            <v>9.48</v>
          </cell>
          <cell r="I242">
            <v>0.08</v>
          </cell>
          <cell r="J242" t="str">
            <v>N/A</v>
          </cell>
          <cell r="K242">
            <v>0.08</v>
          </cell>
          <cell r="L242">
            <v>13.872170717115331</v>
          </cell>
          <cell r="M242">
            <v>215876.2364854406</v>
          </cell>
          <cell r="N242">
            <v>24267.160744798668</v>
          </cell>
          <cell r="O242">
            <v>25671.940590654845</v>
          </cell>
          <cell r="P242">
            <v>23688.701951825169</v>
          </cell>
          <cell r="Q242">
            <v>114238.35551067954</v>
          </cell>
          <cell r="R242">
            <v>0</v>
          </cell>
          <cell r="S242">
            <v>0</v>
          </cell>
          <cell r="T242">
            <v>0</v>
          </cell>
        </row>
        <row r="243">
          <cell r="C243" t="str">
            <v>A0361</v>
          </cell>
          <cell r="D243" t="str">
            <v>PT Denso Sales Indonesia</v>
          </cell>
          <cell r="E243" t="str">
            <v>MPP</v>
          </cell>
          <cell r="G243">
            <v>9.48</v>
          </cell>
          <cell r="I243">
            <v>0.09</v>
          </cell>
          <cell r="J243" t="str">
            <v>N/A</v>
          </cell>
          <cell r="K243">
            <v>0.08</v>
          </cell>
          <cell r="L243">
            <v>13.872170717115331</v>
          </cell>
          <cell r="M243">
            <v>313726.91967400187</v>
          </cell>
          <cell r="N243">
            <v>35002.371570145617</v>
          </cell>
          <cell r="O243">
            <v>32498.935967777274</v>
          </cell>
          <cell r="P243">
            <v>34498.724425160741</v>
          </cell>
          <cell r="Q243">
            <v>8788.3116556737805</v>
          </cell>
          <cell r="R243">
            <v>0</v>
          </cell>
          <cell r="S243">
            <v>0</v>
          </cell>
          <cell r="T243">
            <v>0</v>
          </cell>
        </row>
        <row r="244">
          <cell r="C244" t="str">
            <v>A0361</v>
          </cell>
          <cell r="D244" t="str">
            <v>PT Denso Sales Indonesia</v>
          </cell>
          <cell r="E244" t="str">
            <v>ID</v>
          </cell>
          <cell r="G244">
            <v>9.48</v>
          </cell>
          <cell r="I244">
            <v>0.09</v>
          </cell>
          <cell r="J244" t="str">
            <v>N/A</v>
          </cell>
          <cell r="K244">
            <v>0.08</v>
          </cell>
          <cell r="L244">
            <v>13.872170717115331</v>
          </cell>
          <cell r="M244">
            <v>619091.2909987662</v>
          </cell>
          <cell r="N244">
            <v>67955.59062263841</v>
          </cell>
          <cell r="O244">
            <v>68395.875469120263</v>
          </cell>
          <cell r="P244">
            <v>66487.391769623981</v>
          </cell>
          <cell r="Q244">
            <v>-109753.21935714479</v>
          </cell>
          <cell r="R244">
            <v>0</v>
          </cell>
          <cell r="S244">
            <v>0</v>
          </cell>
          <cell r="T244">
            <v>0</v>
          </cell>
        </row>
        <row r="245">
          <cell r="C245" t="str">
            <v>A0361</v>
          </cell>
          <cell r="D245" t="str">
            <v>PT Denso Sales Indonesia</v>
          </cell>
          <cell r="E245" t="str">
            <v>LL</v>
          </cell>
          <cell r="G245">
            <v>9.48</v>
          </cell>
          <cell r="I245">
            <v>0.08</v>
          </cell>
          <cell r="J245" t="str">
            <v>N/A</v>
          </cell>
          <cell r="K245">
            <v>0.08</v>
          </cell>
          <cell r="L245">
            <v>2.6002764700471568</v>
          </cell>
          <cell r="M245">
            <v>610378</v>
          </cell>
          <cell r="N245">
            <v>156613</v>
          </cell>
          <cell r="O245">
            <v>69822</v>
          </cell>
          <cell r="P245">
            <v>163710</v>
          </cell>
          <cell r="Q245">
            <v>2655.4336488856934</v>
          </cell>
          <cell r="R245">
            <v>0</v>
          </cell>
          <cell r="S245">
            <v>0</v>
          </cell>
          <cell r="T245">
            <v>0</v>
          </cell>
        </row>
        <row r="246">
          <cell r="C246" t="str">
            <v>A0361</v>
          </cell>
          <cell r="D246" t="str">
            <v>PT Denso Sales Indonesia</v>
          </cell>
          <cell r="E246" t="str">
            <v>PMK</v>
          </cell>
          <cell r="G246">
            <v>9.48</v>
          </cell>
          <cell r="I246">
            <v>0.08</v>
          </cell>
          <cell r="J246" t="str">
            <v>N/A</v>
          </cell>
          <cell r="K246">
            <v>0.08</v>
          </cell>
          <cell r="L246">
            <v>13.447882008922255</v>
          </cell>
          <cell r="M246">
            <v>30341.777756218649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30341.777756218649</v>
          </cell>
          <cell r="S246">
            <v>0</v>
          </cell>
          <cell r="T246">
            <v>0</v>
          </cell>
        </row>
        <row r="248">
          <cell r="C248" t="str">
            <v>A0353</v>
          </cell>
          <cell r="D248" t="str">
            <v>PT Hamaden Indonesia</v>
          </cell>
          <cell r="E248" t="str">
            <v>PEB 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</row>
        <row r="249">
          <cell r="C249" t="str">
            <v>A0353</v>
          </cell>
          <cell r="D249" t="str">
            <v>PT Hamaden Indonesia</v>
          </cell>
          <cell r="E249" t="str">
            <v>PEB 2</v>
          </cell>
        </row>
        <row r="250">
          <cell r="C250" t="str">
            <v>A0353</v>
          </cell>
          <cell r="D250" t="str">
            <v>PT Hamaden Indonesia</v>
          </cell>
          <cell r="E250" t="str">
            <v>PEB 3</v>
          </cell>
        </row>
        <row r="251">
          <cell r="C251" t="str">
            <v>A0353</v>
          </cell>
          <cell r="D251" t="str">
            <v>PT Hamaden Indonesia</v>
          </cell>
          <cell r="E251" t="str">
            <v>PEB 4</v>
          </cell>
        </row>
        <row r="252">
          <cell r="C252" t="str">
            <v>A0353</v>
          </cell>
          <cell r="D252" t="str">
            <v>PT Hamaden Indonesia</v>
          </cell>
          <cell r="E252" t="str">
            <v>PEB 5</v>
          </cell>
          <cell r="G252">
            <v>17.54</v>
          </cell>
          <cell r="I252">
            <v>0.09</v>
          </cell>
          <cell r="J252" t="str">
            <v>N/A</v>
          </cell>
          <cell r="K252">
            <v>0.08</v>
          </cell>
          <cell r="L252">
            <v>18.740662361231006</v>
          </cell>
          <cell r="M252">
            <v>4551296.4175511282</v>
          </cell>
          <cell r="N252">
            <v>302711.38150111056</v>
          </cell>
          <cell r="O252">
            <v>0</v>
          </cell>
          <cell r="P252">
            <v>329955.40583621064</v>
          </cell>
          <cell r="Q252">
            <v>205560.90115782991</v>
          </cell>
          <cell r="R252">
            <v>0</v>
          </cell>
          <cell r="S252">
            <v>0</v>
          </cell>
          <cell r="T252">
            <v>0</v>
          </cell>
        </row>
        <row r="253">
          <cell r="C253" t="str">
            <v>A0353</v>
          </cell>
          <cell r="D253" t="str">
            <v>PT Hamaden Indonesia</v>
          </cell>
          <cell r="E253" t="str">
            <v>PEB 6</v>
          </cell>
        </row>
        <row r="254">
          <cell r="C254" t="str">
            <v>A0353</v>
          </cell>
          <cell r="D254" t="str">
            <v>PT Hamaden Indonesia</v>
          </cell>
          <cell r="E254" t="str">
            <v>PEB 7</v>
          </cell>
          <cell r="G254">
            <v>17.54</v>
          </cell>
          <cell r="I254">
            <v>0.08</v>
          </cell>
          <cell r="J254" t="str">
            <v>N/A</v>
          </cell>
          <cell r="K254">
            <v>0.08</v>
          </cell>
          <cell r="L254">
            <v>18.740662361231006</v>
          </cell>
          <cell r="M254">
            <v>410940.10303246527</v>
          </cell>
          <cell r="N254">
            <v>34666.791644815094</v>
          </cell>
          <cell r="O254">
            <v>42481.342453709745</v>
          </cell>
          <cell r="P254">
            <v>34014.981612966658</v>
          </cell>
          <cell r="Q254">
            <v>201655.88870046445</v>
          </cell>
          <cell r="R254">
            <v>0</v>
          </cell>
          <cell r="S254">
            <v>0</v>
          </cell>
          <cell r="T254">
            <v>0</v>
          </cell>
        </row>
        <row r="255">
          <cell r="C255" t="str">
            <v>A0353</v>
          </cell>
          <cell r="D255" t="str">
            <v>PT Hamaden Indonesia</v>
          </cell>
          <cell r="E255" t="str">
            <v>MPP</v>
          </cell>
          <cell r="G255">
            <v>17.54</v>
          </cell>
          <cell r="I255">
            <v>0.09</v>
          </cell>
          <cell r="J255" t="str">
            <v>N/A</v>
          </cell>
          <cell r="K255">
            <v>0.08</v>
          </cell>
          <cell r="L255">
            <v>18.740662361231006</v>
          </cell>
          <cell r="M255">
            <v>212016.91386107737</v>
          </cell>
          <cell r="N255">
            <v>14101.46187116974</v>
          </cell>
          <cell r="O255">
            <v>0</v>
          </cell>
          <cell r="P255">
            <v>15370.593439575028</v>
          </cell>
          <cell r="Q255">
            <v>9575.8183769176831</v>
          </cell>
          <cell r="R255">
            <v>0</v>
          </cell>
          <cell r="S255">
            <v>0</v>
          </cell>
          <cell r="T255">
            <v>0</v>
          </cell>
        </row>
        <row r="256">
          <cell r="C256" t="str">
            <v>A0353</v>
          </cell>
          <cell r="D256" t="str">
            <v>PT Hamaden Indonesia</v>
          </cell>
          <cell r="E256" t="str">
            <v>ID</v>
          </cell>
          <cell r="G256">
            <v>17.54</v>
          </cell>
          <cell r="I256">
            <v>0.09</v>
          </cell>
          <cell r="J256" t="str">
            <v>N/A</v>
          </cell>
          <cell r="K256">
            <v>0.08</v>
          </cell>
          <cell r="L256">
            <v>18.740662361231006</v>
          </cell>
          <cell r="M256">
            <v>700347.8421107555</v>
          </cell>
          <cell r="N256">
            <v>53635.261638919612</v>
          </cell>
          <cell r="O256">
            <v>45732.39752278907</v>
          </cell>
          <cell r="P256">
            <v>55450.039632132568</v>
          </cell>
          <cell r="Q256">
            <v>-141839.87126668962</v>
          </cell>
          <cell r="R256">
            <v>0</v>
          </cell>
          <cell r="S256">
            <v>0</v>
          </cell>
          <cell r="T256">
            <v>0</v>
          </cell>
        </row>
        <row r="257">
          <cell r="C257" t="str">
            <v>A0353</v>
          </cell>
          <cell r="D257" t="str">
            <v>PT Hamaden Indonesia</v>
          </cell>
          <cell r="E257" t="str">
            <v>LL</v>
          </cell>
          <cell r="G257">
            <v>17.54</v>
          </cell>
          <cell r="I257">
            <v>0.08</v>
          </cell>
          <cell r="J257" t="str">
            <v>N/A</v>
          </cell>
          <cell r="K257">
            <v>0.08</v>
          </cell>
          <cell r="L257">
            <v>2.2704504641934724</v>
          </cell>
          <cell r="M257">
            <v>541957.98027352348</v>
          </cell>
          <cell r="N257">
            <v>148944.33795636136</v>
          </cell>
          <cell r="O257">
            <v>100194.62400000001</v>
          </cell>
          <cell r="P257">
            <v>155373.73751284363</v>
          </cell>
          <cell r="Q257">
            <v>1290.3670384505531</v>
          </cell>
          <cell r="R257">
            <v>0</v>
          </cell>
          <cell r="S257">
            <v>0</v>
          </cell>
          <cell r="T257">
            <v>0</v>
          </cell>
        </row>
        <row r="258">
          <cell r="C258" t="str">
            <v>A0353</v>
          </cell>
          <cell r="D258" t="str">
            <v>PT Hamaden Indonesia</v>
          </cell>
          <cell r="E258" t="str">
            <v>PMK</v>
          </cell>
          <cell r="G258">
            <v>17.54</v>
          </cell>
          <cell r="I258">
            <v>0.08</v>
          </cell>
          <cell r="J258" t="str">
            <v>N/A</v>
          </cell>
          <cell r="K258">
            <v>0.08</v>
          </cell>
          <cell r="L258">
            <v>18.347108768935968</v>
          </cell>
          <cell r="M258">
            <v>63697.996181697155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63697.996181697155</v>
          </cell>
          <cell r="S258">
            <v>0</v>
          </cell>
          <cell r="T258">
            <v>0</v>
          </cell>
        </row>
        <row r="260">
          <cell r="C260" t="str">
            <v>A0049</v>
          </cell>
          <cell r="D260" t="str">
            <v>PT Aisin Indonesia</v>
          </cell>
          <cell r="E260" t="str">
            <v>PEB 1</v>
          </cell>
          <cell r="G260">
            <v>10.576647196279399</v>
          </cell>
          <cell r="H260">
            <v>55147.207470768626</v>
          </cell>
          <cell r="I260">
            <v>0.08</v>
          </cell>
          <cell r="J260">
            <v>0.1</v>
          </cell>
          <cell r="K260">
            <v>0.08</v>
          </cell>
          <cell r="L260">
            <v>10.105226583824514</v>
          </cell>
          <cell r="M260">
            <v>13144016</v>
          </cell>
          <cell r="N260">
            <v>615473</v>
          </cell>
          <cell r="O260">
            <v>81775</v>
          </cell>
          <cell r="P260">
            <v>660904</v>
          </cell>
          <cell r="Q260">
            <v>1004236</v>
          </cell>
          <cell r="R260">
            <v>0</v>
          </cell>
          <cell r="S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K260">
            <v>10.576647196279399</v>
          </cell>
          <cell r="AL260">
            <v>0</v>
          </cell>
          <cell r="AM260">
            <v>0.08</v>
          </cell>
          <cell r="AN260" t="str">
            <v>N/A</v>
          </cell>
          <cell r="AO260">
            <v>0.08</v>
          </cell>
          <cell r="AP260">
            <v>10.100327257652332</v>
          </cell>
          <cell r="AQ260">
            <v>86684.812745541043</v>
          </cell>
          <cell r="AR260">
            <v>4392.0030285008133</v>
          </cell>
          <cell r="AS260">
            <v>0</v>
          </cell>
          <cell r="AT260">
            <v>4743.3632707808783</v>
          </cell>
          <cell r="AU260">
            <v>8005.8127455410431</v>
          </cell>
          <cell r="AV260">
            <v>0</v>
          </cell>
          <cell r="AW260">
            <v>0</v>
          </cell>
          <cell r="AX260">
            <v>-93458.787432229758</v>
          </cell>
          <cell r="AZ260">
            <v>20.375807114700756</v>
          </cell>
          <cell r="BA260">
            <v>1565527</v>
          </cell>
          <cell r="BB260">
            <v>0.09</v>
          </cell>
          <cell r="BC260" t="str">
            <v>N/A</v>
          </cell>
          <cell r="BD260">
            <v>0.08</v>
          </cell>
          <cell r="BE260">
            <v>20.110244696224026</v>
          </cell>
          <cell r="BF260">
            <v>1003109.0990479738</v>
          </cell>
          <cell r="BG260">
            <v>117071.20193082241</v>
          </cell>
          <cell r="BH260">
            <v>0</v>
          </cell>
          <cell r="BI260">
            <v>127607.61010459643</v>
          </cell>
          <cell r="BJ260">
            <v>-71891.680324609159</v>
          </cell>
          <cell r="BK260">
            <v>0</v>
          </cell>
          <cell r="BL260">
            <v>0</v>
          </cell>
          <cell r="BM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S260">
            <v>19.747357428721227</v>
          </cell>
          <cell r="CT260">
            <v>95557.679864116071</v>
          </cell>
          <cell r="CU260">
            <v>0.08</v>
          </cell>
          <cell r="CV260" t="str">
            <v>N/A</v>
          </cell>
          <cell r="CW260">
            <v>0.08</v>
          </cell>
          <cell r="CX260">
            <v>19.478666572123629</v>
          </cell>
          <cell r="CY260">
            <v>1165704.2247061727</v>
          </cell>
          <cell r="CZ260">
            <v>130818.10845622176</v>
          </cell>
          <cell r="DA260">
            <v>120185.02926627762</v>
          </cell>
          <cell r="DB260">
            <v>128362.18436173021</v>
          </cell>
          <cell r="DC260">
            <v>62145.061346579809</v>
          </cell>
          <cell r="DD260">
            <v>0</v>
          </cell>
          <cell r="DE260">
            <v>0</v>
          </cell>
          <cell r="DF260">
            <v>0</v>
          </cell>
          <cell r="DH260">
            <v>19.747357428721227</v>
          </cell>
          <cell r="DI260">
            <v>112947.59850000002</v>
          </cell>
          <cell r="DJ260">
            <v>0.09</v>
          </cell>
          <cell r="DK260" t="str">
            <v>N/A</v>
          </cell>
          <cell r="DL260">
            <v>0.08</v>
          </cell>
          <cell r="DM260">
            <v>19.478666572123629</v>
          </cell>
          <cell r="DN260">
            <v>984650.55708364735</v>
          </cell>
          <cell r="DO260">
            <v>75716.016023413351</v>
          </cell>
          <cell r="DP260">
            <v>0</v>
          </cell>
          <cell r="DQ260">
            <v>82530.45746552058</v>
          </cell>
          <cell r="DR260">
            <v>-6569.22259001981</v>
          </cell>
          <cell r="DS260">
            <v>0</v>
          </cell>
          <cell r="DT260">
            <v>0</v>
          </cell>
          <cell r="DU260">
            <v>-58209.930895415717</v>
          </cell>
          <cell r="DW260">
            <v>19.747357428721227</v>
          </cell>
          <cell r="DX260">
            <v>114521.82140054071</v>
          </cell>
          <cell r="DY260">
            <v>0.09</v>
          </cell>
          <cell r="DZ260" t="str">
            <v>N/A</v>
          </cell>
          <cell r="EA260">
            <v>0.08</v>
          </cell>
          <cell r="EB260">
            <v>19.478666572123629</v>
          </cell>
          <cell r="EC260">
            <v>2336614.7337955786</v>
          </cell>
          <cell r="ED260">
            <v>212000.8179200693</v>
          </cell>
          <cell r="EE260">
            <v>149783.7011743297</v>
          </cell>
          <cell r="EF260">
            <v>218787.36485306689</v>
          </cell>
          <cell r="EG260">
            <v>-23446.543972847983</v>
          </cell>
          <cell r="EH260">
            <v>0</v>
          </cell>
          <cell r="EI260">
            <v>0</v>
          </cell>
          <cell r="EJ260">
            <v>0</v>
          </cell>
          <cell r="EL260">
            <v>19.747357428721227</v>
          </cell>
          <cell r="EM260">
            <v>1009199.9869709262</v>
          </cell>
          <cell r="EN260">
            <v>0.08</v>
          </cell>
          <cell r="EO260" t="str">
            <v>N/A</v>
          </cell>
          <cell r="EP260">
            <v>0.08</v>
          </cell>
          <cell r="EQ260">
            <v>9.5810794954532312</v>
          </cell>
          <cell r="ER260">
            <v>2173701.2236247184</v>
          </cell>
          <cell r="ES260">
            <v>941553.62024564575</v>
          </cell>
          <cell r="ET260">
            <v>855233.14752000023</v>
          </cell>
          <cell r="EU260">
            <v>981175.25382953824</v>
          </cell>
          <cell r="EV260">
            <v>6971.2236247183755</v>
          </cell>
          <cell r="EW260">
            <v>0</v>
          </cell>
          <cell r="EX260">
            <v>0</v>
          </cell>
          <cell r="EY260">
            <v>-688.00151778571308</v>
          </cell>
          <cell r="FA260">
            <v>19.747357428721227</v>
          </cell>
          <cell r="FB260">
            <v>264046.69999999949</v>
          </cell>
          <cell r="FC260">
            <v>0.08</v>
          </cell>
          <cell r="FD260" t="str">
            <v>N/A</v>
          </cell>
          <cell r="FE260">
            <v>0.08</v>
          </cell>
          <cell r="FF260">
            <v>19.023140609906736</v>
          </cell>
          <cell r="FG260">
            <v>2052861.7843464212</v>
          </cell>
          <cell r="FH260">
            <v>382604.3482119831</v>
          </cell>
          <cell r="FI260">
            <v>269620</v>
          </cell>
          <cell r="FJ260">
            <v>420864.78303318145</v>
          </cell>
          <cell r="FK260">
            <v>231897.78434642125</v>
          </cell>
          <cell r="FL260">
            <v>0</v>
          </cell>
          <cell r="FM260">
            <v>0</v>
          </cell>
          <cell r="FN260">
            <v>0</v>
          </cell>
        </row>
        <row r="261">
          <cell r="C261" t="str">
            <v>A0049</v>
          </cell>
          <cell r="D261" t="str">
            <v>PT Aisin Indonesia</v>
          </cell>
          <cell r="E261" t="str">
            <v>PEB 2</v>
          </cell>
          <cell r="G261">
            <v>0</v>
          </cell>
          <cell r="H261">
            <v>0</v>
          </cell>
        </row>
        <row r="262">
          <cell r="C262" t="str">
            <v>A0049</v>
          </cell>
          <cell r="D262" t="str">
            <v>PT Aisin Indonesia</v>
          </cell>
          <cell r="E262" t="str">
            <v>PEB 3</v>
          </cell>
          <cell r="G262">
            <v>10.576647196279399</v>
          </cell>
          <cell r="H262">
            <v>0</v>
          </cell>
          <cell r="I262">
            <v>0.08</v>
          </cell>
          <cell r="J262" t="str">
            <v>N/A</v>
          </cell>
          <cell r="K262">
            <v>0.08</v>
          </cell>
          <cell r="L262">
            <v>10.100327257652332</v>
          </cell>
          <cell r="M262">
            <v>86684.812745541043</v>
          </cell>
          <cell r="N262">
            <v>4392.0030285008133</v>
          </cell>
          <cell r="O262">
            <v>0</v>
          </cell>
          <cell r="P262">
            <v>4743.3632707808783</v>
          </cell>
          <cell r="Q262">
            <v>8005.8127455410431</v>
          </cell>
          <cell r="R262">
            <v>0</v>
          </cell>
          <cell r="S262">
            <v>0</v>
          </cell>
          <cell r="T262">
            <v>-93458.787432229758</v>
          </cell>
        </row>
        <row r="263">
          <cell r="C263" t="str">
            <v>A0049</v>
          </cell>
          <cell r="D263" t="str">
            <v>PT Aisin Indonesia</v>
          </cell>
          <cell r="E263" t="str">
            <v>PEB 4</v>
          </cell>
          <cell r="G263">
            <v>20.375807114700756</v>
          </cell>
          <cell r="H263">
            <v>1565527</v>
          </cell>
          <cell r="I263">
            <v>0.09</v>
          </cell>
          <cell r="J263" t="str">
            <v>N/A</v>
          </cell>
          <cell r="K263">
            <v>0.08</v>
          </cell>
          <cell r="L263">
            <v>20.110244696224026</v>
          </cell>
          <cell r="M263">
            <v>1003109.0990479738</v>
          </cell>
          <cell r="N263">
            <v>117071.20193082241</v>
          </cell>
          <cell r="O263">
            <v>0</v>
          </cell>
          <cell r="P263">
            <v>127607.61010459643</v>
          </cell>
          <cell r="Q263">
            <v>-71891.680324609159</v>
          </cell>
          <cell r="R263">
            <v>0</v>
          </cell>
          <cell r="S263">
            <v>0</v>
          </cell>
          <cell r="T263">
            <v>0</v>
          </cell>
        </row>
        <row r="264">
          <cell r="C264" t="str">
            <v>A0049</v>
          </cell>
          <cell r="D264" t="str">
            <v>PT Aisin Indonesia</v>
          </cell>
          <cell r="E264" t="str">
            <v>PEB 5</v>
          </cell>
          <cell r="G264">
            <v>0</v>
          </cell>
          <cell r="H264">
            <v>0</v>
          </cell>
        </row>
        <row r="265">
          <cell r="C265" t="str">
            <v>A0049</v>
          </cell>
          <cell r="D265" t="str">
            <v>PT Aisin Indonesia</v>
          </cell>
          <cell r="E265" t="str">
            <v>PEB 6</v>
          </cell>
          <cell r="G265">
            <v>0</v>
          </cell>
          <cell r="H265">
            <v>0</v>
          </cell>
        </row>
        <row r="266">
          <cell r="C266" t="str">
            <v>A0049</v>
          </cell>
          <cell r="D266" t="str">
            <v>PT Aisin Indonesia</v>
          </cell>
          <cell r="E266" t="str">
            <v>PEB 7</v>
          </cell>
          <cell r="G266">
            <v>19.747357428721227</v>
          </cell>
          <cell r="H266">
            <v>95557.679864116071</v>
          </cell>
          <cell r="I266">
            <v>0.08</v>
          </cell>
          <cell r="J266" t="str">
            <v>N/A</v>
          </cell>
          <cell r="K266">
            <v>0.08</v>
          </cell>
          <cell r="L266">
            <v>19.478666572123629</v>
          </cell>
          <cell r="M266">
            <v>1165704.2247061727</v>
          </cell>
          <cell r="N266">
            <v>130818.10845622176</v>
          </cell>
          <cell r="O266">
            <v>120185.02926627762</v>
          </cell>
          <cell r="P266">
            <v>128362.18436173021</v>
          </cell>
          <cell r="Q266">
            <v>62145.061346579809</v>
          </cell>
          <cell r="R266">
            <v>0</v>
          </cell>
          <cell r="S266">
            <v>0</v>
          </cell>
          <cell r="T266">
            <v>0</v>
          </cell>
        </row>
        <row r="267">
          <cell r="C267" t="str">
            <v>A0049</v>
          </cell>
          <cell r="D267" t="str">
            <v>PT Aisin Indonesia</v>
          </cell>
          <cell r="E267" t="str">
            <v>MPP</v>
          </cell>
          <cell r="G267">
            <v>19.747357428721227</v>
          </cell>
          <cell r="H267">
            <v>112947.59850000002</v>
          </cell>
          <cell r="I267">
            <v>0.09</v>
          </cell>
          <cell r="J267" t="str">
            <v>N/A</v>
          </cell>
          <cell r="K267">
            <v>0.08</v>
          </cell>
          <cell r="L267">
            <v>19.478666572123629</v>
          </cell>
          <cell r="M267">
            <v>984650.55708364735</v>
          </cell>
          <cell r="N267">
            <v>75716.016023413351</v>
          </cell>
          <cell r="O267">
            <v>0</v>
          </cell>
          <cell r="P267">
            <v>82530.45746552058</v>
          </cell>
          <cell r="Q267">
            <v>-6569.22259001981</v>
          </cell>
          <cell r="R267">
            <v>0</v>
          </cell>
          <cell r="S267">
            <v>0</v>
          </cell>
          <cell r="T267">
            <v>-58209.930895415717</v>
          </cell>
        </row>
        <row r="268">
          <cell r="C268" t="str">
            <v>A0049</v>
          </cell>
          <cell r="D268" t="str">
            <v>PT Aisin Indonesia</v>
          </cell>
          <cell r="E268" t="str">
            <v>ID</v>
          </cell>
          <cell r="G268">
            <v>19.747357428721227</v>
          </cell>
          <cell r="H268">
            <v>114521.82140054071</v>
          </cell>
          <cell r="I268">
            <v>0.09</v>
          </cell>
          <cell r="J268" t="str">
            <v>N/A</v>
          </cell>
          <cell r="K268">
            <v>0.08</v>
          </cell>
          <cell r="L268">
            <v>19.478666572123629</v>
          </cell>
          <cell r="M268">
            <v>2336614.7337955786</v>
          </cell>
          <cell r="N268">
            <v>212000.8179200693</v>
          </cell>
          <cell r="O268">
            <v>149783.7011743297</v>
          </cell>
          <cell r="P268">
            <v>218787.36485306689</v>
          </cell>
          <cell r="Q268">
            <v>-23446.543972847983</v>
          </cell>
          <cell r="R268">
            <v>0</v>
          </cell>
          <cell r="S268">
            <v>0</v>
          </cell>
          <cell r="T268">
            <v>0</v>
          </cell>
        </row>
        <row r="269">
          <cell r="C269" t="str">
            <v>A0049</v>
          </cell>
          <cell r="D269" t="str">
            <v>PT Aisin Indonesia</v>
          </cell>
          <cell r="E269" t="str">
            <v>LL</v>
          </cell>
          <cell r="G269">
            <v>19.747357428721227</v>
          </cell>
          <cell r="H269">
            <v>1009199.9869709262</v>
          </cell>
          <cell r="I269">
            <v>0.08</v>
          </cell>
          <cell r="J269" t="str">
            <v>N/A</v>
          </cell>
          <cell r="K269">
            <v>0.08</v>
          </cell>
          <cell r="L269">
            <v>9.5810794954532312</v>
          </cell>
          <cell r="M269">
            <v>2173701.2236247184</v>
          </cell>
          <cell r="N269">
            <v>941553.62024564575</v>
          </cell>
          <cell r="O269">
            <v>855233.14752000023</v>
          </cell>
          <cell r="P269">
            <v>981175.25382953824</v>
          </cell>
          <cell r="Q269">
            <v>6971.2236247183755</v>
          </cell>
          <cell r="R269">
            <v>0</v>
          </cell>
          <cell r="S269">
            <v>0</v>
          </cell>
          <cell r="T269">
            <v>-688.00151778571308</v>
          </cell>
        </row>
        <row r="270">
          <cell r="C270" t="str">
            <v>A0049</v>
          </cell>
          <cell r="D270" t="str">
            <v>PT Aisin Indonesia</v>
          </cell>
          <cell r="E270" t="str">
            <v>PMK</v>
          </cell>
          <cell r="G270">
            <v>19.747357428721227</v>
          </cell>
          <cell r="H270">
            <v>264046.69999999949</v>
          </cell>
          <cell r="I270">
            <v>0.08</v>
          </cell>
          <cell r="J270" t="str">
            <v>N/A</v>
          </cell>
          <cell r="K270">
            <v>0.08</v>
          </cell>
          <cell r="L270">
            <v>19.023140609906736</v>
          </cell>
          <cell r="M270">
            <v>2052861.7843464212</v>
          </cell>
          <cell r="N270">
            <v>382604.3482119831</v>
          </cell>
          <cell r="O270">
            <v>269620</v>
          </cell>
          <cell r="P270">
            <v>420864.78303318145</v>
          </cell>
          <cell r="Q270">
            <v>231897.78434642125</v>
          </cell>
          <cell r="R270">
            <v>0</v>
          </cell>
          <cell r="S270">
            <v>0</v>
          </cell>
          <cell r="T270">
            <v>0</v>
          </cell>
        </row>
        <row r="272">
          <cell r="C272" t="str">
            <v>A0274</v>
          </cell>
          <cell r="D272" t="str">
            <v>PT Federal Nittan Industries</v>
          </cell>
          <cell r="E272" t="str">
            <v>PEB 1</v>
          </cell>
          <cell r="G272">
            <v>9.6842393258984085</v>
          </cell>
          <cell r="H272">
            <v>19024.129751982236</v>
          </cell>
          <cell r="I272">
            <v>0.08</v>
          </cell>
          <cell r="J272">
            <v>0.1</v>
          </cell>
          <cell r="K272">
            <v>0.08</v>
          </cell>
          <cell r="L272">
            <v>8.8190431303825996</v>
          </cell>
          <cell r="M272">
            <v>3624456.7050535823</v>
          </cell>
          <cell r="N272">
            <v>165429</v>
          </cell>
          <cell r="O272">
            <v>27028</v>
          </cell>
          <cell r="P272">
            <v>177570</v>
          </cell>
          <cell r="Q272">
            <v>255857</v>
          </cell>
          <cell r="R272">
            <v>0</v>
          </cell>
          <cell r="S272">
            <v>0</v>
          </cell>
          <cell r="T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9.6842393258984085</v>
          </cell>
          <cell r="AL272">
            <v>0</v>
          </cell>
          <cell r="AM272">
            <v>0.08</v>
          </cell>
          <cell r="AN272" t="str">
            <v>N/A</v>
          </cell>
          <cell r="AO272">
            <v>0.08</v>
          </cell>
          <cell r="AP272">
            <v>8.4044398646326908</v>
          </cell>
          <cell r="AQ272">
            <v>115402.05819529314</v>
          </cell>
          <cell r="AR272">
            <v>5728.914470968838</v>
          </cell>
          <cell r="AS272">
            <v>0</v>
          </cell>
          <cell r="AT272">
            <v>6187.2276286463457</v>
          </cell>
          <cell r="AU272">
            <v>29198.058195293139</v>
          </cell>
          <cell r="AV272">
            <v>0</v>
          </cell>
          <cell r="AW272">
            <v>0</v>
          </cell>
          <cell r="AX272">
            <v>-16072.3759614751</v>
          </cell>
          <cell r="AZ272">
            <v>21.303593346189821</v>
          </cell>
          <cell r="BA272">
            <v>0</v>
          </cell>
          <cell r="BB272">
            <v>0.09</v>
          </cell>
          <cell r="BC272" t="str">
            <v>N/A</v>
          </cell>
          <cell r="BD272">
            <v>0.08</v>
          </cell>
          <cell r="BE272">
            <v>21.066420889101867</v>
          </cell>
          <cell r="BF272">
            <v>288016.87456954835</v>
          </cell>
          <cell r="BG272">
            <v>26716.176339183352</v>
          </cell>
          <cell r="BH272">
            <v>0</v>
          </cell>
          <cell r="BI272">
            <v>29120.632209709856</v>
          </cell>
          <cell r="BJ272">
            <v>-20229.125430451648</v>
          </cell>
          <cell r="BK272">
            <v>0</v>
          </cell>
          <cell r="BL272">
            <v>0</v>
          </cell>
          <cell r="BM272">
            <v>-357290.74063832441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S272">
            <v>20.97903038472916</v>
          </cell>
          <cell r="CT272">
            <v>34955.306410913487</v>
          </cell>
          <cell r="CU272">
            <v>0.08</v>
          </cell>
          <cell r="CV272" t="str">
            <v>N/A</v>
          </cell>
          <cell r="CW272">
            <v>0.08</v>
          </cell>
          <cell r="CX272">
            <v>20.781881989675597</v>
          </cell>
          <cell r="CY272">
            <v>416215.23855864565</v>
          </cell>
          <cell r="CZ272">
            <v>51097.18965634911</v>
          </cell>
          <cell r="DA272">
            <v>41784.958057090924</v>
          </cell>
          <cell r="DB272">
            <v>50480.71839671248</v>
          </cell>
          <cell r="DC272">
            <v>23289.238558645651</v>
          </cell>
          <cell r="DD272">
            <v>0</v>
          </cell>
          <cell r="DE272">
            <v>0</v>
          </cell>
          <cell r="DF272">
            <v>14634.947048937145</v>
          </cell>
          <cell r="DH272">
            <v>20.97903038472916</v>
          </cell>
          <cell r="DI272">
            <v>0</v>
          </cell>
          <cell r="DJ272">
            <v>0.09</v>
          </cell>
          <cell r="DK272" t="str">
            <v>N/A</v>
          </cell>
          <cell r="DL272">
            <v>0.08</v>
          </cell>
          <cell r="DM272">
            <v>20.781881989675597</v>
          </cell>
          <cell r="DN272">
            <v>307439.08970527304</v>
          </cell>
          <cell r="DO272">
            <v>25657.749848945237</v>
          </cell>
          <cell r="DP272">
            <v>0</v>
          </cell>
          <cell r="DQ272">
            <v>28003.049718857685</v>
          </cell>
          <cell r="DR272">
            <v>-1906.9102947269566</v>
          </cell>
          <cell r="DS272">
            <v>0</v>
          </cell>
          <cell r="DT272">
            <v>0</v>
          </cell>
          <cell r="DU272">
            <v>0</v>
          </cell>
          <cell r="DW272">
            <v>20.97903038472916</v>
          </cell>
          <cell r="DX272">
            <v>40166.232913056359</v>
          </cell>
          <cell r="DY272">
            <v>0.09</v>
          </cell>
          <cell r="DZ272" t="str">
            <v>N/A</v>
          </cell>
          <cell r="EA272">
            <v>0.08</v>
          </cell>
          <cell r="EB272">
            <v>20.781881989675597</v>
          </cell>
          <cell r="EC272">
            <v>783714.93946535396</v>
          </cell>
          <cell r="ED272">
            <v>78584.82561406678</v>
          </cell>
          <cell r="EE272">
            <v>49228.792856231237</v>
          </cell>
          <cell r="EF272">
            <v>81456.735834848907</v>
          </cell>
          <cell r="EG272">
            <v>-7465.0605346460361</v>
          </cell>
          <cell r="EH272">
            <v>0</v>
          </cell>
          <cell r="EI272">
            <v>0</v>
          </cell>
          <cell r="EJ272">
            <v>6351.9394653539603</v>
          </cell>
          <cell r="EL272">
            <v>20.97903038472916</v>
          </cell>
          <cell r="EM272">
            <v>400504.74093421904</v>
          </cell>
          <cell r="EN272">
            <v>0.08</v>
          </cell>
          <cell r="EO272" t="str">
            <v>N/A</v>
          </cell>
          <cell r="EP272">
            <v>0.08</v>
          </cell>
          <cell r="EQ272">
            <v>2.0007784784886384</v>
          </cell>
          <cell r="ER272">
            <v>1318897.8161944384</v>
          </cell>
          <cell r="ES272">
            <v>330549.23574409715</v>
          </cell>
          <cell r="ET272">
            <v>201380.04</v>
          </cell>
          <cell r="EU272">
            <v>345245.89568415983</v>
          </cell>
          <cell r="EV272">
            <v>2268.9816982895136</v>
          </cell>
          <cell r="EW272">
            <v>0</v>
          </cell>
          <cell r="EX272">
            <v>0</v>
          </cell>
          <cell r="EY272">
            <v>-15157.370025378186</v>
          </cell>
          <cell r="FA272">
            <v>20.97903038472916</v>
          </cell>
          <cell r="FB272">
            <v>66918.75</v>
          </cell>
          <cell r="FC272">
            <v>0.08</v>
          </cell>
          <cell r="FD272" t="str">
            <v>N/A</v>
          </cell>
          <cell r="FE272">
            <v>0.08</v>
          </cell>
          <cell r="FF272">
            <v>20.514367015794956</v>
          </cell>
          <cell r="FG272">
            <v>1592774.223781148</v>
          </cell>
          <cell r="FH272">
            <v>221204.49234957414</v>
          </cell>
          <cell r="FI272">
            <v>46250</v>
          </cell>
          <cell r="FJ272">
            <v>243324.94158453157</v>
          </cell>
          <cell r="FK272">
            <v>237659.87591121579</v>
          </cell>
          <cell r="FL272">
            <v>0</v>
          </cell>
          <cell r="FM272">
            <v>0</v>
          </cell>
          <cell r="FN272">
            <v>0</v>
          </cell>
        </row>
        <row r="273">
          <cell r="C273" t="str">
            <v>A0274</v>
          </cell>
          <cell r="D273" t="str">
            <v>PT Federal Nittan Industries</v>
          </cell>
          <cell r="E273" t="str">
            <v>PEB 2</v>
          </cell>
          <cell r="G273">
            <v>0</v>
          </cell>
          <cell r="H273">
            <v>0</v>
          </cell>
          <cell r="T273">
            <v>0</v>
          </cell>
        </row>
        <row r="274">
          <cell r="C274" t="str">
            <v>A0274</v>
          </cell>
          <cell r="D274" t="str">
            <v>PT Federal Nittan Industries</v>
          </cell>
          <cell r="E274" t="str">
            <v>PEB 3</v>
          </cell>
          <cell r="G274">
            <v>9.6842393258984085</v>
          </cell>
          <cell r="H274">
            <v>0</v>
          </cell>
          <cell r="I274">
            <v>0.08</v>
          </cell>
          <cell r="J274" t="str">
            <v>N/A</v>
          </cell>
          <cell r="K274">
            <v>0.08</v>
          </cell>
          <cell r="L274">
            <v>8.4044398646326908</v>
          </cell>
          <cell r="M274">
            <v>115402.05819529314</v>
          </cell>
          <cell r="N274">
            <v>5728.914470968838</v>
          </cell>
          <cell r="O274">
            <v>0</v>
          </cell>
          <cell r="P274">
            <v>6187.2276286463457</v>
          </cell>
          <cell r="Q274">
            <v>29198.058195293139</v>
          </cell>
          <cell r="R274">
            <v>0</v>
          </cell>
          <cell r="S274">
            <v>0</v>
          </cell>
          <cell r="T274">
            <v>-16072.3759614751</v>
          </cell>
        </row>
        <row r="275">
          <cell r="C275" t="str">
            <v>A0274</v>
          </cell>
          <cell r="D275" t="str">
            <v>PT Federal Nittan Industries</v>
          </cell>
          <cell r="E275" t="str">
            <v>PEB 4</v>
          </cell>
          <cell r="G275">
            <v>21.303593346189821</v>
          </cell>
          <cell r="H275">
            <v>0</v>
          </cell>
          <cell r="I275">
            <v>0.09</v>
          </cell>
          <cell r="J275" t="str">
            <v>N/A</v>
          </cell>
          <cell r="K275">
            <v>0.08</v>
          </cell>
          <cell r="L275">
            <v>21.066420889101867</v>
          </cell>
          <cell r="M275">
            <v>288016.87456954835</v>
          </cell>
          <cell r="N275">
            <v>26716.176339183352</v>
          </cell>
          <cell r="O275">
            <v>0</v>
          </cell>
          <cell r="P275">
            <v>29120.632209709856</v>
          </cell>
          <cell r="Q275">
            <v>-20229.125430451648</v>
          </cell>
          <cell r="R275">
            <v>0</v>
          </cell>
          <cell r="S275">
            <v>0</v>
          </cell>
          <cell r="T275">
            <v>-357290.74063832441</v>
          </cell>
        </row>
        <row r="276">
          <cell r="C276" t="str">
            <v>A0274</v>
          </cell>
          <cell r="D276" t="str">
            <v>PT Federal Nittan Industries</v>
          </cell>
          <cell r="E276" t="str">
            <v>PEB 5</v>
          </cell>
          <cell r="G276">
            <v>0</v>
          </cell>
          <cell r="H276">
            <v>0</v>
          </cell>
          <cell r="T276">
            <v>0</v>
          </cell>
        </row>
        <row r="277">
          <cell r="C277" t="str">
            <v>A0274</v>
          </cell>
          <cell r="D277" t="str">
            <v>PT Federal Nittan Industries</v>
          </cell>
          <cell r="E277" t="str">
            <v>PEB 6</v>
          </cell>
          <cell r="G277">
            <v>0</v>
          </cell>
          <cell r="H277">
            <v>0</v>
          </cell>
          <cell r="T277">
            <v>0</v>
          </cell>
        </row>
        <row r="278">
          <cell r="C278" t="str">
            <v>A0274</v>
          </cell>
          <cell r="D278" t="str">
            <v>PT Federal Nittan Industries</v>
          </cell>
          <cell r="E278" t="str">
            <v>PEB 7</v>
          </cell>
          <cell r="G278">
            <v>20.97903038472916</v>
          </cell>
          <cell r="H278">
            <v>34955.306410913487</v>
          </cell>
          <cell r="I278">
            <v>0.08</v>
          </cell>
          <cell r="J278" t="str">
            <v>N/A</v>
          </cell>
          <cell r="K278">
            <v>0.08</v>
          </cell>
          <cell r="L278">
            <v>20.781881989675597</v>
          </cell>
          <cell r="M278">
            <v>416215.23855864565</v>
          </cell>
          <cell r="N278">
            <v>51097.18965634911</v>
          </cell>
          <cell r="O278">
            <v>41784.958057090924</v>
          </cell>
          <cell r="P278">
            <v>50480.71839671248</v>
          </cell>
          <cell r="Q278">
            <v>23289.238558645651</v>
          </cell>
          <cell r="R278">
            <v>0</v>
          </cell>
          <cell r="S278">
            <v>0</v>
          </cell>
          <cell r="T278">
            <v>14634.947048937145</v>
          </cell>
        </row>
        <row r="279">
          <cell r="C279" t="str">
            <v>A0274</v>
          </cell>
          <cell r="D279" t="str">
            <v>PT Federal Nittan Industries</v>
          </cell>
          <cell r="E279" t="str">
            <v>MPP</v>
          </cell>
          <cell r="G279">
            <v>20.97903038472916</v>
          </cell>
          <cell r="H279">
            <v>0</v>
          </cell>
          <cell r="I279">
            <v>0.09</v>
          </cell>
          <cell r="J279" t="str">
            <v>N/A</v>
          </cell>
          <cell r="K279">
            <v>0.08</v>
          </cell>
          <cell r="L279">
            <v>20.781881989675597</v>
          </cell>
          <cell r="M279">
            <v>307439.08970527304</v>
          </cell>
          <cell r="N279">
            <v>25657.749848945237</v>
          </cell>
          <cell r="O279">
            <v>0</v>
          </cell>
          <cell r="P279">
            <v>28003.049718857685</v>
          </cell>
          <cell r="Q279">
            <v>-1906.9102947269566</v>
          </cell>
          <cell r="R279">
            <v>0</v>
          </cell>
          <cell r="S279">
            <v>0</v>
          </cell>
          <cell r="T279">
            <v>0</v>
          </cell>
        </row>
        <row r="280">
          <cell r="C280" t="str">
            <v>A0274</v>
          </cell>
          <cell r="D280" t="str">
            <v>PT Federal Nittan Industries</v>
          </cell>
          <cell r="E280" t="str">
            <v>ID</v>
          </cell>
          <cell r="G280">
            <v>20.97903038472916</v>
          </cell>
          <cell r="H280">
            <v>40166.232913056359</v>
          </cell>
          <cell r="I280">
            <v>0.09</v>
          </cell>
          <cell r="J280" t="str">
            <v>N/A</v>
          </cell>
          <cell r="K280">
            <v>0.08</v>
          </cell>
          <cell r="L280">
            <v>20.781881989675597</v>
          </cell>
          <cell r="M280">
            <v>783714.93946535396</v>
          </cell>
          <cell r="N280">
            <v>78584.82561406678</v>
          </cell>
          <cell r="O280">
            <v>49228.792856231237</v>
          </cell>
          <cell r="P280">
            <v>81456.735834848907</v>
          </cell>
          <cell r="Q280">
            <v>-7465.0605346460361</v>
          </cell>
          <cell r="R280">
            <v>0</v>
          </cell>
          <cell r="S280">
            <v>0</v>
          </cell>
          <cell r="T280">
            <v>6351.9394653539603</v>
          </cell>
        </row>
        <row r="281">
          <cell r="C281" t="str">
            <v>A0274</v>
          </cell>
          <cell r="D281" t="str">
            <v>PT Federal Nittan Industries</v>
          </cell>
          <cell r="E281" t="str">
            <v>LL</v>
          </cell>
          <cell r="G281">
            <v>20.97903038472916</v>
          </cell>
          <cell r="H281">
            <v>400504.74093421904</v>
          </cell>
          <cell r="I281">
            <v>0.08</v>
          </cell>
          <cell r="J281" t="str">
            <v>N/A</v>
          </cell>
          <cell r="K281">
            <v>0.08</v>
          </cell>
          <cell r="L281">
            <v>2.0007784784886384</v>
          </cell>
          <cell r="M281">
            <v>1318897.8161944384</v>
          </cell>
          <cell r="N281">
            <v>330549.23574409715</v>
          </cell>
          <cell r="O281">
            <v>201380.04</v>
          </cell>
          <cell r="P281">
            <v>345245.89568415983</v>
          </cell>
          <cell r="Q281">
            <v>2268.9816982895136</v>
          </cell>
          <cell r="T281">
            <v>-15157.370025378186</v>
          </cell>
        </row>
        <row r="282">
          <cell r="C282" t="str">
            <v>A0274</v>
          </cell>
          <cell r="D282" t="str">
            <v>PT Federal Nittan Industries</v>
          </cell>
          <cell r="E282" t="str">
            <v>PMK</v>
          </cell>
          <cell r="G282">
            <v>20.97903038472916</v>
          </cell>
          <cell r="H282">
            <v>66918.75</v>
          </cell>
          <cell r="I282">
            <v>0.08</v>
          </cell>
          <cell r="J282" t="str">
            <v>N/A</v>
          </cell>
          <cell r="K282">
            <v>0.08</v>
          </cell>
          <cell r="L282">
            <v>20.514367015794956</v>
          </cell>
          <cell r="M282">
            <v>1592774.223781148</v>
          </cell>
          <cell r="N282">
            <v>221204.49234957414</v>
          </cell>
          <cell r="O282">
            <v>46250</v>
          </cell>
          <cell r="P282">
            <v>243324.94158453157</v>
          </cell>
          <cell r="Q282">
            <v>237659.87591121579</v>
          </cell>
          <cell r="T282">
            <v>0</v>
          </cell>
        </row>
        <row r="284">
          <cell r="C284" t="str">
            <v>A0364</v>
          </cell>
          <cell r="D284" t="str">
            <v>PT Toyoda Gosei Safety System Indonesia</v>
          </cell>
          <cell r="E284" t="str">
            <v>PEB 1</v>
          </cell>
          <cell r="G284">
            <v>0</v>
          </cell>
          <cell r="H284">
            <v>0</v>
          </cell>
          <cell r="T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Z284">
            <v>18.376312296888862</v>
          </cell>
          <cell r="BA284">
            <v>0</v>
          </cell>
          <cell r="BB284">
            <v>0.09</v>
          </cell>
          <cell r="BC284" t="str">
            <v>N/A</v>
          </cell>
          <cell r="BD284">
            <v>0.08</v>
          </cell>
          <cell r="BE284">
            <v>18.397086953116723</v>
          </cell>
          <cell r="BF284">
            <v>416735.63042622199</v>
          </cell>
          <cell r="BG284">
            <v>65056.400060129112</v>
          </cell>
          <cell r="BH284">
            <v>0</v>
          </cell>
          <cell r="BI284">
            <v>70911.476065540715</v>
          </cell>
          <cell r="BJ284">
            <v>70911.476065540715</v>
          </cell>
          <cell r="BK284">
            <v>0</v>
          </cell>
          <cell r="BL284">
            <v>0</v>
          </cell>
          <cell r="BM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S284">
            <v>18.376312296888862</v>
          </cell>
          <cell r="CT284">
            <v>3590.5135864307172</v>
          </cell>
          <cell r="CU284">
            <v>0.08</v>
          </cell>
          <cell r="CV284" t="str">
            <v>N/A</v>
          </cell>
          <cell r="CW284">
            <v>0.08</v>
          </cell>
          <cell r="CX284">
            <v>18.397086953116723</v>
          </cell>
          <cell r="CY284">
            <v>40057.488898691903</v>
          </cell>
          <cell r="CZ284">
            <v>6337.1609272253809</v>
          </cell>
          <cell r="DA284">
            <v>4215.3295459949923</v>
          </cell>
          <cell r="DB284">
            <v>6185.5746652542257</v>
          </cell>
          <cell r="DC284">
            <v>2220.4888986919032</v>
          </cell>
          <cell r="DD284">
            <v>0</v>
          </cell>
          <cell r="DE284">
            <v>0</v>
          </cell>
          <cell r="DF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W284">
            <v>18.376312296888862</v>
          </cell>
          <cell r="DX284">
            <v>4203.8543811387481</v>
          </cell>
          <cell r="DY284">
            <v>0.09</v>
          </cell>
          <cell r="DZ284" t="str">
            <v>N/A</v>
          </cell>
          <cell r="EA284">
            <v>0.08</v>
          </cell>
          <cell r="EB284">
            <v>18.397086953116723</v>
          </cell>
          <cell r="EC284">
            <v>93026.954565131484</v>
          </cell>
          <cell r="ED284">
            <v>14429.680298634605</v>
          </cell>
          <cell r="EE284">
            <v>5869.1383630102137</v>
          </cell>
          <cell r="EF284">
            <v>14865.983725216496</v>
          </cell>
          <cell r="EG284">
            <v>-905.00291784263391</v>
          </cell>
          <cell r="EH284">
            <v>0</v>
          </cell>
          <cell r="EI284">
            <v>0</v>
          </cell>
          <cell r="EJ284">
            <v>511.95456513148383</v>
          </cell>
          <cell r="EL284">
            <v>18.376312296888862</v>
          </cell>
          <cell r="EM284">
            <v>22881.59865207129</v>
          </cell>
          <cell r="EN284">
            <v>0.08</v>
          </cell>
          <cell r="EO284" t="str">
            <v>N/A</v>
          </cell>
          <cell r="EP284">
            <v>0.08</v>
          </cell>
          <cell r="EQ284">
            <v>1.9091968247458095</v>
          </cell>
          <cell r="ER284">
            <v>204911.66998352768</v>
          </cell>
          <cell r="ES284">
            <v>49554.824431442641</v>
          </cell>
          <cell r="ET284">
            <v>32766.876000000004</v>
          </cell>
          <cell r="EU284">
            <v>51903.065002533462</v>
          </cell>
          <cell r="EV284">
            <v>728.11316534588696</v>
          </cell>
          <cell r="EW284">
            <v>0</v>
          </cell>
          <cell r="EX284">
            <v>0</v>
          </cell>
          <cell r="EY284">
            <v>0</v>
          </cell>
          <cell r="FA284">
            <v>18.376312296888862</v>
          </cell>
          <cell r="FB284">
            <v>0</v>
          </cell>
          <cell r="FC284">
            <v>0.08</v>
          </cell>
          <cell r="FD284" t="str">
            <v>N/A</v>
          </cell>
          <cell r="FE284">
            <v>0.08</v>
          </cell>
          <cell r="FF284">
            <v>18.047580642161517</v>
          </cell>
          <cell r="FG284">
            <v>315896.06668818259</v>
          </cell>
          <cell r="FH284">
            <v>47731.527062128953</v>
          </cell>
          <cell r="FI284">
            <v>0</v>
          </cell>
          <cell r="FJ284">
            <v>52504.679768341855</v>
          </cell>
          <cell r="FK284">
            <v>27008.066688182589</v>
          </cell>
          <cell r="FL284">
            <v>0</v>
          </cell>
          <cell r="FM284">
            <v>0</v>
          </cell>
          <cell r="FN284">
            <v>37026.066688182589</v>
          </cell>
        </row>
        <row r="285">
          <cell r="C285" t="str">
            <v>A0364</v>
          </cell>
          <cell r="D285" t="str">
            <v>PT Toyoda Gosei Safety System Indonesia</v>
          </cell>
          <cell r="E285" t="str">
            <v>PEB 2</v>
          </cell>
          <cell r="G285">
            <v>0</v>
          </cell>
          <cell r="H285">
            <v>0</v>
          </cell>
          <cell r="T285">
            <v>0</v>
          </cell>
        </row>
        <row r="286">
          <cell r="C286" t="str">
            <v>A0364</v>
          </cell>
          <cell r="D286" t="str">
            <v>PT Toyoda Gosei Safety System Indonesia</v>
          </cell>
          <cell r="E286" t="str">
            <v>PEB 3</v>
          </cell>
          <cell r="G286">
            <v>0</v>
          </cell>
          <cell r="H286">
            <v>0</v>
          </cell>
          <cell r="T286">
            <v>0</v>
          </cell>
        </row>
        <row r="287">
          <cell r="C287" t="str">
            <v>A0364</v>
          </cell>
          <cell r="D287" t="str">
            <v>PT Toyoda Gosei Safety System Indonesia</v>
          </cell>
          <cell r="E287" t="str">
            <v>PEB 4</v>
          </cell>
          <cell r="G287">
            <v>18.376312296888862</v>
          </cell>
          <cell r="H287">
            <v>0</v>
          </cell>
          <cell r="I287">
            <v>0.09</v>
          </cell>
          <cell r="J287" t="str">
            <v>N/A</v>
          </cell>
          <cell r="K287">
            <v>0.08</v>
          </cell>
          <cell r="L287">
            <v>18.397086953116723</v>
          </cell>
          <cell r="M287">
            <v>416735.63042622199</v>
          </cell>
          <cell r="N287">
            <v>65056.400060129112</v>
          </cell>
          <cell r="O287">
            <v>0</v>
          </cell>
          <cell r="P287">
            <v>70911.476065540715</v>
          </cell>
          <cell r="Q287">
            <v>70911.476065540715</v>
          </cell>
          <cell r="T287">
            <v>0</v>
          </cell>
        </row>
        <row r="288">
          <cell r="C288" t="str">
            <v>A0364</v>
          </cell>
          <cell r="D288" t="str">
            <v>PT Toyoda Gosei Safety System Indonesia</v>
          </cell>
          <cell r="E288" t="str">
            <v>PEB 5</v>
          </cell>
          <cell r="G288">
            <v>0</v>
          </cell>
          <cell r="H288">
            <v>0</v>
          </cell>
          <cell r="T288">
            <v>0</v>
          </cell>
        </row>
        <row r="289">
          <cell r="C289" t="str">
            <v>A0364</v>
          </cell>
          <cell r="D289" t="str">
            <v>PT Toyoda Gosei Safety System Indonesia</v>
          </cell>
          <cell r="E289" t="str">
            <v>PEB 6</v>
          </cell>
          <cell r="G289">
            <v>0</v>
          </cell>
          <cell r="H289">
            <v>0</v>
          </cell>
          <cell r="T289">
            <v>0</v>
          </cell>
        </row>
        <row r="290">
          <cell r="C290" t="str">
            <v>A0364</v>
          </cell>
          <cell r="D290" t="str">
            <v>PT Toyoda Gosei Safety System Indonesia</v>
          </cell>
          <cell r="E290" t="str">
            <v>PEB 7</v>
          </cell>
          <cell r="G290">
            <v>18.376312296888862</v>
          </cell>
          <cell r="H290">
            <v>3590.5135864307172</v>
          </cell>
          <cell r="I290">
            <v>0.08</v>
          </cell>
          <cell r="J290" t="str">
            <v>N/A</v>
          </cell>
          <cell r="K290">
            <v>0.08</v>
          </cell>
          <cell r="L290">
            <v>18.397086953116723</v>
          </cell>
          <cell r="M290">
            <v>40057.488898691903</v>
          </cell>
          <cell r="N290">
            <v>6337.1609272253809</v>
          </cell>
          <cell r="O290">
            <v>4215.3295459949923</v>
          </cell>
          <cell r="P290">
            <v>6185.5746652542257</v>
          </cell>
          <cell r="Q290">
            <v>2220.4888986919032</v>
          </cell>
          <cell r="T290">
            <v>0</v>
          </cell>
        </row>
        <row r="291">
          <cell r="C291" t="str">
            <v>A0364</v>
          </cell>
          <cell r="D291" t="str">
            <v>PT Toyoda Gosei Safety System Indonesia</v>
          </cell>
          <cell r="E291" t="str">
            <v>MPP</v>
          </cell>
          <cell r="G291">
            <v>0</v>
          </cell>
          <cell r="H291">
            <v>0</v>
          </cell>
          <cell r="T291">
            <v>0</v>
          </cell>
        </row>
        <row r="292">
          <cell r="C292" t="str">
            <v>A0364</v>
          </cell>
          <cell r="D292" t="str">
            <v>PT Toyoda Gosei Safety System Indonesia</v>
          </cell>
          <cell r="E292" t="str">
            <v>ID</v>
          </cell>
          <cell r="G292">
            <v>18.376312296888862</v>
          </cell>
          <cell r="H292">
            <v>4203.8543811387481</v>
          </cell>
          <cell r="I292">
            <v>0.09</v>
          </cell>
          <cell r="J292" t="str">
            <v>N/A</v>
          </cell>
          <cell r="K292">
            <v>0.08</v>
          </cell>
          <cell r="L292">
            <v>18.397086953116723</v>
          </cell>
          <cell r="M292">
            <v>93026.954565131484</v>
          </cell>
          <cell r="N292">
            <v>14429.680298634605</v>
          </cell>
          <cell r="O292">
            <v>5869.1383630102137</v>
          </cell>
          <cell r="P292">
            <v>14865.983725216496</v>
          </cell>
          <cell r="Q292">
            <v>-905.00291784263391</v>
          </cell>
          <cell r="T292">
            <v>511.95456513148383</v>
          </cell>
        </row>
        <row r="293">
          <cell r="C293" t="str">
            <v>A0364</v>
          </cell>
          <cell r="D293" t="str">
            <v>PT Toyoda Gosei Safety System Indonesia</v>
          </cell>
          <cell r="E293" t="str">
            <v>LL</v>
          </cell>
          <cell r="G293">
            <v>18.376312296888862</v>
          </cell>
          <cell r="H293">
            <v>22881.59865207129</v>
          </cell>
          <cell r="I293">
            <v>0.08</v>
          </cell>
          <cell r="J293" t="str">
            <v>N/A</v>
          </cell>
          <cell r="K293">
            <v>0.08</v>
          </cell>
          <cell r="L293">
            <v>1.9091968247458095</v>
          </cell>
          <cell r="M293">
            <v>204911.66998352768</v>
          </cell>
          <cell r="N293">
            <v>49554.824431442641</v>
          </cell>
          <cell r="O293">
            <v>32766.876000000004</v>
          </cell>
          <cell r="P293">
            <v>51903.065002533462</v>
          </cell>
          <cell r="Q293">
            <v>728.11316534588696</v>
          </cell>
          <cell r="T293">
            <v>0</v>
          </cell>
        </row>
        <row r="294">
          <cell r="C294" t="str">
            <v>A0364</v>
          </cell>
          <cell r="D294" t="str">
            <v>PT Toyoda Gosei Safety System Indonesia</v>
          </cell>
          <cell r="E294" t="str">
            <v>PMK</v>
          </cell>
          <cell r="G294">
            <v>18.376312296888862</v>
          </cell>
          <cell r="H294">
            <v>0</v>
          </cell>
          <cell r="I294">
            <v>0.08</v>
          </cell>
          <cell r="J294" t="str">
            <v>N/A</v>
          </cell>
          <cell r="K294">
            <v>0.08</v>
          </cell>
          <cell r="L294">
            <v>18.047580642161517</v>
          </cell>
          <cell r="M294">
            <v>315896.06668818259</v>
          </cell>
          <cell r="N294">
            <v>47731.527062128953</v>
          </cell>
          <cell r="O294">
            <v>0</v>
          </cell>
          <cell r="P294">
            <v>52504.679768341855</v>
          </cell>
          <cell r="Q294">
            <v>27008.066688182589</v>
          </cell>
          <cell r="T294">
            <v>37026.066688182589</v>
          </cell>
        </row>
      </sheetData>
      <sheetData sheetId="11" refreshError="1">
        <row r="8">
          <cell r="C8" t="str">
            <v>A0317</v>
          </cell>
          <cell r="D8" t="str">
            <v>PT Astra Otoparts Tbk. - Head Office</v>
          </cell>
          <cell r="E8" t="str">
            <v>PEB 1</v>
          </cell>
          <cell r="G8">
            <v>0</v>
          </cell>
          <cell r="H8">
            <v>33324.358999999997</v>
          </cell>
          <cell r="I8">
            <v>4335360.2378304191</v>
          </cell>
          <cell r="J8">
            <v>4368684.5968304193</v>
          </cell>
          <cell r="K8">
            <v>-185117.17861677633</v>
          </cell>
          <cell r="L8">
            <v>1864819.6946081761</v>
          </cell>
          <cell r="M8">
            <v>455105.65634101059</v>
          </cell>
          <cell r="N8">
            <v>2134808.1723324102</v>
          </cell>
          <cell r="O8">
            <v>-30226.538508550533</v>
          </cell>
          <cell r="P8">
            <v>181351.69077181959</v>
          </cell>
          <cell r="Q8">
            <v>159780.63512090355</v>
          </cell>
          <cell r="R8">
            <v>310905.78738417261</v>
          </cell>
          <cell r="S8">
            <v>31734849.747393399</v>
          </cell>
          <cell r="Y8">
            <v>0</v>
          </cell>
          <cell r="Z8">
            <v>8427783</v>
          </cell>
          <cell r="AA8">
            <v>6715585.1394163519</v>
          </cell>
          <cell r="AB8">
            <v>300659.29297263647</v>
          </cell>
          <cell r="AF8">
            <v>0</v>
          </cell>
          <cell r="AG8">
            <v>64000</v>
          </cell>
          <cell r="AH8">
            <v>0</v>
          </cell>
          <cell r="AI8">
            <v>384046.9643942297</v>
          </cell>
          <cell r="AJ8">
            <v>33669.824590654884</v>
          </cell>
          <cell r="AK8">
            <v>0</v>
          </cell>
          <cell r="AL8">
            <v>0</v>
          </cell>
          <cell r="AN8">
            <v>0</v>
          </cell>
          <cell r="AO8">
            <v>533584.59466666693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V8">
            <v>0</v>
          </cell>
          <cell r="AW8">
            <v>0</v>
          </cell>
          <cell r="AX8">
            <v>0</v>
          </cell>
          <cell r="AY8">
            <v>424757.2349183379</v>
          </cell>
          <cell r="AZ8">
            <v>49110.847610746379</v>
          </cell>
          <cell r="BA8">
            <v>0</v>
          </cell>
          <cell r="BB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T8">
            <v>0</v>
          </cell>
          <cell r="BU8">
            <v>0</v>
          </cell>
          <cell r="BV8">
            <v>0</v>
          </cell>
          <cell r="BW8">
            <v>197984.27531930237</v>
          </cell>
          <cell r="BX8">
            <v>17337.852760821403</v>
          </cell>
          <cell r="BY8">
            <v>0</v>
          </cell>
          <cell r="BZ8">
            <v>0</v>
          </cell>
          <cell r="CB8">
            <v>0</v>
          </cell>
          <cell r="CC8">
            <v>0</v>
          </cell>
          <cell r="CD8">
            <v>0</v>
          </cell>
          <cell r="CE8">
            <v>322659.53955329943</v>
          </cell>
          <cell r="CF8">
            <v>20718.164890092925</v>
          </cell>
          <cell r="CG8">
            <v>0</v>
          </cell>
          <cell r="CH8">
            <v>0</v>
          </cell>
          <cell r="CJ8">
            <v>0</v>
          </cell>
          <cell r="CK8">
            <v>0</v>
          </cell>
          <cell r="CL8">
            <v>0</v>
          </cell>
          <cell r="CM8">
            <v>585561.38347307034</v>
          </cell>
          <cell r="CN8">
            <v>44633.437743383322</v>
          </cell>
          <cell r="CO8">
            <v>0</v>
          </cell>
          <cell r="CP8">
            <v>0</v>
          </cell>
          <cell r="CR8">
            <v>0</v>
          </cell>
          <cell r="CS8">
            <v>400193.28700000001</v>
          </cell>
          <cell r="CT8">
            <v>0</v>
          </cell>
          <cell r="CU8">
            <v>587486.48467365222</v>
          </cell>
          <cell r="CV8">
            <v>204881.45914498618</v>
          </cell>
          <cell r="CW8">
            <v>0</v>
          </cell>
          <cell r="CX8">
            <v>0</v>
          </cell>
          <cell r="CZ8">
            <v>0</v>
          </cell>
          <cell r="DA8">
            <v>257503.44500000001</v>
          </cell>
          <cell r="DB8">
            <v>0</v>
          </cell>
          <cell r="DC8">
            <v>602624.71663898265</v>
          </cell>
          <cell r="DD8">
            <v>75176.813289340964</v>
          </cell>
          <cell r="DE8">
            <v>0</v>
          </cell>
          <cell r="DF8">
            <v>0</v>
          </cell>
        </row>
        <row r="9">
          <cell r="C9" t="str">
            <v>A0317</v>
          </cell>
          <cell r="D9" t="str">
            <v>PT Astra Otoparts Tbk. - Head Office</v>
          </cell>
          <cell r="E9" t="str">
            <v>PEB 2</v>
          </cell>
          <cell r="W9">
            <v>64000</v>
          </cell>
          <cell r="Y9">
            <v>64000</v>
          </cell>
          <cell r="AA9">
            <v>384046.9643942297</v>
          </cell>
          <cell r="AB9">
            <v>33669.824590654884</v>
          </cell>
        </row>
        <row r="10">
          <cell r="C10" t="str">
            <v>A0317</v>
          </cell>
          <cell r="D10" t="str">
            <v>PT Astra Otoparts Tbk. - Head Office</v>
          </cell>
          <cell r="E10" t="str">
            <v>PEB 3</v>
          </cell>
          <cell r="W10">
            <v>533584.59466666693</v>
          </cell>
          <cell r="Y10">
            <v>533584.59466666693</v>
          </cell>
          <cell r="AA10">
            <v>0</v>
          </cell>
          <cell r="AB10">
            <v>0</v>
          </cell>
        </row>
        <row r="11">
          <cell r="C11" t="str">
            <v>A0317</v>
          </cell>
          <cell r="D11" t="str">
            <v>PT Astra Otoparts Tbk. - Head Office</v>
          </cell>
          <cell r="E11" t="str">
            <v>PEB 4</v>
          </cell>
          <cell r="Y11">
            <v>0</v>
          </cell>
          <cell r="AA11">
            <v>424757.2349183379</v>
          </cell>
          <cell r="AB11">
            <v>49110.847610746379</v>
          </cell>
        </row>
        <row r="12">
          <cell r="C12" t="str">
            <v>A0317</v>
          </cell>
          <cell r="D12" t="str">
            <v>PT Astra Otoparts Tbk. - Head Office</v>
          </cell>
          <cell r="E12" t="str">
            <v>PEB 5</v>
          </cell>
          <cell r="Y12">
            <v>0</v>
          </cell>
          <cell r="AA12">
            <v>0</v>
          </cell>
          <cell r="AB12">
            <v>0</v>
          </cell>
        </row>
        <row r="13">
          <cell r="C13" t="str">
            <v>A0317</v>
          </cell>
          <cell r="D13" t="str">
            <v>PT Astra Otoparts Tbk. - Head Office</v>
          </cell>
          <cell r="E13" t="str">
            <v>PEB 6</v>
          </cell>
          <cell r="Y13">
            <v>0</v>
          </cell>
          <cell r="AA13">
            <v>0</v>
          </cell>
          <cell r="AB13">
            <v>0</v>
          </cell>
        </row>
        <row r="14">
          <cell r="C14" t="str">
            <v>A0317</v>
          </cell>
          <cell r="D14" t="str">
            <v>PT Astra Otoparts Tbk. - Head Office</v>
          </cell>
          <cell r="E14" t="str">
            <v>PEB 7</v>
          </cell>
          <cell r="V14">
            <v>0</v>
          </cell>
          <cell r="Y14">
            <v>0</v>
          </cell>
          <cell r="AA14">
            <v>197984.27531930237</v>
          </cell>
          <cell r="AB14">
            <v>17337.852760821403</v>
          </cell>
        </row>
        <row r="15">
          <cell r="C15" t="str">
            <v>A0317</v>
          </cell>
          <cell r="D15" t="str">
            <v>PT Astra Otoparts Tbk. - Head Office</v>
          </cell>
          <cell r="E15" t="str">
            <v>MPP</v>
          </cell>
          <cell r="V15">
            <v>0</v>
          </cell>
          <cell r="Y15">
            <v>0</v>
          </cell>
          <cell r="AA15">
            <v>322659.53955329943</v>
          </cell>
          <cell r="AB15">
            <v>20718.164890092925</v>
          </cell>
        </row>
        <row r="16">
          <cell r="C16" t="str">
            <v>A0317</v>
          </cell>
          <cell r="D16" t="str">
            <v>PT Astra Otoparts Tbk. - Head Office</v>
          </cell>
          <cell r="E16" t="str">
            <v>ID</v>
          </cell>
          <cell r="V16">
            <v>0</v>
          </cell>
          <cell r="Y16">
            <v>0</v>
          </cell>
          <cell r="AA16">
            <v>585561.38347307034</v>
          </cell>
          <cell r="AB16">
            <v>44633.437743383322</v>
          </cell>
        </row>
        <row r="17">
          <cell r="C17" t="str">
            <v>A0317</v>
          </cell>
          <cell r="D17" t="str">
            <v>PT Astra Otoparts Tbk. - Head Office</v>
          </cell>
          <cell r="E17" t="str">
            <v>LL</v>
          </cell>
          <cell r="V17">
            <v>400193.28700000001</v>
          </cell>
          <cell r="Y17">
            <v>400193.28700000001</v>
          </cell>
          <cell r="AA17">
            <v>587486.48467365222</v>
          </cell>
          <cell r="AB17">
            <v>204881.45914498618</v>
          </cell>
        </row>
        <row r="18">
          <cell r="C18" t="str">
            <v>A0317</v>
          </cell>
          <cell r="D18" t="str">
            <v>PT Astra Otoparts Tbk. - Head Office</v>
          </cell>
          <cell r="E18" t="str">
            <v>PMK</v>
          </cell>
          <cell r="V18">
            <v>257503.44500000001</v>
          </cell>
          <cell r="Y18">
            <v>257503.44500000001</v>
          </cell>
          <cell r="AA18">
            <v>602624.71663898265</v>
          </cell>
          <cell r="AB18">
            <v>75176.813289340964</v>
          </cell>
        </row>
        <row r="20">
          <cell r="C20" t="str">
            <v>We</v>
          </cell>
          <cell r="D20" t="str">
            <v>PT Astra Otoparts Tbk. - Div. Winteq</v>
          </cell>
          <cell r="E20" t="str">
            <v>PEB 1</v>
          </cell>
          <cell r="J20">
            <v>0</v>
          </cell>
          <cell r="K20">
            <v>-3311.8505811163081</v>
          </cell>
          <cell r="L20">
            <v>33362.674579492115</v>
          </cell>
          <cell r="M20">
            <v>8142.0965017111612</v>
          </cell>
          <cell r="N20">
            <v>38192.92050008697</v>
          </cell>
          <cell r="O20">
            <v>-540.76979712354694</v>
          </cell>
          <cell r="P20">
            <v>3244.48388289473</v>
          </cell>
          <cell r="Q20">
            <v>2858.5655487531344</v>
          </cell>
          <cell r="R20">
            <v>5562.2796345243169</v>
          </cell>
          <cell r="S20">
            <v>510642.25277211401</v>
          </cell>
          <cell r="Y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</row>
        <row r="21">
          <cell r="C21" t="str">
            <v>We</v>
          </cell>
          <cell r="D21" t="str">
            <v>PT Astra Otoparts Tbk. - Div. Winteq</v>
          </cell>
          <cell r="E21" t="str">
            <v>PEB 2</v>
          </cell>
          <cell r="Y21">
            <v>0</v>
          </cell>
        </row>
        <row r="22">
          <cell r="C22" t="str">
            <v>We</v>
          </cell>
          <cell r="D22" t="str">
            <v>PT Astra Otoparts Tbk. - Div. Winteq</v>
          </cell>
          <cell r="E22" t="str">
            <v>PEB 3</v>
          </cell>
          <cell r="Y22">
            <v>0</v>
          </cell>
        </row>
        <row r="23">
          <cell r="C23" t="str">
            <v>We</v>
          </cell>
          <cell r="D23" t="str">
            <v>PT Astra Otoparts Tbk. - Div. Winteq</v>
          </cell>
          <cell r="E23" t="str">
            <v>PEB 4</v>
          </cell>
          <cell r="Y23">
            <v>0</v>
          </cell>
        </row>
        <row r="24">
          <cell r="C24" t="str">
            <v>We</v>
          </cell>
          <cell r="D24" t="str">
            <v>PT Astra Otoparts Tbk. - Div. Winteq</v>
          </cell>
          <cell r="E24" t="str">
            <v>PEB 5</v>
          </cell>
          <cell r="Y24">
            <v>0</v>
          </cell>
        </row>
        <row r="25">
          <cell r="C25" t="str">
            <v>We</v>
          </cell>
          <cell r="D25" t="str">
            <v>PT Astra Otoparts Tbk. - Div. Winteq</v>
          </cell>
          <cell r="E25" t="str">
            <v>PEB 6</v>
          </cell>
          <cell r="Y25">
            <v>0</v>
          </cell>
        </row>
        <row r="26">
          <cell r="C26" t="str">
            <v>We</v>
          </cell>
          <cell r="D26" t="str">
            <v>PT Astra Otoparts Tbk. - Div. Winteq</v>
          </cell>
          <cell r="E26" t="str">
            <v>PEB 7</v>
          </cell>
          <cell r="Y26">
            <v>0</v>
          </cell>
        </row>
        <row r="27">
          <cell r="C27" t="str">
            <v>We</v>
          </cell>
          <cell r="D27" t="str">
            <v>PT Astra Otoparts Tbk. - Div. Winteq</v>
          </cell>
          <cell r="E27" t="str">
            <v>MPP</v>
          </cell>
          <cell r="Y27">
            <v>0</v>
          </cell>
        </row>
        <row r="28">
          <cell r="C28" t="str">
            <v>We</v>
          </cell>
          <cell r="D28" t="str">
            <v>PT Astra Otoparts Tbk. - Div. Winteq</v>
          </cell>
          <cell r="E28" t="str">
            <v>ID</v>
          </cell>
          <cell r="Y28">
            <v>0</v>
          </cell>
        </row>
        <row r="29">
          <cell r="C29" t="str">
            <v>We</v>
          </cell>
          <cell r="D29" t="str">
            <v>PT Astra Otoparts Tbk. - Div. Winteq</v>
          </cell>
          <cell r="E29" t="str">
            <v>LL</v>
          </cell>
          <cell r="Y29">
            <v>0</v>
          </cell>
        </row>
        <row r="30">
          <cell r="C30" t="str">
            <v>We</v>
          </cell>
          <cell r="D30" t="str">
            <v>PT Astra Otoparts Tbk. - Div. Winteq</v>
          </cell>
          <cell r="E30" t="str">
            <v>PMK</v>
          </cell>
          <cell r="Y30">
            <v>0</v>
          </cell>
        </row>
        <row r="32">
          <cell r="C32" t="str">
            <v>Ap</v>
          </cell>
          <cell r="D32" t="str">
            <v>PT Astra Otoparts Tbk. - Div. Adiwira</v>
          </cell>
          <cell r="E32" t="str">
            <v>PEB 1</v>
          </cell>
          <cell r="J32">
            <v>0</v>
          </cell>
          <cell r="N32">
            <v>0</v>
          </cell>
          <cell r="R32">
            <v>0</v>
          </cell>
          <cell r="S32">
            <v>0</v>
          </cell>
          <cell r="Y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</row>
        <row r="33">
          <cell r="C33" t="str">
            <v>Ap</v>
          </cell>
          <cell r="D33" t="str">
            <v>PT Astra Otoparts Tbk. - Div. Adiwira</v>
          </cell>
          <cell r="E33" t="str">
            <v>PEB 2</v>
          </cell>
          <cell r="Y33">
            <v>0</v>
          </cell>
        </row>
        <row r="34">
          <cell r="C34" t="str">
            <v>Ap</v>
          </cell>
          <cell r="D34" t="str">
            <v>PT Astra Otoparts Tbk. - Div. Adiwira</v>
          </cell>
          <cell r="E34" t="str">
            <v>PEB 3</v>
          </cell>
          <cell r="Y34">
            <v>0</v>
          </cell>
        </row>
        <row r="35">
          <cell r="C35" t="str">
            <v>Ap</v>
          </cell>
          <cell r="D35" t="str">
            <v>PT Astra Otoparts Tbk. - Div. Adiwira</v>
          </cell>
          <cell r="E35" t="str">
            <v>PEB 4</v>
          </cell>
          <cell r="Y35">
            <v>0</v>
          </cell>
        </row>
        <row r="36">
          <cell r="C36" t="str">
            <v>Ap</v>
          </cell>
          <cell r="D36" t="str">
            <v>PT Astra Otoparts Tbk. - Div. Adiwira</v>
          </cell>
          <cell r="E36" t="str">
            <v>PEB 5</v>
          </cell>
          <cell r="Y36">
            <v>0</v>
          </cell>
        </row>
        <row r="37">
          <cell r="C37" t="str">
            <v>Ap</v>
          </cell>
          <cell r="D37" t="str">
            <v>PT Astra Otoparts Tbk. - Div. Adiwira</v>
          </cell>
          <cell r="E37" t="str">
            <v>PEB 6</v>
          </cell>
          <cell r="Y37">
            <v>0</v>
          </cell>
        </row>
        <row r="38">
          <cell r="C38" t="str">
            <v>Ap</v>
          </cell>
          <cell r="D38" t="str">
            <v>PT Astra Otoparts Tbk. - Div. Adiwira</v>
          </cell>
          <cell r="E38" t="str">
            <v>PEB 7</v>
          </cell>
          <cell r="Y38">
            <v>0</v>
          </cell>
        </row>
        <row r="39">
          <cell r="C39" t="str">
            <v>Ap</v>
          </cell>
          <cell r="D39" t="str">
            <v>PT Astra Otoparts Tbk. - Div. Adiwira</v>
          </cell>
          <cell r="E39" t="str">
            <v>MPP</v>
          </cell>
          <cell r="Y39">
            <v>0</v>
          </cell>
        </row>
        <row r="40">
          <cell r="C40" t="str">
            <v>Ap</v>
          </cell>
          <cell r="D40" t="str">
            <v>PT Astra Otoparts Tbk. - Div. Adiwira</v>
          </cell>
          <cell r="E40" t="str">
            <v>ID</v>
          </cell>
          <cell r="Y40">
            <v>0</v>
          </cell>
        </row>
        <row r="41">
          <cell r="C41" t="str">
            <v>Ap</v>
          </cell>
          <cell r="D41" t="str">
            <v>PT Astra Otoparts Tbk. - Div. Adiwira</v>
          </cell>
          <cell r="E41" t="str">
            <v>LL</v>
          </cell>
          <cell r="Y41">
            <v>0</v>
          </cell>
        </row>
        <row r="42">
          <cell r="C42" t="str">
            <v>Ap</v>
          </cell>
          <cell r="D42" t="str">
            <v>PT Astra Otoparts Tbk. - Div. Adiwira</v>
          </cell>
          <cell r="E42" t="str">
            <v>PMK</v>
          </cell>
          <cell r="Y42">
            <v>0</v>
          </cell>
        </row>
        <row r="44">
          <cell r="C44" t="str">
            <v>Nm</v>
          </cell>
          <cell r="D44" t="str">
            <v>PT Astra Otoparts Tbk. - Div. Nusametal</v>
          </cell>
          <cell r="E44" t="str">
            <v>PEB 1</v>
          </cell>
          <cell r="J44">
            <v>0</v>
          </cell>
          <cell r="K44">
            <v>-35863.79012210721</v>
          </cell>
          <cell r="L44">
            <v>361281.98713233147</v>
          </cell>
          <cell r="M44">
            <v>88170.173423973538</v>
          </cell>
          <cell r="N44">
            <v>413588.37043419783</v>
          </cell>
          <cell r="O44">
            <v>-5855.9569743259171</v>
          </cell>
          <cell r="P44">
            <v>35134.28102528568</v>
          </cell>
          <cell r="Q44">
            <v>30955.199330343308</v>
          </cell>
          <cell r="R44">
            <v>60233.523381303072</v>
          </cell>
          <cell r="S44">
            <v>6192027.4860561397</v>
          </cell>
          <cell r="Y44">
            <v>0</v>
          </cell>
          <cell r="AA44">
            <v>0</v>
          </cell>
          <cell r="AB44">
            <v>0</v>
          </cell>
          <cell r="AD44">
            <v>941342</v>
          </cell>
          <cell r="AF44">
            <v>0</v>
          </cell>
          <cell r="AG44">
            <v>13560</v>
          </cell>
          <cell r="AH44">
            <v>0</v>
          </cell>
          <cell r="AI44">
            <v>11307.380628797229</v>
          </cell>
          <cell r="AJ44">
            <v>960.70040544705444</v>
          </cell>
          <cell r="AK44">
            <v>0</v>
          </cell>
          <cell r="AL44">
            <v>38350.423653174985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14991.488130000002</v>
          </cell>
          <cell r="AX44">
            <v>0</v>
          </cell>
          <cell r="AY44">
            <v>629133.11929640453</v>
          </cell>
          <cell r="AZ44">
            <v>40867.375912651441</v>
          </cell>
          <cell r="BA44">
            <v>0</v>
          </cell>
          <cell r="BB44">
            <v>30818.53435458232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73399</v>
          </cell>
          <cell r="BV44">
            <v>0</v>
          </cell>
          <cell r="BW44">
            <v>15866.711645042778</v>
          </cell>
          <cell r="BX44">
            <v>1205.5700656084671</v>
          </cell>
          <cell r="BY44">
            <v>0</v>
          </cell>
          <cell r="BZ44">
            <v>26367.854365953735</v>
          </cell>
          <cell r="CB44">
            <v>0</v>
          </cell>
          <cell r="CC44">
            <v>0</v>
          </cell>
          <cell r="CD44">
            <v>0</v>
          </cell>
          <cell r="CE44">
            <v>30115.224295188429</v>
          </cell>
          <cell r="CF44">
            <v>1989.4310652481774</v>
          </cell>
          <cell r="CG44">
            <v>0</v>
          </cell>
          <cell r="CH44">
            <v>52667.313776935975</v>
          </cell>
          <cell r="CJ44">
            <v>0</v>
          </cell>
          <cell r="CK44">
            <v>0</v>
          </cell>
          <cell r="CL44">
            <v>0</v>
          </cell>
          <cell r="CM44">
            <v>67772.540024111862</v>
          </cell>
          <cell r="CN44">
            <v>4897.8933822248091</v>
          </cell>
          <cell r="CO44">
            <v>0</v>
          </cell>
          <cell r="CP44">
            <v>88432.218572817234</v>
          </cell>
          <cell r="CR44">
            <v>0</v>
          </cell>
          <cell r="CS44">
            <v>270948.5</v>
          </cell>
          <cell r="CT44">
            <v>0</v>
          </cell>
          <cell r="CU44">
            <v>50162.379770949658</v>
          </cell>
          <cell r="CV44">
            <v>19056.726822053224</v>
          </cell>
          <cell r="CW44">
            <v>0</v>
          </cell>
          <cell r="CX44">
            <v>56317.504118246594</v>
          </cell>
          <cell r="CZ44">
            <v>0</v>
          </cell>
          <cell r="DA44">
            <v>534345</v>
          </cell>
          <cell r="DB44">
            <v>0</v>
          </cell>
          <cell r="DC44">
            <v>15481.596634543041</v>
          </cell>
          <cell r="DD44">
            <v>1787.5514060924054</v>
          </cell>
          <cell r="DE44">
            <v>0</v>
          </cell>
          <cell r="DF44">
            <v>50860.511957222217</v>
          </cell>
        </row>
        <row r="45">
          <cell r="C45" t="str">
            <v>Nm</v>
          </cell>
          <cell r="D45" t="str">
            <v>PT Astra Otoparts Tbk. - Div. Nusametal</v>
          </cell>
          <cell r="E45" t="str">
            <v>PEB 2</v>
          </cell>
          <cell r="W45">
            <v>13560</v>
          </cell>
          <cell r="Y45">
            <v>13560</v>
          </cell>
          <cell r="AA45">
            <v>11307.380628797229</v>
          </cell>
          <cell r="AB45">
            <v>960.70040544705444</v>
          </cell>
          <cell r="AD45">
            <v>38350.423653174985</v>
          </cell>
        </row>
        <row r="46">
          <cell r="C46" t="str">
            <v>Nm</v>
          </cell>
          <cell r="D46" t="str">
            <v>PT Astra Otoparts Tbk. - Div. Nusametal</v>
          </cell>
          <cell r="E46" t="str">
            <v>PEB 3</v>
          </cell>
          <cell r="W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</row>
        <row r="47">
          <cell r="C47" t="str">
            <v>Nm</v>
          </cell>
          <cell r="D47" t="str">
            <v>PT Astra Otoparts Tbk. - Div. Nusametal</v>
          </cell>
          <cell r="E47" t="str">
            <v>PEB 4</v>
          </cell>
          <cell r="W47">
            <v>14991.488130000002</v>
          </cell>
          <cell r="Y47">
            <v>14991.488130000002</v>
          </cell>
          <cell r="AA47">
            <v>629133.11929640453</v>
          </cell>
          <cell r="AB47">
            <v>40867.375912651441</v>
          </cell>
          <cell r="AD47">
            <v>30818.53435458232</v>
          </cell>
        </row>
        <row r="48">
          <cell r="C48" t="str">
            <v>Nm</v>
          </cell>
          <cell r="D48" t="str">
            <v>PT Astra Otoparts Tbk. - Div. Nusametal</v>
          </cell>
          <cell r="E48" t="str">
            <v>PEB 5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</row>
        <row r="49">
          <cell r="C49" t="str">
            <v>Nm</v>
          </cell>
          <cell r="D49" t="str">
            <v>PT Astra Otoparts Tbk. - Div. Nusametal</v>
          </cell>
          <cell r="E49" t="str">
            <v>PEB 6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</row>
        <row r="50">
          <cell r="C50" t="str">
            <v>Nm</v>
          </cell>
          <cell r="D50" t="str">
            <v>PT Astra Otoparts Tbk. - Div. Nusametal</v>
          </cell>
          <cell r="E50" t="str">
            <v>PEB 7</v>
          </cell>
          <cell r="V50">
            <v>73399</v>
          </cell>
          <cell r="Y50">
            <v>73399</v>
          </cell>
          <cell r="AA50">
            <v>15866.711645042778</v>
          </cell>
          <cell r="AB50">
            <v>1205.5700656084671</v>
          </cell>
          <cell r="AD50">
            <v>26367.854365953735</v>
          </cell>
        </row>
        <row r="51">
          <cell r="C51" t="str">
            <v>Nm</v>
          </cell>
          <cell r="D51" t="str">
            <v>PT Astra Otoparts Tbk. - Div. Nusametal</v>
          </cell>
          <cell r="E51" t="str">
            <v>MPP</v>
          </cell>
          <cell r="V51">
            <v>0</v>
          </cell>
          <cell r="Y51">
            <v>0</v>
          </cell>
          <cell r="AA51">
            <v>30115.224295188429</v>
          </cell>
          <cell r="AB51">
            <v>1989.4310652481774</v>
          </cell>
          <cell r="AD51">
            <v>52667.313776935975</v>
          </cell>
        </row>
        <row r="52">
          <cell r="C52" t="str">
            <v>Nm</v>
          </cell>
          <cell r="D52" t="str">
            <v>PT Astra Otoparts Tbk. - Div. Nusametal</v>
          </cell>
          <cell r="E52" t="str">
            <v>ID</v>
          </cell>
          <cell r="V52">
            <v>0</v>
          </cell>
          <cell r="Y52">
            <v>0</v>
          </cell>
          <cell r="AA52">
            <v>67772.540024111862</v>
          </cell>
          <cell r="AB52">
            <v>4897.8933822248091</v>
          </cell>
          <cell r="AD52">
            <v>88432.218572817234</v>
          </cell>
        </row>
        <row r="53">
          <cell r="C53" t="str">
            <v>Nm</v>
          </cell>
          <cell r="D53" t="str">
            <v>PT Astra Otoparts Tbk. - Div. Nusametal</v>
          </cell>
          <cell r="E53" t="str">
            <v>LL</v>
          </cell>
          <cell r="V53">
            <v>270948.5</v>
          </cell>
          <cell r="Y53">
            <v>270948.5</v>
          </cell>
          <cell r="AA53">
            <v>50162.379770949658</v>
          </cell>
          <cell r="AB53">
            <v>19056.726822053224</v>
          </cell>
          <cell r="AD53">
            <v>56317.504118246594</v>
          </cell>
        </row>
        <row r="54">
          <cell r="C54" t="str">
            <v>Nm</v>
          </cell>
          <cell r="D54" t="str">
            <v>PT Astra Otoparts Tbk. - Div. Nusametal</v>
          </cell>
          <cell r="E54" t="str">
            <v>PMK</v>
          </cell>
          <cell r="V54">
            <v>534345</v>
          </cell>
          <cell r="Y54">
            <v>534345</v>
          </cell>
          <cell r="AA54">
            <v>15481.596634543041</v>
          </cell>
          <cell r="AB54">
            <v>1787.5514060924054</v>
          </cell>
          <cell r="AD54">
            <v>50860.511957222217</v>
          </cell>
        </row>
        <row r="56">
          <cell r="C56" t="str">
            <v>A0096</v>
          </cell>
          <cell r="D56" t="str">
            <v>PT Menara Terus Makmur</v>
          </cell>
          <cell r="E56" t="str">
            <v>PEB 1</v>
          </cell>
          <cell r="J56">
            <v>0</v>
          </cell>
          <cell r="K56">
            <v>-17010.180800000002</v>
          </cell>
          <cell r="L56">
            <v>83290.731200000053</v>
          </cell>
          <cell r="M56">
            <v>90997.908399999971</v>
          </cell>
          <cell r="N56">
            <v>157278.45880000002</v>
          </cell>
          <cell r="O56">
            <v>-346.91840000000229</v>
          </cell>
          <cell r="P56">
            <v>56970.092800000013</v>
          </cell>
          <cell r="Q56">
            <v>40840.576000000001</v>
          </cell>
          <cell r="R56">
            <v>97463.750400000019</v>
          </cell>
          <cell r="S56">
            <v>7097156.5734401727</v>
          </cell>
          <cell r="Y56">
            <v>0</v>
          </cell>
          <cell r="AA56">
            <v>0</v>
          </cell>
          <cell r="AB56">
            <v>0</v>
          </cell>
          <cell r="AC56">
            <v>333773.73200000002</v>
          </cell>
          <cell r="AD56">
            <v>938816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14766.790090600074</v>
          </cell>
          <cell r="AZ56">
            <v>831.95589705254929</v>
          </cell>
          <cell r="BA56">
            <v>0</v>
          </cell>
          <cell r="BB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T56">
            <v>742.51300000000003</v>
          </cell>
          <cell r="BU56">
            <v>18900.173999999999</v>
          </cell>
          <cell r="BV56">
            <v>0</v>
          </cell>
          <cell r="BW56">
            <v>6547.8731250552737</v>
          </cell>
          <cell r="BX56">
            <v>368.90492965084667</v>
          </cell>
          <cell r="BY56">
            <v>0</v>
          </cell>
          <cell r="BZ56">
            <v>12573.843463877261</v>
          </cell>
          <cell r="CB56">
            <v>0</v>
          </cell>
          <cell r="CC56">
            <v>0</v>
          </cell>
          <cell r="CD56">
            <v>0</v>
          </cell>
          <cell r="CE56">
            <v>17063.813897628279</v>
          </cell>
          <cell r="CF56">
            <v>961.369431761334</v>
          </cell>
          <cell r="CG56">
            <v>0</v>
          </cell>
          <cell r="CH56">
            <v>27761.528960728396</v>
          </cell>
          <cell r="CJ56">
            <v>0</v>
          </cell>
          <cell r="CK56">
            <v>0</v>
          </cell>
          <cell r="CL56">
            <v>0</v>
          </cell>
          <cell r="CM56">
            <v>28985.598916631439</v>
          </cell>
          <cell r="CN56">
            <v>1633.0387173067459</v>
          </cell>
          <cell r="CO56">
            <v>0</v>
          </cell>
          <cell r="CP56">
            <v>48160.710196552449</v>
          </cell>
          <cell r="CR56">
            <v>0</v>
          </cell>
          <cell r="CS56">
            <v>192252.52781818199</v>
          </cell>
          <cell r="CT56">
            <v>0</v>
          </cell>
          <cell r="CU56">
            <v>27858.094785579902</v>
          </cell>
          <cell r="CV56">
            <v>10132.107662865876</v>
          </cell>
          <cell r="CW56">
            <v>0</v>
          </cell>
          <cell r="CX56">
            <v>45454.724452308896</v>
          </cell>
          <cell r="CZ56">
            <v>0</v>
          </cell>
          <cell r="DA56">
            <v>180562.5</v>
          </cell>
          <cell r="DB56">
            <v>0</v>
          </cell>
          <cell r="DC56">
            <v>3769.5768848281505</v>
          </cell>
          <cell r="DD56">
            <v>492.36098020778843</v>
          </cell>
          <cell r="DE56">
            <v>0</v>
          </cell>
          <cell r="DF56">
            <v>10907.5228266124</v>
          </cell>
        </row>
        <row r="57">
          <cell r="C57" t="str">
            <v>A0096</v>
          </cell>
          <cell r="D57" t="str">
            <v>PT Menara Terus Makmur</v>
          </cell>
          <cell r="E57" t="str">
            <v>PEB 2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</row>
        <row r="58">
          <cell r="C58" t="str">
            <v>A0096</v>
          </cell>
          <cell r="D58" t="str">
            <v>PT Menara Terus Makmur</v>
          </cell>
          <cell r="E58" t="str">
            <v>PEB 3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</row>
        <row r="59">
          <cell r="C59" t="str">
            <v>A0096</v>
          </cell>
          <cell r="D59" t="str">
            <v>PT Menara Terus Makmur</v>
          </cell>
          <cell r="E59" t="str">
            <v>PEB 4</v>
          </cell>
          <cell r="Y59">
            <v>0</v>
          </cell>
          <cell r="AA59">
            <v>14766.790090600074</v>
          </cell>
          <cell r="AB59">
            <v>831.95589705254929</v>
          </cell>
          <cell r="AD59">
            <v>0</v>
          </cell>
        </row>
        <row r="60">
          <cell r="C60" t="str">
            <v>A0096</v>
          </cell>
          <cell r="D60" t="str">
            <v>PT Menara Terus Makmur</v>
          </cell>
          <cell r="E60" t="str">
            <v>PEB 5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</row>
        <row r="61">
          <cell r="C61" t="str">
            <v>A0096</v>
          </cell>
          <cell r="D61" t="str">
            <v>PT Menara Terus Makmur</v>
          </cell>
          <cell r="E61" t="str">
            <v>PEB 6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</row>
        <row r="62">
          <cell r="C62" t="str">
            <v>A0096</v>
          </cell>
          <cell r="D62" t="str">
            <v>PT Menara Terus Makmur</v>
          </cell>
          <cell r="E62" t="str">
            <v>PEB 7</v>
          </cell>
          <cell r="V62">
            <v>18900.173999999999</v>
          </cell>
          <cell r="X62">
            <v>742.51300000000003</v>
          </cell>
          <cell r="Y62">
            <v>18900.173999999999</v>
          </cell>
          <cell r="AA62">
            <v>6547.8731250552737</v>
          </cell>
          <cell r="AB62">
            <v>368.90492965084667</v>
          </cell>
          <cell r="AD62">
            <v>12573.843463877261</v>
          </cell>
        </row>
        <row r="63">
          <cell r="C63" t="str">
            <v>A0096</v>
          </cell>
          <cell r="D63" t="str">
            <v>PT Menara Terus Makmur</v>
          </cell>
          <cell r="E63" t="str">
            <v>MPP</v>
          </cell>
          <cell r="V63">
            <v>0</v>
          </cell>
          <cell r="Y63">
            <v>0</v>
          </cell>
          <cell r="AA63">
            <v>17063.813897628279</v>
          </cell>
          <cell r="AB63">
            <v>961.369431761334</v>
          </cell>
          <cell r="AD63">
            <v>27761.528960728396</v>
          </cell>
        </row>
        <row r="64">
          <cell r="C64" t="str">
            <v>A0096</v>
          </cell>
          <cell r="D64" t="str">
            <v>PT Menara Terus Makmur</v>
          </cell>
          <cell r="E64" t="str">
            <v>ID</v>
          </cell>
          <cell r="V64">
            <v>0</v>
          </cell>
          <cell r="Y64">
            <v>0</v>
          </cell>
          <cell r="AA64">
            <v>28985.598916631439</v>
          </cell>
          <cell r="AB64">
            <v>1633.0387173067459</v>
          </cell>
          <cell r="AD64">
            <v>48160.710196552449</v>
          </cell>
        </row>
        <row r="65">
          <cell r="C65" t="str">
            <v>A0096</v>
          </cell>
          <cell r="D65" t="str">
            <v>PT Menara Terus Makmur</v>
          </cell>
          <cell r="E65" t="str">
            <v>LL</v>
          </cell>
          <cell r="V65">
            <v>192252.52781818199</v>
          </cell>
          <cell r="Y65">
            <v>192252.52781818199</v>
          </cell>
          <cell r="AA65">
            <v>27858.094785579902</v>
          </cell>
          <cell r="AB65">
            <v>10132.107662865876</v>
          </cell>
          <cell r="AD65">
            <v>45454.724452308896</v>
          </cell>
        </row>
        <row r="66">
          <cell r="C66" t="str">
            <v>A0096</v>
          </cell>
          <cell r="D66" t="str">
            <v>PT Menara Terus Makmur</v>
          </cell>
          <cell r="E66" t="str">
            <v>PMK</v>
          </cell>
          <cell r="V66">
            <v>180562.5</v>
          </cell>
          <cell r="Y66">
            <v>180562.5</v>
          </cell>
          <cell r="AA66">
            <v>3769.5768848281505</v>
          </cell>
          <cell r="AB66">
            <v>492.36098020778843</v>
          </cell>
          <cell r="AD66">
            <v>10907.5228266124</v>
          </cell>
        </row>
        <row r="68">
          <cell r="C68" t="str">
            <v>A0239</v>
          </cell>
          <cell r="D68" t="str">
            <v>PT Astra Daido Steel Indonesia</v>
          </cell>
          <cell r="E68" t="str">
            <v>PEB 1</v>
          </cell>
          <cell r="G68">
            <v>0</v>
          </cell>
          <cell r="H68">
            <v>0</v>
          </cell>
          <cell r="I68">
            <v>924154.73301757302</v>
          </cell>
          <cell r="J68">
            <v>924154.73301757302</v>
          </cell>
          <cell r="K68">
            <v>-1488.163999999997</v>
          </cell>
          <cell r="L68">
            <v>38149.635999999999</v>
          </cell>
          <cell r="M68">
            <v>2225.5680000000002</v>
          </cell>
          <cell r="N68">
            <v>38887.040000000001</v>
          </cell>
          <cell r="O68">
            <v>-722.17599999999993</v>
          </cell>
          <cell r="P68">
            <v>5192.9920000000002</v>
          </cell>
          <cell r="Q68">
            <v>3709.28</v>
          </cell>
          <cell r="R68">
            <v>8180.0960000000014</v>
          </cell>
          <cell r="S68">
            <v>708796.48315086798</v>
          </cell>
          <cell r="Y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2272.7775099999999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T68">
            <v>32120.106</v>
          </cell>
          <cell r="BU68">
            <v>12980.05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R68">
            <v>0</v>
          </cell>
          <cell r="CS68">
            <v>32763.5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Z68">
            <v>0</v>
          </cell>
          <cell r="DA68">
            <v>44040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</row>
        <row r="69">
          <cell r="C69" t="str">
            <v>A0239</v>
          </cell>
          <cell r="D69" t="str">
            <v>PT Astra Daido Steel Indonesia</v>
          </cell>
          <cell r="E69" t="str">
            <v>PEB 2</v>
          </cell>
          <cell r="Y69">
            <v>0</v>
          </cell>
        </row>
        <row r="70">
          <cell r="C70" t="str">
            <v>A0239</v>
          </cell>
          <cell r="D70" t="str">
            <v>PT Astra Daido Steel Indonesia</v>
          </cell>
          <cell r="E70" t="str">
            <v>PEB 3</v>
          </cell>
          <cell r="Y70">
            <v>0</v>
          </cell>
        </row>
        <row r="71">
          <cell r="C71" t="str">
            <v>A0239</v>
          </cell>
          <cell r="D71" t="str">
            <v>PT Astra Daido Steel Indonesia</v>
          </cell>
          <cell r="E71" t="str">
            <v>PEB 4</v>
          </cell>
          <cell r="W71">
            <v>2272.7775099999999</v>
          </cell>
          <cell r="Y71">
            <v>2272.7775099999999</v>
          </cell>
        </row>
        <row r="72">
          <cell r="C72" t="str">
            <v>A0239</v>
          </cell>
          <cell r="D72" t="str">
            <v>PT Astra Daido Steel Indonesia</v>
          </cell>
          <cell r="E72" t="str">
            <v>PEB 5</v>
          </cell>
          <cell r="Y72">
            <v>0</v>
          </cell>
        </row>
        <row r="73">
          <cell r="C73" t="str">
            <v>A0239</v>
          </cell>
          <cell r="D73" t="str">
            <v>PT Astra Daido Steel Indonesia</v>
          </cell>
          <cell r="E73" t="str">
            <v>PEB 6</v>
          </cell>
          <cell r="Y73">
            <v>0</v>
          </cell>
        </row>
        <row r="74">
          <cell r="C74" t="str">
            <v>A0239</v>
          </cell>
          <cell r="D74" t="str">
            <v>PT Astra Daido Steel Indonesia</v>
          </cell>
          <cell r="E74" t="str">
            <v>PEB 7</v>
          </cell>
          <cell r="V74">
            <v>12980.05</v>
          </cell>
          <cell r="X74">
            <v>32120.106</v>
          </cell>
          <cell r="Y74">
            <v>12980.05</v>
          </cell>
        </row>
        <row r="75">
          <cell r="C75" t="str">
            <v>A0239</v>
          </cell>
          <cell r="D75" t="str">
            <v>PT Astra Daido Steel Indonesia</v>
          </cell>
          <cell r="E75" t="str">
            <v>MPP</v>
          </cell>
          <cell r="V75">
            <v>0</v>
          </cell>
          <cell r="Y75">
            <v>0</v>
          </cell>
        </row>
        <row r="76">
          <cell r="C76" t="str">
            <v>A0239</v>
          </cell>
          <cell r="D76" t="str">
            <v>PT Astra Daido Steel Indonesia</v>
          </cell>
          <cell r="E76" t="str">
            <v>ID</v>
          </cell>
          <cell r="V76">
            <v>0</v>
          </cell>
          <cell r="Y76">
            <v>0</v>
          </cell>
        </row>
        <row r="77">
          <cell r="C77" t="str">
            <v>A0239</v>
          </cell>
          <cell r="D77" t="str">
            <v>PT Astra Daido Steel Indonesia</v>
          </cell>
          <cell r="E77" t="str">
            <v>LL</v>
          </cell>
          <cell r="V77">
            <v>32763.5</v>
          </cell>
          <cell r="Y77">
            <v>32763.5</v>
          </cell>
        </row>
        <row r="78">
          <cell r="C78" t="str">
            <v>A0239</v>
          </cell>
          <cell r="D78" t="str">
            <v>PT Astra Daido Steel Indonesia</v>
          </cell>
          <cell r="E78" t="str">
            <v>PMK</v>
          </cell>
          <cell r="V78">
            <v>44040</v>
          </cell>
          <cell r="Y78">
            <v>44040</v>
          </cell>
        </row>
        <row r="80">
          <cell r="C80" t="str">
            <v>A0316</v>
          </cell>
          <cell r="D80" t="str">
            <v>PT Astra Komponen Indonesia</v>
          </cell>
          <cell r="E80" t="str">
            <v>PEB 1</v>
          </cell>
          <cell r="J80">
            <v>0</v>
          </cell>
          <cell r="N80">
            <v>0</v>
          </cell>
          <cell r="R80">
            <v>0</v>
          </cell>
          <cell r="Y80">
            <v>0</v>
          </cell>
          <cell r="AC80">
            <v>8771866</v>
          </cell>
          <cell r="AD80">
            <v>7889110.7037731893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451454.4657110215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405594.54815443087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1047485.2486010147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196483.26308318874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338821.22617647785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580560.88949510327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562949.7777070665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612862.70810057758</v>
          </cell>
        </row>
        <row r="81">
          <cell r="C81" t="str">
            <v>A0316</v>
          </cell>
          <cell r="D81" t="str">
            <v>PT Astra Komponen Indonesia</v>
          </cell>
          <cell r="E81" t="str">
            <v>PEB 2</v>
          </cell>
          <cell r="Y81">
            <v>0</v>
          </cell>
          <cell r="AD81">
            <v>451454.4657110215</v>
          </cell>
        </row>
        <row r="82">
          <cell r="C82" t="str">
            <v>A0316</v>
          </cell>
          <cell r="D82" t="str">
            <v>PT Astra Komponen Indonesia</v>
          </cell>
          <cell r="E82" t="str">
            <v>PEB 3</v>
          </cell>
          <cell r="Y82">
            <v>0</v>
          </cell>
          <cell r="AD82">
            <v>0</v>
          </cell>
        </row>
        <row r="83">
          <cell r="C83" t="str">
            <v>A0316</v>
          </cell>
          <cell r="D83" t="str">
            <v>PT Astra Komponen Indonesia</v>
          </cell>
          <cell r="E83" t="str">
            <v>PEB 4</v>
          </cell>
          <cell r="Y83">
            <v>0</v>
          </cell>
          <cell r="AD83">
            <v>405594.54815443087</v>
          </cell>
        </row>
        <row r="84">
          <cell r="C84" t="str">
            <v>A0316</v>
          </cell>
          <cell r="D84" t="str">
            <v>PT Astra Komponen Indonesia</v>
          </cell>
          <cell r="E84" t="str">
            <v>PEB 5</v>
          </cell>
          <cell r="Y84">
            <v>0</v>
          </cell>
          <cell r="AD84">
            <v>1047485.2486010147</v>
          </cell>
        </row>
        <row r="85">
          <cell r="C85" t="str">
            <v>A0316</v>
          </cell>
          <cell r="D85" t="str">
            <v>PT Astra Komponen Indonesia</v>
          </cell>
          <cell r="E85" t="str">
            <v>PEB 6</v>
          </cell>
          <cell r="Y85">
            <v>0</v>
          </cell>
          <cell r="AD85">
            <v>0</v>
          </cell>
        </row>
        <row r="86">
          <cell r="C86" t="str">
            <v>A0316</v>
          </cell>
          <cell r="D86" t="str">
            <v>PT Astra Komponen Indonesia</v>
          </cell>
          <cell r="E86" t="str">
            <v>PEB 7</v>
          </cell>
          <cell r="Y86">
            <v>0</v>
          </cell>
          <cell r="AD86">
            <v>196483.26308318874</v>
          </cell>
        </row>
        <row r="87">
          <cell r="C87" t="str">
            <v>A0316</v>
          </cell>
          <cell r="D87" t="str">
            <v>PT Astra Komponen Indonesia</v>
          </cell>
          <cell r="E87" t="str">
            <v>MPP</v>
          </cell>
          <cell r="Y87">
            <v>0</v>
          </cell>
          <cell r="AD87">
            <v>338821.22617647785</v>
          </cell>
        </row>
        <row r="88">
          <cell r="C88" t="str">
            <v>A0316</v>
          </cell>
          <cell r="D88" t="str">
            <v>PT Astra Komponen Indonesia</v>
          </cell>
          <cell r="E88" t="str">
            <v>ID</v>
          </cell>
          <cell r="Y88">
            <v>0</v>
          </cell>
          <cell r="AD88">
            <v>580560.88949510327</v>
          </cell>
        </row>
        <row r="89">
          <cell r="C89" t="str">
            <v>A0316</v>
          </cell>
          <cell r="D89" t="str">
            <v>PT Astra Komponen Indonesia</v>
          </cell>
          <cell r="E89" t="str">
            <v>LL</v>
          </cell>
          <cell r="Y89">
            <v>0</v>
          </cell>
          <cell r="AD89">
            <v>562949.7777070665</v>
          </cell>
        </row>
        <row r="90">
          <cell r="C90" t="str">
            <v>A0316</v>
          </cell>
          <cell r="D90" t="str">
            <v>PT Astra Komponen Indonesia</v>
          </cell>
          <cell r="E90" t="str">
            <v>PMK</v>
          </cell>
          <cell r="Y90">
            <v>0</v>
          </cell>
          <cell r="AD90">
            <v>612862.70810057758</v>
          </cell>
        </row>
        <row r="92">
          <cell r="C92" t="str">
            <v>A0077</v>
          </cell>
          <cell r="D92" t="str">
            <v>PT Indokarlo Perkasa</v>
          </cell>
          <cell r="E92" t="str">
            <v>PEB 1</v>
          </cell>
          <cell r="J92">
            <v>0</v>
          </cell>
          <cell r="N92">
            <v>0</v>
          </cell>
          <cell r="R92">
            <v>0</v>
          </cell>
          <cell r="Y92">
            <v>0</v>
          </cell>
          <cell r="AC92">
            <v>412259</v>
          </cell>
          <cell r="AD92">
            <v>103306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76767.066520324035</v>
          </cell>
          <cell r="AV92">
            <v>3204.9</v>
          </cell>
          <cell r="AW92">
            <v>7886.2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63835.541790233474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21872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26296.954980458409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90167.450547861299</v>
          </cell>
          <cell r="CR92">
            <v>0</v>
          </cell>
          <cell r="CS92">
            <v>82075.199999999997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97978.262136253659</v>
          </cell>
          <cell r="CZ92">
            <v>0</v>
          </cell>
          <cell r="DA92">
            <v>172190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45761.538749584644</v>
          </cell>
        </row>
        <row r="93">
          <cell r="C93" t="str">
            <v>A0077</v>
          </cell>
          <cell r="D93" t="str">
            <v>PT Indokarlo Perkasa</v>
          </cell>
          <cell r="E93" t="str">
            <v>PEB 2</v>
          </cell>
          <cell r="Y93">
            <v>0</v>
          </cell>
          <cell r="AD93">
            <v>0</v>
          </cell>
        </row>
        <row r="94">
          <cell r="C94" t="str">
            <v>A0077</v>
          </cell>
          <cell r="D94" t="str">
            <v>PT Indokarlo Perkasa</v>
          </cell>
          <cell r="E94" t="str">
            <v>PEB 3</v>
          </cell>
          <cell r="Y94">
            <v>0</v>
          </cell>
          <cell r="AD94">
            <v>76767.066520324035</v>
          </cell>
        </row>
        <row r="95">
          <cell r="C95" t="str">
            <v>A0077</v>
          </cell>
          <cell r="D95" t="str">
            <v>PT Indokarlo Perkasa</v>
          </cell>
          <cell r="E95" t="str">
            <v>PEB 4</v>
          </cell>
          <cell r="V95">
            <v>7886.2</v>
          </cell>
          <cell r="X95">
            <v>3204.9</v>
          </cell>
          <cell r="Y95">
            <v>7886.2</v>
          </cell>
          <cell r="AD95">
            <v>63835.541790233474</v>
          </cell>
        </row>
        <row r="96">
          <cell r="C96" t="str">
            <v>A0077</v>
          </cell>
          <cell r="D96" t="str">
            <v>PT Indokarlo Perkasa</v>
          </cell>
          <cell r="E96" t="str">
            <v>PEB 5</v>
          </cell>
          <cell r="Y96">
            <v>0</v>
          </cell>
          <cell r="AD96">
            <v>0</v>
          </cell>
        </row>
        <row r="97">
          <cell r="C97" t="str">
            <v>A0077</v>
          </cell>
          <cell r="D97" t="str">
            <v>PT Indokarlo Perkasa</v>
          </cell>
          <cell r="E97" t="str">
            <v>PEB 6</v>
          </cell>
          <cell r="Y97">
            <v>0</v>
          </cell>
          <cell r="AD97">
            <v>0</v>
          </cell>
        </row>
        <row r="98">
          <cell r="C98" t="str">
            <v>A0077</v>
          </cell>
          <cell r="D98" t="str">
            <v>PT Indokarlo Perkasa</v>
          </cell>
          <cell r="E98" t="str">
            <v>PEB 7</v>
          </cell>
          <cell r="V98">
            <v>21872</v>
          </cell>
          <cell r="Y98">
            <v>21872</v>
          </cell>
          <cell r="AD98">
            <v>26296.954980458409</v>
          </cell>
        </row>
        <row r="99">
          <cell r="C99" t="str">
            <v>A0077</v>
          </cell>
          <cell r="D99" t="str">
            <v>PT Indokarlo Perkasa</v>
          </cell>
          <cell r="E99" t="str">
            <v>MPP</v>
          </cell>
          <cell r="V99">
            <v>0</v>
          </cell>
          <cell r="Y99">
            <v>0</v>
          </cell>
          <cell r="AD99">
            <v>0</v>
          </cell>
        </row>
        <row r="100">
          <cell r="C100" t="str">
            <v>A0077</v>
          </cell>
          <cell r="D100" t="str">
            <v>PT Indokarlo Perkasa</v>
          </cell>
          <cell r="E100" t="str">
            <v>ID</v>
          </cell>
          <cell r="V100">
            <v>0</v>
          </cell>
          <cell r="Y100">
            <v>0</v>
          </cell>
          <cell r="AD100">
            <v>90167.450547861299</v>
          </cell>
        </row>
        <row r="101">
          <cell r="C101" t="str">
            <v>A0077</v>
          </cell>
          <cell r="D101" t="str">
            <v>PT Indokarlo Perkasa</v>
          </cell>
          <cell r="E101" t="str">
            <v>LL</v>
          </cell>
          <cell r="V101">
            <v>82075.199999999997</v>
          </cell>
          <cell r="Y101">
            <v>82075.199999999997</v>
          </cell>
          <cell r="AD101">
            <v>97978.262136253659</v>
          </cell>
        </row>
        <row r="102">
          <cell r="C102" t="str">
            <v>A0077</v>
          </cell>
          <cell r="D102" t="str">
            <v>PT Indokarlo Perkasa</v>
          </cell>
          <cell r="E102" t="str">
            <v>PMK</v>
          </cell>
          <cell r="V102">
            <v>172190</v>
          </cell>
          <cell r="Y102">
            <v>172190</v>
          </cell>
          <cell r="AD102">
            <v>45761.538749584644</v>
          </cell>
        </row>
        <row r="104">
          <cell r="C104" t="str">
            <v>A0062</v>
          </cell>
          <cell r="D104" t="str">
            <v>PT FSCM Manufacturing Indonesia</v>
          </cell>
          <cell r="E104" t="str">
            <v>PEB 1</v>
          </cell>
          <cell r="G104">
            <v>1264.915</v>
          </cell>
          <cell r="H104">
            <v>86571.588000000003</v>
          </cell>
          <cell r="I104">
            <v>56012.369636708201</v>
          </cell>
          <cell r="J104">
            <v>143848.8726367082</v>
          </cell>
          <cell r="K104">
            <v>-9155.7953599999892</v>
          </cell>
          <cell r="L104">
            <v>79957.084952000136</v>
          </cell>
          <cell r="M104">
            <v>138329.94237459995</v>
          </cell>
          <cell r="N104">
            <v>209131.23196660011</v>
          </cell>
          <cell r="O104">
            <v>-3964.5318400000033</v>
          </cell>
          <cell r="P104">
            <v>85047.43404800001</v>
          </cell>
          <cell r="Q104">
            <v>58728.385120000006</v>
          </cell>
          <cell r="R104">
            <v>139811.28732800001</v>
          </cell>
          <cell r="S104">
            <v>13999381.684035435</v>
          </cell>
          <cell r="Y104">
            <v>0</v>
          </cell>
          <cell r="Z104">
            <v>756342.24300000002</v>
          </cell>
          <cell r="AA104">
            <v>99931.535435753598</v>
          </cell>
          <cell r="AB104">
            <v>4425.3144177872218</v>
          </cell>
          <cell r="AD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N104">
            <v>28557.9852019832</v>
          </cell>
          <cell r="AO104">
            <v>57258.097580946698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V104">
            <v>47301.544801983197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1553.4374859724965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T104">
            <v>284525.08969018195</v>
          </cell>
          <cell r="BU104">
            <v>10140.40471656</v>
          </cell>
          <cell r="BV104">
            <v>0</v>
          </cell>
          <cell r="BW104">
            <v>1651.2162982465227</v>
          </cell>
          <cell r="BX104">
            <v>63.112887498382413</v>
          </cell>
          <cell r="BY104">
            <v>0</v>
          </cell>
          <cell r="BZ104">
            <v>253.83639972092058</v>
          </cell>
          <cell r="CB104">
            <v>0</v>
          </cell>
          <cell r="CC104">
            <v>0</v>
          </cell>
          <cell r="CD104">
            <v>0</v>
          </cell>
          <cell r="CE104">
            <v>101520.74290298008</v>
          </cell>
          <cell r="CF104">
            <v>3880.3318695388734</v>
          </cell>
          <cell r="CG104">
            <v>0</v>
          </cell>
          <cell r="CH104">
            <v>752.61767269677216</v>
          </cell>
          <cell r="CJ104">
            <v>30590.0273636364</v>
          </cell>
          <cell r="CK104">
            <v>27600.749</v>
          </cell>
          <cell r="CL104">
            <v>0</v>
          </cell>
          <cell r="CM104">
            <v>58338.273081190375</v>
          </cell>
          <cell r="CN104">
            <v>2229.8089412834643</v>
          </cell>
          <cell r="CO104">
            <v>0</v>
          </cell>
          <cell r="CP104">
            <v>1956.8374644789376</v>
          </cell>
          <cell r="CR104">
            <v>0</v>
          </cell>
          <cell r="CS104">
            <v>121655.829</v>
          </cell>
          <cell r="CT104">
            <v>0</v>
          </cell>
          <cell r="CU104">
            <v>21788.084746259767</v>
          </cell>
          <cell r="CV104">
            <v>18735.957512822552</v>
          </cell>
          <cell r="CW104">
            <v>0</v>
          </cell>
          <cell r="CX104">
            <v>6598.2743931202449</v>
          </cell>
          <cell r="CZ104">
            <v>0</v>
          </cell>
          <cell r="DA104">
            <v>171810</v>
          </cell>
          <cell r="DB104">
            <v>0</v>
          </cell>
          <cell r="DC104">
            <v>5782.8593714804456</v>
          </cell>
          <cell r="DD104">
            <v>976.60276533647539</v>
          </cell>
          <cell r="DE104">
            <v>0</v>
          </cell>
          <cell r="DF104">
            <v>2692.0679824630565</v>
          </cell>
        </row>
        <row r="105">
          <cell r="C105" t="str">
            <v>A0062</v>
          </cell>
          <cell r="D105" t="str">
            <v>PT FSCM Manufacturing Indonesia</v>
          </cell>
          <cell r="E105" t="str">
            <v>PEB 2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</row>
        <row r="106">
          <cell r="C106" t="str">
            <v>A0062</v>
          </cell>
          <cell r="D106" t="str">
            <v>PT FSCM Manufacturing Indonesia</v>
          </cell>
          <cell r="E106" t="str">
            <v>PEB 3</v>
          </cell>
          <cell r="V106">
            <v>18743.559600000001</v>
          </cell>
          <cell r="W106">
            <v>38514.537980946698</v>
          </cell>
          <cell r="X106">
            <v>28557.9852019832</v>
          </cell>
          <cell r="Y106">
            <v>57258.097580946698</v>
          </cell>
          <cell r="AA106">
            <v>0</v>
          </cell>
          <cell r="AB106">
            <v>0</v>
          </cell>
          <cell r="AD106">
            <v>0</v>
          </cell>
        </row>
        <row r="107">
          <cell r="C107" t="str">
            <v>A0062</v>
          </cell>
          <cell r="D107" t="str">
            <v>PT FSCM Manufacturing Indonesia</v>
          </cell>
          <cell r="E107" t="str">
            <v>PEB 4</v>
          </cell>
          <cell r="X107">
            <v>47301.544801983197</v>
          </cell>
          <cell r="Y107">
            <v>0</v>
          </cell>
          <cell r="AA107">
            <v>0</v>
          </cell>
          <cell r="AB107">
            <v>0</v>
          </cell>
          <cell r="AD107">
            <v>1553.4374859724965</v>
          </cell>
        </row>
        <row r="108">
          <cell r="C108" t="str">
            <v>A0062</v>
          </cell>
          <cell r="D108" t="str">
            <v>PT FSCM Manufacturing Indonesia</v>
          </cell>
          <cell r="E108" t="str">
            <v>PEB 5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</row>
        <row r="109">
          <cell r="C109" t="str">
            <v>A0062</v>
          </cell>
          <cell r="D109" t="str">
            <v>PT FSCM Manufacturing Indonesia</v>
          </cell>
          <cell r="E109" t="str">
            <v>PEB 6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</row>
        <row r="110">
          <cell r="C110" t="str">
            <v>A0062</v>
          </cell>
          <cell r="D110" t="str">
            <v>PT FSCM Manufacturing Indonesia</v>
          </cell>
          <cell r="E110" t="str">
            <v>PEB 7</v>
          </cell>
          <cell r="V110">
            <v>10140.40471656</v>
          </cell>
          <cell r="X110">
            <v>284525.08969018195</v>
          </cell>
          <cell r="Y110">
            <v>10140.40471656</v>
          </cell>
          <cell r="AA110">
            <v>1651.2162982465227</v>
          </cell>
          <cell r="AB110">
            <v>63.112887498382413</v>
          </cell>
          <cell r="AD110">
            <v>253.83639972092058</v>
          </cell>
        </row>
        <row r="111">
          <cell r="C111" t="str">
            <v>A0062</v>
          </cell>
          <cell r="D111" t="str">
            <v>PT FSCM Manufacturing Indonesia</v>
          </cell>
          <cell r="E111" t="str">
            <v>MPP</v>
          </cell>
          <cell r="V111">
            <v>0</v>
          </cell>
          <cell r="Y111">
            <v>0</v>
          </cell>
          <cell r="AA111">
            <v>101520.74290298008</v>
          </cell>
          <cell r="AB111">
            <v>3880.3318695388734</v>
          </cell>
          <cell r="AD111">
            <v>752.61767269677216</v>
          </cell>
        </row>
        <row r="112">
          <cell r="C112" t="str">
            <v>A0062</v>
          </cell>
          <cell r="D112" t="str">
            <v>PT FSCM Manufacturing Indonesia</v>
          </cell>
          <cell r="E112" t="str">
            <v>ID</v>
          </cell>
          <cell r="V112">
            <v>27600.749</v>
          </cell>
          <cell r="X112">
            <v>30590.0273636364</v>
          </cell>
          <cell r="Y112">
            <v>27600.749</v>
          </cell>
          <cell r="AA112">
            <v>58338.273081190375</v>
          </cell>
          <cell r="AB112">
            <v>2229.8089412834643</v>
          </cell>
          <cell r="AD112">
            <v>1956.8374644789376</v>
          </cell>
        </row>
        <row r="113">
          <cell r="C113" t="str">
            <v>A0062</v>
          </cell>
          <cell r="D113" t="str">
            <v>PT FSCM Manufacturing Indonesia</v>
          </cell>
          <cell r="E113" t="str">
            <v>LL</v>
          </cell>
          <cell r="V113">
            <v>121655.829</v>
          </cell>
          <cell r="Y113">
            <v>121655.829</v>
          </cell>
          <cell r="AA113">
            <v>21788.084746259767</v>
          </cell>
          <cell r="AB113">
            <v>18735.957512822552</v>
          </cell>
          <cell r="AD113">
            <v>6598.2743931202449</v>
          </cell>
        </row>
        <row r="114">
          <cell r="C114" t="str">
            <v>A0062</v>
          </cell>
          <cell r="D114" t="str">
            <v>PT FSCM Manufacturing Indonesia</v>
          </cell>
          <cell r="E114" t="str">
            <v>PMK</v>
          </cell>
          <cell r="V114">
            <v>171810</v>
          </cell>
          <cell r="Y114">
            <v>171810</v>
          </cell>
          <cell r="AA114">
            <v>5782.8593714804456</v>
          </cell>
          <cell r="AB114">
            <v>976.60276533647539</v>
          </cell>
          <cell r="AD114">
            <v>2692.0679824630565</v>
          </cell>
        </row>
        <row r="116">
          <cell r="C116" t="str">
            <v>A0161</v>
          </cell>
          <cell r="D116" t="str">
            <v>PT Ardendi Jaya Sentosa</v>
          </cell>
          <cell r="E116" t="str">
            <v>PEB 1</v>
          </cell>
          <cell r="J116">
            <v>0</v>
          </cell>
          <cell r="N116">
            <v>0</v>
          </cell>
          <cell r="R116">
            <v>0</v>
          </cell>
          <cell r="Y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72767.10313591134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87503.96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11493.939834192335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3521.4239053063802</v>
          </cell>
          <cell r="CJ116">
            <v>0</v>
          </cell>
          <cell r="CK116">
            <v>10005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12454.511432319807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40797.12300782268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</row>
        <row r="117">
          <cell r="C117" t="str">
            <v>A0161</v>
          </cell>
          <cell r="D117" t="str">
            <v>PT Ardendi Jaya Sentosa</v>
          </cell>
          <cell r="E117" t="str">
            <v>PEB 2</v>
          </cell>
          <cell r="Y117">
            <v>0</v>
          </cell>
        </row>
        <row r="118">
          <cell r="C118" t="str">
            <v>A0161</v>
          </cell>
          <cell r="D118" t="str">
            <v>PT Ardendi Jaya Sentosa</v>
          </cell>
          <cell r="E118" t="str">
            <v>PEB 3</v>
          </cell>
          <cell r="Y118">
            <v>0</v>
          </cell>
        </row>
        <row r="119">
          <cell r="C119" t="str">
            <v>A0161</v>
          </cell>
          <cell r="D119" t="str">
            <v>PT Ardendi Jaya Sentosa</v>
          </cell>
          <cell r="E119" t="str">
            <v>PEB 4</v>
          </cell>
          <cell r="Y119">
            <v>0</v>
          </cell>
        </row>
        <row r="120">
          <cell r="C120" t="str">
            <v>A0161</v>
          </cell>
          <cell r="D120" t="str">
            <v>PT Ardendi Jaya Sentosa</v>
          </cell>
          <cell r="E120" t="str">
            <v>PEB 5</v>
          </cell>
          <cell r="V120">
            <v>0</v>
          </cell>
          <cell r="Y120">
            <v>0</v>
          </cell>
          <cell r="AD120">
            <v>72767.10313591134</v>
          </cell>
        </row>
        <row r="121">
          <cell r="C121" t="str">
            <v>A0161</v>
          </cell>
          <cell r="D121" t="str">
            <v>PT Ardendi Jaya Sentosa</v>
          </cell>
          <cell r="E121" t="str">
            <v>PEB 6</v>
          </cell>
          <cell r="V121">
            <v>0</v>
          </cell>
          <cell r="Y121">
            <v>0</v>
          </cell>
          <cell r="AD121">
            <v>0</v>
          </cell>
        </row>
        <row r="122">
          <cell r="C122" t="str">
            <v>A0161</v>
          </cell>
          <cell r="D122" t="str">
            <v>PT Ardendi Jaya Sentosa</v>
          </cell>
          <cell r="E122" t="str">
            <v>PEB 7</v>
          </cell>
          <cell r="V122">
            <v>87503.96</v>
          </cell>
          <cell r="Y122">
            <v>87503.96</v>
          </cell>
          <cell r="AD122">
            <v>11493.939834192335</v>
          </cell>
        </row>
        <row r="123">
          <cell r="C123" t="str">
            <v>A0161</v>
          </cell>
          <cell r="D123" t="str">
            <v>PT Ardendi Jaya Sentosa</v>
          </cell>
          <cell r="E123" t="str">
            <v>MPP</v>
          </cell>
          <cell r="V123">
            <v>0</v>
          </cell>
          <cell r="Y123">
            <v>0</v>
          </cell>
          <cell r="AD123">
            <v>3521.4239053063802</v>
          </cell>
        </row>
        <row r="124">
          <cell r="C124" t="str">
            <v>A0161</v>
          </cell>
          <cell r="D124" t="str">
            <v>PT Ardendi Jaya Sentosa</v>
          </cell>
          <cell r="E124" t="str">
            <v>ID</v>
          </cell>
          <cell r="V124">
            <v>10005</v>
          </cell>
          <cell r="Y124">
            <v>10005</v>
          </cell>
          <cell r="AD124">
            <v>12454.511432319807</v>
          </cell>
        </row>
        <row r="125">
          <cell r="C125" t="str">
            <v>A0161</v>
          </cell>
          <cell r="D125" t="str">
            <v>PT Ardendi Jaya Sentosa</v>
          </cell>
          <cell r="E125" t="str">
            <v>LL</v>
          </cell>
          <cell r="V125">
            <v>0</v>
          </cell>
          <cell r="Y125">
            <v>0</v>
          </cell>
          <cell r="AD125">
            <v>40797.12300782268</v>
          </cell>
        </row>
        <row r="126">
          <cell r="C126" t="str">
            <v>A0161</v>
          </cell>
          <cell r="D126" t="str">
            <v>PT Ardendi Jaya Sentosa</v>
          </cell>
          <cell r="E126" t="str">
            <v>PMK</v>
          </cell>
          <cell r="V126">
            <v>0</v>
          </cell>
          <cell r="Y126">
            <v>0</v>
          </cell>
          <cell r="AD126">
            <v>0</v>
          </cell>
        </row>
        <row r="128">
          <cell r="C128" t="str">
            <v>A0059</v>
          </cell>
          <cell r="D128" t="str">
            <v>PT Federal Izumi Manufacturing</v>
          </cell>
          <cell r="E128" t="str">
            <v>PEB 1</v>
          </cell>
          <cell r="G128">
            <v>0</v>
          </cell>
          <cell r="H128">
            <v>2519.759</v>
          </cell>
          <cell r="I128">
            <v>0</v>
          </cell>
          <cell r="J128">
            <v>2519.759</v>
          </cell>
          <cell r="K128">
            <v>11.374199999991106</v>
          </cell>
          <cell r="L128">
            <v>350693.77679999993</v>
          </cell>
          <cell r="M128">
            <v>56281.211599999981</v>
          </cell>
          <cell r="N128">
            <v>406986.36259999993</v>
          </cell>
          <cell r="O128">
            <v>5.8688000000001921</v>
          </cell>
          <cell r="P128">
            <v>34351.475200000001</v>
          </cell>
          <cell r="Q128">
            <v>24536.768000000004</v>
          </cell>
          <cell r="R128">
            <v>58894.112000000001</v>
          </cell>
          <cell r="S128">
            <v>5195683.7497063195</v>
          </cell>
          <cell r="Y128">
            <v>0</v>
          </cell>
          <cell r="AA128">
            <v>0</v>
          </cell>
          <cell r="AB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3076.1746977871517</v>
          </cell>
          <cell r="AJ128">
            <v>321.02080239050201</v>
          </cell>
          <cell r="AK128">
            <v>0</v>
          </cell>
          <cell r="AL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356.02946666888437</v>
          </cell>
          <cell r="AZ128">
            <v>37.154217914517147</v>
          </cell>
          <cell r="BA128">
            <v>0</v>
          </cell>
          <cell r="BB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6838.2808539033704</v>
          </cell>
          <cell r="BX128">
            <v>713.62345196805893</v>
          </cell>
          <cell r="BY128">
            <v>0</v>
          </cell>
          <cell r="BZ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9934.0696026913465</v>
          </cell>
          <cell r="CN128">
            <v>1036.6911206808611</v>
          </cell>
          <cell r="CO128">
            <v>0</v>
          </cell>
          <cell r="CP128">
            <v>0</v>
          </cell>
          <cell r="CR128">
            <v>0</v>
          </cell>
          <cell r="CS128">
            <v>448250</v>
          </cell>
          <cell r="CT128">
            <v>0</v>
          </cell>
          <cell r="CU128">
            <v>18776.794250513351</v>
          </cell>
          <cell r="CV128">
            <v>4097.5200000000004</v>
          </cell>
          <cell r="CW128">
            <v>0</v>
          </cell>
          <cell r="CX128">
            <v>0</v>
          </cell>
          <cell r="CZ128">
            <v>0</v>
          </cell>
          <cell r="DA128">
            <v>245219.5</v>
          </cell>
          <cell r="DB128">
            <v>0</v>
          </cell>
          <cell r="DC128">
            <v>10341.351973766712</v>
          </cell>
          <cell r="DD128">
            <v>1079.193945262369</v>
          </cell>
          <cell r="DE128">
            <v>0</v>
          </cell>
          <cell r="DF128">
            <v>0</v>
          </cell>
        </row>
        <row r="129">
          <cell r="C129" t="str">
            <v>A0059</v>
          </cell>
          <cell r="D129" t="str">
            <v>PT Federal Izumi Manufacturing</v>
          </cell>
          <cell r="E129" t="str">
            <v>PEB 2</v>
          </cell>
          <cell r="Y129">
            <v>0</v>
          </cell>
          <cell r="AA129">
            <v>3076.1746977871517</v>
          </cell>
          <cell r="AB129">
            <v>321.02080239050201</v>
          </cell>
        </row>
        <row r="130">
          <cell r="C130" t="str">
            <v>A0059</v>
          </cell>
          <cell r="D130" t="str">
            <v>PT Federal Izumi Manufacturing</v>
          </cell>
          <cell r="E130" t="str">
            <v>PEB 3</v>
          </cell>
          <cell r="Y130">
            <v>0</v>
          </cell>
          <cell r="AA130">
            <v>0</v>
          </cell>
          <cell r="AB130">
            <v>0</v>
          </cell>
        </row>
        <row r="131">
          <cell r="C131" t="str">
            <v>A0059</v>
          </cell>
          <cell r="D131" t="str">
            <v>PT Federal Izumi Manufacturing</v>
          </cell>
          <cell r="E131" t="str">
            <v>PEB 4</v>
          </cell>
          <cell r="Y131">
            <v>0</v>
          </cell>
          <cell r="AA131">
            <v>356.02946666888437</v>
          </cell>
          <cell r="AB131">
            <v>37.154217914517147</v>
          </cell>
        </row>
        <row r="132">
          <cell r="C132" t="str">
            <v>A0059</v>
          </cell>
          <cell r="D132" t="str">
            <v>PT Federal Izumi Manufacturing</v>
          </cell>
          <cell r="E132" t="str">
            <v>PEB 5</v>
          </cell>
          <cell r="Y132">
            <v>0</v>
          </cell>
          <cell r="AA132">
            <v>0</v>
          </cell>
          <cell r="AB132">
            <v>0</v>
          </cell>
        </row>
        <row r="133">
          <cell r="C133" t="str">
            <v>A0059</v>
          </cell>
          <cell r="D133" t="str">
            <v>PT Federal Izumi Manufacturing</v>
          </cell>
          <cell r="E133" t="str">
            <v>PEB 6</v>
          </cell>
          <cell r="Y133">
            <v>0</v>
          </cell>
          <cell r="AA133">
            <v>0</v>
          </cell>
          <cell r="AB133">
            <v>0</v>
          </cell>
        </row>
        <row r="134">
          <cell r="C134" t="str">
            <v>A0059</v>
          </cell>
          <cell r="D134" t="str">
            <v>PT Federal Izumi Manufacturing</v>
          </cell>
          <cell r="E134" t="str">
            <v>PEB 7</v>
          </cell>
          <cell r="V134">
            <v>0</v>
          </cell>
          <cell r="Y134">
            <v>0</v>
          </cell>
          <cell r="AA134">
            <v>6838.2808539033704</v>
          </cell>
          <cell r="AB134">
            <v>713.62345196805893</v>
          </cell>
        </row>
        <row r="135">
          <cell r="C135" t="str">
            <v>A0059</v>
          </cell>
          <cell r="D135" t="str">
            <v>PT Federal Izumi Manufacturing</v>
          </cell>
          <cell r="E135" t="str">
            <v>MPP</v>
          </cell>
          <cell r="V135">
            <v>0</v>
          </cell>
          <cell r="Y135">
            <v>0</v>
          </cell>
          <cell r="AA135">
            <v>0</v>
          </cell>
          <cell r="AB135">
            <v>0</v>
          </cell>
        </row>
        <row r="136">
          <cell r="C136" t="str">
            <v>A0059</v>
          </cell>
          <cell r="D136" t="str">
            <v>PT Federal Izumi Manufacturing</v>
          </cell>
          <cell r="E136" t="str">
            <v>ID</v>
          </cell>
          <cell r="V136">
            <v>0</v>
          </cell>
          <cell r="Y136">
            <v>0</v>
          </cell>
          <cell r="AA136">
            <v>9934.0696026913465</v>
          </cell>
          <cell r="AB136">
            <v>1036.6911206808611</v>
          </cell>
        </row>
        <row r="137">
          <cell r="C137" t="str">
            <v>A0059</v>
          </cell>
          <cell r="D137" t="str">
            <v>PT Federal Izumi Manufacturing</v>
          </cell>
          <cell r="E137" t="str">
            <v>LL</v>
          </cell>
          <cell r="V137">
            <v>448250</v>
          </cell>
          <cell r="Y137">
            <v>448250</v>
          </cell>
          <cell r="AA137">
            <v>18776.794250513351</v>
          </cell>
          <cell r="AB137">
            <v>4097.5200000000004</v>
          </cell>
        </row>
        <row r="138">
          <cell r="C138" t="str">
            <v>A0059</v>
          </cell>
          <cell r="D138" t="str">
            <v>PT Federal Izumi Manufacturing</v>
          </cell>
          <cell r="E138" t="str">
            <v>PMK</v>
          </cell>
          <cell r="V138">
            <v>245219.5</v>
          </cell>
          <cell r="Y138">
            <v>245219.5</v>
          </cell>
          <cell r="AA138">
            <v>10341.351973766712</v>
          </cell>
          <cell r="AB138">
            <v>1079.193945262369</v>
          </cell>
        </row>
        <row r="140">
          <cell r="C140" t="str">
            <v>A0345</v>
          </cell>
          <cell r="D140" t="str">
            <v>PT Nusa Keihin Indonesia</v>
          </cell>
          <cell r="E140" t="str">
            <v>PEB 1</v>
          </cell>
          <cell r="J140">
            <v>0</v>
          </cell>
          <cell r="K140">
            <v>2808.8679999999999</v>
          </cell>
          <cell r="L140">
            <v>16836.111000000001</v>
          </cell>
          <cell r="M140">
            <v>15548.635790118762</v>
          </cell>
          <cell r="N140">
            <v>35193.614790118765</v>
          </cell>
          <cell r="O140">
            <v>-82.496000000000322</v>
          </cell>
          <cell r="P140">
            <v>2489.1680000000001</v>
          </cell>
          <cell r="Q140">
            <v>1838.56</v>
          </cell>
          <cell r="R140">
            <v>4245.232</v>
          </cell>
          <cell r="S140">
            <v>205096.68099056685</v>
          </cell>
          <cell r="Y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R140">
            <v>0</v>
          </cell>
          <cell r="CS140">
            <v>10794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</row>
        <row r="141">
          <cell r="C141" t="str">
            <v>A0345</v>
          </cell>
          <cell r="D141" t="str">
            <v>PT Nusa Keihin Indonesia</v>
          </cell>
          <cell r="E141" t="str">
            <v>PEB 2</v>
          </cell>
          <cell r="Y141">
            <v>0</v>
          </cell>
        </row>
        <row r="142">
          <cell r="C142" t="str">
            <v>A0345</v>
          </cell>
          <cell r="D142" t="str">
            <v>PT Nusa Keihin Indonesia</v>
          </cell>
          <cell r="E142" t="str">
            <v>PEB 3</v>
          </cell>
          <cell r="Y142">
            <v>0</v>
          </cell>
        </row>
        <row r="143">
          <cell r="C143" t="str">
            <v>A0345</v>
          </cell>
          <cell r="D143" t="str">
            <v>PT Nusa Keihin Indonesia</v>
          </cell>
          <cell r="E143" t="str">
            <v>PEB 4</v>
          </cell>
          <cell r="Y143">
            <v>0</v>
          </cell>
        </row>
        <row r="144">
          <cell r="C144" t="str">
            <v>A0345</v>
          </cell>
          <cell r="D144" t="str">
            <v>PT Nusa Keihin Indonesia</v>
          </cell>
          <cell r="E144" t="str">
            <v>PEB 5</v>
          </cell>
          <cell r="Y144">
            <v>0</v>
          </cell>
        </row>
        <row r="145">
          <cell r="C145" t="str">
            <v>A0345</v>
          </cell>
          <cell r="D145" t="str">
            <v>PT Nusa Keihin Indonesia</v>
          </cell>
          <cell r="E145" t="str">
            <v>PEB 6</v>
          </cell>
          <cell r="Y145">
            <v>0</v>
          </cell>
        </row>
        <row r="146">
          <cell r="C146" t="str">
            <v>A0345</v>
          </cell>
          <cell r="D146" t="str">
            <v>PT Nusa Keihin Indonesia</v>
          </cell>
          <cell r="E146" t="str">
            <v>PEB 7</v>
          </cell>
          <cell r="V146">
            <v>0</v>
          </cell>
          <cell r="Y146">
            <v>0</v>
          </cell>
        </row>
        <row r="147">
          <cell r="C147" t="str">
            <v>A0345</v>
          </cell>
          <cell r="D147" t="str">
            <v>PT Nusa Keihin Indonesia</v>
          </cell>
          <cell r="E147" t="str">
            <v>MPP</v>
          </cell>
          <cell r="V147">
            <v>0</v>
          </cell>
          <cell r="Y147">
            <v>0</v>
          </cell>
        </row>
        <row r="148">
          <cell r="C148" t="str">
            <v>A0345</v>
          </cell>
          <cell r="D148" t="str">
            <v>PT Nusa Keihin Indonesia</v>
          </cell>
          <cell r="E148" t="str">
            <v>ID</v>
          </cell>
          <cell r="V148">
            <v>0</v>
          </cell>
          <cell r="Y148">
            <v>0</v>
          </cell>
        </row>
        <row r="149">
          <cell r="C149" t="str">
            <v>A0345</v>
          </cell>
          <cell r="D149" t="str">
            <v>PT Nusa Keihin Indonesia</v>
          </cell>
          <cell r="E149" t="str">
            <v>LL</v>
          </cell>
          <cell r="V149">
            <v>10794</v>
          </cell>
          <cell r="Y149">
            <v>10794</v>
          </cell>
        </row>
        <row r="150">
          <cell r="C150" t="str">
            <v>A0345</v>
          </cell>
          <cell r="D150" t="str">
            <v>PT Nusa Keihin Indonesia</v>
          </cell>
          <cell r="E150" t="str">
            <v>PMK</v>
          </cell>
          <cell r="V150">
            <v>0</v>
          </cell>
          <cell r="Y150">
            <v>0</v>
          </cell>
        </row>
        <row r="152">
          <cell r="C152" t="str">
            <v>A0037</v>
          </cell>
          <cell r="D152" t="str">
            <v>PT Century Batteries Indonesia</v>
          </cell>
          <cell r="E152" t="str">
            <v>PEB 1</v>
          </cell>
          <cell r="G152">
            <v>191639.35399999999</v>
          </cell>
          <cell r="H152">
            <v>993627.78</v>
          </cell>
          <cell r="I152">
            <v>600541.850023443</v>
          </cell>
          <cell r="J152">
            <v>1785808.984023443</v>
          </cell>
          <cell r="K152">
            <v>65572.630999999994</v>
          </cell>
          <cell r="L152">
            <v>206219.429</v>
          </cell>
          <cell r="M152">
            <v>102855.18</v>
          </cell>
          <cell r="N152">
            <v>374647.24</v>
          </cell>
          <cell r="O152">
            <v>-5927.6959999999963</v>
          </cell>
          <cell r="P152">
            <v>66036.160000000003</v>
          </cell>
          <cell r="Q152">
            <v>44964.24</v>
          </cell>
          <cell r="R152">
            <v>105072.704</v>
          </cell>
          <cell r="S152">
            <v>12336354.155344056</v>
          </cell>
          <cell r="Y152">
            <v>0</v>
          </cell>
          <cell r="AD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N152">
            <v>47742.739000000001</v>
          </cell>
          <cell r="AO152">
            <v>14284.357314999981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V152">
            <v>17761.936000000002</v>
          </cell>
          <cell r="AW152">
            <v>40835.468000000001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2113.7861144865456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T152">
            <v>1420</v>
          </cell>
          <cell r="BU152">
            <v>15950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1810.0662575643437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854.94121777692476</v>
          </cell>
          <cell r="CJ152">
            <v>3095.63600000003</v>
          </cell>
          <cell r="CK152">
            <v>257228.25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3663.7316654635738</v>
          </cell>
          <cell r="CR152">
            <v>0</v>
          </cell>
          <cell r="CS152">
            <v>223906.13399999999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1849.4234125360033</v>
          </cell>
          <cell r="CZ152">
            <v>0</v>
          </cell>
          <cell r="DA152">
            <v>160054.33960000001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6185.1121356975482</v>
          </cell>
        </row>
        <row r="153">
          <cell r="C153" t="str">
            <v>A0037</v>
          </cell>
          <cell r="D153" t="str">
            <v>PT Century Batteries Indonesia</v>
          </cell>
          <cell r="E153" t="str">
            <v>PEB 2</v>
          </cell>
          <cell r="Y153">
            <v>0</v>
          </cell>
          <cell r="AD153">
            <v>0</v>
          </cell>
        </row>
        <row r="154">
          <cell r="C154" t="str">
            <v>A0037</v>
          </cell>
          <cell r="D154" t="str">
            <v>PT Century Batteries Indonesia</v>
          </cell>
          <cell r="E154" t="str">
            <v>PEB 3</v>
          </cell>
          <cell r="V154">
            <v>10854.665000000001</v>
          </cell>
          <cell r="W154">
            <v>3429.6923149999798</v>
          </cell>
          <cell r="X154">
            <v>47742.739000000001</v>
          </cell>
          <cell r="Y154">
            <v>14284.357314999981</v>
          </cell>
          <cell r="AD154">
            <v>0</v>
          </cell>
        </row>
        <row r="155">
          <cell r="C155" t="str">
            <v>A0037</v>
          </cell>
          <cell r="D155" t="str">
            <v>PT Century Batteries Indonesia</v>
          </cell>
          <cell r="E155" t="str">
            <v>PEB 4</v>
          </cell>
          <cell r="V155">
            <v>40835.468000000001</v>
          </cell>
          <cell r="X155">
            <v>17761.936000000002</v>
          </cell>
          <cell r="Y155">
            <v>40835.468000000001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2113.7861144865456</v>
          </cell>
        </row>
        <row r="156">
          <cell r="C156" t="str">
            <v>A0037</v>
          </cell>
          <cell r="D156" t="str">
            <v>PT Century Batteries Indonesia</v>
          </cell>
          <cell r="E156" t="str">
            <v>PEB 5</v>
          </cell>
          <cell r="Y156">
            <v>0</v>
          </cell>
          <cell r="AD156">
            <v>0</v>
          </cell>
        </row>
        <row r="157">
          <cell r="C157" t="str">
            <v>A0037</v>
          </cell>
          <cell r="D157" t="str">
            <v>PT Century Batteries Indonesia</v>
          </cell>
          <cell r="E157" t="str">
            <v>PEB 6</v>
          </cell>
          <cell r="Y157">
            <v>0</v>
          </cell>
          <cell r="AD157">
            <v>0</v>
          </cell>
        </row>
        <row r="158">
          <cell r="C158" t="str">
            <v>A0037</v>
          </cell>
          <cell r="D158" t="str">
            <v>PT Century Batteries Indonesia</v>
          </cell>
          <cell r="E158" t="str">
            <v>PEB 7</v>
          </cell>
          <cell r="V158">
            <v>15950</v>
          </cell>
          <cell r="X158">
            <v>1420</v>
          </cell>
          <cell r="Y158">
            <v>15950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1810.0662575643437</v>
          </cell>
        </row>
        <row r="159">
          <cell r="C159" t="str">
            <v>A0037</v>
          </cell>
          <cell r="D159" t="str">
            <v>PT Century Batteries Indonesia</v>
          </cell>
          <cell r="E159" t="str">
            <v>MPP</v>
          </cell>
          <cell r="V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854.94121777692476</v>
          </cell>
        </row>
        <row r="160">
          <cell r="C160" t="str">
            <v>A0037</v>
          </cell>
          <cell r="D160" t="str">
            <v>PT Century Batteries Indonesia</v>
          </cell>
          <cell r="E160" t="str">
            <v>ID</v>
          </cell>
          <cell r="V160">
            <v>257228.25</v>
          </cell>
          <cell r="X160">
            <v>3095.63600000003</v>
          </cell>
          <cell r="Y160">
            <v>257228.25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3663.7316654635738</v>
          </cell>
        </row>
        <row r="161">
          <cell r="C161" t="str">
            <v>A0037</v>
          </cell>
          <cell r="D161" t="str">
            <v>PT Century Batteries Indonesia</v>
          </cell>
          <cell r="E161" t="str">
            <v>LL</v>
          </cell>
          <cell r="V161">
            <v>223906.13399999999</v>
          </cell>
          <cell r="Y161">
            <v>223906.13399999999</v>
          </cell>
          <cell r="AD161">
            <v>1849.4234125360033</v>
          </cell>
        </row>
        <row r="162">
          <cell r="C162" t="str">
            <v>A0037</v>
          </cell>
          <cell r="D162" t="str">
            <v>PT Century Batteries Indonesia</v>
          </cell>
          <cell r="E162" t="str">
            <v>PMK</v>
          </cell>
          <cell r="V162">
            <v>160054.33960000001</v>
          </cell>
          <cell r="Y162">
            <v>160054.33960000001</v>
          </cell>
          <cell r="AD162">
            <v>6185.1121356975482</v>
          </cell>
        </row>
        <row r="164">
          <cell r="C164" t="str">
            <v>A0070</v>
          </cell>
          <cell r="D164" t="str">
            <v>PT GS Battery</v>
          </cell>
          <cell r="E164" t="str">
            <v>PEB 1</v>
          </cell>
          <cell r="G164">
            <v>875892.01300000004</v>
          </cell>
          <cell r="H164">
            <v>5702196.1689999998</v>
          </cell>
          <cell r="I164">
            <v>747168.21402256703</v>
          </cell>
          <cell r="J164">
            <v>7325256.3960225675</v>
          </cell>
          <cell r="K164">
            <v>-418016.41159999976</v>
          </cell>
          <cell r="L164">
            <v>1254241.67</v>
          </cell>
          <cell r="M164">
            <v>388843.19575000001</v>
          </cell>
          <cell r="N164">
            <v>1225068.4541500001</v>
          </cell>
          <cell r="O164">
            <v>-34774.351999999984</v>
          </cell>
          <cell r="P164">
            <v>237530.32</v>
          </cell>
          <cell r="Q164">
            <v>167075.12</v>
          </cell>
          <cell r="R164">
            <v>369831.08799999999</v>
          </cell>
          <cell r="S164">
            <v>42845597.756686188</v>
          </cell>
          <cell r="Y164">
            <v>0</v>
          </cell>
          <cell r="Z164">
            <v>670058.4</v>
          </cell>
          <cell r="AA164">
            <v>1773087.2382201026</v>
          </cell>
          <cell r="AB164">
            <v>78816.412816337965</v>
          </cell>
          <cell r="AC164">
            <v>686190.60100000002</v>
          </cell>
          <cell r="AD164">
            <v>1632292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N164">
            <v>498706.25903899997</v>
          </cell>
          <cell r="AO164">
            <v>141140.02596100001</v>
          </cell>
          <cell r="AP164">
            <v>0</v>
          </cell>
          <cell r="AQ164">
            <v>12679.793058617603</v>
          </cell>
          <cell r="AR164">
            <v>572.11790174923772</v>
          </cell>
          <cell r="AS164">
            <v>0</v>
          </cell>
          <cell r="AT164">
            <v>0</v>
          </cell>
          <cell r="AV164">
            <v>60208.905770000099</v>
          </cell>
          <cell r="AW164">
            <v>29106.882229999901</v>
          </cell>
          <cell r="AX164">
            <v>0</v>
          </cell>
          <cell r="AY164">
            <v>9043.9824899365049</v>
          </cell>
          <cell r="AZ164">
            <v>927.89736080036755</v>
          </cell>
          <cell r="BA164">
            <v>0</v>
          </cell>
          <cell r="BB164">
            <v>44734.786170816646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T164">
            <v>143214.85999999999</v>
          </cell>
          <cell r="BU164">
            <v>270947</v>
          </cell>
          <cell r="BV164">
            <v>0</v>
          </cell>
          <cell r="BW164">
            <v>16779.084752645478</v>
          </cell>
          <cell r="BX164">
            <v>983.53405872808435</v>
          </cell>
          <cell r="BY164">
            <v>0</v>
          </cell>
          <cell r="BZ164">
            <v>17674.711844371166</v>
          </cell>
          <cell r="CB164">
            <v>0</v>
          </cell>
          <cell r="CC164">
            <v>0</v>
          </cell>
          <cell r="CD164">
            <v>0</v>
          </cell>
          <cell r="CE164">
            <v>64795.118820570751</v>
          </cell>
          <cell r="CF164">
            <v>3015.1683340549444</v>
          </cell>
          <cell r="CG164">
            <v>0</v>
          </cell>
          <cell r="CH164">
            <v>64488.787439385982</v>
          </cell>
          <cell r="CJ164">
            <v>14386.26</v>
          </cell>
          <cell r="CK164">
            <v>54037.74</v>
          </cell>
          <cell r="CL164">
            <v>0</v>
          </cell>
          <cell r="CM164">
            <v>73809.142718745919</v>
          </cell>
          <cell r="CN164">
            <v>3759.7017669514585</v>
          </cell>
          <cell r="CO164">
            <v>0</v>
          </cell>
          <cell r="CP164">
            <v>86230.305589038864</v>
          </cell>
          <cell r="CR164">
            <v>0</v>
          </cell>
          <cell r="CS164">
            <v>484240.2</v>
          </cell>
          <cell r="CT164">
            <v>0</v>
          </cell>
          <cell r="CU164">
            <v>77017.590005091944</v>
          </cell>
          <cell r="CV164">
            <v>26571.286137349172</v>
          </cell>
          <cell r="CW164">
            <v>0</v>
          </cell>
          <cell r="CX164">
            <v>107126.5002728559</v>
          </cell>
          <cell r="CZ164">
            <v>0</v>
          </cell>
          <cell r="DA164">
            <v>634993.02740000002</v>
          </cell>
          <cell r="DB164">
            <v>0</v>
          </cell>
          <cell r="DC164">
            <v>18806.283333553693</v>
          </cell>
          <cell r="DD164">
            <v>2007.626809910023</v>
          </cell>
          <cell r="DE164">
            <v>0</v>
          </cell>
          <cell r="DF164">
            <v>15134.637856899353</v>
          </cell>
        </row>
        <row r="165">
          <cell r="C165" t="str">
            <v>A0070</v>
          </cell>
          <cell r="D165" t="str">
            <v>PT GS Battery</v>
          </cell>
          <cell r="E165" t="str">
            <v>PEB 2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</row>
        <row r="166">
          <cell r="C166" t="str">
            <v>A0070</v>
          </cell>
          <cell r="D166" t="str">
            <v>PT GS Battery</v>
          </cell>
          <cell r="E166" t="str">
            <v>PEB 3</v>
          </cell>
          <cell r="V166">
            <v>141140.02596100001</v>
          </cell>
          <cell r="X166">
            <v>498706.25903899997</v>
          </cell>
          <cell r="Y166">
            <v>141140.02596100001</v>
          </cell>
          <cell r="AA166">
            <v>12679.793058617603</v>
          </cell>
          <cell r="AB166">
            <v>572.11790174923772</v>
          </cell>
          <cell r="AD166">
            <v>0</v>
          </cell>
        </row>
        <row r="167">
          <cell r="C167" t="str">
            <v>A0070</v>
          </cell>
          <cell r="D167" t="str">
            <v>PT GS Battery</v>
          </cell>
          <cell r="E167" t="str">
            <v>PEB 4</v>
          </cell>
          <cell r="V167">
            <v>29106.882229999901</v>
          </cell>
          <cell r="X167">
            <v>60208.905770000099</v>
          </cell>
          <cell r="Y167">
            <v>29106.882229999901</v>
          </cell>
          <cell r="AA167">
            <v>9043.9824899365049</v>
          </cell>
          <cell r="AB167">
            <v>927.89736080036755</v>
          </cell>
          <cell r="AD167">
            <v>44734.786170816646</v>
          </cell>
        </row>
        <row r="168">
          <cell r="C168" t="str">
            <v>A0070</v>
          </cell>
          <cell r="D168" t="str">
            <v>PT GS Battery</v>
          </cell>
          <cell r="E168" t="str">
            <v>PEB 5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</row>
        <row r="169">
          <cell r="C169" t="str">
            <v>A0070</v>
          </cell>
          <cell r="D169" t="str">
            <v>PT GS Battery</v>
          </cell>
          <cell r="E169" t="str">
            <v>PEB 6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</row>
        <row r="170">
          <cell r="C170" t="str">
            <v>A0070</v>
          </cell>
          <cell r="D170" t="str">
            <v>PT GS Battery</v>
          </cell>
          <cell r="E170" t="str">
            <v>PEB 7</v>
          </cell>
          <cell r="V170">
            <v>270947</v>
          </cell>
          <cell r="X170">
            <v>143214.85999999999</v>
          </cell>
          <cell r="Y170">
            <v>270947</v>
          </cell>
          <cell r="AA170">
            <v>16779.084752645478</v>
          </cell>
          <cell r="AB170">
            <v>983.53405872808435</v>
          </cell>
          <cell r="AD170">
            <v>17674.711844371166</v>
          </cell>
        </row>
        <row r="171">
          <cell r="C171" t="str">
            <v>A0070</v>
          </cell>
          <cell r="D171" t="str">
            <v>PT GS Battery</v>
          </cell>
          <cell r="E171" t="str">
            <v>MPP</v>
          </cell>
          <cell r="V171">
            <v>0</v>
          </cell>
          <cell r="Y171">
            <v>0</v>
          </cell>
          <cell r="AA171">
            <v>64795.118820570751</v>
          </cell>
          <cell r="AB171">
            <v>3015.1683340549444</v>
          </cell>
          <cell r="AD171">
            <v>64488.787439385982</v>
          </cell>
        </row>
        <row r="172">
          <cell r="C172" t="str">
            <v>A0070</v>
          </cell>
          <cell r="D172" t="str">
            <v>PT GS Battery</v>
          </cell>
          <cell r="E172" t="str">
            <v>ID</v>
          </cell>
          <cell r="V172">
            <v>54037.74</v>
          </cell>
          <cell r="X172">
            <v>14386.26</v>
          </cell>
          <cell r="Y172">
            <v>54037.74</v>
          </cell>
          <cell r="AA172">
            <v>73809.142718745919</v>
          </cell>
          <cell r="AB172">
            <v>3759.7017669514585</v>
          </cell>
          <cell r="AD172">
            <v>86230.305589038864</v>
          </cell>
        </row>
        <row r="173">
          <cell r="C173" t="str">
            <v>A0070</v>
          </cell>
          <cell r="D173" t="str">
            <v>PT GS Battery</v>
          </cell>
          <cell r="E173" t="str">
            <v>LL</v>
          </cell>
          <cell r="V173">
            <v>484240.2</v>
          </cell>
          <cell r="Y173">
            <v>484240.2</v>
          </cell>
          <cell r="AA173">
            <v>77017.590005091944</v>
          </cell>
          <cell r="AB173">
            <v>26571.286137349172</v>
          </cell>
          <cell r="AD173">
            <v>107126.5002728559</v>
          </cell>
        </row>
        <row r="174">
          <cell r="C174" t="str">
            <v>A0070</v>
          </cell>
          <cell r="D174" t="str">
            <v>PT GS Battery</v>
          </cell>
          <cell r="E174" t="str">
            <v>PMK</v>
          </cell>
          <cell r="V174">
            <v>634993.02740000002</v>
          </cell>
          <cell r="Y174">
            <v>634993.02740000002</v>
          </cell>
          <cell r="AA174">
            <v>18806.283333553693</v>
          </cell>
          <cell r="AB174">
            <v>2007.626809910023</v>
          </cell>
          <cell r="AD174">
            <v>15134.637856899353</v>
          </cell>
        </row>
        <row r="176">
          <cell r="C176" t="str">
            <v>A0084</v>
          </cell>
          <cell r="D176" t="str">
            <v>PT Kayaba Indonesia</v>
          </cell>
          <cell r="E176" t="str">
            <v>PEB 1</v>
          </cell>
          <cell r="G176">
            <v>404590.22700000001</v>
          </cell>
          <cell r="H176">
            <v>2300917.73</v>
          </cell>
          <cell r="I176">
            <v>1156803.0494828401</v>
          </cell>
          <cell r="J176">
            <v>3862311.0064828401</v>
          </cell>
          <cell r="K176">
            <v>-14690.872888000216</v>
          </cell>
          <cell r="L176">
            <v>969220.87334399985</v>
          </cell>
          <cell r="M176">
            <v>225548.05032800001</v>
          </cell>
          <cell r="N176">
            <v>1180078.0507839997</v>
          </cell>
          <cell r="O176">
            <v>-17447.126911999978</v>
          </cell>
          <cell r="P176">
            <v>142368.13465600001</v>
          </cell>
          <cell r="Q176">
            <v>100903.19104000001</v>
          </cell>
          <cell r="R176">
            <v>225824.19878400004</v>
          </cell>
          <cell r="S176">
            <v>26099376.041211199</v>
          </cell>
          <cell r="Y176">
            <v>0</v>
          </cell>
          <cell r="AF176">
            <v>723656.57400000002</v>
          </cell>
          <cell r="AG176">
            <v>379286.81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N176">
            <v>17466.411</v>
          </cell>
          <cell r="AO176">
            <v>35944.239500000003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V176">
            <v>50299.777000000002</v>
          </cell>
          <cell r="AW176">
            <v>44955.375959999998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T176">
            <v>120427.976</v>
          </cell>
          <cell r="BU176">
            <v>94185.2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R176">
            <v>0</v>
          </cell>
          <cell r="CS176">
            <v>209811.04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Z176">
            <v>0</v>
          </cell>
          <cell r="DA176">
            <v>90562.5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</row>
        <row r="177">
          <cell r="C177" t="str">
            <v>A0084</v>
          </cell>
          <cell r="D177" t="str">
            <v>PT Kayaba Indonesia</v>
          </cell>
          <cell r="E177" t="str">
            <v>PEB 2</v>
          </cell>
          <cell r="V177">
            <v>318486.81</v>
          </cell>
          <cell r="W177">
            <v>60800</v>
          </cell>
          <cell r="X177">
            <v>723656.57400000002</v>
          </cell>
          <cell r="Y177">
            <v>379286.81</v>
          </cell>
        </row>
        <row r="178">
          <cell r="C178" t="str">
            <v>A0084</v>
          </cell>
          <cell r="D178" t="str">
            <v>PT Kayaba Indonesia</v>
          </cell>
          <cell r="E178" t="str">
            <v>PEB 3</v>
          </cell>
          <cell r="V178">
            <v>35944.239500000003</v>
          </cell>
          <cell r="X178">
            <v>17466.411</v>
          </cell>
          <cell r="Y178">
            <v>35944.239500000003</v>
          </cell>
        </row>
        <row r="179">
          <cell r="C179" t="str">
            <v>A0084</v>
          </cell>
          <cell r="D179" t="str">
            <v>PT Kayaba Indonesia</v>
          </cell>
          <cell r="E179" t="str">
            <v>PEB 4</v>
          </cell>
          <cell r="W179">
            <v>44955.375959999998</v>
          </cell>
          <cell r="X179">
            <v>50299.777000000002</v>
          </cell>
          <cell r="Y179">
            <v>44955.375959999998</v>
          </cell>
        </row>
        <row r="180">
          <cell r="C180" t="str">
            <v>A0084</v>
          </cell>
          <cell r="D180" t="str">
            <v>PT Kayaba Indonesia</v>
          </cell>
          <cell r="E180" t="str">
            <v>PEB 5</v>
          </cell>
          <cell r="Y180">
            <v>0</v>
          </cell>
        </row>
        <row r="181">
          <cell r="C181" t="str">
            <v>A0084</v>
          </cell>
          <cell r="D181" t="str">
            <v>PT Kayaba Indonesia</v>
          </cell>
          <cell r="E181" t="str">
            <v>PEB 6</v>
          </cell>
          <cell r="Y181">
            <v>0</v>
          </cell>
        </row>
        <row r="182">
          <cell r="C182" t="str">
            <v>A0084</v>
          </cell>
          <cell r="D182" t="str">
            <v>PT Kayaba Indonesia</v>
          </cell>
          <cell r="E182" t="str">
            <v>PEB 7</v>
          </cell>
          <cell r="V182">
            <v>94185.2</v>
          </cell>
          <cell r="X182">
            <v>120427.976</v>
          </cell>
          <cell r="Y182">
            <v>94185.2</v>
          </cell>
        </row>
        <row r="183">
          <cell r="C183" t="str">
            <v>A0084</v>
          </cell>
          <cell r="D183" t="str">
            <v>PT Kayaba Indonesia</v>
          </cell>
          <cell r="E183" t="str">
            <v>MPP</v>
          </cell>
          <cell r="V183">
            <v>0</v>
          </cell>
          <cell r="Y183">
            <v>0</v>
          </cell>
        </row>
        <row r="184">
          <cell r="C184" t="str">
            <v>A0084</v>
          </cell>
          <cell r="D184" t="str">
            <v>PT Kayaba Indonesia</v>
          </cell>
          <cell r="E184" t="str">
            <v>ID</v>
          </cell>
          <cell r="V184">
            <v>0</v>
          </cell>
          <cell r="Y184">
            <v>0</v>
          </cell>
        </row>
        <row r="185">
          <cell r="C185" t="str">
            <v>A0084</v>
          </cell>
          <cell r="D185" t="str">
            <v>PT Kayaba Indonesia</v>
          </cell>
          <cell r="E185" t="str">
            <v>LL</v>
          </cell>
          <cell r="V185">
            <v>209811.04</v>
          </cell>
          <cell r="Y185">
            <v>209811.04</v>
          </cell>
        </row>
        <row r="186">
          <cell r="C186" t="str">
            <v>A0084</v>
          </cell>
          <cell r="D186" t="str">
            <v>PT Kayaba Indonesia</v>
          </cell>
          <cell r="E186" t="str">
            <v>PMK</v>
          </cell>
          <cell r="V186">
            <v>90562.5</v>
          </cell>
          <cell r="Y186">
            <v>90562.5</v>
          </cell>
        </row>
        <row r="188">
          <cell r="C188" t="str">
            <v>A0038</v>
          </cell>
          <cell r="D188" t="str">
            <v>PT AT Indonesia</v>
          </cell>
          <cell r="E188" t="str">
            <v>PEB 1</v>
          </cell>
          <cell r="G188">
            <v>0</v>
          </cell>
          <cell r="H188">
            <v>0</v>
          </cell>
          <cell r="I188">
            <v>184574.28673272801</v>
          </cell>
          <cell r="J188">
            <v>184574.28673272801</v>
          </cell>
          <cell r="K188">
            <v>48843.89539999995</v>
          </cell>
          <cell r="L188">
            <v>156789.1155999999</v>
          </cell>
          <cell r="M188">
            <v>88467.742879999991</v>
          </cell>
          <cell r="N188">
            <v>294100.75387999986</v>
          </cell>
          <cell r="O188">
            <v>-1884.2239999999983</v>
          </cell>
          <cell r="P188">
            <v>52405.574400000005</v>
          </cell>
          <cell r="Q188">
            <v>38528.959999999999</v>
          </cell>
          <cell r="R188">
            <v>89050.310400000017</v>
          </cell>
          <cell r="S188">
            <v>6332623.0351359714</v>
          </cell>
          <cell r="Y188">
            <v>0</v>
          </cell>
          <cell r="Z188">
            <v>686190.60100000002</v>
          </cell>
          <cell r="AA188">
            <v>1801127.6385348677</v>
          </cell>
          <cell r="AB188">
            <v>73767.870595970002</v>
          </cell>
          <cell r="AC188">
            <v>0</v>
          </cell>
          <cell r="AD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J188">
            <v>3117.21</v>
          </cell>
          <cell r="CK188">
            <v>19382.79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R188">
            <v>0</v>
          </cell>
          <cell r="CS188">
            <v>187174.3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Z188">
            <v>0</v>
          </cell>
          <cell r="DA188">
            <v>131090.5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</row>
        <row r="189">
          <cell r="C189" t="str">
            <v>A0038</v>
          </cell>
          <cell r="D189" t="str">
            <v>PT AT Indonesia</v>
          </cell>
          <cell r="E189" t="str">
            <v>PEB 2</v>
          </cell>
          <cell r="Y189">
            <v>0</v>
          </cell>
        </row>
        <row r="190">
          <cell r="C190" t="str">
            <v>A0038</v>
          </cell>
          <cell r="D190" t="str">
            <v>PT AT Indonesia</v>
          </cell>
          <cell r="E190" t="str">
            <v>PEB 3</v>
          </cell>
          <cell r="Y190">
            <v>0</v>
          </cell>
        </row>
        <row r="191">
          <cell r="C191" t="str">
            <v>A0038</v>
          </cell>
          <cell r="D191" t="str">
            <v>PT AT Indonesia</v>
          </cell>
          <cell r="E191" t="str">
            <v>PEB 4</v>
          </cell>
          <cell r="Y191">
            <v>0</v>
          </cell>
        </row>
        <row r="192">
          <cell r="C192" t="str">
            <v>A0038</v>
          </cell>
          <cell r="D192" t="str">
            <v>PT AT Indonesia</v>
          </cell>
          <cell r="E192" t="str">
            <v>PEB 5</v>
          </cell>
          <cell r="Y192">
            <v>0</v>
          </cell>
        </row>
        <row r="193">
          <cell r="C193" t="str">
            <v>A0038</v>
          </cell>
          <cell r="D193" t="str">
            <v>PT AT Indonesia</v>
          </cell>
          <cell r="E193" t="str">
            <v>PEB 6</v>
          </cell>
          <cell r="Y193">
            <v>0</v>
          </cell>
        </row>
        <row r="194">
          <cell r="C194" t="str">
            <v>A0038</v>
          </cell>
          <cell r="D194" t="str">
            <v>PT AT Indonesia</v>
          </cell>
          <cell r="E194" t="str">
            <v>PEB 7</v>
          </cell>
          <cell r="V194">
            <v>21113</v>
          </cell>
          <cell r="X194">
            <v>30899</v>
          </cell>
          <cell r="Y194">
            <v>0</v>
          </cell>
        </row>
        <row r="195">
          <cell r="C195" t="str">
            <v>A0038</v>
          </cell>
          <cell r="D195" t="str">
            <v>PT AT Indonesia</v>
          </cell>
          <cell r="E195" t="str">
            <v>MPP</v>
          </cell>
          <cell r="V195">
            <v>0</v>
          </cell>
          <cell r="Y195">
            <v>0</v>
          </cell>
        </row>
        <row r="196">
          <cell r="C196" t="str">
            <v>A0038</v>
          </cell>
          <cell r="D196" t="str">
            <v>PT AT Indonesia</v>
          </cell>
          <cell r="E196" t="str">
            <v>ID</v>
          </cell>
          <cell r="V196">
            <v>19382.79</v>
          </cell>
          <cell r="X196">
            <v>3117.21</v>
          </cell>
          <cell r="Y196">
            <v>19382.79</v>
          </cell>
        </row>
        <row r="197">
          <cell r="C197" t="str">
            <v>A0038</v>
          </cell>
          <cell r="D197" t="str">
            <v>PT AT Indonesia</v>
          </cell>
          <cell r="E197" t="str">
            <v>LL</v>
          </cell>
          <cell r="V197">
            <v>187174.3</v>
          </cell>
          <cell r="Y197">
            <v>187174.3</v>
          </cell>
        </row>
        <row r="198">
          <cell r="C198" t="str">
            <v>A0038</v>
          </cell>
          <cell r="D198" t="str">
            <v>PT AT Indonesia</v>
          </cell>
          <cell r="E198" t="str">
            <v>PMK</v>
          </cell>
          <cell r="V198">
            <v>131090.5</v>
          </cell>
          <cell r="Y198">
            <v>131090.5</v>
          </cell>
        </row>
        <row r="200">
          <cell r="C200" t="str">
            <v>A0051</v>
          </cell>
          <cell r="D200" t="str">
            <v>PT DIC Astra Chemicals</v>
          </cell>
          <cell r="E200" t="str">
            <v>PEB 1</v>
          </cell>
          <cell r="J200">
            <v>0</v>
          </cell>
          <cell r="K200">
            <v>-1707.8472000000183</v>
          </cell>
          <cell r="L200">
            <v>115505.79703999996</v>
          </cell>
          <cell r="M200">
            <v>65819.647399999987</v>
          </cell>
          <cell r="N200">
            <v>179617.59723999992</v>
          </cell>
          <cell r="O200">
            <v>-926.57920000000377</v>
          </cell>
          <cell r="P200">
            <v>40617.064960000003</v>
          </cell>
          <cell r="Q200">
            <v>28271.526400000002</v>
          </cell>
          <cell r="R200">
            <v>67962.012159999998</v>
          </cell>
          <cell r="S200">
            <v>5695429.5395837249</v>
          </cell>
          <cell r="Y200">
            <v>0</v>
          </cell>
          <cell r="AC200">
            <v>217197.644</v>
          </cell>
          <cell r="AD200">
            <v>535225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7531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T200">
            <v>34341</v>
          </cell>
          <cell r="BU200">
            <v>48305.98575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4911.2914134556595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17428.00701189362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23274.994214603681</v>
          </cell>
          <cell r="CR200">
            <v>0</v>
          </cell>
          <cell r="CS200">
            <v>118954.94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9411.50752171559</v>
          </cell>
          <cell r="CZ200">
            <v>0</v>
          </cell>
          <cell r="DA200">
            <v>133077.5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4149.9165258589737</v>
          </cell>
        </row>
        <row r="201">
          <cell r="C201" t="str">
            <v>A0051</v>
          </cell>
          <cell r="D201" t="str">
            <v>PT DIC Astra Chemicals</v>
          </cell>
          <cell r="E201" t="str">
            <v>PEB 2</v>
          </cell>
          <cell r="Y201">
            <v>0</v>
          </cell>
          <cell r="AD201">
            <v>0</v>
          </cell>
        </row>
        <row r="202">
          <cell r="C202" t="str">
            <v>A0051</v>
          </cell>
          <cell r="D202" t="str">
            <v>PT DIC Astra Chemicals</v>
          </cell>
          <cell r="E202" t="str">
            <v>PEB 3</v>
          </cell>
          <cell r="Y202">
            <v>0</v>
          </cell>
          <cell r="AD202">
            <v>0</v>
          </cell>
        </row>
        <row r="203">
          <cell r="C203" t="str">
            <v>A0051</v>
          </cell>
          <cell r="D203" t="str">
            <v>PT DIC Astra Chemicals</v>
          </cell>
          <cell r="E203" t="str">
            <v>PEB 4</v>
          </cell>
          <cell r="W203">
            <v>7531</v>
          </cell>
          <cell r="Y203">
            <v>7531</v>
          </cell>
          <cell r="AD203">
            <v>0</v>
          </cell>
        </row>
        <row r="204">
          <cell r="C204" t="str">
            <v>A0051</v>
          </cell>
          <cell r="D204" t="str">
            <v>PT DIC Astra Chemicals</v>
          </cell>
          <cell r="E204" t="str">
            <v>PEB 5</v>
          </cell>
          <cell r="Y204">
            <v>0</v>
          </cell>
          <cell r="AD204">
            <v>0</v>
          </cell>
        </row>
        <row r="205">
          <cell r="C205" t="str">
            <v>A0051</v>
          </cell>
          <cell r="D205" t="str">
            <v>PT DIC Astra Chemicals</v>
          </cell>
          <cell r="E205" t="str">
            <v>PEB 6</v>
          </cell>
          <cell r="Y205">
            <v>0</v>
          </cell>
          <cell r="AD205">
            <v>0</v>
          </cell>
        </row>
        <row r="206">
          <cell r="C206" t="str">
            <v>A0051</v>
          </cell>
          <cell r="D206" t="str">
            <v>PT DIC Astra Chemicals</v>
          </cell>
          <cell r="E206" t="str">
            <v>PEB 7</v>
          </cell>
          <cell r="V206">
            <v>48305.98575</v>
          </cell>
          <cell r="X206">
            <v>34341</v>
          </cell>
          <cell r="Y206">
            <v>48305.98575</v>
          </cell>
          <cell r="AD206">
            <v>4911.2914134556595</v>
          </cell>
        </row>
        <row r="207">
          <cell r="C207" t="str">
            <v>A0051</v>
          </cell>
          <cell r="D207" t="str">
            <v>PT DIC Astra Chemicals</v>
          </cell>
          <cell r="E207" t="str">
            <v>MPP</v>
          </cell>
          <cell r="V207">
            <v>0</v>
          </cell>
          <cell r="Y207">
            <v>0</v>
          </cell>
          <cell r="AD207">
            <v>17428.00701189362</v>
          </cell>
        </row>
        <row r="208">
          <cell r="C208" t="str">
            <v>A0051</v>
          </cell>
          <cell r="D208" t="str">
            <v>PT DIC Astra Chemicals</v>
          </cell>
          <cell r="E208" t="str">
            <v>ID</v>
          </cell>
          <cell r="V208">
            <v>0</v>
          </cell>
          <cell r="Y208">
            <v>0</v>
          </cell>
          <cell r="AD208">
            <v>23274.994214603681</v>
          </cell>
        </row>
        <row r="209">
          <cell r="C209" t="str">
            <v>A0051</v>
          </cell>
          <cell r="D209" t="str">
            <v>PT DIC Astra Chemicals</v>
          </cell>
          <cell r="E209" t="str">
            <v>LL</v>
          </cell>
          <cell r="V209">
            <v>118954.94</v>
          </cell>
          <cell r="Y209">
            <v>118954.94</v>
          </cell>
          <cell r="AD209">
            <v>9411.50752171559</v>
          </cell>
        </row>
        <row r="210">
          <cell r="C210" t="str">
            <v>A0051</v>
          </cell>
          <cell r="D210" t="str">
            <v>PT DIC Astra Chemicals</v>
          </cell>
          <cell r="E210" t="str">
            <v>PMK</v>
          </cell>
          <cell r="V210">
            <v>133077.5</v>
          </cell>
          <cell r="Y210">
            <v>133077.5</v>
          </cell>
          <cell r="AD210">
            <v>4149.9165258589737</v>
          </cell>
        </row>
        <row r="212">
          <cell r="C212" t="str">
            <v>A0306</v>
          </cell>
          <cell r="D212" t="str">
            <v>PT Astra Nippon Gasket Indonesia</v>
          </cell>
          <cell r="E212" t="str">
            <v>PEB 1</v>
          </cell>
          <cell r="J212">
            <v>0</v>
          </cell>
          <cell r="K212">
            <v>-112.00863999998546</v>
          </cell>
          <cell r="L212">
            <v>158099.35699999999</v>
          </cell>
          <cell r="M212">
            <v>112928.11178759568</v>
          </cell>
          <cell r="N212">
            <v>270915.46014759567</v>
          </cell>
          <cell r="O212">
            <v>-48.028160000001662</v>
          </cell>
          <cell r="P212">
            <v>16180.864</v>
          </cell>
          <cell r="Q212">
            <v>11557.76</v>
          </cell>
          <cell r="R212">
            <v>27690.595839999998</v>
          </cell>
          <cell r="S212">
            <v>1797835.0886787188</v>
          </cell>
          <cell r="Y212">
            <v>0</v>
          </cell>
          <cell r="AD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742162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356.02946666888437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5946.3311773072801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2574.4867948686292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9934.0696026913465</v>
          </cell>
          <cell r="CR212">
            <v>0</v>
          </cell>
          <cell r="CS212">
            <v>127191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18776.794250513351</v>
          </cell>
          <cell r="CZ212">
            <v>0</v>
          </cell>
          <cell r="DA212">
            <v>47714.8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4381.2307264569718</v>
          </cell>
        </row>
        <row r="213">
          <cell r="C213" t="str">
            <v>A0306</v>
          </cell>
          <cell r="D213" t="str">
            <v>PT Astra Nippon Gasket Indonesia</v>
          </cell>
          <cell r="E213" t="str">
            <v>PEB 2</v>
          </cell>
          <cell r="Y213">
            <v>0</v>
          </cell>
          <cell r="AD213">
            <v>0</v>
          </cell>
        </row>
        <row r="214">
          <cell r="C214" t="str">
            <v>A0306</v>
          </cell>
          <cell r="D214" t="str">
            <v>PT Astra Nippon Gasket Indonesia</v>
          </cell>
          <cell r="E214" t="str">
            <v>PEB 3</v>
          </cell>
          <cell r="Y214">
            <v>0</v>
          </cell>
          <cell r="AD214">
            <v>0</v>
          </cell>
        </row>
        <row r="215">
          <cell r="C215" t="str">
            <v>A0306</v>
          </cell>
          <cell r="D215" t="str">
            <v>PT Astra Nippon Gasket Indonesia</v>
          </cell>
          <cell r="E215" t="str">
            <v>PEB 4</v>
          </cell>
          <cell r="W215">
            <v>742162</v>
          </cell>
          <cell r="Y215">
            <v>742162</v>
          </cell>
          <cell r="AD215">
            <v>356.02946666888437</v>
          </cell>
        </row>
        <row r="216">
          <cell r="C216" t="str">
            <v>A0306</v>
          </cell>
          <cell r="D216" t="str">
            <v>PT Astra Nippon Gasket Indonesia</v>
          </cell>
          <cell r="E216" t="str">
            <v>PEB 5</v>
          </cell>
          <cell r="Y216">
            <v>0</v>
          </cell>
          <cell r="AD216">
            <v>0</v>
          </cell>
        </row>
        <row r="217">
          <cell r="C217" t="str">
            <v>A0306</v>
          </cell>
          <cell r="D217" t="str">
            <v>PT Astra Nippon Gasket Indonesia</v>
          </cell>
          <cell r="E217" t="str">
            <v>PEB 6</v>
          </cell>
          <cell r="Y217">
            <v>0</v>
          </cell>
          <cell r="AD217">
            <v>0</v>
          </cell>
        </row>
        <row r="218">
          <cell r="C218" t="str">
            <v>A0306</v>
          </cell>
          <cell r="D218" t="str">
            <v>PT Astra Nippon Gasket Indonesia</v>
          </cell>
          <cell r="E218" t="str">
            <v>PEB 7</v>
          </cell>
          <cell r="V218">
            <v>0</v>
          </cell>
          <cell r="Y218">
            <v>0</v>
          </cell>
          <cell r="AD218">
            <v>5946.3311773072801</v>
          </cell>
        </row>
        <row r="219">
          <cell r="C219" t="str">
            <v>A0306</v>
          </cell>
          <cell r="D219" t="str">
            <v>PT Astra Nippon Gasket Indonesia</v>
          </cell>
          <cell r="E219" t="str">
            <v>MPP</v>
          </cell>
          <cell r="V219">
            <v>0</v>
          </cell>
          <cell r="Y219">
            <v>0</v>
          </cell>
          <cell r="AD219">
            <v>2574.4867948686292</v>
          </cell>
        </row>
        <row r="220">
          <cell r="C220" t="str">
            <v>A0306</v>
          </cell>
          <cell r="D220" t="str">
            <v>PT Astra Nippon Gasket Indonesia</v>
          </cell>
          <cell r="E220" t="str">
            <v>ID</v>
          </cell>
          <cell r="V220">
            <v>0</v>
          </cell>
          <cell r="Y220">
            <v>0</v>
          </cell>
          <cell r="AD220">
            <v>9934.0696026913465</v>
          </cell>
        </row>
        <row r="221">
          <cell r="C221" t="str">
            <v>A0306</v>
          </cell>
          <cell r="D221" t="str">
            <v>PT Astra Nippon Gasket Indonesia</v>
          </cell>
          <cell r="E221" t="str">
            <v>LL</v>
          </cell>
          <cell r="V221">
            <v>127191</v>
          </cell>
          <cell r="Y221">
            <v>127191</v>
          </cell>
          <cell r="AD221">
            <v>18776.794250513351</v>
          </cell>
        </row>
        <row r="222">
          <cell r="C222" t="str">
            <v>A0306</v>
          </cell>
          <cell r="D222" t="str">
            <v>PT Astra Nippon Gasket Indonesia</v>
          </cell>
          <cell r="E222" t="str">
            <v>PMK</v>
          </cell>
          <cell r="V222">
            <v>47714.8</v>
          </cell>
          <cell r="Y222">
            <v>47714.8</v>
          </cell>
          <cell r="AD222">
            <v>4381.2307264569718</v>
          </cell>
        </row>
        <row r="224">
          <cell r="C224" t="str">
            <v>A0107</v>
          </cell>
          <cell r="D224" t="str">
            <v>PT Denso Indonesia</v>
          </cell>
          <cell r="E224" t="str">
            <v>PEB 1</v>
          </cell>
          <cell r="J224">
            <v>0</v>
          </cell>
          <cell r="N224">
            <v>0</v>
          </cell>
          <cell r="R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</row>
        <row r="225">
          <cell r="C225" t="str">
            <v>A0107</v>
          </cell>
          <cell r="D225" t="str">
            <v>PT Denso Indonesia</v>
          </cell>
          <cell r="E225" t="str">
            <v>PEB 2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C226" t="str">
            <v>A0107</v>
          </cell>
          <cell r="D226" t="str">
            <v>PT Denso Indonesia</v>
          </cell>
          <cell r="E226" t="str">
            <v>PEB 3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C227" t="str">
            <v>A0107</v>
          </cell>
          <cell r="D227" t="str">
            <v>PT Denso Indonesia</v>
          </cell>
          <cell r="E227" t="str">
            <v>PEB 4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C228" t="str">
            <v>A0107</v>
          </cell>
          <cell r="D228" t="str">
            <v>PT Denso Indonesia</v>
          </cell>
          <cell r="E228" t="str">
            <v>PEB 5</v>
          </cell>
          <cell r="U228">
            <v>0</v>
          </cell>
          <cell r="V228">
            <v>955842.51</v>
          </cell>
          <cell r="W228">
            <v>2108217.7200000002</v>
          </cell>
          <cell r="X228">
            <v>138623</v>
          </cell>
          <cell r="Y228">
            <v>0</v>
          </cell>
        </row>
        <row r="229">
          <cell r="C229" t="str">
            <v>A0107</v>
          </cell>
          <cell r="D229" t="str">
            <v>PT Denso Indonesia</v>
          </cell>
          <cell r="E229" t="str">
            <v>PEB 6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C230" t="str">
            <v>A0107</v>
          </cell>
          <cell r="D230" t="str">
            <v>PT Denso Indonesia</v>
          </cell>
          <cell r="E230" t="str">
            <v>PEB 7</v>
          </cell>
          <cell r="U230">
            <v>0</v>
          </cell>
          <cell r="V230">
            <v>403956.53450000001</v>
          </cell>
          <cell r="X230">
            <v>116837.355</v>
          </cell>
          <cell r="Y230">
            <v>0</v>
          </cell>
        </row>
        <row r="231">
          <cell r="C231" t="str">
            <v>A0107</v>
          </cell>
          <cell r="D231" t="str">
            <v>PT Denso Indonesia</v>
          </cell>
          <cell r="E231" t="str">
            <v>MPP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C232" t="str">
            <v>A0107</v>
          </cell>
          <cell r="D232" t="str">
            <v>PT Denso Indonesia</v>
          </cell>
          <cell r="E232" t="str">
            <v>ID</v>
          </cell>
          <cell r="U232">
            <v>0</v>
          </cell>
          <cell r="V232">
            <v>361031.77500000002</v>
          </cell>
          <cell r="W232">
            <v>0</v>
          </cell>
          <cell r="X232">
            <v>0</v>
          </cell>
          <cell r="Y232">
            <v>0</v>
          </cell>
        </row>
        <row r="233">
          <cell r="C233" t="str">
            <v>A0107</v>
          </cell>
          <cell r="D233" t="str">
            <v>PT Denso Indonesia</v>
          </cell>
          <cell r="E233" t="str">
            <v>LL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C234" t="str">
            <v>A0107</v>
          </cell>
          <cell r="D234" t="str">
            <v>PT Denso Indonesia</v>
          </cell>
          <cell r="E234" t="str">
            <v>PMK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6">
          <cell r="C236" t="str">
            <v>A0361</v>
          </cell>
          <cell r="D236" t="str">
            <v>PT Denso Sales Indonesia</v>
          </cell>
          <cell r="E236" t="str">
            <v>PEB 1</v>
          </cell>
          <cell r="J236">
            <v>0</v>
          </cell>
          <cell r="N236">
            <v>0</v>
          </cell>
          <cell r="R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</row>
        <row r="237">
          <cell r="C237" t="str">
            <v>A0361</v>
          </cell>
          <cell r="D237" t="str">
            <v>PT Denso Sales Indonesia</v>
          </cell>
          <cell r="E237" t="str">
            <v>PEB 2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C238" t="str">
            <v>A0361</v>
          </cell>
          <cell r="D238" t="str">
            <v>PT Denso Sales Indonesia</v>
          </cell>
          <cell r="E238" t="str">
            <v>PEB 3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C239" t="str">
            <v>A0361</v>
          </cell>
          <cell r="D239" t="str">
            <v>PT Denso Sales Indonesia</v>
          </cell>
          <cell r="E239" t="str">
            <v>PEB 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C240" t="str">
            <v>A0361</v>
          </cell>
          <cell r="D240" t="str">
            <v>PT Denso Sales Indonesia</v>
          </cell>
          <cell r="E240" t="str">
            <v>PEB 5</v>
          </cell>
          <cell r="U240">
            <v>0</v>
          </cell>
          <cell r="V240">
            <v>93099.86</v>
          </cell>
          <cell r="W240">
            <v>0</v>
          </cell>
          <cell r="X240">
            <v>0</v>
          </cell>
          <cell r="Y240">
            <v>0</v>
          </cell>
        </row>
        <row r="241">
          <cell r="C241" t="str">
            <v>A0361</v>
          </cell>
          <cell r="D241" t="str">
            <v>PT Denso Sales Indonesia</v>
          </cell>
          <cell r="E241" t="str">
            <v>PEB 6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C242" t="str">
            <v>A0361</v>
          </cell>
          <cell r="D242" t="str">
            <v>PT Denso Sales Indonesia</v>
          </cell>
          <cell r="E242" t="str">
            <v>PEB 7</v>
          </cell>
          <cell r="U242">
            <v>0</v>
          </cell>
          <cell r="V242">
            <v>189174.42499999999</v>
          </cell>
          <cell r="W242">
            <v>0</v>
          </cell>
          <cell r="X242">
            <v>58454.73</v>
          </cell>
          <cell r="Y242">
            <v>0</v>
          </cell>
        </row>
        <row r="243">
          <cell r="C243" t="str">
            <v>A0361</v>
          </cell>
          <cell r="D243" t="str">
            <v>PT Denso Sales Indonesia</v>
          </cell>
          <cell r="E243" t="str">
            <v>MPP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C244" t="str">
            <v>A0361</v>
          </cell>
          <cell r="D244" t="str">
            <v>PT Denso Sales Indonesia</v>
          </cell>
          <cell r="E244" t="str">
            <v>ID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C245" t="str">
            <v>A0361</v>
          </cell>
          <cell r="D245" t="str">
            <v>PT Denso Sales Indonesia</v>
          </cell>
          <cell r="E245" t="str">
            <v>LL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C246" t="str">
            <v>A0361</v>
          </cell>
          <cell r="D246" t="str">
            <v>PT Denso Sales Indonesia</v>
          </cell>
          <cell r="E246" t="str">
            <v>PMK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8">
          <cell r="C248" t="str">
            <v>A0353</v>
          </cell>
          <cell r="D248" t="str">
            <v>PT Hamaden Indonesia</v>
          </cell>
          <cell r="E248" t="str">
            <v>PEB 1</v>
          </cell>
          <cell r="J248">
            <v>0</v>
          </cell>
          <cell r="N248">
            <v>0</v>
          </cell>
          <cell r="R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</row>
        <row r="249">
          <cell r="C249" t="str">
            <v>A0353</v>
          </cell>
          <cell r="D249" t="str">
            <v>PT Hamaden Indonesia</v>
          </cell>
          <cell r="E249" t="str">
            <v>PEB 2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C250" t="str">
            <v>A0353</v>
          </cell>
          <cell r="D250" t="str">
            <v>PT Hamaden Indonesia</v>
          </cell>
          <cell r="E250" t="str">
            <v>PEB 3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C251" t="str">
            <v>A0353</v>
          </cell>
          <cell r="D251" t="str">
            <v>PT Hamaden Indonesia</v>
          </cell>
          <cell r="E251" t="str">
            <v>PEB 4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C252" t="str">
            <v>A0353</v>
          </cell>
          <cell r="D252" t="str">
            <v>PT Hamaden Indonesia</v>
          </cell>
          <cell r="E252" t="str">
            <v>PEB 5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C253" t="str">
            <v>A0353</v>
          </cell>
          <cell r="D253" t="str">
            <v>PT Hamaden Indonesia</v>
          </cell>
          <cell r="E253" t="str">
            <v>PEB 6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C254" t="str">
            <v>A0353</v>
          </cell>
          <cell r="D254" t="str">
            <v>PT Hamaden Indonesia</v>
          </cell>
          <cell r="E254" t="str">
            <v>PEB 7</v>
          </cell>
          <cell r="U254">
            <v>0</v>
          </cell>
          <cell r="V254">
            <v>109853.86500000001</v>
          </cell>
          <cell r="W254">
            <v>0</v>
          </cell>
          <cell r="X254">
            <v>14700.45</v>
          </cell>
          <cell r="Y254">
            <v>0</v>
          </cell>
        </row>
        <row r="255">
          <cell r="C255" t="str">
            <v>A0353</v>
          </cell>
          <cell r="D255" t="str">
            <v>PT Hamaden Indonesia</v>
          </cell>
          <cell r="E255" t="str">
            <v>MPP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C256" t="str">
            <v>A0353</v>
          </cell>
          <cell r="D256" t="str">
            <v>PT Hamaden Indonesia</v>
          </cell>
          <cell r="E256" t="str">
            <v>ID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C257" t="str">
            <v>A0353</v>
          </cell>
          <cell r="D257" t="str">
            <v>PT Hamaden Indonesia</v>
          </cell>
          <cell r="E257" t="str">
            <v>LL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C258" t="str">
            <v>A0353</v>
          </cell>
          <cell r="D258" t="str">
            <v>PT Hamaden Indonesia</v>
          </cell>
          <cell r="E258" t="str">
            <v>PMK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60">
          <cell r="C260" t="str">
            <v>A0049</v>
          </cell>
          <cell r="D260" t="str">
            <v>PT Aisin Indonesia</v>
          </cell>
          <cell r="E260" t="str">
            <v>PEB 1</v>
          </cell>
          <cell r="G260">
            <v>0</v>
          </cell>
          <cell r="H260">
            <v>4820.5860000000002</v>
          </cell>
          <cell r="I260">
            <v>0</v>
          </cell>
          <cell r="J260">
            <v>4820.5860000000002</v>
          </cell>
          <cell r="K260">
            <v>-266.16572799999267</v>
          </cell>
          <cell r="L260">
            <v>412645.70927999972</v>
          </cell>
          <cell r="M260">
            <v>159093.89554500001</v>
          </cell>
          <cell r="N260">
            <v>571473.4390969997</v>
          </cell>
          <cell r="O260">
            <v>-132.43827200000669</v>
          </cell>
          <cell r="P260">
            <v>89460.29472000002</v>
          </cell>
          <cell r="Q260">
            <v>64443.096480000007</v>
          </cell>
          <cell r="R260">
            <v>153770.95292800001</v>
          </cell>
          <cell r="S260">
            <v>12298273.690030999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1784454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R260">
            <v>0</v>
          </cell>
          <cell r="CS260">
            <v>986629.59199999995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Z260">
            <v>0</v>
          </cell>
          <cell r="DA260">
            <v>237649.943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</row>
        <row r="261">
          <cell r="C261" t="str">
            <v>A0049</v>
          </cell>
          <cell r="D261" t="str">
            <v>PT Aisin Indonesia</v>
          </cell>
          <cell r="E261" t="str">
            <v>PEB 2</v>
          </cell>
          <cell r="Y261">
            <v>0</v>
          </cell>
        </row>
        <row r="262">
          <cell r="C262" t="str">
            <v>A0049</v>
          </cell>
          <cell r="D262" t="str">
            <v>PT Aisin Indonesia</v>
          </cell>
          <cell r="E262" t="str">
            <v>PEB 3</v>
          </cell>
          <cell r="Y262">
            <v>0</v>
          </cell>
        </row>
        <row r="263">
          <cell r="C263" t="str">
            <v>A0049</v>
          </cell>
          <cell r="D263" t="str">
            <v>PT Aisin Indonesia</v>
          </cell>
          <cell r="E263" t="str">
            <v>PEB 4</v>
          </cell>
          <cell r="W263">
            <v>1784454</v>
          </cell>
          <cell r="Y263">
            <v>1784454</v>
          </cell>
        </row>
        <row r="264">
          <cell r="C264" t="str">
            <v>A0049</v>
          </cell>
          <cell r="D264" t="str">
            <v>PT Aisin Indonesia</v>
          </cell>
          <cell r="E264" t="str">
            <v>PEB 5</v>
          </cell>
          <cell r="Y264">
            <v>0</v>
          </cell>
        </row>
        <row r="265">
          <cell r="C265" t="str">
            <v>A0049</v>
          </cell>
          <cell r="D265" t="str">
            <v>PT Aisin Indonesia</v>
          </cell>
          <cell r="E265" t="str">
            <v>PEB 6</v>
          </cell>
          <cell r="Y265">
            <v>0</v>
          </cell>
        </row>
        <row r="266">
          <cell r="C266" t="str">
            <v>A0049</v>
          </cell>
          <cell r="D266" t="str">
            <v>PT Aisin Indonesia</v>
          </cell>
          <cell r="E266" t="str">
            <v>PEB 7</v>
          </cell>
          <cell r="Y266">
            <v>0</v>
          </cell>
        </row>
        <row r="267">
          <cell r="C267" t="str">
            <v>A0049</v>
          </cell>
          <cell r="D267" t="str">
            <v>PT Aisin Indonesia</v>
          </cell>
          <cell r="E267" t="str">
            <v>MPP</v>
          </cell>
          <cell r="Y267">
            <v>0</v>
          </cell>
        </row>
        <row r="268">
          <cell r="C268" t="str">
            <v>A0049</v>
          </cell>
          <cell r="D268" t="str">
            <v>PT Aisin Indonesia</v>
          </cell>
          <cell r="E268" t="str">
            <v>ID</v>
          </cell>
          <cell r="Y268">
            <v>0</v>
          </cell>
        </row>
        <row r="269">
          <cell r="C269" t="str">
            <v>A0049</v>
          </cell>
          <cell r="D269" t="str">
            <v>PT Aisin Indonesia</v>
          </cell>
          <cell r="E269" t="str">
            <v>LL</v>
          </cell>
          <cell r="V269">
            <v>986629.59199999995</v>
          </cell>
          <cell r="Y269">
            <v>986629.59199999995</v>
          </cell>
        </row>
        <row r="270">
          <cell r="C270" t="str">
            <v>A0049</v>
          </cell>
          <cell r="D270" t="str">
            <v>PT Aisin Indonesia</v>
          </cell>
          <cell r="E270" t="str">
            <v>PMK</v>
          </cell>
          <cell r="V270">
            <v>237649.943</v>
          </cell>
          <cell r="Y270">
            <v>237649.943</v>
          </cell>
        </row>
        <row r="272">
          <cell r="C272" t="str">
            <v>A0274</v>
          </cell>
          <cell r="D272" t="str">
            <v>PT Federal Nittan Industries</v>
          </cell>
          <cell r="E272" t="str">
            <v>PEB 1</v>
          </cell>
          <cell r="G272">
            <v>0</v>
          </cell>
          <cell r="H272">
            <v>27836.071</v>
          </cell>
          <cell r="I272">
            <v>0</v>
          </cell>
          <cell r="J272">
            <v>27836.071</v>
          </cell>
          <cell r="K272">
            <v>-3350.9195999999938</v>
          </cell>
          <cell r="L272">
            <v>75727.070000000007</v>
          </cell>
          <cell r="M272">
            <v>40456.425000000003</v>
          </cell>
          <cell r="N272">
            <v>112832.57540000002</v>
          </cell>
          <cell r="O272">
            <v>-1427.9040000000023</v>
          </cell>
          <cell r="P272">
            <v>25378.784</v>
          </cell>
          <cell r="Q272">
            <v>18363.2</v>
          </cell>
          <cell r="R272">
            <v>42314.080000000002</v>
          </cell>
          <cell r="S272">
            <v>3507888</v>
          </cell>
          <cell r="V272">
            <v>27836.071</v>
          </cell>
          <cell r="Y272">
            <v>27836.071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93973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R272">
            <v>0</v>
          </cell>
          <cell r="CS272">
            <v>131451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Z272">
            <v>0</v>
          </cell>
          <cell r="DA272">
            <v>57861.25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</row>
        <row r="273">
          <cell r="C273" t="str">
            <v>A0274</v>
          </cell>
          <cell r="D273" t="str">
            <v>PT Federal Nittan Industries</v>
          </cell>
          <cell r="E273" t="str">
            <v>PEB 2</v>
          </cell>
          <cell r="V273">
            <v>0</v>
          </cell>
          <cell r="Y273">
            <v>0</v>
          </cell>
        </row>
        <row r="274">
          <cell r="C274" t="str">
            <v>A0274</v>
          </cell>
          <cell r="D274" t="str">
            <v>PT Federal Nittan Industries</v>
          </cell>
          <cell r="E274" t="str">
            <v>PEB 3</v>
          </cell>
          <cell r="V274">
            <v>0</v>
          </cell>
          <cell r="Y274">
            <v>0</v>
          </cell>
        </row>
        <row r="275">
          <cell r="C275" t="str">
            <v>A0274</v>
          </cell>
          <cell r="D275" t="str">
            <v>PT Federal Nittan Industries</v>
          </cell>
          <cell r="E275" t="str">
            <v>PEB 4</v>
          </cell>
          <cell r="V275">
            <v>0</v>
          </cell>
          <cell r="Y275">
            <v>0</v>
          </cell>
        </row>
        <row r="276">
          <cell r="C276" t="str">
            <v>A0274</v>
          </cell>
          <cell r="D276" t="str">
            <v>PT Federal Nittan Industries</v>
          </cell>
          <cell r="E276" t="str">
            <v>PEB 5</v>
          </cell>
          <cell r="V276">
            <v>0</v>
          </cell>
          <cell r="Y276">
            <v>0</v>
          </cell>
        </row>
        <row r="277">
          <cell r="C277" t="str">
            <v>A0274</v>
          </cell>
          <cell r="D277" t="str">
            <v>PT Federal Nittan Industries</v>
          </cell>
          <cell r="E277" t="str">
            <v>PEB 6</v>
          </cell>
          <cell r="V277">
            <v>0</v>
          </cell>
          <cell r="Y277">
            <v>0</v>
          </cell>
        </row>
        <row r="278">
          <cell r="C278" t="str">
            <v>A0274</v>
          </cell>
          <cell r="D278" t="str">
            <v>PT Federal Nittan Industries</v>
          </cell>
          <cell r="E278" t="str">
            <v>PEB 7</v>
          </cell>
          <cell r="V278">
            <v>93973</v>
          </cell>
          <cell r="Y278">
            <v>93973</v>
          </cell>
        </row>
        <row r="279">
          <cell r="C279" t="str">
            <v>A0274</v>
          </cell>
          <cell r="D279" t="str">
            <v>PT Federal Nittan Industries</v>
          </cell>
          <cell r="E279" t="str">
            <v>MPP</v>
          </cell>
          <cell r="V279">
            <v>0</v>
          </cell>
          <cell r="Y279">
            <v>0</v>
          </cell>
        </row>
        <row r="280">
          <cell r="C280" t="str">
            <v>A0274</v>
          </cell>
          <cell r="D280" t="str">
            <v>PT Federal Nittan Industries</v>
          </cell>
          <cell r="E280" t="str">
            <v>ID</v>
          </cell>
          <cell r="V280">
            <v>0</v>
          </cell>
          <cell r="Y280">
            <v>0</v>
          </cell>
        </row>
        <row r="281">
          <cell r="C281" t="str">
            <v>A0274</v>
          </cell>
          <cell r="D281" t="str">
            <v>PT Federal Nittan Industries</v>
          </cell>
          <cell r="E281" t="str">
            <v>LL</v>
          </cell>
          <cell r="V281">
            <v>131451</v>
          </cell>
          <cell r="Y281">
            <v>131451</v>
          </cell>
        </row>
        <row r="282">
          <cell r="C282" t="str">
            <v>A0274</v>
          </cell>
          <cell r="D282" t="str">
            <v>PT Federal Nittan Industries</v>
          </cell>
          <cell r="E282" t="str">
            <v>PMK</v>
          </cell>
          <cell r="V282">
            <v>57861.25</v>
          </cell>
          <cell r="Y282">
            <v>57861.25</v>
          </cell>
        </row>
        <row r="284">
          <cell r="C284" t="str">
            <v>A0364</v>
          </cell>
          <cell r="D284" t="str">
            <v>PT Toyoda Gosei Safety System Indonesia</v>
          </cell>
          <cell r="E284" t="str">
            <v>PEB 1</v>
          </cell>
          <cell r="J284">
            <v>0</v>
          </cell>
          <cell r="N284">
            <v>0</v>
          </cell>
          <cell r="R284">
            <v>0</v>
          </cell>
          <cell r="Y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R284">
            <v>0</v>
          </cell>
          <cell r="CS284">
            <v>20170.099999999999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Z284">
            <v>0</v>
          </cell>
          <cell r="DA284">
            <v>10150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</row>
        <row r="285">
          <cell r="C285" t="str">
            <v>A0364</v>
          </cell>
          <cell r="D285" t="str">
            <v>PT Toyoda Gosei Safety System Indonesia</v>
          </cell>
          <cell r="E285" t="str">
            <v>PEB 2</v>
          </cell>
          <cell r="Y285">
            <v>0</v>
          </cell>
        </row>
        <row r="286">
          <cell r="C286" t="str">
            <v>A0364</v>
          </cell>
          <cell r="D286" t="str">
            <v>PT Toyoda Gosei Safety System Indonesia</v>
          </cell>
          <cell r="E286" t="str">
            <v>PEB 3</v>
          </cell>
          <cell r="Y286">
            <v>0</v>
          </cell>
        </row>
        <row r="287">
          <cell r="C287" t="str">
            <v>A0364</v>
          </cell>
          <cell r="D287" t="str">
            <v>PT Toyoda Gosei Safety System Indonesia</v>
          </cell>
          <cell r="E287" t="str">
            <v>PEB 4</v>
          </cell>
          <cell r="Y287">
            <v>0</v>
          </cell>
        </row>
        <row r="288">
          <cell r="C288" t="str">
            <v>A0364</v>
          </cell>
          <cell r="D288" t="str">
            <v>PT Toyoda Gosei Safety System Indonesia</v>
          </cell>
          <cell r="E288" t="str">
            <v>PEB 5</v>
          </cell>
          <cell r="Y288">
            <v>0</v>
          </cell>
        </row>
        <row r="289">
          <cell r="C289" t="str">
            <v>A0364</v>
          </cell>
          <cell r="D289" t="str">
            <v>PT Toyoda Gosei Safety System Indonesia</v>
          </cell>
          <cell r="E289" t="str">
            <v>PEB 6</v>
          </cell>
          <cell r="Y289">
            <v>0</v>
          </cell>
        </row>
        <row r="290">
          <cell r="C290" t="str">
            <v>A0364</v>
          </cell>
          <cell r="D290" t="str">
            <v>PT Toyoda Gosei Safety System Indonesia</v>
          </cell>
          <cell r="E290" t="str">
            <v>PEB 7</v>
          </cell>
          <cell r="V290">
            <v>0</v>
          </cell>
          <cell r="Y290">
            <v>0</v>
          </cell>
        </row>
        <row r="291">
          <cell r="C291" t="str">
            <v>A0364</v>
          </cell>
          <cell r="D291" t="str">
            <v>PT Toyoda Gosei Safety System Indonesia</v>
          </cell>
          <cell r="E291" t="str">
            <v>MPP</v>
          </cell>
          <cell r="V291">
            <v>0</v>
          </cell>
          <cell r="Y291">
            <v>0</v>
          </cell>
        </row>
        <row r="292">
          <cell r="C292" t="str">
            <v>A0364</v>
          </cell>
          <cell r="D292" t="str">
            <v>PT Toyoda Gosei Safety System Indonesia</v>
          </cell>
          <cell r="E292" t="str">
            <v>ID</v>
          </cell>
          <cell r="V292">
            <v>0</v>
          </cell>
          <cell r="Y292">
            <v>0</v>
          </cell>
        </row>
        <row r="293">
          <cell r="C293" t="str">
            <v>A0364</v>
          </cell>
          <cell r="D293" t="str">
            <v>PT Toyoda Gosei Safety System Indonesia</v>
          </cell>
          <cell r="E293" t="str">
            <v>LL</v>
          </cell>
          <cell r="V293">
            <v>20170.099999999999</v>
          </cell>
          <cell r="Y293">
            <v>20170.099999999999</v>
          </cell>
        </row>
        <row r="294">
          <cell r="C294" t="str">
            <v>A0364</v>
          </cell>
          <cell r="D294" t="str">
            <v>PT Toyoda Gosei Safety System Indonesia</v>
          </cell>
          <cell r="E294" t="str">
            <v>PMK</v>
          </cell>
          <cell r="V294">
            <v>10150</v>
          </cell>
          <cell r="Y294">
            <v>10150</v>
          </cell>
        </row>
      </sheetData>
      <sheetData sheetId="12" refreshError="1">
        <row r="8">
          <cell r="C8" t="str">
            <v>A0317</v>
          </cell>
          <cell r="D8" t="str">
            <v>PT Astra Otoparts Tbk. - Head Office</v>
          </cell>
          <cell r="F8">
            <v>65</v>
          </cell>
          <cell r="G8">
            <v>47.292707839730426</v>
          </cell>
          <cell r="H8">
            <v>22.897614910756587</v>
          </cell>
          <cell r="I8">
            <v>892314</v>
          </cell>
          <cell r="J8">
            <v>831307.87</v>
          </cell>
          <cell r="L8">
            <v>9</v>
          </cell>
          <cell r="M8">
            <v>45.276142672446582</v>
          </cell>
          <cell r="N8">
            <v>8.3203285420944564</v>
          </cell>
          <cell r="O8">
            <v>24321.5</v>
          </cell>
          <cell r="Q8">
            <v>61</v>
          </cell>
          <cell r="R8">
            <v>47.376084200132411</v>
          </cell>
          <cell r="S8">
            <v>23.180484958651714</v>
          </cell>
          <cell r="T8">
            <v>840666</v>
          </cell>
          <cell r="U8">
            <v>0</v>
          </cell>
          <cell r="V8">
            <v>840666</v>
          </cell>
          <cell r="W8">
            <v>792190.78667000006</v>
          </cell>
          <cell r="Y8">
            <v>547</v>
          </cell>
          <cell r="Z8">
            <v>34.191416812756302</v>
          </cell>
          <cell r="AA8">
            <v>9.2469033381008057</v>
          </cell>
          <cell r="AB8">
            <v>2278500.8059999999</v>
          </cell>
          <cell r="AC8">
            <v>0</v>
          </cell>
          <cell r="AD8">
            <v>2278500.8059999999</v>
          </cell>
          <cell r="AT8">
            <v>608</v>
          </cell>
          <cell r="AU8">
            <v>35.514220613134498</v>
          </cell>
          <cell r="AV8">
            <v>10.644844915162658</v>
          </cell>
          <cell r="AW8">
            <v>3119166.8060000013</v>
          </cell>
          <cell r="AX8">
            <v>0</v>
          </cell>
          <cell r="AY8">
            <v>3119166.8060000013</v>
          </cell>
          <cell r="BA8">
            <v>547</v>
          </cell>
          <cell r="BB8">
            <v>34.191416812756302</v>
          </cell>
          <cell r="BC8">
            <v>9.2469033381008057</v>
          </cell>
          <cell r="BD8">
            <v>2278500.8059999999</v>
          </cell>
          <cell r="BE8">
            <v>0</v>
          </cell>
          <cell r="BF8">
            <v>2278500.8059999999</v>
          </cell>
        </row>
        <row r="9">
          <cell r="C9" t="str">
            <v>We</v>
          </cell>
          <cell r="D9" t="str">
            <v>PT Astra Otoparts Tbk. - Div. Winteq</v>
          </cell>
          <cell r="F9">
            <v>2</v>
          </cell>
          <cell r="G9">
            <v>43.248459958932237</v>
          </cell>
          <cell r="H9">
            <v>19.652292950034223</v>
          </cell>
          <cell r="I9">
            <v>15964</v>
          </cell>
          <cell r="J9">
            <v>15010</v>
          </cell>
          <cell r="Q9">
            <v>2</v>
          </cell>
          <cell r="R9">
            <v>43.248459958932237</v>
          </cell>
          <cell r="S9">
            <v>19.664613278576319</v>
          </cell>
          <cell r="T9">
            <v>15964</v>
          </cell>
          <cell r="U9">
            <v>5219.6419999999998</v>
          </cell>
          <cell r="V9">
            <v>21183.642</v>
          </cell>
          <cell r="W9">
            <v>15010</v>
          </cell>
          <cell r="Y9">
            <v>59</v>
          </cell>
          <cell r="Z9">
            <v>31.23618603464077</v>
          </cell>
          <cell r="AA9">
            <v>8.2465921878444099</v>
          </cell>
          <cell r="AB9">
            <v>209755</v>
          </cell>
          <cell r="AC9">
            <v>21894.055</v>
          </cell>
          <cell r="AD9">
            <v>231649.05499999996</v>
          </cell>
          <cell r="AT9">
            <v>61</v>
          </cell>
          <cell r="AU9">
            <v>31.630031081338842</v>
          </cell>
          <cell r="AV9">
            <v>8.6209535350815223</v>
          </cell>
          <cell r="AW9">
            <v>225719</v>
          </cell>
          <cell r="AX9">
            <v>27113.697</v>
          </cell>
          <cell r="AY9">
            <v>252832.69699999999</v>
          </cell>
          <cell r="BA9">
            <v>59</v>
          </cell>
          <cell r="BB9">
            <v>31.23618603464077</v>
          </cell>
          <cell r="BC9">
            <v>8.2465921878444099</v>
          </cell>
          <cell r="BD9">
            <v>209755</v>
          </cell>
          <cell r="BE9">
            <v>21894.055</v>
          </cell>
          <cell r="BF9">
            <v>231649.05499999996</v>
          </cell>
        </row>
        <row r="10">
          <cell r="C10" t="str">
            <v>Ap</v>
          </cell>
          <cell r="D10" t="str">
            <v>PT Astra Otoparts Tbk. - Div. Adiwira</v>
          </cell>
          <cell r="Y10">
            <v>787</v>
          </cell>
          <cell r="Z10">
            <v>32.846761239060143</v>
          </cell>
          <cell r="AA10">
            <v>10.36154763364636</v>
          </cell>
          <cell r="AB10">
            <v>1684440.5909999998</v>
          </cell>
          <cell r="AC10">
            <v>0</v>
          </cell>
          <cell r="AD10">
            <v>1684440.5909999998</v>
          </cell>
          <cell r="AT10">
            <v>787</v>
          </cell>
          <cell r="AU10">
            <v>32.846761239060143</v>
          </cell>
          <cell r="AV10">
            <v>10.36154763364636</v>
          </cell>
          <cell r="AW10">
            <v>1684440.5909999998</v>
          </cell>
          <cell r="AX10">
            <v>0</v>
          </cell>
          <cell r="AY10">
            <v>1684440.5909999998</v>
          </cell>
          <cell r="BA10">
            <v>787</v>
          </cell>
          <cell r="BB10">
            <v>32.846761239060143</v>
          </cell>
          <cell r="BC10">
            <v>10.36154763364636</v>
          </cell>
          <cell r="BD10">
            <v>1684440.5909999998</v>
          </cell>
          <cell r="BE10">
            <v>0</v>
          </cell>
          <cell r="BF10">
            <v>1684440.5909999998</v>
          </cell>
        </row>
        <row r="11">
          <cell r="C11" t="str">
            <v>Nm</v>
          </cell>
          <cell r="D11" t="str">
            <v>PT Astra Otoparts Tbk. - Div. Nusametal</v>
          </cell>
          <cell r="F11">
            <v>26</v>
          </cell>
          <cell r="G11">
            <v>44.068235665771603</v>
          </cell>
          <cell r="H11">
            <v>21.151371557942404</v>
          </cell>
          <cell r="I11">
            <v>172873</v>
          </cell>
          <cell r="J11">
            <v>158983.50081999999</v>
          </cell>
          <cell r="Q11">
            <v>26</v>
          </cell>
          <cell r="R11">
            <v>44.077712841573202</v>
          </cell>
          <cell r="S11">
            <v>21.373032169746754</v>
          </cell>
          <cell r="T11">
            <v>173397</v>
          </cell>
          <cell r="U11">
            <v>0</v>
          </cell>
          <cell r="V11">
            <v>173397</v>
          </cell>
          <cell r="W11">
            <v>158983.50082000002</v>
          </cell>
          <cell r="Y11">
            <v>458</v>
          </cell>
          <cell r="Z11">
            <v>34.777161063935999</v>
          </cell>
          <cell r="AA11">
            <v>12.679554890022668</v>
          </cell>
          <cell r="AB11">
            <v>1251181.5</v>
          </cell>
          <cell r="AC11">
            <v>0</v>
          </cell>
          <cell r="AD11">
            <v>1251181.5</v>
          </cell>
          <cell r="AM11">
            <v>1</v>
          </cell>
          <cell r="AN11">
            <v>24.511978097193705</v>
          </cell>
          <cell r="AO11">
            <v>1.5824777549623545</v>
          </cell>
          <cell r="AP11">
            <v>3950</v>
          </cell>
          <cell r="AQ11">
            <v>0</v>
          </cell>
          <cell r="AR11">
            <v>3950</v>
          </cell>
          <cell r="AT11">
            <v>485</v>
          </cell>
          <cell r="AU11">
            <v>35.254582019094414</v>
          </cell>
          <cell r="AV11">
            <v>13.122716399585064</v>
          </cell>
          <cell r="AW11">
            <v>1428528.5</v>
          </cell>
          <cell r="AX11">
            <v>0</v>
          </cell>
          <cell r="AY11">
            <v>1428528.5</v>
          </cell>
          <cell r="BA11">
            <v>458</v>
          </cell>
          <cell r="BB11">
            <v>34.777161063935999</v>
          </cell>
          <cell r="BC11">
            <v>12.679554890022668</v>
          </cell>
          <cell r="BD11">
            <v>1251181.5</v>
          </cell>
          <cell r="BE11">
            <v>0</v>
          </cell>
          <cell r="BF11">
            <v>1251181.5</v>
          </cell>
        </row>
        <row r="12">
          <cell r="C12" t="str">
            <v>A0096</v>
          </cell>
          <cell r="D12" t="str">
            <v>PT Menara Terus Makmur</v>
          </cell>
          <cell r="F12">
            <v>69</v>
          </cell>
          <cell r="G12">
            <v>43.553770000694392</v>
          </cell>
          <cell r="H12">
            <v>20.54030890099099</v>
          </cell>
          <cell r="I12">
            <v>255253.6</v>
          </cell>
          <cell r="J12">
            <v>230000.19162999999</v>
          </cell>
          <cell r="L12">
            <v>4</v>
          </cell>
          <cell r="M12">
            <v>42.020533880903493</v>
          </cell>
          <cell r="N12">
            <v>7.4715947980835047</v>
          </cell>
          <cell r="O12">
            <v>1932.2149999999999</v>
          </cell>
          <cell r="Q12">
            <v>69</v>
          </cell>
          <cell r="R12">
            <v>43.555000049598739</v>
          </cell>
          <cell r="S12">
            <v>20.545110059617695</v>
          </cell>
          <cell r="T12">
            <v>255253.6</v>
          </cell>
          <cell r="U12">
            <v>2710</v>
          </cell>
          <cell r="V12">
            <v>257963.6</v>
          </cell>
          <cell r="W12">
            <v>230000.19162999996</v>
          </cell>
          <cell r="Y12">
            <v>444</v>
          </cell>
          <cell r="Z12">
            <v>32.122512656393582</v>
          </cell>
          <cell r="AA12">
            <v>10.048159041998884</v>
          </cell>
          <cell r="AB12">
            <v>1046847.95</v>
          </cell>
          <cell r="AC12">
            <v>2455</v>
          </cell>
          <cell r="AD12">
            <v>1049302.95</v>
          </cell>
          <cell r="AT12">
            <v>513</v>
          </cell>
          <cell r="AU12">
            <v>33.660215639105367</v>
          </cell>
          <cell r="AV12">
            <v>11.460029646707861</v>
          </cell>
          <cell r="AW12">
            <v>1302101.55</v>
          </cell>
          <cell r="AX12">
            <v>5165</v>
          </cell>
          <cell r="AY12">
            <v>1307266.55</v>
          </cell>
          <cell r="BA12">
            <v>444</v>
          </cell>
          <cell r="BB12">
            <v>32.122512656393582</v>
          </cell>
          <cell r="BC12">
            <v>10.048159041998884</v>
          </cell>
          <cell r="BD12">
            <v>1046847.95</v>
          </cell>
          <cell r="BE12">
            <v>2455</v>
          </cell>
          <cell r="BF12">
            <v>1049302.95</v>
          </cell>
        </row>
        <row r="13">
          <cell r="C13" t="str">
            <v>A0239</v>
          </cell>
          <cell r="D13" t="str">
            <v>PT Astra Daido Steel Indonesia</v>
          </cell>
          <cell r="Y13">
            <v>76</v>
          </cell>
          <cell r="Z13">
            <v>33.372671926222139</v>
          </cell>
          <cell r="AA13">
            <v>9.6005980042508696</v>
          </cell>
          <cell r="AB13">
            <v>191220</v>
          </cell>
          <cell r="AC13">
            <v>0</v>
          </cell>
          <cell r="AD13">
            <v>191220</v>
          </cell>
          <cell r="AT13">
            <v>76</v>
          </cell>
          <cell r="AU13">
            <v>33.372671926222139</v>
          </cell>
          <cell r="AV13">
            <v>9.6005980042508696</v>
          </cell>
          <cell r="AW13">
            <v>191220</v>
          </cell>
          <cell r="AX13">
            <v>0</v>
          </cell>
          <cell r="AY13">
            <v>191220</v>
          </cell>
          <cell r="BA13">
            <v>76</v>
          </cell>
          <cell r="BB13">
            <v>33.372671926222139</v>
          </cell>
          <cell r="BC13">
            <v>9.6005980042508696</v>
          </cell>
          <cell r="BD13">
            <v>191220</v>
          </cell>
          <cell r="BE13">
            <v>0</v>
          </cell>
          <cell r="BF13">
            <v>191220</v>
          </cell>
        </row>
        <row r="14">
          <cell r="C14" t="str">
            <v>A0316</v>
          </cell>
          <cell r="D14" t="str">
            <v>PT Astra Komponen Indonesia</v>
          </cell>
          <cell r="BA14">
            <v>0</v>
          </cell>
          <cell r="BB14" t="e">
            <v>#DIV/0!</v>
          </cell>
          <cell r="BC14" t="e">
            <v>#DIV/0!</v>
          </cell>
          <cell r="BD14">
            <v>0</v>
          </cell>
          <cell r="BE14">
            <v>0</v>
          </cell>
          <cell r="BF14">
            <v>0</v>
          </cell>
        </row>
        <row r="15">
          <cell r="C15" t="str">
            <v>A0077</v>
          </cell>
          <cell r="D15" t="str">
            <v>PT Indokarlo Perkasa</v>
          </cell>
          <cell r="Y15">
            <v>510</v>
          </cell>
          <cell r="Z15">
            <v>32.205950799210846</v>
          </cell>
          <cell r="AA15">
            <v>8.6835500798539886</v>
          </cell>
          <cell r="AB15">
            <v>1015476.6</v>
          </cell>
          <cell r="AC15">
            <v>0</v>
          </cell>
          <cell r="AD15">
            <v>1015476.6</v>
          </cell>
          <cell r="AT15">
            <v>510</v>
          </cell>
          <cell r="AU15">
            <v>32.205950799210846</v>
          </cell>
          <cell r="AV15">
            <v>8.6835500798539886</v>
          </cell>
          <cell r="AW15">
            <v>1015476.6</v>
          </cell>
          <cell r="AX15">
            <v>0</v>
          </cell>
          <cell r="AY15">
            <v>1015476.6</v>
          </cell>
          <cell r="BA15">
            <v>510</v>
          </cell>
          <cell r="BB15">
            <v>32.205950799210846</v>
          </cell>
          <cell r="BC15">
            <v>8.6835500798539886</v>
          </cell>
          <cell r="BD15">
            <v>1015476.6</v>
          </cell>
          <cell r="BE15">
            <v>0</v>
          </cell>
          <cell r="BF15">
            <v>1015476.6</v>
          </cell>
        </row>
        <row r="16">
          <cell r="C16" t="str">
            <v>A0062</v>
          </cell>
          <cell r="D16" t="str">
            <v>PT FSCM Manufacturing Indonesia</v>
          </cell>
          <cell r="F16">
            <v>90</v>
          </cell>
          <cell r="G16">
            <v>45.465997414252037</v>
          </cell>
          <cell r="H16">
            <v>22.255350216746518</v>
          </cell>
          <cell r="I16">
            <v>364833.21600000001</v>
          </cell>
          <cell r="J16">
            <v>342122.20228999975</v>
          </cell>
          <cell r="L16">
            <v>4</v>
          </cell>
          <cell r="M16">
            <v>43.175222450376452</v>
          </cell>
          <cell r="N16">
            <v>12.870636550308008</v>
          </cell>
          <cell r="O16">
            <v>16661.219757812501</v>
          </cell>
          <cell r="Q16">
            <v>91</v>
          </cell>
          <cell r="R16">
            <v>45.486111424509765</v>
          </cell>
          <cell r="S16">
            <v>22.220818196177532</v>
          </cell>
          <cell r="T16">
            <v>379560.79500000004</v>
          </cell>
          <cell r="U16">
            <v>87147.959999999905</v>
          </cell>
          <cell r="V16">
            <v>466708.75499999995</v>
          </cell>
          <cell r="W16">
            <v>355839.36704781227</v>
          </cell>
          <cell r="Y16">
            <v>471</v>
          </cell>
          <cell r="Z16">
            <v>33.671577068901122</v>
          </cell>
          <cell r="AA16">
            <v>10.639968261857129</v>
          </cell>
          <cell r="AB16">
            <v>1079639.6815183999</v>
          </cell>
          <cell r="AC16">
            <v>418695.17600000114</v>
          </cell>
          <cell r="AD16">
            <v>1498334.857518401</v>
          </cell>
          <cell r="AT16">
            <v>562</v>
          </cell>
          <cell r="AU16">
            <v>35.584606653172266</v>
          </cell>
          <cell r="AV16">
            <v>12.515159265457044</v>
          </cell>
          <cell r="AW16">
            <v>1459200.4765184</v>
          </cell>
          <cell r="AX16">
            <v>505843.13599999994</v>
          </cell>
          <cell r="AY16">
            <v>1965043.6125184</v>
          </cell>
          <cell r="BA16">
            <v>471</v>
          </cell>
          <cell r="BB16">
            <v>33.671577068901122</v>
          </cell>
          <cell r="BC16">
            <v>10.639968261857129</v>
          </cell>
          <cell r="BD16">
            <v>1079639.6815183999</v>
          </cell>
          <cell r="BE16">
            <v>418695.17600000114</v>
          </cell>
          <cell r="BF16">
            <v>1498334.857518401</v>
          </cell>
        </row>
        <row r="17">
          <cell r="C17" t="str">
            <v>A0161</v>
          </cell>
          <cell r="D17" t="str">
            <v>PT Ardendi Jaya Sentosa</v>
          </cell>
          <cell r="AM17">
            <v>476</v>
          </cell>
          <cell r="AN17">
            <v>32.387607198937083</v>
          </cell>
          <cell r="AO17">
            <v>4.137876094996515</v>
          </cell>
          <cell r="AP17">
            <v>478904.83</v>
          </cell>
          <cell r="AQ17">
            <v>31007.57</v>
          </cell>
          <cell r="AR17">
            <v>509912.4</v>
          </cell>
          <cell r="AT17">
            <v>476</v>
          </cell>
          <cell r="AU17">
            <v>32.387607198937083</v>
          </cell>
          <cell r="AV17">
            <v>4.137876094996515</v>
          </cell>
          <cell r="AW17">
            <v>478904.83</v>
          </cell>
          <cell r="AX17">
            <v>31007.57</v>
          </cell>
          <cell r="AY17">
            <v>509912.4</v>
          </cell>
          <cell r="BA17">
            <v>0</v>
          </cell>
          <cell r="BB17" t="e">
            <v>#DIV/0!</v>
          </cell>
          <cell r="BC17" t="e">
            <v>#DIV/0!</v>
          </cell>
          <cell r="BD17">
            <v>0</v>
          </cell>
          <cell r="BE17">
            <v>0</v>
          </cell>
          <cell r="BF17">
            <v>0</v>
          </cell>
        </row>
        <row r="18">
          <cell r="C18" t="str">
            <v>A0059</v>
          </cell>
          <cell r="D18" t="str">
            <v>PT Federal Izumi Manufacturing</v>
          </cell>
          <cell r="F18">
            <v>31</v>
          </cell>
          <cell r="G18">
            <v>45.282109028283756</v>
          </cell>
          <cell r="H18">
            <v>21.488331014991939</v>
          </cell>
          <cell r="I18">
            <v>153354.79999999999</v>
          </cell>
          <cell r="J18">
            <v>141801.98379</v>
          </cell>
          <cell r="L18">
            <v>1</v>
          </cell>
          <cell r="M18">
            <v>42.245037645448321</v>
          </cell>
          <cell r="N18">
            <v>5.3086926762491444</v>
          </cell>
          <cell r="O18">
            <v>161.333</v>
          </cell>
          <cell r="Q18">
            <v>31</v>
          </cell>
          <cell r="R18">
            <v>45.154489854496475</v>
          </cell>
          <cell r="S18">
            <v>21.590338036254447</v>
          </cell>
          <cell r="T18">
            <v>153354.79999999999</v>
          </cell>
          <cell r="U18">
            <v>0</v>
          </cell>
          <cell r="V18">
            <v>153354.79999999999</v>
          </cell>
          <cell r="W18">
            <v>141801.98379</v>
          </cell>
          <cell r="Y18">
            <v>378</v>
          </cell>
          <cell r="Z18">
            <v>36.568458944913438</v>
          </cell>
          <cell r="AA18">
            <v>14.227965914482024</v>
          </cell>
          <cell r="AB18">
            <v>948591.4</v>
          </cell>
          <cell r="AC18">
            <v>0</v>
          </cell>
          <cell r="AD18">
            <v>948591.4</v>
          </cell>
          <cell r="AT18">
            <v>409</v>
          </cell>
          <cell r="AU18">
            <v>37.219233903830492</v>
          </cell>
          <cell r="AV18">
            <v>14.78599411931074</v>
          </cell>
          <cell r="AW18">
            <v>1101946.2</v>
          </cell>
          <cell r="AX18">
            <v>0</v>
          </cell>
          <cell r="AY18">
            <v>1101946.2</v>
          </cell>
          <cell r="BA18">
            <v>378</v>
          </cell>
          <cell r="BB18">
            <v>36.568458944913438</v>
          </cell>
          <cell r="BC18">
            <v>14.227965914482024</v>
          </cell>
          <cell r="BD18">
            <v>948591.4</v>
          </cell>
          <cell r="BE18">
            <v>0</v>
          </cell>
          <cell r="BF18">
            <v>948591.4</v>
          </cell>
        </row>
        <row r="19">
          <cell r="C19" t="str">
            <v>A0345</v>
          </cell>
          <cell r="D19" t="str">
            <v>PT Nusa Keihin Indonesia</v>
          </cell>
          <cell r="F19">
            <v>3</v>
          </cell>
          <cell r="G19">
            <v>41.432808578599129</v>
          </cell>
          <cell r="H19">
            <v>19.208761122518823</v>
          </cell>
          <cell r="I19">
            <v>11491</v>
          </cell>
          <cell r="J19">
            <v>10376.479170000001</v>
          </cell>
          <cell r="Q19">
            <v>3</v>
          </cell>
          <cell r="R19">
            <v>41.432808578599129</v>
          </cell>
          <cell r="S19">
            <v>19.208761122518823</v>
          </cell>
          <cell r="T19">
            <v>11491</v>
          </cell>
          <cell r="U19">
            <v>644</v>
          </cell>
          <cell r="V19">
            <v>12135</v>
          </cell>
          <cell r="W19">
            <v>10376.479170000001</v>
          </cell>
          <cell r="Y19">
            <v>32</v>
          </cell>
          <cell r="Z19">
            <v>29.965349075975357</v>
          </cell>
          <cell r="AA19">
            <v>9.1022416153319643</v>
          </cell>
          <cell r="AB19">
            <v>75097.259999999995</v>
          </cell>
          <cell r="AC19">
            <v>1288</v>
          </cell>
          <cell r="AD19">
            <v>76385.259999999995</v>
          </cell>
          <cell r="AT19">
            <v>35</v>
          </cell>
          <cell r="AU19">
            <v>30.948274176200254</v>
          </cell>
          <cell r="AV19">
            <v>9.9685147159479808</v>
          </cell>
          <cell r="AW19">
            <v>86588.26</v>
          </cell>
          <cell r="AX19">
            <v>1932</v>
          </cell>
          <cell r="AY19">
            <v>88520.26</v>
          </cell>
          <cell r="BA19">
            <v>32</v>
          </cell>
          <cell r="BB19">
            <v>29.965349075975357</v>
          </cell>
          <cell r="BC19">
            <v>9.1022416153319643</v>
          </cell>
          <cell r="BD19">
            <v>75097.259999999995</v>
          </cell>
          <cell r="BE19">
            <v>1288</v>
          </cell>
          <cell r="BF19">
            <v>76385.259999999995</v>
          </cell>
        </row>
        <row r="20">
          <cell r="C20" t="str">
            <v>A0037</v>
          </cell>
          <cell r="D20" t="str">
            <v>PT Century Batteries Indonesia</v>
          </cell>
          <cell r="F20">
            <v>62</v>
          </cell>
          <cell r="G20">
            <v>50.131858426618955</v>
          </cell>
          <cell r="H20">
            <v>27.911903027091469</v>
          </cell>
          <cell r="I20">
            <v>267798</v>
          </cell>
          <cell r="J20">
            <v>248794.82288999995</v>
          </cell>
          <cell r="L20">
            <v>2</v>
          </cell>
          <cell r="M20">
            <v>47.464750171115668</v>
          </cell>
          <cell r="N20">
            <v>19.932922655715263</v>
          </cell>
          <cell r="O20">
            <v>4982.1549999999997</v>
          </cell>
          <cell r="Q20">
            <v>62</v>
          </cell>
          <cell r="R20">
            <v>50.132785763175924</v>
          </cell>
          <cell r="S20">
            <v>27.960566116888568</v>
          </cell>
          <cell r="T20">
            <v>267797.5</v>
          </cell>
          <cell r="U20">
            <v>67548.75</v>
          </cell>
          <cell r="V20">
            <v>335346.25</v>
          </cell>
          <cell r="W20">
            <v>248794.82288999995</v>
          </cell>
          <cell r="Y20">
            <v>259</v>
          </cell>
          <cell r="Z20">
            <v>35.548265190975677</v>
          </cell>
          <cell r="AA20">
            <v>13.285479084247051</v>
          </cell>
          <cell r="AB20">
            <v>644976.15</v>
          </cell>
          <cell r="AC20">
            <v>217862.65</v>
          </cell>
          <cell r="AD20">
            <v>862838.8</v>
          </cell>
          <cell r="AT20">
            <v>321</v>
          </cell>
          <cell r="AU20">
            <v>38.365213089656102</v>
          </cell>
          <cell r="AV20">
            <v>16.119919570302429</v>
          </cell>
          <cell r="AW20">
            <v>912773.65</v>
          </cell>
          <cell r="AX20">
            <v>285411.40000000002</v>
          </cell>
          <cell r="AY20">
            <v>1198185.05</v>
          </cell>
          <cell r="BA20">
            <v>259</v>
          </cell>
          <cell r="BB20">
            <v>35.548265190975677</v>
          </cell>
          <cell r="BC20">
            <v>13.285479084247051</v>
          </cell>
          <cell r="BD20">
            <v>644976.15</v>
          </cell>
          <cell r="BE20">
            <v>217862.65</v>
          </cell>
          <cell r="BF20">
            <v>862838.8</v>
          </cell>
        </row>
        <row r="21">
          <cell r="C21" t="str">
            <v>A0070</v>
          </cell>
          <cell r="D21" t="str">
            <v>PT GS Battery</v>
          </cell>
          <cell r="F21">
            <v>290</v>
          </cell>
          <cell r="G21">
            <v>48.184389530080942</v>
          </cell>
          <cell r="H21">
            <v>26.922419693643917</v>
          </cell>
          <cell r="I21">
            <v>1029905.5</v>
          </cell>
          <cell r="J21">
            <v>953414.60418999963</v>
          </cell>
          <cell r="L21">
            <v>14</v>
          </cell>
          <cell r="M21">
            <v>45.640168182262634</v>
          </cell>
          <cell r="N21">
            <v>12.574166422215702</v>
          </cell>
          <cell r="O21">
            <v>4573.5950000000003</v>
          </cell>
          <cell r="Q21">
            <v>290</v>
          </cell>
          <cell r="R21">
            <v>48.227477636951555</v>
          </cell>
          <cell r="S21">
            <v>26.920361585121167</v>
          </cell>
          <cell r="T21">
            <v>1029905.5</v>
          </cell>
          <cell r="U21">
            <v>185335.69999999343</v>
          </cell>
          <cell r="V21">
            <v>1215241.1999999934</v>
          </cell>
          <cell r="W21">
            <v>953414.60418999929</v>
          </cell>
          <cell r="Y21">
            <v>1088</v>
          </cell>
          <cell r="Z21">
            <v>33.375093107058007</v>
          </cell>
          <cell r="AA21">
            <v>11.542595220839994</v>
          </cell>
          <cell r="AB21">
            <v>2424755</v>
          </cell>
          <cell r="AC21">
            <v>553966.299999943</v>
          </cell>
          <cell r="AD21">
            <v>2978721.299999943</v>
          </cell>
          <cell r="AT21">
            <v>1378</v>
          </cell>
          <cell r="AU21">
            <v>36.500776353552318</v>
          </cell>
          <cell r="AV21">
            <v>14.778845036254708</v>
          </cell>
          <cell r="AW21">
            <v>3454660.5</v>
          </cell>
          <cell r="AX21">
            <v>739302</v>
          </cell>
          <cell r="AY21">
            <v>4193962.5</v>
          </cell>
          <cell r="BA21">
            <v>1088</v>
          </cell>
          <cell r="BB21">
            <v>33.375093107058007</v>
          </cell>
          <cell r="BC21">
            <v>11.542595220839994</v>
          </cell>
          <cell r="BD21">
            <v>2424755</v>
          </cell>
          <cell r="BE21">
            <v>553966.299999943</v>
          </cell>
          <cell r="BF21">
            <v>2978721.299999943</v>
          </cell>
        </row>
        <row r="22">
          <cell r="C22" t="str">
            <v>A0084</v>
          </cell>
          <cell r="D22" t="str">
            <v>PT Kayaba Indonesia</v>
          </cell>
          <cell r="F22">
            <v>138</v>
          </cell>
          <cell r="G22">
            <v>49.257407572736525</v>
          </cell>
          <cell r="H22">
            <v>26.453967403704041</v>
          </cell>
          <cell r="I22">
            <v>605485.94400000002</v>
          </cell>
          <cell r="J22">
            <v>562935.64902000048</v>
          </cell>
          <cell r="L22">
            <v>16</v>
          </cell>
          <cell r="M22">
            <v>45.66101984941821</v>
          </cell>
          <cell r="N22">
            <v>9.3394934976043782</v>
          </cell>
          <cell r="O22">
            <v>4499.3860000000004</v>
          </cell>
          <cell r="Q22">
            <v>138</v>
          </cell>
          <cell r="R22">
            <v>49.243083454850257</v>
          </cell>
          <cell r="S22">
            <v>26.454582428156243</v>
          </cell>
          <cell r="T22">
            <v>605485.94400000002</v>
          </cell>
          <cell r="U22">
            <v>88987.499999998952</v>
          </cell>
          <cell r="V22">
            <v>694473.44399999897</v>
          </cell>
          <cell r="W22">
            <v>562935.64902000001</v>
          </cell>
          <cell r="Y22">
            <v>1152</v>
          </cell>
          <cell r="Z22">
            <v>31.078689444064121</v>
          </cell>
          <cell r="AA22">
            <v>7.8128850102669452</v>
          </cell>
          <cell r="AB22">
            <v>2336091.5320000001</v>
          </cell>
          <cell r="AC22">
            <v>783764.09999995073</v>
          </cell>
          <cell r="AD22">
            <v>3119855.6319999509</v>
          </cell>
          <cell r="AT22">
            <v>1290</v>
          </cell>
          <cell r="AU22">
            <v>33.021857175450599</v>
          </cell>
          <cell r="AV22">
            <v>9.8071131061342012</v>
          </cell>
          <cell r="AW22">
            <v>2941577.4759999998</v>
          </cell>
          <cell r="AX22">
            <v>872751.6</v>
          </cell>
          <cell r="AY22">
            <v>3814329.0759999999</v>
          </cell>
          <cell r="BA22">
            <v>1152</v>
          </cell>
          <cell r="BB22">
            <v>31.078689444064121</v>
          </cell>
          <cell r="BC22">
            <v>7.8128850102669452</v>
          </cell>
          <cell r="BD22">
            <v>2336091.5320000001</v>
          </cell>
          <cell r="BE22">
            <v>783764.09999995073</v>
          </cell>
          <cell r="BF22">
            <v>3119855.6319999509</v>
          </cell>
        </row>
        <row r="23">
          <cell r="C23" t="str">
            <v>A0038</v>
          </cell>
          <cell r="D23" t="str">
            <v>PT AT Indonesia</v>
          </cell>
          <cell r="F23">
            <v>49</v>
          </cell>
          <cell r="G23">
            <v>44.537736244395099</v>
          </cell>
          <cell r="H23">
            <v>22.419645476260317</v>
          </cell>
          <cell r="I23">
            <v>236920.7</v>
          </cell>
          <cell r="J23">
            <v>208617.28747000001</v>
          </cell>
          <cell r="Q23">
            <v>48</v>
          </cell>
          <cell r="R23">
            <v>44.438512434405673</v>
          </cell>
          <cell r="S23">
            <v>22.378051562856495</v>
          </cell>
          <cell r="T23">
            <v>175470.7</v>
          </cell>
          <cell r="U23">
            <v>16540</v>
          </cell>
          <cell r="V23">
            <v>192010.7</v>
          </cell>
          <cell r="W23">
            <v>160584.78747000004</v>
          </cell>
          <cell r="Y23">
            <v>404</v>
          </cell>
          <cell r="Z23">
            <v>32.171027575036767</v>
          </cell>
          <cell r="AA23">
            <v>9.9204261288551887</v>
          </cell>
          <cell r="AB23">
            <v>984682.7</v>
          </cell>
          <cell r="AC23">
            <v>60510</v>
          </cell>
          <cell r="AD23">
            <v>1045192.7</v>
          </cell>
          <cell r="AT23">
            <v>452</v>
          </cell>
          <cell r="AU23">
            <v>33.473769330014008</v>
          </cell>
          <cell r="AV23">
            <v>11.243359803262411</v>
          </cell>
          <cell r="AW23">
            <v>1160153.3999999999</v>
          </cell>
          <cell r="AX23">
            <v>77050</v>
          </cell>
          <cell r="AY23">
            <v>1237203.3999999999</v>
          </cell>
          <cell r="BA23">
            <v>404</v>
          </cell>
          <cell r="BB23">
            <v>32.171027575036767</v>
          </cell>
          <cell r="BC23">
            <v>9.9204261288551887</v>
          </cell>
          <cell r="BD23">
            <v>984682.7</v>
          </cell>
          <cell r="BE23">
            <v>60510</v>
          </cell>
          <cell r="BF23">
            <v>1045192.7</v>
          </cell>
        </row>
        <row r="24">
          <cell r="C24" t="str">
            <v>A0051</v>
          </cell>
          <cell r="D24" t="str">
            <v>PT DIC Astra Chemicals</v>
          </cell>
          <cell r="F24">
            <v>34</v>
          </cell>
          <cell r="G24">
            <v>43.752385553810846</v>
          </cell>
          <cell r="H24">
            <v>20.4775133872851</v>
          </cell>
          <cell r="I24">
            <v>176697.04</v>
          </cell>
          <cell r="J24">
            <v>165238.07418999993</v>
          </cell>
          <cell r="L24">
            <v>5</v>
          </cell>
          <cell r="M24">
            <v>43.285968514715947</v>
          </cell>
          <cell r="N24">
            <v>8.74633812457221</v>
          </cell>
          <cell r="O24">
            <v>7683.0159999999996</v>
          </cell>
          <cell r="Q24">
            <v>34</v>
          </cell>
          <cell r="R24">
            <v>43.758183355477712</v>
          </cell>
          <cell r="S24">
            <v>20.780529049402098</v>
          </cell>
          <cell r="T24">
            <v>176697.04</v>
          </cell>
          <cell r="U24">
            <v>0</v>
          </cell>
          <cell r="V24">
            <v>176697.04</v>
          </cell>
          <cell r="W24">
            <v>165238.07418999996</v>
          </cell>
          <cell r="Y24">
            <v>159</v>
          </cell>
          <cell r="Z24">
            <v>36.076039931295448</v>
          </cell>
          <cell r="AA24">
            <v>12.904885513928168</v>
          </cell>
          <cell r="AB24">
            <v>364059.5</v>
          </cell>
          <cell r="AC24">
            <v>0</v>
          </cell>
          <cell r="AD24">
            <v>364059.5</v>
          </cell>
          <cell r="AT24">
            <v>193</v>
          </cell>
          <cell r="AU24">
            <v>37.429370897213552</v>
          </cell>
          <cell r="AV24">
            <v>14.29230458235361</v>
          </cell>
          <cell r="AW24">
            <v>540756.54</v>
          </cell>
          <cell r="AX24">
            <v>0</v>
          </cell>
          <cell r="AY24">
            <v>540756.54</v>
          </cell>
          <cell r="BA24">
            <v>159</v>
          </cell>
          <cell r="BB24">
            <v>36.076039931295448</v>
          </cell>
          <cell r="BC24">
            <v>12.904885513928168</v>
          </cell>
          <cell r="BD24">
            <v>364059.5</v>
          </cell>
          <cell r="BE24">
            <v>0</v>
          </cell>
          <cell r="BF24">
            <v>364059.5</v>
          </cell>
        </row>
        <row r="25">
          <cell r="C25" t="str">
            <v>A0306</v>
          </cell>
          <cell r="D25" t="str">
            <v>PT Astra Nippon Gasket Indonesia</v>
          </cell>
          <cell r="F25">
            <v>22</v>
          </cell>
          <cell r="G25">
            <v>44.785140937091661</v>
          </cell>
          <cell r="H25">
            <v>21.927695849667103</v>
          </cell>
          <cell r="I25">
            <v>72236</v>
          </cell>
          <cell r="J25">
            <v>67523.848330000008</v>
          </cell>
          <cell r="L25">
            <v>6</v>
          </cell>
          <cell r="M25">
            <v>42.360483686972394</v>
          </cell>
          <cell r="N25">
            <v>8.3440565822495998</v>
          </cell>
          <cell r="O25">
            <v>1359.402</v>
          </cell>
          <cell r="Q25">
            <v>22</v>
          </cell>
          <cell r="R25">
            <v>44.79659013129239</v>
          </cell>
          <cell r="S25">
            <v>21.932798207952214</v>
          </cell>
          <cell r="T25">
            <v>72236</v>
          </cell>
          <cell r="U25">
            <v>375</v>
          </cell>
          <cell r="V25">
            <v>72611</v>
          </cell>
          <cell r="W25">
            <v>67523.848329999993</v>
          </cell>
          <cell r="Y25">
            <v>112</v>
          </cell>
          <cell r="Z25">
            <v>33.159846484795153</v>
          </cell>
          <cell r="AA25">
            <v>9.774982888432584</v>
          </cell>
          <cell r="AB25">
            <v>276953</v>
          </cell>
          <cell r="AC25">
            <v>650</v>
          </cell>
          <cell r="AD25">
            <v>277603</v>
          </cell>
          <cell r="AT25">
            <v>134</v>
          </cell>
          <cell r="AU25">
            <v>35.070356635712585</v>
          </cell>
          <cell r="AV25">
            <v>11.771042119995508</v>
          </cell>
          <cell r="AW25">
            <v>349189</v>
          </cell>
          <cell r="AX25">
            <v>1025</v>
          </cell>
          <cell r="AY25">
            <v>350214</v>
          </cell>
          <cell r="BA25">
            <v>112</v>
          </cell>
          <cell r="BB25">
            <v>33.159846484795153</v>
          </cell>
          <cell r="BC25">
            <v>9.774982888432584</v>
          </cell>
          <cell r="BD25">
            <v>276953</v>
          </cell>
          <cell r="BE25">
            <v>650</v>
          </cell>
          <cell r="BF25">
            <v>277603</v>
          </cell>
        </row>
        <row r="26">
          <cell r="C26" t="str">
            <v>A0107</v>
          </cell>
          <cell r="D26" t="str">
            <v>PT Denso Indonesia</v>
          </cell>
          <cell r="F26">
            <v>0</v>
          </cell>
          <cell r="G26">
            <v>0</v>
          </cell>
          <cell r="H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1</v>
          </cell>
          <cell r="Z26">
            <v>51.939767282683093</v>
          </cell>
          <cell r="AA26">
            <v>25.749486652977414</v>
          </cell>
          <cell r="AB26">
            <v>45980</v>
          </cell>
          <cell r="AC26">
            <v>193.59999999999854</v>
          </cell>
          <cell r="AD26">
            <v>46173.599999999999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M26">
            <v>1663</v>
          </cell>
          <cell r="AN26">
            <v>36.391408943618465</v>
          </cell>
          <cell r="AO26">
            <v>14.645654526199943</v>
          </cell>
          <cell r="AP26">
            <v>5067280</v>
          </cell>
          <cell r="AQ26">
            <v>1243068</v>
          </cell>
          <cell r="AR26">
            <v>6310348</v>
          </cell>
          <cell r="AT26">
            <v>1664</v>
          </cell>
          <cell r="AU26">
            <v>36.40075290896646</v>
          </cell>
          <cell r="AV26">
            <v>14.65232750223767</v>
          </cell>
          <cell r="AW26">
            <v>5113260</v>
          </cell>
          <cell r="AX26">
            <v>1243261.5999999996</v>
          </cell>
          <cell r="AY26">
            <v>6356521.5999999996</v>
          </cell>
          <cell r="BA26">
            <v>0</v>
          </cell>
          <cell r="BB26" t="e">
            <v>#DIV/0!</v>
          </cell>
          <cell r="BC26" t="e">
            <v>#DIV/0!</v>
          </cell>
          <cell r="BD26">
            <v>0</v>
          </cell>
          <cell r="BE26">
            <v>0</v>
          </cell>
          <cell r="BF26">
            <v>0</v>
          </cell>
        </row>
        <row r="27">
          <cell r="C27" t="str">
            <v>A0361</v>
          </cell>
          <cell r="D27" t="str">
            <v>PT Denso Sales Indonesia</v>
          </cell>
          <cell r="F27">
            <v>0</v>
          </cell>
          <cell r="G27">
            <v>0</v>
          </cell>
          <cell r="H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M27">
            <v>98</v>
          </cell>
          <cell r="AN27">
            <v>39.252985793906866</v>
          </cell>
          <cell r="AO27">
            <v>9.2025590523683736</v>
          </cell>
          <cell r="AP27">
            <v>442025</v>
          </cell>
          <cell r="AQ27">
            <v>82738.600000000093</v>
          </cell>
          <cell r="AR27">
            <v>524763.60000000009</v>
          </cell>
          <cell r="AT27">
            <v>98</v>
          </cell>
          <cell r="AU27">
            <v>39.252985793906866</v>
          </cell>
          <cell r="AV27">
            <v>9.2025590523683736</v>
          </cell>
          <cell r="AW27">
            <v>442025</v>
          </cell>
          <cell r="AX27">
            <v>82738.600000000093</v>
          </cell>
          <cell r="AY27">
            <v>524763.60000000009</v>
          </cell>
          <cell r="BA27">
            <v>0</v>
          </cell>
          <cell r="BB27" t="e">
            <v>#DIV/0!</v>
          </cell>
          <cell r="BC27" t="e">
            <v>#DIV/0!</v>
          </cell>
          <cell r="BD27">
            <v>0</v>
          </cell>
          <cell r="BE27">
            <v>0</v>
          </cell>
          <cell r="BF27">
            <v>0</v>
          </cell>
        </row>
        <row r="28">
          <cell r="C28" t="str">
            <v>A0353</v>
          </cell>
          <cell r="D28" t="str">
            <v>PT Hamaden Indonesia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M28">
            <v>154</v>
          </cell>
          <cell r="AN28">
            <v>33.301065806199261</v>
          </cell>
          <cell r="AO28">
            <v>12.557472643714936</v>
          </cell>
          <cell r="AP28">
            <v>356353</v>
          </cell>
          <cell r="AQ28">
            <v>111347</v>
          </cell>
          <cell r="AR28">
            <v>467700</v>
          </cell>
          <cell r="AT28">
            <v>154</v>
          </cell>
          <cell r="AU28">
            <v>33.301065806199261</v>
          </cell>
          <cell r="AV28">
            <v>12.557472643714936</v>
          </cell>
          <cell r="AW28">
            <v>356353</v>
          </cell>
          <cell r="AX28">
            <v>111347</v>
          </cell>
          <cell r="AY28">
            <v>467700</v>
          </cell>
          <cell r="BA28">
            <v>0</v>
          </cell>
          <cell r="BB28" t="e">
            <v>#DIV/0!</v>
          </cell>
          <cell r="BC28" t="e">
            <v>#DIV/0!</v>
          </cell>
          <cell r="BD28">
            <v>0</v>
          </cell>
          <cell r="BE28">
            <v>0</v>
          </cell>
          <cell r="BF28">
            <v>0</v>
          </cell>
        </row>
        <row r="29">
          <cell r="C29" t="str">
            <v>A0049</v>
          </cell>
          <cell r="D29" t="str">
            <v>PT Aisin Indonesia</v>
          </cell>
          <cell r="F29">
            <v>54</v>
          </cell>
          <cell r="G29">
            <v>44.193322686135829</v>
          </cell>
          <cell r="H29">
            <v>20.796917382817451</v>
          </cell>
          <cell r="I29">
            <v>402769.35499999998</v>
          </cell>
          <cell r="J29">
            <v>378988.64068000001</v>
          </cell>
          <cell r="L29">
            <v>7</v>
          </cell>
          <cell r="M29">
            <v>42.439033929793673</v>
          </cell>
          <cell r="N29">
            <v>6.6420260095824775</v>
          </cell>
          <cell r="O29">
            <v>3493.498</v>
          </cell>
          <cell r="Q29">
            <v>53</v>
          </cell>
          <cell r="R29">
            <v>44.196815311301393</v>
          </cell>
          <cell r="S29">
            <v>20.861493161830229</v>
          </cell>
          <cell r="T29">
            <v>390240.35499999998</v>
          </cell>
          <cell r="U29">
            <v>1170</v>
          </cell>
          <cell r="V29">
            <v>391410.35499999998</v>
          </cell>
          <cell r="W29">
            <v>367104.64068000007</v>
          </cell>
          <cell r="Y29">
            <v>787</v>
          </cell>
          <cell r="Z29">
            <v>30.93017175926046</v>
          </cell>
          <cell r="AA29">
            <v>8.8214074188103115</v>
          </cell>
          <cell r="AB29">
            <v>1877788.1129999999</v>
          </cell>
          <cell r="AC29">
            <v>3410.0000000020955</v>
          </cell>
          <cell r="AD29">
            <v>1881198.113000002</v>
          </cell>
          <cell r="AT29">
            <v>840</v>
          </cell>
          <cell r="AU29">
            <v>31.767233792901155</v>
          </cell>
          <cell r="AV29">
            <v>9.5810794954532312</v>
          </cell>
          <cell r="AW29">
            <v>2268028.4679999999</v>
          </cell>
          <cell r="AX29">
            <v>4580</v>
          </cell>
          <cell r="AY29">
            <v>2272608.4679999999</v>
          </cell>
          <cell r="BA29">
            <v>787</v>
          </cell>
          <cell r="BB29">
            <v>30.93017175926046</v>
          </cell>
          <cell r="BC29">
            <v>8.8214074188103115</v>
          </cell>
          <cell r="BD29">
            <v>1877788.1129999999</v>
          </cell>
          <cell r="BE29">
            <v>3410.0000000020955</v>
          </cell>
          <cell r="BF29">
            <v>1881198.113000002</v>
          </cell>
        </row>
        <row r="30">
          <cell r="C30" t="str">
            <v>A0274</v>
          </cell>
          <cell r="D30" t="str">
            <v>PT Federal Nittan Industries</v>
          </cell>
          <cell r="F30">
            <v>9</v>
          </cell>
          <cell r="G30">
            <v>45.784470301924102</v>
          </cell>
          <cell r="H30">
            <v>22.192714274849799</v>
          </cell>
          <cell r="I30">
            <v>114770</v>
          </cell>
          <cell r="J30">
            <v>104228.54167000002</v>
          </cell>
          <cell r="L30">
            <v>1</v>
          </cell>
          <cell r="M30">
            <v>42.119096509240244</v>
          </cell>
          <cell r="N30">
            <v>8.3312799452429847</v>
          </cell>
          <cell r="O30">
            <v>2608.0540000000001</v>
          </cell>
          <cell r="Q30">
            <v>8</v>
          </cell>
          <cell r="R30">
            <v>46.195414099931547</v>
          </cell>
          <cell r="S30">
            <v>22.247775496235455</v>
          </cell>
          <cell r="T30">
            <v>111804</v>
          </cell>
          <cell r="U30">
            <v>11155</v>
          </cell>
          <cell r="V30">
            <v>122959</v>
          </cell>
          <cell r="W30">
            <v>100914.125</v>
          </cell>
          <cell r="Y30">
            <v>348</v>
          </cell>
          <cell r="Z30">
            <v>29.64064134941426</v>
          </cell>
          <cell r="AA30">
            <v>7.8751366958546605</v>
          </cell>
          <cell r="AB30">
            <v>679414</v>
          </cell>
          <cell r="AC30">
            <v>17816.5</v>
          </cell>
          <cell r="AD30">
            <v>697230.5</v>
          </cell>
          <cell r="AT30">
            <v>356</v>
          </cell>
          <cell r="AU30">
            <v>30.01265871459443</v>
          </cell>
          <cell r="AV30">
            <v>8.1981173430542338</v>
          </cell>
          <cell r="AW30">
            <v>791218</v>
          </cell>
          <cell r="AX30">
            <v>28971.5</v>
          </cell>
          <cell r="AY30">
            <v>820189.5</v>
          </cell>
          <cell r="BA30">
            <v>348</v>
          </cell>
          <cell r="BB30">
            <v>29.64064134941426</v>
          </cell>
          <cell r="BC30">
            <v>7.8751366958546605</v>
          </cell>
          <cell r="BD30">
            <v>679414</v>
          </cell>
          <cell r="BE30">
            <v>17816.5</v>
          </cell>
          <cell r="BF30">
            <v>697230.5</v>
          </cell>
        </row>
        <row r="31">
          <cell r="C31" t="str">
            <v>A0364</v>
          </cell>
          <cell r="D31" t="str">
            <v>PT Toyoda Gosei Safety System Indonesia</v>
          </cell>
          <cell r="AF31">
            <v>60</v>
          </cell>
          <cell r="AG31">
            <v>33.544558521560582</v>
          </cell>
          <cell r="AH31">
            <v>6.187268993839834</v>
          </cell>
          <cell r="AI31">
            <v>118353.10956</v>
          </cell>
          <cell r="AJ31">
            <v>3005.8429999999644</v>
          </cell>
          <cell r="AK31">
            <v>121358.95255999996</v>
          </cell>
          <cell r="AT31">
            <v>60</v>
          </cell>
          <cell r="AU31">
            <v>33.544558521560582</v>
          </cell>
          <cell r="AV31">
            <v>6.187268993839834</v>
          </cell>
          <cell r="AW31">
            <v>118353.10956</v>
          </cell>
          <cell r="AX31">
            <v>3005.843000000008</v>
          </cell>
          <cell r="AY31">
            <v>121358.95256000001</v>
          </cell>
          <cell r="BA31">
            <v>60</v>
          </cell>
          <cell r="BB31">
            <v>33.544558521560582</v>
          </cell>
          <cell r="BC31">
            <v>6.187268993839834</v>
          </cell>
          <cell r="BD31">
            <v>118353.10956</v>
          </cell>
          <cell r="BE31">
            <v>3005.8429999999644</v>
          </cell>
          <cell r="BF31">
            <v>121358.95255999996</v>
          </cell>
        </row>
      </sheetData>
      <sheetData sheetId="13" refreshError="1">
        <row r="8">
          <cell r="C8" t="str">
            <v>S0001</v>
          </cell>
          <cell r="D8" t="str">
            <v>000</v>
          </cell>
          <cell r="E8" t="str">
            <v>PT Astra International Tbk. - Head Office</v>
          </cell>
          <cell r="F8" t="str">
            <v>Astra International</v>
          </cell>
          <cell r="G8">
            <v>60</v>
          </cell>
          <cell r="H8">
            <v>1241570</v>
          </cell>
          <cell r="I8">
            <v>7.3099999999999998E-2</v>
          </cell>
          <cell r="J8">
            <v>1176233.62032</v>
          </cell>
        </row>
        <row r="9">
          <cell r="C9" t="str">
            <v>S0002</v>
          </cell>
          <cell r="D9" t="str">
            <v>000</v>
          </cell>
          <cell r="E9" t="str">
            <v>PT Astra International Tbk. - Toyota Sales Operation</v>
          </cell>
          <cell r="G9">
            <v>700</v>
          </cell>
          <cell r="H9">
            <v>3454800.7</v>
          </cell>
          <cell r="I9">
            <v>7.3099999999999998E-2</v>
          </cell>
          <cell r="J9">
            <v>3272995.2679632003</v>
          </cell>
        </row>
        <row r="10">
          <cell r="C10" t="str">
            <v>S0003</v>
          </cell>
          <cell r="D10" t="str">
            <v>000</v>
          </cell>
          <cell r="E10" t="str">
            <v>PT Astra International Tbk. - Daihatsu Sales Operation</v>
          </cell>
          <cell r="G10">
            <v>214</v>
          </cell>
          <cell r="H10">
            <v>1350844.2</v>
          </cell>
          <cell r="I10">
            <v>7.3099999999999998E-2</v>
          </cell>
          <cell r="J10">
            <v>1279757.3748192</v>
          </cell>
        </row>
        <row r="11">
          <cell r="C11" t="str">
            <v>S0004</v>
          </cell>
          <cell r="D11" t="str">
            <v>000</v>
          </cell>
          <cell r="E11" t="str">
            <v>PT Astra International Tbk. - Isuzu Sales Operation</v>
          </cell>
          <cell r="G11">
            <v>82</v>
          </cell>
          <cell r="H11">
            <v>621341</v>
          </cell>
          <cell r="I11">
            <v>7.3099999999999998E-2</v>
          </cell>
          <cell r="J11">
            <v>588643.55121599999</v>
          </cell>
        </row>
        <row r="12">
          <cell r="C12" t="str">
            <v>S0005</v>
          </cell>
          <cell r="D12" t="str">
            <v>000</v>
          </cell>
          <cell r="E12" t="str">
            <v>PT Astra International Tbk. - Honda Sales Operation</v>
          </cell>
          <cell r="G12">
            <v>126</v>
          </cell>
          <cell r="H12">
            <v>1000534.5</v>
          </cell>
          <cell r="I12">
            <v>7.3099999999999998E-2</v>
          </cell>
          <cell r="J12">
            <v>947882.37247200008</v>
          </cell>
        </row>
        <row r="13">
          <cell r="C13" t="str">
            <v>S0172</v>
          </cell>
          <cell r="D13" t="str">
            <v>000</v>
          </cell>
          <cell r="E13" t="str">
            <v>PT Astra International Tbk. - Nissan Diessel Sales Operation</v>
          </cell>
          <cell r="G13">
            <v>17</v>
          </cell>
          <cell r="H13">
            <v>128277</v>
          </cell>
          <cell r="I13">
            <v>7.3099999999999998E-2</v>
          </cell>
          <cell r="J13">
            <v>121526.551152</v>
          </cell>
        </row>
        <row r="14">
          <cell r="C14" t="str">
            <v>S0173</v>
          </cell>
          <cell r="D14" t="str">
            <v>000</v>
          </cell>
          <cell r="E14" t="str">
            <v>PT Astra International Tbk. - BMW Sales Operation</v>
          </cell>
          <cell r="G14">
            <v>30</v>
          </cell>
          <cell r="H14">
            <v>194864</v>
          </cell>
          <cell r="I14">
            <v>7.3099999999999998E-2</v>
          </cell>
          <cell r="J14">
            <v>184609.476864</v>
          </cell>
        </row>
        <row r="15">
          <cell r="C15" t="str">
            <v>S0174</v>
          </cell>
          <cell r="D15" t="str">
            <v>000</v>
          </cell>
          <cell r="E15" t="str">
            <v>PT Astra International Tbk. - Peugeot Sales Operation</v>
          </cell>
          <cell r="G15">
            <v>24</v>
          </cell>
          <cell r="H15">
            <v>128786</v>
          </cell>
          <cell r="I15">
            <v>7.3099999999999998E-2</v>
          </cell>
          <cell r="J15">
            <v>122008.76553600001</v>
          </cell>
        </row>
        <row r="16">
          <cell r="C16" t="str">
            <v>S0363</v>
          </cell>
          <cell r="D16" t="str">
            <v>000</v>
          </cell>
          <cell r="E16" t="str">
            <v>PT Astra International Tbk. - Astra World Sales Operation</v>
          </cell>
          <cell r="G16">
            <v>13</v>
          </cell>
          <cell r="H16">
            <v>138566</v>
          </cell>
          <cell r="I16">
            <v>7.3099999999999998E-2</v>
          </cell>
          <cell r="J16">
            <v>131274.102816</v>
          </cell>
        </row>
        <row r="17">
          <cell r="C17" t="str">
            <v>A0209</v>
          </cell>
          <cell r="D17" t="str">
            <v>107</v>
          </cell>
          <cell r="E17" t="str">
            <v>PT Serasi Auto Raya</v>
          </cell>
          <cell r="F17" t="str">
            <v>Serasi Autoraya Group</v>
          </cell>
          <cell r="G17">
            <v>52</v>
          </cell>
          <cell r="H17">
            <v>401120</v>
          </cell>
          <cell r="I17">
            <v>7.4099999999999999E-2</v>
          </cell>
          <cell r="J17">
            <v>385209.97632000002</v>
          </cell>
        </row>
        <row r="18">
          <cell r="C18" t="str">
            <v>A0008</v>
          </cell>
          <cell r="D18" t="str">
            <v>107</v>
          </cell>
          <cell r="E18" t="str">
            <v>PT Daya Mitra Serasi</v>
          </cell>
          <cell r="G18">
            <v>1</v>
          </cell>
          <cell r="H18">
            <v>15765</v>
          </cell>
          <cell r="I18">
            <v>7.4099999999999999E-2</v>
          </cell>
          <cell r="J18">
            <v>15139.697040000003</v>
          </cell>
        </row>
        <row r="19">
          <cell r="C19" t="str">
            <v>A0373</v>
          </cell>
          <cell r="D19" t="str">
            <v>107</v>
          </cell>
          <cell r="E19" t="str">
            <v>PT Serasi Transportasi Nusantara</v>
          </cell>
          <cell r="G19">
            <v>0</v>
          </cell>
          <cell r="H19">
            <v>0</v>
          </cell>
          <cell r="J19">
            <v>0</v>
          </cell>
        </row>
        <row r="20">
          <cell r="C20" t="str">
            <v>A0459</v>
          </cell>
          <cell r="D20" t="str">
            <v>107</v>
          </cell>
          <cell r="E20" t="str">
            <v>PT Harmoni Mitra Utama</v>
          </cell>
          <cell r="G20">
            <v>10</v>
          </cell>
          <cell r="H20">
            <v>80858</v>
          </cell>
          <cell r="I20">
            <v>7.4099999999999999E-2</v>
          </cell>
          <cell r="J20">
            <v>77650.848288000008</v>
          </cell>
        </row>
        <row r="21">
          <cell r="C21" t="str">
            <v>A0150</v>
          </cell>
          <cell r="D21" t="str">
            <v>405</v>
          </cell>
          <cell r="E21" t="str">
            <v>PT Traktor Nusantara</v>
          </cell>
          <cell r="F21" t="str">
            <v>Traktor Nusantara Group</v>
          </cell>
          <cell r="G21">
            <v>92</v>
          </cell>
          <cell r="H21">
            <v>651111</v>
          </cell>
          <cell r="I21">
            <v>7.3899999999999993E-2</v>
          </cell>
          <cell r="J21">
            <v>623597.65358399996</v>
          </cell>
        </row>
        <row r="22">
          <cell r="C22" t="str">
            <v>A0221</v>
          </cell>
          <cell r="D22" t="str">
            <v>405</v>
          </cell>
          <cell r="E22" t="str">
            <v>PT Swadaya Harapan Nusantara</v>
          </cell>
          <cell r="G22">
            <v>30</v>
          </cell>
          <cell r="H22">
            <v>125389</v>
          </cell>
          <cell r="I22">
            <v>7.3899999999999993E-2</v>
          </cell>
          <cell r="J22">
            <v>120090.562416</v>
          </cell>
        </row>
        <row r="23">
          <cell r="C23" t="str">
            <v>A0452</v>
          </cell>
          <cell r="D23" t="str">
            <v>407</v>
          </cell>
          <cell r="E23" t="str">
            <v>PT Telen Orbit Prima</v>
          </cell>
          <cell r="F23" t="str">
            <v>United Tractors Tbk - Groups</v>
          </cell>
          <cell r="G23">
            <v>5</v>
          </cell>
          <cell r="H23">
            <v>101926</v>
          </cell>
          <cell r="I23">
            <v>7.1999999999999995E-2</v>
          </cell>
          <cell r="J23">
            <v>95989.829759999993</v>
          </cell>
        </row>
        <row r="24">
          <cell r="C24" t="str">
            <v>A0155</v>
          </cell>
          <cell r="D24" t="str">
            <v>407</v>
          </cell>
          <cell r="E24" t="str">
            <v>PT United Tractors Tbk.</v>
          </cell>
          <cell r="G24">
            <v>529</v>
          </cell>
          <cell r="H24">
            <v>3401849</v>
          </cell>
          <cell r="I24">
            <v>7.1999999999999995E-2</v>
          </cell>
          <cell r="J24">
            <v>3203725.3142400002</v>
          </cell>
        </row>
        <row r="25">
          <cell r="C25" t="str">
            <v>A0328</v>
          </cell>
          <cell r="D25" t="str">
            <v>415</v>
          </cell>
          <cell r="E25" t="str">
            <v>PT Komatsu Remanufacturing Asia</v>
          </cell>
          <cell r="G25">
            <v>17</v>
          </cell>
          <cell r="H25">
            <v>209949</v>
          </cell>
          <cell r="I25">
            <v>7.1999999999999995E-2</v>
          </cell>
          <cell r="J25">
            <v>197721.57024</v>
          </cell>
        </row>
        <row r="26">
          <cell r="C26" t="str">
            <v>A0451</v>
          </cell>
          <cell r="D26" t="str">
            <v>407</v>
          </cell>
          <cell r="E26" t="str">
            <v>PT Multi Prima Universal</v>
          </cell>
          <cell r="G26">
            <v>10</v>
          </cell>
          <cell r="H26">
            <v>94207</v>
          </cell>
          <cell r="I26">
            <v>7.1999999999999995E-2</v>
          </cell>
          <cell r="J26">
            <v>88720.384319999997</v>
          </cell>
        </row>
        <row r="27">
          <cell r="C27" t="str">
            <v>A0210</v>
          </cell>
          <cell r="D27" t="str">
            <v>402</v>
          </cell>
          <cell r="E27" t="str">
            <v>PT Bina Pertiwi</v>
          </cell>
          <cell r="G27">
            <v>25</v>
          </cell>
          <cell r="H27">
            <v>176377.253</v>
          </cell>
          <cell r="I27">
            <v>7.0900000000000005E-2</v>
          </cell>
          <cell r="J27">
            <v>163567.32586911603</v>
          </cell>
        </row>
        <row r="28">
          <cell r="C28" t="str">
            <v>A0112</v>
          </cell>
          <cell r="D28" t="str">
            <v>409</v>
          </cell>
          <cell r="E28" t="str">
            <v>PT Pama Persada Nusantara</v>
          </cell>
          <cell r="G28">
            <v>299</v>
          </cell>
          <cell r="H28">
            <v>2039649</v>
          </cell>
          <cell r="I28">
            <v>7.0800000000000002E-2</v>
          </cell>
          <cell r="J28">
            <v>1888845.5115360003</v>
          </cell>
        </row>
        <row r="29">
          <cell r="C29" t="str">
            <v>A0424</v>
          </cell>
          <cell r="E29" t="str">
            <v>PT Prima Multi Mineral</v>
          </cell>
          <cell r="G29">
            <v>0</v>
          </cell>
          <cell r="H29">
            <v>0</v>
          </cell>
          <cell r="J29">
            <v>0</v>
          </cell>
        </row>
        <row r="30">
          <cell r="C30" t="str">
            <v>A0231</v>
          </cell>
          <cell r="E30" t="str">
            <v>PT Pama Indo Mining</v>
          </cell>
          <cell r="G30">
            <v>0</v>
          </cell>
          <cell r="H30">
            <v>0</v>
          </cell>
          <cell r="J30">
            <v>0</v>
          </cell>
        </row>
        <row r="31">
          <cell r="C31" t="str">
            <v>A0156</v>
          </cell>
          <cell r="D31" t="str">
            <v>408</v>
          </cell>
          <cell r="E31" t="str">
            <v>PT United Tractors Pandu Eng.</v>
          </cell>
          <cell r="G31">
            <v>78</v>
          </cell>
          <cell r="H31">
            <v>561675</v>
          </cell>
          <cell r="I31">
            <v>7.5600000000000001E-2</v>
          </cell>
          <cell r="J31">
            <v>555411.20039999997</v>
          </cell>
        </row>
        <row r="32">
          <cell r="C32" t="str">
            <v>A0360</v>
          </cell>
          <cell r="D32" t="str">
            <v>413</v>
          </cell>
          <cell r="E32" t="str">
            <v>PT Kalimantan Prima Persada</v>
          </cell>
          <cell r="G32">
            <v>22</v>
          </cell>
          <cell r="H32">
            <v>273550</v>
          </cell>
          <cell r="I32">
            <v>6.9199999999999998E-2</v>
          </cell>
          <cell r="J32">
            <v>247599.95280000003</v>
          </cell>
        </row>
        <row r="33">
          <cell r="C33" t="str">
            <v>A0465</v>
          </cell>
          <cell r="D33" t="str">
            <v>407</v>
          </cell>
          <cell r="E33" t="str">
            <v>PT Andalan Multi Kencana</v>
          </cell>
          <cell r="G33">
            <v>4</v>
          </cell>
          <cell r="H33">
            <v>27540</v>
          </cell>
          <cell r="I33">
            <v>7.1999999999999995E-2</v>
          </cell>
          <cell r="J33">
            <v>25936.070399999997</v>
          </cell>
        </row>
        <row r="34">
          <cell r="C34" t="str">
            <v>A0128</v>
          </cell>
          <cell r="D34" t="str">
            <v>814</v>
          </cell>
          <cell r="E34" t="str">
            <v>PT Sedaya Multi Investama</v>
          </cell>
          <cell r="F34" t="str">
            <v>SMI Group</v>
          </cell>
          <cell r="G34">
            <v>3</v>
          </cell>
          <cell r="H34">
            <v>32351.119999999999</v>
          </cell>
          <cell r="I34">
            <v>7.9000000000000001E-2</v>
          </cell>
          <cell r="J34">
            <v>33122.370700800006</v>
          </cell>
        </row>
        <row r="35">
          <cell r="C35" t="str">
            <v>A0026</v>
          </cell>
          <cell r="D35" t="str">
            <v>708</v>
          </cell>
          <cell r="E35" t="str">
            <v>PT Asuransi Astra Buana</v>
          </cell>
          <cell r="G35">
            <v>55</v>
          </cell>
          <cell r="H35">
            <v>527744</v>
          </cell>
          <cell r="I35">
            <v>7.0199999999999999E-2</v>
          </cell>
          <cell r="J35">
            <v>480137.26924800006</v>
          </cell>
        </row>
        <row r="36">
          <cell r="C36" t="str">
            <v>A0142</v>
          </cell>
          <cell r="D36" t="str">
            <v>714</v>
          </cell>
          <cell r="E36" t="str">
            <v>PT Surya Artha Nusantara Finance</v>
          </cell>
          <cell r="G36">
            <v>7</v>
          </cell>
          <cell r="H36">
            <v>97682</v>
          </cell>
          <cell r="I36">
            <v>7.46E-2</v>
          </cell>
          <cell r="J36">
            <v>94440.520512000003</v>
          </cell>
        </row>
        <row r="37">
          <cell r="C37" t="str">
            <v>A0378</v>
          </cell>
          <cell r="D37" t="str">
            <v>411</v>
          </cell>
          <cell r="E37" t="str">
            <v>PT Komatsu Astra Finance</v>
          </cell>
          <cell r="G37">
            <v>0</v>
          </cell>
          <cell r="H37">
            <v>0</v>
          </cell>
          <cell r="J37">
            <v>0</v>
          </cell>
        </row>
        <row r="38">
          <cell r="C38" t="str">
            <v>A0079</v>
          </cell>
          <cell r="D38" t="str">
            <v>502</v>
          </cell>
          <cell r="E38" t="str">
            <v>PT Intertel Nusaperdana</v>
          </cell>
          <cell r="F38" t="str">
            <v>Astratel Group</v>
          </cell>
          <cell r="G38">
            <v>0</v>
          </cell>
          <cell r="H38">
            <v>0</v>
          </cell>
          <cell r="J38">
            <v>0</v>
          </cell>
        </row>
        <row r="39">
          <cell r="C39" t="str">
            <v>A0224</v>
          </cell>
          <cell r="D39" t="str">
            <v>802</v>
          </cell>
          <cell r="E39" t="str">
            <v>PT Astratel Nusantara</v>
          </cell>
          <cell r="G39">
            <v>7</v>
          </cell>
          <cell r="H39">
            <v>358592.42499999999</v>
          </cell>
          <cell r="I39">
            <v>6.7199999999999996E-2</v>
          </cell>
          <cell r="J39">
            <v>312302.44604159996</v>
          </cell>
        </row>
        <row r="40">
          <cell r="C40" t="str">
            <v>A0375</v>
          </cell>
          <cell r="E40" t="str">
            <v>PT Marga Mandalasakti</v>
          </cell>
          <cell r="G40">
            <v>0</v>
          </cell>
          <cell r="H40">
            <v>0</v>
          </cell>
          <cell r="J40">
            <v>0</v>
          </cell>
        </row>
        <row r="41">
          <cell r="C41" t="str">
            <v>A0060</v>
          </cell>
          <cell r="D41" t="str">
            <v>303</v>
          </cell>
          <cell r="E41" t="str">
            <v>PT Astra Honda Motor</v>
          </cell>
          <cell r="F41" t="str">
            <v>Astra Honda Motor Groups</v>
          </cell>
          <cell r="G41">
            <v>1244</v>
          </cell>
          <cell r="H41">
            <v>8383299.7999999998</v>
          </cell>
          <cell r="I41">
            <v>7.1499999999999994E-2</v>
          </cell>
          <cell r="J41">
            <v>7768300.9266719995</v>
          </cell>
        </row>
        <row r="42">
          <cell r="C42" t="str">
            <v>A0199</v>
          </cell>
          <cell r="D42" t="str">
            <v>313</v>
          </cell>
          <cell r="E42" t="str">
            <v>PT Suryaraya Rubberindo Industries</v>
          </cell>
          <cell r="G42">
            <v>35</v>
          </cell>
          <cell r="H42">
            <v>361583.25799999997</v>
          </cell>
          <cell r="I42">
            <v>7.5300000000000006E-2</v>
          </cell>
          <cell r="J42">
            <v>352864.76248310402</v>
          </cell>
        </row>
        <row r="43">
          <cell r="C43" t="str">
            <v>A0326</v>
          </cell>
          <cell r="D43" t="str">
            <v>315</v>
          </cell>
          <cell r="E43" t="str">
            <v>PT Yutaka Manufacturing Indonesia</v>
          </cell>
          <cell r="G43">
            <v>6</v>
          </cell>
          <cell r="H43">
            <v>119138</v>
          </cell>
          <cell r="I43">
            <v>7.5399999999999995E-2</v>
          </cell>
          <cell r="J43">
            <v>116419.74739199999</v>
          </cell>
        </row>
        <row r="44">
          <cell r="C44" t="str">
            <v>A0132</v>
          </cell>
          <cell r="D44" t="str">
            <v>312</v>
          </cell>
          <cell r="E44" t="str">
            <v>PT Showa Indonesia</v>
          </cell>
          <cell r="G44">
            <v>163</v>
          </cell>
          <cell r="H44">
            <v>849574.02599999995</v>
          </cell>
          <cell r="I44">
            <v>6.0600000000000001E-2</v>
          </cell>
          <cell r="J44">
            <v>667235.05024377606</v>
          </cell>
        </row>
        <row r="45">
          <cell r="C45" t="str">
            <v>A0325</v>
          </cell>
          <cell r="D45" t="str">
            <v>813</v>
          </cell>
          <cell r="E45" t="str">
            <v>PT Musashi Auto Parts Indonesia</v>
          </cell>
          <cell r="G45">
            <v>5</v>
          </cell>
          <cell r="H45">
            <v>71892.683000000005</v>
          </cell>
          <cell r="I45">
            <v>6.3600000000000004E-2</v>
          </cell>
          <cell r="J45">
            <v>59257.97531884801</v>
          </cell>
        </row>
        <row r="46">
          <cell r="C46" t="str">
            <v>A0143</v>
          </cell>
          <cell r="D46" t="str">
            <v>715</v>
          </cell>
          <cell r="E46" t="str">
            <v>PT Swadharma Bhakti Sedaya Finance</v>
          </cell>
          <cell r="F46" t="str">
            <v>ACC Group</v>
          </cell>
          <cell r="G46">
            <v>32</v>
          </cell>
          <cell r="H46">
            <v>133220</v>
          </cell>
          <cell r="I46">
            <v>7.46E-2</v>
          </cell>
          <cell r="J46">
            <v>128799.22751999999</v>
          </cell>
        </row>
        <row r="47">
          <cell r="C47" t="str">
            <v>A0057</v>
          </cell>
          <cell r="E47" t="str">
            <v>PT Pratama Sedaya Finance</v>
          </cell>
          <cell r="G47">
            <v>0</v>
          </cell>
          <cell r="H47">
            <v>0</v>
          </cell>
          <cell r="J47">
            <v>0</v>
          </cell>
        </row>
        <row r="48">
          <cell r="C48" t="str">
            <v>A0024</v>
          </cell>
          <cell r="D48" t="str">
            <v>706</v>
          </cell>
          <cell r="E48" t="str">
            <v>PT Astra Sedaya Finance</v>
          </cell>
          <cell r="G48">
            <v>216</v>
          </cell>
          <cell r="H48">
            <v>1231918</v>
          </cell>
          <cell r="I48">
            <v>7.4099999999999999E-2</v>
          </cell>
          <cell r="J48">
            <v>1183055.2044480001</v>
          </cell>
        </row>
        <row r="49">
          <cell r="C49" t="str">
            <v>A0135</v>
          </cell>
          <cell r="D49" t="str">
            <v>713</v>
          </cell>
          <cell r="E49" t="str">
            <v>PT Staco Estika Sedaya Finance</v>
          </cell>
          <cell r="G49">
            <v>13</v>
          </cell>
          <cell r="H49">
            <v>61610</v>
          </cell>
          <cell r="I49">
            <v>7.3399999999999993E-2</v>
          </cell>
          <cell r="J49">
            <v>58607.375040000006</v>
          </cell>
        </row>
        <row r="50">
          <cell r="C50" t="str">
            <v>A0177</v>
          </cell>
          <cell r="D50" t="str">
            <v>702</v>
          </cell>
          <cell r="E50" t="str">
            <v>PT Astra Auto Finance</v>
          </cell>
          <cell r="G50">
            <v>14</v>
          </cell>
          <cell r="H50">
            <v>54172</v>
          </cell>
          <cell r="I50">
            <v>7.3899999999999993E-2</v>
          </cell>
          <cell r="J50">
            <v>51882.907968</v>
          </cell>
        </row>
        <row r="51">
          <cell r="C51" t="str">
            <v>A0240</v>
          </cell>
          <cell r="E51" t="str">
            <v>PT Sedaya Pratama</v>
          </cell>
          <cell r="G51">
            <v>0</v>
          </cell>
          <cell r="H51">
            <v>0</v>
          </cell>
          <cell r="J51">
            <v>0</v>
          </cell>
        </row>
        <row r="52">
          <cell r="C52" t="str">
            <v>A0273</v>
          </cell>
          <cell r="E52" t="str">
            <v>PT Stacomitra Graha</v>
          </cell>
          <cell r="G52">
            <v>0</v>
          </cell>
          <cell r="H52">
            <v>0</v>
          </cell>
          <cell r="J52">
            <v>0</v>
          </cell>
        </row>
        <row r="53">
          <cell r="C53" t="str">
            <v>A0011</v>
          </cell>
          <cell r="D53" t="str">
            <v>900</v>
          </cell>
          <cell r="E53" t="str">
            <v>PT Astra Agro Lestari Tbk.</v>
          </cell>
          <cell r="F53" t="str">
            <v>PT Astra Agro Lestari Group</v>
          </cell>
          <cell r="G53">
            <v>5</v>
          </cell>
          <cell r="H53">
            <v>236452</v>
          </cell>
          <cell r="I53">
            <v>7.2499999999999995E-2</v>
          </cell>
          <cell r="J53">
            <v>222170.29920000001</v>
          </cell>
        </row>
        <row r="54">
          <cell r="C54" t="str">
            <v>A0253</v>
          </cell>
          <cell r="E54" t="str">
            <v>PT Agro Menara Rachmat</v>
          </cell>
          <cell r="G54">
            <v>0</v>
          </cell>
          <cell r="H54">
            <v>0</v>
          </cell>
          <cell r="J54">
            <v>0</v>
          </cell>
        </row>
        <row r="55">
          <cell r="C55" t="str">
            <v>A0438</v>
          </cell>
          <cell r="E55" t="str">
            <v>PT Agro Nusa Abadi</v>
          </cell>
          <cell r="G55">
            <v>0</v>
          </cell>
          <cell r="H55">
            <v>0</v>
          </cell>
          <cell r="J55">
            <v>0</v>
          </cell>
        </row>
        <row r="56">
          <cell r="C56" t="str">
            <v>A0331</v>
          </cell>
          <cell r="E56" t="str">
            <v>PT Bhadra Cemerlang</v>
          </cell>
          <cell r="G56">
            <v>0</v>
          </cell>
          <cell r="H56">
            <v>0</v>
          </cell>
          <cell r="J56">
            <v>0</v>
          </cell>
        </row>
        <row r="57">
          <cell r="C57" t="str">
            <v>A0398</v>
          </cell>
          <cell r="E57" t="str">
            <v>PT Bhadra Sukses</v>
          </cell>
          <cell r="G57">
            <v>0</v>
          </cell>
          <cell r="H57">
            <v>0</v>
          </cell>
          <cell r="J57">
            <v>0</v>
          </cell>
        </row>
        <row r="58">
          <cell r="C58" t="str">
            <v>A0415</v>
          </cell>
          <cell r="E58" t="str">
            <v>PT Borneo Indah Marjaya</v>
          </cell>
          <cell r="G58">
            <v>0</v>
          </cell>
          <cell r="H58">
            <v>0</v>
          </cell>
          <cell r="J58">
            <v>0</v>
          </cell>
        </row>
        <row r="59">
          <cell r="C59" t="str">
            <v>A0445</v>
          </cell>
          <cell r="E59" t="str">
            <v>PT Cipta Agro Nusantara</v>
          </cell>
          <cell r="G59">
            <v>0</v>
          </cell>
          <cell r="H59">
            <v>0</v>
          </cell>
          <cell r="J59">
            <v>0</v>
          </cell>
        </row>
        <row r="60">
          <cell r="C60" t="str">
            <v>A0248</v>
          </cell>
          <cell r="E60" t="str">
            <v>PT Cakradenta Agung Pertiwi</v>
          </cell>
          <cell r="G60">
            <v>0</v>
          </cell>
          <cell r="H60">
            <v>0</v>
          </cell>
          <cell r="J60">
            <v>0</v>
          </cell>
        </row>
        <row r="61">
          <cell r="C61" t="str">
            <v>A0247</v>
          </cell>
          <cell r="E61" t="str">
            <v>PT Cakung Permata Nusa</v>
          </cell>
          <cell r="G61">
            <v>0</v>
          </cell>
          <cell r="H61">
            <v>0</v>
          </cell>
          <cell r="J61">
            <v>0</v>
          </cell>
        </row>
        <row r="62">
          <cell r="C62" t="str">
            <v>A0054</v>
          </cell>
          <cell r="E62" t="str">
            <v>PT Eka Dura Indonesia</v>
          </cell>
          <cell r="G62">
            <v>0</v>
          </cell>
          <cell r="H62">
            <v>0</v>
          </cell>
          <cell r="J62">
            <v>0</v>
          </cell>
        </row>
        <row r="63">
          <cell r="C63" t="str">
            <v>A0266</v>
          </cell>
          <cell r="E63" t="str">
            <v>PT Eka Dura Perdana</v>
          </cell>
          <cell r="G63">
            <v>0</v>
          </cell>
          <cell r="H63">
            <v>0</v>
          </cell>
          <cell r="J63">
            <v>0</v>
          </cell>
        </row>
        <row r="64">
          <cell r="C64" t="str">
            <v>A0254</v>
          </cell>
          <cell r="E64" t="str">
            <v>PT Gunung Sejahtera Dua Indah</v>
          </cell>
          <cell r="G64">
            <v>0</v>
          </cell>
          <cell r="H64">
            <v>0</v>
          </cell>
          <cell r="J64">
            <v>0</v>
          </cell>
        </row>
        <row r="65">
          <cell r="C65" t="str">
            <v>A0256</v>
          </cell>
          <cell r="E65" t="str">
            <v>PT Gunung Sejahtera Ibu Pertiwi</v>
          </cell>
          <cell r="G65">
            <v>0</v>
          </cell>
          <cell r="H65">
            <v>0</v>
          </cell>
          <cell r="J65">
            <v>0</v>
          </cell>
        </row>
        <row r="66">
          <cell r="C66" t="str">
            <v>A0250</v>
          </cell>
          <cell r="E66" t="str">
            <v>PT Gunung Sejahtera Puti Pesona</v>
          </cell>
          <cell r="G66">
            <v>0</v>
          </cell>
          <cell r="H66">
            <v>0</v>
          </cell>
          <cell r="J66">
            <v>0</v>
          </cell>
        </row>
        <row r="67">
          <cell r="C67" t="str">
            <v>A0252</v>
          </cell>
          <cell r="E67" t="str">
            <v>PT Gunung Sejahtera Yoli Makmur</v>
          </cell>
          <cell r="G67">
            <v>0</v>
          </cell>
          <cell r="H67">
            <v>0</v>
          </cell>
          <cell r="J67">
            <v>0</v>
          </cell>
        </row>
        <row r="68">
          <cell r="C68" t="str">
            <v>A0350</v>
          </cell>
          <cell r="E68" t="str">
            <v>PT Karyanusa Ekadaya</v>
          </cell>
          <cell r="G68">
            <v>0</v>
          </cell>
          <cell r="H68">
            <v>0</v>
          </cell>
          <cell r="J68">
            <v>0</v>
          </cell>
        </row>
        <row r="69">
          <cell r="C69" t="str">
            <v>A0083</v>
          </cell>
          <cell r="E69" t="str">
            <v>PT Karya Tanah Subur</v>
          </cell>
          <cell r="G69">
            <v>0</v>
          </cell>
          <cell r="H69">
            <v>0</v>
          </cell>
          <cell r="J69">
            <v>0</v>
          </cell>
        </row>
        <row r="70">
          <cell r="C70" t="str">
            <v>A0086</v>
          </cell>
          <cell r="E70" t="str">
            <v>PT Kimia Tirta Utama</v>
          </cell>
          <cell r="G70">
            <v>0</v>
          </cell>
          <cell r="H70">
            <v>0</v>
          </cell>
          <cell r="J70">
            <v>0</v>
          </cell>
        </row>
        <row r="71">
          <cell r="C71" t="str">
            <v>A0262</v>
          </cell>
          <cell r="E71" t="str">
            <v>PT Lestari Tani Teladan</v>
          </cell>
          <cell r="G71">
            <v>0</v>
          </cell>
          <cell r="H71">
            <v>0</v>
          </cell>
          <cell r="J71">
            <v>0</v>
          </cell>
        </row>
        <row r="72">
          <cell r="C72" t="str">
            <v>A0261</v>
          </cell>
          <cell r="E72" t="str">
            <v>PT Letawa</v>
          </cell>
          <cell r="G72">
            <v>0</v>
          </cell>
          <cell r="H72">
            <v>0</v>
          </cell>
          <cell r="J72">
            <v>0</v>
          </cell>
        </row>
        <row r="73">
          <cell r="C73" t="str">
            <v>A0263</v>
          </cell>
          <cell r="E73" t="str">
            <v>PT Mamuang</v>
          </cell>
          <cell r="G73">
            <v>0</v>
          </cell>
          <cell r="H73">
            <v>0</v>
          </cell>
          <cell r="J73">
            <v>0</v>
          </cell>
        </row>
        <row r="74">
          <cell r="C74" t="str">
            <v>A0329</v>
          </cell>
          <cell r="E74" t="str">
            <v>PT Nirmala Agro Lestari</v>
          </cell>
          <cell r="G74">
            <v>0</v>
          </cell>
          <cell r="H74">
            <v>0</v>
          </cell>
          <cell r="J74">
            <v>0</v>
          </cell>
        </row>
        <row r="75">
          <cell r="C75" t="str">
            <v>A0249</v>
          </cell>
          <cell r="E75" t="str">
            <v>PT Persadabina Nusantara Abadi</v>
          </cell>
          <cell r="G75">
            <v>0</v>
          </cell>
          <cell r="H75">
            <v>0</v>
          </cell>
          <cell r="J75">
            <v>0</v>
          </cell>
        </row>
        <row r="76">
          <cell r="C76" t="str">
            <v>A0446</v>
          </cell>
          <cell r="E76" t="str">
            <v>PT Persada Dinamika Lestari</v>
          </cell>
          <cell r="G76">
            <v>0</v>
          </cell>
          <cell r="H76">
            <v>0</v>
          </cell>
          <cell r="J76">
            <v>0</v>
          </cell>
        </row>
        <row r="77">
          <cell r="C77" t="str">
            <v>A0117</v>
          </cell>
          <cell r="E77" t="str">
            <v>PT Perkebunan Lembah Bakti</v>
          </cell>
          <cell r="G77">
            <v>0</v>
          </cell>
          <cell r="H77">
            <v>0</v>
          </cell>
          <cell r="J77">
            <v>0</v>
          </cell>
        </row>
        <row r="78">
          <cell r="C78" t="str">
            <v>A0267</v>
          </cell>
          <cell r="E78" t="str">
            <v>PT Pasang Kayu</v>
          </cell>
          <cell r="G78">
            <v>0</v>
          </cell>
          <cell r="H78">
            <v>0</v>
          </cell>
          <cell r="J78">
            <v>0</v>
          </cell>
        </row>
        <row r="79">
          <cell r="C79" t="str">
            <v>A0258</v>
          </cell>
          <cell r="E79" t="str">
            <v>PT Panji Waringin</v>
          </cell>
          <cell r="G79">
            <v>0</v>
          </cell>
          <cell r="H79">
            <v>0</v>
          </cell>
          <cell r="J79">
            <v>0</v>
          </cell>
        </row>
        <row r="80">
          <cell r="C80" t="str">
            <v>A0439</v>
          </cell>
          <cell r="E80" t="str">
            <v>PT Rimbunan Alam Sentosa</v>
          </cell>
          <cell r="G80">
            <v>0</v>
          </cell>
          <cell r="H80">
            <v>0</v>
          </cell>
          <cell r="J80">
            <v>0</v>
          </cell>
        </row>
        <row r="81">
          <cell r="C81" t="str">
            <v>A0278</v>
          </cell>
          <cell r="E81" t="str">
            <v>PT Sawit Asahan Indah</v>
          </cell>
          <cell r="G81">
            <v>0</v>
          </cell>
          <cell r="H81">
            <v>0</v>
          </cell>
          <cell r="J81">
            <v>0</v>
          </cell>
        </row>
        <row r="82">
          <cell r="C82" t="str">
            <v>A0126</v>
          </cell>
          <cell r="E82" t="str">
            <v>PT Sari Aditya Loka</v>
          </cell>
          <cell r="G82">
            <v>0</v>
          </cell>
          <cell r="H82">
            <v>0</v>
          </cell>
          <cell r="J82">
            <v>0</v>
          </cell>
        </row>
        <row r="83">
          <cell r="C83" t="str">
            <v>A0448</v>
          </cell>
          <cell r="E83" t="str">
            <v>PT Subur Agro makmur</v>
          </cell>
          <cell r="G83">
            <v>0</v>
          </cell>
          <cell r="H83">
            <v>0</v>
          </cell>
          <cell r="J83">
            <v>0</v>
          </cell>
        </row>
        <row r="84">
          <cell r="C84" t="str">
            <v>A0435</v>
          </cell>
          <cell r="E84" t="str">
            <v>PT Subur Abadi Plantations</v>
          </cell>
          <cell r="G84">
            <v>0</v>
          </cell>
          <cell r="H84">
            <v>0</v>
          </cell>
          <cell r="J84">
            <v>0</v>
          </cell>
        </row>
        <row r="85">
          <cell r="C85" t="str">
            <v>A0251</v>
          </cell>
          <cell r="E85" t="str">
            <v>PT Surya Indah Nusantara Pagi</v>
          </cell>
          <cell r="G85">
            <v>0</v>
          </cell>
          <cell r="H85">
            <v>0</v>
          </cell>
          <cell r="J85">
            <v>0</v>
          </cell>
        </row>
        <row r="86">
          <cell r="C86" t="str">
            <v>A0436</v>
          </cell>
          <cell r="E86" t="str">
            <v>PT Sawit Jaya Abadi</v>
          </cell>
          <cell r="G86">
            <v>0</v>
          </cell>
          <cell r="H86">
            <v>0</v>
          </cell>
          <cell r="J86">
            <v>0</v>
          </cell>
        </row>
        <row r="87">
          <cell r="C87" t="str">
            <v>A0377</v>
          </cell>
          <cell r="E87" t="str">
            <v>PT Sumber Kharisma Persada</v>
          </cell>
          <cell r="G87">
            <v>0</v>
          </cell>
          <cell r="H87">
            <v>0</v>
          </cell>
          <cell r="J87">
            <v>0</v>
          </cell>
        </row>
        <row r="88">
          <cell r="C88" t="str">
            <v>A0127</v>
          </cell>
          <cell r="E88" t="str">
            <v>PT Sari Lembah Subur</v>
          </cell>
          <cell r="G88">
            <v>0</v>
          </cell>
          <cell r="H88">
            <v>0</v>
          </cell>
          <cell r="J88">
            <v>0</v>
          </cell>
        </row>
        <row r="89">
          <cell r="C89" t="str">
            <v>A0332</v>
          </cell>
          <cell r="E89" t="str">
            <v>PT Cipta Narada Lestari</v>
          </cell>
          <cell r="G89">
            <v>0</v>
          </cell>
          <cell r="H89">
            <v>0</v>
          </cell>
          <cell r="J89">
            <v>0</v>
          </cell>
        </row>
        <row r="90">
          <cell r="C90" t="str">
            <v>A0170</v>
          </cell>
          <cell r="E90" t="str">
            <v>PT Suryaraya Lestari</v>
          </cell>
          <cell r="G90">
            <v>0</v>
          </cell>
          <cell r="H90">
            <v>0</v>
          </cell>
          <cell r="J90">
            <v>0</v>
          </cell>
        </row>
        <row r="91">
          <cell r="C91" t="str">
            <v>A0169</v>
          </cell>
          <cell r="E91" t="str">
            <v>PT Sukses Tani Nusa Subur</v>
          </cell>
          <cell r="G91">
            <v>0</v>
          </cell>
          <cell r="H91">
            <v>0</v>
          </cell>
          <cell r="J91">
            <v>0</v>
          </cell>
        </row>
        <row r="92">
          <cell r="C92" t="str">
            <v>A0153</v>
          </cell>
          <cell r="E92" t="str">
            <v>PT Tunggal Perkasa Plantation</v>
          </cell>
          <cell r="G92">
            <v>0</v>
          </cell>
          <cell r="H92">
            <v>0</v>
          </cell>
          <cell r="J92">
            <v>0</v>
          </cell>
        </row>
        <row r="93">
          <cell r="C93" t="str">
            <v>A0099</v>
          </cell>
          <cell r="E93" t="str">
            <v>PT Waru Kaltim Plantation</v>
          </cell>
          <cell r="G93">
            <v>0</v>
          </cell>
          <cell r="H93">
            <v>0</v>
          </cell>
          <cell r="J93">
            <v>0</v>
          </cell>
        </row>
        <row r="94">
          <cell r="C94" t="str">
            <v>A0317</v>
          </cell>
          <cell r="D94" t="str">
            <v>503</v>
          </cell>
          <cell r="E94" t="str">
            <v>PT Astra Otoparts Tbk. - Head Office</v>
          </cell>
          <cell r="F94" t="str">
            <v>Astra Otoparts Group</v>
          </cell>
          <cell r="G94">
            <v>69</v>
          </cell>
          <cell r="H94">
            <v>1021128</v>
          </cell>
          <cell r="I94">
            <v>7.2499999999999995E-2</v>
          </cell>
          <cell r="J94">
            <v>959451.86880000005</v>
          </cell>
        </row>
        <row r="95">
          <cell r="C95" t="str">
            <v>We</v>
          </cell>
          <cell r="D95" t="str">
            <v>503</v>
          </cell>
          <cell r="E95" t="str">
            <v>PT Astra Otoparts Tbk. - Div. Winteq</v>
          </cell>
          <cell r="G95">
            <v>2</v>
          </cell>
          <cell r="H95">
            <v>15964</v>
          </cell>
          <cell r="I95">
            <v>7.2499999999999995E-2</v>
          </cell>
          <cell r="J95">
            <v>14999.774399999998</v>
          </cell>
        </row>
        <row r="96">
          <cell r="C96" t="str">
            <v>Ap</v>
          </cell>
          <cell r="D96" t="str">
            <v>503</v>
          </cell>
          <cell r="E96" t="str">
            <v>PT Astra Otoparts Tbk. - Div. Adiwira</v>
          </cell>
          <cell r="G96">
            <v>0</v>
          </cell>
          <cell r="H96">
            <v>0</v>
          </cell>
          <cell r="J96">
            <v>0</v>
          </cell>
        </row>
        <row r="97">
          <cell r="C97" t="str">
            <v>Nm</v>
          </cell>
          <cell r="D97" t="str">
            <v>503</v>
          </cell>
          <cell r="E97" t="str">
            <v>PT Astra Otoparts Tbk. - Div. Nusametal</v>
          </cell>
          <cell r="G97">
            <v>26</v>
          </cell>
          <cell r="H97">
            <v>172873</v>
          </cell>
          <cell r="I97">
            <v>7.2499999999999995E-2</v>
          </cell>
          <cell r="J97">
            <v>162431.47080000001</v>
          </cell>
        </row>
        <row r="98">
          <cell r="C98" t="str">
            <v>A0096</v>
          </cell>
          <cell r="D98" t="str">
            <v>106</v>
          </cell>
          <cell r="E98" t="str">
            <v>PT Menara Terus Makmur</v>
          </cell>
          <cell r="G98">
            <v>69</v>
          </cell>
          <cell r="H98">
            <v>255253.6</v>
          </cell>
          <cell r="I98">
            <v>7.1300000000000002E-2</v>
          </cell>
          <cell r="J98">
            <v>235866.57857280003</v>
          </cell>
        </row>
        <row r="99">
          <cell r="C99" t="str">
            <v>A0239</v>
          </cell>
          <cell r="D99" t="str">
            <v>508</v>
          </cell>
          <cell r="E99" t="str">
            <v>PT Astra Daido Steel Indonesia</v>
          </cell>
          <cell r="G99">
            <v>1</v>
          </cell>
          <cell r="H99">
            <v>23183</v>
          </cell>
          <cell r="I99">
            <v>7.2400000000000006E-2</v>
          </cell>
          <cell r="J99">
            <v>21752.701632000004</v>
          </cell>
        </row>
        <row r="100">
          <cell r="C100" t="str">
            <v>A0316</v>
          </cell>
          <cell r="D100" t="str">
            <v>503</v>
          </cell>
          <cell r="E100" t="str">
            <v>PT Astra Komponen Indonesia</v>
          </cell>
          <cell r="G100">
            <v>0</v>
          </cell>
          <cell r="H100">
            <v>0</v>
          </cell>
          <cell r="J100">
            <v>0</v>
          </cell>
        </row>
        <row r="101">
          <cell r="C101" t="str">
            <v>A0077</v>
          </cell>
          <cell r="D101" t="str">
            <v>509</v>
          </cell>
          <cell r="E101" t="str">
            <v>PT Indokarlo Perkasa</v>
          </cell>
          <cell r="G101">
            <v>0</v>
          </cell>
          <cell r="H101">
            <v>0</v>
          </cell>
          <cell r="J101">
            <v>0</v>
          </cell>
        </row>
        <row r="102">
          <cell r="C102" t="str">
            <v>A0062</v>
          </cell>
          <cell r="D102" t="str">
            <v>308</v>
          </cell>
          <cell r="E102" t="str">
            <v>PT FSCM Manufacturing Indonesia</v>
          </cell>
          <cell r="G102">
            <v>91</v>
          </cell>
          <cell r="H102">
            <v>367052.40700000001</v>
          </cell>
          <cell r="I102">
            <v>7.46E-2</v>
          </cell>
          <cell r="J102">
            <v>354872.13992611202</v>
          </cell>
        </row>
        <row r="103">
          <cell r="C103" t="str">
            <v>A0161</v>
          </cell>
          <cell r="E103" t="str">
            <v>PT Ardendi Jaya Sentosa</v>
          </cell>
          <cell r="G103">
            <v>0</v>
          </cell>
          <cell r="H103">
            <v>0</v>
          </cell>
          <cell r="J103">
            <v>0</v>
          </cell>
        </row>
        <row r="104">
          <cell r="C104" t="str">
            <v>A0059</v>
          </cell>
          <cell r="D104" t="str">
            <v>302</v>
          </cell>
          <cell r="E104" t="str">
            <v>PT Federal Izumi Manufacturing</v>
          </cell>
          <cell r="G104">
            <v>31</v>
          </cell>
          <cell r="H104">
            <v>153354.79999999999</v>
          </cell>
          <cell r="I104">
            <v>7.3399999999999993E-2</v>
          </cell>
          <cell r="J104">
            <v>145880.90046719997</v>
          </cell>
        </row>
        <row r="105">
          <cell r="C105" t="str">
            <v>A0345</v>
          </cell>
          <cell r="D105" t="str">
            <v>510</v>
          </cell>
          <cell r="E105" t="str">
            <v>PT Nusa Keihin Indonesia</v>
          </cell>
          <cell r="G105">
            <v>3</v>
          </cell>
          <cell r="H105">
            <v>11491</v>
          </cell>
          <cell r="I105">
            <v>6.9400000000000003E-2</v>
          </cell>
          <cell r="J105">
            <v>10335.281184000001</v>
          </cell>
        </row>
        <row r="106">
          <cell r="C106" t="str">
            <v>A0037</v>
          </cell>
          <cell r="D106" t="str">
            <v>204</v>
          </cell>
          <cell r="E106" t="str">
            <v>PT Century Batteries Indonesia</v>
          </cell>
          <cell r="G106">
            <v>66</v>
          </cell>
          <cell r="H106">
            <v>281026.5</v>
          </cell>
          <cell r="I106">
            <v>6.88E-2</v>
          </cell>
          <cell r="J106">
            <v>250576.71667200007</v>
          </cell>
        </row>
        <row r="107">
          <cell r="C107" t="str">
            <v>A0070</v>
          </cell>
          <cell r="D107" t="str">
            <v>206</v>
          </cell>
          <cell r="E107" t="str">
            <v>PT GS Battery</v>
          </cell>
          <cell r="G107">
            <v>294</v>
          </cell>
          <cell r="H107">
            <v>1044219.5</v>
          </cell>
          <cell r="I107">
            <v>7.3700000000000002E-2</v>
          </cell>
          <cell r="J107">
            <v>997388.34386400017</v>
          </cell>
        </row>
        <row r="108">
          <cell r="C108" t="str">
            <v>A0084</v>
          </cell>
          <cell r="D108" t="str">
            <v>208</v>
          </cell>
          <cell r="E108" t="str">
            <v>PT Kayaba Indonesia</v>
          </cell>
          <cell r="G108">
            <v>141</v>
          </cell>
          <cell r="H108">
            <v>630644.94400000002</v>
          </cell>
          <cell r="I108">
            <v>6.7400000000000002E-2</v>
          </cell>
          <cell r="J108">
            <v>550870.88116377615</v>
          </cell>
        </row>
        <row r="109">
          <cell r="C109" t="str">
            <v>A0038</v>
          </cell>
          <cell r="D109" t="str">
            <v>103</v>
          </cell>
          <cell r="E109" t="str">
            <v>PT AT Indonesia</v>
          </cell>
          <cell r="G109">
            <v>50</v>
          </cell>
          <cell r="H109">
            <v>240806</v>
          </cell>
          <cell r="I109">
            <v>7.2800000000000004E-2</v>
          </cell>
          <cell r="J109">
            <v>227197.57132800005</v>
          </cell>
        </row>
        <row r="110">
          <cell r="C110" t="str">
            <v>A0051</v>
          </cell>
          <cell r="D110" t="str">
            <v>301</v>
          </cell>
          <cell r="E110" t="str">
            <v>PT DIC Astra Chemicals</v>
          </cell>
          <cell r="G110">
            <v>34</v>
          </cell>
          <cell r="H110">
            <v>176697.04</v>
          </cell>
          <cell r="I110">
            <v>7.4499999999999997E-2</v>
          </cell>
          <cell r="J110">
            <v>170604.52606080001</v>
          </cell>
        </row>
        <row r="111">
          <cell r="C111" t="str">
            <v>A0306</v>
          </cell>
          <cell r="D111" t="str">
            <v>108</v>
          </cell>
          <cell r="E111" t="str">
            <v>PT Astra Nippon Gasket Indonesia</v>
          </cell>
          <cell r="G111">
            <v>22</v>
          </cell>
          <cell r="H111">
            <v>72236</v>
          </cell>
          <cell r="I111">
            <v>7.46E-2</v>
          </cell>
          <cell r="J111">
            <v>69838.920576000004</v>
          </cell>
        </row>
        <row r="112">
          <cell r="C112" t="str">
            <v>A0107</v>
          </cell>
          <cell r="E112" t="str">
            <v>PT Denso Indonesia</v>
          </cell>
          <cell r="G112">
            <v>0</v>
          </cell>
          <cell r="H112">
            <v>0</v>
          </cell>
          <cell r="J112">
            <v>0</v>
          </cell>
        </row>
        <row r="113">
          <cell r="C113" t="str">
            <v>A0361</v>
          </cell>
          <cell r="E113" t="str">
            <v>PT Denso Sales Indonesia</v>
          </cell>
          <cell r="G113">
            <v>0</v>
          </cell>
          <cell r="H113">
            <v>0</v>
          </cell>
          <cell r="J113">
            <v>0</v>
          </cell>
        </row>
        <row r="114">
          <cell r="C114" t="str">
            <v>A0353</v>
          </cell>
          <cell r="E114" t="str">
            <v>PT Hamaden Indonesia</v>
          </cell>
          <cell r="G114">
            <v>0</v>
          </cell>
          <cell r="H114">
            <v>0</v>
          </cell>
          <cell r="J114">
            <v>0</v>
          </cell>
        </row>
        <row r="115">
          <cell r="C115" t="str">
            <v>A0049</v>
          </cell>
          <cell r="D115" t="str">
            <v>102</v>
          </cell>
          <cell r="E115" t="str">
            <v>PT Aisin Indonesia</v>
          </cell>
          <cell r="G115">
            <v>54</v>
          </cell>
          <cell r="H115">
            <v>402769.35499999998</v>
          </cell>
          <cell r="I115">
            <v>7.9000000000000001E-2</v>
          </cell>
          <cell r="J115">
            <v>412371.37642320001</v>
          </cell>
        </row>
        <row r="116">
          <cell r="C116" t="str">
            <v>A0274</v>
          </cell>
          <cell r="D116" t="str">
            <v>806</v>
          </cell>
          <cell r="E116" t="str">
            <v>PT Federal Nittan Industries</v>
          </cell>
          <cell r="G116">
            <v>9</v>
          </cell>
          <cell r="H116">
            <v>114770</v>
          </cell>
          <cell r="I116">
            <v>7.0499999999999993E-2</v>
          </cell>
          <cell r="J116">
            <v>104863.05359999998</v>
          </cell>
        </row>
        <row r="117">
          <cell r="C117" t="str">
            <v>A0364</v>
          </cell>
          <cell r="E117" t="str">
            <v>PT Toyoda Gosei Safety System Indonesia</v>
          </cell>
          <cell r="G117">
            <v>0</v>
          </cell>
          <cell r="H117">
            <v>0</v>
          </cell>
          <cell r="J117">
            <v>0</v>
          </cell>
        </row>
        <row r="118">
          <cell r="C118" t="str">
            <v>A0045</v>
          </cell>
          <cell r="D118" t="str">
            <v>201</v>
          </cell>
          <cell r="E118" t="str">
            <v>PT Astra Daihatsu Motor</v>
          </cell>
          <cell r="F118" t="str">
            <v>Astra Motor Tiga Group</v>
          </cell>
          <cell r="G118">
            <v>330</v>
          </cell>
          <cell r="H118">
            <v>1930181</v>
          </cell>
          <cell r="I118">
            <v>7.2700000000000001E-2</v>
          </cell>
          <cell r="J118">
            <v>1818601.096752</v>
          </cell>
        </row>
        <row r="119">
          <cell r="C119" t="str">
            <v>A0154</v>
          </cell>
          <cell r="D119" t="str">
            <v>213</v>
          </cell>
          <cell r="E119" t="str">
            <v>PT Astra Nissan Diesel Indonesia</v>
          </cell>
          <cell r="G119">
            <v>15</v>
          </cell>
          <cell r="H119">
            <v>183136</v>
          </cell>
          <cell r="I119">
            <v>6.9500000000000006E-2</v>
          </cell>
          <cell r="J119">
            <v>164954.25792</v>
          </cell>
        </row>
        <row r="120">
          <cell r="C120" t="str">
            <v>A0275</v>
          </cell>
          <cell r="D120" t="str">
            <v>216</v>
          </cell>
          <cell r="E120" t="str">
            <v>PT Fuji Technica Indonesia</v>
          </cell>
          <cell r="G120">
            <v>22</v>
          </cell>
          <cell r="H120">
            <v>179261</v>
          </cell>
          <cell r="I120">
            <v>7.2300000000000003E-2</v>
          </cell>
          <cell r="J120">
            <v>167968.99108800004</v>
          </cell>
        </row>
        <row r="121">
          <cell r="C121" t="str">
            <v>A0065</v>
          </cell>
          <cell r="D121" t="str">
            <v>205</v>
          </cell>
          <cell r="E121" t="str">
            <v>PT Gaya Motor</v>
          </cell>
          <cell r="G121">
            <v>141</v>
          </cell>
          <cell r="H121">
            <v>539451</v>
          </cell>
          <cell r="I121">
            <v>7.0699999999999999E-2</v>
          </cell>
          <cell r="J121">
            <v>494283.84667200007</v>
          </cell>
        </row>
        <row r="122">
          <cell r="C122" t="str">
            <v>A0081</v>
          </cell>
          <cell r="D122" t="str">
            <v>207</v>
          </cell>
          <cell r="E122" t="str">
            <v>PT Inti Pantja Press Industry</v>
          </cell>
          <cell r="G122">
            <v>64</v>
          </cell>
          <cell r="H122">
            <v>254419</v>
          </cell>
          <cell r="I122">
            <v>7.1199999999999999E-2</v>
          </cell>
          <cell r="J122">
            <v>234765.64108800003</v>
          </cell>
        </row>
        <row r="123">
          <cell r="C123" t="str">
            <v>A0115</v>
          </cell>
          <cell r="D123" t="str">
            <v>210</v>
          </cell>
          <cell r="E123" t="str">
            <v>PT Isuzu Astra Motor Indonesia</v>
          </cell>
          <cell r="G123">
            <v>95</v>
          </cell>
          <cell r="H123">
            <v>596257</v>
          </cell>
          <cell r="I123">
            <v>7.2400000000000006E-2</v>
          </cell>
          <cell r="J123">
            <v>559470.32812800014</v>
          </cell>
        </row>
        <row r="124">
          <cell r="C124" t="str">
            <v>A0097</v>
          </cell>
          <cell r="E124" t="str">
            <v>PT Mesin Isuzu Indonesia</v>
          </cell>
          <cell r="G124">
            <v>0</v>
          </cell>
          <cell r="H124">
            <v>0</v>
          </cell>
          <cell r="J124">
            <v>0</v>
          </cell>
        </row>
        <row r="125">
          <cell r="C125" t="str">
            <v>A0146</v>
          </cell>
          <cell r="D125" t="str">
            <v>212</v>
          </cell>
          <cell r="E125" t="str">
            <v>PT Tjahja Sakti Motor</v>
          </cell>
          <cell r="G125">
            <v>15</v>
          </cell>
          <cell r="H125">
            <v>194634</v>
          </cell>
          <cell r="I125">
            <v>6.9000000000000006E-2</v>
          </cell>
          <cell r="J125">
            <v>174049.50816000003</v>
          </cell>
        </row>
        <row r="126">
          <cell r="C126" t="str">
            <v>A0232</v>
          </cell>
          <cell r="E126" t="str">
            <v>PT Brahmayasa Bahtera</v>
          </cell>
          <cell r="F126" t="str">
            <v>Properties Group</v>
          </cell>
          <cell r="G126">
            <v>0</v>
          </cell>
          <cell r="H126">
            <v>0</v>
          </cell>
          <cell r="J126">
            <v>0</v>
          </cell>
        </row>
        <row r="127">
          <cell r="C127" t="str">
            <v>A0140</v>
          </cell>
          <cell r="E127" t="str">
            <v>PT Suryaraya Prawira</v>
          </cell>
          <cell r="G127">
            <v>0</v>
          </cell>
          <cell r="H127">
            <v>0</v>
          </cell>
          <cell r="J127">
            <v>0</v>
          </cell>
        </row>
        <row r="128">
          <cell r="C128" t="str">
            <v>A0014</v>
          </cell>
          <cell r="D128" t="str">
            <v>501</v>
          </cell>
          <cell r="E128" t="str">
            <v>PT Astra Graphia Tbk.</v>
          </cell>
          <cell r="F128" t="str">
            <v>Information Technology Group</v>
          </cell>
          <cell r="G128">
            <v>358</v>
          </cell>
          <cell r="H128">
            <v>2054866</v>
          </cell>
          <cell r="I128">
            <v>7.4300000000000005E-2</v>
          </cell>
          <cell r="J128">
            <v>1978688.0076480005</v>
          </cell>
        </row>
        <row r="129">
          <cell r="C129" t="str">
            <v>A0371</v>
          </cell>
          <cell r="D129" t="str">
            <v>511</v>
          </cell>
          <cell r="E129" t="str">
            <v>PT Astra Graphia Information Technology Tbk.</v>
          </cell>
          <cell r="G129">
            <v>30</v>
          </cell>
          <cell r="H129">
            <v>504455</v>
          </cell>
          <cell r="I129">
            <v>7.6600000000000001E-2</v>
          </cell>
          <cell r="J129">
            <v>500790.6388800001</v>
          </cell>
        </row>
        <row r="130">
          <cell r="C130" t="str">
            <v>A0178</v>
          </cell>
          <cell r="D130" t="str">
            <v>703</v>
          </cell>
          <cell r="E130" t="str">
            <v>PT Astra Mitra Ventura</v>
          </cell>
          <cell r="F130" t="str">
            <v>Other - Non Group</v>
          </cell>
          <cell r="G130">
            <v>4</v>
          </cell>
          <cell r="H130">
            <v>64398.339</v>
          </cell>
          <cell r="I130">
            <v>7.4300000000000005E-2</v>
          </cell>
          <cell r="J130">
            <v>62010.96377659202</v>
          </cell>
        </row>
        <row r="131">
          <cell r="C131" t="str">
            <v>A0411</v>
          </cell>
          <cell r="D131" t="str">
            <v>000</v>
          </cell>
          <cell r="E131" t="str">
            <v>PT Toyota Astra Financial Services</v>
          </cell>
          <cell r="G131">
            <v>4</v>
          </cell>
          <cell r="H131">
            <v>222440</v>
          </cell>
          <cell r="I131">
            <v>7.3099999999999998E-2</v>
          </cell>
          <cell r="J131">
            <v>210734.31744000001</v>
          </cell>
        </row>
        <row r="132">
          <cell r="C132" t="str">
            <v>A0098</v>
          </cell>
          <cell r="D132" t="str">
            <v>307</v>
          </cell>
          <cell r="E132" t="str">
            <v>PT Federal International Finance</v>
          </cell>
          <cell r="G132">
            <v>44</v>
          </cell>
          <cell r="H132">
            <v>680600.1</v>
          </cell>
          <cell r="I132">
            <v>7.6100000000000001E-2</v>
          </cell>
          <cell r="J132">
            <v>671245.9322256</v>
          </cell>
        </row>
        <row r="133">
          <cell r="C133" t="str">
            <v>A0020</v>
          </cell>
          <cell r="D133" t="str">
            <v>704</v>
          </cell>
          <cell r="E133" t="str">
            <v>PT Astra Multi Finance</v>
          </cell>
          <cell r="G133">
            <v>0</v>
          </cell>
          <cell r="H133">
            <v>0</v>
          </cell>
          <cell r="J133">
            <v>0</v>
          </cell>
        </row>
        <row r="134">
          <cell r="C134" t="str">
            <v>R0410</v>
          </cell>
          <cell r="D134" t="str">
            <v>000</v>
          </cell>
          <cell r="E134" t="str">
            <v>Yayasan Dharma Bhakti Astra</v>
          </cell>
          <cell r="F134" t="str">
            <v>Yayasan</v>
          </cell>
          <cell r="G134">
            <v>3</v>
          </cell>
          <cell r="H134">
            <v>15513</v>
          </cell>
          <cell r="I134">
            <v>7.3099999999999998E-2</v>
          </cell>
          <cell r="J134">
            <v>14696.643887999999</v>
          </cell>
        </row>
        <row r="135">
          <cell r="C135" t="str">
            <v>R0411</v>
          </cell>
          <cell r="D135" t="str">
            <v>000</v>
          </cell>
          <cell r="E135" t="str">
            <v>Yayasan Pendidikan Astra (d/h Yayasan Astra Bina Pendidikan)</v>
          </cell>
          <cell r="G135">
            <v>0</v>
          </cell>
          <cell r="H135">
            <v>0</v>
          </cell>
          <cell r="J135">
            <v>0</v>
          </cell>
        </row>
        <row r="136">
          <cell r="C136" t="str">
            <v>R0406</v>
          </cell>
          <cell r="D136" t="str">
            <v>000</v>
          </cell>
          <cell r="E136" t="str">
            <v>Yayasan Astra Bina Ilmu</v>
          </cell>
          <cell r="G136">
            <v>1</v>
          </cell>
          <cell r="H136">
            <v>12131</v>
          </cell>
          <cell r="I136">
            <v>7.3099999999999998E-2</v>
          </cell>
          <cell r="J136">
            <v>11492.618256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  <sheetName val="#REF"/>
      <sheetName val="Income_Statement"/>
      <sheetName val="Balance_Sheet"/>
      <sheetName val="#REF!"/>
      <sheetName val="PL"/>
      <sheetName val="Comm_Exp"/>
      <sheetName val="List一覧"/>
      <sheetName val="データ加工"/>
      <sheetName val="ビジネスレビュー資料"/>
      <sheetName val="MARCH"/>
      <sheetName val="Sheet12"/>
      <sheetName val="8以上社員"/>
      <sheetName val="商品マスタ"/>
      <sheetName val="H8上目標"/>
    </sheetNames>
    <sheetDataSet>
      <sheetData sheetId="0"/>
      <sheetData sheetId="1"/>
      <sheetData sheetId="2"/>
      <sheetData sheetId="3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>
        <row r="7">
          <cell r="B7" t="str">
            <v>Assets</v>
          </cell>
          <cell r="C7">
            <v>37652</v>
          </cell>
        </row>
        <row r="9">
          <cell r="B9" t="str">
            <v>Account</v>
          </cell>
          <cell r="C9" t="str">
            <v>Actual</v>
          </cell>
          <cell r="D9" t="str">
            <v>Budget</v>
          </cell>
          <cell r="E9" t="str">
            <v>Pri.Yr.</v>
          </cell>
        </row>
        <row r="11">
          <cell r="B11" t="str">
            <v>Cash on hand</v>
          </cell>
          <cell r="C11">
            <v>3628.55</v>
          </cell>
          <cell r="E11">
            <v>38359.589999999997</v>
          </cell>
        </row>
        <row r="12">
          <cell r="B12" t="str">
            <v>Cash in banks</v>
          </cell>
          <cell r="C12">
            <v>6153643.6799999997</v>
          </cell>
          <cell r="D12">
            <v>6729422</v>
          </cell>
          <cell r="E12">
            <v>8370506.3099999996</v>
          </cell>
        </row>
        <row r="13">
          <cell r="B13" t="str">
            <v>Accounts Receivable</v>
          </cell>
          <cell r="C13">
            <v>4792706.87</v>
          </cell>
          <cell r="D13">
            <v>4845943</v>
          </cell>
          <cell r="E13">
            <v>4586868.95</v>
          </cell>
        </row>
        <row r="14">
          <cell r="B14" t="str">
            <v>Others</v>
          </cell>
          <cell r="C14">
            <v>382142.98</v>
          </cell>
          <cell r="E14">
            <v>198408.06</v>
          </cell>
        </row>
        <row r="15">
          <cell r="B15" t="str">
            <v>Sub Total</v>
          </cell>
          <cell r="C15">
            <v>11332122.08</v>
          </cell>
          <cell r="D15">
            <v>11575365</v>
          </cell>
          <cell r="E15">
            <v>13194142.910000002</v>
          </cell>
        </row>
        <row r="17">
          <cell r="B17" t="str">
            <v>Raw Materials</v>
          </cell>
          <cell r="C17">
            <v>864486.38</v>
          </cell>
          <cell r="D17">
            <v>625000</v>
          </cell>
          <cell r="E17">
            <v>520993.65</v>
          </cell>
        </row>
        <row r="18">
          <cell r="B18" t="str">
            <v>Package</v>
          </cell>
          <cell r="C18">
            <v>725279.88</v>
          </cell>
          <cell r="D18">
            <v>462000</v>
          </cell>
          <cell r="E18">
            <v>301503.68</v>
          </cell>
        </row>
        <row r="19">
          <cell r="B19" t="str">
            <v>Finished Goods</v>
          </cell>
          <cell r="C19">
            <v>1465395.71</v>
          </cell>
          <cell r="D19">
            <v>1458000</v>
          </cell>
          <cell r="E19">
            <v>1131996.69</v>
          </cell>
        </row>
        <row r="20">
          <cell r="B20" t="str">
            <v>Consigned goods</v>
          </cell>
          <cell r="C20">
            <v>0</v>
          </cell>
          <cell r="E20">
            <v>0</v>
          </cell>
        </row>
        <row r="21">
          <cell r="B21" t="str">
            <v>Total Inventory</v>
          </cell>
          <cell r="C21">
            <v>3055161.9699999997</v>
          </cell>
          <cell r="D21">
            <v>2545000</v>
          </cell>
          <cell r="E21">
            <v>1954494.02</v>
          </cell>
        </row>
        <row r="23">
          <cell r="B23" t="str">
            <v>Prepaid Expense</v>
          </cell>
          <cell r="C23">
            <v>756245.7</v>
          </cell>
          <cell r="D23">
            <v>603376</v>
          </cell>
          <cell r="E23">
            <v>837632.59</v>
          </cell>
        </row>
        <row r="24">
          <cell r="B24" t="str">
            <v>Suspense Payment</v>
          </cell>
        </row>
        <row r="25">
          <cell r="B25" t="str">
            <v>Prepaid Sales Tax</v>
          </cell>
        </row>
        <row r="26">
          <cell r="B26" t="str">
            <v>Others</v>
          </cell>
          <cell r="D26">
            <v>395000</v>
          </cell>
          <cell r="E26">
            <v>20480</v>
          </cell>
        </row>
        <row r="27">
          <cell r="B27" t="str">
            <v>Sub Total</v>
          </cell>
          <cell r="C27">
            <v>756245.7</v>
          </cell>
          <cell r="D27">
            <v>998376</v>
          </cell>
          <cell r="E27">
            <v>858112.59</v>
          </cell>
        </row>
        <row r="29">
          <cell r="B29" t="str">
            <v>Allowance for Bad Debts</v>
          </cell>
        </row>
        <row r="30">
          <cell r="B30" t="str">
            <v>Allowance for Disposed Goods</v>
          </cell>
          <cell r="C30">
            <v>2238.58</v>
          </cell>
        </row>
        <row r="32">
          <cell r="B32" t="str">
            <v>Total Current Assets</v>
          </cell>
          <cell r="C32">
            <v>15141291.17</v>
          </cell>
          <cell r="D32">
            <v>15118741</v>
          </cell>
          <cell r="E32">
            <v>16006749.520000001</v>
          </cell>
        </row>
        <row r="34">
          <cell r="B34" t="str">
            <v>Fixed Assets</v>
          </cell>
          <cell r="C34">
            <v>8355499.5</v>
          </cell>
          <cell r="D34">
            <v>8365000</v>
          </cell>
          <cell r="E34">
            <v>7566262.8799999999</v>
          </cell>
        </row>
        <row r="35">
          <cell r="B35" t="str">
            <v>Allowance for Depreciation(-)</v>
          </cell>
          <cell r="C35">
            <v>2154068.34</v>
          </cell>
          <cell r="D35">
            <v>2155000</v>
          </cell>
          <cell r="E35">
            <v>1455824.86</v>
          </cell>
        </row>
        <row r="36">
          <cell r="B36" t="str">
            <v>Total Tangible Assets</v>
          </cell>
          <cell r="C36">
            <v>6201431.1600000001</v>
          </cell>
          <cell r="D36">
            <v>6210000</v>
          </cell>
          <cell r="E36">
            <v>6110438.0199999996</v>
          </cell>
        </row>
        <row r="38">
          <cell r="B38" t="str">
            <v>Goodwill</v>
          </cell>
        </row>
        <row r="39">
          <cell r="B39" t="str">
            <v>Start-up Costs</v>
          </cell>
        </row>
        <row r="40">
          <cell r="B40" t="str">
            <v>Others</v>
          </cell>
          <cell r="C40">
            <v>1705</v>
          </cell>
          <cell r="D40">
            <v>18000</v>
          </cell>
          <cell r="E40">
            <v>3565</v>
          </cell>
        </row>
        <row r="41">
          <cell r="B41" t="str">
            <v>Total Intangible Assets</v>
          </cell>
          <cell r="C41">
            <v>1705</v>
          </cell>
          <cell r="D41">
            <v>18000</v>
          </cell>
          <cell r="E41">
            <v>3565</v>
          </cell>
        </row>
        <row r="43">
          <cell r="B43" t="str">
            <v>Invested Securities</v>
          </cell>
        </row>
        <row r="44">
          <cell r="B44" t="str">
            <v>Deposit</v>
          </cell>
        </row>
        <row r="45">
          <cell r="B45" t="str">
            <v>Long-term Prepaid Expense</v>
          </cell>
          <cell r="C45">
            <v>3901365.46</v>
          </cell>
          <cell r="D45">
            <v>3620136</v>
          </cell>
        </row>
        <row r="46">
          <cell r="B46" t="str">
            <v>Others</v>
          </cell>
        </row>
        <row r="47">
          <cell r="B47" t="str">
            <v>Total Investments</v>
          </cell>
          <cell r="C47">
            <v>3901365.46</v>
          </cell>
          <cell r="D47">
            <v>3620136</v>
          </cell>
          <cell r="E47">
            <v>0</v>
          </cell>
        </row>
        <row r="49">
          <cell r="B49" t="str">
            <v>Total Fixed Assets</v>
          </cell>
          <cell r="C49">
            <v>10104501.620000001</v>
          </cell>
          <cell r="D49">
            <v>9848136</v>
          </cell>
          <cell r="E49">
            <v>6114003.0199999996</v>
          </cell>
        </row>
        <row r="51">
          <cell r="B51" t="str">
            <v>Deffered Assets</v>
          </cell>
          <cell r="C51">
            <v>230863.46</v>
          </cell>
          <cell r="D51">
            <v>230864</v>
          </cell>
          <cell r="E51">
            <v>405273.14</v>
          </cell>
        </row>
        <row r="53">
          <cell r="B53" t="str">
            <v>Elimination</v>
          </cell>
        </row>
        <row r="55">
          <cell r="B55" t="str">
            <v>Total Assets</v>
          </cell>
          <cell r="C55">
            <v>25476656.25</v>
          </cell>
          <cell r="D55">
            <v>25197741</v>
          </cell>
          <cell r="E55">
            <v>22526025.68</v>
          </cell>
        </row>
        <row r="57">
          <cell r="B57" t="str">
            <v>Liabilities</v>
          </cell>
        </row>
        <row r="59">
          <cell r="B59" t="str">
            <v>Account</v>
          </cell>
          <cell r="C59" t="str">
            <v>Actual</v>
          </cell>
          <cell r="D59" t="str">
            <v>Budget</v>
          </cell>
          <cell r="E59" t="str">
            <v>Actual</v>
          </cell>
        </row>
        <row r="61">
          <cell r="B61" t="str">
            <v>Notes Payable</v>
          </cell>
        </row>
        <row r="62">
          <cell r="B62" t="str">
            <v>Accounts Payable</v>
          </cell>
          <cell r="C62">
            <v>8081239.5499999998</v>
          </cell>
          <cell r="D62">
            <v>6859999</v>
          </cell>
          <cell r="E62">
            <v>13005410.75</v>
          </cell>
        </row>
        <row r="63">
          <cell r="B63" t="str">
            <v>Others</v>
          </cell>
          <cell r="C63">
            <v>123486.08</v>
          </cell>
          <cell r="E63">
            <v>35275.199999999997</v>
          </cell>
        </row>
        <row r="64">
          <cell r="B64" t="str">
            <v>Sub Total</v>
          </cell>
          <cell r="C64">
            <v>8204725.6299999999</v>
          </cell>
          <cell r="D64">
            <v>6859999</v>
          </cell>
          <cell r="E64">
            <v>13040685.949999999</v>
          </cell>
        </row>
        <row r="66">
          <cell r="B66" t="str">
            <v>Short-term Loan</v>
          </cell>
          <cell r="C66">
            <v>7620000</v>
          </cell>
          <cell r="D66">
            <v>7620000</v>
          </cell>
          <cell r="E66">
            <v>4820000</v>
          </cell>
        </row>
        <row r="67">
          <cell r="B67" t="str">
            <v>Accrued salaries and wages</v>
          </cell>
          <cell r="C67">
            <v>260535.64</v>
          </cell>
          <cell r="D67">
            <v>243000</v>
          </cell>
          <cell r="E67">
            <v>251885.39</v>
          </cell>
        </row>
        <row r="68">
          <cell r="B68" t="str">
            <v>income taxes payable</v>
          </cell>
          <cell r="C68">
            <v>392931.26</v>
          </cell>
          <cell r="D68">
            <v>446800</v>
          </cell>
          <cell r="E68">
            <v>455738.57</v>
          </cell>
        </row>
        <row r="69">
          <cell r="B69" t="str">
            <v>Other accounts payable</v>
          </cell>
          <cell r="C69">
            <v>164206.43</v>
          </cell>
          <cell r="D69">
            <v>198957</v>
          </cell>
          <cell r="E69">
            <v>375134.62</v>
          </cell>
        </row>
        <row r="70">
          <cell r="B70" t="str">
            <v>Accured Expense</v>
          </cell>
          <cell r="C70">
            <v>698496.72</v>
          </cell>
          <cell r="D70">
            <v>1319868</v>
          </cell>
          <cell r="E70">
            <v>27025.42</v>
          </cell>
        </row>
        <row r="71">
          <cell r="B71" t="str">
            <v>Others</v>
          </cell>
          <cell r="C71">
            <v>556.73</v>
          </cell>
        </row>
        <row r="72">
          <cell r="B72" t="str">
            <v>Sub Total</v>
          </cell>
          <cell r="C72">
            <v>9136726.7800000012</v>
          </cell>
          <cell r="D72">
            <v>9828625</v>
          </cell>
          <cell r="E72">
            <v>5929784</v>
          </cell>
        </row>
        <row r="74">
          <cell r="B74" t="str">
            <v>Reserve for Loss on Goods Unsold</v>
          </cell>
        </row>
        <row r="75">
          <cell r="B75" t="str">
            <v>Reserve for Bonus</v>
          </cell>
        </row>
        <row r="76">
          <cell r="B76" t="str">
            <v>Others</v>
          </cell>
        </row>
        <row r="77">
          <cell r="B77" t="str">
            <v>Total Reserve</v>
          </cell>
          <cell r="C77">
            <v>0</v>
          </cell>
          <cell r="D77">
            <v>0</v>
          </cell>
          <cell r="E77">
            <v>0</v>
          </cell>
        </row>
        <row r="79">
          <cell r="B79" t="str">
            <v>Total Current Liabilities</v>
          </cell>
          <cell r="C79">
            <v>17341452.41</v>
          </cell>
          <cell r="D79">
            <v>16688624</v>
          </cell>
          <cell r="E79">
            <v>18970469.949999999</v>
          </cell>
        </row>
        <row r="81">
          <cell r="B81" t="str">
            <v>Long-term Loan</v>
          </cell>
        </row>
        <row r="82">
          <cell r="B82" t="str">
            <v>Deposit Received</v>
          </cell>
        </row>
        <row r="83">
          <cell r="B83" t="str">
            <v>Reserve for Retirement Allowance</v>
          </cell>
        </row>
        <row r="84">
          <cell r="B84" t="str">
            <v>Others</v>
          </cell>
        </row>
        <row r="85">
          <cell r="B85" t="str">
            <v>Total Fixed Liabilities</v>
          </cell>
          <cell r="C85">
            <v>0</v>
          </cell>
          <cell r="D85">
            <v>0</v>
          </cell>
          <cell r="E85">
            <v>0</v>
          </cell>
        </row>
        <row r="87">
          <cell r="B87" t="str">
            <v>Total Liabilities</v>
          </cell>
          <cell r="C87">
            <v>17341452.41</v>
          </cell>
          <cell r="D87">
            <v>16688624</v>
          </cell>
          <cell r="E87">
            <v>18970469.949999999</v>
          </cell>
        </row>
        <row r="89">
          <cell r="B89" t="str">
            <v>Capital</v>
          </cell>
          <cell r="C89">
            <v>39837291.240000002</v>
          </cell>
          <cell r="D89">
            <v>39837291</v>
          </cell>
          <cell r="E89">
            <v>21959403.239999998</v>
          </cell>
        </row>
        <row r="90">
          <cell r="B90" t="str">
            <v>Statutory reserve</v>
          </cell>
        </row>
        <row r="91">
          <cell r="B91" t="str">
            <v>Retained Earnings</v>
          </cell>
        </row>
        <row r="92">
          <cell r="B92" t="str">
            <v>Unappopriated retained earnings at end of period</v>
          </cell>
          <cell r="C92">
            <v>-31702087.400000002</v>
          </cell>
          <cell r="D92">
            <v>-31328174</v>
          </cell>
          <cell r="E92">
            <v>-18403847.510000002</v>
          </cell>
        </row>
        <row r="93">
          <cell r="B93" t="str">
            <v>Current Net Income</v>
          </cell>
          <cell r="C93">
            <v>-1562982.51</v>
          </cell>
          <cell r="D93">
            <v>-1161321</v>
          </cell>
          <cell r="E93">
            <v>-2095228.89</v>
          </cell>
        </row>
        <row r="94">
          <cell r="B94" t="str">
            <v>Total Equity</v>
          </cell>
          <cell r="C94">
            <v>8135203.8399999999</v>
          </cell>
          <cell r="D94">
            <v>8509117</v>
          </cell>
          <cell r="E94">
            <v>3555555.7299999967</v>
          </cell>
        </row>
        <row r="96">
          <cell r="B96" t="str">
            <v>Total Liablities &amp; Equity</v>
          </cell>
          <cell r="C96">
            <v>25476656.25</v>
          </cell>
          <cell r="D96">
            <v>25197741</v>
          </cell>
          <cell r="E96">
            <v>22526025.679999996</v>
          </cell>
        </row>
      </sheetData>
      <sheetData sheetId="6"/>
      <sheetData sheetId="7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ＦＲＭ負荷表"/>
      <sheetName val="Sheet1"/>
      <sheetName val="FKT_PJK"/>
    </sheetNames>
    <sheetDataSet>
      <sheetData sheetId="0" refreshError="1">
        <row r="43">
          <cell r="EA43">
            <v>0</v>
          </cell>
          <cell r="EB43">
            <v>0</v>
          </cell>
          <cell r="ED43">
            <v>0</v>
          </cell>
          <cell r="EE43">
            <v>0</v>
          </cell>
          <cell r="EG43">
            <v>0</v>
          </cell>
          <cell r="EH43">
            <v>0</v>
          </cell>
        </row>
        <row r="44">
          <cell r="EH44" t="e">
            <v>#VALUE!</v>
          </cell>
        </row>
        <row r="45">
          <cell r="DY45" t="str">
            <v>(上)期生産</v>
          </cell>
        </row>
        <row r="46">
          <cell r="DY46" t="str">
            <v>機種</v>
          </cell>
          <cell r="DZ46" t="str">
            <v>機種ｺ-ﾄﾞ</v>
          </cell>
          <cell r="EA46" t="str">
            <v>工数</v>
          </cell>
          <cell r="EB46" t="str">
            <v>4月</v>
          </cell>
          <cell r="EC46" t="str">
            <v>5月</v>
          </cell>
          <cell r="ED46" t="str">
            <v>6月</v>
          </cell>
          <cell r="EE46" t="str">
            <v>7月</v>
          </cell>
          <cell r="EF46" t="str">
            <v>8月</v>
          </cell>
          <cell r="EG46" t="str">
            <v>9月</v>
          </cell>
          <cell r="EH46" t="str">
            <v>TOTAL</v>
          </cell>
        </row>
        <row r="47">
          <cell r="EH47">
            <v>0</v>
          </cell>
        </row>
        <row r="48">
          <cell r="EH48">
            <v>0</v>
          </cell>
        </row>
        <row r="49">
          <cell r="EH49">
            <v>0</v>
          </cell>
        </row>
        <row r="50">
          <cell r="EH50">
            <v>0</v>
          </cell>
        </row>
        <row r="51">
          <cell r="EH51">
            <v>0</v>
          </cell>
        </row>
        <row r="52">
          <cell r="EH52">
            <v>0</v>
          </cell>
        </row>
        <row r="53">
          <cell r="EH53">
            <v>0</v>
          </cell>
        </row>
        <row r="54">
          <cell r="EH54">
            <v>0</v>
          </cell>
        </row>
        <row r="55">
          <cell r="DY55" t="str">
            <v>ＸＲ６５０Ｒ</v>
          </cell>
          <cell r="DZ55" t="str">
            <v>ＭＢＮ</v>
          </cell>
          <cell r="EA55">
            <v>6264</v>
          </cell>
          <cell r="EB55">
            <v>1059</v>
          </cell>
          <cell r="EC55">
            <v>594</v>
          </cell>
          <cell r="ED55">
            <v>247</v>
          </cell>
          <cell r="EE55">
            <v>1131</v>
          </cell>
          <cell r="EF55">
            <v>261</v>
          </cell>
          <cell r="EG55">
            <v>739</v>
          </cell>
          <cell r="EH55">
            <v>4031</v>
          </cell>
        </row>
        <row r="56">
          <cell r="DY56" t="str">
            <v>ＸＲ６５０Ｌ</v>
          </cell>
          <cell r="DZ56" t="str">
            <v>ＭＹ６</v>
          </cell>
          <cell r="EA56">
            <v>5291</v>
          </cell>
          <cell r="EB56">
            <v>0</v>
          </cell>
          <cell r="EC56">
            <v>1036</v>
          </cell>
          <cell r="ED56">
            <v>533</v>
          </cell>
          <cell r="EE56">
            <v>114</v>
          </cell>
          <cell r="EF56">
            <v>70</v>
          </cell>
          <cell r="EG56">
            <v>24</v>
          </cell>
          <cell r="EH56">
            <v>1777</v>
          </cell>
        </row>
        <row r="57">
          <cell r="DY57" t="str">
            <v>XR250</v>
          </cell>
          <cell r="DZ57" t="str">
            <v>KCZ</v>
          </cell>
          <cell r="EA57">
            <v>4967</v>
          </cell>
          <cell r="EB57">
            <v>85</v>
          </cell>
          <cell r="EC57">
            <v>115</v>
          </cell>
          <cell r="ED57">
            <v>115</v>
          </cell>
          <cell r="EE57">
            <v>135</v>
          </cell>
          <cell r="EF57">
            <v>95</v>
          </cell>
          <cell r="EG57">
            <v>85</v>
          </cell>
          <cell r="EH57">
            <v>630</v>
          </cell>
        </row>
        <row r="58">
          <cell r="DY58" t="str">
            <v>XR200R</v>
          </cell>
          <cell r="DZ58" t="str">
            <v>KTO</v>
          </cell>
          <cell r="EA58">
            <v>2124</v>
          </cell>
          <cell r="EB58">
            <v>141</v>
          </cell>
          <cell r="EC58">
            <v>28</v>
          </cell>
          <cell r="ED58">
            <v>22</v>
          </cell>
          <cell r="EE58">
            <v>24</v>
          </cell>
          <cell r="EF58">
            <v>31</v>
          </cell>
          <cell r="EG58">
            <v>27</v>
          </cell>
          <cell r="EH58">
            <v>273</v>
          </cell>
        </row>
        <row r="59">
          <cell r="DY59" t="str">
            <v>CB250F</v>
          </cell>
          <cell r="DZ59" t="str">
            <v>KEA</v>
          </cell>
          <cell r="EA59">
            <v>3720</v>
          </cell>
          <cell r="EB59">
            <v>160</v>
          </cell>
          <cell r="EC59">
            <v>180</v>
          </cell>
          <cell r="ED59">
            <v>190</v>
          </cell>
          <cell r="EE59">
            <v>190</v>
          </cell>
          <cell r="EF59">
            <v>130</v>
          </cell>
          <cell r="EG59">
            <v>70</v>
          </cell>
          <cell r="EH59">
            <v>920</v>
          </cell>
        </row>
        <row r="60">
          <cell r="DY60" t="str">
            <v>CB400SS</v>
          </cell>
          <cell r="DZ60" t="str">
            <v>MBV</v>
          </cell>
          <cell r="EA60">
            <v>5431</v>
          </cell>
          <cell r="EB60">
            <v>140</v>
          </cell>
          <cell r="EC60">
            <v>200</v>
          </cell>
          <cell r="ED60">
            <v>210</v>
          </cell>
          <cell r="EE60">
            <v>220</v>
          </cell>
          <cell r="EF60">
            <v>180</v>
          </cell>
          <cell r="EG60">
            <v>160</v>
          </cell>
          <cell r="EH60">
            <v>1110</v>
          </cell>
        </row>
        <row r="61">
          <cell r="DY61" t="str">
            <v>FTR223</v>
          </cell>
          <cell r="DZ61" t="str">
            <v>KPM</v>
          </cell>
          <cell r="EA61">
            <v>5541</v>
          </cell>
          <cell r="EB61">
            <v>952</v>
          </cell>
          <cell r="EC61">
            <v>1002</v>
          </cell>
          <cell r="ED61">
            <v>1082</v>
          </cell>
          <cell r="EE61">
            <v>1082</v>
          </cell>
          <cell r="EF61">
            <v>902</v>
          </cell>
          <cell r="EG61">
            <v>821</v>
          </cell>
          <cell r="EH61">
            <v>5841</v>
          </cell>
        </row>
        <row r="62">
          <cell r="DY62" t="str">
            <v>XR250R</v>
          </cell>
          <cell r="DZ62" t="str">
            <v>KCE/KCZ</v>
          </cell>
          <cell r="EA62">
            <v>3796</v>
          </cell>
          <cell r="EB62">
            <v>1043</v>
          </cell>
          <cell r="EC62">
            <v>1030</v>
          </cell>
          <cell r="ED62">
            <v>675</v>
          </cell>
          <cell r="EE62">
            <v>558</v>
          </cell>
          <cell r="EF62">
            <v>162</v>
          </cell>
          <cell r="EG62">
            <v>130</v>
          </cell>
          <cell r="EH62">
            <v>3598</v>
          </cell>
        </row>
        <row r="63">
          <cell r="DY63" t="str">
            <v>XR400R</v>
          </cell>
          <cell r="DZ63" t="str">
            <v>KCY</v>
          </cell>
          <cell r="EA63">
            <v>3898</v>
          </cell>
          <cell r="EB63">
            <v>1063</v>
          </cell>
          <cell r="EC63">
            <v>869</v>
          </cell>
          <cell r="ED63">
            <v>1280</v>
          </cell>
          <cell r="EE63">
            <v>1297</v>
          </cell>
          <cell r="EF63">
            <v>206</v>
          </cell>
          <cell r="EG63">
            <v>222</v>
          </cell>
          <cell r="EH63">
            <v>4937</v>
          </cell>
        </row>
        <row r="64">
          <cell r="DY64" t="str">
            <v>CB900F</v>
          </cell>
          <cell r="DZ64" t="str">
            <v>MCZ</v>
          </cell>
          <cell r="EA64">
            <v>4320</v>
          </cell>
          <cell r="EB64">
            <v>1400</v>
          </cell>
          <cell r="EH64">
            <v>1400</v>
          </cell>
        </row>
        <row r="65">
          <cell r="DY65" t="str">
            <v>SL230</v>
          </cell>
          <cell r="DZ65" t="str">
            <v>KFB</v>
          </cell>
          <cell r="EA65">
            <v>4880</v>
          </cell>
          <cell r="EB65">
            <v>0</v>
          </cell>
          <cell r="EC65">
            <v>120</v>
          </cell>
          <cell r="ED65">
            <v>130</v>
          </cell>
          <cell r="EE65">
            <v>130</v>
          </cell>
          <cell r="EF65">
            <v>110</v>
          </cell>
          <cell r="EG65">
            <v>100</v>
          </cell>
          <cell r="EH65">
            <v>590</v>
          </cell>
        </row>
        <row r="66">
          <cell r="DY66" t="str">
            <v>VT750</v>
          </cell>
          <cell r="DZ66" t="str">
            <v>MBA.K.S</v>
          </cell>
          <cell r="EA66">
            <v>4000</v>
          </cell>
          <cell r="EB66">
            <v>4776</v>
          </cell>
          <cell r="EC66">
            <v>4930</v>
          </cell>
          <cell r="ED66">
            <v>2606</v>
          </cell>
          <cell r="EE66">
            <v>2603</v>
          </cell>
          <cell r="EF66">
            <v>1381</v>
          </cell>
          <cell r="EG66">
            <v>1563</v>
          </cell>
          <cell r="EH66">
            <v>17859</v>
          </cell>
        </row>
        <row r="67">
          <cell r="DY67" t="str">
            <v>VT750</v>
          </cell>
          <cell r="DZ67" t="str">
            <v>MCR/L</v>
          </cell>
          <cell r="EA67">
            <v>4000</v>
          </cell>
          <cell r="EB67">
            <v>3076</v>
          </cell>
          <cell r="EC67">
            <v>2654</v>
          </cell>
          <cell r="ED67">
            <v>1841</v>
          </cell>
          <cell r="EE67">
            <v>1795</v>
          </cell>
          <cell r="EF67">
            <v>2497</v>
          </cell>
          <cell r="EG67">
            <v>1284</v>
          </cell>
          <cell r="EH67">
            <v>13147</v>
          </cell>
        </row>
        <row r="68">
          <cell r="DY68" t="str">
            <v>CBR10XX</v>
          </cell>
          <cell r="DZ68" t="str">
            <v>MATH</v>
          </cell>
          <cell r="EA68">
            <v>4000</v>
          </cell>
          <cell r="EB68">
            <v>344</v>
          </cell>
          <cell r="EC68">
            <v>392</v>
          </cell>
          <cell r="ED68">
            <v>219</v>
          </cell>
          <cell r="EE68">
            <v>183</v>
          </cell>
          <cell r="EF68">
            <v>93</v>
          </cell>
          <cell r="EG68">
            <v>392</v>
          </cell>
          <cell r="EH68">
            <v>1623</v>
          </cell>
        </row>
        <row r="69">
          <cell r="DY69" t="str">
            <v>CB1100S</v>
          </cell>
          <cell r="DZ69" t="str">
            <v>MCC-Y</v>
          </cell>
          <cell r="EA69">
            <v>4000</v>
          </cell>
          <cell r="EB69">
            <v>32</v>
          </cell>
          <cell r="EC69">
            <v>3</v>
          </cell>
          <cell r="ED69">
            <v>2</v>
          </cell>
          <cell r="EE69">
            <v>12</v>
          </cell>
          <cell r="EF69">
            <v>2</v>
          </cell>
          <cell r="EG69">
            <v>23</v>
          </cell>
          <cell r="EH69">
            <v>74</v>
          </cell>
        </row>
        <row r="70">
          <cell r="DY70" t="str">
            <v>VTR100SF</v>
          </cell>
          <cell r="DZ70" t="str">
            <v>MCF</v>
          </cell>
          <cell r="EA70">
            <v>4000</v>
          </cell>
          <cell r="EB70">
            <v>152</v>
          </cell>
          <cell r="EC70">
            <v>212</v>
          </cell>
          <cell r="ED70">
            <v>176</v>
          </cell>
          <cell r="EE70">
            <v>140</v>
          </cell>
          <cell r="EF70">
            <v>93</v>
          </cell>
          <cell r="EG70">
            <v>1229</v>
          </cell>
          <cell r="EH70">
            <v>2002</v>
          </cell>
        </row>
        <row r="71">
          <cell r="DY71" t="str">
            <v>CBR90RR</v>
          </cell>
          <cell r="DZ71" t="str">
            <v>MCJ</v>
          </cell>
          <cell r="EA71">
            <v>4000</v>
          </cell>
          <cell r="EB71">
            <v>899</v>
          </cell>
          <cell r="EC71">
            <v>1161</v>
          </cell>
          <cell r="ED71">
            <v>2675</v>
          </cell>
          <cell r="EE71">
            <v>2375</v>
          </cell>
          <cell r="EF71">
            <v>1957</v>
          </cell>
          <cell r="EG71">
            <v>2922</v>
          </cell>
          <cell r="EH71">
            <v>11989</v>
          </cell>
        </row>
        <row r="72">
          <cell r="DY72" t="str">
            <v>CBR600</v>
          </cell>
          <cell r="DZ72" t="str">
            <v>MBW</v>
          </cell>
          <cell r="EA72">
            <v>4000</v>
          </cell>
          <cell r="EB72">
            <v>0</v>
          </cell>
          <cell r="EC72">
            <v>1058</v>
          </cell>
          <cell r="ED72">
            <v>306</v>
          </cell>
          <cell r="EE72">
            <v>564</v>
          </cell>
          <cell r="EF72">
            <v>233</v>
          </cell>
          <cell r="EG72">
            <v>575</v>
          </cell>
          <cell r="EH72">
            <v>2736</v>
          </cell>
        </row>
        <row r="73">
          <cell r="DY73" t="str">
            <v>CBR600</v>
          </cell>
          <cell r="DZ73" t="str">
            <v>MBW</v>
          </cell>
          <cell r="EA73">
            <v>3100</v>
          </cell>
          <cell r="EB73">
            <v>765</v>
          </cell>
          <cell r="EH73">
            <v>765</v>
          </cell>
        </row>
        <row r="74">
          <cell r="DY74" t="str">
            <v>CB900F/2</v>
          </cell>
          <cell r="DZ74" t="str">
            <v>MCZ</v>
          </cell>
          <cell r="EA74">
            <v>4000</v>
          </cell>
          <cell r="EB74">
            <v>1460</v>
          </cell>
          <cell r="EC74">
            <v>570</v>
          </cell>
          <cell r="ED74">
            <v>290</v>
          </cell>
          <cell r="EE74">
            <v>730</v>
          </cell>
          <cell r="EF74">
            <v>430</v>
          </cell>
          <cell r="EG74">
            <v>670</v>
          </cell>
          <cell r="EH74">
            <v>4150</v>
          </cell>
        </row>
        <row r="75">
          <cell r="DY75" t="str">
            <v>VFR800</v>
          </cell>
          <cell r="DZ75" t="str">
            <v>MCW</v>
          </cell>
          <cell r="EA75">
            <v>4000</v>
          </cell>
          <cell r="EB75">
            <v>626</v>
          </cell>
          <cell r="EC75">
            <v>375</v>
          </cell>
          <cell r="ED75">
            <v>127</v>
          </cell>
          <cell r="EE75">
            <v>776</v>
          </cell>
          <cell r="EF75">
            <v>1591</v>
          </cell>
          <cell r="EG75">
            <v>1340</v>
          </cell>
          <cell r="EH75">
            <v>4835</v>
          </cell>
        </row>
        <row r="76">
          <cell r="DY76" t="str">
            <v>VFR800</v>
          </cell>
          <cell r="DZ76" t="str">
            <v>MBG-K/Y</v>
          </cell>
          <cell r="EA76">
            <v>4000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</row>
        <row r="77">
          <cell r="DY77" t="str">
            <v>VTR1000</v>
          </cell>
          <cell r="DZ77" t="str">
            <v>MBB</v>
          </cell>
          <cell r="EA77">
            <v>4000</v>
          </cell>
          <cell r="EH77">
            <v>0</v>
          </cell>
        </row>
        <row r="78">
          <cell r="DY78" t="str">
            <v>CR250R</v>
          </cell>
          <cell r="DZ78" t="str">
            <v>KZ3</v>
          </cell>
          <cell r="EA78">
            <v>2900</v>
          </cell>
          <cell r="EB78">
            <v>4</v>
          </cell>
          <cell r="EC78">
            <v>1102</v>
          </cell>
          <cell r="ED78">
            <v>4319</v>
          </cell>
          <cell r="EE78">
            <v>3465</v>
          </cell>
          <cell r="EF78">
            <v>2372</v>
          </cell>
          <cell r="EG78">
            <v>1969</v>
          </cell>
          <cell r="EH78">
            <v>13231</v>
          </cell>
        </row>
        <row r="79">
          <cell r="DY79" t="str">
            <v>CR125R</v>
          </cell>
          <cell r="DZ79" t="str">
            <v>KZ4</v>
          </cell>
          <cell r="EA79">
            <v>2900</v>
          </cell>
          <cell r="EB79">
            <v>4</v>
          </cell>
          <cell r="EC79">
            <v>0</v>
          </cell>
          <cell r="ED79">
            <v>0</v>
          </cell>
          <cell r="EE79">
            <v>1500</v>
          </cell>
          <cell r="EF79">
            <v>3589</v>
          </cell>
          <cell r="EG79">
            <v>2870</v>
          </cell>
          <cell r="EH79">
            <v>7963</v>
          </cell>
        </row>
        <row r="80">
          <cell r="DY80" t="str">
            <v>CB400</v>
          </cell>
          <cell r="DZ80" t="str">
            <v>MCE</v>
          </cell>
          <cell r="EA80">
            <v>4000</v>
          </cell>
          <cell r="EB80">
            <v>671</v>
          </cell>
          <cell r="EC80">
            <v>531</v>
          </cell>
          <cell r="ED80">
            <v>581</v>
          </cell>
          <cell r="EE80">
            <v>571</v>
          </cell>
          <cell r="EF80">
            <v>491</v>
          </cell>
          <cell r="EG80">
            <v>431</v>
          </cell>
          <cell r="EH80">
            <v>3276</v>
          </cell>
        </row>
        <row r="81">
          <cell r="DY81" t="str">
            <v>CRF450</v>
          </cell>
          <cell r="DZ81" t="str">
            <v>MEB</v>
          </cell>
          <cell r="EA81">
            <v>2900</v>
          </cell>
          <cell r="EB81">
            <v>54</v>
          </cell>
          <cell r="EC81">
            <v>1200</v>
          </cell>
          <cell r="ED81">
            <v>4041</v>
          </cell>
          <cell r="EE81">
            <v>4155</v>
          </cell>
          <cell r="EF81">
            <v>1259</v>
          </cell>
          <cell r="EG81">
            <v>1902</v>
          </cell>
          <cell r="EH81">
            <v>12611</v>
          </cell>
        </row>
        <row r="82">
          <cell r="DY82" t="str">
            <v>ST-X</v>
          </cell>
          <cell r="DZ82" t="str">
            <v>MCS</v>
          </cell>
          <cell r="EA82">
            <v>4000</v>
          </cell>
          <cell r="EB82">
            <v>1323</v>
          </cell>
          <cell r="EC82">
            <v>512</v>
          </cell>
          <cell r="ED82">
            <v>344</v>
          </cell>
          <cell r="EE82">
            <v>342</v>
          </cell>
          <cell r="EF82">
            <v>666</v>
          </cell>
          <cell r="EG82">
            <v>358</v>
          </cell>
          <cell r="EH82">
            <v>3545</v>
          </cell>
        </row>
        <row r="83">
          <cell r="DY83" t="str">
            <v>CB900F/2</v>
          </cell>
          <cell r="DZ83" t="str">
            <v>MCZ</v>
          </cell>
          <cell r="EA83">
            <v>3300</v>
          </cell>
          <cell r="EB83">
            <v>60</v>
          </cell>
          <cell r="EC83">
            <v>570</v>
          </cell>
          <cell r="EH83">
            <v>630</v>
          </cell>
        </row>
        <row r="84">
          <cell r="DY84" t="str">
            <v>VT750</v>
          </cell>
          <cell r="DZ84" t="str">
            <v>MBA.K</v>
          </cell>
          <cell r="EA84">
            <v>5004</v>
          </cell>
          <cell r="EH84">
            <v>0</v>
          </cell>
        </row>
        <row r="85">
          <cell r="DY85" t="str">
            <v>VT600C</v>
          </cell>
          <cell r="DZ85" t="str">
            <v>MZ8/MBS</v>
          </cell>
          <cell r="EA85">
            <v>4000</v>
          </cell>
          <cell r="EB85">
            <v>2111</v>
          </cell>
          <cell r="EC85">
            <v>2471</v>
          </cell>
          <cell r="ED85">
            <v>1341</v>
          </cell>
          <cell r="EE85">
            <v>1850</v>
          </cell>
          <cell r="EF85">
            <v>791</v>
          </cell>
          <cell r="EG85">
            <v>64</v>
          </cell>
          <cell r="EH85">
            <v>8628</v>
          </cell>
        </row>
        <row r="86">
          <cell r="EH86">
            <v>0</v>
          </cell>
        </row>
        <row r="87">
          <cell r="EH87">
            <v>0</v>
          </cell>
        </row>
        <row r="88">
          <cell r="EH88">
            <v>0</v>
          </cell>
        </row>
        <row r="89">
          <cell r="DY89" t="str">
            <v>ST1100A</v>
          </cell>
          <cell r="DZ89" t="str">
            <v>MAJ-ABS</v>
          </cell>
          <cell r="EA89">
            <v>9550</v>
          </cell>
          <cell r="EB89">
            <v>12</v>
          </cell>
          <cell r="EC89">
            <v>11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23</v>
          </cell>
        </row>
        <row r="90">
          <cell r="DY90" t="str">
            <v>ST1100</v>
          </cell>
          <cell r="DZ90" t="str">
            <v>MAJ-STD/P</v>
          </cell>
          <cell r="EA90">
            <v>9550</v>
          </cell>
          <cell r="EB90">
            <v>12</v>
          </cell>
          <cell r="EC90">
            <v>21</v>
          </cell>
          <cell r="ED90">
            <v>10</v>
          </cell>
          <cell r="EE90">
            <v>10</v>
          </cell>
          <cell r="EF90">
            <v>10</v>
          </cell>
          <cell r="EG90">
            <v>15</v>
          </cell>
          <cell r="EH90">
            <v>78</v>
          </cell>
        </row>
        <row r="91">
          <cell r="DY91" t="str">
            <v>VF750</v>
          </cell>
          <cell r="DZ91" t="str">
            <v>MZ5</v>
          </cell>
          <cell r="EA91">
            <v>4492.8</v>
          </cell>
          <cell r="EB91">
            <v>10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1000</v>
          </cell>
          <cell r="EH91">
            <v>1010</v>
          </cell>
        </row>
        <row r="92">
          <cell r="DY92" t="str">
            <v>VFR800P</v>
          </cell>
          <cell r="DZ92" t="str">
            <v>MCP</v>
          </cell>
          <cell r="EA92">
            <v>5684</v>
          </cell>
          <cell r="EB92">
            <v>10</v>
          </cell>
          <cell r="EC92">
            <v>10</v>
          </cell>
          <cell r="ED92">
            <v>10</v>
          </cell>
          <cell r="EE92">
            <v>10</v>
          </cell>
          <cell r="EF92">
            <v>10</v>
          </cell>
          <cell r="EG92">
            <v>10</v>
          </cell>
          <cell r="EH92">
            <v>60</v>
          </cell>
        </row>
        <row r="93">
          <cell r="DY93" t="str">
            <v>CBX750</v>
          </cell>
          <cell r="DZ93" t="str">
            <v>MJ1</v>
          </cell>
          <cell r="EA93">
            <v>5788.8</v>
          </cell>
          <cell r="EB93">
            <v>20</v>
          </cell>
          <cell r="EC93">
            <v>19</v>
          </cell>
          <cell r="ED93">
            <v>45</v>
          </cell>
          <cell r="EE93">
            <v>19</v>
          </cell>
          <cell r="EF93">
            <v>59</v>
          </cell>
          <cell r="EG93">
            <v>63</v>
          </cell>
          <cell r="EH93">
            <v>225</v>
          </cell>
        </row>
        <row r="94">
          <cell r="DY94" t="str">
            <v>CR250R</v>
          </cell>
          <cell r="DZ94" t="str">
            <v>KZ3</v>
          </cell>
          <cell r="EA94">
            <v>2800</v>
          </cell>
          <cell r="EB94">
            <v>4</v>
          </cell>
          <cell r="EC94">
            <v>1102</v>
          </cell>
          <cell r="ED94">
            <v>1300</v>
          </cell>
          <cell r="EE94">
            <v>2000</v>
          </cell>
          <cell r="EF94">
            <v>1472</v>
          </cell>
          <cell r="EG94">
            <v>1669</v>
          </cell>
          <cell r="EH94">
            <v>7547</v>
          </cell>
        </row>
        <row r="95">
          <cell r="DY95" t="str">
            <v>CR125R</v>
          </cell>
          <cell r="DZ95" t="str">
            <v>KZ4</v>
          </cell>
          <cell r="EA95">
            <v>2800</v>
          </cell>
          <cell r="EB95">
            <v>4</v>
          </cell>
          <cell r="EF95">
            <v>1259</v>
          </cell>
          <cell r="EH95">
            <v>1263</v>
          </cell>
        </row>
        <row r="96">
          <cell r="DY96" t="str">
            <v>CRF450</v>
          </cell>
          <cell r="DZ96" t="str">
            <v>MEB</v>
          </cell>
          <cell r="EA96">
            <v>2900</v>
          </cell>
          <cell r="EB96">
            <v>54</v>
          </cell>
          <cell r="EC96">
            <v>1200</v>
          </cell>
          <cell r="EH96">
            <v>1254</v>
          </cell>
        </row>
        <row r="97">
          <cell r="DY97" t="str">
            <v>NV400DC</v>
          </cell>
          <cell r="DZ97" t="str">
            <v>MCL/MCR</v>
          </cell>
          <cell r="EA97">
            <v>5004</v>
          </cell>
          <cell r="EH97">
            <v>0</v>
          </cell>
        </row>
        <row r="98">
          <cell r="DY98" t="str">
            <v>CB1300</v>
          </cell>
          <cell r="DZ98" t="str">
            <v>MAZ/MBR</v>
          </cell>
          <cell r="EA98">
            <v>5357</v>
          </cell>
          <cell r="EB98">
            <v>61</v>
          </cell>
          <cell r="EC98">
            <v>121</v>
          </cell>
          <cell r="ED98">
            <v>120</v>
          </cell>
          <cell r="EE98">
            <v>70</v>
          </cell>
          <cell r="EF98">
            <v>60</v>
          </cell>
          <cell r="EG98">
            <v>50</v>
          </cell>
          <cell r="EH98">
            <v>482</v>
          </cell>
        </row>
        <row r="99">
          <cell r="DY99" t="str">
            <v>VTR1000</v>
          </cell>
          <cell r="DZ99" t="str">
            <v>MBB</v>
          </cell>
          <cell r="EA99">
            <v>4999</v>
          </cell>
          <cell r="EB99">
            <v>245</v>
          </cell>
          <cell r="EC99">
            <v>246</v>
          </cell>
          <cell r="ED99">
            <v>180</v>
          </cell>
          <cell r="EE99">
            <v>56</v>
          </cell>
          <cell r="EF99">
            <v>857</v>
          </cell>
          <cell r="EG99">
            <v>285</v>
          </cell>
          <cell r="EH99">
            <v>1869</v>
          </cell>
        </row>
        <row r="100">
          <cell r="DY100" t="str">
            <v>CB750</v>
          </cell>
          <cell r="DZ100" t="str">
            <v>MCN</v>
          </cell>
          <cell r="EA100">
            <v>4412</v>
          </cell>
          <cell r="EB100">
            <v>0</v>
          </cell>
          <cell r="EC100">
            <v>10</v>
          </cell>
          <cell r="ED100">
            <v>0</v>
          </cell>
          <cell r="EE100">
            <v>0</v>
          </cell>
          <cell r="EF100">
            <v>20</v>
          </cell>
          <cell r="EG100">
            <v>610</v>
          </cell>
          <cell r="EH100">
            <v>640</v>
          </cell>
        </row>
        <row r="101">
          <cell r="DY101" t="str">
            <v>CB400</v>
          </cell>
          <cell r="DZ101" t="str">
            <v>MCE</v>
          </cell>
          <cell r="EA101">
            <v>4234</v>
          </cell>
          <cell r="EB101">
            <v>671</v>
          </cell>
          <cell r="EH101">
            <v>671</v>
          </cell>
        </row>
        <row r="102">
          <cell r="DY102" t="str">
            <v>VTR250</v>
          </cell>
          <cell r="DZ102" t="str">
            <v>KFK</v>
          </cell>
          <cell r="EA102">
            <v>4951</v>
          </cell>
          <cell r="EB102">
            <v>120</v>
          </cell>
          <cell r="EC102">
            <v>130</v>
          </cell>
          <cell r="ED102">
            <v>139</v>
          </cell>
          <cell r="EE102">
            <v>129</v>
          </cell>
          <cell r="EF102">
            <v>119</v>
          </cell>
          <cell r="EG102">
            <v>98</v>
          </cell>
          <cell r="EH102">
            <v>735</v>
          </cell>
        </row>
      </sheetData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mat"/>
      <sheetName val="FKT_PJK"/>
      <sheetName val="Identitas"/>
      <sheetName val="Ex-Rate"/>
      <sheetName val="1195 B1"/>
      <sheetName val="Calculation Sheet "/>
      <sheetName val="General Info"/>
      <sheetName val="Sheet1"/>
      <sheetName val="#REF"/>
      <sheetName val="Penyusutan Inventaris"/>
      <sheetName val="Penyusutan Kendaraan"/>
      <sheetName val="ytd (dept)"/>
      <sheetName val="Questions"/>
      <sheetName val="Interbank detail"/>
      <sheetName val="Abdul Syukur"/>
      <sheetName val="Marshal"/>
      <sheetName val="BP1_23"/>
      <sheetName val="br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N1"/>
      <sheetName val="Permanent info"/>
      <sheetName val="TABEL"/>
      <sheetName val="db"/>
      <sheetName val="Account"/>
      <sheetName val="IPO BoQ"/>
      <sheetName val="AP Trade"/>
      <sheetName val="Ex_Rate"/>
      <sheetName val="AP-Okt"/>
      <sheetName val="SUD"/>
      <sheetName val="Template "/>
      <sheetName val="Setup"/>
      <sheetName val="Content 3"/>
      <sheetName val="A"/>
      <sheetName val="I.4.1 (2)"/>
      <sheetName val="Comparable Firms"/>
      <sheetName val="Cost Analysis"/>
      <sheetName val="DATA"/>
      <sheetName val="C1 NOV"/>
      <sheetName val="CAPBUDG"/>
      <sheetName val="CAPSALE"/>
      <sheetName val="Kendaraan Bermotor"/>
      <sheetName val="CA Sheet"/>
      <sheetName val="GeneralInfo"/>
      <sheetName val="ytd_(dept)"/>
      <sheetName val="1195_B1"/>
      <sheetName val="Penyusutan_Inventaris"/>
      <sheetName val="Penyusutan_Kendaraan"/>
      <sheetName val="Interbank_detail"/>
      <sheetName val="Check Sheet"/>
      <sheetName val="2001 Employee roster"/>
      <sheetName val="RATE"/>
      <sheetName val="U-3.1.1 telephone"/>
      <sheetName val="U110"/>
      <sheetName val="MASTER"/>
      <sheetName val="ASUMPTION"/>
      <sheetName val="KSO-Revenue"/>
      <sheetName val="TB-WP"/>
      <sheetName val="Module2"/>
      <sheetName val="chemcal"/>
      <sheetName val="pcQueryData"/>
      <sheetName val="_pcSlicerSheet"/>
      <sheetName val="_pcSlicerSheet1"/>
      <sheetName val="_pcSlicerSheet2"/>
      <sheetName val="_pcSlicerSheet3"/>
      <sheetName val="_pcSlicerSheet4"/>
      <sheetName val="_pcSlicerSheet5"/>
      <sheetName val="CRITERIA2"/>
      <sheetName val="tax-ss"/>
      <sheetName val="Entry  HTM"/>
      <sheetName val="C13"/>
      <sheetName val="CDYW"/>
      <sheetName val="SE"/>
      <sheetName val="Struktur Gas"/>
      <sheetName val="F8.5-OWN"/>
      <sheetName val="WCrestated"/>
      <sheetName val="Hay Guide Charts Notes"/>
      <sheetName val="9 58&quot;_single"/>
      <sheetName val="NL"/>
      <sheetName val="COA"/>
      <sheetName val="X rates"/>
      <sheetName val="WBS2"/>
      <sheetName val="Data Sheet"/>
      <sheetName val="Customer Address"/>
      <sheetName val="Marshal -1"/>
      <sheetName val="XXXXX"/>
      <sheetName val="00000"/>
      <sheetName val="Sheet2"/>
      <sheetName val="Sheet3"/>
      <sheetName val="Recovered_Sheet1"/>
      <sheetName val="XXXX0"/>
      <sheetName val="10000"/>
      <sheetName val="1000"/>
      <sheetName val="Recovered_Sheet2"/>
      <sheetName val="Recovered_Sheet3"/>
      <sheetName val="Recovered_Sheet4"/>
      <sheetName val="Recovered_Sheet5"/>
      <sheetName val="Recovered_Sheet6"/>
      <sheetName val="20000"/>
      <sheetName val="0000"/>
      <sheetName val="30000"/>
      <sheetName val="2000"/>
      <sheetName val="3000"/>
      <sheetName val="F1,2,3"/>
      <sheetName val="WS for Report-BS"/>
      <sheetName val="WS for Report-PL"/>
      <sheetName val="WBS1"/>
      <sheetName val="WPL"/>
      <sheetName val="PRJE"/>
      <sheetName val="CAJE"/>
      <sheetName val="PAJE"/>
      <sheetName val="PRJE For Report Purposes"/>
      <sheetName val="Consolidated jurnal"/>
      <sheetName val="Passed_adj"/>
      <sheetName val="DataCon"/>
      <sheetName val="name"/>
      <sheetName val="Exc. Rate"/>
      <sheetName val="DATA WP"/>
      <sheetName val="ocean voyage"/>
      <sheetName val="fiscal depr(E)"/>
      <sheetName val="DIST"/>
      <sheetName val="検査ﾃﾞｰﾀ"/>
      <sheetName val="rekap impor"/>
      <sheetName val="WIP III"/>
      <sheetName val="DES 02"/>
      <sheetName val="Segment"/>
      <sheetName val="Hp"/>
      <sheetName val="IS Dec 06"/>
      <sheetName val="Lead"/>
      <sheetName val="STKBB"/>
      <sheetName val="ytd_(dept)1"/>
      <sheetName val="1195_B11"/>
      <sheetName val="Penyusutan_Inventaris1"/>
      <sheetName val="Penyusutan_Kendaraan1"/>
      <sheetName val="Interbank_detail1"/>
      <sheetName val="General_Info"/>
      <sheetName val="Calculation_Sheet_"/>
      <sheetName val="Abdul_Syukur"/>
      <sheetName val="Comparable_Firms"/>
      <sheetName val="Check_Sheet"/>
      <sheetName val="2001_Employee_roster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Permanent_info"/>
      <sheetName val="Cost_Analysis"/>
      <sheetName val="IPO_BoQ"/>
      <sheetName val="AP_Trade"/>
      <sheetName val="Content_3"/>
      <sheetName val="Template_"/>
      <sheetName val="CA_Sheet"/>
      <sheetName val="C1_NOV"/>
      <sheetName val="U-3_1_1_telephone"/>
      <sheetName val="WS_for_Report-BS"/>
      <sheetName val="WS_for_Report-PL"/>
      <sheetName val="PRJE_For_Report_Purposes"/>
      <sheetName val="Consolidated_jurnal"/>
      <sheetName val="Entry__HTM"/>
      <sheetName val="I_4_1_(2)"/>
      <sheetName val="X_rates"/>
      <sheetName val="Data_Sheet"/>
      <sheetName val="合成単価作成・-BLDG"/>
      <sheetName val="Main"/>
      <sheetName val="CRA_Detail"/>
      <sheetName val="JSiar"/>
      <sheetName val="detail strs"/>
      <sheetName val="strs depr"/>
      <sheetName val="vhcl"/>
      <sheetName val="bhn-upah"/>
      <sheetName val="CIP"/>
      <sheetName val="Fixset"/>
      <sheetName val="Kendaraan_Bermotor"/>
      <sheetName val="Struktur_Gas"/>
      <sheetName val="F8_5-OWN"/>
      <sheetName val="fiscal_depr(E)"/>
      <sheetName val="9_58&quot;_single"/>
      <sheetName val="C101"/>
      <sheetName val="KASUS4"/>
      <sheetName val="NB UNIT3"/>
      <sheetName val="T_P"/>
      <sheetName val="Details"/>
      <sheetName val="BAP "/>
      <sheetName val="412src2"/>
      <sheetName val="412"/>
      <sheetName val="SELISIHKURSSOURCE"/>
      <sheetName val="AXA1-Mth"/>
      <sheetName val="ShareIndexData"/>
      <sheetName val="Finance"/>
      <sheetName val="Summary"/>
      <sheetName val="HomePage"/>
      <sheetName val="People"/>
      <sheetName val="DB1"/>
      <sheetName val="Sales - Ind. Life"/>
      <sheetName val="In-Gen"/>
      <sheetName val="GAAP"/>
      <sheetName val="Miscellaneous"/>
      <sheetName val="CF"/>
      <sheetName val="Premium"/>
      <sheetName val="Expense"/>
      <sheetName val="Claims-pay"/>
      <sheetName val="Investment"/>
      <sheetName val="Staff"/>
      <sheetName val="Data1"/>
      <sheetName val="Staff_numbers_by_entity_and_FU"/>
      <sheetName val="Input"/>
      <sheetName val="Bgn"/>
      <sheetName val="Kartu"/>
      <sheetName val="KSO_Revenue"/>
      <sheetName val="Forcast2006"/>
      <sheetName val="KKP"/>
      <sheetName val="laporan"/>
      <sheetName val="UV.10"/>
      <sheetName val="1195_B12"/>
      <sheetName val="Penyusutan_Inventaris2"/>
      <sheetName val="Penyusutan_Kendaraan2"/>
      <sheetName val="ytd_(dept)2"/>
      <sheetName val="Comparable_Firms1"/>
      <sheetName val="Interbank_detail2"/>
      <sheetName val="Cost_Analysis1"/>
      <sheetName val="C1_NOV1"/>
      <sheetName val="Kendaraan_Bermotor1"/>
      <sheetName val="CA_Sheet1"/>
      <sheetName val="Calculation_Sheet_1"/>
      <sheetName val="General_Info1"/>
      <sheetName val="Abdul_Syukur1"/>
      <sheetName val="Content_31"/>
      <sheetName val="IPO_BoQ1"/>
      <sheetName val="AP_Trade1"/>
      <sheetName val="Permanent_info1"/>
      <sheetName val="Check_Sheet1"/>
      <sheetName val="2001_Employee_roster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U-3_1_1_telephone1"/>
      <sheetName val="I_4_1_(2)1"/>
      <sheetName val="Entry__HTM1"/>
      <sheetName val="X_rates1"/>
      <sheetName val="Template_1"/>
      <sheetName val="Struktur_Gas1"/>
      <sheetName val="F8_5-OWN1"/>
      <sheetName val="fiscal_depr(E)1"/>
      <sheetName val="Data_Sheet1"/>
      <sheetName val="9_58&quot;_single1"/>
      <sheetName val="rekap_impor"/>
      <sheetName val="WIP_III"/>
      <sheetName val="DES_02"/>
      <sheetName val="Exc__Rate"/>
      <sheetName val="DATA_WP"/>
      <sheetName val="ocean_voyage"/>
      <sheetName val="Marshal_-1"/>
      <sheetName val="ah sanitary"/>
      <sheetName val="PPH1298S"/>
      <sheetName val="%TASE"/>
      <sheetName val="CN JAN JUL04 WM 1"/>
      <sheetName val="DetailInvGL"/>
      <sheetName val="DetailSPT"/>
      <sheetName val="INVurutTGL"/>
      <sheetName val="WS_for_Report-BS1"/>
      <sheetName val="WS_for_Report-PL1"/>
      <sheetName val="PRJE_For_Report_Purposes1"/>
      <sheetName val="Consolidated_jurnal1"/>
      <sheetName val="CAN"/>
      <sheetName val="Structr 2103adjus"/>
      <sheetName val=""/>
      <sheetName val="MEytd"/>
      <sheetName val="Inpu data"/>
      <sheetName val="Wil 1"/>
      <sheetName val="Apr"/>
      <sheetName val="Aug"/>
      <sheetName val="Dec"/>
      <sheetName val="Feb"/>
      <sheetName val="Jan"/>
      <sheetName val="July"/>
      <sheetName val="Jun"/>
      <sheetName val="Mar"/>
      <sheetName val="May"/>
      <sheetName val="Nov"/>
      <sheetName val="Oct"/>
      <sheetName val="Sep"/>
      <sheetName val="HRG BHN"/>
      <sheetName val="Siap Pakai"/>
      <sheetName val="NH-Badan"/>
      <sheetName val="MAP-2A"/>
      <sheetName val="Cover"/>
      <sheetName val="HSD"/>
      <sheetName val="sdm"/>
      <sheetName val="xxdata"/>
      <sheetName val="GL"/>
      <sheetName val="Isian"/>
      <sheetName val="MV"/>
      <sheetName val="Comp equip"/>
      <sheetName val="FFE"/>
      <sheetName val="98003-33"/>
      <sheetName val="2002"/>
      <sheetName val="SAD"/>
      <sheetName val="BUDGET_1999"/>
      <sheetName val="Equip Costs"/>
      <sheetName val="INDUK"/>
      <sheetName val="TrDes"/>
      <sheetName val="Korfis"/>
      <sheetName val="Inf Tambahan"/>
      <sheetName val="Trans bl Desember"/>
      <sheetName val="Ner"/>
      <sheetName val="Akt Tetap"/>
      <sheetName val="Daf-Gaji"/>
      <sheetName val="Des '99"/>
      <sheetName val="BS DEC'11"/>
      <sheetName val="POTO MAC"/>
      <sheetName val="Price"/>
      <sheetName val="ACC.CODE"/>
      <sheetName val="STORE CODE"/>
      <sheetName val="ATTR16.2A"/>
      <sheetName val="IS_Dec_06"/>
      <sheetName val="Mth-Vana"/>
      <sheetName val="WBS"/>
      <sheetName val="賦課費比較"/>
      <sheetName val="Attn"/>
      <sheetName val="ytd _dept_"/>
      <sheetName val="150 Days "/>
      <sheetName val="6-23CAT"/>
      <sheetName val="MALE"/>
      <sheetName val="SING"/>
      <sheetName val="SRI L"/>
      <sheetName val="VIET"/>
      <sheetName val="TK1"/>
      <sheetName val="RMS FUNGSIONAL"/>
      <sheetName val="RMS - STR (2)"/>
      <sheetName val="SEN_FUNG"/>
      <sheetName val="statement 1998"/>
      <sheetName val="L2"/>
      <sheetName val="Detail Piutang"/>
      <sheetName val="Informatique"/>
      <sheetName val="detail_strs"/>
      <sheetName val="strs_depr"/>
      <sheetName val="Hay_Guide_Charts_Notes"/>
      <sheetName val="HRG_BHN"/>
      <sheetName val="Customer_Address"/>
      <sheetName val="CN_JAN_JUL04_WM_1"/>
      <sheetName val="Equip_Costs"/>
      <sheetName val="Sales_-_Ind__Life"/>
      <sheetName val="NB_UNIT3"/>
      <sheetName val="ah_sanitary"/>
      <sheetName val="ACC_CODE"/>
      <sheetName val="STORE_CODE"/>
      <sheetName val="unitprice"/>
      <sheetName val="Constants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OKASI"/>
      <sheetName val="Adj"/>
      <sheetName val="FS - US$"/>
      <sheetName val="U2.2"/>
      <sheetName val="Markup"/>
      <sheetName val="Variance_Report"/>
      <sheetName val="Consolidated_Forecast"/>
      <sheetName val="Consolidated_Actuals"/>
      <sheetName val="TB0110"/>
      <sheetName val="TB0210"/>
      <sheetName val="TB0310"/>
      <sheetName val="TB0410"/>
      <sheetName val="TB0510"/>
      <sheetName val="TB0610"/>
      <sheetName val="TB0710"/>
      <sheetName val="TB0810"/>
      <sheetName val="TB0910"/>
      <sheetName val="TB1010"/>
      <sheetName val="TB1110"/>
      <sheetName val="TB1210"/>
      <sheetName val="BUDGET CRC TO GS &amp; EDP"/>
      <sheetName val="HRGArev"/>
      <sheetName val="C1"/>
      <sheetName val="Dynamic_Charts"/>
      <sheetName val="T_B"/>
      <sheetName val="wpl-rby"/>
      <sheetName val="fisik 94"/>
      <sheetName val="Cashflow"/>
      <sheetName val="Sat-Tan"/>
      <sheetName val="Infrastruktur"/>
      <sheetName val="IM"/>
      <sheetName val="IM (in)"/>
      <sheetName val="IM (out)"/>
      <sheetName val="Asset"/>
      <sheetName val="Input-BP"/>
      <sheetName val="Code"/>
      <sheetName val="Current"/>
      <sheetName val="Cont."/>
      <sheetName val="Input-Data"/>
      <sheetName val="Input10_A"/>
      <sheetName val="Input10_B"/>
      <sheetName val="Input10_C"/>
      <sheetName val="Input10_D"/>
      <sheetName val="Input09"/>
      <sheetName val="UPL"/>
      <sheetName val="RAT"/>
      <sheetName val="MAP-PSGL"/>
      <sheetName val="cf worksheet"/>
      <sheetName val="C"/>
      <sheetName val="MUTASIKASBANK"/>
      <sheetName val="Detail"/>
      <sheetName val="Income Statement"/>
      <sheetName val="Balance Sheet"/>
    </sheetNames>
    <sheetDataSet>
      <sheetData sheetId="0" refreshError="1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5">
          <cell r="B65" t="str">
            <v>Chonglee Leong Seng Co. LTD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4">
          <cell r="B434" t="str">
            <v>Zhujhai C. Feng Scie &amp; Tech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1_23"/>
      <sheetName val="******"/>
      <sheetName val="DAF_ISI"/>
      <sheetName val="Data_Umum"/>
      <sheetName val="TSK21_1"/>
      <sheetName val="TSK21_2"/>
      <sheetName val="Data_23"/>
      <sheetName val="SPT23_1N"/>
      <sheetName val="SPT23_2N"/>
      <sheetName val=" BP_23 Nikmat"/>
      <sheetName val=" BP_23 Secom"/>
      <sheetName val="alamat"/>
      <sheetName val="FKT_PJK"/>
      <sheetName val="DRAFT"/>
      <sheetName val="______"/>
      <sheetName val="Februari"/>
      <sheetName val="C101"/>
      <sheetName val="DATA WP"/>
      <sheetName val="Ref"/>
      <sheetName val="JAN - DES"/>
      <sheetName val="MT"/>
      <sheetName val="Desember"/>
      <sheetName val="MT DES"/>
      <sheetName val="penting"/>
      <sheetName val="BONUS_DES"/>
      <sheetName val="pph 21"/>
      <sheetName val="Pembayaran Tunai"/>
      <sheetName val="TUNAI_DES"/>
      <sheetName val="NIM_LAMA"/>
      <sheetName val="Sheet3"/>
      <sheetName val="Sheet5"/>
      <sheetName val="daf-3(OK)"/>
      <sheetName val="daf-7(OK)"/>
      <sheetName val="HRG BHN"/>
      <sheetName val="ProductionTarget50Pct"/>
      <sheetName val="CAPEX"/>
      <sheetName val="_BP_23_Nikmat"/>
      <sheetName val="_BP_23_Secom"/>
      <sheetName val="As"/>
      <sheetName val="BAPS"/>
      <sheetName val="6-AGREGAT"/>
      <sheetName val="Assumptions"/>
      <sheetName val="Cockpit"/>
      <sheetName val="Cockpit 2"/>
      <sheetName val="Cons I"/>
      <sheetName val="Cons II"/>
      <sheetName val="CONS OPAT"/>
      <sheetName val="Corporate"/>
      <sheetName val="NetIncometree"/>
      <sheetName val="RONOA tree"/>
      <sheetName val="Parameters"/>
      <sheetName val="Title"/>
      <sheetName val="MAPP"/>
      <sheetName val="rek det 1-3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"/>
      <sheetName val="Sheet1"/>
      <sheetName val="Sheet2"/>
      <sheetName val="Sheet3"/>
      <sheetName val="TB"/>
      <sheetName val="A"/>
      <sheetName val="Family"/>
      <sheetName val="Permanent info"/>
      <sheetName val="Trial"/>
      <sheetName val="GeneralInfo"/>
      <sheetName val="Marshal"/>
      <sheetName val="Kalk EITR- 2009"/>
      <sheetName val="XREF"/>
      <sheetName val="Journal Template"/>
      <sheetName val="Client Aje"/>
      <sheetName val="CH_ACCT"/>
      <sheetName val="smith"/>
    </sheetNames>
    <sheetDataSet>
      <sheetData sheetId="0" refreshError="1">
        <row r="7">
          <cell r="B7">
            <v>1111</v>
          </cell>
          <cell r="C7" t="str">
            <v>Kas kecil</v>
          </cell>
        </row>
        <row r="8">
          <cell r="B8">
            <v>1112</v>
          </cell>
          <cell r="C8" t="str">
            <v>Kas</v>
          </cell>
        </row>
        <row r="9">
          <cell r="B9">
            <v>1113</v>
          </cell>
          <cell r="C9" t="str">
            <v>Bank BCA</v>
          </cell>
        </row>
        <row r="10">
          <cell r="B10">
            <v>1114</v>
          </cell>
          <cell r="C10" t="str">
            <v>Bank Bumi Artha</v>
          </cell>
        </row>
        <row r="11">
          <cell r="B11">
            <v>1115</v>
          </cell>
          <cell r="C11" t="str">
            <v>Kas - US$</v>
          </cell>
        </row>
        <row r="12">
          <cell r="B12">
            <v>1121</v>
          </cell>
          <cell r="C12" t="str">
            <v>Piutang Dagang</v>
          </cell>
        </row>
        <row r="13">
          <cell r="B13">
            <v>1122</v>
          </cell>
          <cell r="C13" t="str">
            <v>Kas Bon</v>
          </cell>
        </row>
        <row r="14">
          <cell r="B14">
            <v>1123</v>
          </cell>
          <cell r="C14" t="str">
            <v>Piutang Lain-lain</v>
          </cell>
        </row>
        <row r="15">
          <cell r="B15">
            <v>1131</v>
          </cell>
          <cell r="C15" t="str">
            <v>Material</v>
          </cell>
        </row>
        <row r="16">
          <cell r="B16">
            <v>1132</v>
          </cell>
          <cell r="C16" t="str">
            <v>Barang Dalam Proses</v>
          </cell>
        </row>
        <row r="17">
          <cell r="B17">
            <v>1133</v>
          </cell>
          <cell r="C17" t="str">
            <v>Barang Jadi</v>
          </cell>
        </row>
        <row r="18">
          <cell r="B18">
            <v>1134</v>
          </cell>
          <cell r="C18" t="str">
            <v>Persediaan Suku Cadang</v>
          </cell>
        </row>
        <row r="19">
          <cell r="B19">
            <v>1141</v>
          </cell>
          <cell r="C19" t="str">
            <v>Perlengkapan Kantor</v>
          </cell>
        </row>
        <row r="20">
          <cell r="B20">
            <v>1211</v>
          </cell>
          <cell r="C20" t="str">
            <v>Tanah</v>
          </cell>
        </row>
        <row r="21">
          <cell r="B21">
            <v>1212</v>
          </cell>
          <cell r="C21" t="str">
            <v>Bangunan</v>
          </cell>
        </row>
        <row r="22">
          <cell r="B22">
            <v>1213</v>
          </cell>
          <cell r="C22" t="str">
            <v>Mesin</v>
          </cell>
        </row>
        <row r="23">
          <cell r="B23">
            <v>1214</v>
          </cell>
          <cell r="C23" t="str">
            <v>Peralatan</v>
          </cell>
        </row>
        <row r="24">
          <cell r="B24">
            <v>1215</v>
          </cell>
          <cell r="C24" t="str">
            <v>Alat Kantor</v>
          </cell>
        </row>
        <row r="25">
          <cell r="B25">
            <v>1216</v>
          </cell>
          <cell r="C25" t="str">
            <v>Kendaraan</v>
          </cell>
        </row>
        <row r="26">
          <cell r="B26">
            <v>1222</v>
          </cell>
          <cell r="C26" t="str">
            <v>Akum. Peny. Bangunan</v>
          </cell>
        </row>
        <row r="27">
          <cell r="B27">
            <v>1223</v>
          </cell>
          <cell r="C27" t="str">
            <v>Akum. Peny. Mesin</v>
          </cell>
        </row>
        <row r="28">
          <cell r="B28">
            <v>1224</v>
          </cell>
          <cell r="C28" t="str">
            <v>Akum. Peny. Alat Bengkel</v>
          </cell>
        </row>
        <row r="29">
          <cell r="B29">
            <v>1225</v>
          </cell>
          <cell r="C29" t="str">
            <v>Akum. Peny. Alat Kantor</v>
          </cell>
        </row>
        <row r="30">
          <cell r="B30">
            <v>1226</v>
          </cell>
          <cell r="C30" t="str">
            <v>Akum. Peny. Kendaraan</v>
          </cell>
        </row>
        <row r="31">
          <cell r="B31">
            <v>1401</v>
          </cell>
          <cell r="C31" t="str">
            <v>Gaji dan Upah</v>
          </cell>
        </row>
        <row r="32">
          <cell r="B32">
            <v>1402</v>
          </cell>
          <cell r="C32" t="str">
            <v>Utilitas</v>
          </cell>
        </row>
        <row r="33">
          <cell r="B33">
            <v>2111</v>
          </cell>
          <cell r="C33" t="str">
            <v>Hutang Usaha</v>
          </cell>
        </row>
        <row r="34">
          <cell r="B34">
            <v>2112</v>
          </cell>
          <cell r="C34" t="str">
            <v>Hutang Komisi</v>
          </cell>
        </row>
        <row r="35">
          <cell r="B35">
            <v>2121</v>
          </cell>
          <cell r="C35" t="str">
            <v>PPN Keluaran</v>
          </cell>
        </row>
        <row r="36">
          <cell r="B36">
            <v>2122</v>
          </cell>
          <cell r="C36" t="str">
            <v>Hutang PPh Pasal 21</v>
          </cell>
        </row>
        <row r="37">
          <cell r="B37">
            <v>2123</v>
          </cell>
          <cell r="C37" t="str">
            <v>Hutang PPh Pasal 25</v>
          </cell>
        </row>
        <row r="38">
          <cell r="B38">
            <v>2131</v>
          </cell>
          <cell r="C38" t="str">
            <v>Hutang Gaji dan Upah</v>
          </cell>
        </row>
        <row r="39">
          <cell r="B39">
            <v>2132</v>
          </cell>
          <cell r="C39" t="str">
            <v>Hutang Bunga</v>
          </cell>
        </row>
        <row r="40">
          <cell r="B40">
            <v>2133</v>
          </cell>
          <cell r="C40" t="str">
            <v>Hutang Utilitas</v>
          </cell>
        </row>
        <row r="41">
          <cell r="B41">
            <v>2201</v>
          </cell>
          <cell r="C41" t="str">
            <v>Hutang Salindo</v>
          </cell>
        </row>
        <row r="42">
          <cell r="B42">
            <v>3001</v>
          </cell>
          <cell r="C42" t="str">
            <v>Modal</v>
          </cell>
        </row>
        <row r="43">
          <cell r="B43">
            <v>3002</v>
          </cell>
          <cell r="C43" t="str">
            <v>Laba Ditahan</v>
          </cell>
        </row>
        <row r="44">
          <cell r="B44">
            <v>3003</v>
          </cell>
          <cell r="C44" t="str">
            <v>Drawing</v>
          </cell>
        </row>
        <row r="45">
          <cell r="B45">
            <v>3004</v>
          </cell>
          <cell r="C45" t="str">
            <v>Ikhtisar Rugi Laba</v>
          </cell>
        </row>
        <row r="46">
          <cell r="B46">
            <v>3005</v>
          </cell>
          <cell r="C46" t="str">
            <v>Harga Pokok Penjualan</v>
          </cell>
        </row>
        <row r="47">
          <cell r="B47">
            <v>4101</v>
          </cell>
          <cell r="C47" t="str">
            <v>Pembelian</v>
          </cell>
        </row>
        <row r="48">
          <cell r="B48">
            <v>4201</v>
          </cell>
          <cell r="C48" t="str">
            <v>Retur Pembelian</v>
          </cell>
        </row>
        <row r="49">
          <cell r="B49">
            <v>5101</v>
          </cell>
          <cell r="C49" t="str">
            <v>Penjualan</v>
          </cell>
        </row>
        <row r="50">
          <cell r="B50">
            <v>5102</v>
          </cell>
          <cell r="C50" t="str">
            <v>Retur Penjualan</v>
          </cell>
        </row>
        <row r="51">
          <cell r="B51">
            <v>5201</v>
          </cell>
          <cell r="C51" t="str">
            <v>Pendapatan Makloon</v>
          </cell>
        </row>
        <row r="52">
          <cell r="B52">
            <v>5202</v>
          </cell>
          <cell r="C52" t="str">
            <v>Retur Makloon</v>
          </cell>
        </row>
        <row r="53">
          <cell r="B53">
            <v>6101</v>
          </cell>
          <cell r="C53" t="str">
            <v>Biaya Produksi BDP</v>
          </cell>
        </row>
        <row r="54">
          <cell r="B54">
            <v>6201</v>
          </cell>
          <cell r="C54" t="str">
            <v>Biaya Overhead Aktual</v>
          </cell>
        </row>
        <row r="55">
          <cell r="B55">
            <v>6301</v>
          </cell>
          <cell r="C55" t="str">
            <v>Biaya Adm. dan Umum</v>
          </cell>
        </row>
        <row r="56">
          <cell r="B56">
            <v>6401</v>
          </cell>
          <cell r="C56" t="str">
            <v>Biaya Penjualan</v>
          </cell>
        </row>
        <row r="57">
          <cell r="B57">
            <v>6402</v>
          </cell>
          <cell r="C57" t="str">
            <v>Biaya Transportasi</v>
          </cell>
        </row>
        <row r="58">
          <cell r="B58">
            <v>6501</v>
          </cell>
          <cell r="C58" t="str">
            <v>Biaya Komisi</v>
          </cell>
        </row>
        <row r="59">
          <cell r="B59">
            <v>6601</v>
          </cell>
          <cell r="C59" t="str">
            <v>Biaya Medis Karyawan</v>
          </cell>
        </row>
        <row r="60">
          <cell r="B60">
            <v>6701</v>
          </cell>
          <cell r="C60" t="str">
            <v>Biaya Makan Siang</v>
          </cell>
        </row>
        <row r="61">
          <cell r="B61">
            <v>6801</v>
          </cell>
          <cell r="C61" t="str">
            <v>Biaya Entertainment</v>
          </cell>
        </row>
        <row r="62">
          <cell r="B62">
            <v>6901</v>
          </cell>
          <cell r="C62" t="str">
            <v>B. Perbaikan dan Perawatan</v>
          </cell>
        </row>
        <row r="63">
          <cell r="B63">
            <v>7000</v>
          </cell>
          <cell r="C63" t="str">
            <v>Biaya Tunjangan Hari Raya</v>
          </cell>
        </row>
        <row r="64">
          <cell r="B64">
            <v>7100</v>
          </cell>
          <cell r="C64" t="str">
            <v>Pendapatan Lain-lain</v>
          </cell>
        </row>
        <row r="65">
          <cell r="B65">
            <v>7200</v>
          </cell>
          <cell r="C65" t="str">
            <v>Biaya Lain-lain</v>
          </cell>
        </row>
        <row r="66">
          <cell r="B66">
            <v>7201</v>
          </cell>
          <cell r="C66" t="str">
            <v>Kelebihan dan Kekurangan Kas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Lampiran"/>
      <sheetName val="Attachment"/>
      <sheetName val="Neraca"/>
      <sheetName val="Balance Sheet"/>
      <sheetName val="Rugi Laba"/>
      <sheetName val="Income Statm"/>
      <sheetName val="Rek Fiskal"/>
      <sheetName val="Fiscal Rec"/>
      <sheetName val="Rek Fiskal-detail"/>
      <sheetName val="PPh 25"/>
      <sheetName val="Art.25"/>
      <sheetName val="PPh 22"/>
      <sheetName val="Art 22"/>
      <sheetName val="PPh 25 calc."/>
      <sheetName val="Art 25 calc"/>
      <sheetName val="Daftar Pengurus"/>
      <sheetName val="Comm. List"/>
      <sheetName val="Daftar Pemegang Saham"/>
      <sheetName val="Shareholder List"/>
      <sheetName val="Fiskal"/>
      <sheetName val="Entertainment"/>
      <sheetName val="Aktiva Tetap"/>
      <sheetName val="Fixed Assets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Data"/>
      <sheetName val="Ref"/>
      <sheetName val="Template "/>
      <sheetName val="Excess Calc"/>
      <sheetName val="P&amp;L98"/>
      <sheetName val="Ex-Rate"/>
      <sheetName val="Detail-PARENT"/>
      <sheetName val="VALIDASI"/>
      <sheetName val="Permanent info"/>
      <sheetName val="CRITERIA3"/>
      <sheetName val="A"/>
      <sheetName val="Account"/>
      <sheetName val="Assumptions"/>
      <sheetName val="A104"/>
      <sheetName val="A106"/>
      <sheetName val="A108"/>
      <sheetName val="A20S"/>
      <sheetName val="F1771_2"/>
      <sheetName val="CRA-Detail"/>
      <sheetName val="Fixset"/>
      <sheetName val="Disposals"/>
      <sheetName val="0220"/>
      <sheetName val="WPL"/>
      <sheetName val="SUD"/>
      <sheetName val="Ab oct 07"/>
      <sheetName val="ABSN  April 09 ~ Mei 09 ok"/>
      <sheetName val="Bonus kwartal"/>
      <sheetName val="TAG-GAJI"/>
      <sheetName val="Instructions"/>
      <sheetName val="Irregular Income"/>
      <sheetName val="FE-1770.P1"/>
      <sheetName val="RATE-NEW"/>
      <sheetName val="tb1"/>
      <sheetName val="LPP-2"/>
      <sheetName val="ATTR16.2A"/>
      <sheetName val="Balance_Sheet"/>
      <sheetName val="Rugi_Laba"/>
      <sheetName val="Income_Statm"/>
      <sheetName val="Rek_Fiskal"/>
      <sheetName val="Fiscal_Rec"/>
      <sheetName val="Rek_Fiskal-detail"/>
      <sheetName val="PPh_25"/>
      <sheetName val="Art_25"/>
      <sheetName val="PPh_22"/>
      <sheetName val="Art_22"/>
      <sheetName val="PPh_25_calc_"/>
      <sheetName val="Art_25_calc"/>
      <sheetName val="Daftar_Pengurus"/>
      <sheetName val="Comm__List"/>
      <sheetName val="Daftar_Pemegang_Saham"/>
      <sheetName val="Shareholder_List"/>
      <sheetName val="Aktiva_Tetap"/>
      <sheetName val="Fixed_Assets"/>
      <sheetName val="FI-1771_P1"/>
      <sheetName val="FE-1771_P1"/>
      <sheetName val="FI-1771_P2"/>
      <sheetName val="FE-1771_P2"/>
      <sheetName val="CRITERIA2"/>
      <sheetName val="DEC"/>
      <sheetName val="ABS Jun ~Juli 2011"/>
      <sheetName val="ProductionTarget50Pct"/>
      <sheetName val="CAPEX"/>
      <sheetName val="fm13(Giro)"/>
      <sheetName val="Bukubesar"/>
      <sheetName val="Cover"/>
      <sheetName val="Graphs1"/>
      <sheetName val="Graphs2"/>
      <sheetName val="Graphs3"/>
      <sheetName val="MktShare"/>
      <sheetName val="Admin_brd"/>
      <sheetName val="Admin_pkg"/>
      <sheetName val="Admin_calcs"/>
      <sheetName val="Table_SAP"/>
      <sheetName val="alamat"/>
      <sheetName val="P&amp;L"/>
      <sheetName val="IM"/>
      <sheetName val="IM _in_"/>
      <sheetName val="IM _out_"/>
      <sheetName val="Asset"/>
      <sheetName val="Input_BP"/>
      <sheetName val="Code"/>
      <sheetName val="1"/>
      <sheetName val="Cont_"/>
      <sheetName val="Input_Data"/>
      <sheetName val="Input"/>
      <sheetName val="AP Trade"/>
      <sheetName val="Basic_Information"/>
      <sheetName val="KODE"/>
      <sheetName val="Excess_Calc"/>
      <sheetName val="Permanent_info"/>
      <sheetName val="Template_"/>
      <sheetName val="Actuals &amp; Prior Yr. Figures"/>
      <sheetName val="Annual Budget Figures"/>
      <sheetName val="MainMenu"/>
      <sheetName val="Financial Reports"/>
      <sheetName val="Index"/>
      <sheetName val="Calcs"/>
      <sheetName val="WBS1"/>
      <sheetName val="General Info"/>
      <sheetName val="Q-PC1"/>
      <sheetName val="Q-PC2"/>
      <sheetName val="CRITERIA1"/>
      <sheetName val="Sheet1"/>
      <sheetName val="2001Marshal"/>
      <sheetName val="BP1_23"/>
      <sheetName val="FUTURES"/>
      <sheetName val="Access"/>
      <sheetName val="U-3.1.1 telephone"/>
      <sheetName val="Trading Statement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PH1298S"/>
      <sheetName val="Coeffs"/>
      <sheetName val="COGS"/>
      <sheetName val="Level 1-3 Listing"/>
      <sheetName val="2"/>
      <sheetName val="2000 std cost"/>
      <sheetName val="Profile"/>
      <sheetName val="COA (2)"/>
      <sheetName val="Subacc"/>
      <sheetName val="Fill in data"/>
      <sheetName val="Balance_Sheet1"/>
      <sheetName val="Rugi_Laba1"/>
      <sheetName val="Income_Statm1"/>
      <sheetName val="Rek_Fiskal1"/>
      <sheetName val="Fiscal_Rec1"/>
      <sheetName val="Rek_Fiskal-detail1"/>
      <sheetName val="PPh_251"/>
      <sheetName val="Art_251"/>
      <sheetName val="PPh_221"/>
      <sheetName val="Art_221"/>
      <sheetName val="PPh_25_calc_1"/>
      <sheetName val="Art_25_calc1"/>
      <sheetName val="Daftar_Pengurus1"/>
      <sheetName val="Comm__List1"/>
      <sheetName val="Daftar_Pemegang_Saham1"/>
      <sheetName val="Shareholder_List1"/>
      <sheetName val="Aktiva_Tetap1"/>
      <sheetName val="Fixed_Assets1"/>
      <sheetName val="FI-1771_P11"/>
      <sheetName val="FE-1771_P11"/>
      <sheetName val="FI-1771_P21"/>
      <sheetName val="FE-1771_P21"/>
      <sheetName val="Balance_Sheet2"/>
      <sheetName val="Rugi_Laba2"/>
      <sheetName val="Income_Statm2"/>
      <sheetName val="Rek_Fiskal2"/>
      <sheetName val="Fiscal_Rec2"/>
      <sheetName val="Rek_Fiskal-detail2"/>
      <sheetName val="PPh_252"/>
      <sheetName val="Art_252"/>
      <sheetName val="PPh_222"/>
      <sheetName val="Art_222"/>
      <sheetName val="PPh_25_calc_2"/>
      <sheetName val="Art_25_calc2"/>
      <sheetName val="Daftar_Pengurus2"/>
      <sheetName val="Comm__List2"/>
      <sheetName val="Daftar_Pemegang_Saham2"/>
      <sheetName val="Shareholder_List2"/>
      <sheetName val="Aktiva_Tetap2"/>
      <sheetName val="Fixed_Assets2"/>
      <sheetName val="FI-1771_P12"/>
      <sheetName val="FE-1771_P12"/>
      <sheetName val="FI-1771_P22"/>
      <sheetName val="FE-1771_P22"/>
      <sheetName val="segmen"/>
      <sheetName val="OLDMAP"/>
      <sheetName val="SCORE_RC_Code"/>
      <sheetName val="Austria"/>
      <sheetName val="Chile"/>
      <sheetName val="Finland"/>
      <sheetName val="Greece"/>
      <sheetName val="Hungary"/>
      <sheetName val="Israel"/>
      <sheetName val="Luxembourg"/>
      <sheetName val="Norway"/>
      <sheetName val="Poland"/>
      <sheetName val="Slovakia"/>
      <sheetName val="IS"/>
      <sheetName val="rekap impor"/>
      <sheetName val="NOMOR PERKIRAAN"/>
      <sheetName val="Segment"/>
      <sheetName val="Identitas"/>
      <sheetName val="Module2"/>
      <sheetName val="1999 CIT calc Final"/>
      <sheetName val="Template_1"/>
      <sheetName val="Ab_oct_07"/>
      <sheetName val="ABSN__April_09_~_Mei_09_ok"/>
      <sheetName val="Bonus_kwartal"/>
      <sheetName val="Excess_Calc1"/>
      <sheetName val="ABS_Jun_~Juli_2011"/>
      <sheetName val="Permanent_info1"/>
      <sheetName val="Irregular_Income"/>
      <sheetName val="FE-1770_P1"/>
      <sheetName val="NOMOR_PERKIRAAN"/>
      <sheetName val="ATTR16_2A"/>
      <sheetName val="rekap_impor"/>
      <sheetName val="Actuals_&amp;_Prior_Yr__Figures"/>
      <sheetName val="Annual_Budget_Figures"/>
      <sheetName val="Financial_Reports"/>
      <sheetName val="U-3_1_1_telephone"/>
      <sheetName val="IM__in_"/>
      <sheetName val="IM__out_"/>
      <sheetName val="AP_Trade"/>
      <sheetName val="Template_2"/>
      <sheetName val="Ab_oct_071"/>
      <sheetName val="ABSN__April_09_~_Mei_09_ok1"/>
      <sheetName val="Bonus_kwartal1"/>
      <sheetName val="Excess_Calc2"/>
      <sheetName val="ABS_Jun_~Juli_20111"/>
      <sheetName val="Permanent_info2"/>
      <sheetName val="Irregular_Income1"/>
      <sheetName val="FE-1770_P11"/>
      <sheetName val="NOMOR_PERKIRAAN1"/>
      <sheetName val="ATTR16_2A1"/>
      <sheetName val="rekap_impor1"/>
      <sheetName val="Actuals_&amp;_Prior_Yr__Figures1"/>
      <sheetName val="Annual_Budget_Figures1"/>
      <sheetName val="Financial_Reports1"/>
      <sheetName val="U-3_1_1_telephone1"/>
      <sheetName val="IM__in_1"/>
      <sheetName val="IM__out_1"/>
      <sheetName val="AP_Trade1"/>
      <sheetName val="合成単価作成・-BLDG"/>
      <sheetName val="adj"/>
      <sheetName val="WBS2"/>
      <sheetName val="ALLOC"/>
      <sheetName val="chemcal"/>
      <sheetName val="Sheet1 (2)"/>
      <sheetName val="FE-1770-I"/>
      <sheetName val="FE-1770-II"/>
      <sheetName val="Data Sheet"/>
      <sheetName val="Sheet2"/>
      <sheetName val="instalasi disp Mei"/>
      <sheetName val="Cost-Bud"/>
      <sheetName val="Turnover-Bud"/>
      <sheetName val="Vol-Bud"/>
      <sheetName val="TB"/>
      <sheetName val="Lookups"/>
      <sheetName val="Currency Table"/>
      <sheetName val="Maint"/>
      <sheetName val="Links"/>
      <sheetName val="Assump"/>
      <sheetName val="fiscal depr(E)"/>
      <sheetName val="ACC.CODE"/>
      <sheetName val="412src2"/>
      <sheetName val="aug"/>
      <sheetName val="mei"/>
      <sheetName val="aprl"/>
      <sheetName val="feb"/>
      <sheetName val="jan"/>
      <sheetName val="jul"/>
      <sheetName val="jun"/>
      <sheetName val="mart"/>
      <sheetName val="oct"/>
      <sheetName val="sept"/>
      <sheetName val="CMA Calculations- Figure 5440.1"/>
      <sheetName val="ASUMPTION"/>
      <sheetName val="KSO-Revenue"/>
      <sheetName val="F1771-II"/>
      <sheetName val="BS"/>
      <sheetName val="Scoping"/>
      <sheetName val="GenInfo"/>
      <sheetName val="FS Data"/>
      <sheetName val="1AB"/>
      <sheetName val="Appendix A - Navigator"/>
      <sheetName val="1771 III"/>
      <sheetName val="1771 IV"/>
      <sheetName val="1771 I"/>
      <sheetName val="7AB"/>
      <sheetName val="1771"/>
      <sheetName val="2AB"/>
      <sheetName val="data_val"/>
      <sheetName val="AccRef"/>
      <sheetName val="divI"/>
      <sheetName val="divII"/>
      <sheetName val="DCOST"/>
      <sheetName val="MCOST2"/>
      <sheetName val="PARAMETERS"/>
      <sheetName val="TBM"/>
      <sheetName val="july"/>
      <sheetName val="june"/>
      <sheetName val="Trf-SAP"/>
      <sheetName val="ACC_NUM"/>
      <sheetName val="@@BMA Gbx - Pack Config"/>
      <sheetName val="Account list"/>
      <sheetName val="CODE NO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Trading_Statement"/>
      <sheetName val="FA Movement"/>
      <sheetName val="Entry  HTM"/>
      <sheetName val="Entry Broker"/>
      <sheetName val="SK HTM"/>
      <sheetName val="Kartu"/>
      <sheetName val="LC"/>
      <sheetName val="Rate"/>
      <sheetName val="14"/>
      <sheetName val="3"/>
      <sheetName val="40"/>
      <sheetName val="E-1-1"/>
      <sheetName val="HO Use"/>
      <sheetName val="2003 BGT C Flow"/>
      <sheetName val="Cashflow Report Act vs Bgt"/>
      <sheetName val="BGT Cashflow "/>
      <sheetName val="AC"/>
      <sheetName val="HARVEST02"/>
      <sheetName val="412"/>
      <sheetName val="SELISIHKURSSOURCE"/>
      <sheetName val="KU-Ajt'03"/>
      <sheetName val="KB-Ajt'03"/>
      <sheetName val="KS-Ajt'03"/>
      <sheetName val="KT-Ajt'03"/>
      <sheetName val="Mill-Ajt'03"/>
      <sheetName val="F1771-2"/>
      <sheetName val="PRE"/>
      <sheetName val="CASTING"/>
      <sheetName val="DFR CT"/>
      <sheetName val="prod"/>
      <sheetName val="GRAH PLAN"/>
      <sheetName val="BEP ACT"/>
      <sheetName val="CIP_USD"/>
      <sheetName val="YearEnd02"/>
      <sheetName val="BLI_CostCenter"/>
      <sheetName val="BLI_Facility"/>
      <sheetName val="BLI_PaymentType"/>
      <sheetName val="summary-1"/>
      <sheetName val="Control"/>
      <sheetName val="Total OP"/>
      <sheetName val="Balance_Sheet3"/>
      <sheetName val="Rugi_Laba3"/>
      <sheetName val="Income_Statm3"/>
      <sheetName val="Rek_Fiskal3"/>
      <sheetName val="Fiscal_Rec3"/>
      <sheetName val="Rek_Fiskal-detail3"/>
      <sheetName val="PPh_253"/>
      <sheetName val="Art_253"/>
      <sheetName val="PPh_223"/>
      <sheetName val="Art_223"/>
      <sheetName val="PPh_25_calc_3"/>
      <sheetName val="Art_25_calc3"/>
      <sheetName val="Daftar_Pengurus3"/>
      <sheetName val="Comm__List3"/>
      <sheetName val="Daftar_Pemegang_Saham3"/>
      <sheetName val="Shareholder_List3"/>
      <sheetName val="Aktiva_Tetap3"/>
      <sheetName val="Fixed_Assets3"/>
      <sheetName val="FI-1771_P13"/>
      <sheetName val="FE-1771_P13"/>
      <sheetName val="FI-1771_P23"/>
      <sheetName val="FE-1771_P23"/>
      <sheetName val="Excess_Calc3"/>
      <sheetName val="Template_3"/>
      <sheetName val="Permanent_info3"/>
      <sheetName val="Ab_oct_072"/>
      <sheetName val="ABSN__April_09_~_Mei_09_ok2"/>
      <sheetName val="Bonus_kwartal2"/>
      <sheetName val="Irregular_Income2"/>
      <sheetName val="FE-1770_P12"/>
      <sheetName val="ATTR16_2A2"/>
      <sheetName val="ABS_Jun_~Juli_20112"/>
      <sheetName val="IM__in_2"/>
      <sheetName val="IM__out_2"/>
      <sheetName val="AP_Trade2"/>
      <sheetName val="Actuals_&amp;_Prior_Yr__Figures2"/>
      <sheetName val="Annual_Budget_Figures2"/>
      <sheetName val="Financial_Reports2"/>
      <sheetName val="General_Info"/>
      <sheetName val="1999_CIT_calc_Final"/>
      <sheetName val="U-3_1_1_telephone2"/>
      <sheetName val="Currency_Table"/>
      <sheetName val="COA_(2)"/>
      <sheetName val="Sheet1_(2)"/>
      <sheetName val="Level_1-3_Listing"/>
      <sheetName val="Fill_in_data"/>
      <sheetName val="Data_Sheet"/>
      <sheetName val="instalasi_disp_Mei"/>
      <sheetName val="rekap_impor2"/>
      <sheetName val="NOMOR_PERKIRAAN2"/>
      <sheetName val="2000_std_cost"/>
      <sheetName val="Balance_Sheet4"/>
      <sheetName val="Rugi_Laba4"/>
      <sheetName val="Income_Statm4"/>
      <sheetName val="Rek_Fiskal4"/>
      <sheetName val="Fiscal_Rec4"/>
      <sheetName val="Rek_Fiskal-detail4"/>
      <sheetName val="PPh_254"/>
      <sheetName val="Art_254"/>
      <sheetName val="PPh_224"/>
      <sheetName val="Art_224"/>
      <sheetName val="PPh_25_calc_4"/>
      <sheetName val="Art_25_calc4"/>
      <sheetName val="Daftar_Pengurus4"/>
      <sheetName val="Comm__List4"/>
      <sheetName val="Daftar_Pemegang_Saham4"/>
      <sheetName val="Shareholder_List4"/>
      <sheetName val="Aktiva_Tetap4"/>
      <sheetName val="Fixed_Assets4"/>
      <sheetName val="FI-1771_P14"/>
      <sheetName val="FE-1771_P14"/>
      <sheetName val="FI-1771_P24"/>
      <sheetName val="FE-1771_P24"/>
      <sheetName val="Excess_Calc4"/>
      <sheetName val="Template_4"/>
      <sheetName val="Permanent_info4"/>
      <sheetName val="Ab_oct_073"/>
      <sheetName val="ABSN__April_09_~_Mei_09_ok3"/>
      <sheetName val="Bonus_kwartal3"/>
      <sheetName val="Irregular_Income3"/>
      <sheetName val="FE-1770_P13"/>
      <sheetName val="ATTR16_2A3"/>
      <sheetName val="ABS_Jun_~Juli_20113"/>
      <sheetName val="IM__in_3"/>
      <sheetName val="IM__out_3"/>
      <sheetName val="AP_Trade3"/>
      <sheetName val="Actuals_&amp;_Prior_Yr__Figures3"/>
      <sheetName val="Annual_Budget_Figures3"/>
      <sheetName val="Financial_Reports3"/>
      <sheetName val="General_Info1"/>
      <sheetName val="1999_CIT_calc_Final1"/>
      <sheetName val="Trading_Statement1"/>
      <sheetName val="U-3_1_1_telephone3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Currency_Table1"/>
      <sheetName val="COA_(2)1"/>
      <sheetName val="Sheet1_(2)1"/>
      <sheetName val="Level_1-3_Listing1"/>
      <sheetName val="Fill_in_data1"/>
      <sheetName val="Data_Sheet1"/>
      <sheetName val="instalasi_disp_Mei1"/>
      <sheetName val="rekap_impor3"/>
      <sheetName val="NOMOR_PERKIRAAN3"/>
      <sheetName val="2000_std_cost1"/>
      <sheetName val="@@BMA_Gbx_-_Pack_Config"/>
      <sheetName val="Account_list"/>
      <sheetName val="CODE_NO"/>
      <sheetName val="FA_Movement"/>
      <sheetName val="fiscal_depr(E)"/>
      <sheetName val="Entry__HTM"/>
      <sheetName val="Entry_Broker"/>
      <sheetName val="SK_HTM"/>
      <sheetName val="HO_Use"/>
      <sheetName val="2003_BGT_C_Flow"/>
      <sheetName val="Cashflow_Report_Act_vs_Bgt"/>
      <sheetName val="BGT_Cashflow_"/>
      <sheetName val="DFR_CT"/>
      <sheetName val="GRAH_PLAN"/>
      <sheetName val="BEP_ACT"/>
      <sheetName val="FS_Data"/>
      <sheetName val="Appendix_A_-_Navigator"/>
      <sheetName val="1771_III"/>
      <sheetName val="1771_IV"/>
      <sheetName val="1771_I"/>
      <sheetName val="Total_OP"/>
      <sheetName val="Balance_Sheet5"/>
      <sheetName val="Rugi_Laba5"/>
      <sheetName val="Income_Statm5"/>
      <sheetName val="Rek_Fiskal5"/>
      <sheetName val="Fiscal_Rec5"/>
      <sheetName val="Rek_Fiskal-detail5"/>
      <sheetName val="PPh_255"/>
      <sheetName val="Art_255"/>
      <sheetName val="PPh_225"/>
      <sheetName val="Art_225"/>
      <sheetName val="PPh_25_calc_5"/>
      <sheetName val="Art_25_calc5"/>
      <sheetName val="Daftar_Pengurus5"/>
      <sheetName val="Comm__List5"/>
      <sheetName val="Daftar_Pemegang_Saham5"/>
      <sheetName val="Shareholder_List5"/>
      <sheetName val="Aktiva_Tetap5"/>
      <sheetName val="Fixed_Assets5"/>
      <sheetName val="FI-1771_P15"/>
      <sheetName val="FE-1771_P15"/>
      <sheetName val="FI-1771_P25"/>
      <sheetName val="FE-1771_P25"/>
      <sheetName val="Excess_Calc5"/>
      <sheetName val="Template_5"/>
      <sheetName val="Permanent_info5"/>
      <sheetName val="Ab_oct_074"/>
      <sheetName val="ABSN__April_09_~_Mei_09_ok4"/>
      <sheetName val="Bonus_kwartal4"/>
      <sheetName val="Irregular_Income4"/>
      <sheetName val="FE-1770_P14"/>
      <sheetName val="ATTR16_2A4"/>
      <sheetName val="ABS_Jun_~Juli_20114"/>
      <sheetName val="IM__in_4"/>
      <sheetName val="IM__out_4"/>
      <sheetName val="AP_Trade4"/>
      <sheetName val="Actuals_&amp;_Prior_Yr__Figures4"/>
      <sheetName val="Annual_Budget_Figures4"/>
      <sheetName val="Financial_Reports4"/>
      <sheetName val="General_Info2"/>
      <sheetName val="1999_CIT_calc_Final2"/>
      <sheetName val="Trading_Statement2"/>
      <sheetName val="U-3_1_1_telephone4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Currency_Table2"/>
      <sheetName val="COA_(2)2"/>
      <sheetName val="Sheet1_(2)2"/>
      <sheetName val="Level_1-3_Listing2"/>
      <sheetName val="Fill_in_data2"/>
      <sheetName val="Data_Sheet2"/>
      <sheetName val="instalasi_disp_Mei2"/>
      <sheetName val="rekap_impor4"/>
      <sheetName val="NOMOR_PERKIRAAN4"/>
      <sheetName val="2000_std_cost2"/>
      <sheetName val="@@BMA_Gbx_-_Pack_Config1"/>
      <sheetName val="Account_list1"/>
      <sheetName val="CODE_NO1"/>
      <sheetName val="FA_Movement1"/>
      <sheetName val="fiscal_depr(E)1"/>
      <sheetName val="Entry__HTM1"/>
      <sheetName val="Entry_Broker1"/>
      <sheetName val="SK_HTM1"/>
      <sheetName val="HO_Use1"/>
      <sheetName val="2003_BGT_C_Flow1"/>
      <sheetName val="Cashflow_Report_Act_vs_Bgt1"/>
      <sheetName val="BGT_Cashflow_1"/>
      <sheetName val="DFR_CT1"/>
      <sheetName val="GRAH_PLAN1"/>
      <sheetName val="BEP_ACT1"/>
      <sheetName val="FS_Data1"/>
      <sheetName val="Appendix_A_-_Navigator1"/>
      <sheetName val="1771_III1"/>
      <sheetName val="1771_IV1"/>
      <sheetName val="1771_I1"/>
      <sheetName val="Total_OP1"/>
      <sheetName val="TAX COM"/>
      <sheetName val="Smbr-Tknk-DsrHkm"/>
      <sheetName val="CFWork"/>
      <sheetName val="Data WP"/>
      <sheetName val="Terbilang"/>
      <sheetName val="HopCon"/>
      <sheetName val="MATERIALFINAL"/>
      <sheetName val="koef"/>
      <sheetName val="Annual-Plan-1998-A-US$-Rupiah-F"/>
      <sheetName val="N-LTLS"/>
      <sheetName val="KAEF"/>
      <sheetName val="ADIRA-N"/>
      <sheetName val="N-ASII"/>
      <sheetName val="BBCA"/>
      <sheetName val="TLKM-J"/>
      <sheetName val="N-TLKM"/>
      <sheetName val="report"/>
      <sheetName val="N1"/>
      <sheetName val="PBR"/>
      <sheetName val="PB"/>
      <sheetName val="RP-BAL"/>
      <sheetName val="USD-BAL"/>
      <sheetName val="Hay Guide Charts Notes"/>
      <sheetName val="Input P&amp;L-2002"/>
      <sheetName val="6 mth TAC"/>
      <sheetName val="6 mth DTA"/>
      <sheetName val="Worksheet Jan-Jun 2004"/>
      <sheetName val="RMS FUNGSIONAL"/>
      <sheetName val="JUAL"/>
      <sheetName val="AccountHierarchy"/>
      <sheetName val="LOKASI"/>
      <sheetName val="Income Stetm"/>
      <sheetName val="Ruk Fiskal"/>
      <sheetName val="Òek Viskal-detaíl"/>
      <sheetName val="Checker"/>
      <sheetName val="K.6DEPOSIT"/>
      <sheetName val="tarip"/>
      <sheetName val="COA"/>
      <sheetName val="bjr"/>
      <sheetName val="PSC_Terms"/>
      <sheetName val="N-GGRM"/>
      <sheetName val="N-ISAT"/>
      <sheetName val="AALI-J"/>
      <sheetName val="N-AALI"/>
      <sheetName val="AMFG"/>
      <sheetName val="ANTA"/>
      <sheetName val="ANTM"/>
      <sheetName val="ANTM-N"/>
      <sheetName val="ASGR-N"/>
      <sheetName val="J-ASII "/>
      <sheetName val="AUTO"/>
      <sheetName val="BBCA-J"/>
      <sheetName val="N-BBNI"/>
      <sheetName val="BDMN"/>
      <sheetName val="BEKS"/>
      <sheetName val="BHIT"/>
      <sheetName val="N-BLTA"/>
      <sheetName val="BMTR-N"/>
      <sheetName val="BMTR"/>
      <sheetName val="BNGA"/>
      <sheetName val="BNGAN"/>
      <sheetName val="BNII"/>
      <sheetName val="N-BNII"/>
      <sheetName val="BUMI"/>
      <sheetName val="CFIN"/>
      <sheetName val="CMNP"/>
      <sheetName val="N-CMNP-N"/>
      <sheetName val="CPIN"/>
      <sheetName val="CTRS"/>
      <sheetName val="DGSA"/>
      <sheetName val="DNKS-N"/>
      <sheetName val="DSUC"/>
      <sheetName val="DVLA"/>
      <sheetName val="DVLAN"/>
      <sheetName val="DYNA-N"/>
      <sheetName val="N-EPMT"/>
      <sheetName val="ETWA"/>
      <sheetName val="GGRM-J"/>
      <sheetName val="N-GJTL"/>
      <sheetName val="HERO"/>
      <sheetName val="HERO-N"/>
      <sheetName val="J-HMSP"/>
      <sheetName val="N-HMSP"/>
      <sheetName val="IDSR"/>
      <sheetName val="INAF-N"/>
      <sheetName val="INAF-J"/>
      <sheetName val="N-INCO"/>
      <sheetName val="N-INDF"/>
      <sheetName val="INDF"/>
      <sheetName val="N-INDR"/>
      <sheetName val="N-INKP"/>
      <sheetName val="N-INTP"/>
      <sheetName val="ISAT"/>
      <sheetName val="J-JIHD"/>
      <sheetName val="N-JIHD"/>
      <sheetName val="KAEF-J"/>
      <sheetName val="N-KLBF"/>
      <sheetName val="KOMIN"/>
      <sheetName val="N-KOPI"/>
      <sheetName val="KOPI"/>
      <sheetName val="LAPD"/>
      <sheetName val="LPBN"/>
      <sheetName val="LPBNN"/>
      <sheetName val="N-LPLI"/>
      <sheetName val="N-LPPS"/>
      <sheetName val="MEDCN"/>
      <sheetName val="MEGA"/>
      <sheetName val="N-MLIA"/>
      <sheetName val="MLPL"/>
      <sheetName val="MPPA"/>
      <sheetName val="MPPAN"/>
      <sheetName val="MTDL"/>
      <sheetName val="N-PNBN"/>
      <sheetName val="PYFA"/>
      <sheetName val="N-RALS"/>
      <sheetName val="RMBA"/>
      <sheetName val="SCM"/>
      <sheetName val="SMAR"/>
      <sheetName val="SMCB"/>
      <sheetName val="J-SMGR"/>
      <sheetName val="N-SMGR"/>
      <sheetName val="SONA"/>
      <sheetName val="SONA-J"/>
      <sheetName val="SULI"/>
      <sheetName val="N-TINS"/>
      <sheetName val="N-TKIM"/>
      <sheetName val="N-TMPI"/>
      <sheetName val="TRIM"/>
      <sheetName val="TSPC"/>
      <sheetName val="N-TSPC"/>
      <sheetName val="N-UNTR"/>
      <sheetName val="N-UNVR"/>
      <sheetName val="BELI"/>
    </sheetNames>
    <sheetDataSet>
      <sheetData sheetId="0" refreshError="1">
        <row r="6">
          <cell r="I6" t="str">
            <v>Jl. Rawaterate I No. 1, Pulogadung Industrial Estate</v>
          </cell>
        </row>
        <row r="19">
          <cell r="F19" t="str">
            <v>x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Lampiran"/>
      <sheetName val="Attachment"/>
      <sheetName val="Neraca"/>
      <sheetName val="Balance Sheet"/>
      <sheetName val="Rugi Laba"/>
      <sheetName val="Income Statm"/>
      <sheetName val="Rek Fiskal"/>
      <sheetName val="Fiscal Rec"/>
      <sheetName val="Rek Fiskal-detail"/>
      <sheetName val="PPh 25"/>
      <sheetName val="Art.25"/>
      <sheetName val="PPh 22"/>
      <sheetName val="Art 22"/>
      <sheetName val="PPh 25 calc."/>
      <sheetName val="Art 25 calc"/>
      <sheetName val="Daftar Pengurus"/>
      <sheetName val="Comm. List"/>
      <sheetName val="Daftar Pemegang Saham"/>
      <sheetName val="Shareholder List"/>
      <sheetName val="Fiskal"/>
      <sheetName val="Entertainment"/>
      <sheetName val="Aktiva Tetap"/>
      <sheetName val="Fixed Assets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Data"/>
      <sheetName val="Ref"/>
      <sheetName val="Template "/>
      <sheetName val="Excess Calc"/>
      <sheetName val="P&amp;L98"/>
      <sheetName val="Ex-Rate"/>
      <sheetName val="Detail-PARENT"/>
      <sheetName val="VALIDASI"/>
      <sheetName val="Permanent info"/>
      <sheetName val="CRITERIA3"/>
      <sheetName val="A"/>
      <sheetName val="Account"/>
      <sheetName val="Assumptions"/>
      <sheetName val="A104"/>
      <sheetName val="A106"/>
      <sheetName val="A108"/>
      <sheetName val="A20S"/>
      <sheetName val="CRA-Detail"/>
      <sheetName val="Fixset"/>
      <sheetName val="Disposals"/>
      <sheetName val="0220"/>
      <sheetName val="SUD"/>
      <sheetName val="Ab oct 07"/>
      <sheetName val="ABSN  April 09 ~ Mei 09 ok"/>
      <sheetName val="Bonus kwartal"/>
      <sheetName val="TAG-GAJI"/>
      <sheetName val="WPL"/>
      <sheetName val="Instructions"/>
      <sheetName val="Irregular Income"/>
      <sheetName val="FE-1770.P1"/>
      <sheetName val="RATE-NEW"/>
      <sheetName val="tb1"/>
      <sheetName val="LPP-2"/>
      <sheetName val="ATTR16.2A"/>
      <sheetName val="Balance_Sheet"/>
      <sheetName val="Rugi_Laba"/>
      <sheetName val="Income_Statm"/>
      <sheetName val="Rek_Fiskal"/>
      <sheetName val="Fiscal_Rec"/>
      <sheetName val="Rek_Fiskal-detail"/>
      <sheetName val="PPh_25"/>
      <sheetName val="Art_25"/>
      <sheetName val="PPh_22"/>
      <sheetName val="Art_22"/>
      <sheetName val="PPh_25_calc_"/>
      <sheetName val="Art_25_calc"/>
      <sheetName val="Daftar_Pengurus"/>
      <sheetName val="Comm__List"/>
      <sheetName val="Daftar_Pemegang_Saham"/>
      <sheetName val="Shareholder_List"/>
      <sheetName val="Aktiva_Tetap"/>
      <sheetName val="Fixed_Assets"/>
      <sheetName val="FI-1771_P1"/>
      <sheetName val="FE-1771_P1"/>
      <sheetName val="FI-1771_P2"/>
      <sheetName val="FE-1771_P2"/>
      <sheetName val="DEC"/>
      <sheetName val="CRITERIA2"/>
      <sheetName val="ABS Jun ~Juli 2011"/>
      <sheetName val="Cover"/>
      <sheetName val="Graphs1"/>
      <sheetName val="Graphs2"/>
      <sheetName val="Graphs3"/>
      <sheetName val="MktShare"/>
      <sheetName val="Admin_brd"/>
      <sheetName val="Admin_pkg"/>
      <sheetName val="Admin_calcs"/>
      <sheetName val="Table_SAP"/>
      <sheetName val="alamat"/>
      <sheetName val="Bukubesar"/>
      <sheetName val="P&amp;L"/>
      <sheetName val="WBS1"/>
      <sheetName val="General Info"/>
      <sheetName val="Q-PC1"/>
      <sheetName val="Q-PC2"/>
      <sheetName val="Basic_Information"/>
      <sheetName val="KODE"/>
      <sheetName val="Actuals &amp; Prior Yr. Figures"/>
      <sheetName val="Annual Budget Figures"/>
      <sheetName val="MainMenu"/>
      <sheetName val="Financial Reports"/>
      <sheetName val="CRITERIA1"/>
      <sheetName val="COGS"/>
      <sheetName val="Segment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Trading Statement"/>
      <sheetName val="ProductionTarget50Pct"/>
      <sheetName val="CAPEX"/>
      <sheetName val="fm13(Giro)"/>
      <sheetName val="IM"/>
      <sheetName val="IM _in_"/>
      <sheetName val="IM _out_"/>
      <sheetName val="Asset"/>
      <sheetName val="Input_BP"/>
      <sheetName val="Code"/>
      <sheetName val="1"/>
      <sheetName val="Cont_"/>
      <sheetName val="Input_Data"/>
      <sheetName val="Input"/>
      <sheetName val="AP Trade"/>
      <sheetName val="Balance_Sheet1"/>
      <sheetName val="Rugi_Laba1"/>
      <sheetName val="Income_Statm1"/>
      <sheetName val="Rek_Fiskal1"/>
      <sheetName val="Fiscal_Rec1"/>
      <sheetName val="Rek_Fiskal-detail1"/>
      <sheetName val="PPh_251"/>
      <sheetName val="Art_251"/>
      <sheetName val="PPh_221"/>
      <sheetName val="Art_221"/>
      <sheetName val="PPh_25_calc_1"/>
      <sheetName val="Art_25_calc1"/>
      <sheetName val="Daftar_Pengurus1"/>
      <sheetName val="Comm__List1"/>
      <sheetName val="Daftar_Pemegang_Saham1"/>
      <sheetName val="Shareholder_List1"/>
      <sheetName val="Aktiva_Tetap1"/>
      <sheetName val="Fixed_Assets1"/>
      <sheetName val="FI-1771_P11"/>
      <sheetName val="FE-1771_P11"/>
      <sheetName val="FI-1771_P21"/>
      <sheetName val="FE-1771_P21"/>
      <sheetName val="Balance_Sheet2"/>
      <sheetName val="Rugi_Laba2"/>
      <sheetName val="Income_Statm2"/>
      <sheetName val="Rek_Fiskal2"/>
      <sheetName val="Fiscal_Rec2"/>
      <sheetName val="Rek_Fiskal-detail2"/>
      <sheetName val="PPh_252"/>
      <sheetName val="Art_252"/>
      <sheetName val="PPh_222"/>
      <sheetName val="Art_222"/>
      <sheetName val="PPh_25_calc_2"/>
      <sheetName val="Art_25_calc2"/>
      <sheetName val="Daftar_Pengurus2"/>
      <sheetName val="Comm__List2"/>
      <sheetName val="Daftar_Pemegang_Saham2"/>
      <sheetName val="Shareholder_List2"/>
      <sheetName val="Aktiva_Tetap2"/>
      <sheetName val="Fixed_Assets2"/>
      <sheetName val="FI-1771_P12"/>
      <sheetName val="FE-1771_P12"/>
      <sheetName val="FI-1771_P22"/>
      <sheetName val="FE-1771_P22"/>
      <sheetName val="Excess_Calc"/>
      <sheetName val="Permanent_info"/>
      <sheetName val="Template_"/>
      <sheetName val="Index"/>
      <sheetName val="Calcs"/>
      <sheetName val="Sheet1"/>
      <sheetName val="2001Marshal"/>
      <sheetName val="BP1_23"/>
      <sheetName val="FUTURES"/>
      <sheetName val="Access"/>
      <sheetName val="PPH1298S"/>
      <sheetName val="CODE NO"/>
      <sheetName val="1999 CIT calc Final"/>
      <sheetName val="segmen"/>
      <sheetName val="U-3.1.1 telephone"/>
      <sheetName val="COA (2)"/>
      <sheetName val="chemcal"/>
      <sheetName val="Sheet1 (2)"/>
      <sheetName val="2"/>
      <sheetName val="Profile"/>
      <sheetName val="Level 1-3 Listing"/>
      <sheetName val="Subacc"/>
      <sheetName val="Fill in data"/>
      <sheetName val="Coeffs"/>
      <sheetName val="FE-1770-I"/>
      <sheetName val="FE-1770-II"/>
      <sheetName val="Data Sheet"/>
      <sheetName val="Sheet2"/>
      <sheetName val="instalasi disp Mei"/>
      <sheetName val="Cost-Bud"/>
      <sheetName val="Turnover-Bud"/>
      <sheetName val="Vol-Bud"/>
      <sheetName val="TB"/>
      <sheetName val="2000 std cost"/>
      <sheetName val="OLDMAP"/>
      <sheetName val="SCORE_RC_Code"/>
      <sheetName val="Austria"/>
      <sheetName val="Chile"/>
      <sheetName val="Finland"/>
      <sheetName val="Greece"/>
      <sheetName val="Hungary"/>
      <sheetName val="Israel"/>
      <sheetName val="Luxembourg"/>
      <sheetName val="Norway"/>
      <sheetName val="Poland"/>
      <sheetName val="Slovakia"/>
      <sheetName val="IS"/>
      <sheetName val="rekap impor"/>
      <sheetName val="NOMOR PERKIRAAN"/>
      <sheetName val="Identitas"/>
      <sheetName val="Module2"/>
      <sheetName val="Total OP"/>
      <sheetName val="adj"/>
      <sheetName val="Rate"/>
      <sheetName val="14"/>
      <sheetName val="3"/>
      <sheetName val="40"/>
      <sheetName val="E-1-1"/>
      <sheetName val="HO Use"/>
      <sheetName val="2003 BGT C Flow"/>
      <sheetName val="Cashflow Report Act vs Bgt"/>
      <sheetName val="BGT Cashflow "/>
      <sheetName val="AC"/>
      <sheetName val="HARVEST02"/>
      <sheetName val="412src2"/>
      <sheetName val="412"/>
      <sheetName val="SELISIHKURSSOURCE"/>
      <sheetName val="KU-Ajt'03"/>
      <sheetName val="KB-Ajt'03"/>
      <sheetName val="KS-Ajt'03"/>
      <sheetName val="KT-Ajt'03"/>
      <sheetName val="Mill-Ajt'03"/>
      <sheetName val="F1771-2"/>
      <sheetName val="PRE"/>
      <sheetName val="CASTING"/>
      <sheetName val="DFR CT"/>
      <sheetName val="prod"/>
      <sheetName val="GRAH PLAN"/>
      <sheetName val="BEP ACT"/>
      <sheetName val="Trf-SAP"/>
      <sheetName val="Lookups"/>
      <sheetName val="Currency Table"/>
      <sheetName val="ACC_NUM"/>
      <sheetName val="@@BMA Gbx - Pack Config"/>
      <sheetName val="FA Movement"/>
      <sheetName val="Scoping"/>
      <sheetName val="GenInfo"/>
      <sheetName val="FS Data"/>
      <sheetName val="1AB"/>
      <sheetName val="Appendix A - Navigator"/>
      <sheetName val="1771 III"/>
      <sheetName val="1771 IV"/>
      <sheetName val="1771 I"/>
      <sheetName val="7AB"/>
      <sheetName val="1771"/>
      <sheetName val="2AB"/>
      <sheetName val="data_val"/>
      <sheetName val="AccRef"/>
      <sheetName val="divI"/>
      <sheetName val="divII"/>
      <sheetName val="DCOST"/>
      <sheetName val="MCOST2"/>
      <sheetName val="PARAMETERS"/>
      <sheetName val="Ab_oct_07"/>
      <sheetName val="ABSN__April_09_~_Mei_09_ok"/>
      <sheetName val="Bonus_kwartal"/>
      <sheetName val="Maint"/>
      <sheetName val="CIP_USD"/>
      <sheetName val="YearEnd02"/>
      <sheetName val="BLI_CostCenter"/>
      <sheetName val="BLI_Facility"/>
      <sheetName val="BLI_PaymentType"/>
      <sheetName val="summary-1"/>
      <sheetName val="Control"/>
      <sheetName val="Smbr-Tknk-DsrHkm"/>
      <sheetName val="CFWork"/>
      <sheetName val="Data WP"/>
      <sheetName val="Terbilang"/>
      <sheetName val="HopCon"/>
      <sheetName val="MATERIALFINAL"/>
      <sheetName val="Entry  HTM"/>
      <sheetName val="Entry Broker"/>
      <sheetName val="SK HTM"/>
      <sheetName val="Kartu"/>
      <sheetName val="Assump"/>
      <sheetName val="Links"/>
      <sheetName val="Irregular_Income"/>
      <sheetName val="FE-1770_P1"/>
      <sheetName val="Checker"/>
      <sheetName val="Template_1"/>
      <sheetName val="Excess_Calc1"/>
      <sheetName val="ABS_Jun_~Juli_2011"/>
      <sheetName val="Permanent_info1"/>
      <sheetName val="NOMOR_PERKIRAAN"/>
      <sheetName val="ATTR16_2A"/>
      <sheetName val="rekap_impor"/>
      <sheetName val="Actuals_&amp;_Prior_Yr__Figures"/>
      <sheetName val="Annual_Budget_Figures"/>
      <sheetName val="Financial_Reports"/>
      <sheetName val="U-3_1_1_telephone"/>
      <sheetName val="IM__in_"/>
      <sheetName val="IM__out_"/>
      <sheetName val="AP_Trade"/>
      <sheetName val="Template_2"/>
      <sheetName val="Ab_oct_071"/>
      <sheetName val="ABSN__April_09_~_Mei_09_ok1"/>
      <sheetName val="Bonus_kwartal1"/>
      <sheetName val="Excess_Calc2"/>
      <sheetName val="ABS_Jun_~Juli_20111"/>
      <sheetName val="Permanent_info2"/>
      <sheetName val="Irregular_Income1"/>
      <sheetName val="FE-1770_P11"/>
      <sheetName val="NOMOR_PERKIRAAN1"/>
      <sheetName val="ATTR16_2A1"/>
      <sheetName val="rekap_impor1"/>
      <sheetName val="Actuals_&amp;_Prior_Yr__Figures1"/>
      <sheetName val="Annual_Budget_Figures1"/>
      <sheetName val="Financial_Reports1"/>
      <sheetName val="U-3_1_1_telephone1"/>
      <sheetName val="IM__in_1"/>
      <sheetName val="IM__out_1"/>
      <sheetName val="AP_Trade1"/>
      <sheetName val="合成単価作成・-BLDG"/>
      <sheetName val="WBS2"/>
      <sheetName val="ALLOC"/>
      <sheetName val="gg_1"/>
      <sheetName val="gg_3"/>
      <sheetName val="6 mth TAC"/>
      <sheetName val="6 mth DTA"/>
      <sheetName val="Account list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Trading_Statement"/>
      <sheetName val="F1771_2"/>
      <sheetName val="ACC.CODE"/>
      <sheetName val="aug"/>
      <sheetName val="mei"/>
      <sheetName val="aprl"/>
      <sheetName val="feb"/>
      <sheetName val="jan"/>
      <sheetName val="jul"/>
      <sheetName val="jun"/>
      <sheetName val="mart"/>
      <sheetName val="oct"/>
      <sheetName val="sept"/>
      <sheetName val="CMA Calculations- Figure 5440.1"/>
      <sheetName val="ASUMPTION"/>
      <sheetName val="KSO-Revenue"/>
      <sheetName val="F1771-II"/>
      <sheetName val="BS"/>
      <sheetName val="fiscal depr(E)"/>
      <sheetName val="TBM"/>
      <sheetName val="july"/>
      <sheetName val="june"/>
      <sheetName val="LC"/>
      <sheetName val="Balance_Sheet3"/>
      <sheetName val="Rugi_Laba3"/>
      <sheetName val="Income_Statm3"/>
      <sheetName val="Rek_Fiskal3"/>
      <sheetName val="Fiscal_Rec3"/>
      <sheetName val="Rek_Fiskal-detail3"/>
      <sheetName val="PPh_253"/>
      <sheetName val="Art_253"/>
      <sheetName val="PPh_223"/>
      <sheetName val="Art_223"/>
      <sheetName val="PPh_25_calc_3"/>
      <sheetName val="Art_25_calc3"/>
      <sheetName val="Daftar_Pengurus3"/>
      <sheetName val="Comm__List3"/>
      <sheetName val="Daftar_Pemegang_Saham3"/>
      <sheetName val="Shareholder_List3"/>
      <sheetName val="Aktiva_Tetap3"/>
      <sheetName val="Fixed_Assets3"/>
      <sheetName val="FI-1771_P13"/>
      <sheetName val="FE-1771_P13"/>
      <sheetName val="FI-1771_P23"/>
      <sheetName val="FE-1771_P23"/>
      <sheetName val="Excess_Calc3"/>
      <sheetName val="Template_3"/>
      <sheetName val="Permanent_info3"/>
      <sheetName val="Ab_oct_072"/>
      <sheetName val="ABSN__April_09_~_Mei_09_ok2"/>
      <sheetName val="Bonus_kwartal2"/>
      <sheetName val="Irregular_Income2"/>
      <sheetName val="FE-1770_P12"/>
      <sheetName val="ATTR16_2A2"/>
      <sheetName val="ABS_Jun_~Juli_20112"/>
      <sheetName val="IM__in_2"/>
      <sheetName val="IM__out_2"/>
      <sheetName val="AP_Trade2"/>
      <sheetName val="Actuals_&amp;_Prior_Yr__Figures2"/>
      <sheetName val="Annual_Budget_Figures2"/>
      <sheetName val="Financial_Reports2"/>
      <sheetName val="General_Info"/>
      <sheetName val="1999_CIT_calc_Final"/>
      <sheetName val="U-3_1_1_telephone2"/>
      <sheetName val="Currency_Table"/>
      <sheetName val="COA_(2)"/>
      <sheetName val="Sheet1_(2)"/>
      <sheetName val="Level_1-3_Listing"/>
      <sheetName val="Fill_in_data"/>
      <sheetName val="Data_Sheet"/>
      <sheetName val="instalasi_disp_Mei"/>
      <sheetName val="rekap_impor2"/>
      <sheetName val="NOMOR_PERKIRAAN2"/>
      <sheetName val="2000_std_cost"/>
      <sheetName val="Balance_Sheet4"/>
      <sheetName val="Rugi_Laba4"/>
      <sheetName val="Income_Statm4"/>
      <sheetName val="Rek_Fiskal4"/>
      <sheetName val="Fiscal_Rec4"/>
      <sheetName val="Rek_Fiskal-detail4"/>
      <sheetName val="PPh_254"/>
      <sheetName val="Art_254"/>
      <sheetName val="PPh_224"/>
      <sheetName val="Art_224"/>
      <sheetName val="PPh_25_calc_4"/>
      <sheetName val="Art_25_calc4"/>
      <sheetName val="Daftar_Pengurus4"/>
      <sheetName val="Comm__List4"/>
      <sheetName val="Daftar_Pemegang_Saham4"/>
      <sheetName val="Shareholder_List4"/>
      <sheetName val="Aktiva_Tetap4"/>
      <sheetName val="Fixed_Assets4"/>
      <sheetName val="FI-1771_P14"/>
      <sheetName val="FE-1771_P14"/>
      <sheetName val="FI-1771_P24"/>
      <sheetName val="FE-1771_P24"/>
      <sheetName val="Excess_Calc4"/>
      <sheetName val="Template_4"/>
      <sheetName val="Permanent_info4"/>
      <sheetName val="Ab_oct_073"/>
      <sheetName val="ABSN__April_09_~_Mei_09_ok3"/>
      <sheetName val="Bonus_kwartal3"/>
      <sheetName val="Irregular_Income3"/>
      <sheetName val="FE-1770_P13"/>
      <sheetName val="ATTR16_2A3"/>
      <sheetName val="ABS_Jun_~Juli_20113"/>
      <sheetName val="IM__in_3"/>
      <sheetName val="IM__out_3"/>
      <sheetName val="AP_Trade3"/>
      <sheetName val="Actuals_&amp;_Prior_Yr__Figures3"/>
      <sheetName val="Annual_Budget_Figures3"/>
      <sheetName val="Financial_Reports3"/>
      <sheetName val="General_Info1"/>
      <sheetName val="1999_CIT_calc_Final1"/>
      <sheetName val="Trading_Statement1"/>
      <sheetName val="U-3_1_1_telephone3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Currency_Table1"/>
      <sheetName val="COA_(2)1"/>
      <sheetName val="Sheet1_(2)1"/>
      <sheetName val="Level_1-3_Listing1"/>
      <sheetName val="Fill_in_data1"/>
      <sheetName val="Data_Sheet1"/>
      <sheetName val="instalasi_disp_Mei1"/>
      <sheetName val="rekap_impor3"/>
      <sheetName val="NOMOR_PERKIRAAN3"/>
      <sheetName val="2000_std_cost1"/>
      <sheetName val="@@BMA_Gbx_-_Pack_Config"/>
      <sheetName val="Account_list"/>
      <sheetName val="CODE_NO"/>
      <sheetName val="FA_Movement"/>
      <sheetName val="fiscal_depr(E)"/>
      <sheetName val="Entry__HTM"/>
      <sheetName val="Entry_Broker"/>
      <sheetName val="SK_HTM"/>
      <sheetName val="HO_Use"/>
      <sheetName val="2003_BGT_C_Flow"/>
      <sheetName val="Cashflow_Report_Act_vs_Bgt"/>
      <sheetName val="BGT_Cashflow_"/>
      <sheetName val="DFR_CT"/>
      <sheetName val="GRAH_PLAN"/>
      <sheetName val="BEP_ACT"/>
      <sheetName val="FS_Data"/>
      <sheetName val="Appendix_A_-_Navigator"/>
      <sheetName val="1771_III"/>
      <sheetName val="1771_IV"/>
      <sheetName val="1771_I"/>
      <sheetName val="Total_OP"/>
      <sheetName val="Balance_Sheet5"/>
      <sheetName val="Rugi_Laba5"/>
      <sheetName val="Income_Statm5"/>
      <sheetName val="Rek_Fiskal5"/>
      <sheetName val="Fiscal_Rec5"/>
      <sheetName val="Rek_Fiskal-detail5"/>
      <sheetName val="PPh_255"/>
      <sheetName val="Art_255"/>
      <sheetName val="PPh_225"/>
      <sheetName val="Art_225"/>
      <sheetName val="PPh_25_calc_5"/>
      <sheetName val="Art_25_calc5"/>
      <sheetName val="Daftar_Pengurus5"/>
      <sheetName val="Comm__List5"/>
      <sheetName val="Daftar_Pemegang_Saham5"/>
      <sheetName val="Shareholder_List5"/>
      <sheetName val="Aktiva_Tetap5"/>
      <sheetName val="Fixed_Assets5"/>
      <sheetName val="FI-1771_P15"/>
      <sheetName val="FE-1771_P15"/>
      <sheetName val="FI-1771_P25"/>
      <sheetName val="FE-1771_P25"/>
      <sheetName val="Excess_Calc5"/>
      <sheetName val="Template_5"/>
      <sheetName val="Permanent_info5"/>
      <sheetName val="Ab_oct_074"/>
      <sheetName val="ABSN__April_09_~_Mei_09_ok4"/>
      <sheetName val="Bonus_kwartal4"/>
      <sheetName val="Irregular_Income4"/>
      <sheetName val="FE-1770_P14"/>
      <sheetName val="ATTR16_2A4"/>
      <sheetName val="ABS_Jun_~Juli_20114"/>
      <sheetName val="IM__in_4"/>
      <sheetName val="IM__out_4"/>
      <sheetName val="AP_Trade4"/>
      <sheetName val="Actuals_&amp;_Prior_Yr__Figures4"/>
      <sheetName val="Annual_Budget_Figures4"/>
      <sheetName val="Financial_Reports4"/>
      <sheetName val="General_Info2"/>
      <sheetName val="1999_CIT_calc_Final2"/>
      <sheetName val="Trading_Statement2"/>
      <sheetName val="U-3_1_1_telephone4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Currency_Table2"/>
      <sheetName val="COA_(2)2"/>
      <sheetName val="Sheet1_(2)2"/>
      <sheetName val="Level_1-3_Listing2"/>
      <sheetName val="Fill_in_data2"/>
      <sheetName val="Data_Sheet2"/>
      <sheetName val="instalasi_disp_Mei2"/>
      <sheetName val="rekap_impor4"/>
      <sheetName val="NOMOR_PERKIRAAN4"/>
      <sheetName val="2000_std_cost2"/>
      <sheetName val="@@BMA_Gbx_-_Pack_Config1"/>
      <sheetName val="Account_list1"/>
      <sheetName val="CODE_NO1"/>
      <sheetName val="FA_Movement1"/>
      <sheetName val="fiscal_depr(E)1"/>
      <sheetName val="Entry__HTM1"/>
      <sheetName val="Entry_Broker1"/>
      <sheetName val="SK_HTM1"/>
      <sheetName val="HO_Use1"/>
      <sheetName val="2003_BGT_C_Flow1"/>
      <sheetName val="Cashflow_Report_Act_vs_Bgt1"/>
      <sheetName val="BGT_Cashflow_1"/>
      <sheetName val="DFR_CT1"/>
      <sheetName val="GRAH_PLAN1"/>
      <sheetName val="BEP_ACT1"/>
      <sheetName val="FS_Data1"/>
      <sheetName val="Appendix_A_-_Navigator1"/>
      <sheetName val="1771_III1"/>
      <sheetName val="1771_IV1"/>
      <sheetName val="1771_I1"/>
      <sheetName val="Total_OP1"/>
      <sheetName val="TAX COM"/>
      <sheetName val="Rekap Budget"/>
      <sheetName val="AccountHierarchy"/>
      <sheetName val="LOKASI"/>
      <sheetName val="tarip"/>
      <sheetName val="COA"/>
      <sheetName val="bjr"/>
      <sheetName val="Penebusan"/>
      <sheetName val="Accounts names"/>
      <sheetName val="PSC_Terms"/>
      <sheetName val="T.B"/>
      <sheetName val="US Books"/>
      <sheetName val="selisih accrual"/>
      <sheetName val="Karoseri"/>
      <sheetName val="1240100999"/>
      <sheetName val="1240100000"/>
      <sheetName val="Data_WP"/>
      <sheetName val="K.6DEPOSIT"/>
      <sheetName val="IDL Konsis"/>
      <sheetName val="Juta"/>
      <sheetName val="Miliar"/>
      <sheetName val="Ratus"/>
      <sheetName val="Ribu"/>
      <sheetName val="Main"/>
      <sheetName val="N1"/>
      <sheetName val="Ist"/>
      <sheetName val="Countries-Lookup"/>
      <sheetName val="1105-B&amp;I-OK"/>
      <sheetName val="2003 ACT CFlow"/>
      <sheetName val="E.1.2"/>
      <sheetName val="Daftar Isi"/>
      <sheetName val="Calc"/>
      <sheetName val="Data Base"/>
      <sheetName val="Sell Back Tahap II"/>
      <sheetName val="Asumsi by Own"/>
      <sheetName val="Realized Gain and Loss_withDomi"/>
      <sheetName val="panther"/>
      <sheetName val="Coversheet"/>
      <sheetName val="ABSEN CASUAL"/>
      <sheetName val="ABSEN PROJECT"/>
      <sheetName val="DATA GAJI PROJECT"/>
      <sheetName val="KARYAWAN"/>
      <sheetName val="Rate reconcilation - USD"/>
      <sheetName val="FE-1771$.P1"/>
      <sheetName val="koef"/>
      <sheetName val="PBR"/>
      <sheetName val="PB"/>
      <sheetName val="RP-BAL"/>
      <sheetName val="USD-BAL"/>
      <sheetName val="Hay Guide Charts Notes"/>
      <sheetName val="Input P&amp;L-2002"/>
      <sheetName val="Annual-Plan-1998-A-US$-Rupiah-F"/>
      <sheetName val="N-LTLS"/>
      <sheetName val="KAEF"/>
      <sheetName val="ADIRA-N"/>
      <sheetName val="N-ASII"/>
      <sheetName val="BBCA"/>
      <sheetName val="TLKM-J"/>
      <sheetName val="N-TLKM"/>
      <sheetName val="report"/>
      <sheetName val="Income Stetm"/>
      <sheetName val="Ruk Fiskal"/>
      <sheetName val="Òek Viskal-detaíl"/>
      <sheetName val="worksheet1"/>
      <sheetName val="N-GGRM"/>
      <sheetName val="N-ISAT"/>
      <sheetName val="AALI-J"/>
      <sheetName val="N-AALI"/>
      <sheetName val="AMFG"/>
      <sheetName val="ANTA"/>
      <sheetName val="ANTM"/>
      <sheetName val="ANTM-N"/>
      <sheetName val="ASGR-N"/>
      <sheetName val="J-ASII "/>
      <sheetName val="AUTO"/>
      <sheetName val="BBCA-J"/>
      <sheetName val="N-BBNI"/>
      <sheetName val="BDMN"/>
      <sheetName val="BEKS"/>
      <sheetName val="BHIT"/>
      <sheetName val="N-BLTA"/>
      <sheetName val="BMTR-N"/>
      <sheetName val="BMTR"/>
      <sheetName val="BNGA"/>
      <sheetName val="BNGAN"/>
      <sheetName val="BNII"/>
      <sheetName val="N-BNII"/>
      <sheetName val="BUMI"/>
      <sheetName val="CFIN"/>
      <sheetName val="CMNP"/>
      <sheetName val="N-CMNP-N"/>
      <sheetName val="CPIN"/>
      <sheetName val="CTRS"/>
      <sheetName val="DGSA"/>
      <sheetName val="DNKS-N"/>
      <sheetName val="DSUC"/>
      <sheetName val="DVLA"/>
      <sheetName val="DVLAN"/>
      <sheetName val="DYNA-N"/>
      <sheetName val="N-EPMT"/>
      <sheetName val="ETWA"/>
      <sheetName val="GGRM-J"/>
      <sheetName val="N-GJTL"/>
      <sheetName val="HERO"/>
      <sheetName val="HERO-N"/>
      <sheetName val="J-HMSP"/>
      <sheetName val="N-HMSP"/>
      <sheetName val="IDSR"/>
      <sheetName val="INAF-N"/>
      <sheetName val="INAF-J"/>
      <sheetName val="N-INCO"/>
      <sheetName val="N-INDF"/>
      <sheetName val="INDF"/>
      <sheetName val="N-INDR"/>
      <sheetName val="N-INKP"/>
      <sheetName val="N-INTP"/>
      <sheetName val="ISAT"/>
      <sheetName val="J-JIHD"/>
      <sheetName val="N-JIHD"/>
      <sheetName val="KAEF-J"/>
      <sheetName val="N-KLBF"/>
      <sheetName val="KOMIN"/>
      <sheetName val="N-KOPI"/>
      <sheetName val="KOPI"/>
      <sheetName val="LAPD"/>
      <sheetName val="LPBN"/>
      <sheetName val="LPBNN"/>
      <sheetName val="N-LPLI"/>
      <sheetName val="N-LPPS"/>
      <sheetName val="MEDCN"/>
      <sheetName val="MEGA"/>
      <sheetName val="N-MLIA"/>
      <sheetName val="MLPL"/>
      <sheetName val="MPPA"/>
      <sheetName val="MPPAN"/>
      <sheetName val="MTDL"/>
      <sheetName val="N-PNBN"/>
      <sheetName val="PYFA"/>
      <sheetName val="N-RALS"/>
      <sheetName val="RMBA"/>
      <sheetName val="SCM"/>
      <sheetName val="SMAR"/>
      <sheetName val="SMCB"/>
      <sheetName val="J-SMGR"/>
      <sheetName val="N-SMGR"/>
      <sheetName val="SONA"/>
      <sheetName val="SONA-J"/>
      <sheetName val="SULI"/>
      <sheetName val="N-TINS"/>
      <sheetName val="N-TKIM"/>
      <sheetName val="N-TMPI"/>
      <sheetName val="TRIM"/>
      <sheetName val="TSPC"/>
      <sheetName val="N-TSPC"/>
      <sheetName val="N-UNTR"/>
      <sheetName val="N-UNVR"/>
      <sheetName val="BELI"/>
      <sheetName val="JUAL"/>
      <sheetName val="Answer"/>
      <sheetName val="AUG02"/>
      <sheetName val="A&amp;P95.XLS"/>
      <sheetName val="A_P95_XLS"/>
      <sheetName val="PROFIT &amp; LOSS STATEMENT-1995 BP"/>
      <sheetName val="PROFIT _ LOSS STATEMENT_1995 BP"/>
      <sheetName val="ACCOUNTS31Okt2005"/>
      <sheetName val="Monthly"/>
      <sheetName val="POTO MAC"/>
      <sheetName val="Conso FS"/>
      <sheetName val="DCPL(S)"/>
      <sheetName val="PTBMP"/>
      <sheetName val="PTBR"/>
      <sheetName val="PTCMP"/>
      <sheetName val="PTDC"/>
      <sheetName val="REKON PL"/>
      <sheetName val="CLIENT ADJUSMENT"/>
      <sheetName val="FA"/>
      <sheetName val="D-Tax"/>
      <sheetName val="akturia"/>
      <sheetName val="loan to employee"/>
      <sheetName val="AT-fiskal"/>
      <sheetName val="Leasing"/>
      <sheetName val="Bgn"/>
      <sheetName val="setup"/>
      <sheetName val="Kurs BI"/>
      <sheetName val="Transactions"/>
      <sheetName val="CA"/>
      <sheetName val="Jateng"/>
      <sheetName val="Jatim"/>
      <sheetName val="Account Codes "/>
      <sheetName val="Data_WP1"/>
      <sheetName val="6_mth_TAC1"/>
      <sheetName val="6_mth_DTA1"/>
      <sheetName val="Hay_Guide_Charts_Notes1"/>
      <sheetName val="Input_P&amp;L-20021"/>
      <sheetName val="6_mth_TAC"/>
      <sheetName val="6_mth_DTA"/>
      <sheetName val="Hay_Guide_Charts_Notes"/>
      <sheetName val="Input_P&amp;L-2002"/>
      <sheetName val="Trading_Statement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Total_OP2"/>
      <sheetName val="CODE_NO2"/>
      <sheetName val="@@BMA_Gbx_-_Pack_Config2"/>
      <sheetName val="FS_Data2"/>
      <sheetName val="Appendix_A_-_Navigator2"/>
      <sheetName val="1771_III2"/>
      <sheetName val="1771_IV2"/>
      <sheetName val="1771_I2"/>
      <sheetName val="Data_WP2"/>
      <sheetName val="Entry__HTM2"/>
      <sheetName val="Entry_Broker2"/>
      <sheetName val="SK_HTM2"/>
      <sheetName val="FA_Movement2"/>
      <sheetName val="Account_list2"/>
      <sheetName val="fiscal_depr(E)2"/>
      <sheetName val="HO_Use2"/>
      <sheetName val="2003_BGT_C_Flow2"/>
      <sheetName val="Cashflow_Report_Act_vs_Bgt2"/>
      <sheetName val="BGT_Cashflow_2"/>
      <sheetName val="6_mth_TAC2"/>
      <sheetName val="6_mth_DTA2"/>
      <sheetName val="DFR_CT2"/>
      <sheetName val="GRAH_PLAN2"/>
      <sheetName val="BEP_ACT2"/>
      <sheetName val="Hay_Guide_Charts_Notes2"/>
      <sheetName val="Input_P&amp;L-20022"/>
      <sheetName val="Balance_Sheet6"/>
      <sheetName val="Rugi_Laba6"/>
      <sheetName val="Income_Statm6"/>
      <sheetName val="Rek_Fiskal6"/>
      <sheetName val="Fiscal_Rec6"/>
      <sheetName val="Rek_Fiskal-detail6"/>
      <sheetName val="PPh_256"/>
      <sheetName val="Art_256"/>
      <sheetName val="PPh_226"/>
      <sheetName val="Art_226"/>
      <sheetName val="PPh_25_calc_6"/>
      <sheetName val="Art_25_calc6"/>
      <sheetName val="Daftar_Pengurus6"/>
      <sheetName val="Comm__List6"/>
      <sheetName val="Daftar_Pemegang_Saham6"/>
      <sheetName val="Shareholder_List6"/>
      <sheetName val="Aktiva_Tetap6"/>
      <sheetName val="Fixed_Assets6"/>
      <sheetName val="FI-1771_P16"/>
      <sheetName val="FE-1771_P16"/>
      <sheetName val="FI-1771_P26"/>
      <sheetName val="FE-1771_P26"/>
      <sheetName val="Excess_Calc6"/>
      <sheetName val="Template_6"/>
      <sheetName val="Ab_oct_075"/>
      <sheetName val="ABSN__April_09_~_Mei_09_ok5"/>
      <sheetName val="Bonus_kwartal5"/>
      <sheetName val="Permanent_info6"/>
      <sheetName val="ATTR16_2A5"/>
      <sheetName val="Irregular_Income5"/>
      <sheetName val="FE-1770_P15"/>
      <sheetName val="ABS_Jun_~Juli_20115"/>
      <sheetName val="IM__in_5"/>
      <sheetName val="IM__out_5"/>
      <sheetName val="AP_Trade5"/>
      <sheetName val="General_Info3"/>
      <sheetName val="Actuals_&amp;_Prior_Yr__Figures5"/>
      <sheetName val="Annual_Budget_Figures5"/>
      <sheetName val="Financial_Reports5"/>
      <sheetName val="U-3_1_1_telephone5"/>
      <sheetName val="Trading_Statement4"/>
      <sheetName val="rekap_impor5"/>
      <sheetName val="NOMOR_PERKIRAAN5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1999_CIT_calc_Final3"/>
      <sheetName val="Level_1-3_Listing3"/>
      <sheetName val="2000_std_cost3"/>
      <sheetName val="COA_(2)3"/>
      <sheetName val="Fill_in_data3"/>
      <sheetName val="Currency_Table3"/>
      <sheetName val="Sheet1_(2)3"/>
      <sheetName val="Data_Sheet3"/>
      <sheetName val="instalasi_disp_Mei3"/>
      <sheetName val="Total_OP3"/>
      <sheetName val="CODE_NO3"/>
      <sheetName val="@@BMA_Gbx_-_Pack_Config3"/>
      <sheetName val="FS_Data3"/>
      <sheetName val="Appendix_A_-_Navigator3"/>
      <sheetName val="1771_III3"/>
      <sheetName val="1771_IV3"/>
      <sheetName val="1771_I3"/>
      <sheetName val="Data_WP3"/>
      <sheetName val="Entry__HTM3"/>
      <sheetName val="Entry_Broker3"/>
      <sheetName val="SK_HTM3"/>
      <sheetName val="FA_Movement3"/>
      <sheetName val="Account_list3"/>
      <sheetName val="fiscal_depr(E)3"/>
      <sheetName val="HO_Use3"/>
      <sheetName val="2003_BGT_C_Flow3"/>
      <sheetName val="Cashflow_Report_Act_vs_Bgt3"/>
      <sheetName val="BGT_Cashflow_3"/>
      <sheetName val="6_mth_TAC3"/>
      <sheetName val="6_mth_DTA3"/>
      <sheetName val="DFR_CT3"/>
      <sheetName val="GRAH_PLAN3"/>
      <sheetName val="BEP_ACT3"/>
      <sheetName val="Hay_Guide_Charts_Notes3"/>
      <sheetName val="Input_P&amp;L-20023"/>
      <sheetName val="Balance_Sheet9"/>
      <sheetName val="Rugi_Laba9"/>
      <sheetName val="Income_Statm9"/>
      <sheetName val="Rek_Fiskal9"/>
      <sheetName val="Fiscal_Rec9"/>
      <sheetName val="Rek_Fiskal-detail9"/>
      <sheetName val="PPh_259"/>
      <sheetName val="Art_259"/>
      <sheetName val="PPh_229"/>
      <sheetName val="Art_229"/>
      <sheetName val="PPh_25_calc_9"/>
      <sheetName val="Art_25_calc9"/>
      <sheetName val="Daftar_Pengurus9"/>
      <sheetName val="Comm__List9"/>
      <sheetName val="Daftar_Pemegang_Saham9"/>
      <sheetName val="Shareholder_List9"/>
      <sheetName val="Aktiva_Tetap9"/>
      <sheetName val="Fixed_Assets9"/>
      <sheetName val="FI-1771_P19"/>
      <sheetName val="FE-1771_P19"/>
      <sheetName val="FI-1771_P29"/>
      <sheetName val="FE-1771_P29"/>
      <sheetName val="Excess_Calc9"/>
      <sheetName val="Template_9"/>
      <sheetName val="Ab_oct_078"/>
      <sheetName val="ABSN__April_09_~_Mei_09_ok8"/>
      <sheetName val="Bonus_kwartal8"/>
      <sheetName val="Permanent_info9"/>
      <sheetName val="ATTR16_2A8"/>
      <sheetName val="Irregular_Income8"/>
      <sheetName val="FE-1770_P18"/>
      <sheetName val="ABS_Jun_~Juli_20118"/>
      <sheetName val="IM__in_8"/>
      <sheetName val="IM__out_8"/>
      <sheetName val="AP_Trade8"/>
      <sheetName val="General_Info6"/>
      <sheetName val="Actuals_&amp;_Prior_Yr__Figures8"/>
      <sheetName val="Annual_Budget_Figures8"/>
      <sheetName val="Financial_Reports8"/>
      <sheetName val="U-3_1_1_telephone8"/>
      <sheetName val="Trading_Statement7"/>
      <sheetName val="rekap_impor8"/>
      <sheetName val="NOMOR_PERKIRAAN8"/>
      <sheetName val="A_u_g7"/>
      <sheetName val="J_u_l7"/>
      <sheetName val="O_c_t7"/>
      <sheetName val="A_p_r7"/>
      <sheetName val="M_a_y7"/>
      <sheetName val="S_e_p7"/>
      <sheetName val="00_received_in_017"/>
      <sheetName val="F_e_b7"/>
      <sheetName val="Per_GL_J_a_n7"/>
      <sheetName val="J_u_n7"/>
      <sheetName val="M_a_r7"/>
      <sheetName val="1999_CIT_calc_Final6"/>
      <sheetName val="Level_1-3_Listing6"/>
      <sheetName val="2000_std_cost6"/>
      <sheetName val="COA_(2)6"/>
      <sheetName val="Fill_in_data6"/>
      <sheetName val="Currency_Table6"/>
      <sheetName val="Sheet1_(2)6"/>
      <sheetName val="Data_Sheet6"/>
      <sheetName val="instalasi_disp_Mei6"/>
      <sheetName val="Total_OP6"/>
      <sheetName val="CODE_NO6"/>
      <sheetName val="@@BMA_Gbx_-_Pack_Config6"/>
      <sheetName val="FS_Data6"/>
      <sheetName val="Appendix_A_-_Navigator6"/>
      <sheetName val="1771_III6"/>
      <sheetName val="1771_IV6"/>
      <sheetName val="1771_I6"/>
      <sheetName val="Data_WP6"/>
      <sheetName val="Entry__HTM6"/>
      <sheetName val="Entry_Broker6"/>
      <sheetName val="SK_HTM6"/>
      <sheetName val="FA_Movement6"/>
      <sheetName val="Account_list6"/>
      <sheetName val="fiscal_depr(E)6"/>
      <sheetName val="HO_Use6"/>
      <sheetName val="2003_BGT_C_Flow6"/>
      <sheetName val="Cashflow_Report_Act_vs_Bgt6"/>
      <sheetName val="BGT_Cashflow_6"/>
      <sheetName val="6_mth_TAC6"/>
      <sheetName val="6_mth_DTA6"/>
      <sheetName val="DFR_CT6"/>
      <sheetName val="GRAH_PLAN6"/>
      <sheetName val="BEP_ACT6"/>
      <sheetName val="Hay_Guide_Charts_Notes6"/>
      <sheetName val="Input_P&amp;L-20026"/>
      <sheetName val="Balance_Sheet7"/>
      <sheetName val="Rugi_Laba7"/>
      <sheetName val="Income_Statm7"/>
      <sheetName val="Rek_Fiskal7"/>
      <sheetName val="Fiscal_Rec7"/>
      <sheetName val="Rek_Fiskal-detail7"/>
      <sheetName val="PPh_257"/>
      <sheetName val="Art_257"/>
      <sheetName val="PPh_227"/>
      <sheetName val="Art_227"/>
      <sheetName val="PPh_25_calc_7"/>
      <sheetName val="Art_25_calc7"/>
      <sheetName val="Daftar_Pengurus7"/>
      <sheetName val="Comm__List7"/>
      <sheetName val="Daftar_Pemegang_Saham7"/>
      <sheetName val="Shareholder_List7"/>
      <sheetName val="Aktiva_Tetap7"/>
      <sheetName val="Fixed_Assets7"/>
      <sheetName val="FI-1771_P17"/>
      <sheetName val="FE-1771_P17"/>
      <sheetName val="FI-1771_P27"/>
      <sheetName val="FE-1771_P27"/>
      <sheetName val="Excess_Calc7"/>
      <sheetName val="Template_7"/>
      <sheetName val="Ab_oct_076"/>
      <sheetName val="ABSN__April_09_~_Mei_09_ok6"/>
      <sheetName val="Bonus_kwartal6"/>
      <sheetName val="Permanent_info7"/>
      <sheetName val="ATTR16_2A6"/>
      <sheetName val="Irregular_Income6"/>
      <sheetName val="FE-1770_P16"/>
      <sheetName val="ABS_Jun_~Juli_20116"/>
      <sheetName val="IM__in_6"/>
      <sheetName val="IM__out_6"/>
      <sheetName val="AP_Trade6"/>
      <sheetName val="General_Info4"/>
      <sheetName val="Actuals_&amp;_Prior_Yr__Figures6"/>
      <sheetName val="Annual_Budget_Figures6"/>
      <sheetName val="Financial_Reports6"/>
      <sheetName val="U-3_1_1_telephone6"/>
      <sheetName val="Trading_Statement5"/>
      <sheetName val="rekap_impor6"/>
      <sheetName val="NOMOR_PERKIRAAN6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1999_CIT_calc_Final4"/>
      <sheetName val="Level_1-3_Listing4"/>
      <sheetName val="2000_std_cost4"/>
      <sheetName val="COA_(2)4"/>
      <sheetName val="Fill_in_data4"/>
      <sheetName val="Currency_Table4"/>
      <sheetName val="Sheet1_(2)4"/>
      <sheetName val="Data_Sheet4"/>
      <sheetName val="instalasi_disp_Mei4"/>
      <sheetName val="Total_OP4"/>
      <sheetName val="CODE_NO4"/>
      <sheetName val="@@BMA_Gbx_-_Pack_Config4"/>
      <sheetName val="FS_Data4"/>
      <sheetName val="Appendix_A_-_Navigator4"/>
      <sheetName val="1771_III4"/>
      <sheetName val="1771_IV4"/>
      <sheetName val="1771_I4"/>
      <sheetName val="Data_WP4"/>
      <sheetName val="Entry__HTM4"/>
      <sheetName val="Entry_Broker4"/>
      <sheetName val="SK_HTM4"/>
      <sheetName val="FA_Movement4"/>
      <sheetName val="Account_list4"/>
      <sheetName val="fiscal_depr(E)4"/>
      <sheetName val="HO_Use4"/>
      <sheetName val="2003_BGT_C_Flow4"/>
      <sheetName val="Cashflow_Report_Act_vs_Bgt4"/>
      <sheetName val="BGT_Cashflow_4"/>
      <sheetName val="6_mth_TAC4"/>
      <sheetName val="6_mth_DTA4"/>
      <sheetName val="DFR_CT4"/>
      <sheetName val="GRAH_PLAN4"/>
      <sheetName val="BEP_ACT4"/>
      <sheetName val="Hay_Guide_Charts_Notes4"/>
      <sheetName val="Input_P&amp;L-20024"/>
      <sheetName val="Balance_Sheet8"/>
      <sheetName val="Rugi_Laba8"/>
      <sheetName val="Income_Statm8"/>
      <sheetName val="Rek_Fiskal8"/>
      <sheetName val="Fiscal_Rec8"/>
      <sheetName val="Rek_Fiskal-detail8"/>
      <sheetName val="PPh_258"/>
      <sheetName val="Art_258"/>
      <sheetName val="PPh_228"/>
      <sheetName val="Art_228"/>
      <sheetName val="PPh_25_calc_8"/>
      <sheetName val="Art_25_calc8"/>
      <sheetName val="Daftar_Pengurus8"/>
      <sheetName val="Comm__List8"/>
      <sheetName val="Daftar_Pemegang_Saham8"/>
      <sheetName val="Shareholder_List8"/>
      <sheetName val="Aktiva_Tetap8"/>
      <sheetName val="Fixed_Assets8"/>
      <sheetName val="FI-1771_P18"/>
      <sheetName val="FE-1771_P18"/>
      <sheetName val="FI-1771_P28"/>
      <sheetName val="FE-1771_P28"/>
      <sheetName val="Excess_Calc8"/>
      <sheetName val="Template_8"/>
      <sheetName val="Ab_oct_077"/>
      <sheetName val="ABSN__April_09_~_Mei_09_ok7"/>
      <sheetName val="Bonus_kwartal7"/>
      <sheetName val="Permanent_info8"/>
      <sheetName val="ATTR16_2A7"/>
      <sheetName val="Irregular_Income7"/>
      <sheetName val="FE-1770_P17"/>
      <sheetName val="ABS_Jun_~Juli_20117"/>
      <sheetName val="IM__in_7"/>
      <sheetName val="IM__out_7"/>
      <sheetName val="AP_Trade7"/>
      <sheetName val="General_Info5"/>
      <sheetName val="Actuals_&amp;_Prior_Yr__Figures7"/>
      <sheetName val="Annual_Budget_Figures7"/>
      <sheetName val="Financial_Reports7"/>
      <sheetName val="U-3_1_1_telephone7"/>
      <sheetName val="Trading_Statement6"/>
      <sheetName val="rekap_impor7"/>
      <sheetName val="NOMOR_PERKIRAAN7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1999_CIT_calc_Final5"/>
      <sheetName val="Level_1-3_Listing5"/>
      <sheetName val="2000_std_cost5"/>
      <sheetName val="COA_(2)5"/>
      <sheetName val="Fill_in_data5"/>
      <sheetName val="Currency_Table5"/>
      <sheetName val="Sheet1_(2)5"/>
      <sheetName val="Data_Sheet5"/>
      <sheetName val="instalasi_disp_Mei5"/>
      <sheetName val="Total_OP5"/>
      <sheetName val="CODE_NO5"/>
      <sheetName val="@@BMA_Gbx_-_Pack_Config5"/>
      <sheetName val="FS_Data5"/>
      <sheetName val="Appendix_A_-_Navigator5"/>
      <sheetName val="1771_III5"/>
      <sheetName val="1771_IV5"/>
      <sheetName val="1771_I5"/>
      <sheetName val="Data_WP5"/>
      <sheetName val="Entry__HTM5"/>
      <sheetName val="Entry_Broker5"/>
      <sheetName val="SK_HTM5"/>
      <sheetName val="FA_Movement5"/>
      <sheetName val="Account_list5"/>
      <sheetName val="fiscal_depr(E)5"/>
      <sheetName val="HO_Use5"/>
      <sheetName val="2003_BGT_C_Flow5"/>
      <sheetName val="Cashflow_Report_Act_vs_Bgt5"/>
      <sheetName val="BGT_Cashflow_5"/>
      <sheetName val="6_mth_TAC5"/>
      <sheetName val="6_mth_DTA5"/>
      <sheetName val="DFR_CT5"/>
      <sheetName val="GRAH_PLAN5"/>
      <sheetName val="BEP_ACT5"/>
      <sheetName val="Hay_Guide_Charts_Notes5"/>
      <sheetName val="Input_P&amp;L-20025"/>
      <sheetName val="Balance_Sheet10"/>
      <sheetName val="Rugi_Laba10"/>
      <sheetName val="Income_Statm10"/>
      <sheetName val="Rek_Fiskal10"/>
      <sheetName val="Fiscal_Rec10"/>
      <sheetName val="Rek_Fiskal-detail10"/>
      <sheetName val="PPh_2510"/>
      <sheetName val="Art_2510"/>
      <sheetName val="PPh_2210"/>
      <sheetName val="Art_2210"/>
      <sheetName val="PPh_25_calc_10"/>
      <sheetName val="Art_25_calc10"/>
      <sheetName val="Daftar_Pengurus10"/>
      <sheetName val="Comm__List10"/>
      <sheetName val="Daftar_Pemegang_Saham10"/>
      <sheetName val="Shareholder_List10"/>
      <sheetName val="Aktiva_Tetap10"/>
      <sheetName val="Fixed_Assets10"/>
      <sheetName val="FI-1771_P110"/>
      <sheetName val="FE-1771_P110"/>
      <sheetName val="FI-1771_P210"/>
      <sheetName val="FE-1771_P210"/>
      <sheetName val="Excess_Calc10"/>
      <sheetName val="Template_10"/>
      <sheetName val="Ab_oct_079"/>
      <sheetName val="ABSN__April_09_~_Mei_09_ok9"/>
      <sheetName val="Bonus_kwartal9"/>
      <sheetName val="Permanent_info10"/>
      <sheetName val="ATTR16_2A9"/>
      <sheetName val="Irregular_Income9"/>
      <sheetName val="FE-1770_P19"/>
      <sheetName val="ABS_Jun_~Juli_20119"/>
      <sheetName val="IM__in_9"/>
      <sheetName val="IM__out_9"/>
      <sheetName val="AP_Trade9"/>
      <sheetName val="General_Info7"/>
      <sheetName val="Actuals_&amp;_Prior_Yr__Figures9"/>
      <sheetName val="Annual_Budget_Figures9"/>
      <sheetName val="Financial_Reports9"/>
      <sheetName val="U-3_1_1_telephone9"/>
      <sheetName val="Trading_Statement8"/>
      <sheetName val="rekap_impor9"/>
      <sheetName val="NOMOR_PERKIRAAN9"/>
      <sheetName val="A_u_g8"/>
      <sheetName val="J_u_l8"/>
      <sheetName val="O_c_t8"/>
      <sheetName val="A_p_r8"/>
      <sheetName val="M_a_y8"/>
      <sheetName val="S_e_p8"/>
      <sheetName val="00_received_in_018"/>
      <sheetName val="F_e_b8"/>
      <sheetName val="Per_GL_J_a_n8"/>
      <sheetName val="J_u_n8"/>
      <sheetName val="M_a_r8"/>
      <sheetName val="1999_CIT_calc_Final7"/>
      <sheetName val="Level_1-3_Listing7"/>
      <sheetName val="2000_std_cost7"/>
      <sheetName val="COA_(2)7"/>
      <sheetName val="Fill_in_data7"/>
      <sheetName val="Currency_Table7"/>
      <sheetName val="Sheet1_(2)7"/>
      <sheetName val="Data_Sheet7"/>
      <sheetName val="instalasi_disp_Mei7"/>
      <sheetName val="Total_OP7"/>
      <sheetName val="CODE_NO7"/>
      <sheetName val="@@BMA_Gbx_-_Pack_Config7"/>
      <sheetName val="FS_Data7"/>
      <sheetName val="Appendix_A_-_Navigator7"/>
      <sheetName val="1771_III7"/>
      <sheetName val="1771_IV7"/>
      <sheetName val="1771_I7"/>
      <sheetName val="Data_WP7"/>
      <sheetName val="Entry__HTM7"/>
      <sheetName val="Entry_Broker7"/>
      <sheetName val="SK_HTM7"/>
      <sheetName val="FA_Movement7"/>
      <sheetName val="Account_list7"/>
      <sheetName val="fiscal_depr(E)7"/>
      <sheetName val="HO_Use7"/>
      <sheetName val="2003_BGT_C_Flow7"/>
      <sheetName val="Cashflow_Report_Act_vs_Bgt7"/>
      <sheetName val="BGT_Cashflow_7"/>
      <sheetName val="6_mth_TAC7"/>
      <sheetName val="6_mth_DTA7"/>
      <sheetName val="DFR_CT7"/>
      <sheetName val="GRAH_PLAN7"/>
      <sheetName val="BEP_ACT7"/>
      <sheetName val="Hay_Guide_Charts_Notes7"/>
      <sheetName val="Input_P&amp;L-20027"/>
      <sheetName val="Balance_Sheet11"/>
      <sheetName val="Rugi_Laba11"/>
      <sheetName val="Income_Statm11"/>
      <sheetName val="Rek_Fiskal11"/>
      <sheetName val="Fiscal_Rec11"/>
      <sheetName val="Rek_Fiskal-detail11"/>
      <sheetName val="PPh_2511"/>
      <sheetName val="Art_2511"/>
      <sheetName val="PPh_2211"/>
      <sheetName val="Art_2211"/>
      <sheetName val="PPh_25_calc_11"/>
      <sheetName val="Art_25_calc11"/>
      <sheetName val="Daftar_Pengurus11"/>
      <sheetName val="Comm__List11"/>
      <sheetName val="Daftar_Pemegang_Saham11"/>
      <sheetName val="Shareholder_List11"/>
      <sheetName val="Aktiva_Tetap11"/>
      <sheetName val="Fixed_Assets11"/>
      <sheetName val="FI-1771_P111"/>
      <sheetName val="FE-1771_P111"/>
      <sheetName val="FI-1771_P211"/>
      <sheetName val="FE-1771_P211"/>
      <sheetName val="Excess_Calc11"/>
      <sheetName val="Template_11"/>
      <sheetName val="Ab_oct_0710"/>
      <sheetName val="ABSN__April_09_~_Mei_09_ok10"/>
      <sheetName val="Bonus_kwartal10"/>
      <sheetName val="Permanent_info11"/>
      <sheetName val="ATTR16_2A10"/>
      <sheetName val="Irregular_Income10"/>
      <sheetName val="FE-1770_P110"/>
      <sheetName val="ABS_Jun_~Juli_201110"/>
      <sheetName val="IM__in_10"/>
      <sheetName val="IM__out_10"/>
      <sheetName val="AP_Trade10"/>
      <sheetName val="General_Info8"/>
      <sheetName val="Actuals_&amp;_Prior_Yr__Figures10"/>
      <sheetName val="Annual_Budget_Figures10"/>
      <sheetName val="Financial_Reports10"/>
      <sheetName val="U-3_1_1_telephone10"/>
      <sheetName val="Trading_Statement9"/>
      <sheetName val="rekap_impor10"/>
      <sheetName val="NOMOR_PERKIRAAN10"/>
      <sheetName val="A_u_g9"/>
      <sheetName val="J_u_l9"/>
      <sheetName val="O_c_t9"/>
      <sheetName val="A_p_r9"/>
      <sheetName val="M_a_y9"/>
      <sheetName val="S_e_p9"/>
      <sheetName val="00_received_in_019"/>
      <sheetName val="F_e_b9"/>
      <sheetName val="Per_GL_J_a_n9"/>
      <sheetName val="J_u_n9"/>
      <sheetName val="M_a_r9"/>
      <sheetName val="1999_CIT_calc_Final8"/>
      <sheetName val="Level_1-3_Listing8"/>
      <sheetName val="2000_std_cost8"/>
      <sheetName val="COA_(2)8"/>
      <sheetName val="Fill_in_data8"/>
      <sheetName val="Currency_Table8"/>
      <sheetName val="Sheet1_(2)8"/>
      <sheetName val="Data_Sheet8"/>
      <sheetName val="instalasi_disp_Mei8"/>
      <sheetName val="Total_OP8"/>
      <sheetName val="CODE_NO8"/>
      <sheetName val="@@BMA_Gbx_-_Pack_Config8"/>
      <sheetName val="FS_Data8"/>
      <sheetName val="Appendix_A_-_Navigator8"/>
      <sheetName val="1771_III8"/>
      <sheetName val="1771_IV8"/>
      <sheetName val="1771_I8"/>
      <sheetName val="Data_WP8"/>
      <sheetName val="Entry__HTM8"/>
      <sheetName val="Entry_Broker8"/>
      <sheetName val="SK_HTM8"/>
      <sheetName val="FA_Movement8"/>
      <sheetName val="Account_list8"/>
      <sheetName val="fiscal_depr(E)8"/>
      <sheetName val="HO_Use8"/>
      <sheetName val="2003_BGT_C_Flow8"/>
      <sheetName val="Cashflow_Report_Act_vs_Bgt8"/>
      <sheetName val="BGT_Cashflow_8"/>
      <sheetName val="6_mth_TAC8"/>
      <sheetName val="6_mth_DTA8"/>
      <sheetName val="DFR_CT8"/>
      <sheetName val="GRAH_PLAN8"/>
      <sheetName val="BEP_ACT8"/>
      <sheetName val="Hay_Guide_Charts_Notes8"/>
      <sheetName val="Input_P&amp;L-20028"/>
      <sheetName val="Template"/>
      <sheetName val="AJE"/>
      <sheetName val="Interim --&gt; Top"/>
      <sheetName val="Balance_Sheet14"/>
      <sheetName val="Rugi_Laba14"/>
      <sheetName val="Income_Statm14"/>
      <sheetName val="Rek_Fiskal14"/>
      <sheetName val="Fiscal_Rec14"/>
      <sheetName val="Rek_Fiskal-detail14"/>
      <sheetName val="PPh_2514"/>
      <sheetName val="Art_2514"/>
      <sheetName val="PPh_2214"/>
      <sheetName val="Art_2214"/>
      <sheetName val="PPh_25_calc_14"/>
      <sheetName val="Art_25_calc14"/>
      <sheetName val="Daftar_Pengurus14"/>
      <sheetName val="Comm__List14"/>
      <sheetName val="Daftar_Pemegang_Saham14"/>
      <sheetName val="Shareholder_List14"/>
      <sheetName val="Aktiva_Tetap14"/>
      <sheetName val="Fixed_Assets14"/>
      <sheetName val="FI-1771_P114"/>
      <sheetName val="FE-1771_P114"/>
      <sheetName val="FI-1771_P214"/>
      <sheetName val="FE-1771_P214"/>
      <sheetName val="Excess_Calc14"/>
      <sheetName val="Template_14"/>
      <sheetName val="Ab_oct_0713"/>
      <sheetName val="ABSN__April_09_~_Mei_09_ok13"/>
      <sheetName val="Bonus_kwartal13"/>
      <sheetName val="Permanent_info14"/>
      <sheetName val="ATTR16_2A13"/>
      <sheetName val="Irregular_Income13"/>
      <sheetName val="FE-1770_P113"/>
      <sheetName val="ABS_Jun_~Juli_201113"/>
      <sheetName val="IM__in_13"/>
      <sheetName val="IM__out_13"/>
      <sheetName val="AP_Trade13"/>
      <sheetName val="General_Info11"/>
      <sheetName val="Actuals_&amp;_Prior_Yr__Figures13"/>
      <sheetName val="Annual_Budget_Figures13"/>
      <sheetName val="Financial_Reports13"/>
      <sheetName val="U-3_1_1_telephone13"/>
      <sheetName val="Trading_Statement12"/>
      <sheetName val="rekap_impor13"/>
      <sheetName val="NOMOR_PERKIRAAN13"/>
      <sheetName val="A_u_g12"/>
      <sheetName val="J_u_l12"/>
      <sheetName val="O_c_t12"/>
      <sheetName val="A_p_r12"/>
      <sheetName val="M_a_y12"/>
      <sheetName val="S_e_p12"/>
      <sheetName val="00_received_in_0112"/>
      <sheetName val="F_e_b12"/>
      <sheetName val="Per_GL_J_a_n12"/>
      <sheetName val="J_u_n12"/>
      <sheetName val="M_a_r12"/>
      <sheetName val="1999_CIT_calc_Final11"/>
      <sheetName val="Level_1-3_Listing11"/>
      <sheetName val="2000_std_cost11"/>
      <sheetName val="COA_(2)11"/>
      <sheetName val="Fill_in_data11"/>
      <sheetName val="Currency_Table11"/>
      <sheetName val="Sheet1_(2)11"/>
      <sheetName val="Data_Sheet11"/>
      <sheetName val="instalasi_disp_Mei11"/>
      <sheetName val="Total_OP11"/>
      <sheetName val="CODE_NO11"/>
      <sheetName val="@@BMA_Gbx_-_Pack_Config11"/>
      <sheetName val="FS_Data11"/>
      <sheetName val="Appendix_A_-_Navigator11"/>
      <sheetName val="1771_III11"/>
      <sheetName val="1771_IV11"/>
      <sheetName val="1771_I11"/>
      <sheetName val="Data_WP11"/>
      <sheetName val="Entry__HTM11"/>
      <sheetName val="Entry_Broker11"/>
      <sheetName val="SK_HTM11"/>
      <sheetName val="FA_Movement11"/>
      <sheetName val="Account_list11"/>
      <sheetName val="fiscal_depr(E)11"/>
      <sheetName val="HO_Use11"/>
      <sheetName val="2003_BGT_C_Flow11"/>
      <sheetName val="Cashflow_Report_Act_vs_Bgt11"/>
      <sheetName val="BGT_Cashflow_11"/>
      <sheetName val="6_mth_TAC11"/>
      <sheetName val="6_mth_DTA11"/>
      <sheetName val="DFR_CT11"/>
      <sheetName val="GRAH_PLAN11"/>
      <sheetName val="BEP_ACT11"/>
      <sheetName val="Hay_Guide_Charts_Notes11"/>
      <sheetName val="Input_P&amp;L-200211"/>
      <sheetName val="Balance_Sheet13"/>
      <sheetName val="Rugi_Laba13"/>
      <sheetName val="Income_Statm13"/>
      <sheetName val="Rek_Fiskal13"/>
      <sheetName val="Fiscal_Rec13"/>
      <sheetName val="Rek_Fiskal-detail13"/>
      <sheetName val="PPh_2513"/>
      <sheetName val="Art_2513"/>
      <sheetName val="PPh_2213"/>
      <sheetName val="Art_2213"/>
      <sheetName val="PPh_25_calc_13"/>
      <sheetName val="Art_25_calc13"/>
      <sheetName val="Daftar_Pengurus13"/>
      <sheetName val="Comm__List13"/>
      <sheetName val="Daftar_Pemegang_Saham13"/>
      <sheetName val="Shareholder_List13"/>
      <sheetName val="Aktiva_Tetap13"/>
      <sheetName val="Fixed_Assets13"/>
      <sheetName val="FI-1771_P113"/>
      <sheetName val="FE-1771_P113"/>
      <sheetName val="FI-1771_P213"/>
      <sheetName val="FE-1771_P213"/>
      <sheetName val="Excess_Calc13"/>
      <sheetName val="Template_13"/>
      <sheetName val="Ab_oct_0712"/>
      <sheetName val="ABSN__April_09_~_Mei_09_ok12"/>
      <sheetName val="Bonus_kwartal12"/>
      <sheetName val="Permanent_info13"/>
      <sheetName val="ATTR16_2A12"/>
      <sheetName val="Irregular_Income12"/>
      <sheetName val="FE-1770_P112"/>
      <sheetName val="ABS_Jun_~Juli_201112"/>
      <sheetName val="IM__in_12"/>
      <sheetName val="IM__out_12"/>
      <sheetName val="AP_Trade12"/>
      <sheetName val="General_Info10"/>
      <sheetName val="Actuals_&amp;_Prior_Yr__Figures12"/>
      <sheetName val="Annual_Budget_Figures12"/>
      <sheetName val="Financial_Reports12"/>
      <sheetName val="U-3_1_1_telephone12"/>
      <sheetName val="Trading_Statement11"/>
      <sheetName val="rekap_impor12"/>
      <sheetName val="NOMOR_PERKIRAAN12"/>
      <sheetName val="A_u_g11"/>
      <sheetName val="J_u_l11"/>
      <sheetName val="O_c_t11"/>
      <sheetName val="A_p_r11"/>
      <sheetName val="M_a_y11"/>
      <sheetName val="S_e_p11"/>
      <sheetName val="00_received_in_0111"/>
      <sheetName val="F_e_b11"/>
      <sheetName val="Per_GL_J_a_n11"/>
      <sheetName val="J_u_n11"/>
      <sheetName val="M_a_r11"/>
      <sheetName val="1999_CIT_calc_Final10"/>
      <sheetName val="Level_1-3_Listing10"/>
      <sheetName val="2000_std_cost10"/>
      <sheetName val="COA_(2)10"/>
      <sheetName val="Fill_in_data10"/>
      <sheetName val="Currency_Table10"/>
      <sheetName val="Sheet1_(2)10"/>
      <sheetName val="Data_Sheet10"/>
      <sheetName val="instalasi_disp_Mei10"/>
      <sheetName val="Total_OP10"/>
      <sheetName val="CODE_NO10"/>
      <sheetName val="@@BMA_Gbx_-_Pack_Config10"/>
      <sheetName val="FS_Data10"/>
      <sheetName val="Appendix_A_-_Navigator10"/>
      <sheetName val="1771_III10"/>
      <sheetName val="1771_IV10"/>
      <sheetName val="1771_I10"/>
      <sheetName val="Data_WP10"/>
      <sheetName val="Entry__HTM10"/>
      <sheetName val="Entry_Broker10"/>
      <sheetName val="SK_HTM10"/>
      <sheetName val="FA_Movement10"/>
      <sheetName val="Account_list10"/>
      <sheetName val="fiscal_depr(E)10"/>
      <sheetName val="HO_Use10"/>
      <sheetName val="2003_BGT_C_Flow10"/>
      <sheetName val="Cashflow_Report_Act_vs_Bgt10"/>
      <sheetName val="BGT_Cashflow_10"/>
      <sheetName val="6_mth_TAC10"/>
      <sheetName val="6_mth_DTA10"/>
      <sheetName val="DFR_CT10"/>
      <sheetName val="GRAH_PLAN10"/>
      <sheetName val="BEP_ACT10"/>
      <sheetName val="Hay_Guide_Charts_Notes10"/>
      <sheetName val="Input_P&amp;L-200210"/>
      <sheetName val="Balance_Sheet12"/>
      <sheetName val="Rugi_Laba12"/>
      <sheetName val="Income_Statm12"/>
      <sheetName val="Rek_Fiskal12"/>
      <sheetName val="Fiscal_Rec12"/>
      <sheetName val="Rek_Fiskal-detail12"/>
      <sheetName val="PPh_2512"/>
      <sheetName val="Art_2512"/>
      <sheetName val="PPh_2212"/>
      <sheetName val="Art_2212"/>
      <sheetName val="PPh_25_calc_12"/>
      <sheetName val="Art_25_calc12"/>
      <sheetName val="Daftar_Pengurus12"/>
      <sheetName val="Comm__List12"/>
      <sheetName val="Daftar_Pemegang_Saham12"/>
      <sheetName val="Shareholder_List12"/>
      <sheetName val="Aktiva_Tetap12"/>
      <sheetName val="Fixed_Assets12"/>
      <sheetName val="FI-1771_P112"/>
      <sheetName val="FE-1771_P112"/>
      <sheetName val="FI-1771_P212"/>
      <sheetName val="FE-1771_P212"/>
      <sheetName val="Excess_Calc12"/>
      <sheetName val="Template_12"/>
      <sheetName val="Ab_oct_0711"/>
      <sheetName val="ABSN__April_09_~_Mei_09_ok11"/>
      <sheetName val="Bonus_kwartal11"/>
      <sheetName val="Permanent_info12"/>
      <sheetName val="ATTR16_2A11"/>
      <sheetName val="Irregular_Income11"/>
      <sheetName val="FE-1770_P111"/>
      <sheetName val="ABS_Jun_~Juli_201111"/>
      <sheetName val="IM__in_11"/>
      <sheetName val="IM__out_11"/>
      <sheetName val="AP_Trade11"/>
      <sheetName val="General_Info9"/>
      <sheetName val="Actuals_&amp;_Prior_Yr__Figures11"/>
      <sheetName val="Annual_Budget_Figures11"/>
      <sheetName val="Financial_Reports11"/>
      <sheetName val="U-3_1_1_telephone11"/>
      <sheetName val="Trading_Statement10"/>
      <sheetName val="rekap_impor11"/>
      <sheetName val="NOMOR_PERKIRAAN11"/>
      <sheetName val="A_u_g10"/>
      <sheetName val="J_u_l10"/>
      <sheetName val="O_c_t10"/>
      <sheetName val="A_p_r10"/>
      <sheetName val="M_a_y10"/>
      <sheetName val="S_e_p10"/>
      <sheetName val="00_received_in_0110"/>
      <sheetName val="F_e_b10"/>
      <sheetName val="Per_GL_J_a_n10"/>
      <sheetName val="J_u_n10"/>
      <sheetName val="M_a_r10"/>
      <sheetName val="1999_CIT_calc_Final9"/>
      <sheetName val="Level_1-3_Listing9"/>
      <sheetName val="2000_std_cost9"/>
      <sheetName val="COA_(2)9"/>
      <sheetName val="Fill_in_data9"/>
      <sheetName val="Currency_Table9"/>
      <sheetName val="Sheet1_(2)9"/>
      <sheetName val="Data_Sheet9"/>
      <sheetName val="instalasi_disp_Mei9"/>
      <sheetName val="Total_OP9"/>
      <sheetName val="CODE_NO9"/>
      <sheetName val="@@BMA_Gbx_-_Pack_Config9"/>
      <sheetName val="FS_Data9"/>
      <sheetName val="Appendix_A_-_Navigator9"/>
      <sheetName val="1771_III9"/>
      <sheetName val="1771_IV9"/>
      <sheetName val="1771_I9"/>
      <sheetName val="Data_WP9"/>
      <sheetName val="Entry__HTM9"/>
      <sheetName val="Entry_Broker9"/>
      <sheetName val="SK_HTM9"/>
      <sheetName val="FA_Movement9"/>
      <sheetName val="Account_list9"/>
      <sheetName val="fiscal_depr(E)9"/>
      <sheetName val="HO_Use9"/>
      <sheetName val="2003_BGT_C_Flow9"/>
      <sheetName val="Cashflow_Report_Act_vs_Bgt9"/>
      <sheetName val="BGT_Cashflow_9"/>
      <sheetName val="6_mth_TAC9"/>
      <sheetName val="6_mth_DTA9"/>
      <sheetName val="DFR_CT9"/>
      <sheetName val="GRAH_PLAN9"/>
      <sheetName val="BEP_ACT9"/>
      <sheetName val="Hay_Guide_Charts_Notes9"/>
      <sheetName val="Input_P&amp;L-20029"/>
      <sheetName val="Balance_Sheet16"/>
      <sheetName val="Rugi_Laba16"/>
      <sheetName val="Income_Statm16"/>
      <sheetName val="Rek_Fiskal16"/>
      <sheetName val="Fiscal_Rec16"/>
      <sheetName val="Rek_Fiskal-detail16"/>
      <sheetName val="PPh_2516"/>
      <sheetName val="Art_2516"/>
      <sheetName val="PPh_2216"/>
      <sheetName val="Art_2216"/>
      <sheetName val="PPh_25_calc_16"/>
      <sheetName val="Art_25_calc16"/>
      <sheetName val="Daftar_Pengurus16"/>
      <sheetName val="Comm__List16"/>
      <sheetName val="Daftar_Pemegang_Saham16"/>
      <sheetName val="Shareholder_List16"/>
      <sheetName val="Aktiva_Tetap16"/>
      <sheetName val="Fixed_Assets16"/>
      <sheetName val="FI-1771_P116"/>
      <sheetName val="FE-1771_P116"/>
      <sheetName val="FI-1771_P216"/>
      <sheetName val="FE-1771_P216"/>
      <sheetName val="Excess_Calc16"/>
      <sheetName val="Template_16"/>
      <sheetName val="Ab_oct_0715"/>
      <sheetName val="ABSN__April_09_~_Mei_09_ok15"/>
      <sheetName val="Bonus_kwartal15"/>
      <sheetName val="Permanent_info16"/>
      <sheetName val="ATTR16_2A15"/>
      <sheetName val="Irregular_Income15"/>
      <sheetName val="FE-1770_P115"/>
      <sheetName val="ABS_Jun_~Juli_201115"/>
      <sheetName val="IM__in_15"/>
      <sheetName val="IM__out_15"/>
      <sheetName val="AP_Trade15"/>
      <sheetName val="General_Info13"/>
      <sheetName val="Actuals_&amp;_Prior_Yr__Figures15"/>
      <sheetName val="Annual_Budget_Figures15"/>
      <sheetName val="Financial_Reports15"/>
      <sheetName val="U-3_1_1_telephone15"/>
      <sheetName val="Trading_Statement14"/>
      <sheetName val="rekap_impor15"/>
      <sheetName val="NOMOR_PERKIRAAN15"/>
      <sheetName val="A_u_g14"/>
      <sheetName val="J_u_l14"/>
      <sheetName val="O_c_t14"/>
      <sheetName val="A_p_r14"/>
      <sheetName val="M_a_y14"/>
      <sheetName val="S_e_p14"/>
      <sheetName val="00_received_in_0114"/>
      <sheetName val="F_e_b14"/>
      <sheetName val="Per_GL_J_a_n14"/>
      <sheetName val="J_u_n14"/>
      <sheetName val="M_a_r14"/>
      <sheetName val="1999_CIT_calc_Final13"/>
      <sheetName val="Level_1-3_Listing13"/>
      <sheetName val="2000_std_cost13"/>
      <sheetName val="COA_(2)13"/>
      <sheetName val="Fill_in_data13"/>
      <sheetName val="Currency_Table13"/>
      <sheetName val="Sheet1_(2)13"/>
      <sheetName val="Data_Sheet13"/>
      <sheetName val="instalasi_disp_Mei13"/>
      <sheetName val="Balance_Sheet15"/>
      <sheetName val="Rugi_Laba15"/>
      <sheetName val="Income_Statm15"/>
      <sheetName val="Rek_Fiskal15"/>
      <sheetName val="Fiscal_Rec15"/>
      <sheetName val="Rek_Fiskal-detail15"/>
      <sheetName val="PPh_2515"/>
      <sheetName val="Art_2515"/>
      <sheetName val="PPh_2215"/>
      <sheetName val="Art_2215"/>
      <sheetName val="PPh_25_calc_15"/>
      <sheetName val="Art_25_calc15"/>
      <sheetName val="Daftar_Pengurus15"/>
      <sheetName val="Comm__List15"/>
      <sheetName val="Daftar_Pemegang_Saham15"/>
      <sheetName val="Shareholder_List15"/>
      <sheetName val="Aktiva_Tetap15"/>
      <sheetName val="Fixed_Assets15"/>
      <sheetName val="FI-1771_P115"/>
      <sheetName val="FE-1771_P115"/>
      <sheetName val="FI-1771_P215"/>
      <sheetName val="FE-1771_P215"/>
      <sheetName val="Excess_Calc15"/>
      <sheetName val="Template_15"/>
      <sheetName val="Ab_oct_0714"/>
      <sheetName val="ABSN__April_09_~_Mei_09_ok14"/>
      <sheetName val="Bonus_kwartal14"/>
      <sheetName val="Permanent_info15"/>
      <sheetName val="ATTR16_2A14"/>
      <sheetName val="Irregular_Income14"/>
      <sheetName val="FE-1770_P114"/>
      <sheetName val="ABS_Jun_~Juli_201114"/>
      <sheetName val="IM__in_14"/>
      <sheetName val="IM__out_14"/>
      <sheetName val="AP_Trade14"/>
      <sheetName val="General_Info12"/>
      <sheetName val="Actuals_&amp;_Prior_Yr__Figures14"/>
      <sheetName val="Annual_Budget_Figures14"/>
      <sheetName val="Financial_Reports14"/>
      <sheetName val="U-3_1_1_telephone14"/>
      <sheetName val="Trading_Statement13"/>
      <sheetName val="rekap_impor14"/>
      <sheetName val="NOMOR_PERKIRAAN14"/>
      <sheetName val="A_u_g13"/>
      <sheetName val="J_u_l13"/>
      <sheetName val="O_c_t13"/>
      <sheetName val="A_p_r13"/>
      <sheetName val="M_a_y13"/>
      <sheetName val="S_e_p13"/>
      <sheetName val="00_received_in_0113"/>
      <sheetName val="F_e_b13"/>
      <sheetName val="Per_GL_J_a_n13"/>
      <sheetName val="J_u_n13"/>
      <sheetName val="M_a_r13"/>
      <sheetName val="1999_CIT_calc_Final12"/>
      <sheetName val="Level_1-3_Listing12"/>
      <sheetName val="2000_std_cost12"/>
      <sheetName val="COA_(2)12"/>
      <sheetName val="Fill_in_data12"/>
      <sheetName val="Currency_Table12"/>
      <sheetName val="Sheet1_(2)12"/>
      <sheetName val="Data_Sheet12"/>
      <sheetName val="instalasi_disp_Mei12"/>
      <sheetName val="Total_OP12"/>
      <sheetName val="CODE_NO12"/>
      <sheetName val="@@BMA_Gbx_-_Pack_Config12"/>
      <sheetName val="FS_Data12"/>
      <sheetName val="Appendix_A_-_Navigator12"/>
      <sheetName val="1771_III12"/>
      <sheetName val="1771_IV12"/>
      <sheetName val="1771_I12"/>
      <sheetName val="Data_WP12"/>
      <sheetName val="Entry__HTM12"/>
      <sheetName val="Entry_Broker12"/>
      <sheetName val="SK_HTM12"/>
      <sheetName val="FA_Movement12"/>
      <sheetName val="Account_list12"/>
      <sheetName val="fiscal_depr(E)12"/>
      <sheetName val="HO_Use12"/>
      <sheetName val="2003_BGT_C_Flow12"/>
      <sheetName val="Cashflow_Report_Act_vs_Bgt12"/>
      <sheetName val="BGT_Cashflow_12"/>
      <sheetName val="6_mth_TAC12"/>
      <sheetName val="6_mth_DTA12"/>
      <sheetName val="DFR_CT12"/>
      <sheetName val="GRAH_PLAN12"/>
      <sheetName val="BEP_ACT12"/>
      <sheetName val="Hay_Guide_Charts_Notes12"/>
      <sheetName val="Input_P&amp;L-200212"/>
      <sheetName val="Balance_Sheet23"/>
      <sheetName val="Rugi_Laba23"/>
      <sheetName val="Income_Statm23"/>
      <sheetName val="Rek_Fiskal23"/>
      <sheetName val="Fiscal_Rec23"/>
      <sheetName val="Rek_Fiskal-detail23"/>
      <sheetName val="PPh_2523"/>
      <sheetName val="Art_2523"/>
      <sheetName val="PPh_2223"/>
      <sheetName val="Art_2223"/>
      <sheetName val="PPh_25_calc_23"/>
      <sheetName val="Art_25_calc23"/>
      <sheetName val="Daftar_Pengurus23"/>
      <sheetName val="Comm__List23"/>
      <sheetName val="Daftar_Pemegang_Saham23"/>
      <sheetName val="Shareholder_List23"/>
      <sheetName val="Aktiva_Tetap23"/>
      <sheetName val="Fixed_Assets23"/>
      <sheetName val="FI-1771_P123"/>
      <sheetName val="FE-1771_P123"/>
      <sheetName val="FI-1771_P223"/>
      <sheetName val="FE-1771_P223"/>
      <sheetName val="Excess_Calc23"/>
      <sheetName val="Template_23"/>
      <sheetName val="Ab_oct_0722"/>
      <sheetName val="ABSN__April_09_~_Mei_09_ok22"/>
      <sheetName val="Bonus_kwartal22"/>
      <sheetName val="Permanent_info23"/>
      <sheetName val="ATTR16_2A22"/>
      <sheetName val="Irregular_Income22"/>
      <sheetName val="FE-1770_P122"/>
      <sheetName val="ABS_Jun_~Juli_201122"/>
      <sheetName val="IM__in_22"/>
      <sheetName val="IM__out_22"/>
      <sheetName val="AP_Trade22"/>
      <sheetName val="General_Info20"/>
      <sheetName val="Actuals_&amp;_Prior_Yr__Figures22"/>
      <sheetName val="Annual_Budget_Figures22"/>
      <sheetName val="Financial_Reports22"/>
      <sheetName val="U-3_1_1_telephone22"/>
      <sheetName val="Trading_Statement21"/>
      <sheetName val="rekap_impor22"/>
      <sheetName val="NOMOR_PERKIRAAN22"/>
      <sheetName val="A_u_g21"/>
      <sheetName val="J_u_l21"/>
      <sheetName val="O_c_t21"/>
      <sheetName val="A_p_r21"/>
      <sheetName val="M_a_y21"/>
      <sheetName val="S_e_p21"/>
      <sheetName val="00_received_in_0121"/>
      <sheetName val="F_e_b21"/>
      <sheetName val="Per_GL_J_a_n21"/>
      <sheetName val="J_u_n21"/>
      <sheetName val="M_a_r21"/>
      <sheetName val="1999_CIT_calc_Final20"/>
      <sheetName val="Level_1-3_Listing20"/>
      <sheetName val="2000_std_cost20"/>
      <sheetName val="COA_(2)20"/>
      <sheetName val="Fill_in_data20"/>
      <sheetName val="Currency_Table20"/>
      <sheetName val="Sheet1_(2)20"/>
      <sheetName val="Data_Sheet20"/>
      <sheetName val="instalasi_disp_Mei20"/>
      <sheetName val="Total_OP18"/>
      <sheetName val="CODE_NO18"/>
      <sheetName val="@@BMA_Gbx_-_Pack_Config18"/>
      <sheetName val="FS_Data18"/>
      <sheetName val="Appendix_A_-_Navigator18"/>
      <sheetName val="1771_III18"/>
      <sheetName val="1771_IV18"/>
      <sheetName val="1771_I18"/>
      <sheetName val="Data_WP18"/>
      <sheetName val="Entry__HTM18"/>
      <sheetName val="Entry_Broker18"/>
      <sheetName val="SK_HTM18"/>
      <sheetName val="FA_Movement18"/>
      <sheetName val="Account_list18"/>
      <sheetName val="fiscal_depr(E)18"/>
      <sheetName val="HO_Use18"/>
      <sheetName val="2003_BGT_C_Flow18"/>
      <sheetName val="Cashflow_Report_Act_vs_Bgt18"/>
      <sheetName val="BGT_Cashflow_18"/>
      <sheetName val="6_mth_TAC18"/>
      <sheetName val="6_mth_DTA18"/>
      <sheetName val="DFR_CT18"/>
      <sheetName val="GRAH_PLAN18"/>
      <sheetName val="BEP_ACT18"/>
      <sheetName val="Hay_Guide_Charts_Notes18"/>
      <sheetName val="Input_P&amp;L-200218"/>
      <sheetName val="Balance_Sheet20"/>
      <sheetName val="Rugi_Laba20"/>
      <sheetName val="Income_Statm20"/>
      <sheetName val="Rek_Fiskal20"/>
      <sheetName val="Fiscal_Rec20"/>
      <sheetName val="Rek_Fiskal-detail20"/>
      <sheetName val="PPh_2520"/>
      <sheetName val="Art_2520"/>
      <sheetName val="PPh_2220"/>
      <sheetName val="Art_2220"/>
      <sheetName val="PPh_25_calc_20"/>
      <sheetName val="Art_25_calc20"/>
      <sheetName val="Daftar_Pengurus20"/>
      <sheetName val="Comm__List20"/>
      <sheetName val="Daftar_Pemegang_Saham20"/>
      <sheetName val="Shareholder_List20"/>
      <sheetName val="Aktiva_Tetap20"/>
      <sheetName val="Fixed_Assets20"/>
      <sheetName val="FI-1771_P120"/>
      <sheetName val="FE-1771_P120"/>
      <sheetName val="FI-1771_P220"/>
      <sheetName val="FE-1771_P220"/>
      <sheetName val="Excess_Calc20"/>
      <sheetName val="Template_20"/>
      <sheetName val="Ab_oct_0719"/>
      <sheetName val="ABSN__April_09_~_Mei_09_ok19"/>
      <sheetName val="Bonus_kwartal19"/>
      <sheetName val="Permanent_info20"/>
      <sheetName val="ATTR16_2A19"/>
      <sheetName val="Irregular_Income19"/>
      <sheetName val="FE-1770_P119"/>
      <sheetName val="ABS_Jun_~Juli_201119"/>
      <sheetName val="IM__in_19"/>
      <sheetName val="IM__out_19"/>
      <sheetName val="AP_Trade19"/>
      <sheetName val="General_Info17"/>
      <sheetName val="Actuals_&amp;_Prior_Yr__Figures19"/>
      <sheetName val="Annual_Budget_Figures19"/>
      <sheetName val="Financial_Reports19"/>
      <sheetName val="U-3_1_1_telephone19"/>
      <sheetName val="Trading_Statement18"/>
      <sheetName val="rekap_impor19"/>
      <sheetName val="NOMOR_PERKIRAAN19"/>
      <sheetName val="A_u_g18"/>
      <sheetName val="J_u_l18"/>
      <sheetName val="O_c_t18"/>
      <sheetName val="A_p_r18"/>
      <sheetName val="M_a_y18"/>
      <sheetName val="S_e_p18"/>
      <sheetName val="00_received_in_0118"/>
      <sheetName val="F_e_b18"/>
      <sheetName val="Per_GL_J_a_n18"/>
      <sheetName val="J_u_n18"/>
      <sheetName val="M_a_r18"/>
      <sheetName val="1999_CIT_calc_Final17"/>
      <sheetName val="Level_1-3_Listing17"/>
      <sheetName val="2000_std_cost17"/>
      <sheetName val="COA_(2)17"/>
      <sheetName val="Fill_in_data17"/>
      <sheetName val="Currency_Table17"/>
      <sheetName val="Sheet1_(2)17"/>
      <sheetName val="Data_Sheet17"/>
      <sheetName val="instalasi_disp_Mei17"/>
      <sheetName val="Total_OP15"/>
      <sheetName val="CODE_NO15"/>
      <sheetName val="@@BMA_Gbx_-_Pack_Config15"/>
      <sheetName val="FS_Data15"/>
      <sheetName val="Appendix_A_-_Navigator15"/>
      <sheetName val="1771_III15"/>
      <sheetName val="1771_IV15"/>
      <sheetName val="1771_I15"/>
      <sheetName val="Data_WP15"/>
      <sheetName val="Entry__HTM15"/>
      <sheetName val="Entry_Broker15"/>
      <sheetName val="SK_HTM15"/>
      <sheetName val="FA_Movement15"/>
      <sheetName val="Account_list15"/>
      <sheetName val="fiscal_depr(E)15"/>
      <sheetName val="HO_Use15"/>
      <sheetName val="2003_BGT_C_Flow15"/>
      <sheetName val="Cashflow_Report_Act_vs_Bgt15"/>
      <sheetName val="BGT_Cashflow_15"/>
      <sheetName val="6_mth_TAC15"/>
      <sheetName val="6_mth_DTA15"/>
      <sheetName val="DFR_CT15"/>
      <sheetName val="GRAH_PLAN15"/>
      <sheetName val="BEP_ACT15"/>
      <sheetName val="Hay_Guide_Charts_Notes15"/>
      <sheetName val="Input_P&amp;L-200215"/>
      <sheetName val="Balance_Sheet18"/>
      <sheetName val="Rugi_Laba18"/>
      <sheetName val="Income_Statm18"/>
      <sheetName val="Rek_Fiskal18"/>
      <sheetName val="Fiscal_Rec18"/>
      <sheetName val="Rek_Fiskal-detail18"/>
      <sheetName val="PPh_2518"/>
      <sheetName val="Art_2518"/>
      <sheetName val="PPh_2218"/>
      <sheetName val="Art_2218"/>
      <sheetName val="PPh_25_calc_18"/>
      <sheetName val="Art_25_calc18"/>
      <sheetName val="Daftar_Pengurus18"/>
      <sheetName val="Comm__List18"/>
      <sheetName val="Daftar_Pemegang_Saham18"/>
      <sheetName val="Shareholder_List18"/>
      <sheetName val="Aktiva_Tetap18"/>
      <sheetName val="Fixed_Assets18"/>
      <sheetName val="FI-1771_P118"/>
      <sheetName val="FE-1771_P118"/>
      <sheetName val="FI-1771_P218"/>
      <sheetName val="FE-1771_P218"/>
      <sheetName val="Excess_Calc18"/>
      <sheetName val="Template_18"/>
      <sheetName val="Ab_oct_0717"/>
      <sheetName val="ABSN__April_09_~_Mei_09_ok17"/>
      <sheetName val="Bonus_kwartal17"/>
      <sheetName val="Permanent_info18"/>
      <sheetName val="ATTR16_2A17"/>
      <sheetName val="Irregular_Income17"/>
      <sheetName val="FE-1770_P117"/>
      <sheetName val="ABS_Jun_~Juli_201117"/>
      <sheetName val="IM__in_17"/>
      <sheetName val="IM__out_17"/>
      <sheetName val="AP_Trade17"/>
      <sheetName val="General_Info15"/>
      <sheetName val="Actuals_&amp;_Prior_Yr__Figures17"/>
      <sheetName val="Annual_Budget_Figures17"/>
      <sheetName val="Financial_Reports17"/>
      <sheetName val="U-3_1_1_telephone17"/>
      <sheetName val="Trading_Statement16"/>
      <sheetName val="rekap_impor17"/>
      <sheetName val="NOMOR_PERKIRAAN17"/>
      <sheetName val="A_u_g16"/>
      <sheetName val="J_u_l16"/>
      <sheetName val="O_c_t16"/>
      <sheetName val="A_p_r16"/>
      <sheetName val="M_a_y16"/>
      <sheetName val="S_e_p16"/>
      <sheetName val="00_received_in_0116"/>
      <sheetName val="F_e_b16"/>
      <sheetName val="Per_GL_J_a_n16"/>
      <sheetName val="J_u_n16"/>
      <sheetName val="M_a_r16"/>
      <sheetName val="1999_CIT_calc_Final15"/>
      <sheetName val="Level_1-3_Listing15"/>
      <sheetName val="2000_std_cost15"/>
      <sheetName val="COA_(2)15"/>
      <sheetName val="Fill_in_data15"/>
      <sheetName val="Currency_Table15"/>
      <sheetName val="Sheet1_(2)15"/>
      <sheetName val="Data_Sheet15"/>
      <sheetName val="instalasi_disp_Mei15"/>
      <sheetName val="Total_OP14"/>
      <sheetName val="CODE_NO14"/>
      <sheetName val="@@BMA_Gbx_-_Pack_Config14"/>
      <sheetName val="FS_Data14"/>
      <sheetName val="Appendix_A_-_Navigator14"/>
      <sheetName val="1771_III14"/>
      <sheetName val="1771_IV14"/>
      <sheetName val="1771_I14"/>
      <sheetName val="Data_WP14"/>
      <sheetName val="Entry__HTM14"/>
      <sheetName val="Entry_Broker14"/>
      <sheetName val="SK_HTM14"/>
      <sheetName val="FA_Movement14"/>
      <sheetName val="Account_list14"/>
      <sheetName val="fiscal_depr(E)14"/>
      <sheetName val="HO_Use14"/>
      <sheetName val="2003_BGT_C_Flow14"/>
      <sheetName val="Cashflow_Report_Act_vs_Bgt14"/>
      <sheetName val="BGT_Cashflow_14"/>
      <sheetName val="6_mth_TAC14"/>
      <sheetName val="6_mth_DTA14"/>
      <sheetName val="DFR_CT14"/>
      <sheetName val="GRAH_PLAN14"/>
      <sheetName val="BEP_ACT14"/>
      <sheetName val="Hay_Guide_Charts_Notes14"/>
      <sheetName val="Input_P&amp;L-200214"/>
      <sheetName val="Balance_Sheet17"/>
      <sheetName val="Rugi_Laba17"/>
      <sheetName val="Income_Statm17"/>
      <sheetName val="Rek_Fiskal17"/>
      <sheetName val="Fiscal_Rec17"/>
      <sheetName val="Rek_Fiskal-detail17"/>
      <sheetName val="PPh_2517"/>
      <sheetName val="Art_2517"/>
      <sheetName val="PPh_2217"/>
      <sheetName val="Art_2217"/>
      <sheetName val="PPh_25_calc_17"/>
      <sheetName val="Art_25_calc17"/>
      <sheetName val="Daftar_Pengurus17"/>
      <sheetName val="Comm__List17"/>
      <sheetName val="Daftar_Pemegang_Saham17"/>
      <sheetName val="Shareholder_List17"/>
      <sheetName val="Aktiva_Tetap17"/>
      <sheetName val="Fixed_Assets17"/>
      <sheetName val="FI-1771_P117"/>
      <sheetName val="FE-1771_P117"/>
      <sheetName val="FI-1771_P217"/>
      <sheetName val="FE-1771_P217"/>
      <sheetName val="Excess_Calc17"/>
      <sheetName val="Template_17"/>
      <sheetName val="Ab_oct_0716"/>
      <sheetName val="ABSN__April_09_~_Mei_09_ok16"/>
      <sheetName val="Bonus_kwartal16"/>
      <sheetName val="Permanent_info17"/>
      <sheetName val="ATTR16_2A16"/>
      <sheetName val="Irregular_Income16"/>
      <sheetName val="FE-1770_P116"/>
      <sheetName val="ABS_Jun_~Juli_201116"/>
      <sheetName val="IM__in_16"/>
      <sheetName val="IM__out_16"/>
      <sheetName val="AP_Trade16"/>
      <sheetName val="General_Info14"/>
      <sheetName val="Actuals_&amp;_Prior_Yr__Figures16"/>
      <sheetName val="Annual_Budget_Figures16"/>
      <sheetName val="Financial_Reports16"/>
      <sheetName val="U-3_1_1_telephone16"/>
      <sheetName val="Trading_Statement15"/>
      <sheetName val="rekap_impor16"/>
      <sheetName val="NOMOR_PERKIRAAN16"/>
      <sheetName val="A_u_g15"/>
      <sheetName val="J_u_l15"/>
      <sheetName val="O_c_t15"/>
      <sheetName val="A_p_r15"/>
      <sheetName val="M_a_y15"/>
      <sheetName val="S_e_p15"/>
      <sheetName val="00_received_in_0115"/>
      <sheetName val="F_e_b15"/>
      <sheetName val="Per_GL_J_a_n15"/>
      <sheetName val="J_u_n15"/>
      <sheetName val="M_a_r15"/>
      <sheetName val="1999_CIT_calc_Final14"/>
      <sheetName val="Level_1-3_Listing14"/>
      <sheetName val="2000_std_cost14"/>
      <sheetName val="COA_(2)14"/>
      <sheetName val="Fill_in_data14"/>
      <sheetName val="Currency_Table14"/>
      <sheetName val="Sheet1_(2)14"/>
      <sheetName val="Data_Sheet14"/>
      <sheetName val="instalasi_disp_Mei14"/>
      <sheetName val="Total_OP13"/>
      <sheetName val="CODE_NO13"/>
      <sheetName val="@@BMA_Gbx_-_Pack_Config13"/>
      <sheetName val="FS_Data13"/>
      <sheetName val="Appendix_A_-_Navigator13"/>
      <sheetName val="1771_III13"/>
      <sheetName val="1771_IV13"/>
      <sheetName val="1771_I13"/>
      <sheetName val="Data_WP13"/>
      <sheetName val="Entry__HTM13"/>
      <sheetName val="Entry_Broker13"/>
      <sheetName val="SK_HTM13"/>
      <sheetName val="FA_Movement13"/>
      <sheetName val="Account_list13"/>
      <sheetName val="fiscal_depr(E)13"/>
      <sheetName val="HO_Use13"/>
      <sheetName val="2003_BGT_C_Flow13"/>
      <sheetName val="Cashflow_Report_Act_vs_Bgt13"/>
      <sheetName val="BGT_Cashflow_13"/>
      <sheetName val="6_mth_TAC13"/>
      <sheetName val="6_mth_DTA13"/>
      <sheetName val="DFR_CT13"/>
      <sheetName val="GRAH_PLAN13"/>
      <sheetName val="BEP_ACT13"/>
      <sheetName val="Hay_Guide_Charts_Notes13"/>
      <sheetName val="Input_P&amp;L-200213"/>
      <sheetName val="Balance_Sheet19"/>
      <sheetName val="Rugi_Laba19"/>
      <sheetName val="Income_Statm19"/>
      <sheetName val="Rek_Fiskal19"/>
      <sheetName val="Fiscal_Rec19"/>
      <sheetName val="Rek_Fiskal-detail19"/>
      <sheetName val="PPh_2519"/>
      <sheetName val="Art_2519"/>
      <sheetName val="PPh_2219"/>
      <sheetName val="Art_2219"/>
      <sheetName val="PPh_25_calc_19"/>
      <sheetName val="Art_25_calc19"/>
      <sheetName val="Daftar_Pengurus19"/>
      <sheetName val="Comm__List19"/>
      <sheetName val="Daftar_Pemegang_Saham19"/>
      <sheetName val="Shareholder_List19"/>
      <sheetName val="Aktiva_Tetap19"/>
      <sheetName val="Fixed_Assets19"/>
      <sheetName val="FI-1771_P119"/>
      <sheetName val="FE-1771_P119"/>
      <sheetName val="FI-1771_P219"/>
      <sheetName val="FE-1771_P219"/>
      <sheetName val="Excess_Calc19"/>
      <sheetName val="Template_19"/>
      <sheetName val="Ab_oct_0718"/>
      <sheetName val="ABSN__April_09_~_Mei_09_ok18"/>
      <sheetName val="Bonus_kwartal18"/>
      <sheetName val="Permanent_info19"/>
      <sheetName val="ATTR16_2A18"/>
      <sheetName val="Irregular_Income18"/>
      <sheetName val="FE-1770_P118"/>
      <sheetName val="ABS_Jun_~Juli_201118"/>
      <sheetName val="IM__in_18"/>
      <sheetName val="IM__out_18"/>
      <sheetName val="AP_Trade18"/>
      <sheetName val="General_Info16"/>
      <sheetName val="Actuals_&amp;_Prior_Yr__Figures18"/>
      <sheetName val="Annual_Budget_Figures18"/>
      <sheetName val="Financial_Reports18"/>
      <sheetName val="U-3_1_1_telephone18"/>
      <sheetName val="Trading_Statement17"/>
      <sheetName val="rekap_impor18"/>
      <sheetName val="NOMOR_PERKIRAAN18"/>
      <sheetName val="A_u_g17"/>
      <sheetName val="J_u_l17"/>
      <sheetName val="O_c_t17"/>
      <sheetName val="A_p_r17"/>
      <sheetName val="M_a_y17"/>
      <sheetName val="S_e_p17"/>
      <sheetName val="00_received_in_0117"/>
      <sheetName val="F_e_b17"/>
      <sheetName val="Per_GL_J_a_n17"/>
      <sheetName val="J_u_n17"/>
      <sheetName val="M_a_r17"/>
      <sheetName val="1999_CIT_calc_Final16"/>
      <sheetName val="Level_1-3_Listing16"/>
      <sheetName val="2000_std_cost16"/>
      <sheetName val="COA_(2)16"/>
      <sheetName val="Fill_in_data16"/>
      <sheetName val="Currency_Table16"/>
      <sheetName val="Sheet1_(2)16"/>
      <sheetName val="Data_Sheet16"/>
      <sheetName val="instalasi_disp_Mei16"/>
      <sheetName val="Balance_Sheet21"/>
      <sheetName val="Rugi_Laba21"/>
      <sheetName val="Income_Statm21"/>
      <sheetName val="Rek_Fiskal21"/>
      <sheetName val="Fiscal_Rec21"/>
      <sheetName val="Rek_Fiskal-detail21"/>
      <sheetName val="PPh_2521"/>
      <sheetName val="Art_2521"/>
      <sheetName val="PPh_2221"/>
      <sheetName val="Art_2221"/>
      <sheetName val="PPh_25_calc_21"/>
      <sheetName val="Art_25_calc21"/>
      <sheetName val="Daftar_Pengurus21"/>
      <sheetName val="Comm__List21"/>
      <sheetName val="Daftar_Pemegang_Saham21"/>
      <sheetName val="Shareholder_List21"/>
      <sheetName val="Aktiva_Tetap21"/>
      <sheetName val="Fixed_Assets21"/>
      <sheetName val="FI-1771_P121"/>
      <sheetName val="FE-1771_P121"/>
      <sheetName val="FI-1771_P221"/>
      <sheetName val="FE-1771_P221"/>
      <sheetName val="Excess_Calc21"/>
      <sheetName val="Template_21"/>
      <sheetName val="Ab_oct_0720"/>
      <sheetName val="ABSN__April_09_~_Mei_09_ok20"/>
      <sheetName val="Bonus_kwartal20"/>
      <sheetName val="Permanent_info21"/>
      <sheetName val="ATTR16_2A20"/>
      <sheetName val="Irregular_Income20"/>
      <sheetName val="FE-1770_P120"/>
      <sheetName val="ABS_Jun_~Juli_201120"/>
      <sheetName val="IM__in_20"/>
      <sheetName val="IM__out_20"/>
      <sheetName val="AP_Trade20"/>
      <sheetName val="General_Info18"/>
      <sheetName val="Actuals_&amp;_Prior_Yr__Figures20"/>
      <sheetName val="Annual_Budget_Figures20"/>
      <sheetName val="Financial_Reports20"/>
      <sheetName val="U-3_1_1_telephone20"/>
      <sheetName val="Trading_Statement19"/>
      <sheetName val="rekap_impor20"/>
      <sheetName val="NOMOR_PERKIRAAN20"/>
      <sheetName val="A_u_g19"/>
      <sheetName val="J_u_l19"/>
      <sheetName val="O_c_t19"/>
      <sheetName val="A_p_r19"/>
      <sheetName val="M_a_y19"/>
      <sheetName val="S_e_p19"/>
      <sheetName val="00_received_in_0119"/>
      <sheetName val="F_e_b19"/>
      <sheetName val="Per_GL_J_a_n19"/>
      <sheetName val="J_u_n19"/>
      <sheetName val="M_a_r19"/>
      <sheetName val="1999_CIT_calc_Final18"/>
      <sheetName val="Level_1-3_Listing18"/>
      <sheetName val="2000_std_cost18"/>
      <sheetName val="COA_(2)18"/>
      <sheetName val="Fill_in_data18"/>
      <sheetName val="Currency_Table18"/>
      <sheetName val="Sheet1_(2)18"/>
      <sheetName val="Data_Sheet18"/>
      <sheetName val="instalasi_disp_Mei18"/>
      <sheetName val="Total_OP16"/>
      <sheetName val="CODE_NO16"/>
      <sheetName val="@@BMA_Gbx_-_Pack_Config16"/>
      <sheetName val="FS_Data16"/>
      <sheetName val="Appendix_A_-_Navigator16"/>
      <sheetName val="1771_III16"/>
      <sheetName val="1771_IV16"/>
      <sheetName val="1771_I16"/>
      <sheetName val="Data_WP16"/>
      <sheetName val="Entry__HTM16"/>
      <sheetName val="Entry_Broker16"/>
      <sheetName val="SK_HTM16"/>
      <sheetName val="FA_Movement16"/>
      <sheetName val="Account_list16"/>
      <sheetName val="fiscal_depr(E)16"/>
      <sheetName val="HO_Use16"/>
      <sheetName val="2003_BGT_C_Flow16"/>
      <sheetName val="Cashflow_Report_Act_vs_Bgt16"/>
      <sheetName val="BGT_Cashflow_16"/>
      <sheetName val="6_mth_TAC16"/>
      <sheetName val="6_mth_DTA16"/>
      <sheetName val="DFR_CT16"/>
      <sheetName val="GRAH_PLAN16"/>
      <sheetName val="BEP_ACT16"/>
      <sheetName val="Hay_Guide_Charts_Notes16"/>
      <sheetName val="Input_P&amp;L-200216"/>
      <sheetName val="Balance_Sheet22"/>
      <sheetName val="Rugi_Laba22"/>
      <sheetName val="Income_Statm22"/>
      <sheetName val="Rek_Fiskal22"/>
      <sheetName val="Fiscal_Rec22"/>
      <sheetName val="Rek_Fiskal-detail22"/>
      <sheetName val="PPh_2522"/>
      <sheetName val="Art_2522"/>
      <sheetName val="PPh_2222"/>
      <sheetName val="Art_2222"/>
      <sheetName val="PPh_25_calc_22"/>
      <sheetName val="Art_25_calc22"/>
      <sheetName val="Daftar_Pengurus22"/>
      <sheetName val="Comm__List22"/>
      <sheetName val="Daftar_Pemegang_Saham22"/>
      <sheetName val="Shareholder_List22"/>
      <sheetName val="Aktiva_Tetap22"/>
      <sheetName val="Fixed_Assets22"/>
      <sheetName val="FI-1771_P122"/>
      <sheetName val="FE-1771_P122"/>
      <sheetName val="FI-1771_P222"/>
      <sheetName val="FE-1771_P222"/>
      <sheetName val="Excess_Calc22"/>
      <sheetName val="Template_22"/>
      <sheetName val="Ab_oct_0721"/>
      <sheetName val="ABSN__April_09_~_Mei_09_ok21"/>
      <sheetName val="Bonus_kwartal21"/>
      <sheetName val="Permanent_info22"/>
      <sheetName val="ATTR16_2A21"/>
      <sheetName val="Irregular_Income21"/>
      <sheetName val="FE-1770_P121"/>
      <sheetName val="ABS_Jun_~Juli_201121"/>
      <sheetName val="IM__in_21"/>
      <sheetName val="IM__out_21"/>
      <sheetName val="AP_Trade21"/>
      <sheetName val="General_Info19"/>
      <sheetName val="Actuals_&amp;_Prior_Yr__Figures21"/>
      <sheetName val="Annual_Budget_Figures21"/>
      <sheetName val="Financial_Reports21"/>
      <sheetName val="U-3_1_1_telephone21"/>
      <sheetName val="Trading_Statement20"/>
      <sheetName val="rekap_impor21"/>
      <sheetName val="NOMOR_PERKIRAAN21"/>
      <sheetName val="A_u_g20"/>
      <sheetName val="J_u_l20"/>
      <sheetName val="O_c_t20"/>
      <sheetName val="A_p_r20"/>
      <sheetName val="M_a_y20"/>
      <sheetName val="S_e_p20"/>
      <sheetName val="00_received_in_0120"/>
      <sheetName val="F_e_b20"/>
      <sheetName val="Per_GL_J_a_n20"/>
      <sheetName val="J_u_n20"/>
      <sheetName val="M_a_r20"/>
      <sheetName val="1999_CIT_calc_Final19"/>
      <sheetName val="Level_1-3_Listing19"/>
      <sheetName val="2000_std_cost19"/>
      <sheetName val="COA_(2)19"/>
      <sheetName val="Fill_in_data19"/>
      <sheetName val="Currency_Table19"/>
      <sheetName val="Sheet1_(2)19"/>
      <sheetName val="Data_Sheet19"/>
      <sheetName val="instalasi_disp_Mei19"/>
      <sheetName val="Total_OP17"/>
      <sheetName val="CODE_NO17"/>
      <sheetName val="@@BMA_Gbx_-_Pack_Config17"/>
      <sheetName val="FS_Data17"/>
      <sheetName val="Appendix_A_-_Navigator17"/>
      <sheetName val="1771_III17"/>
      <sheetName val="1771_IV17"/>
      <sheetName val="1771_I17"/>
      <sheetName val="Data_WP17"/>
      <sheetName val="Entry__HTM17"/>
      <sheetName val="Entry_Broker17"/>
      <sheetName val="SK_HTM17"/>
      <sheetName val="FA_Movement17"/>
      <sheetName val="Account_list17"/>
      <sheetName val="fiscal_depr(E)17"/>
      <sheetName val="HO_Use17"/>
      <sheetName val="2003_BGT_C_Flow17"/>
      <sheetName val="Cashflow_Report_Act_vs_Bgt17"/>
      <sheetName val="BGT_Cashflow_17"/>
      <sheetName val="6_mth_TAC17"/>
      <sheetName val="6_mth_DTA17"/>
      <sheetName val="DFR_CT17"/>
      <sheetName val="GRAH_PLAN17"/>
      <sheetName val="BEP_ACT17"/>
      <sheetName val="Hay_Guide_Charts_Notes17"/>
      <sheetName val="Input_P&amp;L-200217"/>
      <sheetName val="Balance_Sheet24"/>
      <sheetName val="Rugi_Laba24"/>
      <sheetName val="Income_Statm24"/>
      <sheetName val="Rek_Fiskal24"/>
      <sheetName val="Fiscal_Rec24"/>
      <sheetName val="Rek_Fiskal-detail24"/>
      <sheetName val="PPh_2524"/>
      <sheetName val="Art_2524"/>
      <sheetName val="PPh_2224"/>
      <sheetName val="Art_2224"/>
      <sheetName val="PPh_25_calc_24"/>
      <sheetName val="Art_25_calc24"/>
      <sheetName val="Daftar_Pengurus24"/>
      <sheetName val="Comm__List24"/>
      <sheetName val="Daftar_Pemegang_Saham24"/>
      <sheetName val="Shareholder_List24"/>
      <sheetName val="Aktiva_Tetap24"/>
      <sheetName val="Fixed_Assets24"/>
      <sheetName val="FI-1771_P124"/>
      <sheetName val="FE-1771_P124"/>
      <sheetName val="FI-1771_P224"/>
      <sheetName val="FE-1771_P224"/>
      <sheetName val="Excess_Calc24"/>
      <sheetName val="Template_24"/>
      <sheetName val="Ab_oct_0723"/>
      <sheetName val="ABSN__April_09_~_Mei_09_ok23"/>
      <sheetName val="Bonus_kwartal23"/>
      <sheetName val="Permanent_info24"/>
      <sheetName val="ATTR16_2A23"/>
      <sheetName val="Irregular_Income23"/>
      <sheetName val="FE-1770_P123"/>
      <sheetName val="ABS_Jun_~Juli_201123"/>
      <sheetName val="IM__in_23"/>
      <sheetName val="IM__out_23"/>
      <sheetName val="AP_Trade23"/>
      <sheetName val="General_Info21"/>
      <sheetName val="Actuals_&amp;_Prior_Yr__Figures23"/>
      <sheetName val="Annual_Budget_Figures23"/>
      <sheetName val="Financial_Reports23"/>
      <sheetName val="U-3_1_1_telephone23"/>
      <sheetName val="Trading_Statement22"/>
      <sheetName val="rekap_impor23"/>
      <sheetName val="NOMOR_PERKIRAAN23"/>
      <sheetName val="A_u_g22"/>
      <sheetName val="J_u_l22"/>
      <sheetName val="O_c_t22"/>
      <sheetName val="A_p_r22"/>
      <sheetName val="M_a_y22"/>
      <sheetName val="S_e_p22"/>
      <sheetName val="00_received_in_0122"/>
      <sheetName val="F_e_b22"/>
      <sheetName val="Per_GL_J_a_n22"/>
      <sheetName val="J_u_n22"/>
      <sheetName val="M_a_r22"/>
      <sheetName val="1999_CIT_calc_Final21"/>
      <sheetName val="Level_1-3_Listing21"/>
      <sheetName val="2000_std_cost21"/>
      <sheetName val="COA_(2)21"/>
      <sheetName val="Fill_in_data21"/>
      <sheetName val="Currency_Table21"/>
      <sheetName val="Sheet1_(2)21"/>
      <sheetName val="Data_Sheet21"/>
      <sheetName val="instalasi_disp_Mei21"/>
      <sheetName val="Total_OP19"/>
      <sheetName val="CODE_NO19"/>
      <sheetName val="@@BMA_Gbx_-_Pack_Config19"/>
      <sheetName val="FS_Data19"/>
      <sheetName val="Appendix_A_-_Navigator19"/>
      <sheetName val="1771_III19"/>
      <sheetName val="1771_IV19"/>
      <sheetName val="1771_I19"/>
      <sheetName val="Data_WP19"/>
      <sheetName val="Entry__HTM19"/>
      <sheetName val="Entry_Broker19"/>
      <sheetName val="SK_HTM19"/>
      <sheetName val="FA_Movement19"/>
      <sheetName val="Account_list19"/>
      <sheetName val="fiscal_depr(E)19"/>
      <sheetName val="HO_Use19"/>
      <sheetName val="2003_BGT_C_Flow19"/>
      <sheetName val="Cashflow_Report_Act_vs_Bgt19"/>
      <sheetName val="BGT_Cashflow_19"/>
      <sheetName val="6_mth_TAC19"/>
      <sheetName val="6_mth_DTA19"/>
      <sheetName val="DFR_CT19"/>
      <sheetName val="GRAH_PLAN19"/>
      <sheetName val="BEP_ACT19"/>
      <sheetName val="Hay_Guide_Charts_Notes19"/>
      <sheetName val="Input_P&amp;L-200219"/>
      <sheetName val="Balance_Sheet25"/>
      <sheetName val="Rugi_Laba25"/>
      <sheetName val="Income_Statm25"/>
      <sheetName val="Rek_Fiskal25"/>
      <sheetName val="Fiscal_Rec25"/>
      <sheetName val="Rek_Fiskal-detail25"/>
      <sheetName val="PPh_2525"/>
      <sheetName val="Art_2525"/>
      <sheetName val="PPh_2225"/>
      <sheetName val="Art_2225"/>
      <sheetName val="PPh_25_calc_25"/>
      <sheetName val="Art_25_calc25"/>
      <sheetName val="Daftar_Pengurus25"/>
      <sheetName val="Comm__List25"/>
      <sheetName val="Daftar_Pemegang_Saham25"/>
      <sheetName val="Shareholder_List25"/>
      <sheetName val="Aktiva_Tetap25"/>
      <sheetName val="Fixed_Assets25"/>
      <sheetName val="FI-1771_P125"/>
      <sheetName val="FE-1771_P125"/>
      <sheetName val="FI-1771_P225"/>
      <sheetName val="FE-1771_P225"/>
      <sheetName val="Excess_Calc25"/>
      <sheetName val="Template_25"/>
      <sheetName val="Ab_oct_0724"/>
      <sheetName val="ABSN__April_09_~_Mei_09_ok24"/>
      <sheetName val="Bonus_kwartal24"/>
      <sheetName val="Permanent_info25"/>
      <sheetName val="ATTR16_2A24"/>
      <sheetName val="Irregular_Income24"/>
      <sheetName val="FE-1770_P124"/>
      <sheetName val="ABS_Jun_~Juli_201124"/>
      <sheetName val="IM__in_24"/>
      <sheetName val="IM__out_24"/>
      <sheetName val="AP_Trade24"/>
      <sheetName val="General_Info22"/>
      <sheetName val="Actuals_&amp;_Prior_Yr__Figures24"/>
      <sheetName val="Annual_Budget_Figures24"/>
      <sheetName val="Financial_Reports24"/>
      <sheetName val="U-3_1_1_telephone24"/>
      <sheetName val="Trading_Statement23"/>
      <sheetName val="rekap_impor24"/>
      <sheetName val="NOMOR_PERKIRAAN24"/>
      <sheetName val="A_u_g23"/>
      <sheetName val="J_u_l23"/>
      <sheetName val="O_c_t23"/>
      <sheetName val="A_p_r23"/>
      <sheetName val="M_a_y23"/>
      <sheetName val="S_e_p23"/>
      <sheetName val="00_received_in_0123"/>
      <sheetName val="F_e_b23"/>
      <sheetName val="Per_GL_J_a_n23"/>
      <sheetName val="J_u_n23"/>
      <sheetName val="M_a_r23"/>
      <sheetName val="1999_CIT_calc_Final22"/>
      <sheetName val="Level_1-3_Listing22"/>
      <sheetName val="2000_std_cost22"/>
      <sheetName val="COA_(2)22"/>
      <sheetName val="Fill_in_data22"/>
      <sheetName val="Currency_Table22"/>
      <sheetName val="Sheet1_(2)22"/>
      <sheetName val="Data_Sheet22"/>
      <sheetName val="instalasi_disp_Mei22"/>
      <sheetName val="Total_OP20"/>
      <sheetName val="CODE_NO20"/>
      <sheetName val="@@BMA_Gbx_-_Pack_Config20"/>
      <sheetName val="FS_Data20"/>
      <sheetName val="Appendix_A_-_Navigator20"/>
      <sheetName val="1771_III20"/>
      <sheetName val="1771_IV20"/>
      <sheetName val="1771_I20"/>
      <sheetName val="Data_WP20"/>
      <sheetName val="Entry__HTM20"/>
      <sheetName val="Entry_Broker20"/>
      <sheetName val="SK_HTM20"/>
      <sheetName val="FA_Movement20"/>
      <sheetName val="Account_list20"/>
      <sheetName val="fiscal_depr(E)20"/>
      <sheetName val="HO_Use20"/>
      <sheetName val="2003_BGT_C_Flow20"/>
      <sheetName val="Cashflow_Report_Act_vs_Bgt20"/>
      <sheetName val="BGT_Cashflow_20"/>
      <sheetName val="6_mth_TAC20"/>
      <sheetName val="6_mth_DTA20"/>
      <sheetName val="DFR_CT20"/>
      <sheetName val="GRAH_PLAN20"/>
      <sheetName val="BEP_ACT20"/>
      <sheetName val="Hay_Guide_Charts_Notes20"/>
      <sheetName val="Input_P&amp;L-200220"/>
      <sheetName val="Bunga_IDC"/>
      <sheetName val="DAFTAR TBL &amp; FORM"/>
      <sheetName val="Lain2"/>
      <sheetName val="Tabel2"/>
      <sheetName val="DBase"/>
      <sheetName val="FIXED COST"/>
      <sheetName val="SumDet"/>
      <sheetName val="DK TRD"/>
      <sheetName val="TB-WP"/>
      <sheetName val="Worksheet Jan-Jun 2004"/>
      <sheetName val="RMS FUNGSIONAL"/>
      <sheetName val="COSY"/>
      <sheetName val="CURRENCY"/>
      <sheetName val="AM-MARGIN"/>
      <sheetName val="AMC-99"/>
      <sheetName val="Macro1"/>
      <sheetName val="DEPN 2001"/>
      <sheetName val="Difference Cons"/>
      <sheetName val="Domestic Leg"/>
      <sheetName val="Foreign leg"/>
      <sheetName val="Foreign Leg Acc Crv"/>
      <sheetName val="Foreign Leg Disc Crv"/>
      <sheetName val="B28"/>
      <sheetName val="A2.2 AJE"/>
      <sheetName val="A2.1 CAJE"/>
      <sheetName val="notes_lines"/>
      <sheetName val="Section WP"/>
      <sheetName val="A2.3 RJE"/>
      <sheetName val="o-5 tax 23 prepaid"/>
      <sheetName val="DES 02"/>
      <sheetName val="Threshold Calc Productwise"/>
      <sheetName val="Calculations"/>
      <sheetName val="#REF"/>
      <sheetName val="acc"/>
      <sheetName val="FA-GL"/>
      <sheetName val="COS&amp;GEN EXP APRIL 11"/>
      <sheetName val="COS&amp;GEN EXP AUG11"/>
      <sheetName val="COS &amp; GEN EXP DECEMBER11"/>
      <sheetName val="COS &amp; GEN EXP FEB 11"/>
      <sheetName val="COS &amp; GEN EXP JAN 11"/>
      <sheetName val="COS&amp;GEN EXP JULY 11"/>
      <sheetName val="COS&amp;GEN EXP JUNE 11"/>
      <sheetName val="COS&amp;GEN EXP MARCH 11"/>
      <sheetName val="COS&amp;GEN EXP MAY 11"/>
      <sheetName val="COS&amp;GEN EXP NOV 2011"/>
      <sheetName val="COS&amp;GEN EXP OCT 2011"/>
      <sheetName val="COS&amp;GEN EXP SEP 11"/>
      <sheetName val="Balance_Sheet34"/>
      <sheetName val="Rugi_Laba34"/>
      <sheetName val="Income_Statm34"/>
      <sheetName val="Rek_Fiskal34"/>
      <sheetName val="Fiscal_Rec34"/>
      <sheetName val="Rek_Fiskal-detail34"/>
      <sheetName val="PPh_2534"/>
      <sheetName val="Art_2534"/>
      <sheetName val="PPh_2234"/>
      <sheetName val="Art_2234"/>
      <sheetName val="PPh_25_calc_34"/>
      <sheetName val="Art_25_calc34"/>
      <sheetName val="Daftar_Pengurus34"/>
      <sheetName val="Comm__List34"/>
      <sheetName val="Daftar_Pemegang_Saham34"/>
      <sheetName val="Shareholder_List34"/>
      <sheetName val="Aktiva_Tetap34"/>
      <sheetName val="Fixed_Assets34"/>
      <sheetName val="FI-1771_P134"/>
      <sheetName val="FE-1771_P134"/>
      <sheetName val="FI-1771_P234"/>
      <sheetName val="FE-1771_P234"/>
      <sheetName val="Excess_Calc34"/>
      <sheetName val="Template_34"/>
      <sheetName val="Ab_oct_0733"/>
      <sheetName val="ABSN__April_09_~_Mei_09_ok33"/>
      <sheetName val="Bonus_kwartal33"/>
      <sheetName val="Permanent_info34"/>
      <sheetName val="ATTR16_2A33"/>
      <sheetName val="Irregular_Income33"/>
      <sheetName val="FE-1770_P133"/>
      <sheetName val="ABS_Jun_~Juli_201133"/>
      <sheetName val="IM__in_33"/>
      <sheetName val="IM__out_33"/>
      <sheetName val="AP_Trade33"/>
      <sheetName val="General_Info31"/>
      <sheetName val="Actuals_&amp;_Prior_Yr__Figures33"/>
      <sheetName val="Annual_Budget_Figures33"/>
      <sheetName val="Financial_Reports33"/>
      <sheetName val="U-3_1_1_telephone33"/>
      <sheetName val="Trading_Statement32"/>
      <sheetName val="rekap_impor33"/>
      <sheetName val="NOMOR_PERKIRAAN33"/>
      <sheetName val="A_u_g32"/>
      <sheetName val="J_u_l32"/>
      <sheetName val="O_c_t32"/>
      <sheetName val="A_p_r32"/>
      <sheetName val="M_a_y32"/>
      <sheetName val="S_e_p32"/>
      <sheetName val="00_received_in_0132"/>
      <sheetName val="F_e_b32"/>
      <sheetName val="Per_GL_J_a_n32"/>
      <sheetName val="J_u_n32"/>
      <sheetName val="M_a_r32"/>
      <sheetName val="1999_CIT_calc_Final31"/>
      <sheetName val="Level_1-3_Listing31"/>
      <sheetName val="2000_std_cost31"/>
      <sheetName val="COA_(2)31"/>
      <sheetName val="Fill_in_data31"/>
      <sheetName val="Currency_Table31"/>
      <sheetName val="Sheet1_(2)31"/>
      <sheetName val="Data_Sheet31"/>
      <sheetName val="instalasi_disp_Mei31"/>
      <sheetName val="Total_OP29"/>
      <sheetName val="CODE_NO29"/>
      <sheetName val="@@BMA_Gbx_-_Pack_Config29"/>
      <sheetName val="FS_Data29"/>
      <sheetName val="Appendix_A_-_Navigator29"/>
      <sheetName val="1771_III29"/>
      <sheetName val="1771_IV29"/>
      <sheetName val="1771_I29"/>
      <sheetName val="Data_WP29"/>
      <sheetName val="Entry__HTM29"/>
      <sheetName val="Entry_Broker29"/>
      <sheetName val="SK_HTM29"/>
      <sheetName val="FA_Movement29"/>
      <sheetName val="Account_list29"/>
      <sheetName val="fiscal_depr(E)29"/>
      <sheetName val="HO_Use29"/>
      <sheetName val="2003_BGT_C_Flow29"/>
      <sheetName val="Cashflow_Report_Act_vs_Bgt29"/>
      <sheetName val="BGT_Cashflow_29"/>
      <sheetName val="6_mth_TAC29"/>
      <sheetName val="6_mth_DTA29"/>
      <sheetName val="DFR_CT29"/>
      <sheetName val="GRAH_PLAN29"/>
      <sheetName val="BEP_ACT29"/>
      <sheetName val="Hay_Guide_Charts_Notes29"/>
      <sheetName val="Input_P&amp;L-200229"/>
      <sheetName val="REKON_PL8"/>
      <sheetName val="CLIENT_ADJUSMENT8"/>
      <sheetName val="loan_to_employee8"/>
      <sheetName val="Account_Codes_8"/>
      <sheetName val="ACC_CODE8"/>
      <sheetName val="CMA_Calculations-_Figure_5440_9"/>
      <sheetName val="T_B8"/>
      <sheetName val="Interim_--&gt;_Top8"/>
      <sheetName val="Balance_Sheet26"/>
      <sheetName val="Rugi_Laba26"/>
      <sheetName val="Income_Statm26"/>
      <sheetName val="Rek_Fiskal26"/>
      <sheetName val="Fiscal_Rec26"/>
      <sheetName val="Rek_Fiskal-detail26"/>
      <sheetName val="PPh_2526"/>
      <sheetName val="Art_2526"/>
      <sheetName val="PPh_2226"/>
      <sheetName val="Art_2226"/>
      <sheetName val="PPh_25_calc_26"/>
      <sheetName val="Art_25_calc26"/>
      <sheetName val="Daftar_Pengurus26"/>
      <sheetName val="Comm__List26"/>
      <sheetName val="Daftar_Pemegang_Saham26"/>
      <sheetName val="Shareholder_List26"/>
      <sheetName val="Aktiva_Tetap26"/>
      <sheetName val="Fixed_Assets26"/>
      <sheetName val="FI-1771_P126"/>
      <sheetName val="FE-1771_P126"/>
      <sheetName val="FI-1771_P226"/>
      <sheetName val="FE-1771_P226"/>
      <sheetName val="Excess_Calc26"/>
      <sheetName val="Template_26"/>
      <sheetName val="Ab_oct_0725"/>
      <sheetName val="ABSN__April_09_~_Mei_09_ok25"/>
      <sheetName val="Bonus_kwartal25"/>
      <sheetName val="Permanent_info26"/>
      <sheetName val="ATTR16_2A25"/>
      <sheetName val="Irregular_Income25"/>
      <sheetName val="FE-1770_P125"/>
      <sheetName val="ABS_Jun_~Juli_201125"/>
      <sheetName val="IM__in_25"/>
      <sheetName val="IM__out_25"/>
      <sheetName val="AP_Trade25"/>
      <sheetName val="General_Info23"/>
      <sheetName val="Actuals_&amp;_Prior_Yr__Figures25"/>
      <sheetName val="Annual_Budget_Figures25"/>
      <sheetName val="Financial_Reports25"/>
      <sheetName val="U-3_1_1_telephone25"/>
      <sheetName val="Trading_Statement24"/>
      <sheetName val="rekap_impor25"/>
      <sheetName val="NOMOR_PERKIRAAN25"/>
      <sheetName val="A_u_g24"/>
      <sheetName val="J_u_l24"/>
      <sheetName val="O_c_t24"/>
      <sheetName val="A_p_r24"/>
      <sheetName val="M_a_y24"/>
      <sheetName val="S_e_p24"/>
      <sheetName val="00_received_in_0124"/>
      <sheetName val="F_e_b24"/>
      <sheetName val="Per_GL_J_a_n24"/>
      <sheetName val="J_u_n24"/>
      <sheetName val="M_a_r24"/>
      <sheetName val="1999_CIT_calc_Final23"/>
      <sheetName val="Level_1-3_Listing23"/>
      <sheetName val="2000_std_cost23"/>
      <sheetName val="COA_(2)23"/>
      <sheetName val="Fill_in_data23"/>
      <sheetName val="Currency_Table23"/>
      <sheetName val="Sheet1_(2)23"/>
      <sheetName val="Data_Sheet23"/>
      <sheetName val="instalasi_disp_Mei23"/>
      <sheetName val="Total_OP21"/>
      <sheetName val="CODE_NO21"/>
      <sheetName val="@@BMA_Gbx_-_Pack_Config21"/>
      <sheetName val="FS_Data21"/>
      <sheetName val="Appendix_A_-_Navigator21"/>
      <sheetName val="1771_III21"/>
      <sheetName val="1771_IV21"/>
      <sheetName val="1771_I21"/>
      <sheetName val="Data_WP21"/>
      <sheetName val="Entry__HTM21"/>
      <sheetName val="Entry_Broker21"/>
      <sheetName val="SK_HTM21"/>
      <sheetName val="FA_Movement21"/>
      <sheetName val="Account_list21"/>
      <sheetName val="fiscal_depr(E)21"/>
      <sheetName val="HO_Use21"/>
      <sheetName val="2003_BGT_C_Flow21"/>
      <sheetName val="Cashflow_Report_Act_vs_Bgt21"/>
      <sheetName val="BGT_Cashflow_21"/>
      <sheetName val="6_mth_TAC21"/>
      <sheetName val="6_mth_DTA21"/>
      <sheetName val="DFR_CT21"/>
      <sheetName val="GRAH_PLAN21"/>
      <sheetName val="BEP_ACT21"/>
      <sheetName val="Hay_Guide_Charts_Notes21"/>
      <sheetName val="Input_P&amp;L-200221"/>
      <sheetName val="REKON_PL"/>
      <sheetName val="CLIENT_ADJUSMENT"/>
      <sheetName val="loan_to_employee"/>
      <sheetName val="Account_Codes_"/>
      <sheetName val="ACC_CODE"/>
      <sheetName val="CMA_Calculations-_Figure_5440_1"/>
      <sheetName val="T_B"/>
      <sheetName val="Interim_--&gt;_Top"/>
      <sheetName val="Balance_Sheet27"/>
      <sheetName val="Rugi_Laba27"/>
      <sheetName val="Income_Statm27"/>
      <sheetName val="Rek_Fiskal27"/>
      <sheetName val="Fiscal_Rec27"/>
      <sheetName val="Rek_Fiskal-detail27"/>
      <sheetName val="PPh_2527"/>
      <sheetName val="Art_2527"/>
      <sheetName val="PPh_2227"/>
      <sheetName val="Art_2227"/>
      <sheetName val="PPh_25_calc_27"/>
      <sheetName val="Art_25_calc27"/>
      <sheetName val="Daftar_Pengurus27"/>
      <sheetName val="Comm__List27"/>
      <sheetName val="Daftar_Pemegang_Saham27"/>
      <sheetName val="Shareholder_List27"/>
      <sheetName val="Aktiva_Tetap27"/>
      <sheetName val="Fixed_Assets27"/>
      <sheetName val="FI-1771_P127"/>
      <sheetName val="FE-1771_P127"/>
      <sheetName val="FI-1771_P227"/>
      <sheetName val="FE-1771_P227"/>
      <sheetName val="Excess_Calc27"/>
      <sheetName val="Template_27"/>
      <sheetName val="Ab_oct_0726"/>
      <sheetName val="ABSN__April_09_~_Mei_09_ok26"/>
      <sheetName val="Bonus_kwartal26"/>
      <sheetName val="Permanent_info27"/>
      <sheetName val="ATTR16_2A26"/>
      <sheetName val="Irregular_Income26"/>
      <sheetName val="FE-1770_P126"/>
      <sheetName val="ABS_Jun_~Juli_201126"/>
      <sheetName val="IM__in_26"/>
      <sheetName val="IM__out_26"/>
      <sheetName val="AP_Trade26"/>
      <sheetName val="General_Info24"/>
      <sheetName val="Actuals_&amp;_Prior_Yr__Figures26"/>
      <sheetName val="Annual_Budget_Figures26"/>
      <sheetName val="Financial_Reports26"/>
      <sheetName val="U-3_1_1_telephone26"/>
      <sheetName val="Trading_Statement25"/>
      <sheetName val="rekap_impor26"/>
      <sheetName val="NOMOR_PERKIRAAN26"/>
      <sheetName val="A_u_g25"/>
      <sheetName val="J_u_l25"/>
      <sheetName val="O_c_t25"/>
      <sheetName val="A_p_r25"/>
      <sheetName val="M_a_y25"/>
      <sheetName val="S_e_p25"/>
      <sheetName val="00_received_in_0125"/>
      <sheetName val="F_e_b25"/>
      <sheetName val="Per_GL_J_a_n25"/>
      <sheetName val="J_u_n25"/>
      <sheetName val="M_a_r25"/>
      <sheetName val="1999_CIT_calc_Final24"/>
      <sheetName val="Level_1-3_Listing24"/>
      <sheetName val="2000_std_cost24"/>
      <sheetName val="COA_(2)24"/>
      <sheetName val="Fill_in_data24"/>
      <sheetName val="Currency_Table24"/>
      <sheetName val="Sheet1_(2)24"/>
      <sheetName val="Data_Sheet24"/>
      <sheetName val="instalasi_disp_Mei24"/>
      <sheetName val="Total_OP22"/>
      <sheetName val="CODE_NO22"/>
      <sheetName val="@@BMA_Gbx_-_Pack_Config22"/>
      <sheetName val="FS_Data22"/>
      <sheetName val="Appendix_A_-_Navigator22"/>
      <sheetName val="1771_III22"/>
      <sheetName val="1771_IV22"/>
      <sheetName val="1771_I22"/>
      <sheetName val="Data_WP22"/>
      <sheetName val="Entry__HTM22"/>
      <sheetName val="Entry_Broker22"/>
      <sheetName val="SK_HTM22"/>
      <sheetName val="FA_Movement22"/>
      <sheetName val="Account_list22"/>
      <sheetName val="fiscal_depr(E)22"/>
      <sheetName val="HO_Use22"/>
      <sheetName val="2003_BGT_C_Flow22"/>
      <sheetName val="Cashflow_Report_Act_vs_Bgt22"/>
      <sheetName val="BGT_Cashflow_22"/>
      <sheetName val="6_mth_TAC22"/>
      <sheetName val="6_mth_DTA22"/>
      <sheetName val="DFR_CT22"/>
      <sheetName val="GRAH_PLAN22"/>
      <sheetName val="BEP_ACT22"/>
      <sheetName val="Hay_Guide_Charts_Notes22"/>
      <sheetName val="Input_P&amp;L-200222"/>
      <sheetName val="REKON_PL1"/>
      <sheetName val="CLIENT_ADJUSMENT1"/>
      <sheetName val="loan_to_employee1"/>
      <sheetName val="Account_Codes_1"/>
      <sheetName val="ACC_CODE1"/>
      <sheetName val="CMA_Calculations-_Figure_5440_2"/>
      <sheetName val="T_B1"/>
      <sheetName val="Interim_--&gt;_Top1"/>
      <sheetName val="Balance_Sheet29"/>
      <sheetName val="Rugi_Laba29"/>
      <sheetName val="Income_Statm29"/>
      <sheetName val="Rek_Fiskal29"/>
      <sheetName val="Fiscal_Rec29"/>
      <sheetName val="Rek_Fiskal-detail29"/>
      <sheetName val="PPh_2529"/>
      <sheetName val="Art_2529"/>
      <sheetName val="PPh_2229"/>
      <sheetName val="Art_2229"/>
      <sheetName val="PPh_25_calc_29"/>
      <sheetName val="Art_25_calc29"/>
      <sheetName val="Daftar_Pengurus29"/>
      <sheetName val="Comm__List29"/>
      <sheetName val="Daftar_Pemegang_Saham29"/>
      <sheetName val="Shareholder_List29"/>
      <sheetName val="Aktiva_Tetap29"/>
      <sheetName val="Fixed_Assets29"/>
      <sheetName val="FI-1771_P129"/>
      <sheetName val="FE-1771_P129"/>
      <sheetName val="FI-1771_P229"/>
      <sheetName val="FE-1771_P229"/>
      <sheetName val="Excess_Calc29"/>
      <sheetName val="Template_29"/>
      <sheetName val="Ab_oct_0728"/>
      <sheetName val="ABSN__April_09_~_Mei_09_ok28"/>
      <sheetName val="Bonus_kwartal28"/>
      <sheetName val="Permanent_info29"/>
      <sheetName val="ATTR16_2A28"/>
      <sheetName val="Irregular_Income28"/>
      <sheetName val="FE-1770_P128"/>
      <sheetName val="ABS_Jun_~Juli_201128"/>
      <sheetName val="IM__in_28"/>
      <sheetName val="IM__out_28"/>
      <sheetName val="AP_Trade28"/>
      <sheetName val="General_Info26"/>
      <sheetName val="Actuals_&amp;_Prior_Yr__Figures28"/>
      <sheetName val="Annual_Budget_Figures28"/>
      <sheetName val="Financial_Reports28"/>
      <sheetName val="U-3_1_1_telephone28"/>
      <sheetName val="Trading_Statement27"/>
      <sheetName val="rekap_impor28"/>
      <sheetName val="NOMOR_PERKIRAAN28"/>
      <sheetName val="A_u_g27"/>
      <sheetName val="J_u_l27"/>
      <sheetName val="O_c_t27"/>
      <sheetName val="A_p_r27"/>
      <sheetName val="M_a_y27"/>
      <sheetName val="S_e_p27"/>
      <sheetName val="00_received_in_0127"/>
      <sheetName val="F_e_b27"/>
      <sheetName val="Per_GL_J_a_n27"/>
      <sheetName val="J_u_n27"/>
      <sheetName val="M_a_r27"/>
      <sheetName val="1999_CIT_calc_Final26"/>
      <sheetName val="Level_1-3_Listing26"/>
      <sheetName val="2000_std_cost26"/>
      <sheetName val="COA_(2)26"/>
      <sheetName val="Fill_in_data26"/>
      <sheetName val="Currency_Table26"/>
      <sheetName val="Sheet1_(2)26"/>
      <sheetName val="Data_Sheet26"/>
      <sheetName val="instalasi_disp_Mei26"/>
      <sheetName val="Total_OP24"/>
      <sheetName val="CODE_NO24"/>
      <sheetName val="@@BMA_Gbx_-_Pack_Config24"/>
      <sheetName val="FS_Data24"/>
      <sheetName val="Appendix_A_-_Navigator24"/>
      <sheetName val="1771_III24"/>
      <sheetName val="1771_IV24"/>
      <sheetName val="1771_I24"/>
      <sheetName val="Data_WP24"/>
      <sheetName val="Entry__HTM24"/>
      <sheetName val="Entry_Broker24"/>
      <sheetName val="SK_HTM24"/>
      <sheetName val="FA_Movement24"/>
      <sheetName val="Account_list24"/>
      <sheetName val="fiscal_depr(E)24"/>
      <sheetName val="HO_Use24"/>
      <sheetName val="2003_BGT_C_Flow24"/>
      <sheetName val="Cashflow_Report_Act_vs_Bgt24"/>
      <sheetName val="BGT_Cashflow_24"/>
      <sheetName val="6_mth_TAC24"/>
      <sheetName val="6_mth_DTA24"/>
      <sheetName val="DFR_CT24"/>
      <sheetName val="GRAH_PLAN24"/>
      <sheetName val="BEP_ACT24"/>
      <sheetName val="Hay_Guide_Charts_Notes24"/>
      <sheetName val="Input_P&amp;L-200224"/>
      <sheetName val="REKON_PL3"/>
      <sheetName val="CLIENT_ADJUSMENT3"/>
      <sheetName val="loan_to_employee3"/>
      <sheetName val="Account_Codes_3"/>
      <sheetName val="ACC_CODE3"/>
      <sheetName val="CMA_Calculations-_Figure_5440_4"/>
      <sheetName val="T_B3"/>
      <sheetName val="Interim_--&gt;_Top3"/>
      <sheetName val="Balance_Sheet28"/>
      <sheetName val="Rugi_Laba28"/>
      <sheetName val="Income_Statm28"/>
      <sheetName val="Rek_Fiskal28"/>
      <sheetName val="Fiscal_Rec28"/>
      <sheetName val="Rek_Fiskal-detail28"/>
      <sheetName val="PPh_2528"/>
      <sheetName val="Art_2528"/>
      <sheetName val="PPh_2228"/>
      <sheetName val="Art_2228"/>
      <sheetName val="PPh_25_calc_28"/>
      <sheetName val="Art_25_calc28"/>
      <sheetName val="Daftar_Pengurus28"/>
      <sheetName val="Comm__List28"/>
      <sheetName val="Daftar_Pemegang_Saham28"/>
      <sheetName val="Shareholder_List28"/>
      <sheetName val="Aktiva_Tetap28"/>
      <sheetName val="Fixed_Assets28"/>
      <sheetName val="FI-1771_P128"/>
      <sheetName val="FE-1771_P128"/>
      <sheetName val="FI-1771_P228"/>
      <sheetName val="FE-1771_P228"/>
      <sheetName val="Excess_Calc28"/>
      <sheetName val="Template_28"/>
      <sheetName val="Ab_oct_0727"/>
      <sheetName val="ABSN__April_09_~_Mei_09_ok27"/>
      <sheetName val="Bonus_kwartal27"/>
      <sheetName val="Permanent_info28"/>
      <sheetName val="ATTR16_2A27"/>
      <sheetName val="Irregular_Income27"/>
      <sheetName val="FE-1770_P127"/>
      <sheetName val="ABS_Jun_~Juli_201127"/>
      <sheetName val="IM__in_27"/>
      <sheetName val="IM__out_27"/>
      <sheetName val="AP_Trade27"/>
      <sheetName val="General_Info25"/>
      <sheetName val="Actuals_&amp;_Prior_Yr__Figures27"/>
      <sheetName val="Annual_Budget_Figures27"/>
      <sheetName val="Financial_Reports27"/>
      <sheetName val="U-3_1_1_telephone27"/>
      <sheetName val="Trading_Statement26"/>
      <sheetName val="rekap_impor27"/>
      <sheetName val="NOMOR_PERKIRAAN27"/>
      <sheetName val="A_u_g26"/>
      <sheetName val="J_u_l26"/>
      <sheetName val="O_c_t26"/>
      <sheetName val="A_p_r26"/>
      <sheetName val="M_a_y26"/>
      <sheetName val="S_e_p26"/>
      <sheetName val="00_received_in_0126"/>
      <sheetName val="F_e_b26"/>
      <sheetName val="Per_GL_J_a_n26"/>
      <sheetName val="J_u_n26"/>
      <sheetName val="M_a_r26"/>
      <sheetName val="1999_CIT_calc_Final25"/>
      <sheetName val="Level_1-3_Listing25"/>
      <sheetName val="2000_std_cost25"/>
      <sheetName val="COA_(2)25"/>
      <sheetName val="Fill_in_data25"/>
      <sheetName val="Currency_Table25"/>
      <sheetName val="Sheet1_(2)25"/>
      <sheetName val="Data_Sheet25"/>
      <sheetName val="instalasi_disp_Mei25"/>
      <sheetName val="Total_OP23"/>
      <sheetName val="CODE_NO23"/>
      <sheetName val="@@BMA_Gbx_-_Pack_Config23"/>
      <sheetName val="FS_Data23"/>
      <sheetName val="Appendix_A_-_Navigator23"/>
      <sheetName val="1771_III23"/>
      <sheetName val="1771_IV23"/>
      <sheetName val="1771_I23"/>
      <sheetName val="Data_WP23"/>
      <sheetName val="Entry__HTM23"/>
      <sheetName val="Entry_Broker23"/>
      <sheetName val="SK_HTM23"/>
      <sheetName val="FA_Movement23"/>
      <sheetName val="Account_list23"/>
      <sheetName val="fiscal_depr(E)23"/>
      <sheetName val="HO_Use23"/>
      <sheetName val="2003_BGT_C_Flow23"/>
      <sheetName val="Cashflow_Report_Act_vs_Bgt23"/>
      <sheetName val="BGT_Cashflow_23"/>
      <sheetName val="6_mth_TAC23"/>
      <sheetName val="6_mth_DTA23"/>
      <sheetName val="DFR_CT23"/>
      <sheetName val="GRAH_PLAN23"/>
      <sheetName val="BEP_ACT23"/>
      <sheetName val="Hay_Guide_Charts_Notes23"/>
      <sheetName val="Input_P&amp;L-200223"/>
      <sheetName val="REKON_PL2"/>
      <sheetName val="CLIENT_ADJUSMENT2"/>
      <sheetName val="loan_to_employee2"/>
      <sheetName val="Account_Codes_2"/>
      <sheetName val="ACC_CODE2"/>
      <sheetName val="CMA_Calculations-_Figure_5440_3"/>
      <sheetName val="T_B2"/>
      <sheetName val="Interim_--&gt;_Top2"/>
      <sheetName val="Balance_Sheet30"/>
      <sheetName val="Rugi_Laba30"/>
      <sheetName val="Income_Statm30"/>
      <sheetName val="Rek_Fiskal30"/>
      <sheetName val="Fiscal_Rec30"/>
      <sheetName val="Rek_Fiskal-detail30"/>
      <sheetName val="PPh_2530"/>
      <sheetName val="Art_2530"/>
      <sheetName val="PPh_2230"/>
      <sheetName val="Art_2230"/>
      <sheetName val="PPh_25_calc_30"/>
      <sheetName val="Art_25_calc30"/>
      <sheetName val="Daftar_Pengurus30"/>
      <sheetName val="Comm__List30"/>
      <sheetName val="Daftar_Pemegang_Saham30"/>
      <sheetName val="Shareholder_List30"/>
      <sheetName val="Aktiva_Tetap30"/>
      <sheetName val="Fixed_Assets30"/>
      <sheetName val="FI-1771_P130"/>
      <sheetName val="FE-1771_P130"/>
      <sheetName val="FI-1771_P230"/>
      <sheetName val="FE-1771_P230"/>
      <sheetName val="Excess_Calc30"/>
      <sheetName val="Template_30"/>
      <sheetName val="Ab_oct_0729"/>
      <sheetName val="ABSN__April_09_~_Mei_09_ok29"/>
      <sheetName val="Bonus_kwartal29"/>
      <sheetName val="Permanent_info30"/>
      <sheetName val="ATTR16_2A29"/>
      <sheetName val="Irregular_Income29"/>
      <sheetName val="FE-1770_P129"/>
      <sheetName val="ABS_Jun_~Juli_201129"/>
      <sheetName val="IM__in_29"/>
      <sheetName val="IM__out_29"/>
      <sheetName val="AP_Trade29"/>
      <sheetName val="General_Info27"/>
      <sheetName val="Actuals_&amp;_Prior_Yr__Figures29"/>
      <sheetName val="Annual_Budget_Figures29"/>
      <sheetName val="Financial_Reports29"/>
      <sheetName val="U-3_1_1_telephone29"/>
      <sheetName val="Trading_Statement28"/>
      <sheetName val="rekap_impor29"/>
      <sheetName val="NOMOR_PERKIRAAN29"/>
      <sheetName val="A_u_g28"/>
      <sheetName val="J_u_l28"/>
      <sheetName val="O_c_t28"/>
      <sheetName val="A_p_r28"/>
      <sheetName val="M_a_y28"/>
      <sheetName val="S_e_p28"/>
      <sheetName val="00_received_in_0128"/>
      <sheetName val="F_e_b28"/>
      <sheetName val="Per_GL_J_a_n28"/>
      <sheetName val="J_u_n28"/>
      <sheetName val="M_a_r28"/>
      <sheetName val="1999_CIT_calc_Final27"/>
      <sheetName val="Level_1-3_Listing27"/>
      <sheetName val="2000_std_cost27"/>
      <sheetName val="COA_(2)27"/>
      <sheetName val="Fill_in_data27"/>
      <sheetName val="Currency_Table27"/>
      <sheetName val="Sheet1_(2)27"/>
      <sheetName val="Data_Sheet27"/>
      <sheetName val="instalasi_disp_Mei27"/>
      <sheetName val="Total_OP25"/>
      <sheetName val="CODE_NO25"/>
      <sheetName val="@@BMA_Gbx_-_Pack_Config25"/>
      <sheetName val="FS_Data25"/>
      <sheetName val="Appendix_A_-_Navigator25"/>
      <sheetName val="1771_III25"/>
      <sheetName val="1771_IV25"/>
      <sheetName val="1771_I25"/>
      <sheetName val="Data_WP25"/>
      <sheetName val="Entry__HTM25"/>
      <sheetName val="Entry_Broker25"/>
      <sheetName val="SK_HTM25"/>
      <sheetName val="FA_Movement25"/>
      <sheetName val="Account_list25"/>
      <sheetName val="fiscal_depr(E)25"/>
      <sheetName val="HO_Use25"/>
      <sheetName val="2003_BGT_C_Flow25"/>
      <sheetName val="Cashflow_Report_Act_vs_Bgt25"/>
      <sheetName val="BGT_Cashflow_25"/>
      <sheetName val="6_mth_TAC25"/>
      <sheetName val="6_mth_DTA25"/>
      <sheetName val="DFR_CT25"/>
      <sheetName val="GRAH_PLAN25"/>
      <sheetName val="BEP_ACT25"/>
      <sheetName val="Hay_Guide_Charts_Notes25"/>
      <sheetName val="Input_P&amp;L-200225"/>
      <sheetName val="REKON_PL4"/>
      <sheetName val="CLIENT_ADJUSMENT4"/>
      <sheetName val="loan_to_employee4"/>
      <sheetName val="Account_Codes_4"/>
      <sheetName val="ACC_CODE4"/>
      <sheetName val="CMA_Calculations-_Figure_5440_5"/>
      <sheetName val="T_B4"/>
      <sheetName val="Interim_--&gt;_Top4"/>
      <sheetName val="Balance_Sheet33"/>
      <sheetName val="Rugi_Laba33"/>
      <sheetName val="Income_Statm33"/>
      <sheetName val="Rek_Fiskal33"/>
      <sheetName val="Fiscal_Rec33"/>
      <sheetName val="Rek_Fiskal-detail33"/>
      <sheetName val="PPh_2533"/>
      <sheetName val="Art_2533"/>
      <sheetName val="PPh_2233"/>
      <sheetName val="Art_2233"/>
      <sheetName val="PPh_25_calc_33"/>
      <sheetName val="Art_25_calc33"/>
      <sheetName val="Daftar_Pengurus33"/>
      <sheetName val="Comm__List33"/>
      <sheetName val="Daftar_Pemegang_Saham33"/>
      <sheetName val="Shareholder_List33"/>
      <sheetName val="Aktiva_Tetap33"/>
      <sheetName val="Fixed_Assets33"/>
      <sheetName val="FI-1771_P133"/>
      <sheetName val="FE-1771_P133"/>
      <sheetName val="FI-1771_P233"/>
      <sheetName val="FE-1771_P233"/>
      <sheetName val="Excess_Calc33"/>
      <sheetName val="Template_33"/>
      <sheetName val="Ab_oct_0732"/>
      <sheetName val="ABSN__April_09_~_Mei_09_ok32"/>
      <sheetName val="Bonus_kwartal32"/>
      <sheetName val="Permanent_info33"/>
      <sheetName val="ATTR16_2A32"/>
      <sheetName val="Irregular_Income32"/>
      <sheetName val="FE-1770_P132"/>
      <sheetName val="ABS_Jun_~Juli_201132"/>
      <sheetName val="IM__in_32"/>
      <sheetName val="IM__out_32"/>
      <sheetName val="AP_Trade32"/>
      <sheetName val="General_Info30"/>
      <sheetName val="Actuals_&amp;_Prior_Yr__Figures32"/>
      <sheetName val="Annual_Budget_Figures32"/>
      <sheetName val="Financial_Reports32"/>
      <sheetName val="U-3_1_1_telephone32"/>
      <sheetName val="Trading_Statement31"/>
      <sheetName val="rekap_impor32"/>
      <sheetName val="NOMOR_PERKIRAAN32"/>
      <sheetName val="A_u_g31"/>
      <sheetName val="J_u_l31"/>
      <sheetName val="O_c_t31"/>
      <sheetName val="A_p_r31"/>
      <sheetName val="M_a_y31"/>
      <sheetName val="S_e_p31"/>
      <sheetName val="00_received_in_0131"/>
      <sheetName val="F_e_b31"/>
      <sheetName val="Per_GL_J_a_n31"/>
      <sheetName val="J_u_n31"/>
      <sheetName val="M_a_r31"/>
      <sheetName val="1999_CIT_calc_Final30"/>
      <sheetName val="Level_1-3_Listing30"/>
      <sheetName val="2000_std_cost30"/>
      <sheetName val="COA_(2)30"/>
      <sheetName val="Fill_in_data30"/>
      <sheetName val="Currency_Table30"/>
      <sheetName val="Sheet1_(2)30"/>
      <sheetName val="Data_Sheet30"/>
      <sheetName val="instalasi_disp_Mei30"/>
      <sheetName val="Total_OP28"/>
      <sheetName val="CODE_NO28"/>
      <sheetName val="@@BMA_Gbx_-_Pack_Config28"/>
      <sheetName val="FS_Data28"/>
      <sheetName val="Appendix_A_-_Navigator28"/>
      <sheetName val="1771_III28"/>
      <sheetName val="1771_IV28"/>
      <sheetName val="1771_I28"/>
      <sheetName val="Data_WP28"/>
      <sheetName val="Entry__HTM28"/>
      <sheetName val="Entry_Broker28"/>
      <sheetName val="SK_HTM28"/>
      <sheetName val="FA_Movement28"/>
      <sheetName val="Account_list28"/>
      <sheetName val="fiscal_depr(E)28"/>
      <sheetName val="HO_Use28"/>
      <sheetName val="2003_BGT_C_Flow28"/>
      <sheetName val="Cashflow_Report_Act_vs_Bgt28"/>
      <sheetName val="BGT_Cashflow_28"/>
      <sheetName val="6_mth_TAC28"/>
      <sheetName val="6_mth_DTA28"/>
      <sheetName val="DFR_CT28"/>
      <sheetName val="GRAH_PLAN28"/>
      <sheetName val="BEP_ACT28"/>
      <sheetName val="Hay_Guide_Charts_Notes28"/>
      <sheetName val="Input_P&amp;L-200228"/>
      <sheetName val="REKON_PL7"/>
      <sheetName val="CLIENT_ADJUSMENT7"/>
      <sheetName val="loan_to_employee7"/>
      <sheetName val="Account_Codes_7"/>
      <sheetName val="ACC_CODE7"/>
      <sheetName val="CMA_Calculations-_Figure_5440_8"/>
      <sheetName val="T_B7"/>
      <sheetName val="Interim_--&gt;_Top7"/>
      <sheetName val="Balance_Sheet31"/>
      <sheetName val="Rugi_Laba31"/>
      <sheetName val="Income_Statm31"/>
      <sheetName val="Rek_Fiskal31"/>
      <sheetName val="Fiscal_Rec31"/>
      <sheetName val="Rek_Fiskal-detail31"/>
      <sheetName val="PPh_2531"/>
      <sheetName val="Art_2531"/>
      <sheetName val="PPh_2231"/>
      <sheetName val="Art_2231"/>
      <sheetName val="PPh_25_calc_31"/>
      <sheetName val="Art_25_calc31"/>
      <sheetName val="Daftar_Pengurus31"/>
      <sheetName val="Comm__List31"/>
      <sheetName val="Daftar_Pemegang_Saham31"/>
      <sheetName val="Shareholder_List31"/>
      <sheetName val="Aktiva_Tetap31"/>
      <sheetName val="Fixed_Assets31"/>
      <sheetName val="FI-1771_P131"/>
      <sheetName val="FE-1771_P131"/>
      <sheetName val="FI-1771_P231"/>
      <sheetName val="FE-1771_P231"/>
      <sheetName val="Excess_Calc31"/>
      <sheetName val="Template_31"/>
      <sheetName val="Ab_oct_0730"/>
      <sheetName val="ABSN__April_09_~_Mei_09_ok30"/>
      <sheetName val="Bonus_kwartal30"/>
      <sheetName val="Permanent_info31"/>
      <sheetName val="ATTR16_2A30"/>
      <sheetName val="Irregular_Income30"/>
      <sheetName val="FE-1770_P130"/>
      <sheetName val="ABS_Jun_~Juli_201130"/>
      <sheetName val="IM__in_30"/>
      <sheetName val="IM__out_30"/>
      <sheetName val="AP_Trade30"/>
      <sheetName val="General_Info28"/>
      <sheetName val="Actuals_&amp;_Prior_Yr__Figures30"/>
      <sheetName val="Annual_Budget_Figures30"/>
      <sheetName val="Financial_Reports30"/>
      <sheetName val="U-3_1_1_telephone30"/>
      <sheetName val="Trading_Statement29"/>
      <sheetName val="rekap_impor30"/>
      <sheetName val="NOMOR_PERKIRAAN30"/>
      <sheetName val="A_u_g29"/>
      <sheetName val="J_u_l29"/>
      <sheetName val="O_c_t29"/>
      <sheetName val="A_p_r29"/>
      <sheetName val="M_a_y29"/>
      <sheetName val="S_e_p29"/>
      <sheetName val="00_received_in_0129"/>
      <sheetName val="F_e_b29"/>
      <sheetName val="Per_GL_J_a_n29"/>
      <sheetName val="J_u_n29"/>
      <sheetName val="M_a_r29"/>
      <sheetName val="1999_CIT_calc_Final28"/>
      <sheetName val="Level_1-3_Listing28"/>
      <sheetName val="2000_std_cost28"/>
      <sheetName val="COA_(2)28"/>
      <sheetName val="Fill_in_data28"/>
      <sheetName val="Currency_Table28"/>
      <sheetName val="Sheet1_(2)28"/>
      <sheetName val="Data_Sheet28"/>
      <sheetName val="instalasi_disp_Mei28"/>
      <sheetName val="Total_OP26"/>
      <sheetName val="CODE_NO26"/>
      <sheetName val="@@BMA_Gbx_-_Pack_Config26"/>
      <sheetName val="FS_Data26"/>
      <sheetName val="Appendix_A_-_Navigator26"/>
      <sheetName val="1771_III26"/>
      <sheetName val="1771_IV26"/>
      <sheetName val="1771_I26"/>
      <sheetName val="Data_WP26"/>
      <sheetName val="Entry__HTM26"/>
      <sheetName val="Entry_Broker26"/>
      <sheetName val="SK_HTM26"/>
      <sheetName val="FA_Movement26"/>
      <sheetName val="Account_list26"/>
      <sheetName val="fiscal_depr(E)26"/>
      <sheetName val="HO_Use26"/>
      <sheetName val="2003_BGT_C_Flow26"/>
      <sheetName val="Cashflow_Report_Act_vs_Bgt26"/>
      <sheetName val="BGT_Cashflow_26"/>
      <sheetName val="6_mth_TAC26"/>
      <sheetName val="6_mth_DTA26"/>
      <sheetName val="DFR_CT26"/>
      <sheetName val="GRAH_PLAN26"/>
      <sheetName val="BEP_ACT26"/>
      <sheetName val="Hay_Guide_Charts_Notes26"/>
      <sheetName val="Input_P&amp;L-200226"/>
      <sheetName val="REKON_PL5"/>
      <sheetName val="CLIENT_ADJUSMENT5"/>
      <sheetName val="loan_to_employee5"/>
      <sheetName val="Account_Codes_5"/>
      <sheetName val="ACC_CODE5"/>
      <sheetName val="CMA_Calculations-_Figure_5440_6"/>
      <sheetName val="T_B5"/>
      <sheetName val="Interim_--&gt;_Top5"/>
      <sheetName val="Balance_Sheet32"/>
      <sheetName val="Rugi_Laba32"/>
      <sheetName val="Income_Statm32"/>
      <sheetName val="Rek_Fiskal32"/>
      <sheetName val="Fiscal_Rec32"/>
      <sheetName val="Rek_Fiskal-detail32"/>
      <sheetName val="PPh_2532"/>
      <sheetName val="Art_2532"/>
      <sheetName val="PPh_2232"/>
      <sheetName val="Art_2232"/>
      <sheetName val="PPh_25_calc_32"/>
      <sheetName val="Art_25_calc32"/>
      <sheetName val="Daftar_Pengurus32"/>
      <sheetName val="Comm__List32"/>
      <sheetName val="Daftar_Pemegang_Saham32"/>
      <sheetName val="Shareholder_List32"/>
      <sheetName val="Aktiva_Tetap32"/>
      <sheetName val="Fixed_Assets32"/>
      <sheetName val="FI-1771_P132"/>
      <sheetName val="FE-1771_P132"/>
      <sheetName val="FI-1771_P232"/>
      <sheetName val="FE-1771_P232"/>
      <sheetName val="Excess_Calc32"/>
      <sheetName val="Template_32"/>
      <sheetName val="Ab_oct_0731"/>
      <sheetName val="ABSN__April_09_~_Mei_09_ok31"/>
      <sheetName val="Bonus_kwartal31"/>
      <sheetName val="Permanent_info32"/>
      <sheetName val="ATTR16_2A31"/>
      <sheetName val="Irregular_Income31"/>
      <sheetName val="FE-1770_P131"/>
      <sheetName val="ABS_Jun_~Juli_201131"/>
      <sheetName val="IM__in_31"/>
      <sheetName val="IM__out_31"/>
      <sheetName val="AP_Trade31"/>
      <sheetName val="General_Info29"/>
      <sheetName val="Actuals_&amp;_Prior_Yr__Figures31"/>
      <sheetName val="Annual_Budget_Figures31"/>
      <sheetName val="Financial_Reports31"/>
      <sheetName val="U-3_1_1_telephone31"/>
      <sheetName val="Trading_Statement30"/>
      <sheetName val="rekap_impor31"/>
      <sheetName val="NOMOR_PERKIRAAN31"/>
      <sheetName val="A_u_g30"/>
      <sheetName val="J_u_l30"/>
      <sheetName val="O_c_t30"/>
      <sheetName val="A_p_r30"/>
      <sheetName val="M_a_y30"/>
      <sheetName val="S_e_p30"/>
      <sheetName val="00_received_in_0130"/>
      <sheetName val="F_e_b30"/>
      <sheetName val="Per_GL_J_a_n30"/>
      <sheetName val="J_u_n30"/>
      <sheetName val="M_a_r30"/>
      <sheetName val="1999_CIT_calc_Final29"/>
      <sheetName val="Level_1-3_Listing29"/>
      <sheetName val="2000_std_cost29"/>
      <sheetName val="COA_(2)29"/>
      <sheetName val="Fill_in_data29"/>
      <sheetName val="Currency_Table29"/>
      <sheetName val="Sheet1_(2)29"/>
      <sheetName val="Data_Sheet29"/>
      <sheetName val="instalasi_disp_Mei29"/>
      <sheetName val="Total_OP27"/>
      <sheetName val="CODE_NO27"/>
      <sheetName val="@@BMA_Gbx_-_Pack_Config27"/>
      <sheetName val="FS_Data27"/>
      <sheetName val="Appendix_A_-_Navigator27"/>
      <sheetName val="1771_III27"/>
      <sheetName val="1771_IV27"/>
      <sheetName val="1771_I27"/>
      <sheetName val="Data_WP27"/>
      <sheetName val="Entry__HTM27"/>
      <sheetName val="Entry_Broker27"/>
      <sheetName val="SK_HTM27"/>
      <sheetName val="FA_Movement27"/>
      <sheetName val="Account_list27"/>
      <sheetName val="fiscal_depr(E)27"/>
      <sheetName val="HO_Use27"/>
      <sheetName val="2003_BGT_C_Flow27"/>
      <sheetName val="Cashflow_Report_Act_vs_Bgt27"/>
      <sheetName val="BGT_Cashflow_27"/>
      <sheetName val="6_mth_TAC27"/>
      <sheetName val="6_mth_DTA27"/>
      <sheetName val="DFR_CT27"/>
      <sheetName val="GRAH_PLAN27"/>
      <sheetName val="BEP_ACT27"/>
      <sheetName val="Hay_Guide_Charts_Notes27"/>
      <sheetName val="Input_P&amp;L-200227"/>
      <sheetName val="REKON_PL6"/>
      <sheetName val="CLIENT_ADJUSMENT6"/>
      <sheetName val="loan_to_employee6"/>
      <sheetName val="Account_Codes_6"/>
      <sheetName val="ACC_CODE6"/>
      <sheetName val="CMA_Calculations-_Figure_5440_7"/>
      <sheetName val="T_B6"/>
      <sheetName val="Interim_--&gt;_Top6"/>
      <sheetName val="Balance_Sheet37"/>
      <sheetName val="Rugi_Laba37"/>
      <sheetName val="Income_Statm37"/>
      <sheetName val="Rek_Fiskal37"/>
      <sheetName val="Fiscal_Rec37"/>
      <sheetName val="Rek_Fiskal-detail37"/>
      <sheetName val="PPh_2537"/>
      <sheetName val="Art_2537"/>
      <sheetName val="PPh_2237"/>
      <sheetName val="Art_2237"/>
      <sheetName val="PPh_25_calc_37"/>
      <sheetName val="Art_25_calc37"/>
      <sheetName val="Daftar_Pengurus37"/>
      <sheetName val="Comm__List37"/>
      <sheetName val="Daftar_Pemegang_Saham37"/>
      <sheetName val="Shareholder_List37"/>
      <sheetName val="Aktiva_Tetap37"/>
      <sheetName val="Fixed_Assets37"/>
      <sheetName val="FI-1771_P137"/>
      <sheetName val="FE-1771_P137"/>
      <sheetName val="FI-1771_P237"/>
      <sheetName val="FE-1771_P237"/>
      <sheetName val="Excess_Calc37"/>
      <sheetName val="Template_37"/>
      <sheetName val="Ab_oct_0736"/>
      <sheetName val="ABSN__April_09_~_Mei_09_ok36"/>
      <sheetName val="Bonus_kwartal36"/>
      <sheetName val="Permanent_info37"/>
      <sheetName val="ATTR16_2A36"/>
      <sheetName val="Irregular_Income36"/>
      <sheetName val="FE-1770_P136"/>
      <sheetName val="ABS_Jun_~Juli_201136"/>
      <sheetName val="IM__in_36"/>
      <sheetName val="IM__out_36"/>
      <sheetName val="AP_Trade36"/>
      <sheetName val="General_Info34"/>
      <sheetName val="Actuals_&amp;_Prior_Yr__Figures36"/>
      <sheetName val="Annual_Budget_Figures36"/>
      <sheetName val="Financial_Reports36"/>
      <sheetName val="U-3_1_1_telephone36"/>
      <sheetName val="Trading_Statement35"/>
      <sheetName val="rekap_impor36"/>
      <sheetName val="NOMOR_PERKIRAAN36"/>
      <sheetName val="A_u_g35"/>
      <sheetName val="J_u_l35"/>
      <sheetName val="O_c_t35"/>
      <sheetName val="A_p_r35"/>
      <sheetName val="M_a_y35"/>
      <sheetName val="S_e_p35"/>
      <sheetName val="00_received_in_0135"/>
      <sheetName val="F_e_b35"/>
      <sheetName val="Per_GL_J_a_n35"/>
      <sheetName val="J_u_n35"/>
      <sheetName val="M_a_r35"/>
      <sheetName val="1999_CIT_calc_Final34"/>
      <sheetName val="Level_1-3_Listing34"/>
      <sheetName val="2000_std_cost34"/>
      <sheetName val="COA_(2)34"/>
      <sheetName val="Fill_in_data34"/>
      <sheetName val="Currency_Table34"/>
      <sheetName val="Sheet1_(2)34"/>
      <sheetName val="Data_Sheet34"/>
      <sheetName val="instalasi_disp_Mei34"/>
      <sheetName val="Total_OP32"/>
      <sheetName val="CODE_NO32"/>
      <sheetName val="@@BMA_Gbx_-_Pack_Config32"/>
      <sheetName val="FS_Data32"/>
      <sheetName val="Appendix_A_-_Navigator32"/>
      <sheetName val="1771_III32"/>
      <sheetName val="1771_IV32"/>
      <sheetName val="1771_I32"/>
      <sheetName val="Data_WP32"/>
      <sheetName val="Entry__HTM32"/>
      <sheetName val="Entry_Broker32"/>
      <sheetName val="SK_HTM32"/>
      <sheetName val="FA_Movement32"/>
      <sheetName val="Account_list32"/>
      <sheetName val="fiscal_depr(E)32"/>
      <sheetName val="HO_Use32"/>
      <sheetName val="2003_BGT_C_Flow32"/>
      <sheetName val="Cashflow_Report_Act_vs_Bgt32"/>
      <sheetName val="BGT_Cashflow_32"/>
      <sheetName val="6_mth_TAC32"/>
      <sheetName val="6_mth_DTA32"/>
      <sheetName val="DFR_CT32"/>
      <sheetName val="GRAH_PLAN32"/>
      <sheetName val="BEP_ACT32"/>
      <sheetName val="Hay_Guide_Charts_Notes32"/>
      <sheetName val="Input_P&amp;L-200232"/>
      <sheetName val="REKON_PL11"/>
      <sheetName val="CLIENT_ADJUSMENT11"/>
      <sheetName val="loan_to_employee11"/>
      <sheetName val="Account_Codes_11"/>
      <sheetName val="ACC_CODE11"/>
      <sheetName val="CMA_Calculations-_Figure_544012"/>
      <sheetName val="T_B11"/>
      <sheetName val="Interim_--&gt;_Top11"/>
      <sheetName val="Balance_Sheet35"/>
      <sheetName val="Rugi_Laba35"/>
      <sheetName val="Income_Statm35"/>
      <sheetName val="Rek_Fiskal35"/>
      <sheetName val="Fiscal_Rec35"/>
      <sheetName val="Rek_Fiskal-detail35"/>
      <sheetName val="PPh_2535"/>
      <sheetName val="Art_2535"/>
      <sheetName val="PPh_2235"/>
      <sheetName val="Art_2235"/>
      <sheetName val="PPh_25_calc_35"/>
      <sheetName val="Art_25_calc35"/>
      <sheetName val="Daftar_Pengurus35"/>
      <sheetName val="Comm__List35"/>
      <sheetName val="Daftar_Pemegang_Saham35"/>
      <sheetName val="Shareholder_List35"/>
      <sheetName val="Aktiva_Tetap35"/>
      <sheetName val="Fixed_Assets35"/>
      <sheetName val="FI-1771_P135"/>
      <sheetName val="FE-1771_P135"/>
      <sheetName val="FI-1771_P235"/>
      <sheetName val="FE-1771_P235"/>
      <sheetName val="Excess_Calc35"/>
      <sheetName val="Template_35"/>
      <sheetName val="Ab_oct_0734"/>
      <sheetName val="ABSN__April_09_~_Mei_09_ok34"/>
      <sheetName val="Bonus_kwartal34"/>
      <sheetName val="Permanent_info35"/>
      <sheetName val="ATTR16_2A34"/>
      <sheetName val="Irregular_Income34"/>
      <sheetName val="FE-1770_P134"/>
      <sheetName val="ABS_Jun_~Juli_201134"/>
      <sheetName val="IM__in_34"/>
      <sheetName val="IM__out_34"/>
      <sheetName val="AP_Trade34"/>
      <sheetName val="General_Info32"/>
      <sheetName val="Actuals_&amp;_Prior_Yr__Figures34"/>
      <sheetName val="Annual_Budget_Figures34"/>
      <sheetName val="Financial_Reports34"/>
      <sheetName val="U-3_1_1_telephone34"/>
      <sheetName val="Trading_Statement33"/>
      <sheetName val="rekap_impor34"/>
      <sheetName val="NOMOR_PERKIRAAN34"/>
      <sheetName val="A_u_g33"/>
      <sheetName val="J_u_l33"/>
      <sheetName val="O_c_t33"/>
      <sheetName val="A_p_r33"/>
      <sheetName val="M_a_y33"/>
      <sheetName val="S_e_p33"/>
      <sheetName val="00_received_in_0133"/>
      <sheetName val="F_e_b33"/>
      <sheetName val="Per_GL_J_a_n33"/>
      <sheetName val="J_u_n33"/>
      <sheetName val="M_a_r33"/>
      <sheetName val="1999_CIT_calc_Final32"/>
      <sheetName val="Level_1-3_Listing32"/>
      <sheetName val="2000_std_cost32"/>
      <sheetName val="COA_(2)32"/>
      <sheetName val="Fill_in_data32"/>
      <sheetName val="Currency_Table32"/>
      <sheetName val="Sheet1_(2)32"/>
      <sheetName val="Data_Sheet32"/>
      <sheetName val="instalasi_disp_Mei32"/>
      <sheetName val="Total_OP30"/>
      <sheetName val="CODE_NO30"/>
      <sheetName val="@@BMA_Gbx_-_Pack_Config30"/>
      <sheetName val="FS_Data30"/>
      <sheetName val="Appendix_A_-_Navigator30"/>
      <sheetName val="1771_III30"/>
      <sheetName val="1771_IV30"/>
      <sheetName val="1771_I30"/>
      <sheetName val="Data_WP30"/>
      <sheetName val="Entry__HTM30"/>
      <sheetName val="Entry_Broker30"/>
      <sheetName val="SK_HTM30"/>
      <sheetName val="FA_Movement30"/>
      <sheetName val="Account_list30"/>
      <sheetName val="fiscal_depr(E)30"/>
      <sheetName val="HO_Use30"/>
      <sheetName val="2003_BGT_C_Flow30"/>
      <sheetName val="Cashflow_Report_Act_vs_Bgt30"/>
      <sheetName val="BGT_Cashflow_30"/>
      <sheetName val="6_mth_TAC30"/>
      <sheetName val="6_mth_DTA30"/>
      <sheetName val="DFR_CT30"/>
      <sheetName val="GRAH_PLAN30"/>
      <sheetName val="BEP_ACT30"/>
      <sheetName val="Hay_Guide_Charts_Notes30"/>
      <sheetName val="Input_P&amp;L-200230"/>
      <sheetName val="REKON_PL9"/>
      <sheetName val="CLIENT_ADJUSMENT9"/>
      <sheetName val="loan_to_employee9"/>
      <sheetName val="Account_Codes_9"/>
      <sheetName val="ACC_CODE9"/>
      <sheetName val="CMA_Calculations-_Figure_544010"/>
      <sheetName val="T_B9"/>
      <sheetName val="Interim_--&gt;_Top9"/>
      <sheetName val="Balance_Sheet36"/>
      <sheetName val="Rugi_Laba36"/>
      <sheetName val="Income_Statm36"/>
      <sheetName val="Rek_Fiskal36"/>
      <sheetName val="Fiscal_Rec36"/>
      <sheetName val="Rek_Fiskal-detail36"/>
      <sheetName val="PPh_2536"/>
      <sheetName val="Art_2536"/>
      <sheetName val="PPh_2236"/>
      <sheetName val="Art_2236"/>
      <sheetName val="PPh_25_calc_36"/>
      <sheetName val="Art_25_calc36"/>
      <sheetName val="Daftar_Pengurus36"/>
      <sheetName val="Comm__List36"/>
      <sheetName val="Daftar_Pemegang_Saham36"/>
      <sheetName val="Shareholder_List36"/>
      <sheetName val="Aktiva_Tetap36"/>
      <sheetName val="Fixed_Assets36"/>
      <sheetName val="FI-1771_P136"/>
      <sheetName val="FE-1771_P136"/>
      <sheetName val="FI-1771_P236"/>
      <sheetName val="FE-1771_P236"/>
      <sheetName val="Excess_Calc36"/>
      <sheetName val="Template_36"/>
      <sheetName val="Ab_oct_0735"/>
      <sheetName val="ABSN__April_09_~_Mei_09_ok35"/>
      <sheetName val="Bonus_kwartal35"/>
      <sheetName val="Permanent_info36"/>
      <sheetName val="ATTR16_2A35"/>
      <sheetName val="Irregular_Income35"/>
      <sheetName val="FE-1770_P135"/>
      <sheetName val="ABS_Jun_~Juli_201135"/>
      <sheetName val="IM__in_35"/>
      <sheetName val="IM__out_35"/>
      <sheetName val="AP_Trade35"/>
      <sheetName val="General_Info33"/>
      <sheetName val="Actuals_&amp;_Prior_Yr__Figures35"/>
      <sheetName val="Annual_Budget_Figures35"/>
      <sheetName val="Financial_Reports35"/>
      <sheetName val="U-3_1_1_telephone35"/>
      <sheetName val="Trading_Statement34"/>
      <sheetName val="rekap_impor35"/>
      <sheetName val="NOMOR_PERKIRAAN35"/>
      <sheetName val="A_u_g34"/>
      <sheetName val="J_u_l34"/>
      <sheetName val="O_c_t34"/>
      <sheetName val="A_p_r34"/>
      <sheetName val="M_a_y34"/>
      <sheetName val="S_e_p34"/>
      <sheetName val="00_received_in_0134"/>
      <sheetName val="F_e_b34"/>
      <sheetName val="Per_GL_J_a_n34"/>
      <sheetName val="J_u_n34"/>
      <sheetName val="M_a_r34"/>
      <sheetName val="1999_CIT_calc_Final33"/>
      <sheetName val="Level_1-3_Listing33"/>
      <sheetName val="2000_std_cost33"/>
      <sheetName val="COA_(2)33"/>
      <sheetName val="Fill_in_data33"/>
      <sheetName val="Currency_Table33"/>
      <sheetName val="Sheet1_(2)33"/>
      <sheetName val="Data_Sheet33"/>
      <sheetName val="instalasi_disp_Mei33"/>
      <sheetName val="Total_OP31"/>
      <sheetName val="CODE_NO31"/>
      <sheetName val="@@BMA_Gbx_-_Pack_Config31"/>
      <sheetName val="FS_Data31"/>
      <sheetName val="Appendix_A_-_Navigator31"/>
      <sheetName val="1771_III31"/>
      <sheetName val="1771_IV31"/>
      <sheetName val="1771_I31"/>
      <sheetName val="Data_WP31"/>
      <sheetName val="Entry__HTM31"/>
      <sheetName val="Entry_Broker31"/>
      <sheetName val="SK_HTM31"/>
      <sheetName val="FA_Movement31"/>
      <sheetName val="Account_list31"/>
      <sheetName val="fiscal_depr(E)31"/>
      <sheetName val="HO_Use31"/>
      <sheetName val="2003_BGT_C_Flow31"/>
      <sheetName val="Cashflow_Report_Act_vs_Bgt31"/>
      <sheetName val="BGT_Cashflow_31"/>
      <sheetName val="6_mth_TAC31"/>
      <sheetName val="6_mth_DTA31"/>
      <sheetName val="DFR_CT31"/>
      <sheetName val="GRAH_PLAN31"/>
      <sheetName val="BEP_ACT31"/>
      <sheetName val="Hay_Guide_Charts_Notes31"/>
      <sheetName val="Input_P&amp;L-200231"/>
      <sheetName val="REKON_PL10"/>
      <sheetName val="CLIENT_ADJUSMENT10"/>
      <sheetName val="loan_to_employee10"/>
      <sheetName val="Account_Codes_10"/>
      <sheetName val="ACC_CODE10"/>
      <sheetName val="CMA_Calculations-_Figure_544011"/>
      <sheetName val="T_B10"/>
      <sheetName val="Interim_--&gt;_Top10"/>
      <sheetName val="Balance_Sheet38"/>
      <sheetName val="Rugi_Laba38"/>
      <sheetName val="Income_Statm38"/>
      <sheetName val="Rek_Fiskal38"/>
      <sheetName val="Fiscal_Rec38"/>
      <sheetName val="Rek_Fiskal-detail38"/>
      <sheetName val="PPh_2538"/>
      <sheetName val="Art_2538"/>
      <sheetName val="PPh_2238"/>
      <sheetName val="Art_2238"/>
      <sheetName val="PPh_25_calc_38"/>
      <sheetName val="Art_25_calc38"/>
      <sheetName val="Daftar_Pengurus38"/>
      <sheetName val="Comm__List38"/>
      <sheetName val="Daftar_Pemegang_Saham38"/>
      <sheetName val="Shareholder_List38"/>
      <sheetName val="Aktiva_Tetap38"/>
      <sheetName val="Fixed_Assets38"/>
      <sheetName val="FI-1771_P138"/>
      <sheetName val="FE-1771_P138"/>
      <sheetName val="FI-1771_P238"/>
      <sheetName val="FE-1771_P238"/>
      <sheetName val="Excess_Calc38"/>
      <sheetName val="Template_38"/>
      <sheetName val="Ab_oct_0737"/>
      <sheetName val="ABSN__April_09_~_Mei_09_ok37"/>
      <sheetName val="Bonus_kwartal37"/>
      <sheetName val="Permanent_info38"/>
      <sheetName val="ATTR16_2A37"/>
      <sheetName val="Irregular_Income37"/>
      <sheetName val="FE-1770_P137"/>
      <sheetName val="ABS_Jun_~Juli_201137"/>
      <sheetName val="IM__in_37"/>
      <sheetName val="IM__out_37"/>
      <sheetName val="AP_Trade37"/>
      <sheetName val="General_Info35"/>
      <sheetName val="Actuals_&amp;_Prior_Yr__Figures37"/>
      <sheetName val="Annual_Budget_Figures37"/>
      <sheetName val="Financial_Reports37"/>
      <sheetName val="U-3_1_1_telephone37"/>
      <sheetName val="Trading_Statement36"/>
      <sheetName val="rekap_impor37"/>
      <sheetName val="NOMOR_PERKIRAAN37"/>
      <sheetName val="A_u_g36"/>
      <sheetName val="J_u_l36"/>
      <sheetName val="O_c_t36"/>
      <sheetName val="A_p_r36"/>
      <sheetName val="M_a_y36"/>
      <sheetName val="S_e_p36"/>
      <sheetName val="00_received_in_0136"/>
      <sheetName val="F_e_b36"/>
      <sheetName val="Per_GL_J_a_n36"/>
      <sheetName val="J_u_n36"/>
      <sheetName val="M_a_r36"/>
      <sheetName val="1999_CIT_calc_Final35"/>
      <sheetName val="Level_1-3_Listing35"/>
      <sheetName val="2000_std_cost35"/>
      <sheetName val="COA_(2)35"/>
      <sheetName val="Fill_in_data35"/>
      <sheetName val="Currency_Table35"/>
      <sheetName val="Sheet1_(2)35"/>
      <sheetName val="Data_Sheet35"/>
      <sheetName val="instalasi_disp_Mei35"/>
      <sheetName val="Total_OP33"/>
      <sheetName val="CODE_NO33"/>
      <sheetName val="@@BMA_Gbx_-_Pack_Config33"/>
      <sheetName val="FS_Data33"/>
      <sheetName val="Appendix_A_-_Navigator33"/>
      <sheetName val="1771_III33"/>
      <sheetName val="1771_IV33"/>
      <sheetName val="1771_I33"/>
      <sheetName val="Data_WP33"/>
      <sheetName val="Entry__HTM33"/>
      <sheetName val="Entry_Broker33"/>
      <sheetName val="SK_HTM33"/>
      <sheetName val="FA_Movement33"/>
      <sheetName val="Account_list33"/>
      <sheetName val="fiscal_depr(E)33"/>
      <sheetName val="HO_Use33"/>
      <sheetName val="2003_BGT_C_Flow33"/>
      <sheetName val="Cashflow_Report_Act_vs_Bgt33"/>
      <sheetName val="BGT_Cashflow_33"/>
      <sheetName val="6_mth_TAC33"/>
      <sheetName val="6_mth_DTA33"/>
      <sheetName val="DFR_CT33"/>
      <sheetName val="GRAH_PLAN33"/>
      <sheetName val="BEP_ACT33"/>
      <sheetName val="Hay_Guide_Charts_Notes33"/>
      <sheetName val="Input_P&amp;L-200233"/>
      <sheetName val="REKON_PL12"/>
      <sheetName val="CLIENT_ADJUSMENT12"/>
      <sheetName val="loan_to_employee12"/>
      <sheetName val="Account_Codes_12"/>
      <sheetName val="ACC_CODE12"/>
      <sheetName val="CMA_Calculations-_Figure_544013"/>
      <sheetName val="T_B12"/>
      <sheetName val="Interim_--&gt;_Top12"/>
      <sheetName val="CFIS_Audited_R3"/>
      <sheetName val="Cases"/>
      <sheetName val="PARAMETER"/>
      <sheetName val="0IV1000251"/>
      <sheetName val="REKAP OMZET KAPAL"/>
      <sheetName val="R3 Data"/>
      <sheetName val="Pov"/>
      <sheetName val="Pesangon _ jml kary"/>
      <sheetName val="Professionals Standard"/>
      <sheetName val="INFO"/>
      <sheetName val="COSTS"/>
      <sheetName val="Check Sheet"/>
      <sheetName val="comp_data"/>
      <sheetName val="Referenzen"/>
      <sheetName val="Proposed 2003 Salary Range"/>
      <sheetName val="NP"/>
      <sheetName val="Sheet5"/>
      <sheetName val="Amortization Table"/>
      <sheetName val="Asumsi (5)"/>
      <sheetName val="11"/>
      <sheetName val="Invoice"/>
      <sheetName val="CONSOL"/>
      <sheetName val="To Generate"/>
      <sheetName val="Subs"/>
      <sheetName val="gl"/>
      <sheetName val="Web Sales"/>
      <sheetName val="INDEPENDENT"/>
      <sheetName val="Rincian"/>
      <sheetName val="OpRev"/>
      <sheetName val="Taxation"/>
      <sheetName val="FinAsmp"/>
      <sheetName val="Price"/>
      <sheetName val="GenAsmp"/>
      <sheetName val="CpEx"/>
      <sheetName val="Terms"/>
      <sheetName val="AUDIT"/>
      <sheetName val="MASTER"/>
      <sheetName val="Balance_Sheet41"/>
      <sheetName val="Rugi_Laba41"/>
      <sheetName val="Income_Statm41"/>
      <sheetName val="Rek_Fiskal41"/>
      <sheetName val="Fiscal_Rec41"/>
      <sheetName val="Rek_Fiskal-detail41"/>
      <sheetName val="PPh_2541"/>
      <sheetName val="Art_2541"/>
      <sheetName val="PPh_2241"/>
      <sheetName val="Art_2241"/>
      <sheetName val="PPh_25_calc_41"/>
      <sheetName val="Art_25_calc41"/>
      <sheetName val="Daftar_Pengurus41"/>
      <sheetName val="Comm__List41"/>
      <sheetName val="Daftar_Pemegang_Saham41"/>
      <sheetName val="Shareholder_List41"/>
      <sheetName val="Aktiva_Tetap41"/>
      <sheetName val="Fixed_Assets41"/>
      <sheetName val="FI-1771_P141"/>
      <sheetName val="FE-1771_P141"/>
      <sheetName val="FI-1771_P241"/>
      <sheetName val="FE-1771_P241"/>
      <sheetName val="Excess_Calc41"/>
      <sheetName val="Template_41"/>
      <sheetName val="Ab_oct_0740"/>
      <sheetName val="ABSN__April_09_~_Mei_09_ok40"/>
      <sheetName val="Bonus_kwartal40"/>
      <sheetName val="Permanent_info41"/>
      <sheetName val="ATTR16_2A40"/>
      <sheetName val="Irregular_Income40"/>
      <sheetName val="FE-1770_P140"/>
      <sheetName val="ABS_Jun_~Juli_201140"/>
      <sheetName val="IM__in_40"/>
      <sheetName val="IM__out_40"/>
      <sheetName val="AP_Trade40"/>
      <sheetName val="General_Info38"/>
      <sheetName val="Actuals_&amp;_Prior_Yr__Figures40"/>
      <sheetName val="Annual_Budget_Figures40"/>
      <sheetName val="Financial_Reports40"/>
      <sheetName val="U-3_1_1_telephone40"/>
      <sheetName val="Trading_Statement39"/>
      <sheetName val="rekap_impor40"/>
      <sheetName val="NOMOR_PERKIRAAN40"/>
      <sheetName val="A_u_g39"/>
      <sheetName val="J_u_l39"/>
      <sheetName val="O_c_t39"/>
      <sheetName val="A_p_r39"/>
      <sheetName val="M_a_y39"/>
      <sheetName val="S_e_p39"/>
      <sheetName val="00_received_in_0139"/>
      <sheetName val="F_e_b39"/>
      <sheetName val="Per_GL_J_a_n39"/>
      <sheetName val="J_u_n39"/>
      <sheetName val="M_a_r39"/>
      <sheetName val="1999_CIT_calc_Final38"/>
      <sheetName val="Level_1-3_Listing38"/>
      <sheetName val="2000_std_cost38"/>
      <sheetName val="COA_(2)38"/>
      <sheetName val="Fill_in_data38"/>
      <sheetName val="Currency_Table38"/>
      <sheetName val="Sheet1_(2)38"/>
      <sheetName val="Data_Sheet38"/>
      <sheetName val="instalasi_disp_Mei38"/>
      <sheetName val="Total_OP36"/>
      <sheetName val="CODE_NO36"/>
      <sheetName val="@@BMA_Gbx_-_Pack_Config36"/>
      <sheetName val="FS_Data36"/>
      <sheetName val="Appendix_A_-_Navigator36"/>
      <sheetName val="1771_III36"/>
      <sheetName val="1771_IV36"/>
      <sheetName val="1771_I36"/>
      <sheetName val="Data_WP36"/>
      <sheetName val="Entry__HTM36"/>
      <sheetName val="Entry_Broker36"/>
      <sheetName val="SK_HTM36"/>
      <sheetName val="FA_Movement36"/>
      <sheetName val="Account_list36"/>
      <sheetName val="fiscal_depr(E)36"/>
      <sheetName val="HO_Use36"/>
      <sheetName val="2003_BGT_C_Flow36"/>
      <sheetName val="Cashflow_Report_Act_vs_Bgt36"/>
      <sheetName val="BGT_Cashflow_36"/>
      <sheetName val="6_mth_TAC36"/>
      <sheetName val="6_mth_DTA36"/>
      <sheetName val="DFR_CT36"/>
      <sheetName val="GRAH_PLAN36"/>
      <sheetName val="BEP_ACT36"/>
      <sheetName val="Hay_Guide_Charts_Notes36"/>
      <sheetName val="Input_P&amp;L-200236"/>
      <sheetName val="REKON_PL15"/>
      <sheetName val="CLIENT_ADJUSMENT15"/>
      <sheetName val="loan_to_employee15"/>
      <sheetName val="Account_Codes_15"/>
      <sheetName val="ACC_CODE15"/>
      <sheetName val="CMA_Calculations-_Figure_544016"/>
      <sheetName val="T_B15"/>
      <sheetName val="Interim_--&gt;_Top15"/>
      <sheetName val="Balance_Sheet40"/>
      <sheetName val="Rugi_Laba40"/>
      <sheetName val="Income_Statm40"/>
      <sheetName val="Rek_Fiskal40"/>
      <sheetName val="Fiscal_Rec40"/>
      <sheetName val="Rek_Fiskal-detail40"/>
      <sheetName val="PPh_2540"/>
      <sheetName val="Art_2540"/>
      <sheetName val="PPh_2240"/>
      <sheetName val="Art_2240"/>
      <sheetName val="PPh_25_calc_40"/>
      <sheetName val="Art_25_calc40"/>
      <sheetName val="Daftar_Pengurus40"/>
      <sheetName val="Comm__List40"/>
      <sheetName val="Daftar_Pemegang_Saham40"/>
      <sheetName val="Shareholder_List40"/>
      <sheetName val="Aktiva_Tetap40"/>
      <sheetName val="Fixed_Assets40"/>
      <sheetName val="FI-1771_P140"/>
      <sheetName val="FE-1771_P140"/>
      <sheetName val="FI-1771_P240"/>
      <sheetName val="FE-1771_P240"/>
      <sheetName val="Excess_Calc40"/>
      <sheetName val="Template_40"/>
      <sheetName val="Ab_oct_0739"/>
      <sheetName val="ABSN__April_09_~_Mei_09_ok39"/>
      <sheetName val="Bonus_kwartal39"/>
      <sheetName val="Permanent_info40"/>
      <sheetName val="ATTR16_2A39"/>
      <sheetName val="Irregular_Income39"/>
      <sheetName val="FE-1770_P139"/>
      <sheetName val="ABS_Jun_~Juli_201139"/>
      <sheetName val="IM__in_39"/>
      <sheetName val="IM__out_39"/>
      <sheetName val="AP_Trade39"/>
      <sheetName val="General_Info37"/>
      <sheetName val="Actuals_&amp;_Prior_Yr__Figures39"/>
      <sheetName val="Annual_Budget_Figures39"/>
      <sheetName val="Financial_Reports39"/>
      <sheetName val="U-3_1_1_telephone39"/>
      <sheetName val="Trading_Statement38"/>
      <sheetName val="rekap_impor39"/>
      <sheetName val="NOMOR_PERKIRAAN39"/>
      <sheetName val="A_u_g38"/>
      <sheetName val="J_u_l38"/>
      <sheetName val="O_c_t38"/>
      <sheetName val="A_p_r38"/>
      <sheetName val="M_a_y38"/>
      <sheetName val="S_e_p38"/>
      <sheetName val="00_received_in_0138"/>
      <sheetName val="F_e_b38"/>
      <sheetName val="Per_GL_J_a_n38"/>
      <sheetName val="J_u_n38"/>
      <sheetName val="M_a_r38"/>
      <sheetName val="1999_CIT_calc_Final37"/>
      <sheetName val="Level_1-3_Listing37"/>
      <sheetName val="2000_std_cost37"/>
      <sheetName val="COA_(2)37"/>
      <sheetName val="Fill_in_data37"/>
      <sheetName val="Currency_Table37"/>
      <sheetName val="Sheet1_(2)37"/>
      <sheetName val="Data_Sheet37"/>
      <sheetName val="instalasi_disp_Mei37"/>
      <sheetName val="Total_OP35"/>
      <sheetName val="CODE_NO35"/>
      <sheetName val="@@BMA_Gbx_-_Pack_Config35"/>
      <sheetName val="FS_Data35"/>
      <sheetName val="Appendix_A_-_Navigator35"/>
      <sheetName val="1771_III35"/>
      <sheetName val="1771_IV35"/>
      <sheetName val="1771_I35"/>
      <sheetName val="Data_WP35"/>
      <sheetName val="Entry__HTM35"/>
      <sheetName val="Entry_Broker35"/>
      <sheetName val="SK_HTM35"/>
      <sheetName val="FA_Movement35"/>
      <sheetName val="Account_list35"/>
      <sheetName val="fiscal_depr(E)35"/>
      <sheetName val="HO_Use35"/>
      <sheetName val="2003_BGT_C_Flow35"/>
      <sheetName val="Cashflow_Report_Act_vs_Bgt35"/>
      <sheetName val="BGT_Cashflow_35"/>
      <sheetName val="6_mth_TAC35"/>
      <sheetName val="6_mth_DTA35"/>
      <sheetName val="DFR_CT35"/>
      <sheetName val="GRAH_PLAN35"/>
      <sheetName val="BEP_ACT35"/>
      <sheetName val="Hay_Guide_Charts_Notes35"/>
      <sheetName val="Input_P&amp;L-200235"/>
      <sheetName val="REKON_PL14"/>
      <sheetName val="CLIENT_ADJUSMENT14"/>
      <sheetName val="loan_to_employee14"/>
      <sheetName val="Account_Codes_14"/>
      <sheetName val="ACC_CODE14"/>
      <sheetName val="CMA_Calculations-_Figure_544015"/>
      <sheetName val="T_B14"/>
      <sheetName val="Interim_--&gt;_Top14"/>
      <sheetName val="Balance_Sheet39"/>
      <sheetName val="Rugi_Laba39"/>
      <sheetName val="Income_Statm39"/>
      <sheetName val="Rek_Fiskal39"/>
      <sheetName val="Fiscal_Rec39"/>
      <sheetName val="Rek_Fiskal-detail39"/>
      <sheetName val="PPh_2539"/>
      <sheetName val="Art_2539"/>
      <sheetName val="PPh_2239"/>
      <sheetName val="Art_2239"/>
      <sheetName val="PPh_25_calc_39"/>
      <sheetName val="Art_25_calc39"/>
      <sheetName val="Daftar_Pengurus39"/>
      <sheetName val="Comm__List39"/>
      <sheetName val="Daftar_Pemegang_Saham39"/>
      <sheetName val="Shareholder_List39"/>
      <sheetName val="Aktiva_Tetap39"/>
      <sheetName val="Fixed_Assets39"/>
      <sheetName val="FI-1771_P139"/>
      <sheetName val="FE-1771_P139"/>
      <sheetName val="FI-1771_P239"/>
      <sheetName val="FE-1771_P239"/>
      <sheetName val="Excess_Calc39"/>
      <sheetName val="Template_39"/>
      <sheetName val="Ab_oct_0738"/>
      <sheetName val="ABSN__April_09_~_Mei_09_ok38"/>
      <sheetName val="Bonus_kwartal38"/>
      <sheetName val="Permanent_info39"/>
      <sheetName val="ATTR16_2A38"/>
      <sheetName val="Irregular_Income38"/>
      <sheetName val="FE-1770_P138"/>
      <sheetName val="ABS_Jun_~Juli_201138"/>
      <sheetName val="IM__in_38"/>
      <sheetName val="IM__out_38"/>
      <sheetName val="AP_Trade38"/>
      <sheetName val="General_Info36"/>
      <sheetName val="Actuals_&amp;_Prior_Yr__Figures38"/>
      <sheetName val="Annual_Budget_Figures38"/>
      <sheetName val="Financial_Reports38"/>
      <sheetName val="U-3_1_1_telephone38"/>
      <sheetName val="Trading_Statement37"/>
      <sheetName val="rekap_impor38"/>
      <sheetName val="NOMOR_PERKIRAAN38"/>
      <sheetName val="A_u_g37"/>
      <sheetName val="J_u_l37"/>
      <sheetName val="O_c_t37"/>
      <sheetName val="A_p_r37"/>
      <sheetName val="M_a_y37"/>
      <sheetName val="S_e_p37"/>
      <sheetName val="00_received_in_0137"/>
      <sheetName val="F_e_b37"/>
      <sheetName val="Per_GL_J_a_n37"/>
      <sheetName val="J_u_n37"/>
      <sheetName val="M_a_r37"/>
      <sheetName val="1999_CIT_calc_Final36"/>
      <sheetName val="Level_1-3_Listing36"/>
      <sheetName val="2000_std_cost36"/>
      <sheetName val="COA_(2)36"/>
      <sheetName val="Fill_in_data36"/>
      <sheetName val="Currency_Table36"/>
      <sheetName val="Sheet1_(2)36"/>
      <sheetName val="Data_Sheet36"/>
      <sheetName val="instalasi_disp_Mei36"/>
      <sheetName val="Total_OP34"/>
      <sheetName val="CODE_NO34"/>
      <sheetName val="@@BMA_Gbx_-_Pack_Config34"/>
      <sheetName val="FS_Data34"/>
      <sheetName val="Appendix_A_-_Navigator34"/>
      <sheetName val="1771_III34"/>
      <sheetName val="1771_IV34"/>
      <sheetName val="1771_I34"/>
      <sheetName val="Data_WP34"/>
      <sheetName val="Entry__HTM34"/>
      <sheetName val="Entry_Broker34"/>
      <sheetName val="SK_HTM34"/>
      <sheetName val="FA_Movement34"/>
      <sheetName val="Account_list34"/>
      <sheetName val="fiscal_depr(E)34"/>
      <sheetName val="HO_Use34"/>
      <sheetName val="2003_BGT_C_Flow34"/>
      <sheetName val="Cashflow_Report_Act_vs_Bgt34"/>
      <sheetName val="BGT_Cashflow_34"/>
      <sheetName val="6_mth_TAC34"/>
      <sheetName val="6_mth_DTA34"/>
      <sheetName val="DFR_CT34"/>
      <sheetName val="GRAH_PLAN34"/>
      <sheetName val="BEP_ACT34"/>
      <sheetName val="Hay_Guide_Charts_Notes34"/>
      <sheetName val="Input_P&amp;L-200234"/>
      <sheetName val="REKON_PL13"/>
      <sheetName val="CLIENT_ADJUSMENT13"/>
      <sheetName val="loan_to_employee13"/>
      <sheetName val="Account_Codes_13"/>
      <sheetName val="ACC_CODE13"/>
      <sheetName val="CMA_Calculations-_Figure_544014"/>
      <sheetName val="T_B13"/>
      <sheetName val="Interim_--&gt;_Top13"/>
      <sheetName val="PL"/>
      <sheetName val="WBS"/>
      <sheetName val="Projects"/>
      <sheetName val="JOB_Terms"/>
      <sheetName val="Assumption"/>
      <sheetName val="KODEREKG"/>
      <sheetName val="mar01-strategy"/>
      <sheetName val="D1"/>
      <sheetName val="Tables"/>
      <sheetName val="SPI"/>
      <sheetName val="ocean voyage"/>
      <sheetName val="SE"/>
      <sheetName val="NONCAB"/>
      <sheetName val="LN"/>
      <sheetName val="DKI"/>
      <sheetName val="GABUNGAN"/>
      <sheetName val="LRK"/>
      <sheetName val="NONNRC"/>
      <sheetName val="KURS"/>
      <sheetName val="Jenis Biaya"/>
      <sheetName val="FOC Augs"/>
      <sheetName val="Balance_Sheet43"/>
      <sheetName val="Rugi_Laba43"/>
      <sheetName val="Income_Statm43"/>
      <sheetName val="Rek_Fiskal43"/>
      <sheetName val="Fiscal_Rec43"/>
      <sheetName val="Rek_Fiskal-detail43"/>
      <sheetName val="PPh_2543"/>
      <sheetName val="Art_2543"/>
      <sheetName val="PPh_2243"/>
      <sheetName val="Art_2243"/>
      <sheetName val="PPh_25_calc_43"/>
      <sheetName val="Art_25_calc43"/>
      <sheetName val="Daftar_Pengurus43"/>
      <sheetName val="Comm__List43"/>
      <sheetName val="Daftar_Pemegang_Saham43"/>
      <sheetName val="Shareholder_List43"/>
      <sheetName val="Aktiva_Tetap43"/>
      <sheetName val="Fixed_Assets43"/>
      <sheetName val="FI-1771_P143"/>
      <sheetName val="FE-1771_P143"/>
      <sheetName val="FI-1771_P243"/>
      <sheetName val="FE-1771_P243"/>
      <sheetName val="Excess_Calc43"/>
      <sheetName val="Template_43"/>
      <sheetName val="Ab_oct_0742"/>
      <sheetName val="ABSN__April_09_~_Mei_09_ok42"/>
      <sheetName val="Bonus_kwartal42"/>
      <sheetName val="Permanent_info43"/>
      <sheetName val="ATTR16_2A42"/>
      <sheetName val="Irregular_Income42"/>
      <sheetName val="FE-1770_P142"/>
      <sheetName val="ABS_Jun_~Juli_201142"/>
      <sheetName val="IM__in_42"/>
      <sheetName val="IM__out_42"/>
      <sheetName val="AP_Trade42"/>
      <sheetName val="General_Info40"/>
      <sheetName val="Actuals_&amp;_Prior_Yr__Figures42"/>
      <sheetName val="Annual_Budget_Figures42"/>
      <sheetName val="Financial_Reports42"/>
      <sheetName val="U-3_1_1_telephone42"/>
      <sheetName val="Trading_Statement41"/>
      <sheetName val="rekap_impor42"/>
      <sheetName val="NOMOR_PERKIRAAN42"/>
      <sheetName val="A_u_g41"/>
      <sheetName val="J_u_l41"/>
      <sheetName val="O_c_t41"/>
      <sheetName val="A_p_r41"/>
      <sheetName val="M_a_y41"/>
      <sheetName val="S_e_p41"/>
      <sheetName val="00_received_in_0141"/>
      <sheetName val="F_e_b41"/>
      <sheetName val="Per_GL_J_a_n41"/>
      <sheetName val="J_u_n41"/>
      <sheetName val="M_a_r41"/>
      <sheetName val="1999_CIT_calc_Final40"/>
      <sheetName val="Level_1-3_Listing40"/>
      <sheetName val="2000_std_cost40"/>
      <sheetName val="COA_(2)40"/>
      <sheetName val="Fill_in_data40"/>
      <sheetName val="Currency_Table40"/>
      <sheetName val="Sheet1_(2)40"/>
      <sheetName val="Data_Sheet40"/>
      <sheetName val="instalasi_disp_Mei40"/>
      <sheetName val="Total_OP38"/>
      <sheetName val="CODE_NO38"/>
      <sheetName val="@@BMA_Gbx_-_Pack_Config38"/>
      <sheetName val="FS_Data38"/>
      <sheetName val="Appendix_A_-_Navigator38"/>
      <sheetName val="1771_III38"/>
      <sheetName val="1771_IV38"/>
      <sheetName val="1771_I38"/>
      <sheetName val="Data_WP38"/>
      <sheetName val="Entry__HTM38"/>
      <sheetName val="Entry_Broker38"/>
      <sheetName val="SK_HTM38"/>
      <sheetName val="FA_Movement38"/>
      <sheetName val="Account_list38"/>
      <sheetName val="fiscal_depr(E)38"/>
      <sheetName val="HO_Use38"/>
      <sheetName val="2003_BGT_C_Flow38"/>
      <sheetName val="Cashflow_Report_Act_vs_Bgt38"/>
      <sheetName val="BGT_Cashflow_38"/>
      <sheetName val="6_mth_TAC38"/>
      <sheetName val="6_mth_DTA38"/>
      <sheetName val="DFR_CT38"/>
      <sheetName val="GRAH_PLAN38"/>
      <sheetName val="BEP_ACT38"/>
      <sheetName val="Hay_Guide_Charts_Notes38"/>
      <sheetName val="Input_P&amp;L-200238"/>
      <sheetName val="REKON_PL17"/>
      <sheetName val="CLIENT_ADJUSMENT17"/>
      <sheetName val="loan_to_employee17"/>
      <sheetName val="Account_Codes_17"/>
      <sheetName val="ACC_CODE17"/>
      <sheetName val="CMA_Calculations-_Figure_544018"/>
      <sheetName val="T_B17"/>
      <sheetName val="Interim_--&gt;_Top17"/>
      <sheetName val="Balance_Sheet42"/>
      <sheetName val="Rugi_Laba42"/>
      <sheetName val="Income_Statm42"/>
      <sheetName val="Rek_Fiskal42"/>
      <sheetName val="Fiscal_Rec42"/>
      <sheetName val="Rek_Fiskal-detail42"/>
      <sheetName val="PPh_2542"/>
      <sheetName val="Art_2542"/>
      <sheetName val="PPh_2242"/>
      <sheetName val="Art_2242"/>
      <sheetName val="PPh_25_calc_42"/>
      <sheetName val="Art_25_calc42"/>
      <sheetName val="Daftar_Pengurus42"/>
      <sheetName val="Comm__List42"/>
      <sheetName val="Daftar_Pemegang_Saham42"/>
      <sheetName val="Shareholder_List42"/>
      <sheetName val="Aktiva_Tetap42"/>
      <sheetName val="Fixed_Assets42"/>
      <sheetName val="FI-1771_P142"/>
      <sheetName val="FE-1771_P142"/>
      <sheetName val="FI-1771_P242"/>
      <sheetName val="FE-1771_P242"/>
      <sheetName val="Excess_Calc42"/>
      <sheetName val="Template_42"/>
      <sheetName val="Ab_oct_0741"/>
      <sheetName val="ABSN__April_09_~_Mei_09_ok41"/>
      <sheetName val="Bonus_kwartal41"/>
      <sheetName val="Permanent_info42"/>
      <sheetName val="ATTR16_2A41"/>
      <sheetName val="Irregular_Income41"/>
      <sheetName val="FE-1770_P141"/>
      <sheetName val="ABS_Jun_~Juli_201141"/>
      <sheetName val="IM__in_41"/>
      <sheetName val="IM__out_41"/>
      <sheetName val="AP_Trade41"/>
      <sheetName val="General_Info39"/>
      <sheetName val="Actuals_&amp;_Prior_Yr__Figures41"/>
      <sheetName val="Annual_Budget_Figures41"/>
      <sheetName val="Financial_Reports41"/>
      <sheetName val="U-3_1_1_telephone41"/>
      <sheetName val="Trading_Statement40"/>
      <sheetName val="rekap_impor41"/>
      <sheetName val="NOMOR_PERKIRAAN41"/>
      <sheetName val="A_u_g40"/>
      <sheetName val="J_u_l40"/>
      <sheetName val="O_c_t40"/>
      <sheetName val="A_p_r40"/>
      <sheetName val="M_a_y40"/>
      <sheetName val="S_e_p40"/>
      <sheetName val="00_received_in_0140"/>
      <sheetName val="F_e_b40"/>
      <sheetName val="Per_GL_J_a_n40"/>
      <sheetName val="J_u_n40"/>
      <sheetName val="M_a_r40"/>
      <sheetName val="1999_CIT_calc_Final39"/>
      <sheetName val="Level_1-3_Listing39"/>
      <sheetName val="2000_std_cost39"/>
      <sheetName val="COA_(2)39"/>
      <sheetName val="Fill_in_data39"/>
      <sheetName val="Currency_Table39"/>
      <sheetName val="Sheet1_(2)39"/>
      <sheetName val="Data_Sheet39"/>
      <sheetName val="instalasi_disp_Mei39"/>
      <sheetName val="Total_OP37"/>
      <sheetName val="CODE_NO37"/>
      <sheetName val="@@BMA_Gbx_-_Pack_Config37"/>
      <sheetName val="FS_Data37"/>
      <sheetName val="Appendix_A_-_Navigator37"/>
      <sheetName val="1771_III37"/>
      <sheetName val="1771_IV37"/>
      <sheetName val="1771_I37"/>
      <sheetName val="Data_WP37"/>
      <sheetName val="Entry__HTM37"/>
      <sheetName val="Entry_Broker37"/>
      <sheetName val="SK_HTM37"/>
      <sheetName val="FA_Movement37"/>
      <sheetName val="Account_list37"/>
      <sheetName val="fiscal_depr(E)37"/>
      <sheetName val="HO_Use37"/>
      <sheetName val="2003_BGT_C_Flow37"/>
      <sheetName val="Cashflow_Report_Act_vs_Bgt37"/>
      <sheetName val="BGT_Cashflow_37"/>
      <sheetName val="6_mth_TAC37"/>
      <sheetName val="6_mth_DTA37"/>
      <sheetName val="DFR_CT37"/>
      <sheetName val="GRAH_PLAN37"/>
      <sheetName val="BEP_ACT37"/>
      <sheetName val="Hay_Guide_Charts_Notes37"/>
      <sheetName val="Input_P&amp;L-200237"/>
      <sheetName val="REKON_PL16"/>
      <sheetName val="CLIENT_ADJUSMENT16"/>
      <sheetName val="loan_to_employee16"/>
      <sheetName val="Account_Codes_16"/>
      <sheetName val="ACC_CODE16"/>
      <sheetName val="CMA_Calculations-_Figure_544017"/>
      <sheetName val="T_B16"/>
      <sheetName val="Interim_--&gt;_Top16"/>
      <sheetName val="Posting Adjustment"/>
      <sheetName val="accounts"/>
      <sheetName val="UUK13"/>
      <sheetName val="Mortalitas"/>
      <sheetName val="BS-RTI"/>
      <sheetName val="KAS $"/>
      <sheetName val="J.1 Deffered Landright"/>
      <sheetName val="L12 Akt Tetap"/>
      <sheetName val="fr BS"/>
      <sheetName val="RumusTB 1 bln"/>
      <sheetName val="Lead"/>
      <sheetName val="DAFTAR REK"/>
      <sheetName val="Office"/>
      <sheetName val="F-3"/>
      <sheetName val="exch"/>
      <sheetName val="Analysis"/>
      <sheetName val="Income Statement"/>
      <sheetName val="Employees"/>
      <sheetName val="ANALISIS"/>
      <sheetName val="Read me"/>
      <sheetName val="DbKtr"/>
      <sheetName val="daftar"/>
      <sheetName val="Danamon LK"/>
      <sheetName val="addl cost"/>
      <sheetName val="accumdeprn"/>
      <sheetName val="FKT_PJK"/>
      <sheetName val="NHM5407"/>
      <sheetName val="FSA"/>
      <sheetName val="rekap aset"/>
      <sheetName val="bhn_upah"/>
      <sheetName val="Analisa"/>
      <sheetName val="MPP0102"/>
      <sheetName val="CODACYMAY"/>
      <sheetName val="CODACYQ1"/>
      <sheetName val="FROM CODA"/>
      <sheetName val="63_Swap"/>
      <sheetName val="VLR-HLR"/>
      <sheetName val="BS final"/>
      <sheetName val="BHB"/>
      <sheetName val="pembelian"/>
      <sheetName val="bab"/>
      <sheetName val="daya"/>
      <sheetName val="NUSA PILLAR SP"/>
      <sheetName val="EURO"/>
      <sheetName val="RENGO 1"/>
      <sheetName val="sumiso"/>
      <sheetName val="Lumpsum Hatch"/>
      <sheetName val="Ex_Rate"/>
      <sheetName val="BANK"/>
      <sheetName val="Absence data"/>
      <sheetName val="Employee List"/>
      <sheetName val="MTX21 (4)-Daily"/>
      <sheetName val="Tax Rate"/>
      <sheetName val="Structr 2103adjus"/>
      <sheetName val="K_6DEPOSIT"/>
      <sheetName val="IDL_Konsis"/>
      <sheetName val="US_Books"/>
      <sheetName val="J-ASII_"/>
      <sheetName val="Accounts_names"/>
      <sheetName val="selisih_accrual"/>
      <sheetName val="Posting_Adjustment"/>
      <sheetName val="WTB"/>
      <sheetName val="Accruals"/>
      <sheetName val="Surgical"/>
      <sheetName val="KOR"/>
      <sheetName val="Statistics"/>
      <sheetName val="Mapp"/>
      <sheetName val="JMT -2"/>
      <sheetName val="A.W. VANAMEI"/>
      <sheetName val="A.W. TIGER"/>
      <sheetName val="HARGA SWAL+SKT"/>
      <sheetName val="lm7-11"/>
      <sheetName val="laru-kbn"/>
      <sheetName val="G&amp;A"/>
      <sheetName val="WBS (2)salah"/>
      <sheetName val="ASSETS"/>
      <sheetName val="ytd _dept_"/>
    </sheetNames>
    <sheetDataSet>
      <sheetData sheetId="0" refreshError="1">
        <row r="6">
          <cell r="I6" t="str">
            <v>Jl. Rawaterate I No. 1, Pulogadung Industrial Estate</v>
          </cell>
        </row>
        <row r="7">
          <cell r="I7" t="str">
            <v>Pulogadung</v>
          </cell>
        </row>
        <row r="19">
          <cell r="F19" t="str">
            <v>x</v>
          </cell>
        </row>
      </sheetData>
      <sheetData sheetId="1">
        <row r="6">
          <cell r="I6" t="str">
            <v>Jl. Rawaterate I No. 1, Pulogadung Industrial Estate</v>
          </cell>
        </row>
      </sheetData>
      <sheetData sheetId="2">
        <row r="6">
          <cell r="I6" t="str">
            <v>Jl. Rawaterate I No. 1, Pulogadung Industrial Estate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/>
      <sheetData sheetId="208" refreshError="1"/>
      <sheetData sheetId="209" refreshError="1"/>
      <sheetData sheetId="210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>
        <row r="19">
          <cell r="F19" t="str">
            <v>BO004411T200000005</v>
          </cell>
        </row>
      </sheetData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>
        <row r="19">
          <cell r="F19">
            <v>0</v>
          </cell>
        </row>
      </sheetData>
      <sheetData sheetId="400">
        <row r="19">
          <cell r="F19">
            <v>0</v>
          </cell>
        </row>
      </sheetData>
      <sheetData sheetId="401">
        <row r="19">
          <cell r="F19">
            <v>0</v>
          </cell>
        </row>
      </sheetData>
      <sheetData sheetId="402">
        <row r="19">
          <cell r="F19">
            <v>0</v>
          </cell>
        </row>
      </sheetData>
      <sheetData sheetId="403">
        <row r="19">
          <cell r="F19">
            <v>0</v>
          </cell>
        </row>
      </sheetData>
      <sheetData sheetId="404">
        <row r="19">
          <cell r="F19">
            <v>0</v>
          </cell>
        </row>
      </sheetData>
      <sheetData sheetId="405">
        <row r="19">
          <cell r="F19">
            <v>0</v>
          </cell>
        </row>
      </sheetData>
      <sheetData sheetId="406">
        <row r="19">
          <cell r="F19">
            <v>0</v>
          </cell>
        </row>
      </sheetData>
      <sheetData sheetId="407">
        <row r="19">
          <cell r="F19">
            <v>0</v>
          </cell>
        </row>
      </sheetData>
      <sheetData sheetId="408">
        <row r="19">
          <cell r="F19">
            <v>0</v>
          </cell>
        </row>
      </sheetData>
      <sheetData sheetId="409">
        <row r="19">
          <cell r="F19">
            <v>0</v>
          </cell>
        </row>
      </sheetData>
      <sheetData sheetId="410">
        <row r="19">
          <cell r="F19" t="str">
            <v>BO004411T200000005</v>
          </cell>
        </row>
      </sheetData>
      <sheetData sheetId="411">
        <row r="19">
          <cell r="F19" t="str">
            <v>BO004411T200000005</v>
          </cell>
        </row>
      </sheetData>
      <sheetData sheetId="412">
        <row r="19">
          <cell r="F19" t="str">
            <v>BO004411T200000005</v>
          </cell>
        </row>
      </sheetData>
      <sheetData sheetId="413">
        <row r="19">
          <cell r="F19" t="str">
            <v>BO004411T200000005</v>
          </cell>
        </row>
      </sheetData>
      <sheetData sheetId="414">
        <row r="19">
          <cell r="F19" t="str">
            <v>BO004411T200000005</v>
          </cell>
        </row>
      </sheetData>
      <sheetData sheetId="415">
        <row r="19">
          <cell r="F19" t="str">
            <v>BO004411T200000005</v>
          </cell>
        </row>
      </sheetData>
      <sheetData sheetId="416">
        <row r="19">
          <cell r="F19" t="str">
            <v>BO004411T200000005</v>
          </cell>
        </row>
      </sheetData>
      <sheetData sheetId="417">
        <row r="19">
          <cell r="F19" t="str">
            <v>BO004411T200000005</v>
          </cell>
        </row>
      </sheetData>
      <sheetData sheetId="418">
        <row r="19">
          <cell r="F19" t="str">
            <v>BO004411T200000005</v>
          </cell>
        </row>
      </sheetData>
      <sheetData sheetId="419">
        <row r="19">
          <cell r="F19" t="str">
            <v>BO004411T200000005</v>
          </cell>
        </row>
      </sheetData>
      <sheetData sheetId="420">
        <row r="19">
          <cell r="F19" t="str">
            <v>BO004411T200000005</v>
          </cell>
        </row>
      </sheetData>
      <sheetData sheetId="421">
        <row r="19">
          <cell r="F19">
            <v>0</v>
          </cell>
        </row>
      </sheetData>
      <sheetData sheetId="422">
        <row r="19">
          <cell r="F19">
            <v>0</v>
          </cell>
        </row>
      </sheetData>
      <sheetData sheetId="423">
        <row r="19">
          <cell r="F19">
            <v>0</v>
          </cell>
        </row>
      </sheetData>
      <sheetData sheetId="424">
        <row r="19">
          <cell r="F19" t="str">
            <v>BO004411T200000005</v>
          </cell>
        </row>
      </sheetData>
      <sheetData sheetId="425">
        <row r="19">
          <cell r="F19">
            <v>0</v>
          </cell>
        </row>
      </sheetData>
      <sheetData sheetId="426">
        <row r="19">
          <cell r="F19">
            <v>0</v>
          </cell>
        </row>
      </sheetData>
      <sheetData sheetId="427">
        <row r="19">
          <cell r="F19" t="str">
            <v>BO004411T200000005</v>
          </cell>
        </row>
      </sheetData>
      <sheetData sheetId="428">
        <row r="19">
          <cell r="F19">
            <v>0</v>
          </cell>
        </row>
      </sheetData>
      <sheetData sheetId="429">
        <row r="19">
          <cell r="F19">
            <v>0</v>
          </cell>
        </row>
      </sheetData>
      <sheetData sheetId="430">
        <row r="19">
          <cell r="F19" t="str">
            <v>BO004411T200000005</v>
          </cell>
        </row>
      </sheetData>
      <sheetData sheetId="431">
        <row r="19">
          <cell r="F19">
            <v>0</v>
          </cell>
        </row>
      </sheetData>
      <sheetData sheetId="432">
        <row r="19">
          <cell r="F19" t="str">
            <v>BO004411T200000005</v>
          </cell>
        </row>
      </sheetData>
      <sheetData sheetId="433">
        <row r="19">
          <cell r="F19">
            <v>0</v>
          </cell>
        </row>
      </sheetData>
      <sheetData sheetId="434">
        <row r="19">
          <cell r="F19">
            <v>0</v>
          </cell>
        </row>
      </sheetData>
      <sheetData sheetId="435">
        <row r="19">
          <cell r="F19">
            <v>0</v>
          </cell>
        </row>
      </sheetData>
      <sheetData sheetId="436">
        <row r="19">
          <cell r="F19" t="str">
            <v>BO004411T200000005</v>
          </cell>
        </row>
      </sheetData>
      <sheetData sheetId="437">
        <row r="19">
          <cell r="F19">
            <v>0</v>
          </cell>
        </row>
      </sheetData>
      <sheetData sheetId="438">
        <row r="19">
          <cell r="F19">
            <v>0</v>
          </cell>
        </row>
      </sheetData>
      <sheetData sheetId="439">
        <row r="19">
          <cell r="F19">
            <v>0</v>
          </cell>
        </row>
      </sheetData>
      <sheetData sheetId="440">
        <row r="19">
          <cell r="F19">
            <v>0</v>
          </cell>
        </row>
      </sheetData>
      <sheetData sheetId="441"/>
      <sheetData sheetId="442"/>
      <sheetData sheetId="443"/>
      <sheetData sheetId="444"/>
      <sheetData sheetId="445">
        <row r="19">
          <cell r="F19">
            <v>0</v>
          </cell>
        </row>
      </sheetData>
      <sheetData sheetId="446">
        <row r="19">
          <cell r="F19">
            <v>0</v>
          </cell>
        </row>
      </sheetData>
      <sheetData sheetId="447">
        <row r="19">
          <cell r="F19">
            <v>0</v>
          </cell>
        </row>
      </sheetData>
      <sheetData sheetId="448">
        <row r="19">
          <cell r="F19">
            <v>0</v>
          </cell>
        </row>
      </sheetData>
      <sheetData sheetId="449"/>
      <sheetData sheetId="450">
        <row r="19">
          <cell r="F19">
            <v>0</v>
          </cell>
        </row>
      </sheetData>
      <sheetData sheetId="451">
        <row r="19">
          <cell r="F19">
            <v>0</v>
          </cell>
        </row>
      </sheetData>
      <sheetData sheetId="452">
        <row r="19">
          <cell r="F19">
            <v>0</v>
          </cell>
        </row>
      </sheetData>
      <sheetData sheetId="453">
        <row r="19">
          <cell r="F19" t="str">
            <v>BO004411T200000005</v>
          </cell>
        </row>
      </sheetData>
      <sheetData sheetId="454">
        <row r="19">
          <cell r="F19">
            <v>0</v>
          </cell>
        </row>
      </sheetData>
      <sheetData sheetId="455">
        <row r="19">
          <cell r="F19">
            <v>0</v>
          </cell>
        </row>
      </sheetData>
      <sheetData sheetId="456">
        <row r="19">
          <cell r="F19">
            <v>0</v>
          </cell>
        </row>
      </sheetData>
      <sheetData sheetId="457">
        <row r="19">
          <cell r="F19">
            <v>0</v>
          </cell>
        </row>
      </sheetData>
      <sheetData sheetId="458">
        <row r="19">
          <cell r="F19">
            <v>0</v>
          </cell>
        </row>
      </sheetData>
      <sheetData sheetId="459">
        <row r="19">
          <cell r="F19">
            <v>0</v>
          </cell>
        </row>
      </sheetData>
      <sheetData sheetId="460">
        <row r="19">
          <cell r="F19">
            <v>0</v>
          </cell>
        </row>
      </sheetData>
      <sheetData sheetId="461">
        <row r="19">
          <cell r="F19">
            <v>0</v>
          </cell>
        </row>
      </sheetData>
      <sheetData sheetId="462">
        <row r="19">
          <cell r="F19">
            <v>0</v>
          </cell>
        </row>
      </sheetData>
      <sheetData sheetId="463">
        <row r="19">
          <cell r="F19" t="str">
            <v>BO004411T200000005</v>
          </cell>
        </row>
      </sheetData>
      <sheetData sheetId="464">
        <row r="19">
          <cell r="F19">
            <v>0</v>
          </cell>
        </row>
      </sheetData>
      <sheetData sheetId="465">
        <row r="19">
          <cell r="F19">
            <v>0</v>
          </cell>
        </row>
      </sheetData>
      <sheetData sheetId="466">
        <row r="19">
          <cell r="F19">
            <v>0</v>
          </cell>
        </row>
      </sheetData>
      <sheetData sheetId="467">
        <row r="19">
          <cell r="F19">
            <v>0</v>
          </cell>
        </row>
      </sheetData>
      <sheetData sheetId="468">
        <row r="19">
          <cell r="F19">
            <v>0</v>
          </cell>
        </row>
      </sheetData>
      <sheetData sheetId="469">
        <row r="19">
          <cell r="F19">
            <v>0</v>
          </cell>
        </row>
      </sheetData>
      <sheetData sheetId="470">
        <row r="19">
          <cell r="F19">
            <v>0</v>
          </cell>
        </row>
      </sheetData>
      <sheetData sheetId="471">
        <row r="19">
          <cell r="F19">
            <v>0</v>
          </cell>
        </row>
      </sheetData>
      <sheetData sheetId="472">
        <row r="19">
          <cell r="F19">
            <v>0</v>
          </cell>
        </row>
      </sheetData>
      <sheetData sheetId="473">
        <row r="19">
          <cell r="F19">
            <v>0</v>
          </cell>
        </row>
      </sheetData>
      <sheetData sheetId="474">
        <row r="19">
          <cell r="F19">
            <v>0</v>
          </cell>
        </row>
      </sheetData>
      <sheetData sheetId="475">
        <row r="19">
          <cell r="F19">
            <v>0</v>
          </cell>
        </row>
      </sheetData>
      <sheetData sheetId="476">
        <row r="19">
          <cell r="F19">
            <v>0</v>
          </cell>
        </row>
      </sheetData>
      <sheetData sheetId="477">
        <row r="19">
          <cell r="F19">
            <v>0</v>
          </cell>
        </row>
      </sheetData>
      <sheetData sheetId="478">
        <row r="19">
          <cell r="F19" t="str">
            <v>BO004411T200000005</v>
          </cell>
        </row>
      </sheetData>
      <sheetData sheetId="479">
        <row r="19">
          <cell r="F19" t="str">
            <v>BO004411T200000005</v>
          </cell>
        </row>
      </sheetData>
      <sheetData sheetId="480">
        <row r="19">
          <cell r="F19">
            <v>0</v>
          </cell>
        </row>
      </sheetData>
      <sheetData sheetId="481">
        <row r="19">
          <cell r="F19">
            <v>0</v>
          </cell>
        </row>
      </sheetData>
      <sheetData sheetId="482">
        <row r="19">
          <cell r="F19">
            <v>0</v>
          </cell>
        </row>
      </sheetData>
      <sheetData sheetId="483">
        <row r="19">
          <cell r="F19">
            <v>0</v>
          </cell>
        </row>
      </sheetData>
      <sheetData sheetId="484">
        <row r="19">
          <cell r="F19">
            <v>0</v>
          </cell>
        </row>
      </sheetData>
      <sheetData sheetId="485">
        <row r="19">
          <cell r="F19" t="str">
            <v>BO004411T200000005</v>
          </cell>
        </row>
      </sheetData>
      <sheetData sheetId="486">
        <row r="19">
          <cell r="F19">
            <v>0</v>
          </cell>
        </row>
      </sheetData>
      <sheetData sheetId="487">
        <row r="19">
          <cell r="F19">
            <v>0</v>
          </cell>
        </row>
      </sheetData>
      <sheetData sheetId="488">
        <row r="19">
          <cell r="F19">
            <v>0</v>
          </cell>
        </row>
      </sheetData>
      <sheetData sheetId="489">
        <row r="19">
          <cell r="F19">
            <v>0</v>
          </cell>
        </row>
      </sheetData>
      <sheetData sheetId="490">
        <row r="19">
          <cell r="F19">
            <v>0</v>
          </cell>
        </row>
      </sheetData>
      <sheetData sheetId="491">
        <row r="19">
          <cell r="F19">
            <v>0</v>
          </cell>
        </row>
      </sheetData>
      <sheetData sheetId="492">
        <row r="19">
          <cell r="F19">
            <v>0</v>
          </cell>
        </row>
      </sheetData>
      <sheetData sheetId="493">
        <row r="19">
          <cell r="F19">
            <v>0</v>
          </cell>
        </row>
      </sheetData>
      <sheetData sheetId="494">
        <row r="19">
          <cell r="F19">
            <v>0</v>
          </cell>
        </row>
      </sheetData>
      <sheetData sheetId="495">
        <row r="19">
          <cell r="F19">
            <v>0</v>
          </cell>
        </row>
      </sheetData>
      <sheetData sheetId="496">
        <row r="19">
          <cell r="F19">
            <v>0</v>
          </cell>
        </row>
      </sheetData>
      <sheetData sheetId="497">
        <row r="19">
          <cell r="F19">
            <v>0</v>
          </cell>
        </row>
      </sheetData>
      <sheetData sheetId="498">
        <row r="19">
          <cell r="F19">
            <v>0</v>
          </cell>
        </row>
      </sheetData>
      <sheetData sheetId="499">
        <row r="19">
          <cell r="F19">
            <v>0</v>
          </cell>
        </row>
      </sheetData>
      <sheetData sheetId="500">
        <row r="19">
          <cell r="F19">
            <v>0</v>
          </cell>
        </row>
      </sheetData>
      <sheetData sheetId="501">
        <row r="19">
          <cell r="F19">
            <v>0</v>
          </cell>
        </row>
      </sheetData>
      <sheetData sheetId="502">
        <row r="19">
          <cell r="F19">
            <v>0</v>
          </cell>
        </row>
      </sheetData>
      <sheetData sheetId="503">
        <row r="19">
          <cell r="F19" t="str">
            <v>BO004411T200000005</v>
          </cell>
        </row>
      </sheetData>
      <sheetData sheetId="504">
        <row r="19">
          <cell r="F19">
            <v>0</v>
          </cell>
        </row>
      </sheetData>
      <sheetData sheetId="505">
        <row r="19">
          <cell r="F19" t="str">
            <v>BO004411T200000005</v>
          </cell>
        </row>
      </sheetData>
      <sheetData sheetId="506">
        <row r="19">
          <cell r="F19">
            <v>0</v>
          </cell>
        </row>
      </sheetData>
      <sheetData sheetId="507">
        <row r="19">
          <cell r="F19">
            <v>0</v>
          </cell>
        </row>
      </sheetData>
      <sheetData sheetId="508">
        <row r="19">
          <cell r="F19" t="str">
            <v>BO004411T200000005</v>
          </cell>
        </row>
      </sheetData>
      <sheetData sheetId="509">
        <row r="19">
          <cell r="F19">
            <v>0</v>
          </cell>
        </row>
      </sheetData>
      <sheetData sheetId="510">
        <row r="19">
          <cell r="F19">
            <v>0</v>
          </cell>
        </row>
      </sheetData>
      <sheetData sheetId="511">
        <row r="19">
          <cell r="F19">
            <v>0</v>
          </cell>
        </row>
      </sheetData>
      <sheetData sheetId="512">
        <row r="19">
          <cell r="F19">
            <v>0</v>
          </cell>
        </row>
      </sheetData>
      <sheetData sheetId="513"/>
      <sheetData sheetId="514">
        <row r="19">
          <cell r="F19">
            <v>0</v>
          </cell>
        </row>
      </sheetData>
      <sheetData sheetId="515">
        <row r="19">
          <cell r="F19">
            <v>0</v>
          </cell>
        </row>
      </sheetData>
      <sheetData sheetId="516"/>
      <sheetData sheetId="517">
        <row r="19">
          <cell r="F19">
            <v>0</v>
          </cell>
        </row>
      </sheetData>
      <sheetData sheetId="518"/>
      <sheetData sheetId="519"/>
      <sheetData sheetId="520"/>
      <sheetData sheetId="521">
        <row r="19">
          <cell r="F19">
            <v>0</v>
          </cell>
        </row>
      </sheetData>
      <sheetData sheetId="522">
        <row r="19">
          <cell r="F19" t="str">
            <v>BO004411T200000005</v>
          </cell>
        </row>
      </sheetData>
      <sheetData sheetId="523">
        <row r="19">
          <cell r="F19">
            <v>0</v>
          </cell>
        </row>
      </sheetData>
      <sheetData sheetId="524">
        <row r="19">
          <cell r="F19">
            <v>0</v>
          </cell>
        </row>
      </sheetData>
      <sheetData sheetId="525">
        <row r="19">
          <cell r="F19">
            <v>0</v>
          </cell>
        </row>
      </sheetData>
      <sheetData sheetId="526">
        <row r="19">
          <cell r="F19">
            <v>0</v>
          </cell>
        </row>
      </sheetData>
      <sheetData sheetId="527">
        <row r="19">
          <cell r="F19">
            <v>0</v>
          </cell>
        </row>
      </sheetData>
      <sheetData sheetId="528"/>
      <sheetData sheetId="529"/>
      <sheetData sheetId="530"/>
      <sheetData sheetId="531"/>
      <sheetData sheetId="532"/>
      <sheetData sheetId="533">
        <row r="19">
          <cell r="F19" t="str">
            <v>BO004411T200000005</v>
          </cell>
        </row>
      </sheetData>
      <sheetData sheetId="534">
        <row r="19">
          <cell r="F19">
            <v>0</v>
          </cell>
        </row>
      </sheetData>
      <sheetData sheetId="535">
        <row r="19">
          <cell r="F19">
            <v>0</v>
          </cell>
        </row>
      </sheetData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>
        <row r="19">
          <cell r="F19">
            <v>0</v>
          </cell>
        </row>
      </sheetData>
      <sheetData sheetId="652" refreshError="1"/>
      <sheetData sheetId="653">
        <row r="19">
          <cell r="F19" t="str">
            <v>BO004411T200000005</v>
          </cell>
        </row>
      </sheetData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/>
      <sheetData sheetId="808">
        <row r="19">
          <cell r="F19">
            <v>0</v>
          </cell>
        </row>
      </sheetData>
      <sheetData sheetId="809">
        <row r="19">
          <cell r="F19" t="str">
            <v>BO004411T200000005</v>
          </cell>
        </row>
      </sheetData>
      <sheetData sheetId="810">
        <row r="19">
          <cell r="F19">
            <v>0</v>
          </cell>
        </row>
      </sheetData>
      <sheetData sheetId="811">
        <row r="19">
          <cell r="F19">
            <v>0</v>
          </cell>
        </row>
      </sheetData>
      <sheetData sheetId="812">
        <row r="19">
          <cell r="F19">
            <v>0</v>
          </cell>
        </row>
      </sheetData>
      <sheetData sheetId="813">
        <row r="19">
          <cell r="F19" t="str">
            <v>BO004411T200000005</v>
          </cell>
        </row>
      </sheetData>
      <sheetData sheetId="814">
        <row r="19">
          <cell r="F19">
            <v>0</v>
          </cell>
        </row>
      </sheetData>
      <sheetData sheetId="815">
        <row r="19">
          <cell r="F19">
            <v>0</v>
          </cell>
        </row>
      </sheetData>
      <sheetData sheetId="816">
        <row r="19">
          <cell r="F19">
            <v>0</v>
          </cell>
        </row>
      </sheetData>
      <sheetData sheetId="817">
        <row r="19">
          <cell r="F19" t="str">
            <v>BO004411T200000005</v>
          </cell>
        </row>
      </sheetData>
      <sheetData sheetId="818">
        <row r="19">
          <cell r="F19" t="str">
            <v>BO004411T200000005</v>
          </cell>
        </row>
      </sheetData>
      <sheetData sheetId="819">
        <row r="19">
          <cell r="F19" t="str">
            <v>BO004411T200000005</v>
          </cell>
        </row>
      </sheetData>
      <sheetData sheetId="820">
        <row r="19">
          <cell r="F19" t="str">
            <v>BO004411T200000005</v>
          </cell>
        </row>
      </sheetData>
      <sheetData sheetId="821">
        <row r="19">
          <cell r="F19">
            <v>0</v>
          </cell>
        </row>
      </sheetData>
      <sheetData sheetId="822">
        <row r="19">
          <cell r="F19" t="str">
            <v>BO004411T200000005</v>
          </cell>
        </row>
      </sheetData>
      <sheetData sheetId="823">
        <row r="19">
          <cell r="F19" t="str">
            <v>BO004411T200000005</v>
          </cell>
        </row>
      </sheetData>
      <sheetData sheetId="824">
        <row r="19">
          <cell r="F19" t="str">
            <v>BO004411T200000005</v>
          </cell>
        </row>
      </sheetData>
      <sheetData sheetId="825">
        <row r="19">
          <cell r="F19" t="str">
            <v>BO004411T200000005</v>
          </cell>
        </row>
      </sheetData>
      <sheetData sheetId="826">
        <row r="19">
          <cell r="F19">
            <v>0</v>
          </cell>
        </row>
      </sheetData>
      <sheetData sheetId="827">
        <row r="19">
          <cell r="F19" t="str">
            <v>BO004411T200000005</v>
          </cell>
        </row>
      </sheetData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>
        <row r="19">
          <cell r="F19" t="str">
            <v>BO004411T200000005</v>
          </cell>
        </row>
      </sheetData>
      <sheetData sheetId="940">
        <row r="19">
          <cell r="F19" t="str">
            <v>BO004411T200000005</v>
          </cell>
        </row>
      </sheetData>
      <sheetData sheetId="941">
        <row r="19">
          <cell r="F19" t="str">
            <v>BO004411T200000005</v>
          </cell>
        </row>
      </sheetData>
      <sheetData sheetId="942">
        <row r="19">
          <cell r="F19" t="str">
            <v>BO004411T200000005</v>
          </cell>
        </row>
      </sheetData>
      <sheetData sheetId="943">
        <row r="19">
          <cell r="F19" t="str">
            <v>BO004411T200000005</v>
          </cell>
        </row>
      </sheetData>
      <sheetData sheetId="944">
        <row r="19">
          <cell r="F19" t="str">
            <v>BO004411T200000005</v>
          </cell>
        </row>
      </sheetData>
      <sheetData sheetId="945">
        <row r="19">
          <cell r="F19" t="str">
            <v>BO004411T200000005</v>
          </cell>
        </row>
      </sheetData>
      <sheetData sheetId="946">
        <row r="19">
          <cell r="F19" t="str">
            <v>BO004411T200000005</v>
          </cell>
        </row>
      </sheetData>
      <sheetData sheetId="947">
        <row r="19">
          <cell r="F19" t="str">
            <v>BO004411T200000005</v>
          </cell>
        </row>
      </sheetData>
      <sheetData sheetId="948">
        <row r="19">
          <cell r="F19" t="str">
            <v>BO004411T200000005</v>
          </cell>
        </row>
      </sheetData>
      <sheetData sheetId="949">
        <row r="19">
          <cell r="F19" t="str">
            <v>BO004411T200000005</v>
          </cell>
        </row>
      </sheetData>
      <sheetData sheetId="950">
        <row r="19">
          <cell r="F19" t="str">
            <v>BO004411T200000005</v>
          </cell>
        </row>
      </sheetData>
      <sheetData sheetId="951">
        <row r="19">
          <cell r="F19" t="str">
            <v>BO004411T200000005</v>
          </cell>
        </row>
      </sheetData>
      <sheetData sheetId="952">
        <row r="19">
          <cell r="F19" t="str">
            <v>BO004411T200000005</v>
          </cell>
        </row>
      </sheetData>
      <sheetData sheetId="953">
        <row r="19">
          <cell r="F19" t="str">
            <v>BO004411T200000005</v>
          </cell>
        </row>
      </sheetData>
      <sheetData sheetId="954">
        <row r="19">
          <cell r="F19" t="str">
            <v>BO004411T200000005</v>
          </cell>
        </row>
      </sheetData>
      <sheetData sheetId="955">
        <row r="19">
          <cell r="F19" t="str">
            <v>BO004411T200000005</v>
          </cell>
        </row>
      </sheetData>
      <sheetData sheetId="956">
        <row r="19">
          <cell r="F19" t="str">
            <v>BO004411T200000005</v>
          </cell>
        </row>
      </sheetData>
      <sheetData sheetId="957">
        <row r="19">
          <cell r="F19" t="str">
            <v>BO004411T200000005</v>
          </cell>
        </row>
      </sheetData>
      <sheetData sheetId="958">
        <row r="19">
          <cell r="F19" t="str">
            <v>BO004411T200000005</v>
          </cell>
        </row>
      </sheetData>
      <sheetData sheetId="959">
        <row r="19">
          <cell r="F19" t="str">
            <v>BO004411T200000005</v>
          </cell>
        </row>
      </sheetData>
      <sheetData sheetId="960">
        <row r="19">
          <cell r="F19" t="str">
            <v>BO004411T200000005</v>
          </cell>
        </row>
      </sheetData>
      <sheetData sheetId="961">
        <row r="19">
          <cell r="F19" t="str">
            <v>BO004411T200000005</v>
          </cell>
        </row>
      </sheetData>
      <sheetData sheetId="962">
        <row r="19">
          <cell r="F19">
            <v>0</v>
          </cell>
        </row>
      </sheetData>
      <sheetData sheetId="963">
        <row r="19">
          <cell r="F19" t="str">
            <v>BO004411T200000005</v>
          </cell>
        </row>
      </sheetData>
      <sheetData sheetId="964">
        <row r="19">
          <cell r="F19" t="str">
            <v>BO004411T200000005</v>
          </cell>
        </row>
      </sheetData>
      <sheetData sheetId="965">
        <row r="19">
          <cell r="F19" t="str">
            <v>BO004411T200000005</v>
          </cell>
        </row>
      </sheetData>
      <sheetData sheetId="966">
        <row r="19">
          <cell r="F19">
            <v>0</v>
          </cell>
        </row>
      </sheetData>
      <sheetData sheetId="967"/>
      <sheetData sheetId="968">
        <row r="19">
          <cell r="F19" t="str">
            <v>BO004411T200000005</v>
          </cell>
        </row>
      </sheetData>
      <sheetData sheetId="969">
        <row r="19">
          <cell r="F19" t="str">
            <v>BO004411T200000005</v>
          </cell>
        </row>
      </sheetData>
      <sheetData sheetId="970">
        <row r="19">
          <cell r="F19">
            <v>0</v>
          </cell>
        </row>
      </sheetData>
      <sheetData sheetId="971">
        <row r="19">
          <cell r="F19" t="str">
            <v>BO004411T200000005</v>
          </cell>
        </row>
      </sheetData>
      <sheetData sheetId="972">
        <row r="19">
          <cell r="F19" t="str">
            <v>BO004411T200000005</v>
          </cell>
        </row>
      </sheetData>
      <sheetData sheetId="973">
        <row r="19">
          <cell r="F19" t="str">
            <v>BO004411T200000005</v>
          </cell>
        </row>
      </sheetData>
      <sheetData sheetId="974">
        <row r="19">
          <cell r="F19">
            <v>0</v>
          </cell>
        </row>
      </sheetData>
      <sheetData sheetId="975">
        <row r="19">
          <cell r="F19">
            <v>0</v>
          </cell>
        </row>
      </sheetData>
      <sheetData sheetId="976">
        <row r="19">
          <cell r="F19" t="str">
            <v>BO004411T200000005</v>
          </cell>
        </row>
      </sheetData>
      <sheetData sheetId="977">
        <row r="19">
          <cell r="F19" t="str">
            <v>BO004411T200000005</v>
          </cell>
        </row>
      </sheetData>
      <sheetData sheetId="978">
        <row r="19">
          <cell r="F19" t="str">
            <v>BO004411T200000005</v>
          </cell>
        </row>
      </sheetData>
      <sheetData sheetId="979">
        <row r="19">
          <cell r="F19">
            <v>0</v>
          </cell>
        </row>
      </sheetData>
      <sheetData sheetId="980">
        <row r="19">
          <cell r="F19" t="str">
            <v>BO004411T200000005</v>
          </cell>
        </row>
      </sheetData>
      <sheetData sheetId="981">
        <row r="19">
          <cell r="F19">
            <v>0</v>
          </cell>
        </row>
      </sheetData>
      <sheetData sheetId="982">
        <row r="19">
          <cell r="F19" t="str">
            <v>BO004411T200000005</v>
          </cell>
        </row>
      </sheetData>
      <sheetData sheetId="983">
        <row r="19">
          <cell r="F19" t="str">
            <v>BO004411T200000005</v>
          </cell>
        </row>
      </sheetData>
      <sheetData sheetId="984">
        <row r="19">
          <cell r="F19" t="str">
            <v>BO004411T200000005</v>
          </cell>
        </row>
      </sheetData>
      <sheetData sheetId="985">
        <row r="19">
          <cell r="F19" t="str">
            <v>BO004411T200000005</v>
          </cell>
        </row>
      </sheetData>
      <sheetData sheetId="986">
        <row r="19">
          <cell r="F19" t="str">
            <v>BO004411T200000005</v>
          </cell>
        </row>
      </sheetData>
      <sheetData sheetId="987">
        <row r="19">
          <cell r="F19" t="str">
            <v>BO004411T200000005</v>
          </cell>
        </row>
      </sheetData>
      <sheetData sheetId="988">
        <row r="19">
          <cell r="F19">
            <v>0</v>
          </cell>
        </row>
      </sheetData>
      <sheetData sheetId="989">
        <row r="19">
          <cell r="F19">
            <v>0</v>
          </cell>
        </row>
      </sheetData>
      <sheetData sheetId="990">
        <row r="19">
          <cell r="F19" t="str">
            <v>BO004411T200000005</v>
          </cell>
        </row>
      </sheetData>
      <sheetData sheetId="991">
        <row r="19">
          <cell r="F19" t="str">
            <v>BO004411T200000005</v>
          </cell>
        </row>
      </sheetData>
      <sheetData sheetId="992">
        <row r="19">
          <cell r="F19">
            <v>0</v>
          </cell>
        </row>
      </sheetData>
      <sheetData sheetId="993">
        <row r="19">
          <cell r="F19">
            <v>0</v>
          </cell>
        </row>
      </sheetData>
      <sheetData sheetId="994">
        <row r="19">
          <cell r="F19" t="str">
            <v>BO004411T200000005</v>
          </cell>
        </row>
      </sheetData>
      <sheetData sheetId="995"/>
      <sheetData sheetId="996">
        <row r="19">
          <cell r="F19">
            <v>0</v>
          </cell>
        </row>
      </sheetData>
      <sheetData sheetId="997">
        <row r="19">
          <cell r="F19">
            <v>0</v>
          </cell>
        </row>
      </sheetData>
      <sheetData sheetId="998">
        <row r="19">
          <cell r="F19">
            <v>0</v>
          </cell>
        </row>
      </sheetData>
      <sheetData sheetId="999"/>
      <sheetData sheetId="1000"/>
      <sheetData sheetId="1001">
        <row r="19">
          <cell r="F19">
            <v>0</v>
          </cell>
        </row>
      </sheetData>
      <sheetData sheetId="1002">
        <row r="19">
          <cell r="F19">
            <v>0</v>
          </cell>
        </row>
      </sheetData>
      <sheetData sheetId="1003">
        <row r="19">
          <cell r="F19">
            <v>0</v>
          </cell>
        </row>
      </sheetData>
      <sheetData sheetId="1004">
        <row r="19">
          <cell r="F19">
            <v>0</v>
          </cell>
        </row>
      </sheetData>
      <sheetData sheetId="1005">
        <row r="19">
          <cell r="F19">
            <v>0</v>
          </cell>
        </row>
      </sheetData>
      <sheetData sheetId="1006">
        <row r="19">
          <cell r="F19">
            <v>0</v>
          </cell>
        </row>
      </sheetData>
      <sheetData sheetId="1007">
        <row r="19">
          <cell r="F19">
            <v>0</v>
          </cell>
        </row>
      </sheetData>
      <sheetData sheetId="1008">
        <row r="19">
          <cell r="F19">
            <v>0</v>
          </cell>
        </row>
      </sheetData>
      <sheetData sheetId="1009">
        <row r="19">
          <cell r="F19">
            <v>0</v>
          </cell>
        </row>
      </sheetData>
      <sheetData sheetId="1010">
        <row r="19">
          <cell r="F19">
            <v>0</v>
          </cell>
        </row>
      </sheetData>
      <sheetData sheetId="1011">
        <row r="19">
          <cell r="F19">
            <v>0</v>
          </cell>
        </row>
      </sheetData>
      <sheetData sheetId="1012">
        <row r="19">
          <cell r="F19">
            <v>0</v>
          </cell>
        </row>
      </sheetData>
      <sheetData sheetId="1013">
        <row r="19">
          <cell r="F19">
            <v>0</v>
          </cell>
        </row>
      </sheetData>
      <sheetData sheetId="1014">
        <row r="19">
          <cell r="F19">
            <v>0</v>
          </cell>
        </row>
      </sheetData>
      <sheetData sheetId="1015">
        <row r="19">
          <cell r="F19">
            <v>0</v>
          </cell>
        </row>
      </sheetData>
      <sheetData sheetId="1016">
        <row r="19">
          <cell r="F19">
            <v>0</v>
          </cell>
        </row>
      </sheetData>
      <sheetData sheetId="1017">
        <row r="19">
          <cell r="F19">
            <v>0</v>
          </cell>
        </row>
      </sheetData>
      <sheetData sheetId="1018">
        <row r="19">
          <cell r="F19">
            <v>0</v>
          </cell>
        </row>
      </sheetData>
      <sheetData sheetId="1019">
        <row r="19">
          <cell r="F19">
            <v>0</v>
          </cell>
        </row>
      </sheetData>
      <sheetData sheetId="1020">
        <row r="19">
          <cell r="F19">
            <v>0</v>
          </cell>
        </row>
      </sheetData>
      <sheetData sheetId="1021">
        <row r="19">
          <cell r="F19">
            <v>0</v>
          </cell>
        </row>
      </sheetData>
      <sheetData sheetId="1022">
        <row r="19">
          <cell r="F19">
            <v>0</v>
          </cell>
        </row>
      </sheetData>
      <sheetData sheetId="1023"/>
      <sheetData sheetId="1024"/>
      <sheetData sheetId="1025">
        <row r="19">
          <cell r="F19">
            <v>0</v>
          </cell>
        </row>
      </sheetData>
      <sheetData sheetId="1026">
        <row r="19">
          <cell r="F19">
            <v>0</v>
          </cell>
        </row>
      </sheetData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>
        <row r="19">
          <cell r="F19">
            <v>0</v>
          </cell>
        </row>
      </sheetData>
      <sheetData sheetId="1043">
        <row r="19">
          <cell r="F19">
            <v>0</v>
          </cell>
        </row>
      </sheetData>
      <sheetData sheetId="1044"/>
      <sheetData sheetId="1045"/>
      <sheetData sheetId="1046">
        <row r="19">
          <cell r="F19">
            <v>0</v>
          </cell>
        </row>
      </sheetData>
      <sheetData sheetId="1047">
        <row r="19">
          <cell r="F19">
            <v>0</v>
          </cell>
        </row>
      </sheetData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>
        <row r="19">
          <cell r="F19">
            <v>0</v>
          </cell>
        </row>
      </sheetData>
      <sheetData sheetId="1065">
        <row r="19">
          <cell r="F19">
            <v>0</v>
          </cell>
        </row>
      </sheetData>
      <sheetData sheetId="1066"/>
      <sheetData sheetId="1067"/>
      <sheetData sheetId="1068">
        <row r="19">
          <cell r="F19">
            <v>0</v>
          </cell>
        </row>
      </sheetData>
      <sheetData sheetId="1069">
        <row r="19">
          <cell r="F19">
            <v>0</v>
          </cell>
        </row>
      </sheetData>
      <sheetData sheetId="1070"/>
      <sheetData sheetId="1071"/>
      <sheetData sheetId="1072">
        <row r="19">
          <cell r="F19">
            <v>0</v>
          </cell>
        </row>
      </sheetData>
      <sheetData sheetId="1073">
        <row r="19">
          <cell r="F19">
            <v>0</v>
          </cell>
        </row>
      </sheetData>
      <sheetData sheetId="1074"/>
      <sheetData sheetId="1075"/>
      <sheetData sheetId="1076">
        <row r="19">
          <cell r="F19">
            <v>0</v>
          </cell>
        </row>
      </sheetData>
      <sheetData sheetId="1077">
        <row r="19">
          <cell r="F19">
            <v>0</v>
          </cell>
        </row>
      </sheetData>
      <sheetData sheetId="1078">
        <row r="19">
          <cell r="F19">
            <v>0</v>
          </cell>
        </row>
      </sheetData>
      <sheetData sheetId="1079"/>
      <sheetData sheetId="1080"/>
      <sheetData sheetId="1081">
        <row r="19">
          <cell r="F19" t="str">
            <v>BO004411T200000005</v>
          </cell>
        </row>
      </sheetData>
      <sheetData sheetId="1082">
        <row r="19">
          <cell r="F19" t="str">
            <v>BO004411T200000005</v>
          </cell>
        </row>
      </sheetData>
      <sheetData sheetId="1083">
        <row r="19">
          <cell r="F19" t="str">
            <v>BO004411T200000005</v>
          </cell>
        </row>
      </sheetData>
      <sheetData sheetId="1084">
        <row r="19">
          <cell r="F19" t="str">
            <v>BO004411T200000005</v>
          </cell>
        </row>
      </sheetData>
      <sheetData sheetId="1085">
        <row r="19">
          <cell r="F19" t="str">
            <v>BO004411T200000005</v>
          </cell>
        </row>
      </sheetData>
      <sheetData sheetId="1086">
        <row r="19">
          <cell r="F19" t="str">
            <v>BO004411T200000005</v>
          </cell>
        </row>
      </sheetData>
      <sheetData sheetId="1087">
        <row r="19">
          <cell r="F19" t="str">
            <v>BO004411T200000005</v>
          </cell>
        </row>
      </sheetData>
      <sheetData sheetId="1088">
        <row r="19">
          <cell r="F19" t="str">
            <v>BO004411T200000005</v>
          </cell>
        </row>
      </sheetData>
      <sheetData sheetId="1089">
        <row r="19">
          <cell r="F19" t="str">
            <v>BO004411T200000005</v>
          </cell>
        </row>
      </sheetData>
      <sheetData sheetId="1090">
        <row r="19">
          <cell r="F19" t="str">
            <v>BO004411T200000005</v>
          </cell>
        </row>
      </sheetData>
      <sheetData sheetId="1091">
        <row r="19">
          <cell r="F19" t="str">
            <v>BO004411T200000005</v>
          </cell>
        </row>
      </sheetData>
      <sheetData sheetId="1092">
        <row r="19">
          <cell r="F19" t="str">
            <v>BO004411T200000005</v>
          </cell>
        </row>
      </sheetData>
      <sheetData sheetId="1093">
        <row r="19">
          <cell r="F19" t="str">
            <v>BO004411T200000005</v>
          </cell>
        </row>
      </sheetData>
      <sheetData sheetId="1094">
        <row r="19">
          <cell r="F19" t="str">
            <v>BO004411T200000005</v>
          </cell>
        </row>
      </sheetData>
      <sheetData sheetId="1095">
        <row r="19">
          <cell r="F19" t="str">
            <v>BO004411T200000005</v>
          </cell>
        </row>
      </sheetData>
      <sheetData sheetId="1096">
        <row r="19">
          <cell r="F19" t="str">
            <v>BO004411T200000005</v>
          </cell>
        </row>
      </sheetData>
      <sheetData sheetId="1097">
        <row r="19">
          <cell r="F19" t="str">
            <v>BO004411T200000005</v>
          </cell>
        </row>
      </sheetData>
      <sheetData sheetId="1098">
        <row r="19">
          <cell r="F19" t="str">
            <v>BO004411T200000005</v>
          </cell>
        </row>
      </sheetData>
      <sheetData sheetId="1099">
        <row r="19">
          <cell r="F19" t="str">
            <v>BO004411T200000005</v>
          </cell>
        </row>
      </sheetData>
      <sheetData sheetId="1100">
        <row r="19">
          <cell r="F19" t="str">
            <v>BO004411T200000005</v>
          </cell>
        </row>
      </sheetData>
      <sheetData sheetId="1101">
        <row r="19">
          <cell r="F19" t="str">
            <v>BO004411T200000005</v>
          </cell>
        </row>
      </sheetData>
      <sheetData sheetId="1102">
        <row r="19">
          <cell r="F19" t="str">
            <v>BO004411T200000005</v>
          </cell>
        </row>
      </sheetData>
      <sheetData sheetId="1103">
        <row r="19">
          <cell r="F19" t="str">
            <v>BO004411T200000005</v>
          </cell>
        </row>
      </sheetData>
      <sheetData sheetId="1104">
        <row r="19">
          <cell r="F19" t="str">
            <v>BO004411T200000005</v>
          </cell>
        </row>
      </sheetData>
      <sheetData sheetId="1105">
        <row r="19">
          <cell r="F19" t="str">
            <v>BO004411T200000005</v>
          </cell>
        </row>
      </sheetData>
      <sheetData sheetId="1106">
        <row r="19">
          <cell r="F19" t="str">
            <v>BO004411T200000005</v>
          </cell>
        </row>
      </sheetData>
      <sheetData sheetId="1107">
        <row r="19">
          <cell r="F19" t="str">
            <v>BO004411T200000005</v>
          </cell>
        </row>
      </sheetData>
      <sheetData sheetId="1108">
        <row r="19">
          <cell r="F19" t="str">
            <v>BO004411T200000005</v>
          </cell>
        </row>
      </sheetData>
      <sheetData sheetId="1109">
        <row r="19">
          <cell r="F19" t="str">
            <v>BO004411T200000005</v>
          </cell>
        </row>
      </sheetData>
      <sheetData sheetId="1110">
        <row r="19">
          <cell r="F19" t="str">
            <v>BO004411T200000005</v>
          </cell>
        </row>
      </sheetData>
      <sheetData sheetId="1111">
        <row r="19">
          <cell r="F19" t="str">
            <v>BO004411T200000005</v>
          </cell>
        </row>
      </sheetData>
      <sheetData sheetId="1112">
        <row r="19">
          <cell r="F19" t="str">
            <v>BO004411T200000005</v>
          </cell>
        </row>
      </sheetData>
      <sheetData sheetId="1113">
        <row r="19">
          <cell r="F19" t="str">
            <v>BO004411T200000005</v>
          </cell>
        </row>
      </sheetData>
      <sheetData sheetId="1114">
        <row r="19">
          <cell r="F19" t="str">
            <v>BO004411T200000005</v>
          </cell>
        </row>
      </sheetData>
      <sheetData sheetId="1115">
        <row r="19">
          <cell r="F19" t="str">
            <v>BO004411T200000005</v>
          </cell>
        </row>
      </sheetData>
      <sheetData sheetId="1116">
        <row r="19">
          <cell r="F19" t="str">
            <v>BO004411T200000005</v>
          </cell>
        </row>
      </sheetData>
      <sheetData sheetId="1117">
        <row r="19">
          <cell r="F19" t="str">
            <v>BO004411T200000005</v>
          </cell>
        </row>
      </sheetData>
      <sheetData sheetId="1118">
        <row r="19">
          <cell r="F19" t="str">
            <v>BO004411T200000005</v>
          </cell>
        </row>
      </sheetData>
      <sheetData sheetId="1119">
        <row r="19">
          <cell r="F19" t="str">
            <v>BO004411T200000005</v>
          </cell>
        </row>
      </sheetData>
      <sheetData sheetId="1120">
        <row r="19">
          <cell r="F19" t="str">
            <v>BO004411T200000005</v>
          </cell>
        </row>
      </sheetData>
      <sheetData sheetId="1121">
        <row r="19">
          <cell r="F19" t="str">
            <v>BO004411T200000005</v>
          </cell>
        </row>
      </sheetData>
      <sheetData sheetId="1122">
        <row r="19">
          <cell r="F19" t="str">
            <v>BO004411T200000005</v>
          </cell>
        </row>
      </sheetData>
      <sheetData sheetId="1123">
        <row r="19">
          <cell r="F19" t="str">
            <v>BO004411T200000005</v>
          </cell>
        </row>
      </sheetData>
      <sheetData sheetId="1124">
        <row r="19">
          <cell r="F19" t="str">
            <v>BO004411T200000005</v>
          </cell>
        </row>
      </sheetData>
      <sheetData sheetId="1125">
        <row r="19">
          <cell r="F19" t="str">
            <v>BO004411T200000005</v>
          </cell>
        </row>
      </sheetData>
      <sheetData sheetId="1126">
        <row r="19">
          <cell r="F19" t="str">
            <v>BO004411T200000005</v>
          </cell>
        </row>
      </sheetData>
      <sheetData sheetId="1127">
        <row r="19">
          <cell r="F19" t="str">
            <v>BO004411T200000005</v>
          </cell>
        </row>
      </sheetData>
      <sheetData sheetId="1128">
        <row r="19">
          <cell r="F19" t="str">
            <v>BO004411T200000005</v>
          </cell>
        </row>
      </sheetData>
      <sheetData sheetId="1129">
        <row r="19">
          <cell r="F19" t="str">
            <v>BO004411T200000005</v>
          </cell>
        </row>
      </sheetData>
      <sheetData sheetId="1130"/>
      <sheetData sheetId="1131">
        <row r="19">
          <cell r="F19" t="str">
            <v>BO004411T200000005</v>
          </cell>
        </row>
      </sheetData>
      <sheetData sheetId="1132">
        <row r="19">
          <cell r="F19" t="str">
            <v>BO004411T200000005</v>
          </cell>
        </row>
      </sheetData>
      <sheetData sheetId="1133">
        <row r="19">
          <cell r="F19">
            <v>0</v>
          </cell>
        </row>
      </sheetData>
      <sheetData sheetId="1134">
        <row r="19">
          <cell r="F19" t="str">
            <v>BO004411T200000005</v>
          </cell>
        </row>
      </sheetData>
      <sheetData sheetId="1135">
        <row r="19">
          <cell r="F19" t="str">
            <v>BO004411T200000005</v>
          </cell>
        </row>
      </sheetData>
      <sheetData sheetId="1136">
        <row r="19">
          <cell r="F19" t="str">
            <v>BO004411T200000005</v>
          </cell>
        </row>
      </sheetData>
      <sheetData sheetId="1137">
        <row r="19">
          <cell r="F19">
            <v>0</v>
          </cell>
        </row>
      </sheetData>
      <sheetData sheetId="1138">
        <row r="19">
          <cell r="F19">
            <v>0</v>
          </cell>
        </row>
      </sheetData>
      <sheetData sheetId="1139">
        <row r="19">
          <cell r="F19" t="str">
            <v>BO004411T200000005</v>
          </cell>
        </row>
      </sheetData>
      <sheetData sheetId="1140">
        <row r="19">
          <cell r="F19" t="str">
            <v>BO004411T200000005</v>
          </cell>
        </row>
      </sheetData>
      <sheetData sheetId="1141">
        <row r="19">
          <cell r="F19" t="str">
            <v>BO004411T200000005</v>
          </cell>
        </row>
      </sheetData>
      <sheetData sheetId="1142">
        <row r="19">
          <cell r="F19">
            <v>0</v>
          </cell>
        </row>
      </sheetData>
      <sheetData sheetId="1143">
        <row r="19">
          <cell r="F19" t="str">
            <v>BO004411T200000005</v>
          </cell>
        </row>
      </sheetData>
      <sheetData sheetId="1144">
        <row r="19">
          <cell r="F19">
            <v>0</v>
          </cell>
        </row>
      </sheetData>
      <sheetData sheetId="1145">
        <row r="19">
          <cell r="F19" t="str">
            <v>BO004411T200000005</v>
          </cell>
        </row>
      </sheetData>
      <sheetData sheetId="1146">
        <row r="19">
          <cell r="F19" t="str">
            <v>BO004411T200000005</v>
          </cell>
        </row>
      </sheetData>
      <sheetData sheetId="1147">
        <row r="19">
          <cell r="F19" t="str">
            <v>BO004411T200000005</v>
          </cell>
        </row>
      </sheetData>
      <sheetData sheetId="1148">
        <row r="19">
          <cell r="F19" t="str">
            <v>BO004411T200000005</v>
          </cell>
        </row>
      </sheetData>
      <sheetData sheetId="1149">
        <row r="19">
          <cell r="F19" t="str">
            <v>BO004411T200000005</v>
          </cell>
        </row>
      </sheetData>
      <sheetData sheetId="1150">
        <row r="19">
          <cell r="F19" t="str">
            <v>BO004411T200000005</v>
          </cell>
        </row>
      </sheetData>
      <sheetData sheetId="1151">
        <row r="19">
          <cell r="F19">
            <v>0</v>
          </cell>
        </row>
      </sheetData>
      <sheetData sheetId="1152">
        <row r="19">
          <cell r="F19">
            <v>0</v>
          </cell>
        </row>
      </sheetData>
      <sheetData sheetId="1153">
        <row r="19">
          <cell r="F19" t="str">
            <v>BO004411T200000005</v>
          </cell>
        </row>
      </sheetData>
      <sheetData sheetId="1154"/>
      <sheetData sheetId="1155">
        <row r="19">
          <cell r="F19">
            <v>0</v>
          </cell>
        </row>
      </sheetData>
      <sheetData sheetId="1156">
        <row r="19">
          <cell r="F19">
            <v>0</v>
          </cell>
        </row>
      </sheetData>
      <sheetData sheetId="1157"/>
      <sheetData sheetId="1158"/>
      <sheetData sheetId="1159">
        <row r="19">
          <cell r="F19">
            <v>0</v>
          </cell>
        </row>
      </sheetData>
      <sheetData sheetId="1160">
        <row r="19">
          <cell r="F19">
            <v>0</v>
          </cell>
        </row>
      </sheetData>
      <sheetData sheetId="1161"/>
      <sheetData sheetId="1162"/>
      <sheetData sheetId="1163"/>
      <sheetData sheetId="1164"/>
      <sheetData sheetId="1165"/>
      <sheetData sheetId="1166">
        <row r="19">
          <cell r="F19">
            <v>0</v>
          </cell>
        </row>
      </sheetData>
      <sheetData sheetId="1167">
        <row r="19">
          <cell r="F19">
            <v>0</v>
          </cell>
        </row>
      </sheetData>
      <sheetData sheetId="1168"/>
      <sheetData sheetId="1169"/>
      <sheetData sheetId="1170">
        <row r="19">
          <cell r="F19">
            <v>0</v>
          </cell>
        </row>
      </sheetData>
      <sheetData sheetId="1171">
        <row r="19">
          <cell r="F19">
            <v>0</v>
          </cell>
        </row>
      </sheetData>
      <sheetData sheetId="1172">
        <row r="19">
          <cell r="F19">
            <v>0</v>
          </cell>
        </row>
      </sheetData>
      <sheetData sheetId="1173"/>
      <sheetData sheetId="1174">
        <row r="19">
          <cell r="F19">
            <v>0</v>
          </cell>
        </row>
      </sheetData>
      <sheetData sheetId="1175">
        <row r="19">
          <cell r="F19">
            <v>0</v>
          </cell>
        </row>
      </sheetData>
      <sheetData sheetId="1176">
        <row r="19">
          <cell r="F19">
            <v>0</v>
          </cell>
        </row>
      </sheetData>
      <sheetData sheetId="1177">
        <row r="19">
          <cell r="F19">
            <v>0</v>
          </cell>
        </row>
      </sheetData>
      <sheetData sheetId="1178"/>
      <sheetData sheetId="1179"/>
      <sheetData sheetId="1180">
        <row r="19">
          <cell r="F19">
            <v>0</v>
          </cell>
        </row>
      </sheetData>
      <sheetData sheetId="1181">
        <row r="19">
          <cell r="F19">
            <v>0</v>
          </cell>
        </row>
      </sheetData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>
        <row r="19">
          <cell r="F19">
            <v>0</v>
          </cell>
        </row>
      </sheetData>
      <sheetData sheetId="1206">
        <row r="19">
          <cell r="F19">
            <v>0</v>
          </cell>
        </row>
      </sheetData>
      <sheetData sheetId="1207"/>
      <sheetData sheetId="1208"/>
      <sheetData sheetId="1209">
        <row r="19">
          <cell r="F19">
            <v>0</v>
          </cell>
        </row>
      </sheetData>
      <sheetData sheetId="1210">
        <row r="19">
          <cell r="F19">
            <v>0</v>
          </cell>
        </row>
      </sheetData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>
        <row r="19">
          <cell r="F19" t="str">
            <v>BO004411T200000005</v>
          </cell>
        </row>
      </sheetData>
      <sheetData sheetId="1256">
        <row r="19">
          <cell r="F19" t="str">
            <v>BO004411T200000005</v>
          </cell>
        </row>
      </sheetData>
      <sheetData sheetId="1257">
        <row r="19">
          <cell r="F19" t="str">
            <v>BO004411T200000005</v>
          </cell>
        </row>
      </sheetData>
      <sheetData sheetId="1258">
        <row r="19">
          <cell r="F19" t="str">
            <v>BO004411T200000005</v>
          </cell>
        </row>
      </sheetData>
      <sheetData sheetId="1259">
        <row r="19">
          <cell r="F19" t="str">
            <v>BO004411T200000005</v>
          </cell>
        </row>
      </sheetData>
      <sheetData sheetId="1260">
        <row r="19">
          <cell r="F19" t="str">
            <v>BO004411T200000005</v>
          </cell>
        </row>
      </sheetData>
      <sheetData sheetId="1261">
        <row r="19">
          <cell r="F19" t="str">
            <v>BO004411T200000005</v>
          </cell>
        </row>
      </sheetData>
      <sheetData sheetId="1262">
        <row r="19">
          <cell r="F19" t="str">
            <v>BO004411T200000005</v>
          </cell>
        </row>
      </sheetData>
      <sheetData sheetId="1263">
        <row r="19">
          <cell r="F19" t="str">
            <v>BO004411T200000005</v>
          </cell>
        </row>
      </sheetData>
      <sheetData sheetId="1264"/>
      <sheetData sheetId="1265">
        <row r="19">
          <cell r="F19" t="str">
            <v>BO004411T200000005</v>
          </cell>
        </row>
      </sheetData>
      <sheetData sheetId="1266">
        <row r="19">
          <cell r="F19" t="str">
            <v>BO004411T200000005</v>
          </cell>
        </row>
      </sheetData>
      <sheetData sheetId="1267">
        <row r="19">
          <cell r="F19" t="str">
            <v>BO004411T200000005</v>
          </cell>
        </row>
      </sheetData>
      <sheetData sheetId="1268">
        <row r="19">
          <cell r="F19" t="str">
            <v>BO004411T200000005</v>
          </cell>
        </row>
      </sheetData>
      <sheetData sheetId="1269">
        <row r="19">
          <cell r="F19" t="str">
            <v>BO004411T200000005</v>
          </cell>
        </row>
      </sheetData>
      <sheetData sheetId="1270">
        <row r="19">
          <cell r="F19" t="str">
            <v>BO004411T200000005</v>
          </cell>
        </row>
      </sheetData>
      <sheetData sheetId="1271">
        <row r="19">
          <cell r="F19" t="str">
            <v>BO004411T200000005</v>
          </cell>
        </row>
      </sheetData>
      <sheetData sheetId="1272">
        <row r="19">
          <cell r="F19" t="str">
            <v>BO004411T200000005</v>
          </cell>
        </row>
      </sheetData>
      <sheetData sheetId="1273">
        <row r="19">
          <cell r="F19" t="str">
            <v>BO004411T200000005</v>
          </cell>
        </row>
      </sheetData>
      <sheetData sheetId="1274">
        <row r="19">
          <cell r="F19" t="str">
            <v>BO004411T200000005</v>
          </cell>
        </row>
      </sheetData>
      <sheetData sheetId="1275">
        <row r="19">
          <cell r="F19" t="str">
            <v>BO004411T200000005</v>
          </cell>
        </row>
      </sheetData>
      <sheetData sheetId="1276">
        <row r="19">
          <cell r="F19" t="str">
            <v>BO004411T200000005</v>
          </cell>
        </row>
      </sheetData>
      <sheetData sheetId="1277">
        <row r="19">
          <cell r="F19" t="str">
            <v>BO004411T200000005</v>
          </cell>
        </row>
      </sheetData>
      <sheetData sheetId="1278">
        <row r="19">
          <cell r="F19">
            <v>0</v>
          </cell>
        </row>
      </sheetData>
      <sheetData sheetId="1279">
        <row r="19">
          <cell r="F19" t="str">
            <v>BO004411T200000005</v>
          </cell>
        </row>
      </sheetData>
      <sheetData sheetId="1280">
        <row r="19">
          <cell r="F19" t="str">
            <v>BO004411T200000005</v>
          </cell>
        </row>
      </sheetData>
      <sheetData sheetId="1281">
        <row r="19">
          <cell r="F19" t="str">
            <v>BO004411T200000005</v>
          </cell>
        </row>
      </sheetData>
      <sheetData sheetId="1282">
        <row r="19">
          <cell r="F19" t="str">
            <v>BO004411T200000005</v>
          </cell>
        </row>
      </sheetData>
      <sheetData sheetId="1283">
        <row r="19">
          <cell r="F19" t="str">
            <v>BO004411T200000005</v>
          </cell>
        </row>
      </sheetData>
      <sheetData sheetId="1284">
        <row r="19">
          <cell r="F19" t="str">
            <v>BO004411T200000005</v>
          </cell>
        </row>
      </sheetData>
      <sheetData sheetId="1285">
        <row r="19">
          <cell r="F19" t="str">
            <v>BO004411T200000005</v>
          </cell>
        </row>
      </sheetData>
      <sheetData sheetId="1286">
        <row r="19">
          <cell r="F19" t="str">
            <v>BO004411T200000005</v>
          </cell>
        </row>
      </sheetData>
      <sheetData sheetId="1287">
        <row r="19">
          <cell r="F19" t="str">
            <v>BO004411T200000005</v>
          </cell>
        </row>
      </sheetData>
      <sheetData sheetId="1288">
        <row r="19">
          <cell r="F19" t="str">
            <v>BO004411T200000005</v>
          </cell>
        </row>
      </sheetData>
      <sheetData sheetId="1289"/>
      <sheetData sheetId="1290"/>
      <sheetData sheetId="1291"/>
      <sheetData sheetId="1292"/>
      <sheetData sheetId="1293"/>
      <sheetData sheetId="1294"/>
      <sheetData sheetId="1295"/>
      <sheetData sheetId="1296">
        <row r="19">
          <cell r="F19">
            <v>0</v>
          </cell>
        </row>
      </sheetData>
      <sheetData sheetId="1297"/>
      <sheetData sheetId="1298"/>
      <sheetData sheetId="1299"/>
      <sheetData sheetId="1300">
        <row r="19">
          <cell r="F19">
            <v>0</v>
          </cell>
        </row>
      </sheetData>
      <sheetData sheetId="1301">
        <row r="19">
          <cell r="F19">
            <v>0</v>
          </cell>
        </row>
      </sheetData>
      <sheetData sheetId="1302"/>
      <sheetData sheetId="1303"/>
      <sheetData sheetId="1304">
        <row r="19">
          <cell r="F19">
            <v>0</v>
          </cell>
        </row>
      </sheetData>
      <sheetData sheetId="1305">
        <row r="19">
          <cell r="F19">
            <v>0</v>
          </cell>
        </row>
      </sheetData>
      <sheetData sheetId="1306"/>
      <sheetData sheetId="1307"/>
      <sheetData sheetId="1308">
        <row r="19">
          <cell r="F19">
            <v>0</v>
          </cell>
        </row>
      </sheetData>
      <sheetData sheetId="1309">
        <row r="19">
          <cell r="F19">
            <v>0</v>
          </cell>
        </row>
      </sheetData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>
        <row r="19">
          <cell r="F19" t="str">
            <v>BO004411T200000005</v>
          </cell>
        </row>
      </sheetData>
      <sheetData sheetId="1324">
        <row r="19">
          <cell r="F19" t="str">
            <v>BO004411T200000005</v>
          </cell>
        </row>
      </sheetData>
      <sheetData sheetId="1325"/>
      <sheetData sheetId="1326"/>
      <sheetData sheetId="1327">
        <row r="19">
          <cell r="F19" t="str">
            <v>BO004411T200000005</v>
          </cell>
        </row>
      </sheetData>
      <sheetData sheetId="1328">
        <row r="19">
          <cell r="F19" t="str">
            <v>BO004411T200000005</v>
          </cell>
        </row>
      </sheetData>
      <sheetData sheetId="1329">
        <row r="19">
          <cell r="F19">
            <v>0</v>
          </cell>
        </row>
      </sheetData>
      <sheetData sheetId="1330">
        <row r="19">
          <cell r="F19">
            <v>0</v>
          </cell>
        </row>
      </sheetData>
      <sheetData sheetId="1331"/>
      <sheetData sheetId="1332"/>
      <sheetData sheetId="1333">
        <row r="19">
          <cell r="F19">
            <v>0</v>
          </cell>
        </row>
      </sheetData>
      <sheetData sheetId="1334">
        <row r="19">
          <cell r="F19">
            <v>0</v>
          </cell>
        </row>
      </sheetData>
      <sheetData sheetId="1335"/>
      <sheetData sheetId="1336"/>
      <sheetData sheetId="1337"/>
      <sheetData sheetId="1338">
        <row r="19">
          <cell r="F19" t="str">
            <v>BO004411T200000005</v>
          </cell>
        </row>
      </sheetData>
      <sheetData sheetId="1339">
        <row r="19">
          <cell r="F19" t="str">
            <v>BO004411T200000005</v>
          </cell>
        </row>
      </sheetData>
      <sheetData sheetId="1340">
        <row r="19">
          <cell r="F19">
            <v>0</v>
          </cell>
        </row>
      </sheetData>
      <sheetData sheetId="1341">
        <row r="19">
          <cell r="F19" t="str">
            <v>BO004411T200000005</v>
          </cell>
        </row>
      </sheetData>
      <sheetData sheetId="1342">
        <row r="19">
          <cell r="F19" t="str">
            <v>BO004411T200000005</v>
          </cell>
        </row>
      </sheetData>
      <sheetData sheetId="1343">
        <row r="19">
          <cell r="F19" t="str">
            <v>BO004411T200000005</v>
          </cell>
        </row>
      </sheetData>
      <sheetData sheetId="1344">
        <row r="19">
          <cell r="F19" t="str">
            <v>BO004411T200000005</v>
          </cell>
        </row>
      </sheetData>
      <sheetData sheetId="1345">
        <row r="19">
          <cell r="F19" t="str">
            <v>BO004411T200000005</v>
          </cell>
        </row>
      </sheetData>
      <sheetData sheetId="1346">
        <row r="19">
          <cell r="F19" t="str">
            <v>BO004411T200000005</v>
          </cell>
        </row>
      </sheetData>
      <sheetData sheetId="1347"/>
      <sheetData sheetId="1348">
        <row r="19">
          <cell r="F19" t="str">
            <v>BO004411T200000005</v>
          </cell>
        </row>
      </sheetData>
      <sheetData sheetId="1349">
        <row r="19">
          <cell r="F19" t="str">
            <v>BO004411T200000005</v>
          </cell>
        </row>
      </sheetData>
      <sheetData sheetId="1350"/>
      <sheetData sheetId="1351"/>
      <sheetData sheetId="1352">
        <row r="19">
          <cell r="F19" t="str">
            <v>BO004411T200000005</v>
          </cell>
        </row>
      </sheetData>
      <sheetData sheetId="1353">
        <row r="19">
          <cell r="F19" t="str">
            <v>BO004411T200000005</v>
          </cell>
        </row>
      </sheetData>
      <sheetData sheetId="1354">
        <row r="19">
          <cell r="F19" t="str">
            <v>BO004411T200000005</v>
          </cell>
        </row>
      </sheetData>
      <sheetData sheetId="1355">
        <row r="19">
          <cell r="F19" t="str">
            <v>BO004411T200000005</v>
          </cell>
        </row>
      </sheetData>
      <sheetData sheetId="1356">
        <row r="19">
          <cell r="F19" t="str">
            <v>BO004411T200000005</v>
          </cell>
        </row>
      </sheetData>
      <sheetData sheetId="1357">
        <row r="19">
          <cell r="F19" t="str">
            <v>BO004411T200000005</v>
          </cell>
        </row>
      </sheetData>
      <sheetData sheetId="1358">
        <row r="19">
          <cell r="F19" t="str">
            <v>BO004411T200000005</v>
          </cell>
        </row>
      </sheetData>
      <sheetData sheetId="1359">
        <row r="19">
          <cell r="F19" t="str">
            <v>BO004411T200000005</v>
          </cell>
        </row>
      </sheetData>
      <sheetData sheetId="1360">
        <row r="19">
          <cell r="F19" t="str">
            <v>BO004411T200000005</v>
          </cell>
        </row>
      </sheetData>
      <sheetData sheetId="1361">
        <row r="19">
          <cell r="F19" t="str">
            <v>BO004411T200000005</v>
          </cell>
        </row>
      </sheetData>
      <sheetData sheetId="1362">
        <row r="19">
          <cell r="F19" t="str">
            <v>BO004411T200000005</v>
          </cell>
        </row>
      </sheetData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>
        <row r="19">
          <cell r="F19" t="str">
            <v>BO004411T200000005</v>
          </cell>
        </row>
      </sheetData>
      <sheetData sheetId="1390" refreshError="1"/>
      <sheetData sheetId="1391">
        <row r="19">
          <cell r="F19" t="str">
            <v>BO004411T200000005</v>
          </cell>
        </row>
      </sheetData>
      <sheetData sheetId="1392"/>
      <sheetData sheetId="1393">
        <row r="19">
          <cell r="F19" t="str">
            <v>BO004411T200000005</v>
          </cell>
        </row>
      </sheetData>
      <sheetData sheetId="1394">
        <row r="19">
          <cell r="F19" t="str">
            <v>BO004411T200000005</v>
          </cell>
        </row>
      </sheetData>
      <sheetData sheetId="1395">
        <row r="19">
          <cell r="F19" t="str">
            <v>BO004411T200000005</v>
          </cell>
        </row>
      </sheetData>
      <sheetData sheetId="1396">
        <row r="19">
          <cell r="F19" t="str">
            <v>BO004411T200000005</v>
          </cell>
        </row>
      </sheetData>
      <sheetData sheetId="1397">
        <row r="19">
          <cell r="F19" t="str">
            <v>BO004411T200000005</v>
          </cell>
        </row>
      </sheetData>
      <sheetData sheetId="1398">
        <row r="19">
          <cell r="F19" t="str">
            <v>BO004411T200000005</v>
          </cell>
        </row>
      </sheetData>
      <sheetData sheetId="1399">
        <row r="19">
          <cell r="F19" t="str">
            <v>BO004411T200000005</v>
          </cell>
        </row>
      </sheetData>
      <sheetData sheetId="1400">
        <row r="19">
          <cell r="F19" t="str">
            <v>BO004411T200000005</v>
          </cell>
        </row>
      </sheetData>
      <sheetData sheetId="1401"/>
      <sheetData sheetId="1402">
        <row r="19">
          <cell r="F19" t="str">
            <v>BO004411T200000005</v>
          </cell>
        </row>
      </sheetData>
      <sheetData sheetId="1403">
        <row r="19">
          <cell r="F19" t="str">
            <v>BO004411T200000005</v>
          </cell>
        </row>
      </sheetData>
      <sheetData sheetId="1404">
        <row r="19">
          <cell r="F19" t="str">
            <v>BO004411T200000005</v>
          </cell>
        </row>
      </sheetData>
      <sheetData sheetId="1405">
        <row r="19">
          <cell r="F19" t="str">
            <v>BO004411T200000005</v>
          </cell>
        </row>
      </sheetData>
      <sheetData sheetId="1406">
        <row r="19">
          <cell r="F19" t="str">
            <v>BO004411T200000005</v>
          </cell>
        </row>
      </sheetData>
      <sheetData sheetId="1407">
        <row r="19">
          <cell r="F19" t="str">
            <v>BO004411T200000005</v>
          </cell>
        </row>
      </sheetData>
      <sheetData sheetId="1408">
        <row r="19">
          <cell r="F19" t="str">
            <v>BO004411T200000005</v>
          </cell>
        </row>
      </sheetData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/>
      <sheetData sheetId="1470" refreshError="1"/>
      <sheetData sheetId="1471" refreshError="1"/>
      <sheetData sheetId="1472" refreshError="1"/>
      <sheetData sheetId="1473" refreshError="1"/>
      <sheetData sheetId="1474"/>
      <sheetData sheetId="1475">
        <row r="19">
          <cell r="F19" t="str">
            <v>BO004411T200000005</v>
          </cell>
        </row>
      </sheetData>
      <sheetData sheetId="1476"/>
      <sheetData sheetId="1477"/>
      <sheetData sheetId="1478">
        <row r="19">
          <cell r="F19" t="str">
            <v>BO004411T200000005</v>
          </cell>
        </row>
      </sheetData>
      <sheetData sheetId="1479"/>
      <sheetData sheetId="1480">
        <row r="19">
          <cell r="F19" t="str">
            <v>BO004411T200000005</v>
          </cell>
        </row>
      </sheetData>
      <sheetData sheetId="1481">
        <row r="19">
          <cell r="F19" t="str">
            <v>BO004411T200000005</v>
          </cell>
        </row>
      </sheetData>
      <sheetData sheetId="1482"/>
      <sheetData sheetId="1483"/>
      <sheetData sheetId="1484">
        <row r="19">
          <cell r="F19" t="str">
            <v>BO004411T200000005</v>
          </cell>
        </row>
      </sheetData>
      <sheetData sheetId="1485"/>
      <sheetData sheetId="1486">
        <row r="19">
          <cell r="F19" t="str">
            <v>BO004411T200000005</v>
          </cell>
        </row>
      </sheetData>
      <sheetData sheetId="1487">
        <row r="19">
          <cell r="F19" t="str">
            <v>BO004411T200000005</v>
          </cell>
        </row>
      </sheetData>
      <sheetData sheetId="1488"/>
      <sheetData sheetId="1489">
        <row r="19">
          <cell r="F19" t="str">
            <v>BO004411T200000005</v>
          </cell>
        </row>
      </sheetData>
      <sheetData sheetId="1490">
        <row r="19">
          <cell r="F19" t="str">
            <v>BO004411T200000005</v>
          </cell>
        </row>
      </sheetData>
      <sheetData sheetId="1491"/>
      <sheetData sheetId="1492">
        <row r="19">
          <cell r="F19" t="str">
            <v>BO004411T200000005</v>
          </cell>
        </row>
      </sheetData>
      <sheetData sheetId="1493"/>
      <sheetData sheetId="1494">
        <row r="19">
          <cell r="F19" t="str">
            <v>BO004411T200000005</v>
          </cell>
        </row>
      </sheetData>
      <sheetData sheetId="1495">
        <row r="19">
          <cell r="F19" t="str">
            <v>BO004411T200000005</v>
          </cell>
        </row>
      </sheetData>
      <sheetData sheetId="1496">
        <row r="19">
          <cell r="F19" t="str">
            <v>BO004411T200000005</v>
          </cell>
        </row>
      </sheetData>
      <sheetData sheetId="1497">
        <row r="19">
          <cell r="F19" t="str">
            <v>BO004411T200000005</v>
          </cell>
        </row>
      </sheetData>
      <sheetData sheetId="1498">
        <row r="19">
          <cell r="F19" t="str">
            <v>BO004411T200000005</v>
          </cell>
        </row>
      </sheetData>
      <sheetData sheetId="1499">
        <row r="19">
          <cell r="F19" t="str">
            <v>BO004411T200000005</v>
          </cell>
        </row>
      </sheetData>
      <sheetData sheetId="1500">
        <row r="19">
          <cell r="F19" t="str">
            <v>BO004411T200000005</v>
          </cell>
        </row>
      </sheetData>
      <sheetData sheetId="1501">
        <row r="19">
          <cell r="F19" t="str">
            <v>BO004411T200000005</v>
          </cell>
        </row>
      </sheetData>
      <sheetData sheetId="1502"/>
      <sheetData sheetId="1503">
        <row r="19">
          <cell r="F19" t="str">
            <v>BO004411T200000005</v>
          </cell>
        </row>
      </sheetData>
      <sheetData sheetId="1504">
        <row r="19">
          <cell r="F19" t="str">
            <v>BO004411T200000005</v>
          </cell>
        </row>
      </sheetData>
      <sheetData sheetId="1505">
        <row r="19">
          <cell r="F19" t="str">
            <v>BO004411T200000005</v>
          </cell>
        </row>
      </sheetData>
      <sheetData sheetId="1506">
        <row r="19">
          <cell r="F19" t="str">
            <v>BO004411T200000005</v>
          </cell>
        </row>
      </sheetData>
      <sheetData sheetId="1507">
        <row r="19">
          <cell r="F19" t="str">
            <v>BO004411T200000005</v>
          </cell>
        </row>
      </sheetData>
      <sheetData sheetId="1508">
        <row r="19">
          <cell r="F19" t="str">
            <v>BO004411T200000005</v>
          </cell>
        </row>
      </sheetData>
      <sheetData sheetId="1509">
        <row r="19">
          <cell r="F19" t="str">
            <v>BO004411T200000005</v>
          </cell>
        </row>
      </sheetData>
      <sheetData sheetId="1510">
        <row r="19">
          <cell r="F19" t="str">
            <v>BO004411T200000005</v>
          </cell>
        </row>
      </sheetData>
      <sheetData sheetId="1511"/>
      <sheetData sheetId="1512">
        <row r="19">
          <cell r="F19" t="str">
            <v>BO004411T200000005</v>
          </cell>
        </row>
      </sheetData>
      <sheetData sheetId="1513">
        <row r="19">
          <cell r="F19" t="str">
            <v>BO004411T200000005</v>
          </cell>
        </row>
      </sheetData>
      <sheetData sheetId="1514">
        <row r="19">
          <cell r="F19" t="str">
            <v>BO004411T200000005</v>
          </cell>
        </row>
      </sheetData>
      <sheetData sheetId="1515">
        <row r="19">
          <cell r="F19" t="str">
            <v>BO004411T200000005</v>
          </cell>
        </row>
      </sheetData>
      <sheetData sheetId="1516">
        <row r="19">
          <cell r="F19" t="str">
            <v>BO004411T200000005</v>
          </cell>
        </row>
      </sheetData>
      <sheetData sheetId="1517">
        <row r="19">
          <cell r="F19" t="str">
            <v>BO004411T200000005</v>
          </cell>
        </row>
      </sheetData>
      <sheetData sheetId="1518">
        <row r="19">
          <cell r="F19" t="str">
            <v>BO004411T200000005</v>
          </cell>
        </row>
      </sheetData>
      <sheetData sheetId="1519">
        <row r="19">
          <cell r="F19" t="str">
            <v>BO004411T200000005</v>
          </cell>
        </row>
      </sheetData>
      <sheetData sheetId="1520"/>
      <sheetData sheetId="1521">
        <row r="19">
          <cell r="F19" t="str">
            <v>BO004411T200000005</v>
          </cell>
        </row>
      </sheetData>
      <sheetData sheetId="1522">
        <row r="19">
          <cell r="F19" t="str">
            <v>BO004411T200000005</v>
          </cell>
        </row>
      </sheetData>
      <sheetData sheetId="1523">
        <row r="19">
          <cell r="F19" t="str">
            <v>BO004411T200000005</v>
          </cell>
        </row>
      </sheetData>
      <sheetData sheetId="1524">
        <row r="19">
          <cell r="F19" t="str">
            <v>BO004411T200000005</v>
          </cell>
        </row>
      </sheetData>
      <sheetData sheetId="1525">
        <row r="19">
          <cell r="F19" t="str">
            <v>BO004411T200000005</v>
          </cell>
        </row>
      </sheetData>
      <sheetData sheetId="1526">
        <row r="19">
          <cell r="F19" t="str">
            <v>BO004411T200000005</v>
          </cell>
        </row>
      </sheetData>
      <sheetData sheetId="1527">
        <row r="19">
          <cell r="F19" t="str">
            <v>BO004411T200000005</v>
          </cell>
        </row>
      </sheetData>
      <sheetData sheetId="1528">
        <row r="19">
          <cell r="F19" t="str">
            <v>BO004411T200000005</v>
          </cell>
        </row>
      </sheetData>
      <sheetData sheetId="1529"/>
      <sheetData sheetId="1530">
        <row r="19">
          <cell r="F19" t="str">
            <v>BO004411T200000005</v>
          </cell>
        </row>
      </sheetData>
      <sheetData sheetId="1531"/>
      <sheetData sheetId="1532">
        <row r="19">
          <cell r="F19" t="str">
            <v>BO004411T200000005</v>
          </cell>
        </row>
      </sheetData>
      <sheetData sheetId="1533">
        <row r="19">
          <cell r="F19" t="str">
            <v>BO004411T200000005</v>
          </cell>
        </row>
      </sheetData>
      <sheetData sheetId="1534">
        <row r="19">
          <cell r="F19" t="str">
            <v>BO004411T200000005</v>
          </cell>
        </row>
      </sheetData>
      <sheetData sheetId="1535">
        <row r="19">
          <cell r="F19" t="str">
            <v>BO004411T200000005</v>
          </cell>
        </row>
      </sheetData>
      <sheetData sheetId="1536">
        <row r="19">
          <cell r="F19" t="str">
            <v>BO004411T200000005</v>
          </cell>
        </row>
      </sheetData>
      <sheetData sheetId="1537">
        <row r="19">
          <cell r="F19" t="str">
            <v>BO004411T200000005</v>
          </cell>
        </row>
      </sheetData>
      <sheetData sheetId="1538">
        <row r="19">
          <cell r="F19" t="str">
            <v>BO004411T200000005</v>
          </cell>
        </row>
      </sheetData>
      <sheetData sheetId="1539">
        <row r="19">
          <cell r="F19" t="str">
            <v>BO004411T200000005</v>
          </cell>
        </row>
      </sheetData>
      <sheetData sheetId="1540"/>
      <sheetData sheetId="1541">
        <row r="19">
          <cell r="F19" t="str">
            <v>BO004411T200000005</v>
          </cell>
        </row>
      </sheetData>
      <sheetData sheetId="1542">
        <row r="19">
          <cell r="F19" t="str">
            <v>BO004411T200000005</v>
          </cell>
        </row>
      </sheetData>
      <sheetData sheetId="1543">
        <row r="19">
          <cell r="F19" t="str">
            <v>BO004411T200000005</v>
          </cell>
        </row>
      </sheetData>
      <sheetData sheetId="1544">
        <row r="19">
          <cell r="F19" t="str">
            <v>BO004411T200000005</v>
          </cell>
        </row>
      </sheetData>
      <sheetData sheetId="1545">
        <row r="19">
          <cell r="F19" t="str">
            <v>BO004411T200000005</v>
          </cell>
        </row>
      </sheetData>
      <sheetData sheetId="1546">
        <row r="19">
          <cell r="F19" t="str">
            <v>BO004411T200000005</v>
          </cell>
        </row>
      </sheetData>
      <sheetData sheetId="1547">
        <row r="19">
          <cell r="F19" t="str">
            <v>BO004411T200000005</v>
          </cell>
        </row>
      </sheetData>
      <sheetData sheetId="1548">
        <row r="19">
          <cell r="F19" t="str">
            <v>BO004411T200000005</v>
          </cell>
        </row>
      </sheetData>
      <sheetData sheetId="1549"/>
      <sheetData sheetId="1550"/>
      <sheetData sheetId="1551"/>
      <sheetData sheetId="1552"/>
      <sheetData sheetId="1553">
        <row r="19">
          <cell r="F19" t="str">
            <v>BO004411T200000005</v>
          </cell>
        </row>
      </sheetData>
      <sheetData sheetId="1554"/>
      <sheetData sheetId="1555">
        <row r="19">
          <cell r="F19" t="str">
            <v>BO004411T200000005</v>
          </cell>
        </row>
      </sheetData>
      <sheetData sheetId="1556"/>
      <sheetData sheetId="1557">
        <row r="19">
          <cell r="F19" t="str">
            <v>BO004411T200000005</v>
          </cell>
        </row>
      </sheetData>
      <sheetData sheetId="1558"/>
      <sheetData sheetId="1559"/>
      <sheetData sheetId="1560"/>
      <sheetData sheetId="1561"/>
      <sheetData sheetId="1562"/>
      <sheetData sheetId="1563"/>
      <sheetData sheetId="1564">
        <row r="19">
          <cell r="F19" t="str">
            <v>BO004411T200000005</v>
          </cell>
        </row>
      </sheetData>
      <sheetData sheetId="1565"/>
      <sheetData sheetId="1566">
        <row r="19">
          <cell r="F19" t="str">
            <v>BO004411T200000005</v>
          </cell>
        </row>
      </sheetData>
      <sheetData sheetId="1567"/>
      <sheetData sheetId="1568">
        <row r="19">
          <cell r="F19" t="str">
            <v>BO004411T200000005</v>
          </cell>
        </row>
      </sheetData>
      <sheetData sheetId="1569"/>
      <sheetData sheetId="1570"/>
      <sheetData sheetId="1571"/>
      <sheetData sheetId="1572"/>
      <sheetData sheetId="1573">
        <row r="19">
          <cell r="F19" t="str">
            <v>BO004411T200000005</v>
          </cell>
        </row>
      </sheetData>
      <sheetData sheetId="1574"/>
      <sheetData sheetId="1575">
        <row r="19">
          <cell r="F19" t="str">
            <v>BO004411T200000005</v>
          </cell>
        </row>
      </sheetData>
      <sheetData sheetId="1576"/>
      <sheetData sheetId="1577">
        <row r="19">
          <cell r="F19" t="str">
            <v>BO004411T200000005</v>
          </cell>
        </row>
      </sheetData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>
        <row r="19">
          <cell r="F19" t="str">
            <v>BO004411T200000005</v>
          </cell>
        </row>
      </sheetData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>
        <row r="19">
          <cell r="F19" t="str">
            <v>BO004411T200000005</v>
          </cell>
        </row>
      </sheetData>
      <sheetData sheetId="1606"/>
      <sheetData sheetId="1607"/>
      <sheetData sheetId="1608"/>
      <sheetData sheetId="1609"/>
      <sheetData sheetId="1610"/>
      <sheetData sheetId="1611">
        <row r="19">
          <cell r="F19" t="str">
            <v>BO004411T200000005</v>
          </cell>
        </row>
      </sheetData>
      <sheetData sheetId="1612"/>
      <sheetData sheetId="1613"/>
      <sheetData sheetId="1614">
        <row r="19">
          <cell r="F19" t="str">
            <v>BO004411T200000005</v>
          </cell>
        </row>
      </sheetData>
      <sheetData sheetId="1615"/>
      <sheetData sheetId="1616"/>
      <sheetData sheetId="1617">
        <row r="19">
          <cell r="F19" t="str">
            <v>BO004411T200000005</v>
          </cell>
        </row>
      </sheetData>
      <sheetData sheetId="1618"/>
      <sheetData sheetId="1619"/>
      <sheetData sheetId="1620">
        <row r="19">
          <cell r="F19" t="str">
            <v>BO004411T200000005</v>
          </cell>
        </row>
      </sheetData>
      <sheetData sheetId="1621"/>
      <sheetData sheetId="1622"/>
      <sheetData sheetId="1623">
        <row r="19">
          <cell r="F19" t="str">
            <v>BO004411T200000005</v>
          </cell>
        </row>
      </sheetData>
      <sheetData sheetId="1624"/>
      <sheetData sheetId="1625"/>
      <sheetData sheetId="1626">
        <row r="19">
          <cell r="F19" t="str">
            <v>BO004411T200000005</v>
          </cell>
        </row>
      </sheetData>
      <sheetData sheetId="1627"/>
      <sheetData sheetId="1628">
        <row r="19">
          <cell r="F19" t="str">
            <v>BO004411T200000005</v>
          </cell>
        </row>
      </sheetData>
      <sheetData sheetId="1629">
        <row r="19">
          <cell r="F19" t="str">
            <v>BO004411T200000005</v>
          </cell>
        </row>
      </sheetData>
      <sheetData sheetId="1630"/>
      <sheetData sheetId="1631">
        <row r="19">
          <cell r="F19" t="str">
            <v>BO004411T200000005</v>
          </cell>
        </row>
      </sheetData>
      <sheetData sheetId="1632"/>
      <sheetData sheetId="1633">
        <row r="19">
          <cell r="F19" t="str">
            <v>BO004411T200000005</v>
          </cell>
        </row>
      </sheetData>
      <sheetData sheetId="1634">
        <row r="19">
          <cell r="F19" t="str">
            <v>BO004411T200000005</v>
          </cell>
        </row>
      </sheetData>
      <sheetData sheetId="1635">
        <row r="19">
          <cell r="F19" t="str">
            <v>BO004411T200000005</v>
          </cell>
        </row>
      </sheetData>
      <sheetData sheetId="1636">
        <row r="19">
          <cell r="F19" t="str">
            <v>BO004411T200000005</v>
          </cell>
        </row>
      </sheetData>
      <sheetData sheetId="1637">
        <row r="19">
          <cell r="F19" t="str">
            <v>BO004411T200000005</v>
          </cell>
        </row>
      </sheetData>
      <sheetData sheetId="1638">
        <row r="19">
          <cell r="F19" t="str">
            <v>BO004411T200000005</v>
          </cell>
        </row>
      </sheetData>
      <sheetData sheetId="1639">
        <row r="19">
          <cell r="F19" t="str">
            <v>BO004411T200000005</v>
          </cell>
        </row>
      </sheetData>
      <sheetData sheetId="1640">
        <row r="19">
          <cell r="F19" t="str">
            <v>BO004411T200000005</v>
          </cell>
        </row>
      </sheetData>
      <sheetData sheetId="1641"/>
      <sheetData sheetId="1642">
        <row r="19">
          <cell r="F19" t="str">
            <v>BO004411T200000005</v>
          </cell>
        </row>
      </sheetData>
      <sheetData sheetId="1643">
        <row r="19">
          <cell r="F19" t="str">
            <v>BO004411T200000005</v>
          </cell>
        </row>
      </sheetData>
      <sheetData sheetId="1644">
        <row r="19">
          <cell r="F19" t="str">
            <v>BO004411T200000005</v>
          </cell>
        </row>
      </sheetData>
      <sheetData sheetId="1645">
        <row r="19">
          <cell r="F19" t="str">
            <v>BO004411T200000005</v>
          </cell>
        </row>
      </sheetData>
      <sheetData sheetId="1646">
        <row r="19">
          <cell r="F19" t="str">
            <v>BO004411T200000005</v>
          </cell>
        </row>
      </sheetData>
      <sheetData sheetId="1647">
        <row r="19">
          <cell r="F19" t="str">
            <v>BO004411T200000005</v>
          </cell>
        </row>
      </sheetData>
      <sheetData sheetId="1648">
        <row r="19">
          <cell r="F19" t="str">
            <v>BO004411T200000005</v>
          </cell>
        </row>
      </sheetData>
      <sheetData sheetId="1649">
        <row r="19">
          <cell r="F19" t="str">
            <v>BO004411T200000005</v>
          </cell>
        </row>
      </sheetData>
      <sheetData sheetId="1650"/>
      <sheetData sheetId="1651">
        <row r="19">
          <cell r="F19" t="str">
            <v>BO004411T200000005</v>
          </cell>
        </row>
      </sheetData>
      <sheetData sheetId="1652">
        <row r="19">
          <cell r="F19" t="str">
            <v>BO004411T200000005</v>
          </cell>
        </row>
      </sheetData>
      <sheetData sheetId="1653">
        <row r="19">
          <cell r="F19" t="str">
            <v>BO004411T200000005</v>
          </cell>
        </row>
      </sheetData>
      <sheetData sheetId="1654">
        <row r="19">
          <cell r="F19" t="str">
            <v>BO004411T200000005</v>
          </cell>
        </row>
      </sheetData>
      <sheetData sheetId="1655">
        <row r="19">
          <cell r="F19" t="str">
            <v>BO004411T200000005</v>
          </cell>
        </row>
      </sheetData>
      <sheetData sheetId="1656">
        <row r="19">
          <cell r="F19" t="str">
            <v>BO004411T200000005</v>
          </cell>
        </row>
      </sheetData>
      <sheetData sheetId="1657">
        <row r="19">
          <cell r="F19" t="str">
            <v>BO004411T200000005</v>
          </cell>
        </row>
      </sheetData>
      <sheetData sheetId="1658">
        <row r="19">
          <cell r="F19" t="str">
            <v>BO004411T200000005</v>
          </cell>
        </row>
      </sheetData>
      <sheetData sheetId="1659"/>
      <sheetData sheetId="1660">
        <row r="19">
          <cell r="F19" t="str">
            <v>BO004411T200000005</v>
          </cell>
        </row>
      </sheetData>
      <sheetData sheetId="1661">
        <row r="19">
          <cell r="F19" t="str">
            <v>BO004411T200000005</v>
          </cell>
        </row>
      </sheetData>
      <sheetData sheetId="1662">
        <row r="19">
          <cell r="F19" t="str">
            <v>BO004411T200000005</v>
          </cell>
        </row>
      </sheetData>
      <sheetData sheetId="1663">
        <row r="19">
          <cell r="F19" t="str">
            <v>BO004411T200000005</v>
          </cell>
        </row>
      </sheetData>
      <sheetData sheetId="1664">
        <row r="19">
          <cell r="F19" t="str">
            <v>BO004411T200000005</v>
          </cell>
        </row>
      </sheetData>
      <sheetData sheetId="1665">
        <row r="19">
          <cell r="F19" t="str">
            <v>BO004411T200000005</v>
          </cell>
        </row>
      </sheetData>
      <sheetData sheetId="1666">
        <row r="19">
          <cell r="F19" t="str">
            <v>BO004411T200000005</v>
          </cell>
        </row>
      </sheetData>
      <sheetData sheetId="1667">
        <row r="19">
          <cell r="F19" t="str">
            <v>BO004411T200000005</v>
          </cell>
        </row>
      </sheetData>
      <sheetData sheetId="1668"/>
      <sheetData sheetId="1669"/>
      <sheetData sheetId="1670"/>
      <sheetData sheetId="1671">
        <row r="19">
          <cell r="F19" t="str">
            <v>BO004411T200000005</v>
          </cell>
        </row>
      </sheetData>
      <sheetData sheetId="1672"/>
      <sheetData sheetId="1673">
        <row r="19">
          <cell r="F19" t="str">
            <v>BO004411T200000005</v>
          </cell>
        </row>
      </sheetData>
      <sheetData sheetId="1674"/>
      <sheetData sheetId="1675">
        <row r="19">
          <cell r="F19" t="str">
            <v>BO004411T200000005</v>
          </cell>
        </row>
      </sheetData>
      <sheetData sheetId="1676">
        <row r="19">
          <cell r="F19" t="str">
            <v>BO004411T200000005</v>
          </cell>
        </row>
      </sheetData>
      <sheetData sheetId="1677"/>
      <sheetData sheetId="1678"/>
      <sheetData sheetId="1679"/>
      <sheetData sheetId="1680">
        <row r="19">
          <cell r="F19" t="str">
            <v>BO004411T200000005</v>
          </cell>
        </row>
      </sheetData>
      <sheetData sheetId="1681"/>
      <sheetData sheetId="1682">
        <row r="19">
          <cell r="F19" t="str">
            <v>BO004411T200000005</v>
          </cell>
        </row>
      </sheetData>
      <sheetData sheetId="1683">
        <row r="19">
          <cell r="F19" t="str">
            <v>BO004411T200000005</v>
          </cell>
        </row>
      </sheetData>
      <sheetData sheetId="1684">
        <row r="19">
          <cell r="F19" t="str">
            <v>BO004411T200000005</v>
          </cell>
        </row>
      </sheetData>
      <sheetData sheetId="1685">
        <row r="19">
          <cell r="F19" t="str">
            <v>BO004411T200000005</v>
          </cell>
        </row>
      </sheetData>
      <sheetData sheetId="1686"/>
      <sheetData sheetId="1687">
        <row r="19">
          <cell r="F19" t="str">
            <v>BO004411T200000005</v>
          </cell>
        </row>
      </sheetData>
      <sheetData sheetId="1688"/>
      <sheetData sheetId="1689"/>
      <sheetData sheetId="1690"/>
      <sheetData sheetId="1691"/>
      <sheetData sheetId="1692">
        <row r="19">
          <cell r="F19" t="str">
            <v>BO004411T200000005</v>
          </cell>
        </row>
      </sheetData>
      <sheetData sheetId="1693"/>
      <sheetData sheetId="1694">
        <row r="19">
          <cell r="F19" t="str">
            <v>BO004411T200000005</v>
          </cell>
        </row>
      </sheetData>
      <sheetData sheetId="1695"/>
      <sheetData sheetId="1696">
        <row r="19">
          <cell r="F19" t="str">
            <v>BO004411T200000005</v>
          </cell>
        </row>
      </sheetData>
      <sheetData sheetId="1697"/>
      <sheetData sheetId="1698"/>
      <sheetData sheetId="1699"/>
      <sheetData sheetId="1700"/>
      <sheetData sheetId="1701"/>
      <sheetData sheetId="1702"/>
      <sheetData sheetId="1703">
        <row r="19">
          <cell r="F19" t="str">
            <v>BO004411T200000005</v>
          </cell>
        </row>
      </sheetData>
      <sheetData sheetId="1704"/>
      <sheetData sheetId="1705">
        <row r="19">
          <cell r="F19" t="str">
            <v>BO004411T200000005</v>
          </cell>
        </row>
      </sheetData>
      <sheetData sheetId="1706"/>
      <sheetData sheetId="1707">
        <row r="19">
          <cell r="F19" t="str">
            <v>BO004411T200000005</v>
          </cell>
        </row>
      </sheetData>
      <sheetData sheetId="1708"/>
      <sheetData sheetId="1709"/>
      <sheetData sheetId="1710"/>
      <sheetData sheetId="1711"/>
      <sheetData sheetId="1712">
        <row r="19">
          <cell r="F19" t="str">
            <v>BO004411T200000005</v>
          </cell>
        </row>
      </sheetData>
      <sheetData sheetId="1713"/>
      <sheetData sheetId="1714">
        <row r="19">
          <cell r="F19" t="str">
            <v>BO004411T200000005</v>
          </cell>
        </row>
      </sheetData>
      <sheetData sheetId="1715"/>
      <sheetData sheetId="1716">
        <row r="19">
          <cell r="F19" t="str">
            <v>BO004411T200000005</v>
          </cell>
        </row>
      </sheetData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>
        <row r="19">
          <cell r="F19" t="str">
            <v>BO004411T200000005</v>
          </cell>
        </row>
      </sheetData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>
        <row r="19">
          <cell r="F19" t="str">
            <v>BO004411T200000005</v>
          </cell>
        </row>
      </sheetData>
      <sheetData sheetId="1766"/>
      <sheetData sheetId="1767"/>
      <sheetData sheetId="1768"/>
      <sheetData sheetId="1769"/>
      <sheetData sheetId="1770"/>
      <sheetData sheetId="1771"/>
      <sheetData sheetId="1772">
        <row r="19">
          <cell r="F19" t="str">
            <v>BO004411T200000005</v>
          </cell>
        </row>
      </sheetData>
      <sheetData sheetId="1773"/>
      <sheetData sheetId="1774">
        <row r="19">
          <cell r="F19" t="str">
            <v>BO004411T200000005</v>
          </cell>
        </row>
      </sheetData>
      <sheetData sheetId="1775"/>
      <sheetData sheetId="1776">
        <row r="19">
          <cell r="F19" t="str">
            <v>BO004411T200000005</v>
          </cell>
        </row>
      </sheetData>
      <sheetData sheetId="1777"/>
      <sheetData sheetId="1778"/>
      <sheetData sheetId="1779"/>
      <sheetData sheetId="1780"/>
      <sheetData sheetId="1781">
        <row r="19">
          <cell r="F19" t="str">
            <v>BO004411T200000005</v>
          </cell>
        </row>
      </sheetData>
      <sheetData sheetId="1782"/>
      <sheetData sheetId="1783">
        <row r="19">
          <cell r="F19" t="str">
            <v>BO004411T200000005</v>
          </cell>
        </row>
      </sheetData>
      <sheetData sheetId="1784"/>
      <sheetData sheetId="1785">
        <row r="19">
          <cell r="F19" t="str">
            <v>BO004411T200000005</v>
          </cell>
        </row>
      </sheetData>
      <sheetData sheetId="1786">
        <row r="19">
          <cell r="F19" t="str">
            <v>BO004411T200000005</v>
          </cell>
        </row>
      </sheetData>
      <sheetData sheetId="1787"/>
      <sheetData sheetId="1788">
        <row r="19">
          <cell r="F19" t="str">
            <v>BO004411T200000005</v>
          </cell>
        </row>
      </sheetData>
      <sheetData sheetId="1789"/>
      <sheetData sheetId="1790">
        <row r="19">
          <cell r="F19" t="str">
            <v>BO004411T200000005</v>
          </cell>
        </row>
      </sheetData>
      <sheetData sheetId="1791">
        <row r="19">
          <cell r="F19" t="str">
            <v>BO004411T200000005</v>
          </cell>
        </row>
      </sheetData>
      <sheetData sheetId="1792">
        <row r="19">
          <cell r="F19" t="str">
            <v>BO004411T200000005</v>
          </cell>
        </row>
      </sheetData>
      <sheetData sheetId="1793">
        <row r="19">
          <cell r="F19" t="str">
            <v>BO004411T200000005</v>
          </cell>
        </row>
      </sheetData>
      <sheetData sheetId="1794">
        <row r="19">
          <cell r="F19" t="str">
            <v>BO004411T200000005</v>
          </cell>
        </row>
      </sheetData>
      <sheetData sheetId="1795">
        <row r="19">
          <cell r="F19" t="str">
            <v>BO004411T200000005</v>
          </cell>
        </row>
      </sheetData>
      <sheetData sheetId="1796">
        <row r="19">
          <cell r="F19" t="str">
            <v>BO004411T200000005</v>
          </cell>
        </row>
      </sheetData>
      <sheetData sheetId="1797">
        <row r="19">
          <cell r="F19" t="str">
            <v>BO004411T200000005</v>
          </cell>
        </row>
      </sheetData>
      <sheetData sheetId="1798"/>
      <sheetData sheetId="1799">
        <row r="19">
          <cell r="F19" t="str">
            <v>BO004411T200000005</v>
          </cell>
        </row>
      </sheetData>
      <sheetData sheetId="1800">
        <row r="19">
          <cell r="F19" t="str">
            <v>BO004411T200000005</v>
          </cell>
        </row>
      </sheetData>
      <sheetData sheetId="1801">
        <row r="19">
          <cell r="F19" t="str">
            <v>BO004411T200000005</v>
          </cell>
        </row>
      </sheetData>
      <sheetData sheetId="1802">
        <row r="19">
          <cell r="F19" t="str">
            <v>BO004411T200000005</v>
          </cell>
        </row>
      </sheetData>
      <sheetData sheetId="1803">
        <row r="19">
          <cell r="F19" t="str">
            <v>BO004411T200000005</v>
          </cell>
        </row>
      </sheetData>
      <sheetData sheetId="1804">
        <row r="19">
          <cell r="F19" t="str">
            <v>BO004411T200000005</v>
          </cell>
        </row>
      </sheetData>
      <sheetData sheetId="1805">
        <row r="19">
          <cell r="F19" t="str">
            <v>BO004411T200000005</v>
          </cell>
        </row>
      </sheetData>
      <sheetData sheetId="1806">
        <row r="19">
          <cell r="F19" t="str">
            <v>BO004411T200000005</v>
          </cell>
        </row>
      </sheetData>
      <sheetData sheetId="1807"/>
      <sheetData sheetId="1808"/>
      <sheetData sheetId="1809"/>
      <sheetData sheetId="1810">
        <row r="19">
          <cell r="F19" t="str">
            <v>BO004411T200000005</v>
          </cell>
        </row>
      </sheetData>
      <sheetData sheetId="1811"/>
      <sheetData sheetId="1812">
        <row r="19">
          <cell r="F19" t="str">
            <v>BO004411T200000005</v>
          </cell>
        </row>
      </sheetData>
      <sheetData sheetId="1813"/>
      <sheetData sheetId="1814">
        <row r="19">
          <cell r="F19" t="str">
            <v>BO004411T200000005</v>
          </cell>
        </row>
      </sheetData>
      <sheetData sheetId="1815">
        <row r="19">
          <cell r="F19" t="str">
            <v>BO004411T200000005</v>
          </cell>
        </row>
      </sheetData>
      <sheetData sheetId="1816"/>
      <sheetData sheetId="1817"/>
      <sheetData sheetId="1818"/>
      <sheetData sheetId="1819">
        <row r="19">
          <cell r="F19" t="str">
            <v>BO004411T200000005</v>
          </cell>
        </row>
      </sheetData>
      <sheetData sheetId="1820">
        <row r="19">
          <cell r="F19" t="str">
            <v>BO004411T200000005</v>
          </cell>
        </row>
      </sheetData>
      <sheetData sheetId="1821">
        <row r="19">
          <cell r="F19" t="str">
            <v>BO004411T200000005</v>
          </cell>
        </row>
      </sheetData>
      <sheetData sheetId="1822">
        <row r="19">
          <cell r="F19" t="str">
            <v>BO004411T200000005</v>
          </cell>
        </row>
      </sheetData>
      <sheetData sheetId="1823">
        <row r="19">
          <cell r="F19" t="str">
            <v>BO004411T200000005</v>
          </cell>
        </row>
      </sheetData>
      <sheetData sheetId="1824">
        <row r="19">
          <cell r="F19" t="str">
            <v>BO004411T200000005</v>
          </cell>
        </row>
      </sheetData>
      <sheetData sheetId="1825"/>
      <sheetData sheetId="1826">
        <row r="19">
          <cell r="F19" t="str">
            <v>BO004411T200000005</v>
          </cell>
        </row>
      </sheetData>
      <sheetData sheetId="1827"/>
      <sheetData sheetId="1828"/>
      <sheetData sheetId="1829">
        <row r="19">
          <cell r="F19" t="str">
            <v>BO004411T200000005</v>
          </cell>
        </row>
      </sheetData>
      <sheetData sheetId="1830"/>
      <sheetData sheetId="1831">
        <row r="19">
          <cell r="F19" t="str">
            <v>BO004411T200000005</v>
          </cell>
        </row>
      </sheetData>
      <sheetData sheetId="1832">
        <row r="19">
          <cell r="F19" t="str">
            <v>BO004411T200000005</v>
          </cell>
        </row>
      </sheetData>
      <sheetData sheetId="1833">
        <row r="19">
          <cell r="F19" t="str">
            <v>BO004411T200000005</v>
          </cell>
        </row>
      </sheetData>
      <sheetData sheetId="1834">
        <row r="19">
          <cell r="F19" t="str">
            <v>BO004411T200000005</v>
          </cell>
        </row>
      </sheetData>
      <sheetData sheetId="1835">
        <row r="19">
          <cell r="F19" t="str">
            <v>BO004411T200000005</v>
          </cell>
        </row>
      </sheetData>
      <sheetData sheetId="1836"/>
      <sheetData sheetId="1837"/>
      <sheetData sheetId="1838">
        <row r="19">
          <cell r="F19" t="str">
            <v>BO004411T200000005</v>
          </cell>
        </row>
      </sheetData>
      <sheetData sheetId="1839"/>
      <sheetData sheetId="1840">
        <row r="19">
          <cell r="F19" t="str">
            <v>BO004411T200000005</v>
          </cell>
        </row>
      </sheetData>
      <sheetData sheetId="1841"/>
      <sheetData sheetId="1842">
        <row r="19">
          <cell r="F19" t="str">
            <v>BO004411T200000005</v>
          </cell>
        </row>
      </sheetData>
      <sheetData sheetId="1843"/>
      <sheetData sheetId="1844">
        <row r="19">
          <cell r="F19" t="str">
            <v>BO004411T200000005</v>
          </cell>
        </row>
      </sheetData>
      <sheetData sheetId="1845"/>
      <sheetData sheetId="1846">
        <row r="19">
          <cell r="F19" t="str">
            <v>BO004411T200000005</v>
          </cell>
        </row>
      </sheetData>
      <sheetData sheetId="1847">
        <row r="19">
          <cell r="F19" t="str">
            <v>BO004411T200000005</v>
          </cell>
        </row>
      </sheetData>
      <sheetData sheetId="1848"/>
      <sheetData sheetId="1849">
        <row r="19">
          <cell r="F19" t="str">
            <v>BO004411T200000005</v>
          </cell>
        </row>
      </sheetData>
      <sheetData sheetId="1850">
        <row r="19">
          <cell r="F19" t="str">
            <v>BO004411T200000005</v>
          </cell>
        </row>
      </sheetData>
      <sheetData sheetId="1851">
        <row r="19">
          <cell r="F19" t="str">
            <v>BO004411T200000005</v>
          </cell>
        </row>
      </sheetData>
      <sheetData sheetId="1852">
        <row r="19">
          <cell r="F19" t="str">
            <v>BO004411T200000005</v>
          </cell>
        </row>
      </sheetData>
      <sheetData sheetId="1853">
        <row r="19">
          <cell r="F19" t="str">
            <v>BO004411T200000005</v>
          </cell>
        </row>
      </sheetData>
      <sheetData sheetId="1854"/>
      <sheetData sheetId="1855">
        <row r="19">
          <cell r="F19" t="str">
            <v>BO004411T200000005</v>
          </cell>
        </row>
      </sheetData>
      <sheetData sheetId="1856"/>
      <sheetData sheetId="1857"/>
      <sheetData sheetId="1858">
        <row r="19">
          <cell r="F19" t="str">
            <v>BO004411T200000005</v>
          </cell>
        </row>
      </sheetData>
      <sheetData sheetId="1859">
        <row r="19">
          <cell r="F19" t="str">
            <v>BO004411T200000005</v>
          </cell>
        </row>
      </sheetData>
      <sheetData sheetId="1860"/>
      <sheetData sheetId="1861">
        <row r="19">
          <cell r="F19" t="str">
            <v>BO004411T200000005</v>
          </cell>
        </row>
      </sheetData>
      <sheetData sheetId="1862">
        <row r="19">
          <cell r="F19" t="str">
            <v>BO004411T200000005</v>
          </cell>
        </row>
      </sheetData>
      <sheetData sheetId="1863"/>
      <sheetData sheetId="1864">
        <row r="19">
          <cell r="F19" t="str">
            <v>BO004411T200000005</v>
          </cell>
        </row>
      </sheetData>
      <sheetData sheetId="1865"/>
      <sheetData sheetId="1866">
        <row r="19">
          <cell r="F19" t="str">
            <v>BO004411T200000005</v>
          </cell>
        </row>
      </sheetData>
      <sheetData sheetId="1867">
        <row r="19">
          <cell r="F19" t="str">
            <v>BO004411T200000005</v>
          </cell>
        </row>
      </sheetData>
      <sheetData sheetId="1868">
        <row r="19">
          <cell r="F19" t="str">
            <v>BO004411T200000005</v>
          </cell>
        </row>
      </sheetData>
      <sheetData sheetId="1869"/>
      <sheetData sheetId="1870">
        <row r="19">
          <cell r="F19" t="str">
            <v>BO004411T200000005</v>
          </cell>
        </row>
      </sheetData>
      <sheetData sheetId="1871"/>
      <sheetData sheetId="1872">
        <row r="19">
          <cell r="F19" t="str">
            <v>BO004411T200000005</v>
          </cell>
        </row>
      </sheetData>
      <sheetData sheetId="1873">
        <row r="19">
          <cell r="F19" t="str">
            <v>BO004411T200000005</v>
          </cell>
        </row>
      </sheetData>
      <sheetData sheetId="1874">
        <row r="19">
          <cell r="F19" t="str">
            <v>BO004411T200000005</v>
          </cell>
        </row>
      </sheetData>
      <sheetData sheetId="1875"/>
      <sheetData sheetId="1876"/>
      <sheetData sheetId="1877">
        <row r="19">
          <cell r="F19" t="str">
            <v>BO004411T200000005</v>
          </cell>
        </row>
      </sheetData>
      <sheetData sheetId="1878"/>
      <sheetData sheetId="1879">
        <row r="19">
          <cell r="F19" t="str">
            <v>BO004411T200000005</v>
          </cell>
        </row>
      </sheetData>
      <sheetData sheetId="1880"/>
      <sheetData sheetId="1881">
        <row r="19">
          <cell r="F19" t="str">
            <v>BO004411T200000005</v>
          </cell>
        </row>
      </sheetData>
      <sheetData sheetId="1882">
        <row r="19">
          <cell r="F19" t="str">
            <v>BO004411T200000005</v>
          </cell>
        </row>
      </sheetData>
      <sheetData sheetId="1883"/>
      <sheetData sheetId="1884">
        <row r="19">
          <cell r="F19" t="str">
            <v>BO004411T200000005</v>
          </cell>
        </row>
      </sheetData>
      <sheetData sheetId="1885"/>
      <sheetData sheetId="1886"/>
      <sheetData sheetId="1887"/>
      <sheetData sheetId="1888">
        <row r="19">
          <cell r="F19" t="str">
            <v>BO004411T200000005</v>
          </cell>
        </row>
      </sheetData>
      <sheetData sheetId="1889"/>
      <sheetData sheetId="1890">
        <row r="19">
          <cell r="F19" t="str">
            <v>BO004411T200000005</v>
          </cell>
        </row>
      </sheetData>
      <sheetData sheetId="1891"/>
      <sheetData sheetId="1892">
        <row r="19">
          <cell r="F19" t="str">
            <v>BO004411T200000005</v>
          </cell>
        </row>
      </sheetData>
      <sheetData sheetId="1893"/>
      <sheetData sheetId="1894">
        <row r="19">
          <cell r="F19" t="str">
            <v>BO004411T200000005</v>
          </cell>
        </row>
      </sheetData>
      <sheetData sheetId="1895">
        <row r="19">
          <cell r="F19" t="str">
            <v>BO004411T200000005</v>
          </cell>
        </row>
      </sheetData>
      <sheetData sheetId="1896"/>
      <sheetData sheetId="1897">
        <row r="19">
          <cell r="F19" t="str">
            <v>BO004411T200000005</v>
          </cell>
        </row>
      </sheetData>
      <sheetData sheetId="1898"/>
      <sheetData sheetId="1899">
        <row r="19">
          <cell r="F19" t="str">
            <v>BO004411T200000005</v>
          </cell>
        </row>
      </sheetData>
      <sheetData sheetId="1900"/>
      <sheetData sheetId="1901"/>
      <sheetData sheetId="1902"/>
      <sheetData sheetId="1903"/>
      <sheetData sheetId="1904">
        <row r="19">
          <cell r="F19" t="str">
            <v>BO004411T200000005</v>
          </cell>
        </row>
      </sheetData>
      <sheetData sheetId="1905"/>
      <sheetData sheetId="1906"/>
      <sheetData sheetId="1907"/>
      <sheetData sheetId="1908"/>
      <sheetData sheetId="1909">
        <row r="19">
          <cell r="F19" t="str">
            <v>BO004411T200000005</v>
          </cell>
        </row>
      </sheetData>
      <sheetData sheetId="1910"/>
      <sheetData sheetId="1911">
        <row r="19">
          <cell r="F19" t="str">
            <v>BO004411T200000005</v>
          </cell>
        </row>
      </sheetData>
      <sheetData sheetId="1912">
        <row r="19">
          <cell r="F19" t="str">
            <v>BO004411T200000005</v>
          </cell>
        </row>
      </sheetData>
      <sheetData sheetId="1913">
        <row r="19">
          <cell r="F19" t="str">
            <v>BO004411T200000005</v>
          </cell>
        </row>
      </sheetData>
      <sheetData sheetId="1914">
        <row r="19">
          <cell r="F19" t="str">
            <v>BO004411T200000005</v>
          </cell>
        </row>
      </sheetData>
      <sheetData sheetId="1915">
        <row r="19">
          <cell r="F19" t="str">
            <v>BO004411T200000005</v>
          </cell>
        </row>
      </sheetData>
      <sheetData sheetId="1916"/>
      <sheetData sheetId="1917"/>
      <sheetData sheetId="1918"/>
      <sheetData sheetId="1919"/>
      <sheetData sheetId="1920">
        <row r="19">
          <cell r="F19" t="str">
            <v>BO004411T200000005</v>
          </cell>
        </row>
      </sheetData>
      <sheetData sheetId="1921"/>
      <sheetData sheetId="1922">
        <row r="19">
          <cell r="F19" t="str">
            <v>BO004411T200000005</v>
          </cell>
        </row>
      </sheetData>
      <sheetData sheetId="1923"/>
      <sheetData sheetId="1924">
        <row r="19">
          <cell r="F19" t="str">
            <v>BO004411T200000005</v>
          </cell>
        </row>
      </sheetData>
      <sheetData sheetId="1925"/>
      <sheetData sheetId="1926"/>
      <sheetData sheetId="1927"/>
      <sheetData sheetId="1928"/>
      <sheetData sheetId="1929">
        <row r="19">
          <cell r="F19" t="str">
            <v>BO004411T200000005</v>
          </cell>
        </row>
      </sheetData>
      <sheetData sheetId="1930"/>
      <sheetData sheetId="1931">
        <row r="19">
          <cell r="F19" t="str">
            <v>BO004411T200000005</v>
          </cell>
        </row>
      </sheetData>
      <sheetData sheetId="1932"/>
      <sheetData sheetId="1933">
        <row r="19">
          <cell r="F19" t="str">
            <v>BO004411T200000005</v>
          </cell>
        </row>
      </sheetData>
      <sheetData sheetId="1934"/>
      <sheetData sheetId="1935"/>
      <sheetData sheetId="1936"/>
      <sheetData sheetId="1937"/>
      <sheetData sheetId="1938">
        <row r="19">
          <cell r="F19" t="str">
            <v>BO004411T200000005</v>
          </cell>
        </row>
      </sheetData>
      <sheetData sheetId="1939"/>
      <sheetData sheetId="1940">
        <row r="19">
          <cell r="F19" t="str">
            <v>BO004411T200000005</v>
          </cell>
        </row>
      </sheetData>
      <sheetData sheetId="1941"/>
      <sheetData sheetId="1942">
        <row r="19">
          <cell r="F19" t="str">
            <v>BO004411T200000005</v>
          </cell>
        </row>
      </sheetData>
      <sheetData sheetId="1943"/>
      <sheetData sheetId="1944">
        <row r="19">
          <cell r="F19" t="str">
            <v>BO004411T200000005</v>
          </cell>
        </row>
      </sheetData>
      <sheetData sheetId="1945">
        <row r="19">
          <cell r="F19" t="str">
            <v>BO004411T200000005</v>
          </cell>
        </row>
      </sheetData>
      <sheetData sheetId="1946"/>
      <sheetData sheetId="1947"/>
      <sheetData sheetId="1948"/>
      <sheetData sheetId="1949">
        <row r="19">
          <cell r="F19" t="str">
            <v>BO004411T200000005</v>
          </cell>
        </row>
      </sheetData>
      <sheetData sheetId="1950">
        <row r="19">
          <cell r="F19" t="str">
            <v>BO004411T200000005</v>
          </cell>
        </row>
      </sheetData>
      <sheetData sheetId="1951">
        <row r="19">
          <cell r="F19" t="str">
            <v>BO004411T200000005</v>
          </cell>
        </row>
      </sheetData>
      <sheetData sheetId="1952"/>
      <sheetData sheetId="1953">
        <row r="19">
          <cell r="F19" t="str">
            <v>BO004411T200000005</v>
          </cell>
        </row>
      </sheetData>
      <sheetData sheetId="1954">
        <row r="19">
          <cell r="F19" t="str">
            <v>BO004411T200000005</v>
          </cell>
        </row>
      </sheetData>
      <sheetData sheetId="1955"/>
      <sheetData sheetId="1956">
        <row r="19">
          <cell r="F19" t="str">
            <v>BO004411T200000005</v>
          </cell>
        </row>
      </sheetData>
      <sheetData sheetId="1957"/>
      <sheetData sheetId="1958">
        <row r="19">
          <cell r="F19" t="str">
            <v>BO004411T200000005</v>
          </cell>
        </row>
      </sheetData>
      <sheetData sheetId="1959">
        <row r="19">
          <cell r="F19" t="str">
            <v>BO004411T200000005</v>
          </cell>
        </row>
      </sheetData>
      <sheetData sheetId="1960">
        <row r="19">
          <cell r="F19" t="str">
            <v>BO004411T200000005</v>
          </cell>
        </row>
      </sheetData>
      <sheetData sheetId="1961">
        <row r="19">
          <cell r="F19" t="str">
            <v>BO004411T200000005</v>
          </cell>
        </row>
      </sheetData>
      <sheetData sheetId="1962">
        <row r="19">
          <cell r="F19" t="str">
            <v>BO004411T200000005</v>
          </cell>
        </row>
      </sheetData>
      <sheetData sheetId="1963">
        <row r="19">
          <cell r="F19" t="str">
            <v>BO004411T200000005</v>
          </cell>
        </row>
      </sheetData>
      <sheetData sheetId="1964">
        <row r="19">
          <cell r="F19" t="str">
            <v>BO004411T200000005</v>
          </cell>
        </row>
      </sheetData>
      <sheetData sheetId="1965">
        <row r="19">
          <cell r="F19" t="str">
            <v>BO004411T200000005</v>
          </cell>
        </row>
      </sheetData>
      <sheetData sheetId="1966"/>
      <sheetData sheetId="1967"/>
      <sheetData sheetId="1968">
        <row r="19">
          <cell r="F19" t="str">
            <v>BO004411T200000005</v>
          </cell>
        </row>
      </sheetData>
      <sheetData sheetId="1969"/>
      <sheetData sheetId="1970">
        <row r="19">
          <cell r="F19" t="str">
            <v>BO004411T200000005</v>
          </cell>
        </row>
      </sheetData>
      <sheetData sheetId="1971">
        <row r="19">
          <cell r="F19" t="str">
            <v>BO004411T200000005</v>
          </cell>
        </row>
      </sheetData>
      <sheetData sheetId="1972">
        <row r="19">
          <cell r="F19" t="str">
            <v>BO004411T200000005</v>
          </cell>
        </row>
      </sheetData>
      <sheetData sheetId="1973">
        <row r="19">
          <cell r="F19" t="str">
            <v>BO004411T200000005</v>
          </cell>
        </row>
      </sheetData>
      <sheetData sheetId="1974">
        <row r="19">
          <cell r="F19" t="str">
            <v>BO004411T200000005</v>
          </cell>
        </row>
      </sheetData>
      <sheetData sheetId="1975"/>
      <sheetData sheetId="1976">
        <row r="19">
          <cell r="F19" t="str">
            <v>BO004411T200000005</v>
          </cell>
        </row>
      </sheetData>
      <sheetData sheetId="1977">
        <row r="19">
          <cell r="F19" t="str">
            <v>BO004411T200000005</v>
          </cell>
        </row>
      </sheetData>
      <sheetData sheetId="1978"/>
      <sheetData sheetId="1979">
        <row r="19">
          <cell r="F19" t="str">
            <v>BO004411T200000005</v>
          </cell>
        </row>
      </sheetData>
      <sheetData sheetId="1980">
        <row r="19">
          <cell r="F19" t="str">
            <v>BO004411T200000005</v>
          </cell>
        </row>
      </sheetData>
      <sheetData sheetId="1981"/>
      <sheetData sheetId="1982">
        <row r="19">
          <cell r="F19" t="str">
            <v>BO004411T200000005</v>
          </cell>
        </row>
      </sheetData>
      <sheetData sheetId="1983">
        <row r="19">
          <cell r="F19" t="str">
            <v>BO004411T200000005</v>
          </cell>
        </row>
      </sheetData>
      <sheetData sheetId="1984"/>
      <sheetData sheetId="1985">
        <row r="19">
          <cell r="F19" t="str">
            <v>BO004411T200000005</v>
          </cell>
        </row>
      </sheetData>
      <sheetData sheetId="1986">
        <row r="19">
          <cell r="F19" t="str">
            <v>BO004411T200000005</v>
          </cell>
        </row>
      </sheetData>
      <sheetData sheetId="1987"/>
      <sheetData sheetId="1988">
        <row r="19">
          <cell r="F19" t="str">
            <v>BO004411T200000005</v>
          </cell>
        </row>
      </sheetData>
      <sheetData sheetId="1989">
        <row r="19">
          <cell r="F19" t="str">
            <v>BO004411T200000005</v>
          </cell>
        </row>
      </sheetData>
      <sheetData sheetId="1990"/>
      <sheetData sheetId="1991">
        <row r="19">
          <cell r="F19" t="str">
            <v>BO004411T200000005</v>
          </cell>
        </row>
      </sheetData>
      <sheetData sheetId="1992">
        <row r="19">
          <cell r="F19" t="str">
            <v>BO004411T200000005</v>
          </cell>
        </row>
      </sheetData>
      <sheetData sheetId="1993"/>
      <sheetData sheetId="1994">
        <row r="19">
          <cell r="F19" t="str">
            <v>BO004411T200000005</v>
          </cell>
        </row>
      </sheetData>
      <sheetData sheetId="1995"/>
      <sheetData sheetId="1996">
        <row r="19">
          <cell r="F19" t="str">
            <v>BO004411T200000005</v>
          </cell>
        </row>
      </sheetData>
      <sheetData sheetId="1997">
        <row r="19">
          <cell r="F19" t="str">
            <v>BO004411T200000005</v>
          </cell>
        </row>
      </sheetData>
      <sheetData sheetId="1998">
        <row r="19">
          <cell r="F19" t="str">
            <v>BO004411T200000005</v>
          </cell>
        </row>
      </sheetData>
      <sheetData sheetId="1999"/>
      <sheetData sheetId="2000">
        <row r="19">
          <cell r="F19" t="str">
            <v>BO004411T200000005</v>
          </cell>
        </row>
      </sheetData>
      <sheetData sheetId="2001">
        <row r="19">
          <cell r="F19" t="str">
            <v>BO004411T200000005</v>
          </cell>
        </row>
      </sheetData>
      <sheetData sheetId="2002">
        <row r="19">
          <cell r="F19" t="str">
            <v>BO004411T200000005</v>
          </cell>
        </row>
      </sheetData>
      <sheetData sheetId="2003">
        <row r="19">
          <cell r="F19" t="str">
            <v>BO004411T200000005</v>
          </cell>
        </row>
      </sheetData>
      <sheetData sheetId="2004">
        <row r="19">
          <cell r="F19" t="str">
            <v>BO004411T200000005</v>
          </cell>
        </row>
      </sheetData>
      <sheetData sheetId="2005">
        <row r="19">
          <cell r="F19" t="str">
            <v>BO004411T200000005</v>
          </cell>
        </row>
      </sheetData>
      <sheetData sheetId="2006">
        <row r="19">
          <cell r="F19" t="str">
            <v>BO004411T200000005</v>
          </cell>
        </row>
      </sheetData>
      <sheetData sheetId="2007">
        <row r="19">
          <cell r="F19" t="str">
            <v>BO004411T200000005</v>
          </cell>
        </row>
      </sheetData>
      <sheetData sheetId="2008"/>
      <sheetData sheetId="2009">
        <row r="19">
          <cell r="F19" t="str">
            <v>BO004411T200000005</v>
          </cell>
        </row>
      </sheetData>
      <sheetData sheetId="2010"/>
      <sheetData sheetId="2011">
        <row r="19">
          <cell r="F19" t="str">
            <v>BO004411T200000005</v>
          </cell>
        </row>
      </sheetData>
      <sheetData sheetId="2012">
        <row r="19">
          <cell r="F19" t="str">
            <v>BO004411T200000005</v>
          </cell>
        </row>
      </sheetData>
      <sheetData sheetId="2013">
        <row r="19">
          <cell r="F19" t="str">
            <v>BO004411T200000005</v>
          </cell>
        </row>
      </sheetData>
      <sheetData sheetId="2014">
        <row r="19">
          <cell r="F19" t="str">
            <v>BO004411T200000005</v>
          </cell>
        </row>
      </sheetData>
      <sheetData sheetId="2015">
        <row r="19">
          <cell r="F19" t="str">
            <v>BO004411T200000005</v>
          </cell>
        </row>
      </sheetData>
      <sheetData sheetId="2016">
        <row r="19">
          <cell r="F19" t="str">
            <v>BO004411T200000005</v>
          </cell>
        </row>
      </sheetData>
      <sheetData sheetId="2017">
        <row r="19">
          <cell r="F19" t="str">
            <v>BO004411T200000005</v>
          </cell>
        </row>
      </sheetData>
      <sheetData sheetId="2018">
        <row r="19">
          <cell r="F19" t="str">
            <v>BO004411T200000005</v>
          </cell>
        </row>
      </sheetData>
      <sheetData sheetId="2019">
        <row r="19">
          <cell r="F19" t="str">
            <v>BO004411T200000005</v>
          </cell>
        </row>
      </sheetData>
      <sheetData sheetId="2020">
        <row r="19">
          <cell r="F19" t="str">
            <v>BO004411T200000005</v>
          </cell>
        </row>
      </sheetData>
      <sheetData sheetId="2021">
        <row r="19">
          <cell r="F19" t="str">
            <v>BO004411T200000005</v>
          </cell>
        </row>
      </sheetData>
      <sheetData sheetId="2022">
        <row r="19">
          <cell r="F19" t="str">
            <v>BO004411T200000005</v>
          </cell>
        </row>
      </sheetData>
      <sheetData sheetId="2023">
        <row r="19">
          <cell r="F19" t="str">
            <v>BO004411T200000005</v>
          </cell>
        </row>
      </sheetData>
      <sheetData sheetId="2024">
        <row r="19">
          <cell r="F19" t="str">
            <v>BO004411T200000005</v>
          </cell>
        </row>
      </sheetData>
      <sheetData sheetId="2025"/>
      <sheetData sheetId="2026"/>
      <sheetData sheetId="2027">
        <row r="19">
          <cell r="F19" t="str">
            <v>BO004411T200000005</v>
          </cell>
        </row>
      </sheetData>
      <sheetData sheetId="2028"/>
      <sheetData sheetId="2029">
        <row r="19">
          <cell r="F19" t="str">
            <v>BO004411T200000005</v>
          </cell>
        </row>
      </sheetData>
      <sheetData sheetId="2030"/>
      <sheetData sheetId="2031">
        <row r="19">
          <cell r="F19" t="str">
            <v>BO004411T200000005</v>
          </cell>
        </row>
      </sheetData>
      <sheetData sheetId="2032"/>
      <sheetData sheetId="2033">
        <row r="19">
          <cell r="F19" t="str">
            <v>BO004411T200000005</v>
          </cell>
        </row>
      </sheetData>
      <sheetData sheetId="2034">
        <row r="19">
          <cell r="F19" t="str">
            <v>BO004411T200000005</v>
          </cell>
        </row>
      </sheetData>
      <sheetData sheetId="2035">
        <row r="19">
          <cell r="F19" t="str">
            <v>BO004411T200000005</v>
          </cell>
        </row>
      </sheetData>
      <sheetData sheetId="2036">
        <row r="19">
          <cell r="F19" t="str">
            <v>BO004411T200000005</v>
          </cell>
        </row>
      </sheetData>
      <sheetData sheetId="2037">
        <row r="19">
          <cell r="F19" t="str">
            <v>BO004411T200000005</v>
          </cell>
        </row>
      </sheetData>
      <sheetData sheetId="2038">
        <row r="19">
          <cell r="F19" t="str">
            <v>BO004411T200000005</v>
          </cell>
        </row>
      </sheetData>
      <sheetData sheetId="2039">
        <row r="19">
          <cell r="F19" t="str">
            <v>BO004411T200000005</v>
          </cell>
        </row>
      </sheetData>
      <sheetData sheetId="2040"/>
      <sheetData sheetId="2041">
        <row r="19">
          <cell r="F19" t="str">
            <v>BO004411T200000005</v>
          </cell>
        </row>
      </sheetData>
      <sheetData sheetId="2042">
        <row r="19">
          <cell r="F19" t="str">
            <v>BO004411T200000005</v>
          </cell>
        </row>
      </sheetData>
      <sheetData sheetId="2043"/>
      <sheetData sheetId="2044">
        <row r="19">
          <cell r="F19" t="str">
            <v>BO004411T200000005</v>
          </cell>
        </row>
      </sheetData>
      <sheetData sheetId="2045"/>
      <sheetData sheetId="2046"/>
      <sheetData sheetId="2047"/>
      <sheetData sheetId="2048">
        <row r="19">
          <cell r="F19" t="str">
            <v>BO004411T200000005</v>
          </cell>
        </row>
      </sheetData>
      <sheetData sheetId="2049">
        <row r="19">
          <cell r="F19" t="str">
            <v>BO004411T200000005</v>
          </cell>
        </row>
      </sheetData>
      <sheetData sheetId="2050">
        <row r="19">
          <cell r="F19" t="str">
            <v>BO004411T200000005</v>
          </cell>
        </row>
      </sheetData>
      <sheetData sheetId="2051">
        <row r="19">
          <cell r="F19" t="str">
            <v>BO004411T200000005</v>
          </cell>
        </row>
      </sheetData>
      <sheetData sheetId="2052">
        <row r="19">
          <cell r="F19" t="str">
            <v>BO004411T200000005</v>
          </cell>
        </row>
      </sheetData>
      <sheetData sheetId="2053">
        <row r="19">
          <cell r="F19" t="str">
            <v>BO004411T200000005</v>
          </cell>
        </row>
      </sheetData>
      <sheetData sheetId="2054">
        <row r="19">
          <cell r="F19" t="str">
            <v>BO004411T200000005</v>
          </cell>
        </row>
      </sheetData>
      <sheetData sheetId="2055">
        <row r="19">
          <cell r="F19" t="str">
            <v>BO004411T200000005</v>
          </cell>
        </row>
      </sheetData>
      <sheetData sheetId="2056"/>
      <sheetData sheetId="2057"/>
      <sheetData sheetId="2058"/>
      <sheetData sheetId="2059">
        <row r="19">
          <cell r="F19" t="str">
            <v>BO004411T200000005</v>
          </cell>
        </row>
      </sheetData>
      <sheetData sheetId="2060"/>
      <sheetData sheetId="2061">
        <row r="19">
          <cell r="F19" t="str">
            <v>BO004411T200000005</v>
          </cell>
        </row>
      </sheetData>
      <sheetData sheetId="2062"/>
      <sheetData sheetId="2063">
        <row r="19">
          <cell r="F19" t="str">
            <v>BO004411T200000005</v>
          </cell>
        </row>
      </sheetData>
      <sheetData sheetId="2064">
        <row r="19">
          <cell r="F19" t="str">
            <v>BO004411T200000005</v>
          </cell>
        </row>
      </sheetData>
      <sheetData sheetId="2065"/>
      <sheetData sheetId="2066"/>
      <sheetData sheetId="2067">
        <row r="19">
          <cell r="F19" t="str">
            <v>BO004411T200000005</v>
          </cell>
        </row>
      </sheetData>
      <sheetData sheetId="2068">
        <row r="19">
          <cell r="F19" t="str">
            <v>BO004411T200000005</v>
          </cell>
        </row>
      </sheetData>
      <sheetData sheetId="2069"/>
      <sheetData sheetId="2070">
        <row r="19">
          <cell r="F19" t="str">
            <v>BO004411T200000005</v>
          </cell>
        </row>
      </sheetData>
      <sheetData sheetId="2071">
        <row r="19">
          <cell r="F19" t="str">
            <v>BO004411T200000005</v>
          </cell>
        </row>
      </sheetData>
      <sheetData sheetId="2072">
        <row r="19">
          <cell r="F19" t="str">
            <v>BO004411T200000005</v>
          </cell>
        </row>
      </sheetData>
      <sheetData sheetId="2073">
        <row r="19">
          <cell r="F19" t="str">
            <v>BO004411T200000005</v>
          </cell>
        </row>
      </sheetData>
      <sheetData sheetId="2074">
        <row r="19">
          <cell r="F19" t="str">
            <v>BO004411T200000005</v>
          </cell>
        </row>
      </sheetData>
      <sheetData sheetId="2075"/>
      <sheetData sheetId="2076"/>
      <sheetData sheetId="2077">
        <row r="19">
          <cell r="F19" t="str">
            <v>BO004411T200000005</v>
          </cell>
        </row>
      </sheetData>
      <sheetData sheetId="2078"/>
      <sheetData sheetId="2079">
        <row r="19">
          <cell r="F19" t="str">
            <v>BO004411T200000005</v>
          </cell>
        </row>
      </sheetData>
      <sheetData sheetId="2080">
        <row r="19">
          <cell r="F19" t="str">
            <v>BO004411T200000005</v>
          </cell>
        </row>
      </sheetData>
      <sheetData sheetId="2081">
        <row r="19">
          <cell r="F19" t="str">
            <v>BO004411T200000005</v>
          </cell>
        </row>
      </sheetData>
      <sheetData sheetId="2082">
        <row r="19">
          <cell r="F19" t="str">
            <v>BO004411T200000005</v>
          </cell>
        </row>
      </sheetData>
      <sheetData sheetId="2083">
        <row r="19">
          <cell r="F19" t="str">
            <v>BO004411T200000005</v>
          </cell>
        </row>
      </sheetData>
      <sheetData sheetId="2084">
        <row r="19">
          <cell r="F19" t="str">
            <v>BO004411T200000005</v>
          </cell>
        </row>
      </sheetData>
      <sheetData sheetId="2085">
        <row r="19">
          <cell r="F19" t="str">
            <v>BO004411T200000005</v>
          </cell>
        </row>
      </sheetData>
      <sheetData sheetId="2086">
        <row r="19">
          <cell r="F19" t="str">
            <v>BO004411T200000005</v>
          </cell>
        </row>
      </sheetData>
      <sheetData sheetId="2087">
        <row r="19">
          <cell r="F19" t="str">
            <v>BO004411T200000005</v>
          </cell>
        </row>
      </sheetData>
      <sheetData sheetId="2088">
        <row r="19">
          <cell r="F19" t="str">
            <v>BO004411T200000005</v>
          </cell>
        </row>
      </sheetData>
      <sheetData sheetId="2089">
        <row r="19">
          <cell r="F19" t="str">
            <v>BO004411T200000005</v>
          </cell>
        </row>
      </sheetData>
      <sheetData sheetId="2090"/>
      <sheetData sheetId="2091">
        <row r="19">
          <cell r="F19" t="str">
            <v>BO004411T200000005</v>
          </cell>
        </row>
      </sheetData>
      <sheetData sheetId="2092">
        <row r="19">
          <cell r="F19" t="str">
            <v>BO004411T200000005</v>
          </cell>
        </row>
      </sheetData>
      <sheetData sheetId="2093">
        <row r="19">
          <cell r="F19" t="str">
            <v>BO004411T200000005</v>
          </cell>
        </row>
      </sheetData>
      <sheetData sheetId="2094"/>
      <sheetData sheetId="2095">
        <row r="19">
          <cell r="F19" t="str">
            <v>BO004411T200000005</v>
          </cell>
        </row>
      </sheetData>
      <sheetData sheetId="2096"/>
      <sheetData sheetId="2097">
        <row r="19">
          <cell r="F19" t="str">
            <v>BO004411T200000005</v>
          </cell>
        </row>
      </sheetData>
      <sheetData sheetId="2098">
        <row r="19">
          <cell r="F19" t="str">
            <v>BO004411T200000005</v>
          </cell>
        </row>
      </sheetData>
      <sheetData sheetId="2099">
        <row r="19">
          <cell r="F19" t="str">
            <v>BO004411T200000005</v>
          </cell>
        </row>
      </sheetData>
      <sheetData sheetId="2100">
        <row r="19">
          <cell r="F19" t="str">
            <v>BO004411T200000005</v>
          </cell>
        </row>
      </sheetData>
      <sheetData sheetId="2101">
        <row r="19">
          <cell r="F19" t="str">
            <v>BO004411T200000005</v>
          </cell>
        </row>
      </sheetData>
      <sheetData sheetId="2102"/>
      <sheetData sheetId="2103">
        <row r="19">
          <cell r="F19" t="str">
            <v>BO004411T200000005</v>
          </cell>
        </row>
      </sheetData>
      <sheetData sheetId="2104">
        <row r="19">
          <cell r="F19" t="str">
            <v>BO004411T200000005</v>
          </cell>
        </row>
      </sheetData>
      <sheetData sheetId="2105">
        <row r="19">
          <cell r="F19" t="str">
            <v>BO004411T200000005</v>
          </cell>
        </row>
      </sheetData>
      <sheetData sheetId="2106">
        <row r="19">
          <cell r="F19" t="str">
            <v>BO004411T200000005</v>
          </cell>
        </row>
      </sheetData>
      <sheetData sheetId="2107">
        <row r="19">
          <cell r="F19" t="str">
            <v>BO004411T200000005</v>
          </cell>
        </row>
      </sheetData>
      <sheetData sheetId="2108"/>
      <sheetData sheetId="2109">
        <row r="19">
          <cell r="F19" t="str">
            <v>BO004411T200000005</v>
          </cell>
        </row>
      </sheetData>
      <sheetData sheetId="2110">
        <row r="19">
          <cell r="F19" t="str">
            <v>BO004411T200000005</v>
          </cell>
        </row>
      </sheetData>
      <sheetData sheetId="2111"/>
      <sheetData sheetId="2112">
        <row r="19">
          <cell r="F19" t="str">
            <v>BO004411T200000005</v>
          </cell>
        </row>
      </sheetData>
      <sheetData sheetId="2113">
        <row r="19">
          <cell r="F19" t="str">
            <v>BO004411T200000005</v>
          </cell>
        </row>
      </sheetData>
      <sheetData sheetId="2114"/>
      <sheetData sheetId="2115">
        <row r="19">
          <cell r="F19" t="str">
            <v>BO004411T200000005</v>
          </cell>
        </row>
      </sheetData>
      <sheetData sheetId="2116">
        <row r="19">
          <cell r="F19" t="str">
            <v>BO004411T200000005</v>
          </cell>
        </row>
      </sheetData>
      <sheetData sheetId="2117"/>
      <sheetData sheetId="2118">
        <row r="19">
          <cell r="F19" t="str">
            <v>BO004411T200000005</v>
          </cell>
        </row>
      </sheetData>
      <sheetData sheetId="2119">
        <row r="19">
          <cell r="F19" t="str">
            <v>BO004411T200000005</v>
          </cell>
        </row>
      </sheetData>
      <sheetData sheetId="2120"/>
      <sheetData sheetId="2121">
        <row r="19">
          <cell r="F19" t="str">
            <v>BO004411T200000005</v>
          </cell>
        </row>
      </sheetData>
      <sheetData sheetId="2122">
        <row r="19">
          <cell r="F19" t="str">
            <v>BO004411T200000005</v>
          </cell>
        </row>
      </sheetData>
      <sheetData sheetId="2123">
        <row r="19">
          <cell r="F19" t="str">
            <v>BO004411T200000005</v>
          </cell>
        </row>
      </sheetData>
      <sheetData sheetId="2124">
        <row r="19">
          <cell r="F19" t="str">
            <v>BO004411T200000005</v>
          </cell>
        </row>
      </sheetData>
      <sheetData sheetId="2125">
        <row r="19">
          <cell r="F19" t="str">
            <v>BO004411T200000005</v>
          </cell>
        </row>
      </sheetData>
      <sheetData sheetId="2126"/>
      <sheetData sheetId="2127">
        <row r="19">
          <cell r="F19" t="str">
            <v>BO004411T200000005</v>
          </cell>
        </row>
      </sheetData>
      <sheetData sheetId="2128">
        <row r="19">
          <cell r="F19" t="str">
            <v>BO004411T200000005</v>
          </cell>
        </row>
      </sheetData>
      <sheetData sheetId="2129"/>
      <sheetData sheetId="2130">
        <row r="19">
          <cell r="F19" t="str">
            <v>BO004411T200000005</v>
          </cell>
        </row>
      </sheetData>
      <sheetData sheetId="2131">
        <row r="19">
          <cell r="F19" t="str">
            <v>BO004411T200000005</v>
          </cell>
        </row>
      </sheetData>
      <sheetData sheetId="2132"/>
      <sheetData sheetId="2133">
        <row r="19">
          <cell r="F19" t="str">
            <v>BO004411T200000005</v>
          </cell>
        </row>
      </sheetData>
      <sheetData sheetId="2134">
        <row r="19">
          <cell r="F19" t="str">
            <v>BO004411T200000005</v>
          </cell>
        </row>
      </sheetData>
      <sheetData sheetId="2135">
        <row r="19">
          <cell r="F19" t="str">
            <v>BO004411T200000005</v>
          </cell>
        </row>
      </sheetData>
      <sheetData sheetId="2136">
        <row r="19">
          <cell r="F19" t="str">
            <v>BO004411T200000005</v>
          </cell>
        </row>
      </sheetData>
      <sheetData sheetId="2137">
        <row r="19">
          <cell r="F19" t="str">
            <v>BO004411T200000005</v>
          </cell>
        </row>
      </sheetData>
      <sheetData sheetId="2138"/>
      <sheetData sheetId="2139">
        <row r="19">
          <cell r="F19" t="str">
            <v>BO004411T200000005</v>
          </cell>
        </row>
      </sheetData>
      <sheetData sheetId="2140">
        <row r="19">
          <cell r="F19" t="str">
            <v>BO004411T200000005</v>
          </cell>
        </row>
      </sheetData>
      <sheetData sheetId="2141">
        <row r="19">
          <cell r="F19" t="str">
            <v>BO004411T200000005</v>
          </cell>
        </row>
      </sheetData>
      <sheetData sheetId="2142">
        <row r="19">
          <cell r="F19" t="str">
            <v>BO004411T200000005</v>
          </cell>
        </row>
      </sheetData>
      <sheetData sheetId="2143">
        <row r="19">
          <cell r="F19" t="str">
            <v>BO004411T200000005</v>
          </cell>
        </row>
      </sheetData>
      <sheetData sheetId="2144">
        <row r="19">
          <cell r="F19" t="str">
            <v>BO004411T200000005</v>
          </cell>
        </row>
      </sheetData>
      <sheetData sheetId="2145">
        <row r="19">
          <cell r="F19" t="str">
            <v>BO004411T200000005</v>
          </cell>
        </row>
      </sheetData>
      <sheetData sheetId="2146">
        <row r="19">
          <cell r="F19" t="str">
            <v>BO004411T200000005</v>
          </cell>
        </row>
      </sheetData>
      <sheetData sheetId="2147">
        <row r="19">
          <cell r="F19" t="str">
            <v>BO004411T200000005</v>
          </cell>
        </row>
      </sheetData>
      <sheetData sheetId="2148">
        <row r="19">
          <cell r="F19" t="str">
            <v>BO004411T200000005</v>
          </cell>
        </row>
      </sheetData>
      <sheetData sheetId="2149">
        <row r="19">
          <cell r="F19" t="str">
            <v>BO004411T200000005</v>
          </cell>
        </row>
      </sheetData>
      <sheetData sheetId="2150">
        <row r="19">
          <cell r="F19" t="str">
            <v>BO004411T200000005</v>
          </cell>
        </row>
      </sheetData>
      <sheetData sheetId="2151">
        <row r="19">
          <cell r="F19" t="str">
            <v>BO004411T200000005</v>
          </cell>
        </row>
      </sheetData>
      <sheetData sheetId="2152">
        <row r="19">
          <cell r="F19" t="str">
            <v>BO004411T200000005</v>
          </cell>
        </row>
      </sheetData>
      <sheetData sheetId="2153">
        <row r="19">
          <cell r="F19" t="str">
            <v>BO004411T200000005</v>
          </cell>
        </row>
      </sheetData>
      <sheetData sheetId="2154">
        <row r="19">
          <cell r="F19" t="str">
            <v>BO004411T200000005</v>
          </cell>
        </row>
      </sheetData>
      <sheetData sheetId="2155">
        <row r="19">
          <cell r="F19" t="str">
            <v>BO004411T200000005</v>
          </cell>
        </row>
      </sheetData>
      <sheetData sheetId="2156">
        <row r="19">
          <cell r="F19" t="str">
            <v>BO004411T200000005</v>
          </cell>
        </row>
      </sheetData>
      <sheetData sheetId="2157">
        <row r="19">
          <cell r="F19" t="str">
            <v>BO004411T200000005</v>
          </cell>
        </row>
      </sheetData>
      <sheetData sheetId="2158">
        <row r="19">
          <cell r="F19" t="str">
            <v>BO004411T200000005</v>
          </cell>
        </row>
      </sheetData>
      <sheetData sheetId="2159">
        <row r="19">
          <cell r="F19" t="str">
            <v>BO004411T200000005</v>
          </cell>
        </row>
      </sheetData>
      <sheetData sheetId="2160">
        <row r="19">
          <cell r="F19" t="str">
            <v>BO004411T200000005</v>
          </cell>
        </row>
      </sheetData>
      <sheetData sheetId="2161">
        <row r="19">
          <cell r="F19" t="str">
            <v>BO004411T200000005</v>
          </cell>
        </row>
      </sheetData>
      <sheetData sheetId="2162">
        <row r="19">
          <cell r="F19" t="str">
            <v>BO004411T200000005</v>
          </cell>
        </row>
      </sheetData>
      <sheetData sheetId="2163">
        <row r="19">
          <cell r="F19" t="str">
            <v>BO004411T200000005</v>
          </cell>
        </row>
      </sheetData>
      <sheetData sheetId="2164">
        <row r="19">
          <cell r="F19" t="str">
            <v>BO004411T200000005</v>
          </cell>
        </row>
      </sheetData>
      <sheetData sheetId="2165">
        <row r="19">
          <cell r="F19" t="str">
            <v>BO004411T200000005</v>
          </cell>
        </row>
      </sheetData>
      <sheetData sheetId="2166">
        <row r="19">
          <cell r="F19" t="str">
            <v>BO004411T200000005</v>
          </cell>
        </row>
      </sheetData>
      <sheetData sheetId="2167">
        <row r="19">
          <cell r="F19" t="str">
            <v>BO004411T200000005</v>
          </cell>
        </row>
      </sheetData>
      <sheetData sheetId="2168">
        <row r="19">
          <cell r="F19" t="str">
            <v>BO004411T200000005</v>
          </cell>
        </row>
      </sheetData>
      <sheetData sheetId="2169">
        <row r="19">
          <cell r="F19" t="str">
            <v>BO004411T200000005</v>
          </cell>
        </row>
      </sheetData>
      <sheetData sheetId="2170">
        <row r="19">
          <cell r="F19" t="str">
            <v>BO004411T200000005</v>
          </cell>
        </row>
      </sheetData>
      <sheetData sheetId="2171">
        <row r="19">
          <cell r="F19" t="str">
            <v>BO004411T200000005</v>
          </cell>
        </row>
      </sheetData>
      <sheetData sheetId="2172">
        <row r="19">
          <cell r="F19" t="str">
            <v>BO004411T200000005</v>
          </cell>
        </row>
      </sheetData>
      <sheetData sheetId="2173">
        <row r="19">
          <cell r="F19" t="str">
            <v>BO004411T200000005</v>
          </cell>
        </row>
      </sheetData>
      <sheetData sheetId="2174">
        <row r="19">
          <cell r="F19" t="str">
            <v>BO004411T200000005</v>
          </cell>
        </row>
      </sheetData>
      <sheetData sheetId="2175">
        <row r="19">
          <cell r="F19" t="str">
            <v>BO004411T200000005</v>
          </cell>
        </row>
      </sheetData>
      <sheetData sheetId="2176">
        <row r="19">
          <cell r="F19" t="str">
            <v>BO004411T200000005</v>
          </cell>
        </row>
      </sheetData>
      <sheetData sheetId="2177">
        <row r="19">
          <cell r="F19" t="str">
            <v>BO004411T200000005</v>
          </cell>
        </row>
      </sheetData>
      <sheetData sheetId="2178">
        <row r="19">
          <cell r="F19" t="str">
            <v>BO004411T200000005</v>
          </cell>
        </row>
      </sheetData>
      <sheetData sheetId="2179">
        <row r="19">
          <cell r="F19" t="str">
            <v>BO004411T200000005</v>
          </cell>
        </row>
      </sheetData>
      <sheetData sheetId="2180">
        <row r="19">
          <cell r="F19" t="str">
            <v>BO004411T200000005</v>
          </cell>
        </row>
      </sheetData>
      <sheetData sheetId="2181">
        <row r="19">
          <cell r="F19" t="str">
            <v>BO004411T200000005</v>
          </cell>
        </row>
      </sheetData>
      <sheetData sheetId="2182"/>
      <sheetData sheetId="2183">
        <row r="19">
          <cell r="F19" t="str">
            <v>BO004411T200000005</v>
          </cell>
        </row>
      </sheetData>
      <sheetData sheetId="2184"/>
      <sheetData sheetId="2185">
        <row r="19">
          <cell r="F19" t="str">
            <v>BO004411T200000005</v>
          </cell>
        </row>
      </sheetData>
      <sheetData sheetId="2186"/>
      <sheetData sheetId="2187">
        <row r="19">
          <cell r="F19" t="str">
            <v>BO004411T200000005</v>
          </cell>
        </row>
      </sheetData>
      <sheetData sheetId="2188">
        <row r="19">
          <cell r="F19" t="str">
            <v>BO004411T200000005</v>
          </cell>
        </row>
      </sheetData>
      <sheetData sheetId="2189">
        <row r="19">
          <cell r="F19" t="str">
            <v>BO004411T200000005</v>
          </cell>
        </row>
      </sheetData>
      <sheetData sheetId="2190">
        <row r="19">
          <cell r="F19" t="str">
            <v>BO004411T200000005</v>
          </cell>
        </row>
      </sheetData>
      <sheetData sheetId="2191">
        <row r="19">
          <cell r="F19" t="str">
            <v>BO004411T200000005</v>
          </cell>
        </row>
      </sheetData>
      <sheetData sheetId="2192">
        <row r="19">
          <cell r="F19" t="str">
            <v>BO004411T200000005</v>
          </cell>
        </row>
      </sheetData>
      <sheetData sheetId="2193">
        <row r="19">
          <cell r="F19" t="str">
            <v>BO004411T200000005</v>
          </cell>
        </row>
      </sheetData>
      <sheetData sheetId="2194">
        <row r="19">
          <cell r="F19" t="str">
            <v>BO004411T200000005</v>
          </cell>
        </row>
      </sheetData>
      <sheetData sheetId="2195"/>
      <sheetData sheetId="2196">
        <row r="19">
          <cell r="F19" t="str">
            <v>BO004411T200000005</v>
          </cell>
        </row>
      </sheetData>
      <sheetData sheetId="2197">
        <row r="19">
          <cell r="F19" t="str">
            <v>BO004411T200000005</v>
          </cell>
        </row>
      </sheetData>
      <sheetData sheetId="2198">
        <row r="19">
          <cell r="F19" t="str">
            <v>BO004411T200000005</v>
          </cell>
        </row>
      </sheetData>
      <sheetData sheetId="2199"/>
      <sheetData sheetId="2200">
        <row r="19">
          <cell r="F19" t="str">
            <v>BO004411T200000005</v>
          </cell>
        </row>
      </sheetData>
      <sheetData sheetId="2201">
        <row r="19">
          <cell r="F19" t="str">
            <v>BO004411T200000005</v>
          </cell>
        </row>
      </sheetData>
      <sheetData sheetId="2202">
        <row r="19">
          <cell r="F19" t="str">
            <v>BO004411T200000005</v>
          </cell>
        </row>
      </sheetData>
      <sheetData sheetId="2203">
        <row r="19">
          <cell r="F19" t="str">
            <v>BO004411T200000005</v>
          </cell>
        </row>
      </sheetData>
      <sheetData sheetId="2204">
        <row r="19">
          <cell r="F19" t="str">
            <v>BO004411T200000005</v>
          </cell>
        </row>
      </sheetData>
      <sheetData sheetId="2205">
        <row r="19">
          <cell r="F19" t="str">
            <v>BO004411T200000005</v>
          </cell>
        </row>
      </sheetData>
      <sheetData sheetId="2206">
        <row r="19">
          <cell r="F19" t="str">
            <v>BO004411T200000005</v>
          </cell>
        </row>
      </sheetData>
      <sheetData sheetId="2207">
        <row r="19">
          <cell r="F19" t="str">
            <v>BO004411T200000005</v>
          </cell>
        </row>
      </sheetData>
      <sheetData sheetId="2208"/>
      <sheetData sheetId="2209">
        <row r="19">
          <cell r="F19" t="str">
            <v>BO004411T200000005</v>
          </cell>
        </row>
      </sheetData>
      <sheetData sheetId="2210">
        <row r="19">
          <cell r="F19" t="str">
            <v>BO004411T200000005</v>
          </cell>
        </row>
      </sheetData>
      <sheetData sheetId="2211">
        <row r="19">
          <cell r="F19" t="str">
            <v>BO004411T200000005</v>
          </cell>
        </row>
      </sheetData>
      <sheetData sheetId="2212">
        <row r="19">
          <cell r="F19" t="str">
            <v>BO004411T200000005</v>
          </cell>
        </row>
      </sheetData>
      <sheetData sheetId="2213">
        <row r="19">
          <cell r="F19" t="str">
            <v>BO004411T200000005</v>
          </cell>
        </row>
      </sheetData>
      <sheetData sheetId="2214">
        <row r="19">
          <cell r="F19" t="str">
            <v>BO004411T200000005</v>
          </cell>
        </row>
      </sheetData>
      <sheetData sheetId="2215">
        <row r="19">
          <cell r="F19" t="str">
            <v>BO004411T200000005</v>
          </cell>
        </row>
      </sheetData>
      <sheetData sheetId="2216">
        <row r="19">
          <cell r="F19" t="str">
            <v>BO004411T200000005</v>
          </cell>
        </row>
      </sheetData>
      <sheetData sheetId="2217">
        <row r="19">
          <cell r="F19" t="str">
            <v>BO004411T200000005</v>
          </cell>
        </row>
      </sheetData>
      <sheetData sheetId="2218">
        <row r="19">
          <cell r="F19" t="str">
            <v>BO004411T200000005</v>
          </cell>
        </row>
      </sheetData>
      <sheetData sheetId="2219">
        <row r="19">
          <cell r="F19" t="str">
            <v>BO004411T200000005</v>
          </cell>
        </row>
      </sheetData>
      <sheetData sheetId="2220">
        <row r="19">
          <cell r="F19" t="str">
            <v>BO004411T200000005</v>
          </cell>
        </row>
      </sheetData>
      <sheetData sheetId="2221">
        <row r="19">
          <cell r="F19" t="str">
            <v>BO004411T200000005</v>
          </cell>
        </row>
      </sheetData>
      <sheetData sheetId="2222">
        <row r="19">
          <cell r="F19" t="str">
            <v>BO004411T200000005</v>
          </cell>
        </row>
      </sheetData>
      <sheetData sheetId="2223">
        <row r="19">
          <cell r="F19" t="str">
            <v>BO004411T200000005</v>
          </cell>
        </row>
      </sheetData>
      <sheetData sheetId="2224">
        <row r="19">
          <cell r="F19" t="str">
            <v>BO004411T200000005</v>
          </cell>
        </row>
      </sheetData>
      <sheetData sheetId="2225">
        <row r="19">
          <cell r="F19" t="str">
            <v>BO004411T200000005</v>
          </cell>
        </row>
      </sheetData>
      <sheetData sheetId="2226">
        <row r="19">
          <cell r="F19" t="str">
            <v>BO004411T200000005</v>
          </cell>
        </row>
      </sheetData>
      <sheetData sheetId="2227">
        <row r="19">
          <cell r="F19" t="str">
            <v>BO004411T200000005</v>
          </cell>
        </row>
      </sheetData>
      <sheetData sheetId="2228">
        <row r="19">
          <cell r="F19" t="str">
            <v>BO004411T200000005</v>
          </cell>
        </row>
      </sheetData>
      <sheetData sheetId="2229">
        <row r="19">
          <cell r="F19" t="str">
            <v>BO004411T200000005</v>
          </cell>
        </row>
      </sheetData>
      <sheetData sheetId="2230">
        <row r="19">
          <cell r="F19" t="str">
            <v>BO004411T200000005</v>
          </cell>
        </row>
      </sheetData>
      <sheetData sheetId="2231">
        <row r="19">
          <cell r="F19" t="str">
            <v>BO004411T200000005</v>
          </cell>
        </row>
      </sheetData>
      <sheetData sheetId="2232">
        <row r="19">
          <cell r="F19" t="str">
            <v>BO004411T200000005</v>
          </cell>
        </row>
      </sheetData>
      <sheetData sheetId="2233">
        <row r="19">
          <cell r="F19" t="str">
            <v>BO004411T200000005</v>
          </cell>
        </row>
      </sheetData>
      <sheetData sheetId="2234">
        <row r="19">
          <cell r="F19" t="str">
            <v>BO004411T200000005</v>
          </cell>
        </row>
      </sheetData>
      <sheetData sheetId="2235">
        <row r="19">
          <cell r="F19" t="str">
            <v>BO004411T200000005</v>
          </cell>
        </row>
      </sheetData>
      <sheetData sheetId="2236">
        <row r="19">
          <cell r="F19" t="str">
            <v>BO004411T200000005</v>
          </cell>
        </row>
      </sheetData>
      <sheetData sheetId="2237">
        <row r="19">
          <cell r="F19" t="str">
            <v>BO004411T200000005</v>
          </cell>
        </row>
      </sheetData>
      <sheetData sheetId="2238">
        <row r="19">
          <cell r="F19" t="str">
            <v>BO004411T200000005</v>
          </cell>
        </row>
      </sheetData>
      <sheetData sheetId="2239">
        <row r="19">
          <cell r="F19" t="str">
            <v>BO004411T200000005</v>
          </cell>
        </row>
      </sheetData>
      <sheetData sheetId="2240">
        <row r="19">
          <cell r="F19" t="str">
            <v>BO004411T200000005</v>
          </cell>
        </row>
      </sheetData>
      <sheetData sheetId="2241">
        <row r="19">
          <cell r="F19" t="str">
            <v>BO004411T200000005</v>
          </cell>
        </row>
      </sheetData>
      <sheetData sheetId="2242">
        <row r="19">
          <cell r="F19" t="str">
            <v>BO004411T200000005</v>
          </cell>
        </row>
      </sheetData>
      <sheetData sheetId="2243">
        <row r="19">
          <cell r="F19" t="str">
            <v>BO004411T200000005</v>
          </cell>
        </row>
      </sheetData>
      <sheetData sheetId="2244">
        <row r="19">
          <cell r="F19" t="str">
            <v>BO004411T200000005</v>
          </cell>
        </row>
      </sheetData>
      <sheetData sheetId="2245">
        <row r="19">
          <cell r="F19" t="str">
            <v>BO004411T200000005</v>
          </cell>
        </row>
      </sheetData>
      <sheetData sheetId="2246">
        <row r="19">
          <cell r="F19" t="str">
            <v>BO004411T200000005</v>
          </cell>
        </row>
      </sheetData>
      <sheetData sheetId="2247">
        <row r="19">
          <cell r="F19" t="str">
            <v>BO004411T200000005</v>
          </cell>
        </row>
      </sheetData>
      <sheetData sheetId="2248">
        <row r="19">
          <cell r="F19" t="str">
            <v>BO004411T200000005</v>
          </cell>
        </row>
      </sheetData>
      <sheetData sheetId="2249">
        <row r="19">
          <cell r="F19" t="str">
            <v>BO004411T200000005</v>
          </cell>
        </row>
      </sheetData>
      <sheetData sheetId="2250"/>
      <sheetData sheetId="2251">
        <row r="19">
          <cell r="F19" t="str">
            <v>BO004411T200000005</v>
          </cell>
        </row>
      </sheetData>
      <sheetData sheetId="2252">
        <row r="19">
          <cell r="F19" t="str">
            <v>BO004411T200000005</v>
          </cell>
        </row>
      </sheetData>
      <sheetData sheetId="2253">
        <row r="19">
          <cell r="F19" t="str">
            <v>BO004411T200000005</v>
          </cell>
        </row>
      </sheetData>
      <sheetData sheetId="2254">
        <row r="19">
          <cell r="F19" t="str">
            <v>BO004411T200000005</v>
          </cell>
        </row>
      </sheetData>
      <sheetData sheetId="2255">
        <row r="19">
          <cell r="F19" t="str">
            <v>BO004411T200000005</v>
          </cell>
        </row>
      </sheetData>
      <sheetData sheetId="2256">
        <row r="19">
          <cell r="F19" t="str">
            <v>BO004411T200000005</v>
          </cell>
        </row>
      </sheetData>
      <sheetData sheetId="2257">
        <row r="19">
          <cell r="F19" t="str">
            <v>BO004411T200000005</v>
          </cell>
        </row>
      </sheetData>
      <sheetData sheetId="2258">
        <row r="19">
          <cell r="F19" t="str">
            <v>BO004411T200000005</v>
          </cell>
        </row>
      </sheetData>
      <sheetData sheetId="2259">
        <row r="19">
          <cell r="F19" t="str">
            <v>BO004411T200000005</v>
          </cell>
        </row>
      </sheetData>
      <sheetData sheetId="2260">
        <row r="19">
          <cell r="F19" t="str">
            <v>BO004411T200000005</v>
          </cell>
        </row>
      </sheetData>
      <sheetData sheetId="2261">
        <row r="19">
          <cell r="F19" t="str">
            <v>BO004411T200000005</v>
          </cell>
        </row>
      </sheetData>
      <sheetData sheetId="2262">
        <row r="19">
          <cell r="F19" t="str">
            <v>BO004411T200000005</v>
          </cell>
        </row>
      </sheetData>
      <sheetData sheetId="2263">
        <row r="19">
          <cell r="F19" t="str">
            <v>BO004411T200000005</v>
          </cell>
        </row>
      </sheetData>
      <sheetData sheetId="2264">
        <row r="19">
          <cell r="F19" t="str">
            <v>BO004411T200000005</v>
          </cell>
        </row>
      </sheetData>
      <sheetData sheetId="2265">
        <row r="19">
          <cell r="F19" t="str">
            <v>BO004411T200000005</v>
          </cell>
        </row>
      </sheetData>
      <sheetData sheetId="2266">
        <row r="19">
          <cell r="F19" t="str">
            <v>BO004411T200000005</v>
          </cell>
        </row>
      </sheetData>
      <sheetData sheetId="2267">
        <row r="19">
          <cell r="F19" t="str">
            <v>BO004411T200000005</v>
          </cell>
        </row>
      </sheetData>
      <sheetData sheetId="2268"/>
      <sheetData sheetId="2269">
        <row r="19">
          <cell r="F19" t="str">
            <v>BO004411T200000005</v>
          </cell>
        </row>
      </sheetData>
      <sheetData sheetId="2270">
        <row r="19">
          <cell r="F19" t="str">
            <v>BO004411T200000005</v>
          </cell>
        </row>
      </sheetData>
      <sheetData sheetId="2271">
        <row r="19">
          <cell r="F19" t="str">
            <v>BO004411T200000005</v>
          </cell>
        </row>
      </sheetData>
      <sheetData sheetId="2272">
        <row r="19">
          <cell r="F19" t="str">
            <v>BO004411T200000005</v>
          </cell>
        </row>
      </sheetData>
      <sheetData sheetId="2273">
        <row r="19">
          <cell r="F19" t="str">
            <v>BO004411T200000005</v>
          </cell>
        </row>
      </sheetData>
      <sheetData sheetId="2274">
        <row r="19">
          <cell r="F19" t="str">
            <v>BO004411T200000005</v>
          </cell>
        </row>
      </sheetData>
      <sheetData sheetId="2275">
        <row r="19">
          <cell r="F19" t="str">
            <v>BO004411T200000005</v>
          </cell>
        </row>
      </sheetData>
      <sheetData sheetId="2276">
        <row r="19">
          <cell r="F19" t="str">
            <v>BO004411T200000005</v>
          </cell>
        </row>
      </sheetData>
      <sheetData sheetId="2277">
        <row r="19">
          <cell r="F19" t="str">
            <v>BO004411T200000005</v>
          </cell>
        </row>
      </sheetData>
      <sheetData sheetId="2278">
        <row r="19">
          <cell r="F19" t="str">
            <v>BO004411T200000005</v>
          </cell>
        </row>
      </sheetData>
      <sheetData sheetId="2279">
        <row r="19">
          <cell r="F19" t="str">
            <v>BO004411T200000005</v>
          </cell>
        </row>
      </sheetData>
      <sheetData sheetId="2280">
        <row r="19">
          <cell r="F19" t="str">
            <v>BO004411T200000005</v>
          </cell>
        </row>
      </sheetData>
      <sheetData sheetId="2281">
        <row r="19">
          <cell r="F19" t="str">
            <v>BO004411T200000005</v>
          </cell>
        </row>
      </sheetData>
      <sheetData sheetId="2282">
        <row r="19">
          <cell r="F19" t="str">
            <v>BO004411T200000005</v>
          </cell>
        </row>
      </sheetData>
      <sheetData sheetId="2283">
        <row r="19">
          <cell r="F19" t="str">
            <v>BO004411T200000005</v>
          </cell>
        </row>
      </sheetData>
      <sheetData sheetId="2284">
        <row r="19">
          <cell r="F19" t="str">
            <v>BO004411T200000005</v>
          </cell>
        </row>
      </sheetData>
      <sheetData sheetId="2285">
        <row r="19">
          <cell r="F19" t="str">
            <v>BO004411T200000005</v>
          </cell>
        </row>
      </sheetData>
      <sheetData sheetId="2286">
        <row r="19">
          <cell r="F19" t="str">
            <v>BO004411T200000005</v>
          </cell>
        </row>
      </sheetData>
      <sheetData sheetId="2287">
        <row r="19">
          <cell r="F19" t="str">
            <v>BO004411T200000005</v>
          </cell>
        </row>
      </sheetData>
      <sheetData sheetId="2288">
        <row r="19">
          <cell r="F19" t="str">
            <v>BO004411T200000005</v>
          </cell>
        </row>
      </sheetData>
      <sheetData sheetId="2289">
        <row r="19">
          <cell r="F19" t="str">
            <v>BO004411T200000005</v>
          </cell>
        </row>
      </sheetData>
      <sheetData sheetId="2290">
        <row r="19">
          <cell r="F19" t="str">
            <v>BO004411T200000005</v>
          </cell>
        </row>
      </sheetData>
      <sheetData sheetId="2291">
        <row r="19">
          <cell r="F19" t="str">
            <v>BO004411T200000005</v>
          </cell>
        </row>
      </sheetData>
      <sheetData sheetId="2292">
        <row r="19">
          <cell r="F19" t="str">
            <v>BO004411T200000005</v>
          </cell>
        </row>
      </sheetData>
      <sheetData sheetId="2293">
        <row r="19">
          <cell r="F19" t="str">
            <v>BO004411T200000005</v>
          </cell>
        </row>
      </sheetData>
      <sheetData sheetId="2294">
        <row r="19">
          <cell r="F19" t="str">
            <v>BO004411T200000005</v>
          </cell>
        </row>
      </sheetData>
      <sheetData sheetId="2295">
        <row r="19">
          <cell r="F19" t="str">
            <v>BO004411T200000005</v>
          </cell>
        </row>
      </sheetData>
      <sheetData sheetId="2296">
        <row r="19">
          <cell r="F19" t="str">
            <v>BO004411T200000005</v>
          </cell>
        </row>
      </sheetData>
      <sheetData sheetId="2297">
        <row r="19">
          <cell r="F19" t="str">
            <v>BO004411T200000005</v>
          </cell>
        </row>
      </sheetData>
      <sheetData sheetId="2298">
        <row r="19">
          <cell r="F19" t="str">
            <v>BO004411T200000005</v>
          </cell>
        </row>
      </sheetData>
      <sheetData sheetId="2299">
        <row r="19">
          <cell r="F19" t="str">
            <v>BO004411T200000005</v>
          </cell>
        </row>
      </sheetData>
      <sheetData sheetId="2300">
        <row r="19">
          <cell r="F19" t="str">
            <v>BO004411T200000005</v>
          </cell>
        </row>
      </sheetData>
      <sheetData sheetId="2301">
        <row r="19">
          <cell r="F19" t="str">
            <v>BO004411T200000005</v>
          </cell>
        </row>
      </sheetData>
      <sheetData sheetId="2302">
        <row r="19">
          <cell r="F19" t="str">
            <v>BO004411T200000005</v>
          </cell>
        </row>
      </sheetData>
      <sheetData sheetId="2303">
        <row r="19">
          <cell r="F19" t="str">
            <v>BO004411T200000005</v>
          </cell>
        </row>
      </sheetData>
      <sheetData sheetId="2304">
        <row r="19">
          <cell r="F19" t="str">
            <v>BO004411T200000005</v>
          </cell>
        </row>
      </sheetData>
      <sheetData sheetId="2305">
        <row r="19">
          <cell r="F19" t="str">
            <v>BO004411T200000005</v>
          </cell>
        </row>
      </sheetData>
      <sheetData sheetId="2306">
        <row r="19">
          <cell r="F19" t="str">
            <v>BO004411T200000005</v>
          </cell>
        </row>
      </sheetData>
      <sheetData sheetId="2307">
        <row r="19">
          <cell r="F19" t="str">
            <v>BO004411T200000005</v>
          </cell>
        </row>
      </sheetData>
      <sheetData sheetId="2308">
        <row r="19">
          <cell r="F19" t="str">
            <v>BO004411T200000005</v>
          </cell>
        </row>
      </sheetData>
      <sheetData sheetId="2309">
        <row r="19">
          <cell r="F19" t="str">
            <v>BO004411T200000005</v>
          </cell>
        </row>
      </sheetData>
      <sheetData sheetId="2310">
        <row r="19">
          <cell r="F19" t="str">
            <v>BO004411T200000005</v>
          </cell>
        </row>
      </sheetData>
      <sheetData sheetId="2311">
        <row r="19">
          <cell r="F19" t="str">
            <v>BO004411T200000005</v>
          </cell>
        </row>
      </sheetData>
      <sheetData sheetId="2312">
        <row r="19">
          <cell r="F19" t="str">
            <v>BO004411T200000005</v>
          </cell>
        </row>
      </sheetData>
      <sheetData sheetId="2313">
        <row r="19">
          <cell r="F19" t="str">
            <v>BO004411T200000005</v>
          </cell>
        </row>
      </sheetData>
      <sheetData sheetId="2314">
        <row r="19">
          <cell r="F19" t="str">
            <v>BO004411T200000005</v>
          </cell>
        </row>
      </sheetData>
      <sheetData sheetId="2315">
        <row r="19">
          <cell r="F19" t="str">
            <v>BO004411T200000005</v>
          </cell>
        </row>
      </sheetData>
      <sheetData sheetId="2316">
        <row r="19">
          <cell r="F19" t="str">
            <v>BO004411T200000005</v>
          </cell>
        </row>
      </sheetData>
      <sheetData sheetId="2317">
        <row r="19">
          <cell r="F19" t="str">
            <v>BO004411T200000005</v>
          </cell>
        </row>
      </sheetData>
      <sheetData sheetId="2318">
        <row r="19">
          <cell r="F19" t="str">
            <v>BO004411T200000005</v>
          </cell>
        </row>
      </sheetData>
      <sheetData sheetId="2319">
        <row r="19">
          <cell r="F19" t="str">
            <v>BO004411T200000005</v>
          </cell>
        </row>
      </sheetData>
      <sheetData sheetId="2320">
        <row r="19">
          <cell r="F19" t="str">
            <v>BO004411T200000005</v>
          </cell>
        </row>
      </sheetData>
      <sheetData sheetId="2321">
        <row r="19">
          <cell r="F19" t="str">
            <v>BO004411T200000005</v>
          </cell>
        </row>
      </sheetData>
      <sheetData sheetId="2322">
        <row r="19">
          <cell r="F19" t="str">
            <v>BO004411T200000005</v>
          </cell>
        </row>
      </sheetData>
      <sheetData sheetId="2323">
        <row r="19">
          <cell r="F19" t="str">
            <v>BO004411T200000005</v>
          </cell>
        </row>
      </sheetData>
      <sheetData sheetId="2324">
        <row r="19">
          <cell r="F19" t="str">
            <v>BO004411T200000005</v>
          </cell>
        </row>
      </sheetData>
      <sheetData sheetId="2325">
        <row r="19">
          <cell r="F19" t="str">
            <v>BO004411T200000005</v>
          </cell>
        </row>
      </sheetData>
      <sheetData sheetId="2326">
        <row r="19">
          <cell r="F19" t="str">
            <v>BO004411T200000005</v>
          </cell>
        </row>
      </sheetData>
      <sheetData sheetId="2327">
        <row r="19">
          <cell r="F19" t="str">
            <v>BO004411T200000005</v>
          </cell>
        </row>
      </sheetData>
      <sheetData sheetId="2328">
        <row r="19">
          <cell r="F19" t="str">
            <v>BO004411T200000005</v>
          </cell>
        </row>
      </sheetData>
      <sheetData sheetId="2329">
        <row r="19">
          <cell r="F19" t="str">
            <v>BO004411T200000005</v>
          </cell>
        </row>
      </sheetData>
      <sheetData sheetId="2330">
        <row r="19">
          <cell r="F19" t="str">
            <v>BO004411T200000005</v>
          </cell>
        </row>
      </sheetData>
      <sheetData sheetId="2331">
        <row r="19">
          <cell r="F19" t="str">
            <v>BO004411T200000005</v>
          </cell>
        </row>
      </sheetData>
      <sheetData sheetId="2332">
        <row r="19">
          <cell r="F19" t="str">
            <v>BO004411T200000005</v>
          </cell>
        </row>
      </sheetData>
      <sheetData sheetId="2333">
        <row r="19">
          <cell r="F19" t="str">
            <v>BO004411T200000005</v>
          </cell>
        </row>
      </sheetData>
      <sheetData sheetId="2334">
        <row r="19">
          <cell r="F19" t="str">
            <v>BO004411T200000005</v>
          </cell>
        </row>
      </sheetData>
      <sheetData sheetId="2335">
        <row r="19">
          <cell r="F19" t="str">
            <v>BO004411T200000005</v>
          </cell>
        </row>
      </sheetData>
      <sheetData sheetId="2336">
        <row r="19">
          <cell r="F19" t="str">
            <v>BO004411T200000005</v>
          </cell>
        </row>
      </sheetData>
      <sheetData sheetId="2337">
        <row r="19">
          <cell r="F19" t="str">
            <v>BO004411T200000005</v>
          </cell>
        </row>
      </sheetData>
      <sheetData sheetId="2338">
        <row r="19">
          <cell r="F19" t="str">
            <v>BO004411T200000005</v>
          </cell>
        </row>
      </sheetData>
      <sheetData sheetId="2339">
        <row r="19">
          <cell r="F19" t="str">
            <v>BO004411T200000005</v>
          </cell>
        </row>
      </sheetData>
      <sheetData sheetId="2340">
        <row r="19">
          <cell r="F19" t="str">
            <v>BO004411T200000005</v>
          </cell>
        </row>
      </sheetData>
      <sheetData sheetId="2341">
        <row r="19">
          <cell r="F19" t="str">
            <v>BO004411T200000005</v>
          </cell>
        </row>
      </sheetData>
      <sheetData sheetId="2342">
        <row r="19">
          <cell r="F19" t="str">
            <v>BO004411T200000005</v>
          </cell>
        </row>
      </sheetData>
      <sheetData sheetId="2343">
        <row r="19">
          <cell r="F19" t="str">
            <v>BO004411T200000005</v>
          </cell>
        </row>
      </sheetData>
      <sheetData sheetId="2344">
        <row r="19">
          <cell r="F19" t="str">
            <v>BO004411T200000005</v>
          </cell>
        </row>
      </sheetData>
      <sheetData sheetId="2345">
        <row r="19">
          <cell r="F19" t="str">
            <v>BO004411T200000005</v>
          </cell>
        </row>
      </sheetData>
      <sheetData sheetId="2346">
        <row r="19">
          <cell r="F19" t="str">
            <v>BO004411T200000005</v>
          </cell>
        </row>
      </sheetData>
      <sheetData sheetId="2347"/>
      <sheetData sheetId="2348">
        <row r="19">
          <cell r="F19" t="str">
            <v>BO004411T200000005</v>
          </cell>
        </row>
      </sheetData>
      <sheetData sheetId="2349">
        <row r="19">
          <cell r="F19" t="str">
            <v>BO004411T200000005</v>
          </cell>
        </row>
      </sheetData>
      <sheetData sheetId="2350">
        <row r="19">
          <cell r="F19" t="str">
            <v>BO004411T200000005</v>
          </cell>
        </row>
      </sheetData>
      <sheetData sheetId="2351">
        <row r="19">
          <cell r="F19" t="str">
            <v>BO004411T200000005</v>
          </cell>
        </row>
      </sheetData>
      <sheetData sheetId="2352">
        <row r="19">
          <cell r="F19" t="str">
            <v>BO004411T200000005</v>
          </cell>
        </row>
      </sheetData>
      <sheetData sheetId="2353">
        <row r="19">
          <cell r="F19" t="str">
            <v>BO004411T200000005</v>
          </cell>
        </row>
      </sheetData>
      <sheetData sheetId="2354">
        <row r="19">
          <cell r="F19" t="str">
            <v>BO004411T200000005</v>
          </cell>
        </row>
      </sheetData>
      <sheetData sheetId="2355">
        <row r="19">
          <cell r="F19" t="str">
            <v>BO004411T200000005</v>
          </cell>
        </row>
      </sheetData>
      <sheetData sheetId="2356">
        <row r="19">
          <cell r="F19" t="str">
            <v>BO004411T200000005</v>
          </cell>
        </row>
      </sheetData>
      <sheetData sheetId="2357">
        <row r="19">
          <cell r="F19" t="str">
            <v>BO004411T200000005</v>
          </cell>
        </row>
      </sheetData>
      <sheetData sheetId="2358">
        <row r="19">
          <cell r="F19" t="str">
            <v>BO004411T200000005</v>
          </cell>
        </row>
      </sheetData>
      <sheetData sheetId="2359">
        <row r="19">
          <cell r="F19" t="str">
            <v>BO004411T200000005</v>
          </cell>
        </row>
      </sheetData>
      <sheetData sheetId="2360">
        <row r="19">
          <cell r="F19" t="str">
            <v>BO004411T200000005</v>
          </cell>
        </row>
      </sheetData>
      <sheetData sheetId="2361">
        <row r="19">
          <cell r="F19" t="str">
            <v>BO004411T200000005</v>
          </cell>
        </row>
      </sheetData>
      <sheetData sheetId="2362">
        <row r="19">
          <cell r="F19" t="str">
            <v>BO004411T200000005</v>
          </cell>
        </row>
      </sheetData>
      <sheetData sheetId="2363">
        <row r="19">
          <cell r="F19" t="str">
            <v>BO004411T200000005</v>
          </cell>
        </row>
      </sheetData>
      <sheetData sheetId="2364">
        <row r="19">
          <cell r="F19" t="str">
            <v>BO004411T200000005</v>
          </cell>
        </row>
      </sheetData>
      <sheetData sheetId="2365">
        <row r="19">
          <cell r="F19" t="str">
            <v>BO004411T200000005</v>
          </cell>
        </row>
      </sheetData>
      <sheetData sheetId="2366">
        <row r="19">
          <cell r="F19" t="str">
            <v>BO004411T200000005</v>
          </cell>
        </row>
      </sheetData>
      <sheetData sheetId="2367">
        <row r="19">
          <cell r="F19" t="str">
            <v>BO004411T200000005</v>
          </cell>
        </row>
      </sheetData>
      <sheetData sheetId="2368">
        <row r="19">
          <cell r="F19" t="str">
            <v>BO004411T200000005</v>
          </cell>
        </row>
      </sheetData>
      <sheetData sheetId="2369">
        <row r="19">
          <cell r="F19" t="str">
            <v>BO004411T200000005</v>
          </cell>
        </row>
      </sheetData>
      <sheetData sheetId="2370">
        <row r="19">
          <cell r="F19" t="str">
            <v>BO004411T200000005</v>
          </cell>
        </row>
      </sheetData>
      <sheetData sheetId="2371">
        <row r="19">
          <cell r="F19" t="str">
            <v>BO004411T200000005</v>
          </cell>
        </row>
      </sheetData>
      <sheetData sheetId="2372">
        <row r="19">
          <cell r="F19" t="str">
            <v>BO004411T200000005</v>
          </cell>
        </row>
      </sheetData>
      <sheetData sheetId="2373">
        <row r="19">
          <cell r="F19" t="str">
            <v>BO004411T200000005</v>
          </cell>
        </row>
      </sheetData>
      <sheetData sheetId="2374">
        <row r="19">
          <cell r="F19" t="str">
            <v>BO004411T200000005</v>
          </cell>
        </row>
      </sheetData>
      <sheetData sheetId="2375">
        <row r="19">
          <cell r="F19" t="str">
            <v>BO004411T200000005</v>
          </cell>
        </row>
      </sheetData>
      <sheetData sheetId="2376">
        <row r="19">
          <cell r="F19" t="str">
            <v>BO004411T200000005</v>
          </cell>
        </row>
      </sheetData>
      <sheetData sheetId="2377"/>
      <sheetData sheetId="2378">
        <row r="19">
          <cell r="F19" t="str">
            <v>BO004411T200000005</v>
          </cell>
        </row>
      </sheetData>
      <sheetData sheetId="2379">
        <row r="19">
          <cell r="F19" t="str">
            <v>BO004411T200000005</v>
          </cell>
        </row>
      </sheetData>
      <sheetData sheetId="2380">
        <row r="19">
          <cell r="F19" t="str">
            <v>BO004411T200000005</v>
          </cell>
        </row>
      </sheetData>
      <sheetData sheetId="2381">
        <row r="19">
          <cell r="F19" t="str">
            <v>BO004411T200000005</v>
          </cell>
        </row>
      </sheetData>
      <sheetData sheetId="2382">
        <row r="19">
          <cell r="F19" t="str">
            <v>BO004411T200000005</v>
          </cell>
        </row>
      </sheetData>
      <sheetData sheetId="2383">
        <row r="19">
          <cell r="F19" t="str">
            <v>BO004411T200000005</v>
          </cell>
        </row>
      </sheetData>
      <sheetData sheetId="2384">
        <row r="19">
          <cell r="F19" t="str">
            <v>BO004411T200000005</v>
          </cell>
        </row>
      </sheetData>
      <sheetData sheetId="2385">
        <row r="19">
          <cell r="F19" t="str">
            <v>BO004411T200000005</v>
          </cell>
        </row>
      </sheetData>
      <sheetData sheetId="2386"/>
      <sheetData sheetId="2387">
        <row r="19">
          <cell r="F19" t="str">
            <v>BO004411T200000005</v>
          </cell>
        </row>
      </sheetData>
      <sheetData sheetId="2388">
        <row r="19">
          <cell r="F19" t="str">
            <v>BO004411T200000005</v>
          </cell>
        </row>
      </sheetData>
      <sheetData sheetId="2389">
        <row r="19">
          <cell r="F19" t="str">
            <v>BO004411T200000005</v>
          </cell>
        </row>
      </sheetData>
      <sheetData sheetId="2390">
        <row r="19">
          <cell r="F19" t="str">
            <v>BO004411T200000005</v>
          </cell>
        </row>
      </sheetData>
      <sheetData sheetId="2391">
        <row r="19">
          <cell r="F19" t="str">
            <v>BO004411T200000005</v>
          </cell>
        </row>
      </sheetData>
      <sheetData sheetId="2392"/>
      <sheetData sheetId="2393"/>
      <sheetData sheetId="2394"/>
      <sheetData sheetId="2395"/>
      <sheetData sheetId="2396"/>
      <sheetData sheetId="2397"/>
      <sheetData sheetId="2398">
        <row r="19">
          <cell r="F19" t="str">
            <v>BO004411T200000005</v>
          </cell>
        </row>
      </sheetData>
      <sheetData sheetId="2399">
        <row r="19">
          <cell r="F19" t="str">
            <v>BO004411T200000005</v>
          </cell>
        </row>
      </sheetData>
      <sheetData sheetId="2400">
        <row r="19">
          <cell r="F19" t="str">
            <v>BO004411T200000005</v>
          </cell>
        </row>
      </sheetData>
      <sheetData sheetId="2401"/>
      <sheetData sheetId="2402"/>
      <sheetData sheetId="2403">
        <row r="19">
          <cell r="F19" t="str">
            <v>BO004411T200000005</v>
          </cell>
        </row>
      </sheetData>
      <sheetData sheetId="2404">
        <row r="19">
          <cell r="F19" t="str">
            <v>BO004411T200000005</v>
          </cell>
        </row>
      </sheetData>
      <sheetData sheetId="2405">
        <row r="19">
          <cell r="F19" t="str">
            <v>BO004411T200000005</v>
          </cell>
        </row>
      </sheetData>
      <sheetData sheetId="2406">
        <row r="19">
          <cell r="F19" t="str">
            <v>BO004411T200000005</v>
          </cell>
        </row>
      </sheetData>
      <sheetData sheetId="2407">
        <row r="19">
          <cell r="F19" t="str">
            <v>BO004411T200000005</v>
          </cell>
        </row>
      </sheetData>
      <sheetData sheetId="2408">
        <row r="19">
          <cell r="F19" t="str">
            <v>BO004411T200000005</v>
          </cell>
        </row>
      </sheetData>
      <sheetData sheetId="2409"/>
      <sheetData sheetId="2410"/>
      <sheetData sheetId="2411"/>
      <sheetData sheetId="2412">
        <row r="19">
          <cell r="F19" t="str">
            <v>BO004411T200000005</v>
          </cell>
        </row>
      </sheetData>
      <sheetData sheetId="2413">
        <row r="19">
          <cell r="F19" t="str">
            <v>BO004411T200000005</v>
          </cell>
        </row>
      </sheetData>
      <sheetData sheetId="2414">
        <row r="19">
          <cell r="F19" t="str">
            <v>BO004411T200000005</v>
          </cell>
        </row>
      </sheetData>
      <sheetData sheetId="2415">
        <row r="19">
          <cell r="F19" t="str">
            <v>BO004411T200000005</v>
          </cell>
        </row>
      </sheetData>
      <sheetData sheetId="2416">
        <row r="19">
          <cell r="F19" t="str">
            <v>BO004411T200000005</v>
          </cell>
        </row>
      </sheetData>
      <sheetData sheetId="2417">
        <row r="19">
          <cell r="F19" t="str">
            <v>BO004411T200000005</v>
          </cell>
        </row>
      </sheetData>
      <sheetData sheetId="2418">
        <row r="19">
          <cell r="F19" t="str">
            <v>BO004411T200000005</v>
          </cell>
        </row>
      </sheetData>
      <sheetData sheetId="2419">
        <row r="19">
          <cell r="F19" t="str">
            <v>BO004411T200000005</v>
          </cell>
        </row>
      </sheetData>
      <sheetData sheetId="2420">
        <row r="19">
          <cell r="F19" t="str">
            <v>BO004411T200000005</v>
          </cell>
        </row>
      </sheetData>
      <sheetData sheetId="2421">
        <row r="19">
          <cell r="F19" t="str">
            <v>BO004411T200000005</v>
          </cell>
        </row>
      </sheetData>
      <sheetData sheetId="2422">
        <row r="19">
          <cell r="F19" t="str">
            <v>BO004411T200000005</v>
          </cell>
        </row>
      </sheetData>
      <sheetData sheetId="2423">
        <row r="19">
          <cell r="F19" t="str">
            <v>BO004411T200000005</v>
          </cell>
        </row>
      </sheetData>
      <sheetData sheetId="2424"/>
      <sheetData sheetId="2425"/>
      <sheetData sheetId="2426"/>
      <sheetData sheetId="2427">
        <row r="19">
          <cell r="F19" t="str">
            <v>BO004411T200000005</v>
          </cell>
        </row>
      </sheetData>
      <sheetData sheetId="2428">
        <row r="19">
          <cell r="F19" t="str">
            <v>BO004411T200000005</v>
          </cell>
        </row>
      </sheetData>
      <sheetData sheetId="2429">
        <row r="19">
          <cell r="F19" t="str">
            <v>BO004411T200000005</v>
          </cell>
        </row>
      </sheetData>
      <sheetData sheetId="2430">
        <row r="19">
          <cell r="F19" t="str">
            <v>BO004411T200000005</v>
          </cell>
        </row>
      </sheetData>
      <sheetData sheetId="2431">
        <row r="19">
          <cell r="F19" t="str">
            <v>BO004411T200000005</v>
          </cell>
        </row>
      </sheetData>
      <sheetData sheetId="2432">
        <row r="19">
          <cell r="F19" t="str">
            <v>BO004411T200000005</v>
          </cell>
        </row>
      </sheetData>
      <sheetData sheetId="2433">
        <row r="19">
          <cell r="F19" t="str">
            <v>BO004411T200000005</v>
          </cell>
        </row>
      </sheetData>
      <sheetData sheetId="2434">
        <row r="19">
          <cell r="F19" t="str">
            <v>BO004411T200000005</v>
          </cell>
        </row>
      </sheetData>
      <sheetData sheetId="2435">
        <row r="19">
          <cell r="F19" t="str">
            <v>BO004411T200000005</v>
          </cell>
        </row>
      </sheetData>
      <sheetData sheetId="2436">
        <row r="19">
          <cell r="F19" t="str">
            <v>BO004411T200000005</v>
          </cell>
        </row>
      </sheetData>
      <sheetData sheetId="2437">
        <row r="19">
          <cell r="F19" t="str">
            <v>BO004411T200000005</v>
          </cell>
        </row>
      </sheetData>
      <sheetData sheetId="2438">
        <row r="19">
          <cell r="F19" t="str">
            <v>BO004411T200000005</v>
          </cell>
        </row>
      </sheetData>
      <sheetData sheetId="2439">
        <row r="19">
          <cell r="F19" t="str">
            <v>BO004411T200000005</v>
          </cell>
        </row>
      </sheetData>
      <sheetData sheetId="2440">
        <row r="19">
          <cell r="F19" t="str">
            <v>BO004411T200000005</v>
          </cell>
        </row>
      </sheetData>
      <sheetData sheetId="2441"/>
      <sheetData sheetId="2442">
        <row r="19">
          <cell r="F19" t="str">
            <v>BO004411T200000005</v>
          </cell>
        </row>
      </sheetData>
      <sheetData sheetId="2443">
        <row r="19">
          <cell r="F19" t="str">
            <v>BO004411T200000005</v>
          </cell>
        </row>
      </sheetData>
      <sheetData sheetId="2444">
        <row r="19">
          <cell r="F19" t="str">
            <v>BO004411T200000005</v>
          </cell>
        </row>
      </sheetData>
      <sheetData sheetId="2445">
        <row r="19">
          <cell r="F19" t="str">
            <v>BO004411T200000005</v>
          </cell>
        </row>
      </sheetData>
      <sheetData sheetId="2446"/>
      <sheetData sheetId="2447">
        <row r="19">
          <cell r="F19" t="str">
            <v>BO004411T200000005</v>
          </cell>
        </row>
      </sheetData>
      <sheetData sheetId="2448">
        <row r="19">
          <cell r="F19" t="str">
            <v>BO004411T200000005</v>
          </cell>
        </row>
      </sheetData>
      <sheetData sheetId="2449">
        <row r="19">
          <cell r="F19" t="str">
            <v>BO004411T200000005</v>
          </cell>
        </row>
      </sheetData>
      <sheetData sheetId="2450"/>
      <sheetData sheetId="2451"/>
      <sheetData sheetId="2452">
        <row r="19">
          <cell r="F19" t="str">
            <v>BO004411T200000005</v>
          </cell>
        </row>
      </sheetData>
      <sheetData sheetId="2453">
        <row r="19">
          <cell r="F19" t="str">
            <v>BO004411T200000005</v>
          </cell>
        </row>
      </sheetData>
      <sheetData sheetId="2454"/>
      <sheetData sheetId="2455"/>
      <sheetData sheetId="2456"/>
      <sheetData sheetId="2457">
        <row r="19">
          <cell r="F19" t="str">
            <v>BO004411T200000005</v>
          </cell>
        </row>
      </sheetData>
      <sheetData sheetId="2458">
        <row r="19">
          <cell r="F19" t="str">
            <v>BO004411T200000005</v>
          </cell>
        </row>
      </sheetData>
      <sheetData sheetId="2459">
        <row r="19">
          <cell r="F19" t="str">
            <v>BO004411T200000005</v>
          </cell>
        </row>
      </sheetData>
      <sheetData sheetId="2460">
        <row r="19">
          <cell r="F19" t="str">
            <v>BO004411T200000005</v>
          </cell>
        </row>
      </sheetData>
      <sheetData sheetId="2461">
        <row r="19">
          <cell r="F19" t="str">
            <v>BO004411T200000005</v>
          </cell>
        </row>
      </sheetData>
      <sheetData sheetId="2462">
        <row r="19">
          <cell r="F19" t="str">
            <v>BO004411T200000005</v>
          </cell>
        </row>
      </sheetData>
      <sheetData sheetId="2463">
        <row r="19">
          <cell r="F19" t="str">
            <v>BO004411T200000005</v>
          </cell>
        </row>
      </sheetData>
      <sheetData sheetId="2464">
        <row r="19">
          <cell r="F19" t="str">
            <v>BO004411T200000005</v>
          </cell>
        </row>
      </sheetData>
      <sheetData sheetId="2465"/>
      <sheetData sheetId="2466">
        <row r="19">
          <cell r="F19" t="str">
            <v>BO004411T200000005</v>
          </cell>
        </row>
      </sheetData>
      <sheetData sheetId="2467">
        <row r="19">
          <cell r="F19" t="str">
            <v>BO004411T200000005</v>
          </cell>
        </row>
      </sheetData>
      <sheetData sheetId="2468">
        <row r="19">
          <cell r="F19" t="str">
            <v>BO004411T200000005</v>
          </cell>
        </row>
      </sheetData>
      <sheetData sheetId="2469"/>
      <sheetData sheetId="2470"/>
      <sheetData sheetId="2471"/>
      <sheetData sheetId="2472">
        <row r="19">
          <cell r="F19" t="str">
            <v>BO004411T200000005</v>
          </cell>
        </row>
      </sheetData>
      <sheetData sheetId="2473"/>
      <sheetData sheetId="2474">
        <row r="19">
          <cell r="F19" t="str">
            <v>BO004411T200000005</v>
          </cell>
        </row>
      </sheetData>
      <sheetData sheetId="2475"/>
      <sheetData sheetId="2476"/>
      <sheetData sheetId="2477">
        <row r="19">
          <cell r="F19" t="str">
            <v>BO004411T200000005</v>
          </cell>
        </row>
      </sheetData>
      <sheetData sheetId="2478"/>
      <sheetData sheetId="2479">
        <row r="19">
          <cell r="F19" t="str">
            <v>BO004411T200000005</v>
          </cell>
        </row>
      </sheetData>
      <sheetData sheetId="2480"/>
      <sheetData sheetId="2481"/>
      <sheetData sheetId="2482">
        <row r="19">
          <cell r="F19" t="str">
            <v>BO004411T200000005</v>
          </cell>
        </row>
      </sheetData>
      <sheetData sheetId="2483"/>
      <sheetData sheetId="2484">
        <row r="19">
          <cell r="F19" t="str">
            <v>BO004411T200000005</v>
          </cell>
        </row>
      </sheetData>
      <sheetData sheetId="2485"/>
      <sheetData sheetId="2486"/>
      <sheetData sheetId="2487"/>
      <sheetData sheetId="2488"/>
      <sheetData sheetId="2489"/>
      <sheetData sheetId="2490"/>
      <sheetData sheetId="2491"/>
      <sheetData sheetId="2492">
        <row r="19">
          <cell r="F19" t="str">
            <v>BO004411T200000005</v>
          </cell>
        </row>
      </sheetData>
      <sheetData sheetId="2493">
        <row r="19">
          <cell r="F19" t="str">
            <v>BO004411T200000005</v>
          </cell>
        </row>
      </sheetData>
      <sheetData sheetId="2494">
        <row r="19">
          <cell r="F19" t="str">
            <v>BO004411T200000005</v>
          </cell>
        </row>
      </sheetData>
      <sheetData sheetId="2495"/>
      <sheetData sheetId="2496"/>
      <sheetData sheetId="2497">
        <row r="19">
          <cell r="F19" t="str">
            <v>BO004411T200000005</v>
          </cell>
        </row>
      </sheetData>
      <sheetData sheetId="2498">
        <row r="19">
          <cell r="F19" t="str">
            <v>BO004411T200000005</v>
          </cell>
        </row>
      </sheetData>
      <sheetData sheetId="2499">
        <row r="19">
          <cell r="F19" t="str">
            <v>BO004411T200000005</v>
          </cell>
        </row>
      </sheetData>
      <sheetData sheetId="2500"/>
      <sheetData sheetId="2501">
        <row r="19">
          <cell r="F19" t="str">
            <v>BO004411T200000005</v>
          </cell>
        </row>
      </sheetData>
      <sheetData sheetId="2502">
        <row r="19">
          <cell r="F19" t="str">
            <v>BO004411T200000005</v>
          </cell>
        </row>
      </sheetData>
      <sheetData sheetId="2503"/>
      <sheetData sheetId="2504"/>
      <sheetData sheetId="2505"/>
      <sheetData sheetId="2506">
        <row r="19">
          <cell r="F19" t="str">
            <v>BO004411T200000005</v>
          </cell>
        </row>
      </sheetData>
      <sheetData sheetId="2507">
        <row r="19">
          <cell r="F19" t="str">
            <v>BO004411T200000005</v>
          </cell>
        </row>
      </sheetData>
      <sheetData sheetId="2508">
        <row r="19">
          <cell r="F19" t="str">
            <v>BO004411T200000005</v>
          </cell>
        </row>
      </sheetData>
      <sheetData sheetId="2509">
        <row r="19">
          <cell r="F19" t="str">
            <v>BO004411T200000005</v>
          </cell>
        </row>
      </sheetData>
      <sheetData sheetId="2510"/>
      <sheetData sheetId="2511">
        <row r="19">
          <cell r="F19" t="str">
            <v>BO004411T200000005</v>
          </cell>
        </row>
      </sheetData>
      <sheetData sheetId="2512">
        <row r="19">
          <cell r="F19" t="str">
            <v>BO004411T200000005</v>
          </cell>
        </row>
      </sheetData>
      <sheetData sheetId="2513">
        <row r="19">
          <cell r="F19" t="str">
            <v>BO004411T200000005</v>
          </cell>
        </row>
      </sheetData>
      <sheetData sheetId="2514">
        <row r="19">
          <cell r="F19" t="str">
            <v>BO004411T200000005</v>
          </cell>
        </row>
      </sheetData>
      <sheetData sheetId="2515"/>
      <sheetData sheetId="2516">
        <row r="19">
          <cell r="F19" t="str">
            <v>BO004411T200000005</v>
          </cell>
        </row>
      </sheetData>
      <sheetData sheetId="2517">
        <row r="19">
          <cell r="F19" t="str">
            <v>BO004411T200000005</v>
          </cell>
        </row>
      </sheetData>
      <sheetData sheetId="2518"/>
      <sheetData sheetId="2519"/>
      <sheetData sheetId="2520"/>
      <sheetData sheetId="2521">
        <row r="19">
          <cell r="F19" t="str">
            <v>BO004411T200000005</v>
          </cell>
        </row>
      </sheetData>
      <sheetData sheetId="2522">
        <row r="19">
          <cell r="F19" t="str">
            <v>BO004411T200000005</v>
          </cell>
        </row>
      </sheetData>
      <sheetData sheetId="2523">
        <row r="19">
          <cell r="F19" t="str">
            <v>BO004411T200000005</v>
          </cell>
        </row>
      </sheetData>
      <sheetData sheetId="2524">
        <row r="19">
          <cell r="F19" t="str">
            <v>BO004411T200000005</v>
          </cell>
        </row>
      </sheetData>
      <sheetData sheetId="2525">
        <row r="19">
          <cell r="F19" t="str">
            <v>BO004411T200000005</v>
          </cell>
        </row>
      </sheetData>
      <sheetData sheetId="2526">
        <row r="19">
          <cell r="F19" t="str">
            <v>BO004411T200000005</v>
          </cell>
        </row>
      </sheetData>
      <sheetData sheetId="2527">
        <row r="19">
          <cell r="F19" t="str">
            <v>BO004411T200000005</v>
          </cell>
        </row>
      </sheetData>
      <sheetData sheetId="2528">
        <row r="19">
          <cell r="F19" t="str">
            <v>BO004411T200000005</v>
          </cell>
        </row>
      </sheetData>
      <sheetData sheetId="2529">
        <row r="19">
          <cell r="F19" t="str">
            <v>BO004411T200000005</v>
          </cell>
        </row>
      </sheetData>
      <sheetData sheetId="2530">
        <row r="19">
          <cell r="F19" t="str">
            <v>BO004411T200000005</v>
          </cell>
        </row>
      </sheetData>
      <sheetData sheetId="2531">
        <row r="19">
          <cell r="F19" t="str">
            <v>BO004411T200000005</v>
          </cell>
        </row>
      </sheetData>
      <sheetData sheetId="2532">
        <row r="19">
          <cell r="F19" t="str">
            <v>BO004411T200000005</v>
          </cell>
        </row>
      </sheetData>
      <sheetData sheetId="2533">
        <row r="19">
          <cell r="F19" t="str">
            <v>BO004411T200000005</v>
          </cell>
        </row>
      </sheetData>
      <sheetData sheetId="2534">
        <row r="19">
          <cell r="F19" t="str">
            <v>BO004411T200000005</v>
          </cell>
        </row>
      </sheetData>
      <sheetData sheetId="2535"/>
      <sheetData sheetId="2536">
        <row r="19">
          <cell r="F19" t="str">
            <v>BO004411T200000005</v>
          </cell>
        </row>
      </sheetData>
      <sheetData sheetId="2537">
        <row r="19">
          <cell r="F19" t="str">
            <v>BO004411T200000005</v>
          </cell>
        </row>
      </sheetData>
      <sheetData sheetId="2538">
        <row r="19">
          <cell r="F19" t="str">
            <v>BO004411T200000005</v>
          </cell>
        </row>
      </sheetData>
      <sheetData sheetId="2539">
        <row r="19">
          <cell r="F19" t="str">
            <v>BO004411T200000005</v>
          </cell>
        </row>
      </sheetData>
      <sheetData sheetId="2540"/>
      <sheetData sheetId="2541">
        <row r="19">
          <cell r="F19" t="str">
            <v>BO004411T200000005</v>
          </cell>
        </row>
      </sheetData>
      <sheetData sheetId="2542">
        <row r="19">
          <cell r="F19" t="str">
            <v>BO004411T200000005</v>
          </cell>
        </row>
      </sheetData>
      <sheetData sheetId="2543">
        <row r="19">
          <cell r="F19" t="str">
            <v>BO004411T200000005</v>
          </cell>
        </row>
      </sheetData>
      <sheetData sheetId="2544">
        <row r="19">
          <cell r="F19" t="str">
            <v>BO004411T200000005</v>
          </cell>
        </row>
      </sheetData>
      <sheetData sheetId="2545"/>
      <sheetData sheetId="2546">
        <row r="19">
          <cell r="F19" t="str">
            <v>BO004411T200000005</v>
          </cell>
        </row>
      </sheetData>
      <sheetData sheetId="2547">
        <row r="19">
          <cell r="F19" t="str">
            <v>BO004411T200000005</v>
          </cell>
        </row>
      </sheetData>
      <sheetData sheetId="2548"/>
      <sheetData sheetId="2549"/>
      <sheetData sheetId="2550"/>
      <sheetData sheetId="2551">
        <row r="19">
          <cell r="F19" t="str">
            <v>BO004411T200000005</v>
          </cell>
        </row>
      </sheetData>
      <sheetData sheetId="2552">
        <row r="19">
          <cell r="F19" t="str">
            <v>BO004411T200000005</v>
          </cell>
        </row>
      </sheetData>
      <sheetData sheetId="2553">
        <row r="19">
          <cell r="F19" t="str">
            <v>BO004411T200000005</v>
          </cell>
        </row>
      </sheetData>
      <sheetData sheetId="2554">
        <row r="19">
          <cell r="F19" t="str">
            <v>BO004411T200000005</v>
          </cell>
        </row>
      </sheetData>
      <sheetData sheetId="2555">
        <row r="19">
          <cell r="F19" t="str">
            <v>BO004411T200000005</v>
          </cell>
        </row>
      </sheetData>
      <sheetData sheetId="2556">
        <row r="19">
          <cell r="F19" t="str">
            <v>BO004411T200000005</v>
          </cell>
        </row>
      </sheetData>
      <sheetData sheetId="2557">
        <row r="19">
          <cell r="F19" t="str">
            <v>BO004411T200000005</v>
          </cell>
        </row>
      </sheetData>
      <sheetData sheetId="2558">
        <row r="19">
          <cell r="F19" t="str">
            <v>BO004411T200000005</v>
          </cell>
        </row>
      </sheetData>
      <sheetData sheetId="2559">
        <row r="19">
          <cell r="F19" t="str">
            <v>BO004411T200000005</v>
          </cell>
        </row>
      </sheetData>
      <sheetData sheetId="2560">
        <row r="19">
          <cell r="F19" t="str">
            <v>BO004411T200000005</v>
          </cell>
        </row>
      </sheetData>
      <sheetData sheetId="2561">
        <row r="19">
          <cell r="F19" t="str">
            <v>BO004411T200000005</v>
          </cell>
        </row>
      </sheetData>
      <sheetData sheetId="2562">
        <row r="19">
          <cell r="F19" t="str">
            <v>BO004411T200000005</v>
          </cell>
        </row>
      </sheetData>
      <sheetData sheetId="2563">
        <row r="19">
          <cell r="F19" t="str">
            <v>BO004411T200000005</v>
          </cell>
        </row>
      </sheetData>
      <sheetData sheetId="2564">
        <row r="19">
          <cell r="F19" t="str">
            <v>BO004411T200000005</v>
          </cell>
        </row>
      </sheetData>
      <sheetData sheetId="2565">
        <row r="19">
          <cell r="F19" t="str">
            <v>BO004411T200000005</v>
          </cell>
        </row>
      </sheetData>
      <sheetData sheetId="2566">
        <row r="19">
          <cell r="F19" t="str">
            <v>BO004411T200000005</v>
          </cell>
        </row>
      </sheetData>
      <sheetData sheetId="2567">
        <row r="19">
          <cell r="F19" t="str">
            <v>BO004411T200000005</v>
          </cell>
        </row>
      </sheetData>
      <sheetData sheetId="2568">
        <row r="19">
          <cell r="F19" t="str">
            <v>BO004411T200000005</v>
          </cell>
        </row>
      </sheetData>
      <sheetData sheetId="2569">
        <row r="19">
          <cell r="F19" t="str">
            <v>BO004411T200000005</v>
          </cell>
        </row>
      </sheetData>
      <sheetData sheetId="2570">
        <row r="19">
          <cell r="F19" t="str">
            <v>BO004411T200000005</v>
          </cell>
        </row>
      </sheetData>
      <sheetData sheetId="2571">
        <row r="19">
          <cell r="F19" t="str">
            <v>BO004411T200000005</v>
          </cell>
        </row>
      </sheetData>
      <sheetData sheetId="2572">
        <row r="19">
          <cell r="F19" t="str">
            <v>BO004411T200000005</v>
          </cell>
        </row>
      </sheetData>
      <sheetData sheetId="2573">
        <row r="19">
          <cell r="F19" t="str">
            <v>BO004411T200000005</v>
          </cell>
        </row>
      </sheetData>
      <sheetData sheetId="2574">
        <row r="19">
          <cell r="F19" t="str">
            <v>BO004411T200000005</v>
          </cell>
        </row>
      </sheetData>
      <sheetData sheetId="2575">
        <row r="19">
          <cell r="F19" t="str">
            <v>BO004411T200000005</v>
          </cell>
        </row>
      </sheetData>
      <sheetData sheetId="2576">
        <row r="19">
          <cell r="F19" t="str">
            <v>BO004411T200000005</v>
          </cell>
        </row>
      </sheetData>
      <sheetData sheetId="2577">
        <row r="19">
          <cell r="F19" t="str">
            <v>BO004411T200000005</v>
          </cell>
        </row>
      </sheetData>
      <sheetData sheetId="2578">
        <row r="19">
          <cell r="F19" t="str">
            <v>BO004411T200000005</v>
          </cell>
        </row>
      </sheetData>
      <sheetData sheetId="2579">
        <row r="19">
          <cell r="F19" t="str">
            <v>BO004411T200000005</v>
          </cell>
        </row>
      </sheetData>
      <sheetData sheetId="2580">
        <row r="19">
          <cell r="F19" t="str">
            <v>BO004411T200000005</v>
          </cell>
        </row>
      </sheetData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/>
      <sheetData sheetId="2617" refreshError="1"/>
      <sheetData sheetId="2618" refreshError="1"/>
      <sheetData sheetId="2619">
        <row r="19">
          <cell r="F19" t="str">
            <v>BO004411T200000005</v>
          </cell>
        </row>
      </sheetData>
      <sheetData sheetId="2620">
        <row r="19">
          <cell r="F19" t="str">
            <v>BO004411T200000005</v>
          </cell>
        </row>
      </sheetData>
      <sheetData sheetId="2621">
        <row r="19">
          <cell r="F19" t="str">
            <v>BO004411T200000005</v>
          </cell>
        </row>
      </sheetData>
      <sheetData sheetId="2622">
        <row r="19">
          <cell r="F19" t="str">
            <v>BO004411T200000005</v>
          </cell>
        </row>
      </sheetData>
      <sheetData sheetId="2623">
        <row r="19">
          <cell r="F19" t="str">
            <v>BO004411T200000005</v>
          </cell>
        </row>
      </sheetData>
      <sheetData sheetId="2624">
        <row r="19">
          <cell r="F19" t="str">
            <v>BO004411T200000005</v>
          </cell>
        </row>
      </sheetData>
      <sheetData sheetId="2625">
        <row r="19">
          <cell r="F19" t="str">
            <v>BO004411T200000005</v>
          </cell>
        </row>
      </sheetData>
      <sheetData sheetId="2626">
        <row r="19">
          <cell r="F19" t="str">
            <v>BO004411T200000005</v>
          </cell>
        </row>
      </sheetData>
      <sheetData sheetId="2627">
        <row r="19">
          <cell r="F19" t="str">
            <v>BO004411T200000005</v>
          </cell>
        </row>
      </sheetData>
      <sheetData sheetId="2628">
        <row r="19">
          <cell r="F19" t="str">
            <v>BO004411T200000005</v>
          </cell>
        </row>
      </sheetData>
      <sheetData sheetId="2629">
        <row r="19">
          <cell r="F19" t="str">
            <v>BO004411T200000005</v>
          </cell>
        </row>
      </sheetData>
      <sheetData sheetId="2630">
        <row r="19">
          <cell r="F19" t="str">
            <v>BO004411T200000005</v>
          </cell>
        </row>
      </sheetData>
      <sheetData sheetId="2631">
        <row r="19">
          <cell r="F19" t="str">
            <v>BO004411T200000005</v>
          </cell>
        </row>
      </sheetData>
      <sheetData sheetId="2632">
        <row r="19">
          <cell r="F19" t="str">
            <v>BO004411T200000005</v>
          </cell>
        </row>
      </sheetData>
      <sheetData sheetId="2633">
        <row r="19">
          <cell r="F19" t="str">
            <v>BO004411T200000005</v>
          </cell>
        </row>
      </sheetData>
      <sheetData sheetId="2634">
        <row r="19">
          <cell r="F19" t="str">
            <v>BO004411T200000005</v>
          </cell>
        </row>
      </sheetData>
      <sheetData sheetId="2635">
        <row r="19">
          <cell r="F19" t="str">
            <v>BO004411T200000005</v>
          </cell>
        </row>
      </sheetData>
      <sheetData sheetId="2636">
        <row r="19">
          <cell r="F19" t="str">
            <v>BO004411T200000005</v>
          </cell>
        </row>
      </sheetData>
      <sheetData sheetId="2637">
        <row r="19">
          <cell r="F19" t="str">
            <v>BO004411T200000005</v>
          </cell>
        </row>
      </sheetData>
      <sheetData sheetId="2638">
        <row r="19">
          <cell r="F19" t="str">
            <v>BO004411T200000005</v>
          </cell>
        </row>
      </sheetData>
      <sheetData sheetId="2639">
        <row r="19">
          <cell r="F19" t="str">
            <v>BO004411T200000005</v>
          </cell>
        </row>
      </sheetData>
      <sheetData sheetId="2640">
        <row r="19">
          <cell r="F19" t="str">
            <v>BO004411T200000005</v>
          </cell>
        </row>
      </sheetData>
      <sheetData sheetId="2641">
        <row r="19">
          <cell r="F19" t="str">
            <v>BO004411T200000005</v>
          </cell>
        </row>
      </sheetData>
      <sheetData sheetId="2642">
        <row r="19">
          <cell r="F19" t="str">
            <v>BO004411T200000005</v>
          </cell>
        </row>
      </sheetData>
      <sheetData sheetId="2643">
        <row r="19">
          <cell r="F19" t="str">
            <v>BO004411T200000005</v>
          </cell>
        </row>
      </sheetData>
      <sheetData sheetId="2644">
        <row r="19">
          <cell r="F19" t="str">
            <v>BO004411T200000005</v>
          </cell>
        </row>
      </sheetData>
      <sheetData sheetId="2645">
        <row r="19">
          <cell r="F19" t="str">
            <v>BO004411T200000005</v>
          </cell>
        </row>
      </sheetData>
      <sheetData sheetId="2646">
        <row r="19">
          <cell r="F19" t="str">
            <v>BO004411T200000005</v>
          </cell>
        </row>
      </sheetData>
      <sheetData sheetId="2647">
        <row r="19">
          <cell r="F19" t="str">
            <v>BO004411T200000005</v>
          </cell>
        </row>
      </sheetData>
      <sheetData sheetId="2648">
        <row r="19">
          <cell r="F19" t="str">
            <v>BO004411T200000005</v>
          </cell>
        </row>
      </sheetData>
      <sheetData sheetId="2649">
        <row r="19">
          <cell r="F19" t="str">
            <v>BO004411T200000005</v>
          </cell>
        </row>
      </sheetData>
      <sheetData sheetId="2650">
        <row r="19">
          <cell r="F19" t="str">
            <v>BO004411T200000005</v>
          </cell>
        </row>
      </sheetData>
      <sheetData sheetId="2651">
        <row r="19">
          <cell r="F19" t="str">
            <v>BO004411T200000005</v>
          </cell>
        </row>
      </sheetData>
      <sheetData sheetId="2652">
        <row r="19">
          <cell r="F19" t="str">
            <v>BO004411T200000005</v>
          </cell>
        </row>
      </sheetData>
      <sheetData sheetId="2653">
        <row r="19">
          <cell r="F19" t="str">
            <v>BO004411T200000005</v>
          </cell>
        </row>
      </sheetData>
      <sheetData sheetId="2654">
        <row r="19">
          <cell r="F19" t="str">
            <v>BO004411T200000005</v>
          </cell>
        </row>
      </sheetData>
      <sheetData sheetId="2655">
        <row r="19">
          <cell r="F19" t="str">
            <v>BO004411T200000005</v>
          </cell>
        </row>
      </sheetData>
      <sheetData sheetId="2656">
        <row r="19">
          <cell r="F19" t="str">
            <v>BO004411T200000005</v>
          </cell>
        </row>
      </sheetData>
      <sheetData sheetId="2657">
        <row r="19">
          <cell r="F19" t="str">
            <v>BO004411T200000005</v>
          </cell>
        </row>
      </sheetData>
      <sheetData sheetId="2658">
        <row r="19">
          <cell r="F19" t="str">
            <v>BO004411T200000005</v>
          </cell>
        </row>
      </sheetData>
      <sheetData sheetId="2659">
        <row r="19">
          <cell r="F19" t="str">
            <v>BO004411T200000005</v>
          </cell>
        </row>
      </sheetData>
      <sheetData sheetId="2660">
        <row r="19">
          <cell r="F19" t="str">
            <v>BO004411T200000005</v>
          </cell>
        </row>
      </sheetData>
      <sheetData sheetId="2661">
        <row r="19">
          <cell r="F19" t="str">
            <v>BO004411T200000005</v>
          </cell>
        </row>
      </sheetData>
      <sheetData sheetId="2662">
        <row r="19">
          <cell r="F19" t="str">
            <v>BO004411T200000005</v>
          </cell>
        </row>
      </sheetData>
      <sheetData sheetId="2663">
        <row r="19">
          <cell r="F19" t="str">
            <v>BO004411T200000005</v>
          </cell>
        </row>
      </sheetData>
      <sheetData sheetId="2664">
        <row r="19">
          <cell r="F19" t="str">
            <v>BO004411T200000005</v>
          </cell>
        </row>
      </sheetData>
      <sheetData sheetId="2665">
        <row r="19">
          <cell r="F19" t="str">
            <v>BO004411T200000005</v>
          </cell>
        </row>
      </sheetData>
      <sheetData sheetId="2666">
        <row r="19">
          <cell r="F19" t="str">
            <v>BO004411T200000005</v>
          </cell>
        </row>
      </sheetData>
      <sheetData sheetId="2667">
        <row r="19">
          <cell r="F19" t="str">
            <v>BO004411T200000005</v>
          </cell>
        </row>
      </sheetData>
      <sheetData sheetId="2668">
        <row r="19">
          <cell r="F19" t="str">
            <v>BO004411T200000005</v>
          </cell>
        </row>
      </sheetData>
      <sheetData sheetId="2669">
        <row r="19">
          <cell r="F19" t="str">
            <v>BO004411T200000005</v>
          </cell>
        </row>
      </sheetData>
      <sheetData sheetId="2670">
        <row r="19">
          <cell r="F19" t="str">
            <v>BO004411T200000005</v>
          </cell>
        </row>
      </sheetData>
      <sheetData sheetId="2671">
        <row r="19">
          <cell r="F19" t="str">
            <v>BO004411T200000005</v>
          </cell>
        </row>
      </sheetData>
      <sheetData sheetId="2672">
        <row r="19">
          <cell r="F19" t="str">
            <v>BO004411T200000005</v>
          </cell>
        </row>
      </sheetData>
      <sheetData sheetId="2673">
        <row r="19">
          <cell r="F19" t="str">
            <v>BO004411T200000005</v>
          </cell>
        </row>
      </sheetData>
      <sheetData sheetId="2674">
        <row r="19">
          <cell r="F19" t="str">
            <v>BO004411T200000005</v>
          </cell>
        </row>
      </sheetData>
      <sheetData sheetId="2675">
        <row r="19">
          <cell r="F19" t="str">
            <v>BO004411T200000005</v>
          </cell>
        </row>
      </sheetData>
      <sheetData sheetId="2676">
        <row r="19">
          <cell r="F19" t="str">
            <v>BO004411T200000005</v>
          </cell>
        </row>
      </sheetData>
      <sheetData sheetId="2677">
        <row r="19">
          <cell r="F19" t="str">
            <v>BO004411T200000005</v>
          </cell>
        </row>
      </sheetData>
      <sheetData sheetId="2678">
        <row r="19">
          <cell r="F19" t="str">
            <v>BO004411T200000005</v>
          </cell>
        </row>
      </sheetData>
      <sheetData sheetId="2679">
        <row r="19">
          <cell r="F19" t="str">
            <v>BO004411T200000005</v>
          </cell>
        </row>
      </sheetData>
      <sheetData sheetId="2680">
        <row r="19">
          <cell r="F19" t="str">
            <v>BO004411T200000005</v>
          </cell>
        </row>
      </sheetData>
      <sheetData sheetId="2681">
        <row r="19">
          <cell r="F19" t="str">
            <v>BO004411T200000005</v>
          </cell>
        </row>
      </sheetData>
      <sheetData sheetId="2682">
        <row r="19">
          <cell r="F19" t="str">
            <v>BO004411T200000005</v>
          </cell>
        </row>
      </sheetData>
      <sheetData sheetId="2683">
        <row r="19">
          <cell r="F19" t="str">
            <v>BO004411T200000005</v>
          </cell>
        </row>
      </sheetData>
      <sheetData sheetId="2684">
        <row r="19">
          <cell r="F19" t="str">
            <v>BO004411T200000005</v>
          </cell>
        </row>
      </sheetData>
      <sheetData sheetId="2685">
        <row r="19">
          <cell r="F19" t="str">
            <v>BO004411T200000005</v>
          </cell>
        </row>
      </sheetData>
      <sheetData sheetId="2686">
        <row r="19">
          <cell r="F19" t="str">
            <v>BO004411T200000005</v>
          </cell>
        </row>
      </sheetData>
      <sheetData sheetId="2687">
        <row r="19">
          <cell r="F19" t="str">
            <v>BO004411T200000005</v>
          </cell>
        </row>
      </sheetData>
      <sheetData sheetId="2688">
        <row r="19">
          <cell r="F19" t="str">
            <v>BO004411T200000005</v>
          </cell>
        </row>
      </sheetData>
      <sheetData sheetId="2689">
        <row r="19">
          <cell r="F19" t="str">
            <v>BO004411T200000005</v>
          </cell>
        </row>
      </sheetData>
      <sheetData sheetId="2690">
        <row r="19">
          <cell r="F19" t="str">
            <v>BO004411T200000005</v>
          </cell>
        </row>
      </sheetData>
      <sheetData sheetId="2691">
        <row r="19">
          <cell r="F19" t="str">
            <v>BO004411T200000005</v>
          </cell>
        </row>
      </sheetData>
      <sheetData sheetId="2692">
        <row r="19">
          <cell r="F19" t="str">
            <v>BO004411T200000005</v>
          </cell>
        </row>
      </sheetData>
      <sheetData sheetId="2693">
        <row r="19">
          <cell r="F19" t="str">
            <v>BO004411T200000005</v>
          </cell>
        </row>
      </sheetData>
      <sheetData sheetId="2694">
        <row r="19">
          <cell r="F19" t="str">
            <v>BO004411T200000005</v>
          </cell>
        </row>
      </sheetData>
      <sheetData sheetId="2695">
        <row r="19">
          <cell r="F19" t="str">
            <v>BO004411T200000005</v>
          </cell>
        </row>
      </sheetData>
      <sheetData sheetId="2696">
        <row r="19">
          <cell r="F19" t="str">
            <v>BO004411T200000005</v>
          </cell>
        </row>
      </sheetData>
      <sheetData sheetId="2697">
        <row r="19">
          <cell r="F19" t="str">
            <v>BO004411T200000005</v>
          </cell>
        </row>
      </sheetData>
      <sheetData sheetId="2698">
        <row r="19">
          <cell r="F19" t="str">
            <v>BO004411T200000005</v>
          </cell>
        </row>
      </sheetData>
      <sheetData sheetId="2699">
        <row r="19">
          <cell r="F19" t="str">
            <v>BO004411T200000005</v>
          </cell>
        </row>
      </sheetData>
      <sheetData sheetId="2700">
        <row r="19">
          <cell r="F19" t="str">
            <v>BO004411T200000005</v>
          </cell>
        </row>
      </sheetData>
      <sheetData sheetId="2701">
        <row r="19">
          <cell r="F19" t="str">
            <v>BO004411T200000005</v>
          </cell>
        </row>
      </sheetData>
      <sheetData sheetId="2702">
        <row r="19">
          <cell r="F19" t="str">
            <v>BO004411T200000005</v>
          </cell>
        </row>
      </sheetData>
      <sheetData sheetId="2703">
        <row r="19">
          <cell r="F19" t="str">
            <v>BO004411T200000005</v>
          </cell>
        </row>
      </sheetData>
      <sheetData sheetId="2704">
        <row r="19">
          <cell r="F19" t="str">
            <v>BO004411T200000005</v>
          </cell>
        </row>
      </sheetData>
      <sheetData sheetId="2705">
        <row r="19">
          <cell r="F19" t="str">
            <v>BO004411T200000005</v>
          </cell>
        </row>
      </sheetData>
      <sheetData sheetId="2706">
        <row r="19">
          <cell r="F19" t="str">
            <v>BO004411T200000005</v>
          </cell>
        </row>
      </sheetData>
      <sheetData sheetId="2707">
        <row r="19">
          <cell r="F19" t="str">
            <v>BO004411T200000005</v>
          </cell>
        </row>
      </sheetData>
      <sheetData sheetId="2708">
        <row r="19">
          <cell r="F19" t="str">
            <v>BO004411T200000005</v>
          </cell>
        </row>
      </sheetData>
      <sheetData sheetId="2709">
        <row r="19">
          <cell r="F19" t="str">
            <v>BO004411T200000005</v>
          </cell>
        </row>
      </sheetData>
      <sheetData sheetId="2710">
        <row r="19">
          <cell r="F19" t="str">
            <v>BO004411T200000005</v>
          </cell>
        </row>
      </sheetData>
      <sheetData sheetId="2711">
        <row r="19">
          <cell r="F19" t="str">
            <v>BO004411T200000005</v>
          </cell>
        </row>
      </sheetData>
      <sheetData sheetId="2712">
        <row r="19">
          <cell r="F19" t="str">
            <v>BO004411T200000005</v>
          </cell>
        </row>
      </sheetData>
      <sheetData sheetId="2713">
        <row r="19">
          <cell r="F19" t="str">
            <v>BO004411T200000005</v>
          </cell>
        </row>
      </sheetData>
      <sheetData sheetId="2714">
        <row r="19">
          <cell r="F19" t="str">
            <v>BO004411T200000005</v>
          </cell>
        </row>
      </sheetData>
      <sheetData sheetId="2715">
        <row r="19">
          <cell r="F19" t="str">
            <v>BO004411T200000005</v>
          </cell>
        </row>
      </sheetData>
      <sheetData sheetId="2716">
        <row r="19">
          <cell r="F19" t="str">
            <v>BO004411T200000005</v>
          </cell>
        </row>
      </sheetData>
      <sheetData sheetId="2717">
        <row r="19">
          <cell r="F19" t="str">
            <v>BO004411T200000005</v>
          </cell>
        </row>
      </sheetData>
      <sheetData sheetId="2718">
        <row r="19">
          <cell r="F19" t="str">
            <v>BO004411T200000005</v>
          </cell>
        </row>
      </sheetData>
      <sheetData sheetId="2719">
        <row r="19">
          <cell r="F19" t="str">
            <v>BO004411T200000005</v>
          </cell>
        </row>
      </sheetData>
      <sheetData sheetId="2720">
        <row r="19">
          <cell r="F19" t="str">
            <v>BO004411T200000005</v>
          </cell>
        </row>
      </sheetData>
      <sheetData sheetId="2721">
        <row r="19">
          <cell r="F19" t="str">
            <v>BO004411T200000005</v>
          </cell>
        </row>
      </sheetData>
      <sheetData sheetId="2722">
        <row r="19">
          <cell r="F19" t="str">
            <v>BO004411T200000005</v>
          </cell>
        </row>
      </sheetData>
      <sheetData sheetId="2723">
        <row r="19">
          <cell r="F19" t="str">
            <v>BO004411T200000005</v>
          </cell>
        </row>
      </sheetData>
      <sheetData sheetId="2724">
        <row r="19">
          <cell r="F19" t="str">
            <v>BO004411T200000005</v>
          </cell>
        </row>
      </sheetData>
      <sheetData sheetId="2725">
        <row r="19">
          <cell r="F19" t="str">
            <v>BO004411T200000005</v>
          </cell>
        </row>
      </sheetData>
      <sheetData sheetId="2726">
        <row r="19">
          <cell r="F19" t="str">
            <v>BO004411T200000005</v>
          </cell>
        </row>
      </sheetData>
      <sheetData sheetId="2727">
        <row r="19">
          <cell r="F19" t="str">
            <v>BO004411T200000005</v>
          </cell>
        </row>
      </sheetData>
      <sheetData sheetId="2728">
        <row r="19">
          <cell r="F19" t="str">
            <v>BO004411T200000005</v>
          </cell>
        </row>
      </sheetData>
      <sheetData sheetId="2729">
        <row r="19">
          <cell r="F19" t="str">
            <v>BO004411T200000005</v>
          </cell>
        </row>
      </sheetData>
      <sheetData sheetId="2730">
        <row r="19">
          <cell r="F19" t="str">
            <v>BO004411T200000005</v>
          </cell>
        </row>
      </sheetData>
      <sheetData sheetId="2731">
        <row r="19">
          <cell r="F19" t="str">
            <v>BO004411T200000005</v>
          </cell>
        </row>
      </sheetData>
      <sheetData sheetId="2732">
        <row r="19">
          <cell r="F19" t="str">
            <v>BO004411T200000005</v>
          </cell>
        </row>
      </sheetData>
      <sheetData sheetId="2733">
        <row r="19">
          <cell r="F19" t="str">
            <v>BO004411T200000005</v>
          </cell>
        </row>
      </sheetData>
      <sheetData sheetId="2734">
        <row r="19">
          <cell r="F19" t="str">
            <v>BO004411T200000005</v>
          </cell>
        </row>
      </sheetData>
      <sheetData sheetId="2735">
        <row r="19">
          <cell r="F19" t="str">
            <v>BO004411T200000005</v>
          </cell>
        </row>
      </sheetData>
      <sheetData sheetId="2736">
        <row r="19">
          <cell r="F19" t="str">
            <v>BO004411T200000005</v>
          </cell>
        </row>
      </sheetData>
      <sheetData sheetId="2737">
        <row r="19">
          <cell r="F19" t="str">
            <v>BO004411T200000005</v>
          </cell>
        </row>
      </sheetData>
      <sheetData sheetId="2738">
        <row r="19">
          <cell r="F19" t="str">
            <v>BO004411T200000005</v>
          </cell>
        </row>
      </sheetData>
      <sheetData sheetId="2739">
        <row r="19">
          <cell r="F19" t="str">
            <v>BO004411T200000005</v>
          </cell>
        </row>
      </sheetData>
      <sheetData sheetId="2740">
        <row r="19">
          <cell r="F19" t="str">
            <v>BO004411T200000005</v>
          </cell>
        </row>
      </sheetData>
      <sheetData sheetId="2741">
        <row r="19">
          <cell r="F19" t="str">
            <v>BO004411T200000005</v>
          </cell>
        </row>
      </sheetData>
      <sheetData sheetId="2742">
        <row r="19">
          <cell r="F19" t="str">
            <v>BO004411T200000005</v>
          </cell>
        </row>
      </sheetData>
      <sheetData sheetId="2743">
        <row r="19">
          <cell r="F19" t="str">
            <v>BO004411T200000005</v>
          </cell>
        </row>
      </sheetData>
      <sheetData sheetId="2744">
        <row r="19">
          <cell r="F19" t="str">
            <v>BO004411T200000005</v>
          </cell>
        </row>
      </sheetData>
      <sheetData sheetId="2745">
        <row r="19">
          <cell r="F19" t="str">
            <v>BO004411T200000005</v>
          </cell>
        </row>
      </sheetData>
      <sheetData sheetId="2746">
        <row r="19">
          <cell r="F19" t="str">
            <v>BO004411T200000005</v>
          </cell>
        </row>
      </sheetData>
      <sheetData sheetId="2747">
        <row r="19">
          <cell r="F19" t="str">
            <v>BO004411T200000005</v>
          </cell>
        </row>
      </sheetData>
      <sheetData sheetId="2748">
        <row r="19">
          <cell r="F19" t="str">
            <v>BO004411T200000005</v>
          </cell>
        </row>
      </sheetData>
      <sheetData sheetId="2749">
        <row r="19">
          <cell r="F19" t="str">
            <v>BO004411T200000005</v>
          </cell>
        </row>
      </sheetData>
      <sheetData sheetId="2750">
        <row r="19">
          <cell r="F19" t="str">
            <v>BO004411T200000005</v>
          </cell>
        </row>
      </sheetData>
      <sheetData sheetId="2751">
        <row r="19">
          <cell r="F19" t="str">
            <v>BO004411T200000005</v>
          </cell>
        </row>
      </sheetData>
      <sheetData sheetId="2752">
        <row r="19">
          <cell r="F19" t="str">
            <v>BO004411T200000005</v>
          </cell>
        </row>
      </sheetData>
      <sheetData sheetId="2753">
        <row r="19">
          <cell r="F19" t="str">
            <v>BO004411T200000005</v>
          </cell>
        </row>
      </sheetData>
      <sheetData sheetId="2754">
        <row r="19">
          <cell r="F19" t="str">
            <v>BO004411T200000005</v>
          </cell>
        </row>
      </sheetData>
      <sheetData sheetId="2755">
        <row r="19">
          <cell r="F19" t="str">
            <v>BO004411T200000005</v>
          </cell>
        </row>
      </sheetData>
      <sheetData sheetId="2756">
        <row r="19">
          <cell r="F19" t="str">
            <v>BO004411T200000005</v>
          </cell>
        </row>
      </sheetData>
      <sheetData sheetId="2757">
        <row r="19">
          <cell r="F19" t="str">
            <v>BO004411T200000005</v>
          </cell>
        </row>
      </sheetData>
      <sheetData sheetId="2758">
        <row r="19">
          <cell r="F19" t="str">
            <v>BO004411T200000005</v>
          </cell>
        </row>
      </sheetData>
      <sheetData sheetId="2759">
        <row r="19">
          <cell r="F19" t="str">
            <v>BO004411T200000005</v>
          </cell>
        </row>
      </sheetData>
      <sheetData sheetId="2760">
        <row r="19">
          <cell r="F19" t="str">
            <v>BO004411T200000005</v>
          </cell>
        </row>
      </sheetData>
      <sheetData sheetId="2761">
        <row r="19">
          <cell r="F19" t="str">
            <v>BO004411T200000005</v>
          </cell>
        </row>
      </sheetData>
      <sheetData sheetId="2762">
        <row r="19">
          <cell r="F19" t="str">
            <v>BO004411T200000005</v>
          </cell>
        </row>
      </sheetData>
      <sheetData sheetId="2763">
        <row r="19">
          <cell r="F19" t="str">
            <v>BO004411T200000005</v>
          </cell>
        </row>
      </sheetData>
      <sheetData sheetId="2764">
        <row r="19">
          <cell r="F19" t="str">
            <v>BO004411T200000005</v>
          </cell>
        </row>
      </sheetData>
      <sheetData sheetId="2765">
        <row r="19">
          <cell r="F19" t="str">
            <v>BO004411T200000005</v>
          </cell>
        </row>
      </sheetData>
      <sheetData sheetId="2766">
        <row r="19">
          <cell r="F19" t="str">
            <v>BO004411T200000005</v>
          </cell>
        </row>
      </sheetData>
      <sheetData sheetId="2767">
        <row r="19">
          <cell r="F19" t="str">
            <v>BO004411T200000005</v>
          </cell>
        </row>
      </sheetData>
      <sheetData sheetId="2768">
        <row r="19">
          <cell r="F19" t="str">
            <v>BO004411T200000005</v>
          </cell>
        </row>
      </sheetData>
      <sheetData sheetId="2769">
        <row r="19">
          <cell r="F19" t="str">
            <v>BO004411T200000005</v>
          </cell>
        </row>
      </sheetData>
      <sheetData sheetId="2770">
        <row r="19">
          <cell r="F19" t="str">
            <v>BO004411T200000005</v>
          </cell>
        </row>
      </sheetData>
      <sheetData sheetId="2771">
        <row r="19">
          <cell r="F19" t="str">
            <v>BO004411T200000005</v>
          </cell>
        </row>
      </sheetData>
      <sheetData sheetId="2772">
        <row r="19">
          <cell r="F19" t="str">
            <v>BO004411T200000005</v>
          </cell>
        </row>
      </sheetData>
      <sheetData sheetId="2773">
        <row r="19">
          <cell r="F19" t="str">
            <v>BO004411T200000005</v>
          </cell>
        </row>
      </sheetData>
      <sheetData sheetId="2774">
        <row r="19">
          <cell r="F19" t="str">
            <v>BO004411T200000005</v>
          </cell>
        </row>
      </sheetData>
      <sheetData sheetId="2775">
        <row r="19">
          <cell r="F19" t="str">
            <v>BO004411T200000005</v>
          </cell>
        </row>
      </sheetData>
      <sheetData sheetId="2776">
        <row r="19">
          <cell r="F19" t="str">
            <v>BO004411T200000005</v>
          </cell>
        </row>
      </sheetData>
      <sheetData sheetId="2777">
        <row r="19">
          <cell r="F19" t="str">
            <v>BO004411T200000005</v>
          </cell>
        </row>
      </sheetData>
      <sheetData sheetId="2778">
        <row r="19">
          <cell r="F19" t="str">
            <v>BO004411T200000005</v>
          </cell>
        </row>
      </sheetData>
      <sheetData sheetId="2779">
        <row r="19">
          <cell r="F19" t="str">
            <v>BO004411T200000005</v>
          </cell>
        </row>
      </sheetData>
      <sheetData sheetId="2780">
        <row r="19">
          <cell r="F19" t="str">
            <v>BO004411T200000005</v>
          </cell>
        </row>
      </sheetData>
      <sheetData sheetId="2781">
        <row r="19">
          <cell r="F19" t="str">
            <v>BO004411T200000005</v>
          </cell>
        </row>
      </sheetData>
      <sheetData sheetId="2782">
        <row r="19">
          <cell r="F19" t="str">
            <v>BO004411T200000005</v>
          </cell>
        </row>
      </sheetData>
      <sheetData sheetId="2783">
        <row r="19">
          <cell r="F19" t="str">
            <v>BO004411T200000005</v>
          </cell>
        </row>
      </sheetData>
      <sheetData sheetId="2784">
        <row r="19">
          <cell r="F19" t="str">
            <v>BO004411T200000005</v>
          </cell>
        </row>
      </sheetData>
      <sheetData sheetId="2785">
        <row r="19">
          <cell r="F19" t="str">
            <v>BO004411T200000005</v>
          </cell>
        </row>
      </sheetData>
      <sheetData sheetId="2786">
        <row r="19">
          <cell r="F19" t="str">
            <v>BO004411T200000005</v>
          </cell>
        </row>
      </sheetData>
      <sheetData sheetId="2787">
        <row r="19">
          <cell r="F19" t="str">
            <v>BO004411T200000005</v>
          </cell>
        </row>
      </sheetData>
      <sheetData sheetId="2788">
        <row r="19">
          <cell r="F19" t="str">
            <v>BO004411T200000005</v>
          </cell>
        </row>
      </sheetData>
      <sheetData sheetId="2789">
        <row r="19">
          <cell r="F19" t="str">
            <v>BO004411T200000005</v>
          </cell>
        </row>
      </sheetData>
      <sheetData sheetId="2790">
        <row r="19">
          <cell r="F19" t="str">
            <v>BO004411T200000005</v>
          </cell>
        </row>
      </sheetData>
      <sheetData sheetId="2791">
        <row r="19">
          <cell r="F19" t="str">
            <v>BO004411T200000005</v>
          </cell>
        </row>
      </sheetData>
      <sheetData sheetId="2792">
        <row r="19">
          <cell r="F19" t="str">
            <v>BO004411T200000005</v>
          </cell>
        </row>
      </sheetData>
      <sheetData sheetId="2793">
        <row r="19">
          <cell r="F19" t="str">
            <v>BO004411T200000005</v>
          </cell>
        </row>
      </sheetData>
      <sheetData sheetId="2794">
        <row r="19">
          <cell r="F19" t="str">
            <v>BO004411T200000005</v>
          </cell>
        </row>
      </sheetData>
      <sheetData sheetId="2795">
        <row r="19">
          <cell r="F19" t="str">
            <v>BO004411T200000005</v>
          </cell>
        </row>
      </sheetData>
      <sheetData sheetId="2796">
        <row r="19">
          <cell r="F19" t="str">
            <v>BO004411T200000005</v>
          </cell>
        </row>
      </sheetData>
      <sheetData sheetId="2797">
        <row r="19">
          <cell r="F19" t="str">
            <v>BO004411T200000005</v>
          </cell>
        </row>
      </sheetData>
      <sheetData sheetId="2798">
        <row r="19">
          <cell r="F19" t="str">
            <v>BO004411T200000005</v>
          </cell>
        </row>
      </sheetData>
      <sheetData sheetId="2799">
        <row r="19">
          <cell r="F19" t="str">
            <v>BO004411T200000005</v>
          </cell>
        </row>
      </sheetData>
      <sheetData sheetId="2800">
        <row r="19">
          <cell r="F19" t="str">
            <v>BO004411T200000005</v>
          </cell>
        </row>
      </sheetData>
      <sheetData sheetId="2801">
        <row r="19">
          <cell r="F19" t="str">
            <v>BO004411T200000005</v>
          </cell>
        </row>
      </sheetData>
      <sheetData sheetId="2802">
        <row r="19">
          <cell r="F19" t="str">
            <v>BO004411T200000005</v>
          </cell>
        </row>
      </sheetData>
      <sheetData sheetId="2803">
        <row r="19">
          <cell r="F19" t="str">
            <v>BO004411T200000005</v>
          </cell>
        </row>
      </sheetData>
      <sheetData sheetId="2804">
        <row r="19">
          <cell r="F19" t="str">
            <v>BO004411T200000005</v>
          </cell>
        </row>
      </sheetData>
      <sheetData sheetId="2805">
        <row r="19">
          <cell r="F19" t="str">
            <v>BO004411T200000005</v>
          </cell>
        </row>
      </sheetData>
      <sheetData sheetId="2806">
        <row r="19">
          <cell r="F19" t="str">
            <v>BO004411T200000005</v>
          </cell>
        </row>
      </sheetData>
      <sheetData sheetId="2807">
        <row r="19">
          <cell r="F19" t="str">
            <v>BO004411T200000005</v>
          </cell>
        </row>
      </sheetData>
      <sheetData sheetId="2808">
        <row r="19">
          <cell r="F19" t="str">
            <v>BO004411T200000005</v>
          </cell>
        </row>
      </sheetData>
      <sheetData sheetId="2809">
        <row r="19">
          <cell r="F19" t="str">
            <v>BO004411T200000005</v>
          </cell>
        </row>
      </sheetData>
      <sheetData sheetId="2810">
        <row r="19">
          <cell r="F19" t="str">
            <v>BO004411T200000005</v>
          </cell>
        </row>
      </sheetData>
      <sheetData sheetId="2811">
        <row r="19">
          <cell r="F19" t="str">
            <v>BO004411T200000005</v>
          </cell>
        </row>
      </sheetData>
      <sheetData sheetId="2812">
        <row r="19">
          <cell r="F19" t="str">
            <v>BO004411T200000005</v>
          </cell>
        </row>
      </sheetData>
      <sheetData sheetId="2813">
        <row r="19">
          <cell r="F19" t="str">
            <v>BO004411T200000005</v>
          </cell>
        </row>
      </sheetData>
      <sheetData sheetId="2814">
        <row r="19">
          <cell r="F19" t="str">
            <v>BO004411T200000005</v>
          </cell>
        </row>
      </sheetData>
      <sheetData sheetId="2815">
        <row r="19">
          <cell r="F19" t="str">
            <v>BO004411T200000005</v>
          </cell>
        </row>
      </sheetData>
      <sheetData sheetId="2816">
        <row r="19">
          <cell r="F19" t="str">
            <v>BO004411T200000005</v>
          </cell>
        </row>
      </sheetData>
      <sheetData sheetId="2817">
        <row r="19">
          <cell r="F19" t="str">
            <v>BO004411T200000005</v>
          </cell>
        </row>
      </sheetData>
      <sheetData sheetId="2818">
        <row r="19">
          <cell r="F19" t="str">
            <v>BO004411T200000005</v>
          </cell>
        </row>
      </sheetData>
      <sheetData sheetId="2819">
        <row r="19">
          <cell r="F19" t="str">
            <v>BO004411T200000005</v>
          </cell>
        </row>
      </sheetData>
      <sheetData sheetId="2820">
        <row r="19">
          <cell r="F19" t="str">
            <v>BO004411T200000005</v>
          </cell>
        </row>
      </sheetData>
      <sheetData sheetId="2821">
        <row r="19">
          <cell r="F19" t="str">
            <v>BO004411T200000005</v>
          </cell>
        </row>
      </sheetData>
      <sheetData sheetId="2822">
        <row r="19">
          <cell r="F19" t="str">
            <v>BO004411T200000005</v>
          </cell>
        </row>
      </sheetData>
      <sheetData sheetId="2823">
        <row r="19">
          <cell r="F19" t="str">
            <v>BO004411T200000005</v>
          </cell>
        </row>
      </sheetData>
      <sheetData sheetId="2824">
        <row r="19">
          <cell r="F19" t="str">
            <v>BO004411T200000005</v>
          </cell>
        </row>
      </sheetData>
      <sheetData sheetId="2825">
        <row r="19">
          <cell r="F19" t="str">
            <v>BO004411T200000005</v>
          </cell>
        </row>
      </sheetData>
      <sheetData sheetId="2826">
        <row r="19">
          <cell r="F19" t="str">
            <v>BO004411T200000005</v>
          </cell>
        </row>
      </sheetData>
      <sheetData sheetId="2827">
        <row r="19">
          <cell r="F19" t="str">
            <v>BO004411T200000005</v>
          </cell>
        </row>
      </sheetData>
      <sheetData sheetId="2828">
        <row r="19">
          <cell r="F19" t="str">
            <v>BO004411T200000005</v>
          </cell>
        </row>
      </sheetData>
      <sheetData sheetId="2829">
        <row r="19">
          <cell r="F19" t="str">
            <v>BO004411T200000005</v>
          </cell>
        </row>
      </sheetData>
      <sheetData sheetId="2830">
        <row r="19">
          <cell r="F19" t="str">
            <v>BO004411T200000005</v>
          </cell>
        </row>
      </sheetData>
      <sheetData sheetId="2831">
        <row r="19">
          <cell r="F19" t="str">
            <v>BO004411T200000005</v>
          </cell>
        </row>
      </sheetData>
      <sheetData sheetId="2832">
        <row r="19">
          <cell r="F19" t="str">
            <v>BO004411T200000005</v>
          </cell>
        </row>
      </sheetData>
      <sheetData sheetId="2833">
        <row r="19">
          <cell r="F19" t="str">
            <v>BO004411T200000005</v>
          </cell>
        </row>
      </sheetData>
      <sheetData sheetId="2834">
        <row r="19">
          <cell r="F19" t="str">
            <v>BO004411T200000005</v>
          </cell>
        </row>
      </sheetData>
      <sheetData sheetId="2835">
        <row r="19">
          <cell r="F19" t="str">
            <v>BO004411T200000005</v>
          </cell>
        </row>
      </sheetData>
      <sheetData sheetId="2836">
        <row r="19">
          <cell r="F19" t="str">
            <v>BO004411T200000005</v>
          </cell>
        </row>
      </sheetData>
      <sheetData sheetId="2837">
        <row r="19">
          <cell r="F19" t="str">
            <v>BO004411T200000005</v>
          </cell>
        </row>
      </sheetData>
      <sheetData sheetId="2838">
        <row r="19">
          <cell r="F19" t="str">
            <v>BO004411T200000005</v>
          </cell>
        </row>
      </sheetData>
      <sheetData sheetId="2839">
        <row r="19">
          <cell r="F19" t="str">
            <v>BO004411T200000005</v>
          </cell>
        </row>
      </sheetData>
      <sheetData sheetId="2840">
        <row r="19">
          <cell r="F19" t="str">
            <v>BO004411T200000005</v>
          </cell>
        </row>
      </sheetData>
      <sheetData sheetId="2841">
        <row r="19">
          <cell r="F19" t="str">
            <v>BO004411T200000005</v>
          </cell>
        </row>
      </sheetData>
      <sheetData sheetId="2842">
        <row r="19">
          <cell r="F19" t="str">
            <v>BO004411T200000005</v>
          </cell>
        </row>
      </sheetData>
      <sheetData sheetId="2843">
        <row r="19">
          <cell r="F19" t="str">
            <v>BO004411T200000005</v>
          </cell>
        </row>
      </sheetData>
      <sheetData sheetId="2844">
        <row r="19">
          <cell r="F19" t="str">
            <v>BO004411T200000005</v>
          </cell>
        </row>
      </sheetData>
      <sheetData sheetId="2845">
        <row r="19">
          <cell r="F19" t="str">
            <v>BO004411T200000005</v>
          </cell>
        </row>
      </sheetData>
      <sheetData sheetId="2846">
        <row r="19">
          <cell r="F19" t="str">
            <v>BO004411T200000005</v>
          </cell>
        </row>
      </sheetData>
      <sheetData sheetId="2847">
        <row r="19">
          <cell r="F19" t="str">
            <v>BO004411T200000005</v>
          </cell>
        </row>
      </sheetData>
      <sheetData sheetId="2848">
        <row r="19">
          <cell r="F19" t="str">
            <v>BO004411T200000005</v>
          </cell>
        </row>
      </sheetData>
      <sheetData sheetId="2849">
        <row r="19">
          <cell r="F19" t="str">
            <v>BO004411T200000005</v>
          </cell>
        </row>
      </sheetData>
      <sheetData sheetId="2850">
        <row r="19">
          <cell r="F19" t="str">
            <v>BO004411T200000005</v>
          </cell>
        </row>
      </sheetData>
      <sheetData sheetId="2851">
        <row r="19">
          <cell r="F19" t="str">
            <v>BO004411T200000005</v>
          </cell>
        </row>
      </sheetData>
      <sheetData sheetId="2852">
        <row r="19">
          <cell r="F19" t="str">
            <v>BO004411T200000005</v>
          </cell>
        </row>
      </sheetData>
      <sheetData sheetId="2853">
        <row r="19">
          <cell r="F19" t="str">
            <v>BO004411T200000005</v>
          </cell>
        </row>
      </sheetData>
      <sheetData sheetId="2854">
        <row r="19">
          <cell r="F19" t="str">
            <v>BO004411T200000005</v>
          </cell>
        </row>
      </sheetData>
      <sheetData sheetId="2855">
        <row r="19">
          <cell r="F19" t="str">
            <v>BO004411T200000005</v>
          </cell>
        </row>
      </sheetData>
      <sheetData sheetId="2856">
        <row r="19">
          <cell r="F19" t="str">
            <v>BO004411T200000005</v>
          </cell>
        </row>
      </sheetData>
      <sheetData sheetId="2857">
        <row r="19">
          <cell r="F19" t="str">
            <v>BO004411T200000005</v>
          </cell>
        </row>
      </sheetData>
      <sheetData sheetId="2858">
        <row r="19">
          <cell r="F19" t="str">
            <v>BO004411T200000005</v>
          </cell>
        </row>
      </sheetData>
      <sheetData sheetId="2859">
        <row r="19">
          <cell r="F19" t="str">
            <v>BO004411T200000005</v>
          </cell>
        </row>
      </sheetData>
      <sheetData sheetId="2860">
        <row r="19">
          <cell r="F19" t="str">
            <v>BO004411T200000005</v>
          </cell>
        </row>
      </sheetData>
      <sheetData sheetId="2861">
        <row r="19">
          <cell r="F19" t="str">
            <v>BO004411T200000005</v>
          </cell>
        </row>
      </sheetData>
      <sheetData sheetId="2862">
        <row r="19">
          <cell r="F19" t="str">
            <v>BO004411T200000005</v>
          </cell>
        </row>
      </sheetData>
      <sheetData sheetId="2863">
        <row r="19">
          <cell r="F19" t="str">
            <v>BO004411T200000005</v>
          </cell>
        </row>
      </sheetData>
      <sheetData sheetId="2864">
        <row r="19">
          <cell r="F19" t="str">
            <v>BO004411T200000005</v>
          </cell>
        </row>
      </sheetData>
      <sheetData sheetId="2865">
        <row r="19">
          <cell r="F19" t="str">
            <v>BO004411T200000005</v>
          </cell>
        </row>
      </sheetData>
      <sheetData sheetId="2866">
        <row r="19">
          <cell r="F19" t="str">
            <v>BO004411T200000005</v>
          </cell>
        </row>
      </sheetData>
      <sheetData sheetId="2867">
        <row r="19">
          <cell r="F19" t="str">
            <v>BO004411T200000005</v>
          </cell>
        </row>
      </sheetData>
      <sheetData sheetId="2868">
        <row r="19">
          <cell r="F19" t="str">
            <v>BO004411T200000005</v>
          </cell>
        </row>
      </sheetData>
      <sheetData sheetId="2869">
        <row r="19">
          <cell r="F19" t="str">
            <v>BO004411T200000005</v>
          </cell>
        </row>
      </sheetData>
      <sheetData sheetId="2870">
        <row r="19">
          <cell r="F19" t="str">
            <v>BO004411T200000005</v>
          </cell>
        </row>
      </sheetData>
      <sheetData sheetId="2871">
        <row r="19">
          <cell r="F19" t="str">
            <v>BO004411T200000005</v>
          </cell>
        </row>
      </sheetData>
      <sheetData sheetId="2872">
        <row r="19">
          <cell r="F19" t="str">
            <v>BO004411T200000005</v>
          </cell>
        </row>
      </sheetData>
      <sheetData sheetId="2873">
        <row r="19">
          <cell r="F19" t="str">
            <v>BO004411T200000005</v>
          </cell>
        </row>
      </sheetData>
      <sheetData sheetId="2874">
        <row r="19">
          <cell r="F19" t="str">
            <v>BO004411T200000005</v>
          </cell>
        </row>
      </sheetData>
      <sheetData sheetId="2875">
        <row r="19">
          <cell r="F19" t="str">
            <v>BO004411T200000005</v>
          </cell>
        </row>
      </sheetData>
      <sheetData sheetId="2876">
        <row r="19">
          <cell r="F19" t="str">
            <v>BO004411T200000005</v>
          </cell>
        </row>
      </sheetData>
      <sheetData sheetId="2877">
        <row r="19">
          <cell r="F19" t="str">
            <v>BO004411T200000005</v>
          </cell>
        </row>
      </sheetData>
      <sheetData sheetId="2878">
        <row r="19">
          <cell r="F19" t="str">
            <v>BO004411T200000005</v>
          </cell>
        </row>
      </sheetData>
      <sheetData sheetId="2879">
        <row r="19">
          <cell r="F19" t="str">
            <v>BO004411T200000005</v>
          </cell>
        </row>
      </sheetData>
      <sheetData sheetId="2880">
        <row r="19">
          <cell r="F19" t="str">
            <v>BO004411T200000005</v>
          </cell>
        </row>
      </sheetData>
      <sheetData sheetId="2881">
        <row r="19">
          <cell r="F19" t="str">
            <v>BO004411T200000005</v>
          </cell>
        </row>
      </sheetData>
      <sheetData sheetId="2882">
        <row r="19">
          <cell r="F19" t="str">
            <v>BO004411T200000005</v>
          </cell>
        </row>
      </sheetData>
      <sheetData sheetId="2883">
        <row r="19">
          <cell r="F19" t="str">
            <v>BO004411T200000005</v>
          </cell>
        </row>
      </sheetData>
      <sheetData sheetId="2884">
        <row r="19">
          <cell r="F19" t="str">
            <v>BO004411T200000005</v>
          </cell>
        </row>
      </sheetData>
      <sheetData sheetId="2885">
        <row r="19">
          <cell r="F19" t="str">
            <v>BO004411T200000005</v>
          </cell>
        </row>
      </sheetData>
      <sheetData sheetId="2886">
        <row r="19">
          <cell r="F19" t="str">
            <v>BO004411T200000005</v>
          </cell>
        </row>
      </sheetData>
      <sheetData sheetId="2887">
        <row r="19">
          <cell r="F19" t="str">
            <v>BO004411T200000005</v>
          </cell>
        </row>
      </sheetData>
      <sheetData sheetId="2888">
        <row r="19">
          <cell r="F19" t="str">
            <v>BO004411T200000005</v>
          </cell>
        </row>
      </sheetData>
      <sheetData sheetId="2889">
        <row r="19">
          <cell r="F19" t="str">
            <v>BO004411T200000005</v>
          </cell>
        </row>
      </sheetData>
      <sheetData sheetId="2890">
        <row r="19">
          <cell r="F19" t="str">
            <v>BO004411T200000005</v>
          </cell>
        </row>
      </sheetData>
      <sheetData sheetId="2891">
        <row r="19">
          <cell r="F19" t="str">
            <v>BO004411T200000005</v>
          </cell>
        </row>
      </sheetData>
      <sheetData sheetId="2892"/>
      <sheetData sheetId="2893">
        <row r="19">
          <cell r="F19" t="str">
            <v>BO004411T200000005</v>
          </cell>
        </row>
      </sheetData>
      <sheetData sheetId="2894">
        <row r="19">
          <cell r="F19" t="str">
            <v>BO004411T200000005</v>
          </cell>
        </row>
      </sheetData>
      <sheetData sheetId="2895">
        <row r="19">
          <cell r="F19" t="str">
            <v>BO004411T200000005</v>
          </cell>
        </row>
      </sheetData>
      <sheetData sheetId="2896"/>
      <sheetData sheetId="2897">
        <row r="19">
          <cell r="F19" t="str">
            <v>BO004411T200000005</v>
          </cell>
        </row>
      </sheetData>
      <sheetData sheetId="2898">
        <row r="19">
          <cell r="F19" t="str">
            <v>BO004411T200000005</v>
          </cell>
        </row>
      </sheetData>
      <sheetData sheetId="2899">
        <row r="19">
          <cell r="F19" t="str">
            <v>BO004411T200000005</v>
          </cell>
        </row>
      </sheetData>
      <sheetData sheetId="2900"/>
      <sheetData sheetId="2901">
        <row r="19">
          <cell r="F19" t="str">
            <v>BO004411T200000005</v>
          </cell>
        </row>
      </sheetData>
      <sheetData sheetId="2902"/>
      <sheetData sheetId="2903">
        <row r="19">
          <cell r="F19" t="str">
            <v>BO004411T200000005</v>
          </cell>
        </row>
      </sheetData>
      <sheetData sheetId="2904"/>
      <sheetData sheetId="2905"/>
      <sheetData sheetId="2906">
        <row r="19">
          <cell r="F19" t="str">
            <v>BO004411T200000005</v>
          </cell>
        </row>
      </sheetData>
      <sheetData sheetId="2907">
        <row r="19">
          <cell r="F19" t="str">
            <v>BO004411T200000005</v>
          </cell>
        </row>
      </sheetData>
      <sheetData sheetId="2908"/>
      <sheetData sheetId="2909"/>
      <sheetData sheetId="2910">
        <row r="19">
          <cell r="F19" t="str">
            <v>BO004411T200000005</v>
          </cell>
        </row>
      </sheetData>
      <sheetData sheetId="2911">
        <row r="19">
          <cell r="F19" t="str">
            <v>BO004411T200000005</v>
          </cell>
        </row>
      </sheetData>
      <sheetData sheetId="2912">
        <row r="19">
          <cell r="F19" t="str">
            <v>BO004411T200000005</v>
          </cell>
        </row>
      </sheetData>
      <sheetData sheetId="2913"/>
      <sheetData sheetId="2914"/>
      <sheetData sheetId="2915"/>
      <sheetData sheetId="2916"/>
      <sheetData sheetId="2917"/>
      <sheetData sheetId="2918"/>
      <sheetData sheetId="2919">
        <row r="19">
          <cell r="F19" t="str">
            <v>BO004411T200000005</v>
          </cell>
        </row>
      </sheetData>
      <sheetData sheetId="2920"/>
      <sheetData sheetId="2921"/>
      <sheetData sheetId="2922"/>
      <sheetData sheetId="2923">
        <row r="19">
          <cell r="F19" t="str">
            <v>BO004411T200000005</v>
          </cell>
        </row>
      </sheetData>
      <sheetData sheetId="2924">
        <row r="19">
          <cell r="F19" t="str">
            <v>BO004411T200000005</v>
          </cell>
        </row>
      </sheetData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>
        <row r="19">
          <cell r="F19" t="str">
            <v>BO004411T200000005</v>
          </cell>
        </row>
      </sheetData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>
        <row r="19">
          <cell r="F19" t="str">
            <v>BO004411T200000005</v>
          </cell>
        </row>
      </sheetData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/>
      <sheetData sheetId="3931">
        <row r="19">
          <cell r="F19" t="str">
            <v>BO004411T200000005</v>
          </cell>
        </row>
      </sheetData>
      <sheetData sheetId="3932"/>
      <sheetData sheetId="3933"/>
      <sheetData sheetId="3934"/>
      <sheetData sheetId="3935"/>
      <sheetData sheetId="3936">
        <row r="19">
          <cell r="F19" t="str">
            <v>BO004411T200000005</v>
          </cell>
        </row>
      </sheetData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>
        <row r="19">
          <cell r="F19" t="str">
            <v>BO004411T200000005</v>
          </cell>
        </row>
      </sheetData>
      <sheetData sheetId="3966"/>
      <sheetData sheetId="3967"/>
      <sheetData sheetId="3968"/>
      <sheetData sheetId="3969"/>
      <sheetData sheetId="3970">
        <row r="19">
          <cell r="F19" t="str">
            <v>BO004411T200000005</v>
          </cell>
        </row>
      </sheetData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>
        <row r="19">
          <cell r="F19" t="str">
            <v>BO004411T200000005</v>
          </cell>
        </row>
      </sheetData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/>
      <sheetData sheetId="4222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/>
      <sheetData sheetId="4491"/>
      <sheetData sheetId="4492"/>
      <sheetData sheetId="4493"/>
      <sheetData sheetId="4494"/>
      <sheetData sheetId="4495"/>
      <sheetData sheetId="4496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 PL"/>
      <sheetName val="Assumptions BS "/>
      <sheetName val="BS"/>
      <sheetName val="Consolidated PL"/>
      <sheetName val="Fiscal Forecast"/>
      <sheetName val="EqRetail"/>
      <sheetName val="EqInst"/>
      <sheetName val="Fixed Income"/>
      <sheetName val="Research"/>
      <sheetName val="InvBank"/>
      <sheetName val="Operations"/>
      <sheetName val="Treasury"/>
      <sheetName val="BoD"/>
      <sheetName val="A3"/>
      <sheetName val="Actual Con'd"/>
      <sheetName val="Monthly"/>
      <sheetName val="Revenue Analysis"/>
      <sheetName val="Revenue Analysis YTD"/>
      <sheetName val="Employee Cost"/>
      <sheetName val="Rental"/>
      <sheetName val="Prof Fee"/>
      <sheetName val="Subscriptions"/>
      <sheetName val="Ref"/>
      <sheetName val="CODE"/>
      <sheetName val="DATA"/>
      <sheetName val="BP1_23"/>
      <sheetName val="ACCTSET"/>
      <sheetName val="Balance Sheet"/>
      <sheetName val="Consolidated"/>
      <sheetName val="MasterSheet"/>
      <sheetName val="GeneralInfo"/>
      <sheetName val="Cost Analysis"/>
      <sheetName val="Aceh"/>
      <sheetName val="Index (VH)"/>
      <sheetName val="Actuals &amp; Prior Yr. Figures"/>
      <sheetName val="Annual Budget Figures"/>
      <sheetName val="MainMenu"/>
      <sheetName val="Financial Reports"/>
      <sheetName val="Summary"/>
      <sheetName val="Account"/>
      <sheetName val="KKP 01 Audit"/>
      <sheetName val="upah_borong"/>
      <sheetName val="satuan_pek"/>
      <sheetName val="Assumptions_PL"/>
      <sheetName val="Assumptions_BS_"/>
      <sheetName val="Consolidated_PL"/>
      <sheetName val="Fiscal_Forecast"/>
      <sheetName val="Fixed_Income"/>
      <sheetName val="Actual_Con'd"/>
      <sheetName val="Revenue_Analysis"/>
      <sheetName val="Revenue_Analysis_YTD"/>
      <sheetName val="Employee_Cost"/>
      <sheetName val="Prof_Fee"/>
      <sheetName val="alamat"/>
      <sheetName val="Jatim"/>
      <sheetName val="An HarSatPek"/>
      <sheetName val="Sat Bah &amp; Up"/>
      <sheetName val="Struk"/>
      <sheetName val="6-AGREGAT"/>
      <sheetName val="Cover"/>
      <sheetName val="PARAMETERS"/>
      <sheetName val="Jan~Jun"/>
      <sheetName val="Sales Parameter"/>
      <sheetName val="Parameter"/>
      <sheetName val="basic"/>
      <sheetName val="Act_vs_budg"/>
      <sheetName val="IS"/>
      <sheetName val="1997_vs_1998"/>
      <sheetName val="details"/>
    </sheetNames>
    <sheetDataSet>
      <sheetData sheetId="0">
        <row r="11">
          <cell r="S11">
            <v>0</v>
          </cell>
        </row>
      </sheetData>
      <sheetData sheetId="1">
        <row r="11">
          <cell r="S11">
            <v>0</v>
          </cell>
        </row>
      </sheetData>
      <sheetData sheetId="2">
        <row r="11">
          <cell r="S11">
            <v>0</v>
          </cell>
        </row>
      </sheetData>
      <sheetData sheetId="3">
        <row r="11">
          <cell r="S11">
            <v>0</v>
          </cell>
        </row>
      </sheetData>
      <sheetData sheetId="4">
        <row r="11">
          <cell r="S11">
            <v>0</v>
          </cell>
        </row>
      </sheetData>
      <sheetData sheetId="5">
        <row r="11">
          <cell r="S11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11">
          <cell r="S11">
            <v>0</v>
          </cell>
          <cell r="T11">
            <v>0</v>
          </cell>
        </row>
        <row r="12">
          <cell r="S12">
            <v>0</v>
          </cell>
          <cell r="T12">
            <v>0</v>
          </cell>
        </row>
        <row r="13">
          <cell r="S13">
            <v>23889.258000000002</v>
          </cell>
          <cell r="T13">
            <v>0</v>
          </cell>
        </row>
        <row r="14">
          <cell r="S14">
            <v>0</v>
          </cell>
          <cell r="T14">
            <v>0</v>
          </cell>
        </row>
        <row r="15">
          <cell r="S15">
            <v>-122405.13700000002</v>
          </cell>
          <cell r="T15">
            <v>0</v>
          </cell>
        </row>
        <row r="16">
          <cell r="S16">
            <v>0</v>
          </cell>
          <cell r="T16">
            <v>-87500</v>
          </cell>
        </row>
        <row r="17">
          <cell r="S17">
            <v>-748</v>
          </cell>
          <cell r="T17">
            <v>-5833.333333333333</v>
          </cell>
        </row>
        <row r="19">
          <cell r="S19">
            <v>-166847.35303999999</v>
          </cell>
          <cell r="T19">
            <v>0</v>
          </cell>
        </row>
        <row r="20">
          <cell r="S20">
            <v>0</v>
          </cell>
          <cell r="T20">
            <v>0</v>
          </cell>
        </row>
        <row r="21">
          <cell r="S21">
            <v>-11515.134</v>
          </cell>
          <cell r="T21">
            <v>0</v>
          </cell>
        </row>
        <row r="22">
          <cell r="S22">
            <v>-770</v>
          </cell>
          <cell r="T22">
            <v>-29166.666666666672</v>
          </cell>
        </row>
        <row r="24">
          <cell r="S24">
            <v>1012500</v>
          </cell>
          <cell r="T24">
            <v>0</v>
          </cell>
        </row>
        <row r="26">
          <cell r="S26">
            <v>319500</v>
          </cell>
          <cell r="T26">
            <v>0</v>
          </cell>
        </row>
        <row r="27">
          <cell r="S27">
            <v>319500</v>
          </cell>
          <cell r="T27">
            <v>0</v>
          </cell>
        </row>
        <row r="28">
          <cell r="S28">
            <v>0</v>
          </cell>
          <cell r="T28">
            <v>0</v>
          </cell>
        </row>
        <row r="29">
          <cell r="S29">
            <v>0</v>
          </cell>
          <cell r="T29">
            <v>0</v>
          </cell>
        </row>
        <row r="30">
          <cell r="S30">
            <v>-324000</v>
          </cell>
          <cell r="T30">
            <v>-150000</v>
          </cell>
        </row>
        <row r="32">
          <cell r="S32">
            <v>0</v>
          </cell>
          <cell r="T32">
            <v>0</v>
          </cell>
        </row>
        <row r="35">
          <cell r="S35">
            <v>-454179.26808999968</v>
          </cell>
          <cell r="T35">
            <v>1400000</v>
          </cell>
        </row>
        <row r="36">
          <cell r="S36">
            <v>1105000</v>
          </cell>
          <cell r="T36">
            <v>0</v>
          </cell>
        </row>
        <row r="37">
          <cell r="S37">
            <v>994900</v>
          </cell>
          <cell r="T37">
            <v>0</v>
          </cell>
        </row>
        <row r="38">
          <cell r="S38">
            <v>0</v>
          </cell>
          <cell r="T38">
            <v>0</v>
          </cell>
        </row>
        <row r="39">
          <cell r="S39">
            <v>0</v>
          </cell>
          <cell r="T39">
            <v>0</v>
          </cell>
        </row>
        <row r="40">
          <cell r="S40">
            <v>0</v>
          </cell>
          <cell r="T40">
            <v>0</v>
          </cell>
        </row>
        <row r="42">
          <cell r="S42">
            <v>-720373.42929999996</v>
          </cell>
          <cell r="T42">
            <v>0</v>
          </cell>
        </row>
        <row r="43">
          <cell r="S43">
            <v>-2789300</v>
          </cell>
          <cell r="T43">
            <v>0</v>
          </cell>
        </row>
        <row r="44">
          <cell r="S44">
            <v>3114.5734800000027</v>
          </cell>
          <cell r="T44">
            <v>0</v>
          </cell>
        </row>
        <row r="45">
          <cell r="S45">
            <v>0</v>
          </cell>
          <cell r="T45">
            <v>0</v>
          </cell>
        </row>
        <row r="47">
          <cell r="S47">
            <v>2861.4</v>
          </cell>
          <cell r="T47">
            <v>291666.66666666663</v>
          </cell>
        </row>
        <row r="48">
          <cell r="S48">
            <v>1396703.2</v>
          </cell>
          <cell r="T48">
            <v>1166666.6666666665</v>
          </cell>
        </row>
        <row r="49">
          <cell r="S49">
            <v>3318300</v>
          </cell>
          <cell r="T49">
            <v>8166666.6666666679</v>
          </cell>
        </row>
        <row r="50">
          <cell r="S50">
            <v>0</v>
          </cell>
          <cell r="T50">
            <v>0</v>
          </cell>
        </row>
        <row r="51">
          <cell r="S51">
            <v>-277568.18200000003</v>
          </cell>
          <cell r="T51">
            <v>0</v>
          </cell>
        </row>
        <row r="52">
          <cell r="S52">
            <v>0</v>
          </cell>
          <cell r="T52">
            <v>-495833.33333333326</v>
          </cell>
        </row>
        <row r="53">
          <cell r="S53">
            <v>-225665.02</v>
          </cell>
          <cell r="T53">
            <v>-215833.33333333334</v>
          </cell>
        </row>
        <row r="54">
          <cell r="S54">
            <v>0</v>
          </cell>
          <cell r="T54">
            <v>0</v>
          </cell>
        </row>
        <row r="55">
          <cell r="S55">
            <v>-277564.09362</v>
          </cell>
          <cell r="T55">
            <v>-210000</v>
          </cell>
        </row>
        <row r="56">
          <cell r="S56">
            <v>-846021.27821999998</v>
          </cell>
          <cell r="T56">
            <v>-583333.33333333326</v>
          </cell>
        </row>
        <row r="58">
          <cell r="S58">
            <v>908915.245</v>
          </cell>
          <cell r="T58">
            <v>0</v>
          </cell>
        </row>
        <row r="59">
          <cell r="S59">
            <v>0</v>
          </cell>
          <cell r="T59">
            <v>0</v>
          </cell>
        </row>
        <row r="60">
          <cell r="S60">
            <v>1662163.1951100002</v>
          </cell>
          <cell r="T60">
            <v>437500</v>
          </cell>
        </row>
        <row r="61">
          <cell r="S61">
            <v>433285.03</v>
          </cell>
          <cell r="T61">
            <v>291666.66666666663</v>
          </cell>
        </row>
        <row r="62">
          <cell r="S62">
            <v>126648.63610999999</v>
          </cell>
          <cell r="T62">
            <v>145833.33333333331</v>
          </cell>
        </row>
        <row r="63">
          <cell r="S63">
            <v>1022662.5079999999</v>
          </cell>
          <cell r="T63">
            <v>145833.33333333331</v>
          </cell>
        </row>
        <row r="64">
          <cell r="S64">
            <v>34239.509829999995</v>
          </cell>
          <cell r="T64">
            <v>204166.66666666666</v>
          </cell>
        </row>
        <row r="65">
          <cell r="S65">
            <v>0</v>
          </cell>
          <cell r="T65">
            <v>0</v>
          </cell>
        </row>
        <row r="66">
          <cell r="S66">
            <v>48695.22625</v>
          </cell>
          <cell r="T66">
            <v>0</v>
          </cell>
        </row>
        <row r="67">
          <cell r="S67">
            <v>0</v>
          </cell>
          <cell r="T67">
            <v>0</v>
          </cell>
        </row>
        <row r="68">
          <cell r="S68">
            <v>0</v>
          </cell>
          <cell r="T68">
            <v>0</v>
          </cell>
        </row>
        <row r="75">
          <cell r="S75">
            <v>123789</v>
          </cell>
          <cell r="T75">
            <v>350000</v>
          </cell>
        </row>
        <row r="77">
          <cell r="S77">
            <v>0</v>
          </cell>
          <cell r="T77">
            <v>30000</v>
          </cell>
        </row>
        <row r="80">
          <cell r="S80">
            <v>3701712.9029999999</v>
          </cell>
          <cell r="T80">
            <v>6195000</v>
          </cell>
        </row>
        <row r="81">
          <cell r="S81">
            <v>6540</v>
          </cell>
          <cell r="T81">
            <v>61250</v>
          </cell>
        </row>
        <row r="82">
          <cell r="S82">
            <v>58465.707000000009</v>
          </cell>
          <cell r="T82">
            <v>122500</v>
          </cell>
        </row>
        <row r="83">
          <cell r="S83">
            <v>103471.878</v>
          </cell>
          <cell r="T83">
            <v>233333.33333333337</v>
          </cell>
        </row>
        <row r="84">
          <cell r="S84">
            <v>460019.04700000002</v>
          </cell>
          <cell r="T84">
            <v>641666.66666666651</v>
          </cell>
        </row>
        <row r="85">
          <cell r="S85">
            <v>0</v>
          </cell>
          <cell r="T85">
            <v>1111045.8164794007</v>
          </cell>
        </row>
        <row r="86">
          <cell r="S86">
            <v>0</v>
          </cell>
          <cell r="T86">
            <v>2655000</v>
          </cell>
        </row>
        <row r="87">
          <cell r="S87">
            <v>85430</v>
          </cell>
          <cell r="T87">
            <v>102083.33333333333</v>
          </cell>
        </row>
        <row r="88">
          <cell r="S88">
            <v>68030.057000000001</v>
          </cell>
          <cell r="T88">
            <v>174731.25176623414</v>
          </cell>
        </row>
        <row r="89">
          <cell r="S89">
            <v>8448.0150000000012</v>
          </cell>
          <cell r="T89">
            <v>14868</v>
          </cell>
        </row>
        <row r="90">
          <cell r="S90">
            <v>10560.021000000001</v>
          </cell>
          <cell r="T90">
            <v>18585</v>
          </cell>
        </row>
        <row r="91">
          <cell r="S91">
            <v>130240.25899999999</v>
          </cell>
          <cell r="T91">
            <v>229215</v>
          </cell>
        </row>
        <row r="92">
          <cell r="S92">
            <v>1115372.8329999999</v>
          </cell>
          <cell r="T92">
            <v>2545953.6523437938</v>
          </cell>
        </row>
        <row r="93">
          <cell r="S93">
            <v>1250</v>
          </cell>
          <cell r="T93">
            <v>495833.33333333326</v>
          </cell>
        </row>
        <row r="94">
          <cell r="S94">
            <v>95268.241000000009</v>
          </cell>
          <cell r="T94">
            <v>0</v>
          </cell>
        </row>
        <row r="95">
          <cell r="S95">
            <v>3758</v>
          </cell>
          <cell r="T95">
            <v>0</v>
          </cell>
        </row>
        <row r="96">
          <cell r="S96">
            <v>27600</v>
          </cell>
          <cell r="T96">
            <v>0</v>
          </cell>
        </row>
        <row r="97">
          <cell r="S97">
            <v>3750</v>
          </cell>
          <cell r="T97">
            <v>0</v>
          </cell>
        </row>
        <row r="98">
          <cell r="S98">
            <v>85421.553</v>
          </cell>
          <cell r="T98">
            <v>0</v>
          </cell>
        </row>
        <row r="99">
          <cell r="S99">
            <v>30449.659</v>
          </cell>
          <cell r="T99">
            <v>225000</v>
          </cell>
        </row>
        <row r="100">
          <cell r="S100">
            <v>154084.58500000002</v>
          </cell>
          <cell r="T100">
            <v>500000</v>
          </cell>
        </row>
        <row r="101">
          <cell r="S101">
            <v>30782.550000000003</v>
          </cell>
          <cell r="T101">
            <v>8750</v>
          </cell>
        </row>
        <row r="102">
          <cell r="S102">
            <v>20355</v>
          </cell>
          <cell r="T102">
            <v>46906.64475870593</v>
          </cell>
        </row>
        <row r="103">
          <cell r="S103">
            <v>40462.65</v>
          </cell>
          <cell r="T103">
            <v>0</v>
          </cell>
        </row>
        <row r="104">
          <cell r="S104">
            <v>0</v>
          </cell>
          <cell r="T104">
            <v>0</v>
          </cell>
        </row>
        <row r="106">
          <cell r="S106">
            <v>513918.42000000004</v>
          </cell>
          <cell r="T106">
            <v>938867.28055555583</v>
          </cell>
        </row>
        <row r="107">
          <cell r="S107">
            <v>292615.533</v>
          </cell>
          <cell r="T107">
            <v>394281.33062500018</v>
          </cell>
        </row>
        <row r="108">
          <cell r="S108">
            <v>161627.39299999998</v>
          </cell>
          <cell r="T108">
            <v>81944.916666666672</v>
          </cell>
        </row>
        <row r="109">
          <cell r="S109">
            <v>3600</v>
          </cell>
          <cell r="T109">
            <v>11666.666666666666</v>
          </cell>
        </row>
        <row r="110">
          <cell r="S110">
            <v>27310.799999999999</v>
          </cell>
          <cell r="T110">
            <v>21000</v>
          </cell>
        </row>
        <row r="111">
          <cell r="S111">
            <v>21624.722999999998</v>
          </cell>
          <cell r="T111">
            <v>35914.976708333328</v>
          </cell>
        </row>
        <row r="113">
          <cell r="S113">
            <v>21707.201000000001</v>
          </cell>
          <cell r="T113">
            <v>26250</v>
          </cell>
        </row>
        <row r="114">
          <cell r="S114">
            <v>47700</v>
          </cell>
          <cell r="T114">
            <v>481250</v>
          </cell>
        </row>
        <row r="115">
          <cell r="S115">
            <v>31310</v>
          </cell>
          <cell r="T115">
            <v>55416.666666666664</v>
          </cell>
        </row>
        <row r="116">
          <cell r="S116">
            <v>74900</v>
          </cell>
          <cell r="T116">
            <v>93333.333333333328</v>
          </cell>
        </row>
        <row r="118">
          <cell r="S118">
            <v>0</v>
          </cell>
          <cell r="T118">
            <v>0</v>
          </cell>
        </row>
        <row r="119">
          <cell r="S119">
            <v>4219.0200000000004</v>
          </cell>
          <cell r="T119">
            <v>400000</v>
          </cell>
        </row>
        <row r="120">
          <cell r="S120">
            <v>8378.3870000000006</v>
          </cell>
          <cell r="T120">
            <v>250000</v>
          </cell>
        </row>
        <row r="121">
          <cell r="S121">
            <v>0</v>
          </cell>
          <cell r="T121">
            <v>0</v>
          </cell>
        </row>
        <row r="122">
          <cell r="S122">
            <v>0</v>
          </cell>
          <cell r="T122">
            <v>0</v>
          </cell>
        </row>
        <row r="123">
          <cell r="S123">
            <v>0</v>
          </cell>
          <cell r="T123">
            <v>0</v>
          </cell>
        </row>
        <row r="124">
          <cell r="S124">
            <v>21846.867999999999</v>
          </cell>
          <cell r="T124">
            <v>50000</v>
          </cell>
        </row>
        <row r="126">
          <cell r="S126">
            <v>-11887.5</v>
          </cell>
          <cell r="T126">
            <v>11666.666666666666</v>
          </cell>
        </row>
        <row r="128">
          <cell r="S128">
            <v>158247.66099999999</v>
          </cell>
          <cell r="T128">
            <v>355833.33333333331</v>
          </cell>
        </row>
        <row r="129">
          <cell r="S129">
            <v>0</v>
          </cell>
          <cell r="T129">
            <v>0</v>
          </cell>
        </row>
        <row r="130">
          <cell r="S130">
            <v>0</v>
          </cell>
          <cell r="T130">
            <v>21875</v>
          </cell>
        </row>
        <row r="131">
          <cell r="S131">
            <v>12663.742</v>
          </cell>
          <cell r="T131">
            <v>11375</v>
          </cell>
        </row>
        <row r="132">
          <cell r="S132">
            <v>0</v>
          </cell>
          <cell r="T132">
            <v>0</v>
          </cell>
        </row>
        <row r="134">
          <cell r="S134">
            <v>108618.697</v>
          </cell>
          <cell r="T134">
            <v>131250</v>
          </cell>
        </row>
        <row r="135">
          <cell r="S135">
            <v>23532.688000000002</v>
          </cell>
          <cell r="T135">
            <v>189583.33333333334</v>
          </cell>
        </row>
        <row r="137">
          <cell r="S137">
            <v>664244.58499999996</v>
          </cell>
          <cell r="T137">
            <v>944722.625</v>
          </cell>
        </row>
        <row r="138">
          <cell r="S138">
            <v>55785.828000000009</v>
          </cell>
          <cell r="T138">
            <v>201853.75</v>
          </cell>
        </row>
        <row r="139">
          <cell r="S139">
            <v>154136.255</v>
          </cell>
          <cell r="T139">
            <v>213733.33333333334</v>
          </cell>
        </row>
        <row r="140">
          <cell r="S140">
            <v>1823.2</v>
          </cell>
          <cell r="T140">
            <v>0</v>
          </cell>
        </row>
        <row r="141">
          <cell r="S141">
            <v>11156.875</v>
          </cell>
          <cell r="T141">
            <v>84421.607083333336</v>
          </cell>
        </row>
        <row r="142">
          <cell r="S142">
            <v>0</v>
          </cell>
          <cell r="T142">
            <v>0</v>
          </cell>
        </row>
        <row r="144">
          <cell r="S144">
            <v>59988.800000000003</v>
          </cell>
          <cell r="T144">
            <v>84583.333333333328</v>
          </cell>
        </row>
        <row r="145">
          <cell r="S145">
            <v>84129.842000000004</v>
          </cell>
          <cell r="T145">
            <v>169166.66666666666</v>
          </cell>
        </row>
        <row r="146">
          <cell r="S146">
            <v>25583.285</v>
          </cell>
          <cell r="T146">
            <v>0</v>
          </cell>
        </row>
        <row r="147">
          <cell r="S147">
            <v>72418.733999999997</v>
          </cell>
          <cell r="T147">
            <v>40833.333333333336</v>
          </cell>
        </row>
        <row r="148">
          <cell r="S148">
            <v>7602.4950000000017</v>
          </cell>
          <cell r="T148">
            <v>7000</v>
          </cell>
        </row>
        <row r="149">
          <cell r="S149">
            <v>62795.575000000004</v>
          </cell>
          <cell r="T149">
            <v>14583.333333333336</v>
          </cell>
        </row>
        <row r="151">
          <cell r="S151">
            <v>18472.605</v>
          </cell>
          <cell r="T151">
            <v>29166.666666666672</v>
          </cell>
        </row>
        <row r="152">
          <cell r="S152">
            <v>180643.929</v>
          </cell>
          <cell r="T152">
            <v>654766.80208333337</v>
          </cell>
        </row>
        <row r="153">
          <cell r="S153">
            <v>20060.398000000001</v>
          </cell>
          <cell r="T153">
            <v>99166.666666666672</v>
          </cell>
        </row>
        <row r="154">
          <cell r="S154">
            <v>11293.048999999999</v>
          </cell>
          <cell r="T154">
            <v>51333.333333333336</v>
          </cell>
        </row>
        <row r="155">
          <cell r="S155">
            <v>89367.436000000002</v>
          </cell>
          <cell r="T155">
            <v>335416.66666666669</v>
          </cell>
        </row>
        <row r="156">
          <cell r="S156">
            <v>34846.49</v>
          </cell>
          <cell r="T156">
            <v>40833.333333333336</v>
          </cell>
        </row>
        <row r="157">
          <cell r="S157">
            <v>11144.021999999999</v>
          </cell>
          <cell r="T157">
            <v>613776.04166666663</v>
          </cell>
        </row>
        <row r="159">
          <cell r="S159">
            <v>324418.07699999999</v>
          </cell>
          <cell r="T159">
            <v>1016618.75</v>
          </cell>
        </row>
        <row r="160">
          <cell r="S160">
            <v>0</v>
          </cell>
          <cell r="T160">
            <v>0</v>
          </cell>
        </row>
        <row r="162">
          <cell r="S162">
            <v>2760</v>
          </cell>
          <cell r="T162">
            <v>70000</v>
          </cell>
        </row>
        <row r="163">
          <cell r="S163">
            <v>-14887.935000000001</v>
          </cell>
          <cell r="T163">
            <v>0</v>
          </cell>
        </row>
        <row r="165">
          <cell r="S165">
            <v>130812.054</v>
          </cell>
          <cell r="T165">
            <v>247916.66666666663</v>
          </cell>
        </row>
        <row r="168">
          <cell r="S168">
            <v>0</v>
          </cell>
          <cell r="T168">
            <v>0</v>
          </cell>
        </row>
        <row r="169">
          <cell r="S169">
            <v>0</v>
          </cell>
          <cell r="T169">
            <v>0</v>
          </cell>
        </row>
        <row r="170">
          <cell r="S170">
            <v>338687.13513000001</v>
          </cell>
          <cell r="T170">
            <v>3587500</v>
          </cell>
        </row>
        <row r="172">
          <cell r="S172">
            <v>24985.082679999996</v>
          </cell>
          <cell r="T172">
            <v>14583.333333333336</v>
          </cell>
        </row>
        <row r="173">
          <cell r="S173">
            <v>28237.720999999998</v>
          </cell>
          <cell r="T173">
            <v>17500</v>
          </cell>
        </row>
        <row r="174">
          <cell r="S174">
            <v>6950</v>
          </cell>
          <cell r="T174">
            <v>11666.666666666666</v>
          </cell>
        </row>
        <row r="175">
          <cell r="S175">
            <v>0</v>
          </cell>
          <cell r="T175">
            <v>43750</v>
          </cell>
        </row>
        <row r="177">
          <cell r="S177">
            <v>0</v>
          </cell>
          <cell r="T177">
            <v>0</v>
          </cell>
        </row>
        <row r="178">
          <cell r="S178">
            <v>1710.5</v>
          </cell>
          <cell r="T178">
            <v>0</v>
          </cell>
        </row>
        <row r="179">
          <cell r="S179">
            <v>71582.09</v>
          </cell>
          <cell r="T179">
            <v>262500</v>
          </cell>
        </row>
        <row r="180">
          <cell r="S180">
            <v>11604.399000000001</v>
          </cell>
          <cell r="T180">
            <v>0</v>
          </cell>
        </row>
        <row r="181">
          <cell r="S181">
            <v>0</v>
          </cell>
          <cell r="T181">
            <v>0</v>
          </cell>
        </row>
        <row r="183">
          <cell r="S183">
            <v>0</v>
          </cell>
          <cell r="T183">
            <v>8750</v>
          </cell>
        </row>
        <row r="185">
          <cell r="S185">
            <v>60027.169000000009</v>
          </cell>
          <cell r="T185">
            <v>154583.33333333334</v>
          </cell>
        </row>
        <row r="186">
          <cell r="S186">
            <v>7948.5</v>
          </cell>
          <cell r="T186">
            <v>49583.333333333336</v>
          </cell>
        </row>
        <row r="188">
          <cell r="S188">
            <v>0</v>
          </cell>
          <cell r="T188">
            <v>0</v>
          </cell>
        </row>
        <row r="189">
          <cell r="S189">
            <v>0</v>
          </cell>
          <cell r="T189">
            <v>0</v>
          </cell>
        </row>
        <row r="190">
          <cell r="S190">
            <v>955232.152</v>
          </cell>
          <cell r="T190">
            <v>23333.333333333332</v>
          </cell>
        </row>
        <row r="192">
          <cell r="S192">
            <v>23215.725149999998</v>
          </cell>
          <cell r="T192">
            <v>63908.25</v>
          </cell>
        </row>
        <row r="193">
          <cell r="S193">
            <v>166000</v>
          </cell>
          <cell r="T193">
            <v>466666.66666666674</v>
          </cell>
        </row>
        <row r="194">
          <cell r="S194">
            <v>44405.377999999997</v>
          </cell>
          <cell r="T194">
            <v>116666.66666666669</v>
          </cell>
        </row>
        <row r="195">
          <cell r="S195">
            <v>0</v>
          </cell>
          <cell r="T195">
            <v>145833.33333333331</v>
          </cell>
        </row>
        <row r="196">
          <cell r="S196">
            <v>-59.341399999999986</v>
          </cell>
          <cell r="T196">
            <v>0</v>
          </cell>
        </row>
        <row r="203">
          <cell r="S203">
            <v>112777.826</v>
          </cell>
          <cell r="T203">
            <v>0</v>
          </cell>
        </row>
        <row r="204">
          <cell r="S204">
            <v>0</v>
          </cell>
          <cell r="T204">
            <v>0</v>
          </cell>
        </row>
        <row r="205">
          <cell r="S205">
            <v>0</v>
          </cell>
          <cell r="T205">
            <v>0</v>
          </cell>
        </row>
        <row r="206">
          <cell r="S206">
            <v>2780136.9023599997</v>
          </cell>
          <cell r="T206">
            <v>1750000</v>
          </cell>
        </row>
        <row r="208">
          <cell r="S208">
            <v>368928.08100000012</v>
          </cell>
          <cell r="T208">
            <v>0</v>
          </cell>
        </row>
        <row r="211">
          <cell r="S211">
            <v>20283.536</v>
          </cell>
          <cell r="T211">
            <v>0</v>
          </cell>
        </row>
        <row r="212">
          <cell r="S212">
            <v>356.00200000000001</v>
          </cell>
          <cell r="T212">
            <v>0</v>
          </cell>
        </row>
        <row r="217">
          <cell r="S217">
            <v>0</v>
          </cell>
          <cell r="T217">
            <v>0</v>
          </cell>
        </row>
        <row r="221">
          <cell r="S221">
            <v>0</v>
          </cell>
          <cell r="T221">
            <v>12662918.191278894</v>
          </cell>
        </row>
        <row r="222">
          <cell r="S222">
            <v>0</v>
          </cell>
          <cell r="T222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dition"/>
      <sheetName val="bs"/>
      <sheetName val="pl"/>
      <sheetName val="FA"/>
    </sheetNames>
    <sheetDataSet>
      <sheetData sheetId="0"/>
      <sheetData sheetId="1"/>
      <sheetData sheetId="2"/>
      <sheetData sheetId="3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"/>
      <sheetName val="Intro"/>
      <sheetName val="Output"/>
      <sheetName val="Supp Allow Calc"/>
      <sheetName val="Intl Balance Sheet"/>
      <sheetName val="R&amp;U Guideline"/>
      <sheetName val="Hardship"/>
      <sheetName val="SalStructure"/>
      <sheetName val="Report"/>
      <sheetName val="CS"/>
      <sheetName val="Argentina"/>
      <sheetName val="CuritibaBrazil"/>
      <sheetName val="Brazil"/>
      <sheetName val="TorontoCanada"/>
      <sheetName val="Colombia"/>
      <sheetName val="CostaRica"/>
      <sheetName val="Ecuador"/>
      <sheetName val="Mexico"/>
      <sheetName val="Nicaragua"/>
      <sheetName val="Peru"/>
      <sheetName val="PuertoRico"/>
      <sheetName val="ElSalvador"/>
      <sheetName val="Trinidad"/>
      <sheetName val="Venezuela"/>
      <sheetName val="SI"/>
      <sheetName val="Hypo_HU"/>
    </sheetNames>
    <sheetDataSet>
      <sheetData sheetId="0">
        <row r="4">
          <cell r="B4" t="str">
            <v>Tom</v>
          </cell>
        </row>
        <row r="5">
          <cell r="B5" t="str">
            <v>Thurman</v>
          </cell>
        </row>
        <row r="6">
          <cell r="B6">
            <v>0</v>
          </cell>
        </row>
        <row r="7">
          <cell r="B7" t="str">
            <v>Family Relo to UK</v>
          </cell>
        </row>
        <row r="8">
          <cell r="B8">
            <v>38779</v>
          </cell>
        </row>
        <row r="9">
          <cell r="B9" t="str">
            <v>E</v>
          </cell>
        </row>
        <row r="11">
          <cell r="B11">
            <v>38740</v>
          </cell>
        </row>
        <row r="13">
          <cell r="B13" t="str">
            <v>SVP, Human Resources, European Union</v>
          </cell>
        </row>
        <row r="14">
          <cell r="B14">
            <v>310000</v>
          </cell>
        </row>
        <row r="16">
          <cell r="B16">
            <v>95084</v>
          </cell>
        </row>
        <row r="17">
          <cell r="B17">
            <v>0</v>
          </cell>
        </row>
        <row r="18">
          <cell r="B18">
            <v>3</v>
          </cell>
        </row>
        <row r="19">
          <cell r="B19">
            <v>2</v>
          </cell>
        </row>
        <row r="20">
          <cell r="B20" t="str">
            <v>United States</v>
          </cell>
        </row>
        <row r="21">
          <cell r="B21" t="str">
            <v>London, U.K.</v>
          </cell>
        </row>
        <row r="26">
          <cell r="B26" t="str">
            <v>Other</v>
          </cell>
        </row>
        <row r="27">
          <cell r="B27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 t="str">
            <v>Other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26</v>
          </cell>
        </row>
        <row r="38">
          <cell r="B38">
            <v>12</v>
          </cell>
        </row>
        <row r="42">
          <cell r="B42" t="str">
            <v>Karen Folowell</v>
          </cell>
          <cell r="F42" t="str">
            <v>394489869</v>
          </cell>
        </row>
        <row r="53">
          <cell r="B53" t="str">
            <v>Co. Allow.</v>
          </cell>
        </row>
        <row r="62">
          <cell r="B62" t="str">
            <v>100% Paid at Home</v>
          </cell>
        </row>
        <row r="64">
          <cell r="B64" t="str">
            <v xml:space="preserve">Car allowance GBP 16,008/year included in hypotax.  No HCHN until house is sold. </v>
          </cell>
        </row>
        <row r="77">
          <cell r="B77">
            <v>0.55700000000000005</v>
          </cell>
        </row>
        <row r="78">
          <cell r="B78">
            <v>0.55700000000000005</v>
          </cell>
        </row>
        <row r="91">
          <cell r="B91">
            <v>55237</v>
          </cell>
        </row>
        <row r="92">
          <cell r="B92" t="str">
            <v>USD</v>
          </cell>
        </row>
        <row r="93">
          <cell r="B93" t="str">
            <v>USD</v>
          </cell>
        </row>
        <row r="94">
          <cell r="B94" t="str">
            <v>GBP</v>
          </cell>
        </row>
        <row r="108">
          <cell r="B108">
            <v>72292</v>
          </cell>
        </row>
        <row r="109">
          <cell r="B109">
            <v>0</v>
          </cell>
        </row>
        <row r="123">
          <cell r="B123">
            <v>0</v>
          </cell>
        </row>
        <row r="182">
          <cell r="B182" t="str">
            <v>*  Any other mandatory or elected deductions such as pension, medical, etc will also be deducted from net compensation to arrive at the actual take-home pay.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Data Client"/>
      <sheetName val="FI-2126.I"/>
      <sheetName val="FI-2126.II"/>
      <sheetName val="FI-DB 2126"/>
      <sheetName val="FI-BP 21 (56)"/>
      <sheetName val="FI-BP 21 (57)"/>
      <sheetName val="FI-BP 21 (58)"/>
      <sheetName val="FI-BP 21 Final"/>
      <sheetName val="FI-BP 26"/>
      <sheetName val="FE-2126.I"/>
      <sheetName val="FE-2126.II"/>
      <sheetName val="FE-DB 2126"/>
      <sheetName val="FE-BP 21"/>
      <sheetName val="FE-BP 21 Final"/>
      <sheetName val="FE-BP 26"/>
    </sheetNames>
    <sheetDataSet>
      <sheetData sheetId="0"/>
      <sheetData sheetId="1" refreshError="1">
        <row r="5">
          <cell r="I5" t="str">
            <v>JL. DR. SAM RATULANGI NO. 5, GONDANGDIA, MENTENG, JAKARTA PUSAT</v>
          </cell>
        </row>
        <row r="6">
          <cell r="I6" t="str">
            <v>JAKARTA MENTENG SATU</v>
          </cell>
        </row>
        <row r="14">
          <cell r="J14" t="str">
            <v>9 NOVEMBER 2004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mp 32 (Rekap_Biaya)"/>
      <sheetName val="IM"/>
      <sheetName val="IM (in)"/>
      <sheetName val="IM (out)"/>
      <sheetName val="Asset"/>
      <sheetName val="Input-BP"/>
      <sheetName val="Code"/>
      <sheetName val="Current"/>
      <sheetName val="Cont."/>
      <sheetName val="Input-Data"/>
      <sheetName val="Input10_A"/>
      <sheetName val="Input10_B"/>
      <sheetName val="Input10_C"/>
      <sheetName val="Input10_D"/>
      <sheetName val="Input09"/>
      <sheetName val="GeneralInf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Rincian"/>
      <sheetName val="HARGA AT"/>
      <sheetName val="Ex-Rate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UNIT1"/>
      <sheetName val="NB UNIT1"/>
      <sheetName val="UNIT3"/>
      <sheetName val="NB UNIT3"/>
      <sheetName val="UNIT4"/>
      <sheetName val="NB UNIT4"/>
      <sheetName val="TSR"/>
      <sheetName val="NB TSR"/>
      <sheetName val="NB TELE"/>
      <sheetName val="AE"/>
      <sheetName val="NB AE"/>
      <sheetName val="UNIT2"/>
      <sheetName val="NB UNIT2"/>
      <sheetName val="BOY"/>
      <sheetName val="NB BOY"/>
      <sheetName val="ISI"/>
      <sheetName val="NB ISI"/>
      <sheetName val="REPORT1"/>
      <sheetName val="DSM1"/>
      <sheetName val="REPORT2"/>
      <sheetName val="DSM2"/>
      <sheetName val="REPORT3"/>
      <sheetName val="DSM3"/>
      <sheetName val="REPORT4"/>
      <sheetName val="DSM4"/>
      <sheetName val="REPORTTSR"/>
      <sheetName val="DTSM"/>
      <sheetName val="REPORT BOY"/>
      <sheetName val="REPORT ISI"/>
      <sheetName val="REPORTTELE"/>
      <sheetName val="RTELE"/>
      <sheetName val="REPORTAE"/>
      <sheetName val="RAE"/>
      <sheetName val="GAB.REPORT"/>
      <sheetName val="R.SBA2"/>
      <sheetName val="RANGKING"/>
      <sheetName val="Skrng"/>
      <sheetName val="perbandingan rangking"/>
      <sheetName val="EVALUASI KINERJA"/>
      <sheetName val="R.EVA"/>
      <sheetName val="IIS"/>
      <sheetName val="NB IIS"/>
      <sheetName val="REPORT IIS"/>
      <sheetName val="#REF"/>
      <sheetName val="R#REF"/>
      <sheetName val="RE#REF"/>
      <sheetName val="REP#REF"/>
      <sheetName val="REPO#REF"/>
      <sheetName val="REPOR#REF"/>
      <sheetName val="REPORT#REF"/>
      <sheetName val="REPORTREF"/>
      <sheetName val="REPORTEF"/>
      <sheetName val="REPORTF"/>
      <sheetName val="REPORT"/>
      <sheetName val="REPORT #REF"/>
      <sheetName val="REPORT I#REF"/>
      <sheetName val="REPORT IS#REF"/>
      <sheetName val="REPORT ISI#REF"/>
      <sheetName val="REPORT ISIREF"/>
      <sheetName val="REPORT ISIEF"/>
      <sheetName val="REPORT ISIF"/>
      <sheetName val="REPORT IOY"/>
      <sheetName val="REPORT ISY"/>
      <sheetName val="REPOS#REF"/>
      <sheetName val="REPOST#REF"/>
      <sheetName val="Lalu"/>
      <sheetName val="CWC Flexi"/>
      <sheetName val="A2.1 AJE"/>
      <sheetName val="Danamon LK"/>
      <sheetName val="Sheet1"/>
      <sheetName val="CIPA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UNIT1"/>
      <sheetName val="NB UNIT1"/>
      <sheetName val="UNIT3"/>
      <sheetName val="NB UNIT3"/>
      <sheetName val="UNIT4"/>
      <sheetName val="NB UNIT4"/>
      <sheetName val="TSR"/>
      <sheetName val="NB TSR"/>
      <sheetName val="NB TELE"/>
      <sheetName val="AE"/>
      <sheetName val="NB AE"/>
      <sheetName val="UNIT2"/>
      <sheetName val="NB UNIT2"/>
      <sheetName val="BOY"/>
      <sheetName val="NB BOY"/>
      <sheetName val="ISI"/>
      <sheetName val="NB ISI"/>
      <sheetName val="REPORT1"/>
      <sheetName val="DSM1"/>
      <sheetName val="REPORT2"/>
      <sheetName val="DSM2"/>
      <sheetName val="REPORT3"/>
      <sheetName val="DSM3"/>
      <sheetName val="REPORT4"/>
      <sheetName val="DSM4"/>
      <sheetName val="REPORTTSR"/>
      <sheetName val="DTSM"/>
      <sheetName val="REPORT BOY"/>
      <sheetName val="REPORT ISI"/>
      <sheetName val="REPORTTELE"/>
      <sheetName val="RTELE"/>
      <sheetName val="REPORTAE"/>
      <sheetName val="RAE"/>
      <sheetName val="GAB.REPORT"/>
      <sheetName val="R.SBA2"/>
      <sheetName val="RANGKING"/>
      <sheetName val="Skrng"/>
      <sheetName val="perbandingan rangking"/>
      <sheetName val="EVALUASI KINERJA"/>
      <sheetName val="R.EVA"/>
      <sheetName val="IIS"/>
      <sheetName val="NB IIS"/>
      <sheetName val="REPORT IIS"/>
      <sheetName val="#REF"/>
      <sheetName val="R#REF"/>
      <sheetName val="RE#REF"/>
      <sheetName val="REP#REF"/>
      <sheetName val="REPO#REF"/>
      <sheetName val="REPOR#REF"/>
      <sheetName val="REPORT#REF"/>
      <sheetName val="REPORTREF"/>
      <sheetName val="REPORTEF"/>
      <sheetName val="REPORTF"/>
      <sheetName val="REPORT"/>
      <sheetName val="REPORT #REF"/>
      <sheetName val="REPORT I#REF"/>
      <sheetName val="REPORT IS#REF"/>
      <sheetName val="REPORT ISI#REF"/>
      <sheetName val="REPORT ISIREF"/>
      <sheetName val="REPORT ISIEF"/>
      <sheetName val="REPORT ISIF"/>
      <sheetName val="REPORT IOY"/>
      <sheetName val="REPORT ISY"/>
      <sheetName val="REPOS#REF"/>
      <sheetName val="REPOST#REF"/>
      <sheetName val="Lalu"/>
      <sheetName val="CWC Flexi"/>
      <sheetName val="A2.1 AJE"/>
      <sheetName val="Rincian"/>
      <sheetName val="HARGA AT"/>
      <sheetName val="Ex-Rate"/>
      <sheetName val="Danamon LK"/>
      <sheetName val="Sheet1"/>
      <sheetName val="PO ADM"/>
      <sheetName val="SELISIHKURSSOURCE"/>
      <sheetName val="412"/>
      <sheetName val="DATA_WP"/>
      <sheetName val="KKP_I"/>
      <sheetName val="B_1"/>
      <sheetName val="B_1_1"/>
      <sheetName val="B_1_2"/>
      <sheetName val="B_1_3"/>
      <sheetName val="B_1_4"/>
      <sheetName val="B_1_5"/>
      <sheetName val="B_1_6"/>
      <sheetName val="B_1_6_(2)"/>
      <sheetName val="B_1_6_(3)"/>
      <sheetName val="B_2"/>
      <sheetName val="B_2_1"/>
      <sheetName val="B_2_1_1"/>
      <sheetName val="B_2_1_2"/>
      <sheetName val="B_2_1_3_"/>
      <sheetName val="B_2_1_4"/>
      <sheetName val="B_2_1_5"/>
      <sheetName val="B_2_1_6"/>
      <sheetName val="B_2_1_7"/>
      <sheetName val="B_2_1_8"/>
      <sheetName val="B_2_1_9"/>
      <sheetName val="B_2_1_10"/>
      <sheetName val="B_2_1_11"/>
      <sheetName val="B_2_1_12"/>
      <sheetName val="B_2_1_13"/>
      <sheetName val="B_2_1_14"/>
      <sheetName val="B_2_1_15"/>
      <sheetName val="B_2_1_16"/>
      <sheetName val="B_2_1_17"/>
      <sheetName val="B_2_2"/>
      <sheetName val="B_2_2_1"/>
      <sheetName val="B_2_3"/>
      <sheetName val="B_3"/>
      <sheetName val="B_3_1"/>
      <sheetName val="B_3_2"/>
      <sheetName val="B_4"/>
      <sheetName val="B_4_1"/>
      <sheetName val="B_4_2"/>
      <sheetName val="B_4_2_1_"/>
      <sheetName val="B_4_2_2"/>
      <sheetName val="B_4_2_3"/>
      <sheetName val="B_4_2_4_"/>
      <sheetName val="B_4_2_5"/>
      <sheetName val="B_4_2_6"/>
      <sheetName val="B_4_2_7"/>
      <sheetName val="B_4_2_8"/>
      <sheetName val="B_4_3"/>
      <sheetName val="B_4_3_1"/>
      <sheetName val="B_4_3_2"/>
      <sheetName val="B_4_3_3"/>
      <sheetName val="B_4_3_4"/>
      <sheetName val="B_4_3_5"/>
      <sheetName val="B_4_3_6"/>
      <sheetName val="B_4_3_7_"/>
      <sheetName val="B_4_3_8_"/>
      <sheetName val="B_4_3_9"/>
      <sheetName val="B_4_3_10"/>
      <sheetName val="B_4_3_11"/>
      <sheetName val="B_4_3_12"/>
      <sheetName val="B_4_3_13"/>
      <sheetName val="B_4_3_14"/>
      <sheetName val="B_4_3_15"/>
      <sheetName val="B_4_3_16"/>
      <sheetName val="B_4_3_18"/>
      <sheetName val="E_1"/>
      <sheetName val="E_1_1"/>
      <sheetName val="E_1_3_(2)"/>
      <sheetName val="E_3"/>
      <sheetName val="E_3_1"/>
      <sheetName val="E_3_2"/>
      <sheetName val="E_3_3"/>
      <sheetName val="E_5"/>
      <sheetName val="E_5_1"/>
      <sheetName val="E_5_2"/>
      <sheetName val="E_6"/>
      <sheetName val="E_8_4_(2)"/>
      <sheetName val="E_8"/>
      <sheetName val="E_8_1"/>
      <sheetName val="E_8_4"/>
      <sheetName val="B_1_6_(4)"/>
      <sheetName val="B_1_6_(5)"/>
      <sheetName val="General Info"/>
      <sheetName val="A9025PT20140203_EST._Pivot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geluaran bank"/>
      <sheetName val="piutang"/>
      <sheetName val="aktap"/>
      <sheetName val="Sheet16"/>
      <sheetName val="Sheet1"/>
      <sheetName val="GA"/>
      <sheetName val="Sales"/>
      <sheetName val="Sheet4"/>
      <sheetName val="Sheet2"/>
      <sheetName val="Sheet3"/>
      <sheetName val="Sheet5"/>
      <sheetName val="Sheet7"/>
      <sheetName val="Sheet6"/>
      <sheetName val="Sheet8"/>
      <sheetName val="Sheet32"/>
      <sheetName val="Sheet9"/>
      <sheetName val="Sheet10"/>
      <sheetName val="Sheet11"/>
      <sheetName val="Sheet12"/>
      <sheetName val="Sheet13"/>
      <sheetName val="Sheet14"/>
      <sheetName val="Sheet15"/>
      <sheetName val="Sheet19"/>
      <sheetName val="Sheet18"/>
      <sheetName val="Sheet17"/>
      <sheetName val="pivot"/>
      <sheetName val="akun"/>
      <sheetName val="0101-2988"/>
      <sheetName val="3111-9999"/>
      <sheetName val="SUM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4">
          <cell r="C14" t="str">
            <v>010-3-000</v>
          </cell>
          <cell r="D14" t="str">
            <v>Kas &amp; Bank</v>
          </cell>
          <cell r="F14" t="str">
            <v>KAS KECIL LOGISTIK</v>
          </cell>
        </row>
        <row r="15">
          <cell r="C15" t="str">
            <v>010-5-000</v>
          </cell>
          <cell r="D15" t="str">
            <v>Kas &amp; Bank</v>
          </cell>
          <cell r="F15" t="str">
            <v>KAS KECIL BAGIAN PEMBELIAN</v>
          </cell>
        </row>
        <row r="16">
          <cell r="C16" t="str">
            <v>010-6-000</v>
          </cell>
          <cell r="D16" t="str">
            <v>Kas &amp; Bank</v>
          </cell>
          <cell r="F16" t="str">
            <v>KAS TANGERANG</v>
          </cell>
        </row>
        <row r="17">
          <cell r="C17" t="str">
            <v>010-6-001</v>
          </cell>
          <cell r="D17" t="str">
            <v>Kas &amp; Bank</v>
          </cell>
          <cell r="F17" t="str">
            <v>KAS BESAR US</v>
          </cell>
        </row>
        <row r="18">
          <cell r="C18" t="str">
            <v>010-6-002</v>
          </cell>
          <cell r="D18" t="str">
            <v>Kas &amp; Bank</v>
          </cell>
          <cell r="F18" t="str">
            <v>KAS BESAR EURO</v>
          </cell>
        </row>
        <row r="19">
          <cell r="C19" t="str">
            <v>010-6-003</v>
          </cell>
          <cell r="D19" t="str">
            <v>Kas &amp; Bank</v>
          </cell>
          <cell r="F19" t="str">
            <v>KAS BESAR POUNDS</v>
          </cell>
        </row>
        <row r="20">
          <cell r="C20" t="str">
            <v>010-6-006</v>
          </cell>
          <cell r="D20" t="str">
            <v>Kas &amp; Bank</v>
          </cell>
          <cell r="F20" t="str">
            <v>KAS BESAR YUAN</v>
          </cell>
        </row>
        <row r="21">
          <cell r="C21" t="str">
            <v>010-7-000</v>
          </cell>
          <cell r="D21" t="str">
            <v>Kas &amp; Bank</v>
          </cell>
          <cell r="F21" t="str">
            <v>KAS KECIL BANDUNG</v>
          </cell>
        </row>
        <row r="22">
          <cell r="C22" t="str">
            <v>010-8-000</v>
          </cell>
          <cell r="D22" t="str">
            <v>Kas &amp; Bank</v>
          </cell>
          <cell r="F22" t="str">
            <v>KAS KECIL BANYUWANGI</v>
          </cell>
        </row>
        <row r="23">
          <cell r="C23" t="str">
            <v>021-4-000</v>
          </cell>
          <cell r="D23" t="str">
            <v>Kas &amp; Bank</v>
          </cell>
          <cell r="F23" t="str">
            <v>BANK NISP (020.011.670090-USD)</v>
          </cell>
        </row>
        <row r="24">
          <cell r="C24" t="str">
            <v>021-5-000</v>
          </cell>
          <cell r="D24" t="str">
            <v>Kas &amp; Bank</v>
          </cell>
          <cell r="F24" t="str">
            <v>BANK MANDIRI (115.0093.007856-USD)</v>
          </cell>
        </row>
        <row r="25">
          <cell r="C25" t="str">
            <v>021-7-000</v>
          </cell>
          <cell r="D25" t="str">
            <v>Kas &amp; Bank</v>
          </cell>
          <cell r="F25" t="str">
            <v>BANK BNI (662.006.002-USD)</v>
          </cell>
        </row>
        <row r="26">
          <cell r="C26" t="str">
            <v>021-8-000</v>
          </cell>
          <cell r="D26" t="str">
            <v>Kas &amp; Bank</v>
          </cell>
          <cell r="F26" t="str">
            <v>BANK AMEX PLUS 9932903134</v>
          </cell>
        </row>
        <row r="27">
          <cell r="C27" t="str">
            <v>021-9-000</v>
          </cell>
          <cell r="D27" t="str">
            <v>Kas &amp; Bank</v>
          </cell>
          <cell r="F27" t="str">
            <v>BANK CHINATRUST (2.0089.17701-USD)</v>
          </cell>
        </row>
        <row r="28">
          <cell r="C28" t="str">
            <v>021-A-000</v>
          </cell>
          <cell r="D28" t="str">
            <v>Kas &amp; Bank</v>
          </cell>
          <cell r="F28" t="str">
            <v>BNI BARU NO (0009442951-IDR)</v>
          </cell>
        </row>
        <row r="29">
          <cell r="C29" t="str">
            <v>021-B-000</v>
          </cell>
          <cell r="D29" t="str">
            <v>Kas &amp; Bank</v>
          </cell>
          <cell r="F29" t="str">
            <v>BANK CITIGROUP (550073.005-IDR)</v>
          </cell>
        </row>
        <row r="30">
          <cell r="C30" t="str">
            <v>021-C-000</v>
          </cell>
          <cell r="D30" t="str">
            <v>Kas &amp; Bank</v>
          </cell>
          <cell r="F30" t="str">
            <v>BANK CITIGROUP (550073.501-USD)</v>
          </cell>
        </row>
        <row r="31">
          <cell r="C31" t="str">
            <v>022-2-000</v>
          </cell>
          <cell r="D31" t="str">
            <v>Kas &amp; Bank</v>
          </cell>
          <cell r="F31" t="str">
            <v>BANK PANIN (141.5.266758-IDR)</v>
          </cell>
        </row>
        <row r="32">
          <cell r="C32" t="str">
            <v>022-3-000</v>
          </cell>
          <cell r="D32" t="str">
            <v>Kas &amp; Bank</v>
          </cell>
          <cell r="F32" t="str">
            <v>BANK PANIN (141.6.011.355-USD)</v>
          </cell>
        </row>
        <row r="33">
          <cell r="C33" t="str">
            <v>022-4-000</v>
          </cell>
          <cell r="D33" t="str">
            <v>Kas &amp; Bank</v>
          </cell>
          <cell r="F33" t="str">
            <v>BANK CHINATRUST (1.0089.17701-IDR)</v>
          </cell>
        </row>
        <row r="34">
          <cell r="C34" t="str">
            <v>022-5-000</v>
          </cell>
          <cell r="D34" t="str">
            <v>Kas &amp; Bank</v>
          </cell>
          <cell r="F34" t="str">
            <v>BANK MAYORA (1.001.002674-IDR)</v>
          </cell>
        </row>
        <row r="35">
          <cell r="C35" t="str">
            <v>022-6-000</v>
          </cell>
          <cell r="D35" t="str">
            <v>Kas &amp; Bank</v>
          </cell>
          <cell r="F35" t="str">
            <v>UOBB (014-00-2635-6 IDR)</v>
          </cell>
        </row>
        <row r="36">
          <cell r="C36" t="str">
            <v>022-6-001</v>
          </cell>
          <cell r="D36" t="str">
            <v>Kas &amp; Bank</v>
          </cell>
          <cell r="F36" t="str">
            <v>BANK UOBB (014-50-0938-4 USD).</v>
          </cell>
        </row>
        <row r="37">
          <cell r="C37" t="str">
            <v>023-3-000</v>
          </cell>
          <cell r="D37" t="str">
            <v>Kas &amp; Bank</v>
          </cell>
          <cell r="F37" t="str">
            <v>BANK NISP (020.010.670094-IDR)</v>
          </cell>
        </row>
        <row r="38">
          <cell r="C38" t="str">
            <v>025-8-000</v>
          </cell>
          <cell r="D38" t="str">
            <v>Kas &amp; Bank</v>
          </cell>
          <cell r="F38" t="str">
            <v>BANK BUMIPUTERA (045100111-6-IDR)</v>
          </cell>
        </row>
        <row r="39">
          <cell r="C39" t="str">
            <v>025-9-000</v>
          </cell>
          <cell r="D39" t="str">
            <v>Kas &amp; Bank</v>
          </cell>
          <cell r="F39" t="str">
            <v>BANK BII (2-054-47533-5-IDR)</v>
          </cell>
        </row>
        <row r="40">
          <cell r="C40" t="str">
            <v>027-3-000</v>
          </cell>
          <cell r="D40" t="str">
            <v>Kas &amp; Bank</v>
          </cell>
          <cell r="F40" t="str">
            <v>BNI '46 MUNCAR</v>
          </cell>
        </row>
        <row r="41">
          <cell r="C41" t="str">
            <v>027-4-000</v>
          </cell>
          <cell r="D41" t="str">
            <v>Kas &amp; Bank</v>
          </cell>
          <cell r="F41" t="str">
            <v>BNI '46 BANDUNG</v>
          </cell>
        </row>
        <row r="42">
          <cell r="C42" t="str">
            <v>030-2-000</v>
          </cell>
          <cell r="D42" t="str">
            <v>Kas &amp; Bank</v>
          </cell>
          <cell r="F42" t="str">
            <v>DEPOSITO</v>
          </cell>
        </row>
        <row r="43">
          <cell r="C43" t="str">
            <v>030-3-000</v>
          </cell>
          <cell r="D43" t="str">
            <v>Piutang</v>
          </cell>
          <cell r="E43" t="str">
            <v>Piutang Usaha</v>
          </cell>
          <cell r="F43" t="str">
            <v>CASH IN TRANSIT</v>
          </cell>
        </row>
        <row r="44">
          <cell r="C44" t="str">
            <v>040-1-000</v>
          </cell>
          <cell r="D44" t="str">
            <v>Piutang</v>
          </cell>
          <cell r="E44" t="str">
            <v>Piutang Usaha</v>
          </cell>
          <cell r="F44" t="str">
            <v>CEK/GIRO MUNDUR YANG DITERIMA</v>
          </cell>
        </row>
        <row r="45">
          <cell r="C45" t="str">
            <v>040-2-000</v>
          </cell>
          <cell r="D45" t="str">
            <v>Piutang</v>
          </cell>
          <cell r="E45" t="str">
            <v>Piutang Usaha</v>
          </cell>
          <cell r="F45" t="str">
            <v>PIUTANG USAHA US</v>
          </cell>
        </row>
        <row r="46">
          <cell r="C46" t="str">
            <v>040-3-000</v>
          </cell>
          <cell r="D46" t="str">
            <v>Piutang</v>
          </cell>
          <cell r="E46" t="str">
            <v>Piutang Usaha</v>
          </cell>
          <cell r="F46" t="str">
            <v>PIUTANG USAHA RP</v>
          </cell>
        </row>
        <row r="47">
          <cell r="C47" t="str">
            <v>040-5-L02</v>
          </cell>
          <cell r="D47" t="str">
            <v>Piutang</v>
          </cell>
          <cell r="E47" t="str">
            <v>Piutang Lain-lain</v>
          </cell>
          <cell r="F47" t="str">
            <v>PIUT AFFILIASI:LAIC</v>
          </cell>
        </row>
        <row r="48">
          <cell r="C48" t="str">
            <v>040-6-000</v>
          </cell>
          <cell r="D48" t="str">
            <v>Aktiva lain-lain</v>
          </cell>
          <cell r="E48" t="str">
            <v>Piutang Lain-lain</v>
          </cell>
          <cell r="F48" t="str">
            <v>PIUTANG KARYAWAN</v>
          </cell>
        </row>
        <row r="49">
          <cell r="C49" t="str">
            <v>040-6-001</v>
          </cell>
          <cell r="D49" t="str">
            <v>Piutang</v>
          </cell>
          <cell r="E49" t="str">
            <v>Piutang Lain-lain</v>
          </cell>
          <cell r="F49" t="str">
            <v>PIUTANG LOGISTIK</v>
          </cell>
        </row>
        <row r="50">
          <cell r="C50" t="str">
            <v>040-6-002</v>
          </cell>
          <cell r="D50" t="str">
            <v>Piutang</v>
          </cell>
          <cell r="E50" t="str">
            <v>Piutang Lain-lain</v>
          </cell>
          <cell r="F50" t="str">
            <v>PIUTANG PEMBELIAN</v>
          </cell>
        </row>
        <row r="51">
          <cell r="C51" t="str">
            <v>040-9-000</v>
          </cell>
          <cell r="D51" t="str">
            <v>Piutang</v>
          </cell>
          <cell r="E51" t="str">
            <v>Piutang Lain-lain</v>
          </cell>
          <cell r="F51" t="str">
            <v>PIUTANG USAHA LAIN-LAIN RP</v>
          </cell>
        </row>
        <row r="52">
          <cell r="C52" t="str">
            <v>040-9-001</v>
          </cell>
          <cell r="D52" t="str">
            <v>Piutang</v>
          </cell>
          <cell r="E52" t="str">
            <v>Piutang Lain-lain</v>
          </cell>
          <cell r="F52" t="str">
            <v>PIUTANG USAHA LAIN-LAIN USD</v>
          </cell>
        </row>
        <row r="53">
          <cell r="C53" t="str">
            <v>040-9-002</v>
          </cell>
          <cell r="D53" t="str">
            <v>Piutang</v>
          </cell>
          <cell r="E53" t="str">
            <v>Piutang Lain-lain</v>
          </cell>
          <cell r="F53" t="str">
            <v>PIUTANG LAIN-LAIN LAIC</v>
          </cell>
        </row>
        <row r="54">
          <cell r="C54" t="str">
            <v>040-9-003</v>
          </cell>
          <cell r="D54" t="str">
            <v>Piutang</v>
          </cell>
          <cell r="E54" t="str">
            <v>Piutang Lain-lain</v>
          </cell>
          <cell r="F54" t="str">
            <v>PIUTANG LAIN-LAIN COMETA INT'L</v>
          </cell>
        </row>
        <row r="55">
          <cell r="C55" t="str">
            <v>040-9-004</v>
          </cell>
          <cell r="D55" t="str">
            <v>Piutang</v>
          </cell>
          <cell r="E55" t="str">
            <v>Piutang Lain-lain</v>
          </cell>
          <cell r="F55" t="str">
            <v>PIUTANG USAHA LAIN-LAIN EURO</v>
          </cell>
        </row>
        <row r="56">
          <cell r="C56" t="str">
            <v>040-9-007</v>
          </cell>
          <cell r="D56" t="str">
            <v>Piutang</v>
          </cell>
          <cell r="E56" t="str">
            <v>Piutang Lain-lain</v>
          </cell>
          <cell r="F56" t="str">
            <v>PIUTANG KLAIM BEA MSK TPL</v>
          </cell>
        </row>
        <row r="57">
          <cell r="C57" t="str">
            <v>040-9-P01</v>
          </cell>
          <cell r="D57" t="str">
            <v>Piutang</v>
          </cell>
          <cell r="E57" t="str">
            <v>Piutang Lain-lain</v>
          </cell>
          <cell r="F57" t="str">
            <v>PHILIPS SEAFOODS INDONESIA</v>
          </cell>
        </row>
        <row r="58">
          <cell r="C58" t="str">
            <v>040-9-R03</v>
          </cell>
          <cell r="D58" t="str">
            <v>Piutang</v>
          </cell>
          <cell r="E58" t="str">
            <v>Piutang Lain-lain</v>
          </cell>
          <cell r="F58" t="str">
            <v>RIAU SAKTI UNITED PLANT,PT</v>
          </cell>
        </row>
        <row r="59">
          <cell r="C59" t="str">
            <v>050-2-000</v>
          </cell>
          <cell r="D59" t="str">
            <v>Piutang</v>
          </cell>
          <cell r="E59" t="str">
            <v>Piutang Lain-lain</v>
          </cell>
          <cell r="F59" t="str">
            <v>PENYISIHAN PIUT. USAHA SANGSI</v>
          </cell>
        </row>
        <row r="60">
          <cell r="C60" t="str">
            <v>061-1-000</v>
          </cell>
          <cell r="D60" t="str">
            <v>Persediaan</v>
          </cell>
          <cell r="E60" t="str">
            <v>brng jadi</v>
          </cell>
          <cell r="F60" t="str">
            <v>PERSEDIAAN KALENG</v>
          </cell>
        </row>
        <row r="61">
          <cell r="C61" t="str">
            <v>061-3-000</v>
          </cell>
          <cell r="D61" t="str">
            <v>Persediaan</v>
          </cell>
          <cell r="E61" t="str">
            <v>brng jadi</v>
          </cell>
          <cell r="F61" t="str">
            <v>PERSEDIAAN KOMPONEN</v>
          </cell>
        </row>
        <row r="62">
          <cell r="C62" t="str">
            <v>061-5-000</v>
          </cell>
          <cell r="D62" t="str">
            <v>Persediaan</v>
          </cell>
          <cell r="E62" t="str">
            <v>brng jadi</v>
          </cell>
          <cell r="F62" t="str">
            <v>PERSEDIAAN PRINTED SHEET</v>
          </cell>
        </row>
        <row r="63">
          <cell r="C63" t="str">
            <v>062-2-000</v>
          </cell>
          <cell r="D63" t="str">
            <v>Persediaan</v>
          </cell>
          <cell r="E63" t="str">
            <v>BDP</v>
          </cell>
          <cell r="F63" t="str">
            <v>PERSEDIAAN BDP BAHAN PEMBANTU</v>
          </cell>
        </row>
        <row r="64">
          <cell r="C64" t="str">
            <v>062-3-000</v>
          </cell>
          <cell r="D64" t="str">
            <v>Persediaan</v>
          </cell>
          <cell r="E64" t="str">
            <v>BDP</v>
          </cell>
          <cell r="F64" t="str">
            <v>PERSEDIAAN BDP KOMPONEN</v>
          </cell>
        </row>
        <row r="65">
          <cell r="C65" t="str">
            <v>062-4-000</v>
          </cell>
          <cell r="D65" t="str">
            <v>Persediaan</v>
          </cell>
          <cell r="E65" t="str">
            <v>BDP</v>
          </cell>
          <cell r="F65" t="str">
            <v>PERSEDIAAN BDP TINPLATE</v>
          </cell>
        </row>
        <row r="66">
          <cell r="C66" t="str">
            <v>062-5-000</v>
          </cell>
          <cell r="D66" t="str">
            <v>Persediaan</v>
          </cell>
          <cell r="E66" t="str">
            <v>BDP</v>
          </cell>
          <cell r="F66" t="str">
            <v>PERSEDIAAN BDP PRINTING SHEET</v>
          </cell>
        </row>
        <row r="67">
          <cell r="C67" t="str">
            <v>063-1-000</v>
          </cell>
          <cell r="D67" t="str">
            <v>Persediaan</v>
          </cell>
          <cell r="E67" t="str">
            <v>BB</v>
          </cell>
          <cell r="F67" t="str">
            <v>PERS.B.BAKU-TINPLATE (COIL)</v>
          </cell>
        </row>
        <row r="68">
          <cell r="C68" t="str">
            <v>063-1-100</v>
          </cell>
          <cell r="D68" t="str">
            <v>Persediaan</v>
          </cell>
          <cell r="E68" t="str">
            <v>BB</v>
          </cell>
          <cell r="F68" t="str">
            <v>PERSEDIAAN COIL KONSINYASI</v>
          </cell>
        </row>
        <row r="69">
          <cell r="C69" t="str">
            <v>063-2-000</v>
          </cell>
          <cell r="D69" t="str">
            <v>Persediaan</v>
          </cell>
          <cell r="E69" t="str">
            <v>BB</v>
          </cell>
          <cell r="F69" t="str">
            <v>PERS.B.BAKU TINPLATE (SHEET)</v>
          </cell>
        </row>
        <row r="70">
          <cell r="C70" t="str">
            <v>063-5-000</v>
          </cell>
          <cell r="D70" t="str">
            <v>Persediaan</v>
          </cell>
          <cell r="E70" t="str">
            <v>BB</v>
          </cell>
          <cell r="F70" t="str">
            <v>PERSEDIAAN B.BAKU PRINTING</v>
          </cell>
        </row>
        <row r="71">
          <cell r="C71" t="str">
            <v>063-6-000</v>
          </cell>
          <cell r="D71" t="str">
            <v>Persediaan</v>
          </cell>
          <cell r="E71" t="str">
            <v>BB</v>
          </cell>
          <cell r="F71" t="str">
            <v>BARANG DALAM PERJALANAN</v>
          </cell>
        </row>
        <row r="72">
          <cell r="C72" t="str">
            <v>065-1-000</v>
          </cell>
          <cell r="D72" t="str">
            <v>Persediaan</v>
          </cell>
          <cell r="E72" t="str">
            <v>B. Supplies</v>
          </cell>
          <cell r="F72" t="str">
            <v>PERSEDIAAN BAHAN PEMBANTU</v>
          </cell>
        </row>
        <row r="73">
          <cell r="C73" t="str">
            <v>065-2-000</v>
          </cell>
          <cell r="D73" t="str">
            <v>Persediaan</v>
          </cell>
          <cell r="E73" t="str">
            <v>B. Supplies</v>
          </cell>
          <cell r="F73" t="str">
            <v>PERSEDIAAN B.PEMB TAK LANGSUNG</v>
          </cell>
        </row>
        <row r="74">
          <cell r="C74" t="str">
            <v>067-1-000</v>
          </cell>
          <cell r="D74" t="str">
            <v>Persediaan</v>
          </cell>
          <cell r="E74" t="str">
            <v>B. Supplies</v>
          </cell>
          <cell r="F74" t="str">
            <v>PERSEDIAAN BAHAN PEMBUNGKUS</v>
          </cell>
        </row>
        <row r="75">
          <cell r="C75" t="str">
            <v>068-1-000</v>
          </cell>
          <cell r="D75" t="str">
            <v>Persediaan</v>
          </cell>
          <cell r="E75" t="str">
            <v>B. Supplies</v>
          </cell>
          <cell r="F75" t="str">
            <v>PERSEDIAAN SUKU CADANG</v>
          </cell>
        </row>
        <row r="76">
          <cell r="C76" t="str">
            <v>069-1-000</v>
          </cell>
          <cell r="D76" t="str">
            <v>Persediaan</v>
          </cell>
          <cell r="E76" t="str">
            <v>B. Supplies</v>
          </cell>
          <cell r="F76" t="str">
            <v>PERSEDIAAN LAIN-LAIN</v>
          </cell>
        </row>
        <row r="77">
          <cell r="C77" t="str">
            <v>081-1-000</v>
          </cell>
          <cell r="D77" t="str">
            <v>Uang muka</v>
          </cell>
          <cell r="F77" t="str">
            <v>UANG MUKA PEMBELIAN LOKAL</v>
          </cell>
        </row>
        <row r="78">
          <cell r="C78" t="str">
            <v>081-2-000</v>
          </cell>
          <cell r="D78" t="str">
            <v>Uang muka</v>
          </cell>
          <cell r="F78" t="str">
            <v>UANG MUKA PEMBELIAN IMPOR</v>
          </cell>
        </row>
        <row r="79">
          <cell r="C79" t="str">
            <v>081-2-001</v>
          </cell>
          <cell r="D79" t="str">
            <v>Uang muka</v>
          </cell>
          <cell r="F79" t="str">
            <v>BEA MASUK, INKLARING &amp; LAINNYA</v>
          </cell>
        </row>
        <row r="80">
          <cell r="C80" t="str">
            <v>081-8-000</v>
          </cell>
          <cell r="D80" t="str">
            <v>Uang muka</v>
          </cell>
          <cell r="F80" t="str">
            <v>UANG MUKA LAIN-LAIN</v>
          </cell>
        </row>
        <row r="81">
          <cell r="C81" t="str">
            <v>081-8-001</v>
          </cell>
          <cell r="D81" t="str">
            <v>Uang muka</v>
          </cell>
          <cell r="F81" t="str">
            <v>Uang Muka Lain-Lain - Muncar</v>
          </cell>
        </row>
        <row r="82">
          <cell r="C82" t="str">
            <v>081-8-003</v>
          </cell>
          <cell r="D82" t="str">
            <v>Uang muka</v>
          </cell>
          <cell r="F82" t="str">
            <v>UANG MUKA LAIN-LAIN (USD)</v>
          </cell>
        </row>
        <row r="83">
          <cell r="C83" t="str">
            <v>081-9-000</v>
          </cell>
          <cell r="D83" t="str">
            <v>Uang muka</v>
          </cell>
          <cell r="F83" t="str">
            <v>UANG MUKA - SGU</v>
          </cell>
        </row>
        <row r="84">
          <cell r="C84" t="str">
            <v>082-1-000</v>
          </cell>
          <cell r="D84" t="str">
            <v>pajak</v>
          </cell>
          <cell r="E84" t="str">
            <v>Prepaid</v>
          </cell>
          <cell r="F84" t="str">
            <v>UANG MUKA PPN</v>
          </cell>
        </row>
        <row r="85">
          <cell r="C85" t="str">
            <v>082-3-000</v>
          </cell>
          <cell r="D85" t="str">
            <v>pajak</v>
          </cell>
          <cell r="E85" t="str">
            <v>Prepaid</v>
          </cell>
          <cell r="F85" t="str">
            <v>UANG MUKA PPH PASAL 22</v>
          </cell>
        </row>
        <row r="86">
          <cell r="C86" t="str">
            <v>082-4-000</v>
          </cell>
          <cell r="D86" t="str">
            <v>pajak</v>
          </cell>
          <cell r="E86" t="str">
            <v>Prepaid</v>
          </cell>
          <cell r="F86" t="str">
            <v>UANG MUKA PPH PASAL 23</v>
          </cell>
        </row>
        <row r="87">
          <cell r="C87" t="str">
            <v>082-5-000</v>
          </cell>
          <cell r="D87" t="str">
            <v>pajak</v>
          </cell>
          <cell r="E87" t="str">
            <v>Prepaid</v>
          </cell>
          <cell r="F87" t="str">
            <v>UANG MUKA PPH PASAL 25</v>
          </cell>
        </row>
        <row r="88">
          <cell r="C88" t="str">
            <v>082-8-000</v>
          </cell>
          <cell r="D88" t="str">
            <v>pajak</v>
          </cell>
          <cell r="E88" t="str">
            <v>Prepaid</v>
          </cell>
          <cell r="F88" t="str">
            <v>UANG MUKA PPH PASAL 29</v>
          </cell>
        </row>
        <row r="89">
          <cell r="C89" t="str">
            <v>082-9-000</v>
          </cell>
          <cell r="D89" t="str">
            <v>pajak</v>
          </cell>
          <cell r="E89" t="str">
            <v>Prepaid</v>
          </cell>
          <cell r="F89" t="str">
            <v>PPN MASUKAN</v>
          </cell>
        </row>
        <row r="90">
          <cell r="C90" t="str">
            <v>082-9-001</v>
          </cell>
          <cell r="D90" t="str">
            <v>pajak</v>
          </cell>
          <cell r="E90" t="str">
            <v>Prepaid</v>
          </cell>
          <cell r="F90" t="str">
            <v>PPN MASUKAN IMPORT</v>
          </cell>
        </row>
        <row r="91">
          <cell r="C91" t="str">
            <v>082-A-000</v>
          </cell>
          <cell r="D91" t="str">
            <v>pajak</v>
          </cell>
          <cell r="E91" t="str">
            <v>Prepaid</v>
          </cell>
          <cell r="F91" t="str">
            <v>UANG MUKA PPH PASAL 15</v>
          </cell>
        </row>
        <row r="92">
          <cell r="C92" t="str">
            <v>084-1-000</v>
          </cell>
          <cell r="D92" t="str">
            <v>Uang muka</v>
          </cell>
          <cell r="F92" t="str">
            <v>DEPOSITO GARANSI/JAMINAN L/C.</v>
          </cell>
        </row>
        <row r="93">
          <cell r="C93" t="str">
            <v>084-2-000</v>
          </cell>
          <cell r="D93" t="str">
            <v>Uang muka</v>
          </cell>
          <cell r="F93" t="str">
            <v>UANG JAMINAN LAIN-LAIN</v>
          </cell>
        </row>
        <row r="94">
          <cell r="C94" t="str">
            <v>084-3-000</v>
          </cell>
          <cell r="D94" t="str">
            <v>Uang muka</v>
          </cell>
          <cell r="F94" t="str">
            <v>UANG JAMINAN TINPLATE</v>
          </cell>
        </row>
        <row r="95">
          <cell r="C95" t="str">
            <v>088-1-000</v>
          </cell>
          <cell r="D95" t="str">
            <v>Uang muka</v>
          </cell>
          <cell r="F95" t="str">
            <v>PREMI ASURANSI</v>
          </cell>
        </row>
        <row r="96">
          <cell r="C96" t="str">
            <v>088-4-000</v>
          </cell>
          <cell r="D96" t="str">
            <v>Uang muka</v>
          </cell>
          <cell r="F96" t="str">
            <v>PENDAPATAN BUNGA YMH DITERIMA</v>
          </cell>
        </row>
        <row r="97">
          <cell r="C97" t="str">
            <v>088-7-000</v>
          </cell>
          <cell r="D97" t="str">
            <v>Uang muka</v>
          </cell>
          <cell r="F97" t="str">
            <v>BIAYA PENGOBATAN KLAIM ASTEK</v>
          </cell>
        </row>
        <row r="98">
          <cell r="C98" t="str">
            <v>088-9-000</v>
          </cell>
          <cell r="D98" t="str">
            <v>Uang muka</v>
          </cell>
          <cell r="F98" t="str">
            <v>BIAYA DIBAYAR DIMUKA LAIN-LAIN</v>
          </cell>
        </row>
        <row r="99">
          <cell r="C99" t="str">
            <v>112-1-000</v>
          </cell>
          <cell r="D99" t="str">
            <v>Inv jngk pnjng</v>
          </cell>
          <cell r="F99" t="str">
            <v>PJP. PT. TRIS DELTA AGRINDO</v>
          </cell>
        </row>
        <row r="100">
          <cell r="C100" t="str">
            <v>112-2-000</v>
          </cell>
          <cell r="D100" t="str">
            <v>Inv jngk pnjng</v>
          </cell>
          <cell r="F100" t="str">
            <v>PJP.PT. LAMPUNG ASRI INDAH CAN</v>
          </cell>
        </row>
        <row r="101">
          <cell r="C101" t="str">
            <v>121-1-000</v>
          </cell>
          <cell r="D101" t="str">
            <v>Aktiva Tetap</v>
          </cell>
          <cell r="F101" t="str">
            <v>TANAH DAN HAK ATAS TANAH</v>
          </cell>
        </row>
        <row r="102">
          <cell r="C102" t="str">
            <v>121-2-000</v>
          </cell>
          <cell r="D102" t="str">
            <v>Aktiva Tetap</v>
          </cell>
          <cell r="F102" t="str">
            <v>BANGUNAN DAN PRASARANA</v>
          </cell>
        </row>
        <row r="103">
          <cell r="C103" t="str">
            <v>121-3-000</v>
          </cell>
          <cell r="D103" t="str">
            <v>Aktiva Tetap</v>
          </cell>
          <cell r="F103" t="str">
            <v>INSTALASI LISTRIK</v>
          </cell>
        </row>
        <row r="104">
          <cell r="C104" t="str">
            <v>121-4-000</v>
          </cell>
          <cell r="D104" t="str">
            <v>Aktiva Tetap</v>
          </cell>
          <cell r="F104" t="str">
            <v>MESIN</v>
          </cell>
        </row>
        <row r="105">
          <cell r="C105" t="str">
            <v>121-5-000</v>
          </cell>
          <cell r="D105" t="str">
            <v>Aktiva Tetap</v>
          </cell>
          <cell r="F105" t="str">
            <v>KENDARAAN</v>
          </cell>
        </row>
        <row r="106">
          <cell r="C106" t="str">
            <v>121-6-000</v>
          </cell>
          <cell r="D106" t="str">
            <v>Aktiva Tetap</v>
          </cell>
          <cell r="F106" t="str">
            <v>PERALATAN DAN PERABOT PABRIK</v>
          </cell>
        </row>
        <row r="107">
          <cell r="C107" t="str">
            <v>121-8-000</v>
          </cell>
          <cell r="D107" t="str">
            <v>Aktiva Tetap</v>
          </cell>
          <cell r="F107" t="str">
            <v>PERALATAN DAN PERABOT KANTOR</v>
          </cell>
        </row>
        <row r="108">
          <cell r="C108" t="str">
            <v>121-9-000</v>
          </cell>
          <cell r="D108" t="str">
            <v>Aktiva Tetap</v>
          </cell>
          <cell r="F108" t="str">
            <v>PERALATAN DAN PERABOT MESS</v>
          </cell>
        </row>
        <row r="109">
          <cell r="C109" t="str">
            <v>122-1-000</v>
          </cell>
          <cell r="D109" t="str">
            <v>Aktiva Tetap</v>
          </cell>
          <cell r="F109" t="str">
            <v>INSTALASI GAS PRINTING</v>
          </cell>
        </row>
        <row r="110">
          <cell r="C110" t="str">
            <v>123-2-000</v>
          </cell>
          <cell r="D110" t="str">
            <v>Akm</v>
          </cell>
          <cell r="F110" t="str">
            <v>AK. PENY. BANGUNAN &amp; PRASARANA</v>
          </cell>
        </row>
        <row r="111">
          <cell r="C111" t="str">
            <v>123-3-000</v>
          </cell>
          <cell r="D111" t="str">
            <v>Akm</v>
          </cell>
          <cell r="F111" t="str">
            <v>AK. PENY. INSTALASI LISTRIK</v>
          </cell>
        </row>
        <row r="112">
          <cell r="C112" t="str">
            <v>123-4-000</v>
          </cell>
          <cell r="D112" t="str">
            <v>Akm</v>
          </cell>
          <cell r="F112" t="str">
            <v>AK. PENY. MESIN</v>
          </cell>
        </row>
        <row r="113">
          <cell r="C113" t="str">
            <v>123-5-000</v>
          </cell>
          <cell r="D113" t="str">
            <v>Akm</v>
          </cell>
          <cell r="F113" t="str">
            <v>AK. PENY. KENDARAAN</v>
          </cell>
        </row>
        <row r="114">
          <cell r="C114" t="str">
            <v>123-6-000</v>
          </cell>
          <cell r="D114" t="str">
            <v>Akm</v>
          </cell>
          <cell r="F114" t="str">
            <v>AK. PENY. PERLT &amp; PERABOT PABR</v>
          </cell>
        </row>
        <row r="115">
          <cell r="C115" t="str">
            <v>123-7-000</v>
          </cell>
          <cell r="D115" t="str">
            <v>Akm</v>
          </cell>
          <cell r="F115" t="str">
            <v>AKM.PENY.INSTALASI GAS PRINTING</v>
          </cell>
        </row>
        <row r="116">
          <cell r="C116" t="str">
            <v>123-8-000</v>
          </cell>
          <cell r="D116" t="str">
            <v>Akm</v>
          </cell>
          <cell r="F116" t="str">
            <v>AK. PENY.PERL.&amp; PERABOT KANTOR</v>
          </cell>
        </row>
        <row r="117">
          <cell r="C117" t="str">
            <v>125-4-020</v>
          </cell>
          <cell r="D117" t="str">
            <v>Aktiva Tetap</v>
          </cell>
          <cell r="F117" t="str">
            <v>MESIN SGU - PRINTING</v>
          </cell>
        </row>
        <row r="118">
          <cell r="C118" t="str">
            <v>125-5-000</v>
          </cell>
          <cell r="D118" t="str">
            <v>Aktiva Tetap</v>
          </cell>
          <cell r="F118" t="str">
            <v>KENDARAAN-SGU</v>
          </cell>
        </row>
        <row r="119">
          <cell r="C119" t="str">
            <v>125-A-020</v>
          </cell>
          <cell r="D119" t="str">
            <v>Aktiva Tetap</v>
          </cell>
          <cell r="F119" t="str">
            <v>SOFTWARE SGU - PRINTING</v>
          </cell>
        </row>
        <row r="120">
          <cell r="C120" t="str">
            <v>127-4-020</v>
          </cell>
          <cell r="D120" t="str">
            <v>Akm</v>
          </cell>
          <cell r="F120" t="str">
            <v>AK.PENY.MESIN SGU - PRINTING</v>
          </cell>
        </row>
        <row r="121">
          <cell r="C121" t="str">
            <v>127-5-000</v>
          </cell>
          <cell r="D121" t="str">
            <v>Akm</v>
          </cell>
          <cell r="F121" t="str">
            <v>AK. PENY. KENDARAAN - SGU</v>
          </cell>
        </row>
        <row r="122">
          <cell r="C122" t="str">
            <v>127-A-020</v>
          </cell>
          <cell r="D122" t="str">
            <v>Akm</v>
          </cell>
          <cell r="F122" t="str">
            <v>AK. PENY. SOFTWARE SGU - PRINTING</v>
          </cell>
        </row>
        <row r="123">
          <cell r="C123" t="str">
            <v>128-0-000</v>
          </cell>
          <cell r="D123" t="str">
            <v>Aktiva pajak tangguhan</v>
          </cell>
          <cell r="F123" t="str">
            <v>AKTIVA PAJAK TANGGUHAN</v>
          </cell>
        </row>
        <row r="124">
          <cell r="C124" t="str">
            <v>141-8-000</v>
          </cell>
          <cell r="D124" t="str">
            <v>Aktiva Tetap</v>
          </cell>
          <cell r="F124" t="str">
            <v>SOFTWARE</v>
          </cell>
        </row>
        <row r="125">
          <cell r="C125" t="str">
            <v>141-8-100</v>
          </cell>
          <cell r="D125" t="str">
            <v>Akm</v>
          </cell>
          <cell r="F125" t="str">
            <v>AK. PENY. SOFTWARE</v>
          </cell>
        </row>
        <row r="126">
          <cell r="C126" t="str">
            <v>142-1-000</v>
          </cell>
          <cell r="D126" t="str">
            <v>Aktiva lain-lain</v>
          </cell>
          <cell r="F126" t="str">
            <v>UANG JAMINAN</v>
          </cell>
        </row>
        <row r="127">
          <cell r="C127" t="str">
            <v>211-1-000</v>
          </cell>
          <cell r="D127" t="str">
            <v>Hutang bank</v>
          </cell>
          <cell r="F127" t="str">
            <v>PINJAMAN CHINATRUST IDR</v>
          </cell>
        </row>
        <row r="128">
          <cell r="C128" t="str">
            <v>211-2-000</v>
          </cell>
          <cell r="D128" t="str">
            <v>Hutang bank</v>
          </cell>
          <cell r="F128" t="str">
            <v>PINJAMAN MANDIRI /BBD 115,0182000721 ( I</v>
          </cell>
        </row>
        <row r="129">
          <cell r="C129" t="str">
            <v>211-G-000</v>
          </cell>
          <cell r="D129" t="str">
            <v>Hutang bank</v>
          </cell>
          <cell r="F129" t="str">
            <v>PINJAMAN AMEX USD</v>
          </cell>
        </row>
        <row r="130">
          <cell r="C130" t="str">
            <v>211-H-000</v>
          </cell>
          <cell r="D130" t="str">
            <v>Hutang bank</v>
          </cell>
          <cell r="F130" t="str">
            <v>Pinjaman Chinatrust (USD)</v>
          </cell>
        </row>
        <row r="131">
          <cell r="C131" t="str">
            <v>211-H-001</v>
          </cell>
          <cell r="D131" t="str">
            <v>Hutang bank</v>
          </cell>
          <cell r="F131" t="str">
            <v>BANK CHINATRUST (TR IDR)</v>
          </cell>
        </row>
        <row r="132">
          <cell r="C132" t="str">
            <v>211-H-002</v>
          </cell>
          <cell r="D132" t="str">
            <v>Hutang bank</v>
          </cell>
          <cell r="F132" t="str">
            <v>BANK CHINATRUST (TR USD)</v>
          </cell>
        </row>
        <row r="133">
          <cell r="C133" t="str">
            <v>211-I-000</v>
          </cell>
          <cell r="D133" t="str">
            <v>Hutang bank</v>
          </cell>
          <cell r="F133" t="str">
            <v>PINJAMAN CITIBANK USD</v>
          </cell>
        </row>
        <row r="134">
          <cell r="C134" t="str">
            <v>211-J-000</v>
          </cell>
          <cell r="D134" t="str">
            <v>Hutang bank</v>
          </cell>
          <cell r="F134" t="str">
            <v>PINJAMAN UOB USD</v>
          </cell>
        </row>
        <row r="135">
          <cell r="C135" t="str">
            <v>212-1-000</v>
          </cell>
          <cell r="D135" t="str">
            <v>Hutang bank</v>
          </cell>
          <cell r="F135" t="str">
            <v>PINJAMAN SUISSE USD</v>
          </cell>
        </row>
        <row r="136">
          <cell r="C136" t="str">
            <v>214-1-000</v>
          </cell>
          <cell r="D136" t="str">
            <v>hutan usaha</v>
          </cell>
          <cell r="E136" t="str">
            <v>hutang cek mundur</v>
          </cell>
          <cell r="F136" t="str">
            <v>HUTANG CEK MUNDUR</v>
          </cell>
        </row>
        <row r="137">
          <cell r="C137" t="str">
            <v>214-1-001</v>
          </cell>
          <cell r="D137" t="str">
            <v>hutan usaha</v>
          </cell>
          <cell r="E137" t="str">
            <v>hutang cek mundur</v>
          </cell>
          <cell r="F137" t="str">
            <v>HUTANG CEK MUNDUR ( LEASING )</v>
          </cell>
        </row>
        <row r="138">
          <cell r="C138" t="str">
            <v>214-2-002</v>
          </cell>
          <cell r="D138" t="str">
            <v>hutan usaha</v>
          </cell>
          <cell r="F138" t="str">
            <v>HUTANG PEMBELIAN LOKAL EURO</v>
          </cell>
        </row>
        <row r="139">
          <cell r="C139" t="str">
            <v>214-2-003</v>
          </cell>
          <cell r="D139" t="str">
            <v>hutan usaha</v>
          </cell>
          <cell r="F139" t="str">
            <v>HUTANG PEMBELIAN LOKAL POUNDS</v>
          </cell>
        </row>
        <row r="140">
          <cell r="C140" t="str">
            <v>214-2-004</v>
          </cell>
          <cell r="D140" t="str">
            <v>hutan usaha</v>
          </cell>
          <cell r="F140" t="str">
            <v>HUTANG PEMBELIAN LOKAL RUPIAH</v>
          </cell>
        </row>
        <row r="141">
          <cell r="C141" t="str">
            <v>214-2-005</v>
          </cell>
          <cell r="D141" t="str">
            <v>hutan usaha</v>
          </cell>
          <cell r="F141" t="str">
            <v>HUTANG PEMBELIAN LOKAL SIN</v>
          </cell>
        </row>
        <row r="142">
          <cell r="C142" t="str">
            <v>214-2-006</v>
          </cell>
          <cell r="D142" t="str">
            <v>hutan usaha</v>
          </cell>
          <cell r="F142" t="str">
            <v>HUTANG PEMBELIAN LOKAL USD</v>
          </cell>
        </row>
        <row r="143">
          <cell r="C143" t="str">
            <v>214-2-007</v>
          </cell>
          <cell r="D143" t="str">
            <v>hutan usaha</v>
          </cell>
          <cell r="F143" t="str">
            <v>HUTANG PEMBELIAN LOKAL YEN</v>
          </cell>
        </row>
        <row r="144">
          <cell r="C144" t="str">
            <v>214-2-009</v>
          </cell>
          <cell r="D144" t="str">
            <v>hutan usaha</v>
          </cell>
          <cell r="F144" t="str">
            <v>HUTANG PEMBELIAN KONSINYASI</v>
          </cell>
        </row>
        <row r="145">
          <cell r="C145" t="str">
            <v>214-4-002</v>
          </cell>
          <cell r="D145" t="str">
            <v>hutan usaha</v>
          </cell>
          <cell r="F145" t="str">
            <v>HUTANG PEMBELIAN IMPOR CHF</v>
          </cell>
        </row>
        <row r="146">
          <cell r="C146" t="str">
            <v>214-4-004</v>
          </cell>
          <cell r="D146" t="str">
            <v>hutan usaha</v>
          </cell>
          <cell r="F146" t="str">
            <v>HUTANG PEMBELIAN IMPOR EURO</v>
          </cell>
        </row>
        <row r="147">
          <cell r="C147" t="str">
            <v>214-4-006</v>
          </cell>
          <cell r="D147" t="str">
            <v>hutan usaha</v>
          </cell>
          <cell r="F147" t="str">
            <v>HUTANG PEMBELIAN IMPOR SIN</v>
          </cell>
        </row>
        <row r="148">
          <cell r="C148" t="str">
            <v>214-4-007</v>
          </cell>
          <cell r="D148" t="str">
            <v>hutan usaha</v>
          </cell>
          <cell r="F148" t="str">
            <v>HUTANG PEMBELIAN IMPOR USD</v>
          </cell>
        </row>
        <row r="149">
          <cell r="C149" t="str">
            <v>214-4-008</v>
          </cell>
          <cell r="D149" t="str">
            <v>hutan usaha</v>
          </cell>
          <cell r="F149" t="str">
            <v>HUTANG PEMBELIAN IMPOR YEN</v>
          </cell>
        </row>
        <row r="150">
          <cell r="C150" t="str">
            <v>214-4-009</v>
          </cell>
          <cell r="D150" t="str">
            <v>hutan usaha</v>
          </cell>
          <cell r="F150" t="str">
            <v>HUTANG PEMBELIAN IMPOR POUNDS</v>
          </cell>
        </row>
        <row r="151">
          <cell r="C151" t="str">
            <v>214-9-000</v>
          </cell>
          <cell r="D151" t="str">
            <v>Hutang lain-lain</v>
          </cell>
          <cell r="F151" t="str">
            <v>HUTANG USAHA LAIN-LAIN (IDR)</v>
          </cell>
        </row>
        <row r="152">
          <cell r="C152" t="str">
            <v>214-9-001</v>
          </cell>
          <cell r="D152" t="str">
            <v>Hutang lain-lain</v>
          </cell>
          <cell r="F152" t="str">
            <v>HUTANG USAHA LAIN-LAIN (US)</v>
          </cell>
        </row>
        <row r="153">
          <cell r="C153" t="str">
            <v>214-9-N08</v>
          </cell>
          <cell r="D153" t="str">
            <v>Hutang lain-lain</v>
          </cell>
          <cell r="F153" t="str">
            <v>NAGA SAKTI, PT</v>
          </cell>
        </row>
        <row r="154">
          <cell r="C154" t="str">
            <v>214-9-P18</v>
          </cell>
          <cell r="D154" t="str">
            <v>Hutang lain-lain</v>
          </cell>
          <cell r="F154" t="str">
            <v>PEMBELIAN TUNAI</v>
          </cell>
        </row>
        <row r="155">
          <cell r="C155" t="str">
            <v>214-9-P20</v>
          </cell>
          <cell r="D155" t="str">
            <v>Hutang lain-lain</v>
          </cell>
          <cell r="F155" t="str">
            <v>POTONGAN PEMBELIAN</v>
          </cell>
        </row>
        <row r="156">
          <cell r="C156" t="str">
            <v>215-0-000</v>
          </cell>
          <cell r="D156" t="str">
            <v>Customer deposit</v>
          </cell>
          <cell r="F156" t="str">
            <v>UANG MUKA PENJUALAN</v>
          </cell>
        </row>
        <row r="157">
          <cell r="C157" t="str">
            <v>215-1-000</v>
          </cell>
          <cell r="D157" t="str">
            <v>Customer deposit</v>
          </cell>
          <cell r="F157" t="str">
            <v>PENERIMAAN UM PELANGGAN</v>
          </cell>
        </row>
        <row r="158">
          <cell r="C158" t="str">
            <v>215-3-000</v>
          </cell>
          <cell r="D158" t="str">
            <v>Customer deposit</v>
          </cell>
          <cell r="F158" t="str">
            <v>PENERIMAAN UANG JAMINAN</v>
          </cell>
        </row>
        <row r="159">
          <cell r="C159" t="str">
            <v>216-1-000</v>
          </cell>
          <cell r="D159" t="str">
            <v>pajak</v>
          </cell>
          <cell r="F159" t="str">
            <v>HUTANG PPH PASAL 21 KARYAWAN</v>
          </cell>
        </row>
        <row r="160">
          <cell r="C160" t="str">
            <v>216-1-002</v>
          </cell>
          <cell r="D160" t="str">
            <v>pajak</v>
          </cell>
          <cell r="F160" t="str">
            <v>HUTANG PPH PASAL 21 PESANGON</v>
          </cell>
        </row>
        <row r="161">
          <cell r="C161" t="str">
            <v>216-1-120</v>
          </cell>
          <cell r="D161" t="str">
            <v>pajak</v>
          </cell>
          <cell r="F161" t="str">
            <v>Hutang PPh 21 Karyawan Muncar</v>
          </cell>
        </row>
        <row r="162">
          <cell r="C162" t="str">
            <v>216-2-000</v>
          </cell>
          <cell r="D162" t="str">
            <v>pajak</v>
          </cell>
          <cell r="F162" t="str">
            <v>HUTANG PPH PASAL 21 PIHAK KE 3</v>
          </cell>
        </row>
        <row r="163">
          <cell r="C163" t="str">
            <v>216-4-000</v>
          </cell>
          <cell r="D163" t="str">
            <v>pajak</v>
          </cell>
          <cell r="F163" t="str">
            <v>HUTANG PPH PASAL 23</v>
          </cell>
        </row>
        <row r="164">
          <cell r="C164" t="str">
            <v>216-6-000</v>
          </cell>
          <cell r="D164" t="str">
            <v>pajak</v>
          </cell>
          <cell r="F164" t="str">
            <v>HUTANG PPH PASAL 26</v>
          </cell>
        </row>
        <row r="165">
          <cell r="C165" t="str">
            <v>216-7-000</v>
          </cell>
          <cell r="D165" t="str">
            <v>pajak</v>
          </cell>
          <cell r="F165" t="str">
            <v>HUTANG PPH FINAL PS. 4(2)</v>
          </cell>
        </row>
        <row r="166">
          <cell r="C166" t="str">
            <v>216-9-000</v>
          </cell>
          <cell r="D166" t="str">
            <v>pajak</v>
          </cell>
          <cell r="F166" t="str">
            <v>PPN KELUARAN</v>
          </cell>
        </row>
        <row r="167">
          <cell r="C167" t="str">
            <v>217-1-000</v>
          </cell>
          <cell r="D167" t="str">
            <v>Accrued</v>
          </cell>
          <cell r="F167" t="str">
            <v>GAJI &amp; TUNJANGAN YMH DIBAYAR</v>
          </cell>
        </row>
        <row r="168">
          <cell r="C168" t="str">
            <v>217-3-000</v>
          </cell>
          <cell r="D168" t="str">
            <v>Accrued</v>
          </cell>
          <cell r="F168" t="str">
            <v>BUNGA Y.M.H. DIBAYAR</v>
          </cell>
        </row>
        <row r="169">
          <cell r="C169" t="str">
            <v>217-4-000</v>
          </cell>
          <cell r="D169" t="str">
            <v>Accrued</v>
          </cell>
          <cell r="F169" t="str">
            <v>BY.ASURANSI YMH DIBAYAR</v>
          </cell>
        </row>
        <row r="170">
          <cell r="C170" t="str">
            <v>217-5-000</v>
          </cell>
          <cell r="D170" t="str">
            <v>Accrued</v>
          </cell>
          <cell r="F170" t="str">
            <v>BY LISTRIK &amp; TELP.YMH DIBAYAR</v>
          </cell>
        </row>
        <row r="171">
          <cell r="C171" t="str">
            <v>217-8-001</v>
          </cell>
          <cell r="D171" t="str">
            <v>Accrued</v>
          </cell>
          <cell r="F171" t="str">
            <v>THR YG MASIH HARUS DIBAYAR</v>
          </cell>
        </row>
        <row r="172">
          <cell r="C172" t="str">
            <v>217-8-002</v>
          </cell>
          <cell r="D172" t="str">
            <v>Accrued</v>
          </cell>
          <cell r="F172" t="str">
            <v>ALOKASI BIAYA JASA KARYAWAN</v>
          </cell>
        </row>
        <row r="173">
          <cell r="C173" t="str">
            <v>217-9-000</v>
          </cell>
          <cell r="D173" t="str">
            <v>Accrued</v>
          </cell>
          <cell r="F173" t="str">
            <v>BIAYA YMH DI BYR LAIN2X</v>
          </cell>
        </row>
        <row r="174">
          <cell r="C174" t="str">
            <v>219-2-000</v>
          </cell>
          <cell r="D174" t="str">
            <v>Hutang lain-lain</v>
          </cell>
          <cell r="F174" t="str">
            <v>HUTANG SGU. JT TEMPO DLM 1 TH</v>
          </cell>
        </row>
        <row r="175">
          <cell r="C175" t="str">
            <v>219-3-000</v>
          </cell>
          <cell r="D175" t="str">
            <v>hutang jngk panjang</v>
          </cell>
          <cell r="F175" t="str">
            <v>HUTANG LAIN-LAIN JK PENDEK</v>
          </cell>
        </row>
        <row r="176">
          <cell r="C176" t="str">
            <v>220-2-000</v>
          </cell>
          <cell r="D176" t="str">
            <v>hutang jngk panjang</v>
          </cell>
          <cell r="F176" t="str">
            <v>PENY. UANG JASA KARYAWAN</v>
          </cell>
        </row>
        <row r="177">
          <cell r="C177" t="str">
            <v>222-1-000</v>
          </cell>
          <cell r="D177" t="str">
            <v>hutang jngk panjang</v>
          </cell>
          <cell r="F177" t="str">
            <v>HUTANG SEWA GUNA USAHA</v>
          </cell>
        </row>
        <row r="178">
          <cell r="C178" t="str">
            <v>231-1-000</v>
          </cell>
          <cell r="D178" t="str">
            <v>hutang jngk panjang</v>
          </cell>
          <cell r="F178" t="str">
            <v>HUTANG PEMEGANG SAHAM</v>
          </cell>
        </row>
        <row r="179">
          <cell r="C179" t="str">
            <v>234-1-000</v>
          </cell>
          <cell r="D179" t="str">
            <v>Accrued</v>
          </cell>
          <cell r="F179" t="str">
            <v>JAMSOTEK YG BELUM DISETOR</v>
          </cell>
        </row>
        <row r="180">
          <cell r="C180" t="str">
            <v>291-1-000</v>
          </cell>
          <cell r="D180" t="str">
            <v xml:space="preserve">Modal </v>
          </cell>
          <cell r="F180" t="str">
            <v>SAHAM BIASA</v>
          </cell>
        </row>
        <row r="181">
          <cell r="C181" t="str">
            <v>295-2-000</v>
          </cell>
          <cell r="D181" t="str">
            <v xml:space="preserve">Modal </v>
          </cell>
          <cell r="F181" t="str">
            <v>Sel. Transaksi Restrukturisasi Entitas</v>
          </cell>
        </row>
        <row r="182">
          <cell r="C182" t="str">
            <v>298-1-000</v>
          </cell>
          <cell r="D182" t="str">
            <v xml:space="preserve">Modal </v>
          </cell>
          <cell r="F182" t="str">
            <v>SALDO LABA TAHUN LALU</v>
          </cell>
        </row>
        <row r="183">
          <cell r="C183" t="str">
            <v>298-2-000</v>
          </cell>
          <cell r="D183" t="str">
            <v xml:space="preserve">Modal </v>
          </cell>
          <cell r="F183" t="str">
            <v>SALDO LABA TAHUN BERJALAN</v>
          </cell>
        </row>
        <row r="184">
          <cell r="C184" t="str">
            <v>298-8-000</v>
          </cell>
          <cell r="D184" t="str">
            <v xml:space="preserve">Modal </v>
          </cell>
          <cell r="F184" t="str">
            <v>IKHTISAR LABA-RUGI</v>
          </cell>
        </row>
        <row r="185">
          <cell r="C185" t="str">
            <v>311-1-000</v>
          </cell>
          <cell r="D185" t="str">
            <v>Penjualan</v>
          </cell>
          <cell r="F185" t="str">
            <v>PENJUALAN LOKAL BARANG JADI US</v>
          </cell>
        </row>
        <row r="186">
          <cell r="C186" t="str">
            <v>311-2-000</v>
          </cell>
          <cell r="D186" t="str">
            <v>Penjualan</v>
          </cell>
          <cell r="F186" t="str">
            <v>PENJUALAN LOKAL BARANG JADI RP</v>
          </cell>
        </row>
        <row r="187">
          <cell r="C187" t="str">
            <v>311-8-000</v>
          </cell>
          <cell r="D187" t="str">
            <v>Penjualan</v>
          </cell>
          <cell r="F187" t="str">
            <v>PENJUALAN LAIN-LAIN</v>
          </cell>
        </row>
        <row r="188">
          <cell r="C188" t="str">
            <v>312-1-000</v>
          </cell>
          <cell r="D188" t="str">
            <v>Penjualan</v>
          </cell>
          <cell r="F188" t="str">
            <v>PENJUALAN  EKSPOR</v>
          </cell>
        </row>
        <row r="189">
          <cell r="C189" t="str">
            <v>321-1-000</v>
          </cell>
          <cell r="D189" t="str">
            <v>Penjualan</v>
          </cell>
          <cell r="F189" t="str">
            <v>RETUR PENJUALAN LOKAL US</v>
          </cell>
        </row>
        <row r="190">
          <cell r="C190" t="str">
            <v>321-2-000</v>
          </cell>
          <cell r="D190" t="str">
            <v>Penjualan</v>
          </cell>
          <cell r="F190" t="str">
            <v>RETUR PENJUALAN LOKAL RP</v>
          </cell>
        </row>
        <row r="191">
          <cell r="C191" t="str">
            <v>322-1-000</v>
          </cell>
          <cell r="D191" t="str">
            <v>Penjualan</v>
          </cell>
          <cell r="F191" t="str">
            <v>RETUR PENJUALAN EKSPOR</v>
          </cell>
        </row>
        <row r="192">
          <cell r="C192" t="str">
            <v>331-1-000</v>
          </cell>
          <cell r="D192" t="str">
            <v>Penjualan</v>
          </cell>
          <cell r="F192" t="str">
            <v>POTONGAN PENJUALAN LOKAL US</v>
          </cell>
        </row>
        <row r="193">
          <cell r="C193" t="str">
            <v>331-2-000</v>
          </cell>
          <cell r="D193" t="str">
            <v>Penjualan</v>
          </cell>
          <cell r="F193" t="str">
            <v>POTONGAN PENJUALAN LOKAL RP</v>
          </cell>
        </row>
        <row r="194">
          <cell r="C194" t="str">
            <v>381-4-000</v>
          </cell>
          <cell r="F194" t="str">
            <v>POTONGAN PEMBELIAN</v>
          </cell>
        </row>
        <row r="195">
          <cell r="C195" t="str">
            <v>391-1-000</v>
          </cell>
          <cell r="F195" t="str">
            <v>BEBAN POKOK PENJUALAN BRG JD</v>
          </cell>
        </row>
        <row r="196">
          <cell r="C196" t="str">
            <v>401-1-000</v>
          </cell>
          <cell r="F196" t="str">
            <v>PEMAKAIAN BAHAN BAKU TINPLATE</v>
          </cell>
        </row>
        <row r="197">
          <cell r="C197" t="str">
            <v>401-1-003</v>
          </cell>
          <cell r="F197" t="str">
            <v>PENGEMBALIAN BEA MASUK</v>
          </cell>
        </row>
        <row r="198">
          <cell r="C198" t="str">
            <v>401-2-000</v>
          </cell>
          <cell r="F198" t="str">
            <v>PEMAKAIAN BAHAN BAKU TINTA</v>
          </cell>
        </row>
        <row r="199">
          <cell r="C199" t="str">
            <v>401-3-000</v>
          </cell>
          <cell r="F199" t="str">
            <v>PEMAKAIAN WIP</v>
          </cell>
        </row>
        <row r="200">
          <cell r="C200" t="str">
            <v>403-1-000</v>
          </cell>
          <cell r="F200" t="str">
            <v>BEBAN B.PEMBANTU LANGSUNG</v>
          </cell>
        </row>
        <row r="201">
          <cell r="C201" t="str">
            <v>406-1-010</v>
          </cell>
          <cell r="D201" t="str">
            <v>COS</v>
          </cell>
          <cell r="E201" t="str">
            <v>gaji</v>
          </cell>
          <cell r="F201" t="str">
            <v>Gaji Harian bag. Component</v>
          </cell>
        </row>
        <row r="202">
          <cell r="C202" t="str">
            <v>406-1-020</v>
          </cell>
          <cell r="D202" t="str">
            <v>COS</v>
          </cell>
          <cell r="E202" t="str">
            <v>gaji</v>
          </cell>
          <cell r="F202" t="str">
            <v>Gaji Harian bag. Printing</v>
          </cell>
        </row>
        <row r="203">
          <cell r="C203" t="str">
            <v>406-1-030</v>
          </cell>
          <cell r="D203" t="str">
            <v>COS</v>
          </cell>
          <cell r="E203" t="str">
            <v>gaji</v>
          </cell>
          <cell r="F203" t="str">
            <v>Gaji Harian bag. General Line</v>
          </cell>
        </row>
        <row r="204">
          <cell r="C204" t="str">
            <v>406-1-040</v>
          </cell>
          <cell r="D204" t="str">
            <v>COS</v>
          </cell>
          <cell r="E204" t="str">
            <v>gaji</v>
          </cell>
          <cell r="F204" t="str">
            <v>Gaji Harian bag. Auto Line</v>
          </cell>
        </row>
        <row r="205">
          <cell r="C205" t="str">
            <v>406-1-050</v>
          </cell>
          <cell r="D205" t="str">
            <v>COS</v>
          </cell>
          <cell r="E205" t="str">
            <v>gaji</v>
          </cell>
          <cell r="F205" t="str">
            <v>Gaji Harian bag. Q. A</v>
          </cell>
        </row>
        <row r="206">
          <cell r="C206" t="str">
            <v>406-1-060</v>
          </cell>
          <cell r="D206" t="str">
            <v>COS</v>
          </cell>
          <cell r="E206" t="str">
            <v>gaji</v>
          </cell>
          <cell r="F206" t="str">
            <v>Gaji Harian bag. Engineering</v>
          </cell>
        </row>
        <row r="207">
          <cell r="C207" t="str">
            <v>406-1-070</v>
          </cell>
          <cell r="D207" t="str">
            <v>COS</v>
          </cell>
          <cell r="E207" t="str">
            <v>gaji</v>
          </cell>
          <cell r="F207" t="str">
            <v>Gaji Harian bag. Logistik</v>
          </cell>
        </row>
        <row r="208">
          <cell r="C208" t="str">
            <v>406-1-120</v>
          </cell>
          <cell r="D208" t="str">
            <v>COS</v>
          </cell>
          <cell r="E208" t="str">
            <v>gaji</v>
          </cell>
          <cell r="F208" t="str">
            <v>Gaji Harian Muncar</v>
          </cell>
        </row>
        <row r="209">
          <cell r="C209" t="str">
            <v>406-1-130</v>
          </cell>
          <cell r="D209" t="str">
            <v>COS</v>
          </cell>
          <cell r="E209" t="str">
            <v>gaji</v>
          </cell>
          <cell r="F209" t="str">
            <v>Gaji Harian Bandung</v>
          </cell>
        </row>
        <row r="210">
          <cell r="C210" t="str">
            <v>406-3-010</v>
          </cell>
          <cell r="D210" t="str">
            <v>COS</v>
          </cell>
          <cell r="E210" t="str">
            <v>gaji</v>
          </cell>
          <cell r="F210" t="str">
            <v>Lembur Harian bag. Component</v>
          </cell>
        </row>
        <row r="211">
          <cell r="C211" t="str">
            <v>406-3-020</v>
          </cell>
          <cell r="D211" t="str">
            <v>COS</v>
          </cell>
          <cell r="E211" t="str">
            <v>gaji</v>
          </cell>
          <cell r="F211" t="str">
            <v>Lembur Harian bag. Printing</v>
          </cell>
        </row>
        <row r="212">
          <cell r="C212" t="str">
            <v>406-3-030</v>
          </cell>
          <cell r="D212" t="str">
            <v>COS</v>
          </cell>
          <cell r="E212" t="str">
            <v>gaji</v>
          </cell>
          <cell r="F212" t="str">
            <v>Lembur Harian bag. General Line</v>
          </cell>
        </row>
        <row r="213">
          <cell r="C213" t="str">
            <v>406-3-040</v>
          </cell>
          <cell r="D213" t="str">
            <v>COS</v>
          </cell>
          <cell r="E213" t="str">
            <v>gaji</v>
          </cell>
          <cell r="F213" t="str">
            <v>Lembur Harian bag. Auto Line</v>
          </cell>
        </row>
        <row r="214">
          <cell r="C214" t="str">
            <v>406-3-050</v>
          </cell>
          <cell r="D214" t="str">
            <v>COS</v>
          </cell>
          <cell r="E214" t="str">
            <v>gaji</v>
          </cell>
          <cell r="F214" t="str">
            <v>Lembur Harian bag. Q. A</v>
          </cell>
        </row>
        <row r="215">
          <cell r="C215" t="str">
            <v>406-3-060</v>
          </cell>
          <cell r="D215" t="str">
            <v>COS</v>
          </cell>
          <cell r="E215" t="str">
            <v>gaji</v>
          </cell>
          <cell r="F215" t="str">
            <v>Lembur Harian bag. Engineering</v>
          </cell>
        </row>
        <row r="216">
          <cell r="C216" t="str">
            <v>406-3-070</v>
          </cell>
          <cell r="D216" t="str">
            <v>COS</v>
          </cell>
          <cell r="E216" t="str">
            <v>gaji</v>
          </cell>
          <cell r="F216" t="str">
            <v>Lembur Harian bag. Logistik</v>
          </cell>
        </row>
        <row r="217">
          <cell r="C217" t="str">
            <v>406-3-120</v>
          </cell>
          <cell r="D217" t="str">
            <v>COS</v>
          </cell>
          <cell r="E217" t="str">
            <v>gaji</v>
          </cell>
          <cell r="F217" t="str">
            <v>Lembur Harian Muncar</v>
          </cell>
        </row>
        <row r="218">
          <cell r="C218" t="str">
            <v>406-4-010</v>
          </cell>
          <cell r="D218" t="str">
            <v>COS</v>
          </cell>
          <cell r="E218" t="str">
            <v>gaji</v>
          </cell>
          <cell r="F218" t="str">
            <v>Uang Makan Harian bag. Component</v>
          </cell>
        </row>
        <row r="219">
          <cell r="C219" t="str">
            <v>406-4-020</v>
          </cell>
          <cell r="D219" t="str">
            <v>COS</v>
          </cell>
          <cell r="E219" t="str">
            <v>gaji</v>
          </cell>
          <cell r="F219" t="str">
            <v>Uang Makan Harian bag. Printing</v>
          </cell>
        </row>
        <row r="220">
          <cell r="C220" t="str">
            <v>406-4-030</v>
          </cell>
          <cell r="D220" t="str">
            <v>COS</v>
          </cell>
          <cell r="E220" t="str">
            <v>gaji</v>
          </cell>
          <cell r="F220" t="str">
            <v>Uang Makan Harian bag. General Line</v>
          </cell>
        </row>
        <row r="221">
          <cell r="C221" t="str">
            <v>406-4-040</v>
          </cell>
          <cell r="D221" t="str">
            <v>COS</v>
          </cell>
          <cell r="E221" t="str">
            <v>gaji</v>
          </cell>
          <cell r="F221" t="str">
            <v>Uang Makan Harian bag. Auto Line</v>
          </cell>
        </row>
        <row r="222">
          <cell r="C222" t="str">
            <v>406-4-050</v>
          </cell>
          <cell r="D222" t="str">
            <v>COS</v>
          </cell>
          <cell r="E222" t="str">
            <v>gaji</v>
          </cell>
          <cell r="F222" t="str">
            <v>Uang Makan Harian bag. Q. A</v>
          </cell>
        </row>
        <row r="223">
          <cell r="C223" t="str">
            <v>406-4-060</v>
          </cell>
          <cell r="D223" t="str">
            <v>COS</v>
          </cell>
          <cell r="E223" t="str">
            <v>gaji</v>
          </cell>
          <cell r="F223" t="str">
            <v>Uang Makan Harian bag. Engineering</v>
          </cell>
        </row>
        <row r="224">
          <cell r="C224" t="str">
            <v>406-4-070</v>
          </cell>
          <cell r="D224" t="str">
            <v>COS</v>
          </cell>
          <cell r="E224" t="str">
            <v>gaji</v>
          </cell>
          <cell r="F224" t="str">
            <v>Uang Makan Harian bag. Logistik</v>
          </cell>
        </row>
        <row r="225">
          <cell r="C225" t="str">
            <v>406-4-120</v>
          </cell>
          <cell r="D225" t="str">
            <v>COS</v>
          </cell>
          <cell r="E225" t="str">
            <v>gaji</v>
          </cell>
          <cell r="F225" t="str">
            <v>Uang Makan Harian Muncar</v>
          </cell>
        </row>
        <row r="226">
          <cell r="C226" t="str">
            <v>406-4-130</v>
          </cell>
          <cell r="D226" t="str">
            <v>COS</v>
          </cell>
          <cell r="E226" t="str">
            <v>gaji</v>
          </cell>
          <cell r="F226" t="str">
            <v>Uang Makan Harian Bandung</v>
          </cell>
        </row>
        <row r="227">
          <cell r="C227" t="str">
            <v>406-5-010</v>
          </cell>
          <cell r="D227" t="str">
            <v>COS</v>
          </cell>
          <cell r="E227" t="str">
            <v>gaji</v>
          </cell>
          <cell r="F227" t="str">
            <v>Insentif Harian bag. Component</v>
          </cell>
        </row>
        <row r="228">
          <cell r="C228" t="str">
            <v>406-5-020</v>
          </cell>
          <cell r="D228" t="str">
            <v>COS</v>
          </cell>
          <cell r="E228" t="str">
            <v>gaji</v>
          </cell>
          <cell r="F228" t="str">
            <v>Insentif Harian bag. Printing</v>
          </cell>
        </row>
        <row r="229">
          <cell r="C229" t="str">
            <v>406-5-030</v>
          </cell>
          <cell r="D229" t="str">
            <v>COS</v>
          </cell>
          <cell r="E229" t="str">
            <v>gaji</v>
          </cell>
          <cell r="F229" t="str">
            <v>Insentif Harian bag. General Line</v>
          </cell>
        </row>
        <row r="230">
          <cell r="C230" t="str">
            <v>406-5-040</v>
          </cell>
          <cell r="D230" t="str">
            <v>COS</v>
          </cell>
          <cell r="E230" t="str">
            <v>gaji</v>
          </cell>
          <cell r="F230" t="str">
            <v>Insentif Harian bag. Auto Line</v>
          </cell>
        </row>
        <row r="231">
          <cell r="C231" t="str">
            <v>406-5-050</v>
          </cell>
          <cell r="D231" t="str">
            <v>COS</v>
          </cell>
          <cell r="E231" t="str">
            <v>gaji</v>
          </cell>
          <cell r="F231" t="str">
            <v>Insentif Harian bag. Q. A</v>
          </cell>
        </row>
        <row r="232">
          <cell r="C232" t="str">
            <v>406-5-060</v>
          </cell>
          <cell r="D232" t="str">
            <v>COS</v>
          </cell>
          <cell r="E232" t="str">
            <v>gaji</v>
          </cell>
          <cell r="F232" t="str">
            <v>Insentif Harian bag. Engineering</v>
          </cell>
        </row>
        <row r="233">
          <cell r="C233" t="str">
            <v>406-5-070</v>
          </cell>
          <cell r="D233" t="str">
            <v>COS</v>
          </cell>
          <cell r="E233" t="str">
            <v>gaji</v>
          </cell>
          <cell r="F233" t="str">
            <v>Insentif Harian bag. Logistik</v>
          </cell>
        </row>
        <row r="234">
          <cell r="C234" t="str">
            <v>406-5-120</v>
          </cell>
          <cell r="D234" t="str">
            <v>COS</v>
          </cell>
          <cell r="E234" t="str">
            <v>gaji</v>
          </cell>
          <cell r="F234" t="str">
            <v>Insentif Harian Muncar</v>
          </cell>
        </row>
        <row r="235">
          <cell r="C235" t="str">
            <v>406-5-130</v>
          </cell>
          <cell r="D235" t="str">
            <v>COS</v>
          </cell>
          <cell r="E235" t="str">
            <v>gaji</v>
          </cell>
          <cell r="F235" t="str">
            <v>Insentif Harian Bandung</v>
          </cell>
        </row>
        <row r="236">
          <cell r="C236" t="str">
            <v>406-6-010</v>
          </cell>
          <cell r="D236" t="str">
            <v>COS</v>
          </cell>
          <cell r="E236" t="str">
            <v>gaji</v>
          </cell>
          <cell r="F236" t="str">
            <v>Pengobatan Harian bag. Component</v>
          </cell>
        </row>
        <row r="237">
          <cell r="C237" t="str">
            <v>406-6-020</v>
          </cell>
          <cell r="D237" t="str">
            <v>COS</v>
          </cell>
          <cell r="E237" t="str">
            <v>gaji</v>
          </cell>
          <cell r="F237" t="str">
            <v>Pengobatan Harian bag. Printing</v>
          </cell>
        </row>
        <row r="238">
          <cell r="C238" t="str">
            <v>406-6-030</v>
          </cell>
          <cell r="D238" t="str">
            <v>COS</v>
          </cell>
          <cell r="E238" t="str">
            <v>gaji</v>
          </cell>
          <cell r="F238" t="str">
            <v>Pengobatan Harian bag. General Line</v>
          </cell>
        </row>
        <row r="239">
          <cell r="C239" t="str">
            <v>406-6-040</v>
          </cell>
          <cell r="D239" t="str">
            <v>COS</v>
          </cell>
          <cell r="E239" t="str">
            <v>gaji</v>
          </cell>
          <cell r="F239" t="str">
            <v>Pengobatan Harian bag. Auto Line</v>
          </cell>
        </row>
        <row r="240">
          <cell r="C240" t="str">
            <v>406-6-050</v>
          </cell>
          <cell r="D240" t="str">
            <v>COS</v>
          </cell>
          <cell r="E240" t="str">
            <v>gaji</v>
          </cell>
          <cell r="F240" t="str">
            <v>Pengobatan Harian bag. Q. A</v>
          </cell>
        </row>
        <row r="241">
          <cell r="C241" t="str">
            <v>406-6-060</v>
          </cell>
          <cell r="D241" t="str">
            <v>COS</v>
          </cell>
          <cell r="E241" t="str">
            <v>gaji</v>
          </cell>
          <cell r="F241" t="str">
            <v>Pengobatan Harian bag. Engineering</v>
          </cell>
        </row>
        <row r="242">
          <cell r="C242" t="str">
            <v>406-6-070</v>
          </cell>
          <cell r="D242" t="str">
            <v>COS</v>
          </cell>
          <cell r="E242" t="str">
            <v>gaji</v>
          </cell>
          <cell r="F242" t="str">
            <v>Pengobatan Harian bag. Logistik</v>
          </cell>
        </row>
        <row r="243">
          <cell r="C243" t="str">
            <v>406-6-120</v>
          </cell>
          <cell r="D243" t="str">
            <v>COS</v>
          </cell>
          <cell r="E243" t="str">
            <v>gaji</v>
          </cell>
          <cell r="F243" t="str">
            <v>Pengobatan Harian Muncar</v>
          </cell>
        </row>
        <row r="244">
          <cell r="C244" t="str">
            <v>406-6-130</v>
          </cell>
          <cell r="D244" t="str">
            <v>COS</v>
          </cell>
          <cell r="E244" t="str">
            <v>gaji</v>
          </cell>
          <cell r="F244" t="str">
            <v>Pengobatan Harian Bandung</v>
          </cell>
        </row>
        <row r="245">
          <cell r="C245" t="str">
            <v>406-8-010</v>
          </cell>
          <cell r="D245" t="str">
            <v>COS</v>
          </cell>
          <cell r="E245" t="str">
            <v>gaji</v>
          </cell>
          <cell r="F245" t="str">
            <v>Jamsostek Harian bag. Component</v>
          </cell>
        </row>
        <row r="246">
          <cell r="C246" t="str">
            <v>406-8-020</v>
          </cell>
          <cell r="D246" t="str">
            <v>COS</v>
          </cell>
          <cell r="E246" t="str">
            <v>gaji</v>
          </cell>
          <cell r="F246" t="str">
            <v>Jamsostek Harian bag. Printing</v>
          </cell>
        </row>
        <row r="247">
          <cell r="C247" t="str">
            <v>406-8-030</v>
          </cell>
          <cell r="D247" t="str">
            <v>COS</v>
          </cell>
          <cell r="E247" t="str">
            <v>gaji</v>
          </cell>
          <cell r="F247" t="str">
            <v>Jamsostek Harian bag. General Line</v>
          </cell>
        </row>
        <row r="248">
          <cell r="C248" t="str">
            <v>406-8-040</v>
          </cell>
          <cell r="D248" t="str">
            <v>COS</v>
          </cell>
          <cell r="E248" t="str">
            <v>gaji</v>
          </cell>
          <cell r="F248" t="str">
            <v>Jamsostek Harian bag. Auto Line</v>
          </cell>
        </row>
        <row r="249">
          <cell r="C249" t="str">
            <v>406-8-050</v>
          </cell>
          <cell r="D249" t="str">
            <v>COS</v>
          </cell>
          <cell r="E249" t="str">
            <v>gaji</v>
          </cell>
          <cell r="F249" t="str">
            <v>Jamsostek Harian bag. Q. A</v>
          </cell>
        </row>
        <row r="250">
          <cell r="C250" t="str">
            <v>406-8-060</v>
          </cell>
          <cell r="D250" t="str">
            <v>COS</v>
          </cell>
          <cell r="E250" t="str">
            <v>gaji</v>
          </cell>
          <cell r="F250" t="str">
            <v>Jamsostek Harian bag. Engineering</v>
          </cell>
        </row>
        <row r="251">
          <cell r="C251" t="str">
            <v>406-8-070</v>
          </cell>
          <cell r="D251" t="str">
            <v>COS</v>
          </cell>
          <cell r="E251" t="str">
            <v>gaji</v>
          </cell>
          <cell r="F251" t="str">
            <v>Jamsostek Harian bag. Logistik</v>
          </cell>
        </row>
        <row r="252">
          <cell r="C252" t="str">
            <v>406-8-130</v>
          </cell>
          <cell r="D252" t="str">
            <v>COS</v>
          </cell>
          <cell r="E252" t="str">
            <v>gaji</v>
          </cell>
          <cell r="F252" t="str">
            <v>Jamsostek Harian Bandung</v>
          </cell>
        </row>
        <row r="253">
          <cell r="C253" t="str">
            <v>406-9-010</v>
          </cell>
          <cell r="D253" t="str">
            <v>COS</v>
          </cell>
          <cell r="E253" t="str">
            <v>gaji</v>
          </cell>
          <cell r="F253" t="str">
            <v>THR Harian bag. Component</v>
          </cell>
        </row>
        <row r="254">
          <cell r="C254" t="str">
            <v>406-9-020</v>
          </cell>
          <cell r="D254" t="str">
            <v>COS</v>
          </cell>
          <cell r="E254" t="str">
            <v>gaji</v>
          </cell>
          <cell r="F254" t="str">
            <v>THR Harian bag. Printing</v>
          </cell>
        </row>
        <row r="255">
          <cell r="C255" t="str">
            <v>406-9-030</v>
          </cell>
          <cell r="D255" t="str">
            <v>COS</v>
          </cell>
          <cell r="E255" t="str">
            <v>gaji</v>
          </cell>
          <cell r="F255" t="str">
            <v>THR Harian bag. General Line</v>
          </cell>
        </row>
        <row r="256">
          <cell r="C256" t="str">
            <v>406-9-040</v>
          </cell>
          <cell r="D256" t="str">
            <v>COS</v>
          </cell>
          <cell r="E256" t="str">
            <v>gaji</v>
          </cell>
          <cell r="F256" t="str">
            <v>THR Harian bag. Auto Line</v>
          </cell>
        </row>
        <row r="257">
          <cell r="C257" t="str">
            <v>406-9-050</v>
          </cell>
          <cell r="D257" t="str">
            <v>COS</v>
          </cell>
          <cell r="E257" t="str">
            <v>gaji</v>
          </cell>
          <cell r="F257" t="str">
            <v>THR Harian bag. Q. A</v>
          </cell>
        </row>
        <row r="258">
          <cell r="C258" t="str">
            <v>406-9-060</v>
          </cell>
          <cell r="D258" t="str">
            <v>COS</v>
          </cell>
          <cell r="E258" t="str">
            <v>gaji</v>
          </cell>
          <cell r="F258" t="str">
            <v>THR Harian bag. Engineering</v>
          </cell>
        </row>
        <row r="259">
          <cell r="C259" t="str">
            <v>406-9-070</v>
          </cell>
          <cell r="D259" t="str">
            <v>COS</v>
          </cell>
          <cell r="E259" t="str">
            <v>gaji</v>
          </cell>
          <cell r="F259" t="str">
            <v>THR Harian bag. Logistik</v>
          </cell>
        </row>
        <row r="260">
          <cell r="C260" t="str">
            <v>406-9-120</v>
          </cell>
          <cell r="D260" t="str">
            <v>COS</v>
          </cell>
          <cell r="E260" t="str">
            <v>gaji</v>
          </cell>
          <cell r="F260" t="str">
            <v>THR Harian Muncar</v>
          </cell>
        </row>
        <row r="261">
          <cell r="C261" t="str">
            <v>406-9-130</v>
          </cell>
          <cell r="D261" t="str">
            <v>COS</v>
          </cell>
          <cell r="E261" t="str">
            <v>gaji</v>
          </cell>
          <cell r="F261" t="str">
            <v>THR Harian Bandung</v>
          </cell>
        </row>
        <row r="262">
          <cell r="C262" t="str">
            <v>502-1-000</v>
          </cell>
          <cell r="D262" t="str">
            <v>COS</v>
          </cell>
          <cell r="F262" t="str">
            <v>BEBAN BAHAN PEMBUNGKUS</v>
          </cell>
        </row>
        <row r="263">
          <cell r="C263" t="str">
            <v>503-1-000</v>
          </cell>
          <cell r="D263" t="str">
            <v>COS</v>
          </cell>
          <cell r="F263" t="str">
            <v>BEBAN BAHAN PEMBANTU</v>
          </cell>
        </row>
        <row r="264">
          <cell r="C264" t="str">
            <v>505-1-000</v>
          </cell>
          <cell r="D264" t="str">
            <v>COS</v>
          </cell>
          <cell r="F264" t="str">
            <v>BEBAN PEMAKAIAN SUKU CADANG</v>
          </cell>
        </row>
        <row r="265">
          <cell r="C265" t="str">
            <v>506-1-010</v>
          </cell>
          <cell r="D265" t="str">
            <v>COS</v>
          </cell>
          <cell r="E265" t="str">
            <v>gaji</v>
          </cell>
          <cell r="F265" t="str">
            <v>Biaya gaji bulanan bag. Component</v>
          </cell>
        </row>
        <row r="266">
          <cell r="C266" t="str">
            <v>506-1-020</v>
          </cell>
          <cell r="D266" t="str">
            <v>COS</v>
          </cell>
          <cell r="E266" t="str">
            <v>gaji</v>
          </cell>
          <cell r="F266" t="str">
            <v>Biaya gaji bulanan bag. Printing</v>
          </cell>
        </row>
        <row r="267">
          <cell r="C267" t="str">
            <v>506-1-030</v>
          </cell>
          <cell r="D267" t="str">
            <v>COS</v>
          </cell>
          <cell r="E267" t="str">
            <v>gaji</v>
          </cell>
          <cell r="F267" t="str">
            <v>Biaya gaji bulanan bag. General Line</v>
          </cell>
        </row>
        <row r="268">
          <cell r="C268" t="str">
            <v>506-1-040</v>
          </cell>
          <cell r="D268" t="str">
            <v>COS</v>
          </cell>
          <cell r="E268" t="str">
            <v>gaji</v>
          </cell>
          <cell r="F268" t="str">
            <v>Biaya gaji bulanan bag. Auto Line</v>
          </cell>
        </row>
        <row r="269">
          <cell r="C269" t="str">
            <v>506-1-050</v>
          </cell>
          <cell r="D269" t="str">
            <v>COS</v>
          </cell>
          <cell r="E269" t="str">
            <v>gaji</v>
          </cell>
          <cell r="F269" t="str">
            <v>Biaya gaji bulanan bag. Q A</v>
          </cell>
        </row>
        <row r="270">
          <cell r="C270" t="str">
            <v>506-1-060</v>
          </cell>
          <cell r="D270" t="str">
            <v>COS</v>
          </cell>
          <cell r="E270" t="str">
            <v>gaji</v>
          </cell>
          <cell r="F270" t="str">
            <v>Biaya gaji bulanan bag. Engineering</v>
          </cell>
        </row>
        <row r="271">
          <cell r="C271" t="str">
            <v>506-1-120</v>
          </cell>
          <cell r="D271" t="str">
            <v>COS</v>
          </cell>
          <cell r="E271" t="str">
            <v>gaji</v>
          </cell>
          <cell r="F271" t="str">
            <v>Biaya gaji bulanan Muncar</v>
          </cell>
        </row>
        <row r="272">
          <cell r="C272" t="str">
            <v>506-1-130</v>
          </cell>
          <cell r="D272" t="str">
            <v>COS</v>
          </cell>
          <cell r="E272" t="str">
            <v>gaji</v>
          </cell>
          <cell r="F272" t="str">
            <v>Biaya gaji bulanan Bandung</v>
          </cell>
        </row>
        <row r="273">
          <cell r="C273" t="str">
            <v>506-3-010</v>
          </cell>
          <cell r="D273" t="str">
            <v>COS</v>
          </cell>
          <cell r="E273" t="str">
            <v>gaji</v>
          </cell>
          <cell r="F273" t="str">
            <v>Lembur bulanan bag. Component</v>
          </cell>
        </row>
        <row r="274">
          <cell r="C274" t="str">
            <v>506-3-020</v>
          </cell>
          <cell r="D274" t="str">
            <v>COS</v>
          </cell>
          <cell r="E274" t="str">
            <v>gaji</v>
          </cell>
          <cell r="F274" t="str">
            <v>Lembur bulanan bag. Printing</v>
          </cell>
        </row>
        <row r="275">
          <cell r="C275" t="str">
            <v>506-3-030</v>
          </cell>
          <cell r="D275" t="str">
            <v>COS</v>
          </cell>
          <cell r="E275" t="str">
            <v>gaji</v>
          </cell>
          <cell r="F275" t="str">
            <v>Lembur bulanan bag. General Line</v>
          </cell>
        </row>
        <row r="276">
          <cell r="C276" t="str">
            <v>506-3-040</v>
          </cell>
          <cell r="D276" t="str">
            <v>COS</v>
          </cell>
          <cell r="E276" t="str">
            <v>gaji</v>
          </cell>
          <cell r="F276" t="str">
            <v>Lembur bulanan bag. Auto Line</v>
          </cell>
        </row>
        <row r="277">
          <cell r="C277" t="str">
            <v>506-3-050</v>
          </cell>
          <cell r="D277" t="str">
            <v>COS</v>
          </cell>
          <cell r="E277" t="str">
            <v>gaji</v>
          </cell>
          <cell r="F277" t="str">
            <v>Lembur bulanan bag. Q A</v>
          </cell>
        </row>
        <row r="278">
          <cell r="C278" t="str">
            <v>506-3-060</v>
          </cell>
          <cell r="D278" t="str">
            <v>COS</v>
          </cell>
          <cell r="E278" t="str">
            <v>gaji</v>
          </cell>
          <cell r="F278" t="str">
            <v>Lembur bulanan bag. Engineering</v>
          </cell>
        </row>
        <row r="279">
          <cell r="C279" t="str">
            <v>506-3-120</v>
          </cell>
          <cell r="D279" t="str">
            <v>COS</v>
          </cell>
          <cell r="E279" t="str">
            <v>gaji</v>
          </cell>
          <cell r="F279" t="str">
            <v>Lembur bulanan Muncar</v>
          </cell>
        </row>
        <row r="280">
          <cell r="C280" t="str">
            <v>506-4-010</v>
          </cell>
          <cell r="D280" t="str">
            <v>COS</v>
          </cell>
          <cell r="E280" t="str">
            <v>gaji</v>
          </cell>
          <cell r="F280" t="str">
            <v>Uang Makan bulanan bag. Component</v>
          </cell>
        </row>
        <row r="281">
          <cell r="C281" t="str">
            <v>506-4-020</v>
          </cell>
          <cell r="D281" t="str">
            <v>COS</v>
          </cell>
          <cell r="E281" t="str">
            <v>gaji</v>
          </cell>
          <cell r="F281" t="str">
            <v>Uang Makan bulanan bag. Printing</v>
          </cell>
        </row>
        <row r="282">
          <cell r="C282" t="str">
            <v>506-4-030</v>
          </cell>
          <cell r="D282" t="str">
            <v>COS</v>
          </cell>
          <cell r="E282" t="str">
            <v>gaji</v>
          </cell>
          <cell r="F282" t="str">
            <v>Uang Makan bulanan bag. General Line</v>
          </cell>
        </row>
        <row r="283">
          <cell r="C283" t="str">
            <v>506-4-040</v>
          </cell>
          <cell r="D283" t="str">
            <v>COS</v>
          </cell>
          <cell r="E283" t="str">
            <v>gaji</v>
          </cell>
          <cell r="F283" t="str">
            <v>Uang Makan bulanan bag. Auto Line</v>
          </cell>
        </row>
        <row r="284">
          <cell r="C284" t="str">
            <v>506-4-050</v>
          </cell>
          <cell r="D284" t="str">
            <v>COS</v>
          </cell>
          <cell r="E284" t="str">
            <v>gaji</v>
          </cell>
          <cell r="F284" t="str">
            <v>Uang Makan bulanan bag. Q A</v>
          </cell>
        </row>
        <row r="285">
          <cell r="C285" t="str">
            <v>506-4-060</v>
          </cell>
          <cell r="D285" t="str">
            <v>COS</v>
          </cell>
          <cell r="E285" t="str">
            <v>gaji</v>
          </cell>
          <cell r="F285" t="str">
            <v>Uang Makan bulanan bag. Engineering</v>
          </cell>
        </row>
        <row r="286">
          <cell r="C286" t="str">
            <v>506-4-120</v>
          </cell>
          <cell r="D286" t="str">
            <v>COS</v>
          </cell>
          <cell r="E286" t="str">
            <v>gaji</v>
          </cell>
          <cell r="F286" t="str">
            <v>Uang Makan bulanan Muncar</v>
          </cell>
        </row>
        <row r="287">
          <cell r="C287" t="str">
            <v>506-4-130</v>
          </cell>
          <cell r="D287" t="str">
            <v>COS</v>
          </cell>
          <cell r="E287" t="str">
            <v>gaji</v>
          </cell>
          <cell r="F287" t="str">
            <v>Uang Makan bulanan Bandung</v>
          </cell>
        </row>
        <row r="288">
          <cell r="C288" t="str">
            <v>506-5-010</v>
          </cell>
          <cell r="D288" t="str">
            <v>COS</v>
          </cell>
          <cell r="E288" t="str">
            <v>gaji</v>
          </cell>
          <cell r="F288" t="str">
            <v>Insentif bulanan bag. Component</v>
          </cell>
        </row>
        <row r="289">
          <cell r="C289" t="str">
            <v>506-5-020</v>
          </cell>
          <cell r="D289" t="str">
            <v>COS</v>
          </cell>
          <cell r="E289" t="str">
            <v>gaji</v>
          </cell>
          <cell r="F289" t="str">
            <v>Insentif bulanan bag. Printing</v>
          </cell>
        </row>
        <row r="290">
          <cell r="C290" t="str">
            <v>506-5-030</v>
          </cell>
          <cell r="D290" t="str">
            <v>COS</v>
          </cell>
          <cell r="E290" t="str">
            <v>gaji</v>
          </cell>
          <cell r="F290" t="str">
            <v>Insentif bulanan bag. General Line</v>
          </cell>
        </row>
        <row r="291">
          <cell r="C291" t="str">
            <v>506-5-040</v>
          </cell>
          <cell r="D291" t="str">
            <v>COS</v>
          </cell>
          <cell r="E291" t="str">
            <v>gaji</v>
          </cell>
          <cell r="F291" t="str">
            <v>Insentif bulanan bag. Auto Line</v>
          </cell>
        </row>
        <row r="292">
          <cell r="C292" t="str">
            <v>506-5-050</v>
          </cell>
          <cell r="D292" t="str">
            <v>COS</v>
          </cell>
          <cell r="E292" t="str">
            <v>gaji</v>
          </cell>
          <cell r="F292" t="str">
            <v>Insentif bulanan bag. Q A</v>
          </cell>
        </row>
        <row r="293">
          <cell r="C293" t="str">
            <v>506-5-060</v>
          </cell>
          <cell r="D293" t="str">
            <v>COS</v>
          </cell>
          <cell r="E293" t="str">
            <v>gaji</v>
          </cell>
          <cell r="F293" t="str">
            <v>Insentif bulanan bag. Engineering</v>
          </cell>
        </row>
        <row r="294">
          <cell r="C294" t="str">
            <v>506-5-120</v>
          </cell>
          <cell r="D294" t="str">
            <v>COS</v>
          </cell>
          <cell r="E294" t="str">
            <v>gaji</v>
          </cell>
          <cell r="F294" t="str">
            <v>Insentif bulanan Muncar</v>
          </cell>
        </row>
        <row r="295">
          <cell r="C295" t="str">
            <v>506-5-130</v>
          </cell>
          <cell r="D295" t="str">
            <v>COS</v>
          </cell>
          <cell r="E295" t="str">
            <v>gaji</v>
          </cell>
          <cell r="F295" t="str">
            <v>Insentif bulanan Bandung</v>
          </cell>
        </row>
        <row r="296">
          <cell r="C296" t="str">
            <v>506-6-010</v>
          </cell>
          <cell r="D296" t="str">
            <v>COS</v>
          </cell>
          <cell r="E296" t="str">
            <v>gaji</v>
          </cell>
          <cell r="F296" t="str">
            <v>Pengobatan bulanan bag. Component</v>
          </cell>
        </row>
        <row r="297">
          <cell r="C297" t="str">
            <v>506-6-020</v>
          </cell>
          <cell r="D297" t="str">
            <v>COS</v>
          </cell>
          <cell r="E297" t="str">
            <v>gaji</v>
          </cell>
          <cell r="F297" t="str">
            <v>Pengobatan bulanan bag. Printing</v>
          </cell>
        </row>
        <row r="298">
          <cell r="C298" t="str">
            <v>506-6-030</v>
          </cell>
          <cell r="D298" t="str">
            <v>COS</v>
          </cell>
          <cell r="E298" t="str">
            <v>gaji</v>
          </cell>
          <cell r="F298" t="str">
            <v>Pengobatan bulanan bag. General Line</v>
          </cell>
        </row>
        <row r="299">
          <cell r="C299" t="str">
            <v>506-6-040</v>
          </cell>
          <cell r="D299" t="str">
            <v>COS</v>
          </cell>
          <cell r="E299" t="str">
            <v>gaji</v>
          </cell>
          <cell r="F299" t="str">
            <v>Pengobatan bulanan bag. Auto Line</v>
          </cell>
        </row>
        <row r="300">
          <cell r="C300" t="str">
            <v>506-6-050</v>
          </cell>
          <cell r="D300" t="str">
            <v>COS</v>
          </cell>
          <cell r="E300" t="str">
            <v>gaji</v>
          </cell>
          <cell r="F300" t="str">
            <v>Pengobatan bulanan bag. Q A</v>
          </cell>
        </row>
        <row r="301">
          <cell r="C301" t="str">
            <v>506-6-060</v>
          </cell>
          <cell r="D301" t="str">
            <v>COS</v>
          </cell>
          <cell r="E301" t="str">
            <v>gaji</v>
          </cell>
          <cell r="F301" t="str">
            <v>Pengobatan bulanan bag. Engineering</v>
          </cell>
        </row>
        <row r="302">
          <cell r="C302" t="str">
            <v>506-6-120</v>
          </cell>
          <cell r="D302" t="str">
            <v>COS</v>
          </cell>
          <cell r="E302" t="str">
            <v>gaji</v>
          </cell>
          <cell r="F302" t="str">
            <v>Pengobatan bulanan Muncar</v>
          </cell>
        </row>
        <row r="303">
          <cell r="C303" t="str">
            <v>506-6-130</v>
          </cell>
          <cell r="D303" t="str">
            <v>COS</v>
          </cell>
          <cell r="E303" t="str">
            <v>gaji</v>
          </cell>
          <cell r="F303" t="str">
            <v>Pengobatan bulanan Bandung</v>
          </cell>
        </row>
        <row r="304">
          <cell r="C304" t="str">
            <v>506-7-010</v>
          </cell>
          <cell r="D304" t="str">
            <v>COS</v>
          </cell>
          <cell r="E304" t="str">
            <v>gaji</v>
          </cell>
          <cell r="F304" t="str">
            <v>BEBAN ASURANSI KAR.COMPONENT</v>
          </cell>
        </row>
        <row r="305">
          <cell r="C305" t="str">
            <v>506-7-020</v>
          </cell>
          <cell r="D305" t="str">
            <v>COS</v>
          </cell>
          <cell r="E305" t="str">
            <v>gaji</v>
          </cell>
          <cell r="F305" t="str">
            <v>BEBAN ASURANSI KARY PRINTING</v>
          </cell>
        </row>
        <row r="306">
          <cell r="C306" t="str">
            <v>506-7-030</v>
          </cell>
          <cell r="D306" t="str">
            <v>COS</v>
          </cell>
          <cell r="E306" t="str">
            <v>gaji</v>
          </cell>
          <cell r="F306" t="str">
            <v>BEBAN ASURANSI KARY GL</v>
          </cell>
        </row>
        <row r="307">
          <cell r="C307" t="str">
            <v>506-7-040</v>
          </cell>
          <cell r="D307" t="str">
            <v>COS</v>
          </cell>
          <cell r="E307" t="str">
            <v>gaji</v>
          </cell>
          <cell r="F307" t="str">
            <v>BEBAN ASURANSI KARY. AL</v>
          </cell>
        </row>
        <row r="308">
          <cell r="C308" t="str">
            <v>506-7-050</v>
          </cell>
          <cell r="D308" t="str">
            <v>COS</v>
          </cell>
          <cell r="E308" t="str">
            <v>gaji</v>
          </cell>
          <cell r="F308" t="str">
            <v>BEBAN ASURANSI KARY. QA</v>
          </cell>
        </row>
        <row r="309">
          <cell r="C309" t="str">
            <v>506-7-060</v>
          </cell>
          <cell r="D309" t="str">
            <v>COS</v>
          </cell>
          <cell r="E309" t="str">
            <v>gaji</v>
          </cell>
          <cell r="F309" t="str">
            <v>BEBAN ASURANSI KARY. ENGINEERING</v>
          </cell>
        </row>
        <row r="310">
          <cell r="C310" t="str">
            <v>506-7-120</v>
          </cell>
          <cell r="D310" t="str">
            <v>COS</v>
          </cell>
          <cell r="E310" t="str">
            <v>gaji</v>
          </cell>
          <cell r="F310" t="str">
            <v>BEBAN ASURANSI KARY.MUNCAR</v>
          </cell>
        </row>
        <row r="311">
          <cell r="C311" t="str">
            <v>506-7-130</v>
          </cell>
          <cell r="D311" t="str">
            <v>COS</v>
          </cell>
          <cell r="E311" t="str">
            <v>gaji</v>
          </cell>
          <cell r="F311" t="str">
            <v>BEBAN ASURANSI KARY.BANDUNG</v>
          </cell>
        </row>
        <row r="312">
          <cell r="C312" t="str">
            <v>506-8-010</v>
          </cell>
          <cell r="D312" t="str">
            <v>COS</v>
          </cell>
          <cell r="E312" t="str">
            <v>gaji</v>
          </cell>
          <cell r="F312" t="str">
            <v>Jamsostek bulanan bag. Component</v>
          </cell>
        </row>
        <row r="313">
          <cell r="C313" t="str">
            <v>506-8-020</v>
          </cell>
          <cell r="D313" t="str">
            <v>COS</v>
          </cell>
          <cell r="E313" t="str">
            <v>gaji</v>
          </cell>
          <cell r="F313" t="str">
            <v>Jamsostek bulanan bag. Printing</v>
          </cell>
        </row>
        <row r="314">
          <cell r="C314" t="str">
            <v>506-8-030</v>
          </cell>
          <cell r="D314" t="str">
            <v>COS</v>
          </cell>
          <cell r="E314" t="str">
            <v>gaji</v>
          </cell>
          <cell r="F314" t="str">
            <v>Jamsostek bulanan bag. General Line</v>
          </cell>
        </row>
        <row r="315">
          <cell r="C315" t="str">
            <v>506-8-040</v>
          </cell>
          <cell r="D315" t="str">
            <v>COS</v>
          </cell>
          <cell r="E315" t="str">
            <v>gaji</v>
          </cell>
          <cell r="F315" t="str">
            <v>Jamsostek bulanan bag. Auto Line</v>
          </cell>
        </row>
        <row r="316">
          <cell r="C316" t="str">
            <v>506-8-050</v>
          </cell>
          <cell r="D316" t="str">
            <v>COS</v>
          </cell>
          <cell r="E316" t="str">
            <v>gaji</v>
          </cell>
          <cell r="F316" t="str">
            <v>Jamsostek bulanan bag. Q A</v>
          </cell>
        </row>
        <row r="317">
          <cell r="C317" t="str">
            <v>506-8-060</v>
          </cell>
          <cell r="D317" t="str">
            <v>COS</v>
          </cell>
          <cell r="E317" t="str">
            <v>gaji</v>
          </cell>
          <cell r="F317" t="str">
            <v>Jamsostek bulanan bag. Engineering</v>
          </cell>
        </row>
        <row r="318">
          <cell r="C318" t="str">
            <v>506-8-120</v>
          </cell>
          <cell r="D318" t="str">
            <v>COS</v>
          </cell>
          <cell r="E318" t="str">
            <v>gaji</v>
          </cell>
          <cell r="F318" t="str">
            <v>Jamsostek bulanan Muncar</v>
          </cell>
        </row>
        <row r="319">
          <cell r="C319" t="str">
            <v>506-8-130</v>
          </cell>
          <cell r="D319" t="str">
            <v>COS</v>
          </cell>
          <cell r="E319" t="str">
            <v>gaji</v>
          </cell>
          <cell r="F319" t="str">
            <v>Jamsostek bulanan Bandung</v>
          </cell>
        </row>
        <row r="320">
          <cell r="C320" t="str">
            <v>506-9-010</v>
          </cell>
          <cell r="D320" t="str">
            <v>COS</v>
          </cell>
          <cell r="E320" t="str">
            <v>gaji</v>
          </cell>
          <cell r="F320" t="str">
            <v>THR bulanan bag. Component</v>
          </cell>
        </row>
        <row r="321">
          <cell r="C321" t="str">
            <v>506-9-020</v>
          </cell>
          <cell r="D321" t="str">
            <v>COS</v>
          </cell>
          <cell r="E321" t="str">
            <v>gaji</v>
          </cell>
          <cell r="F321" t="str">
            <v>THR bulanan bag. Printing</v>
          </cell>
        </row>
        <row r="322">
          <cell r="C322" t="str">
            <v>506-9-030</v>
          </cell>
          <cell r="D322" t="str">
            <v>COS</v>
          </cell>
          <cell r="E322" t="str">
            <v>gaji</v>
          </cell>
          <cell r="F322" t="str">
            <v>THR bulanan bag. General Line</v>
          </cell>
        </row>
        <row r="323">
          <cell r="C323" t="str">
            <v>506-9-040</v>
          </cell>
          <cell r="D323" t="str">
            <v>COS</v>
          </cell>
          <cell r="E323" t="str">
            <v>gaji</v>
          </cell>
          <cell r="F323" t="str">
            <v>THR bulanan bag. Auto Line</v>
          </cell>
        </row>
        <row r="324">
          <cell r="C324" t="str">
            <v>506-9-050</v>
          </cell>
          <cell r="D324" t="str">
            <v>COS</v>
          </cell>
          <cell r="E324" t="str">
            <v>gaji</v>
          </cell>
          <cell r="F324" t="str">
            <v>THR bulanan bag. Q A</v>
          </cell>
        </row>
        <row r="325">
          <cell r="C325" t="str">
            <v>506-9-060</v>
          </cell>
          <cell r="D325" t="str">
            <v>COS</v>
          </cell>
          <cell r="E325" t="str">
            <v>gaji</v>
          </cell>
          <cell r="F325" t="str">
            <v>THR bulanan bag. Engineering</v>
          </cell>
        </row>
        <row r="326">
          <cell r="C326" t="str">
            <v>506-9-120</v>
          </cell>
          <cell r="D326" t="str">
            <v>COS</v>
          </cell>
          <cell r="E326" t="str">
            <v>gaji</v>
          </cell>
          <cell r="F326" t="str">
            <v>THR bulanan Muncar</v>
          </cell>
        </row>
        <row r="327">
          <cell r="C327" t="str">
            <v>506-9-130</v>
          </cell>
          <cell r="D327" t="str">
            <v>COS</v>
          </cell>
          <cell r="E327" t="str">
            <v>gaji</v>
          </cell>
          <cell r="F327" t="str">
            <v>THR bulanan Bandung</v>
          </cell>
        </row>
        <row r="328">
          <cell r="C328" t="str">
            <v>507-1-000</v>
          </cell>
          <cell r="D328" t="str">
            <v>COS</v>
          </cell>
          <cell r="F328" t="str">
            <v>By. Seragam</v>
          </cell>
        </row>
        <row r="329">
          <cell r="C329" t="str">
            <v>511-1-020</v>
          </cell>
          <cell r="D329" t="str">
            <v>COS</v>
          </cell>
          <cell r="F329" t="str">
            <v>Biaya Perjalanan Dinas - Printing</v>
          </cell>
        </row>
        <row r="330">
          <cell r="C330" t="str">
            <v>511-1-050</v>
          </cell>
          <cell r="D330" t="str">
            <v>COS</v>
          </cell>
          <cell r="F330" t="str">
            <v>Biaya Perjalanan Dinas - Q A</v>
          </cell>
        </row>
        <row r="331">
          <cell r="C331" t="str">
            <v>511-1-060</v>
          </cell>
          <cell r="D331" t="str">
            <v>COS</v>
          </cell>
          <cell r="F331" t="str">
            <v>Biaya Perjalanan Dinas - Engineering</v>
          </cell>
        </row>
        <row r="332">
          <cell r="C332" t="str">
            <v>511-1-120</v>
          </cell>
          <cell r="D332" t="str">
            <v>COS</v>
          </cell>
          <cell r="F332" t="str">
            <v>Biaya Perjalanan Dinas - Muncar</v>
          </cell>
        </row>
        <row r="333">
          <cell r="C333" t="str">
            <v>511-1-130</v>
          </cell>
          <cell r="D333" t="str">
            <v>COS</v>
          </cell>
          <cell r="F333" t="str">
            <v>Biaya Perjalanan Dinas - Bandung</v>
          </cell>
        </row>
        <row r="334">
          <cell r="C334" t="str">
            <v>511-2-000</v>
          </cell>
          <cell r="D334" t="str">
            <v>COS</v>
          </cell>
          <cell r="F334" t="str">
            <v>BEBAN PERJALANAN DINAS LR KOTA</v>
          </cell>
        </row>
        <row r="335">
          <cell r="C335" t="str">
            <v>511-3-000</v>
          </cell>
          <cell r="D335" t="str">
            <v>COS</v>
          </cell>
          <cell r="F335" t="str">
            <v>BEBAN PERJALANAN DINAS L.N.</v>
          </cell>
        </row>
        <row r="336">
          <cell r="C336" t="str">
            <v>513-2-000</v>
          </cell>
          <cell r="D336" t="str">
            <v>COS</v>
          </cell>
          <cell r="F336" t="str">
            <v>BEBAN B.PEMBANTU U/ PERCOBAAN</v>
          </cell>
        </row>
        <row r="337">
          <cell r="C337" t="str">
            <v>513-2-130</v>
          </cell>
          <cell r="D337" t="str">
            <v>COS</v>
          </cell>
          <cell r="F337" t="str">
            <v>By. Bahan Pembantu u-Percobaan</v>
          </cell>
        </row>
        <row r="338">
          <cell r="C338" t="str">
            <v>514-1-020</v>
          </cell>
          <cell r="D338" t="str">
            <v>COS</v>
          </cell>
          <cell r="F338" t="str">
            <v>By Gaji Kary. Outsourcing - Printing</v>
          </cell>
        </row>
        <row r="339">
          <cell r="C339" t="str">
            <v>514-1-030</v>
          </cell>
          <cell r="D339" t="str">
            <v>COS</v>
          </cell>
          <cell r="F339" t="str">
            <v>By Gaji Kary. Outsourcing - Can Making</v>
          </cell>
        </row>
        <row r="340">
          <cell r="C340" t="str">
            <v>514-1-050</v>
          </cell>
          <cell r="D340" t="str">
            <v>COS</v>
          </cell>
          <cell r="F340" t="str">
            <v>By Gaji Kary. Outsourcing - Q A</v>
          </cell>
        </row>
        <row r="341">
          <cell r="C341" t="str">
            <v>514-1-060</v>
          </cell>
          <cell r="D341" t="str">
            <v>COS</v>
          </cell>
          <cell r="F341" t="str">
            <v>By Gaji Kary. Outsourcing - Engineering</v>
          </cell>
        </row>
        <row r="342">
          <cell r="C342" t="str">
            <v>514-1-070</v>
          </cell>
          <cell r="D342" t="str">
            <v>COS</v>
          </cell>
          <cell r="F342" t="str">
            <v>By Gaji Kary. Outsourcing - Logistik</v>
          </cell>
        </row>
        <row r="343">
          <cell r="C343" t="str">
            <v>514-3-020</v>
          </cell>
          <cell r="D343" t="str">
            <v>COS</v>
          </cell>
          <cell r="F343" t="str">
            <v>Lembur Kary. Outsourcing - Printing</v>
          </cell>
        </row>
        <row r="344">
          <cell r="C344" t="str">
            <v>514-3-040</v>
          </cell>
          <cell r="D344" t="str">
            <v>COS</v>
          </cell>
          <cell r="F344" t="str">
            <v>Lembur Kary. Outsourcing - Auto Line</v>
          </cell>
        </row>
        <row r="345">
          <cell r="C345" t="str">
            <v>514-3-050</v>
          </cell>
          <cell r="D345" t="str">
            <v>COS</v>
          </cell>
          <cell r="F345" t="str">
            <v>Lembur Kary. Outsourcing - Q A</v>
          </cell>
        </row>
        <row r="346">
          <cell r="C346" t="str">
            <v>514-3-060</v>
          </cell>
          <cell r="D346" t="str">
            <v>COS</v>
          </cell>
          <cell r="F346" t="str">
            <v>Lembur Kary. Outsourcing - Engineering</v>
          </cell>
        </row>
        <row r="347">
          <cell r="C347" t="str">
            <v>514-3-070</v>
          </cell>
          <cell r="D347" t="str">
            <v>COS</v>
          </cell>
          <cell r="F347" t="str">
            <v>Lembur Kary. Outsourcing - Logistik</v>
          </cell>
        </row>
        <row r="348">
          <cell r="C348" t="str">
            <v>514-4-020</v>
          </cell>
          <cell r="D348" t="str">
            <v>COS</v>
          </cell>
          <cell r="F348" t="str">
            <v>Uang Makan Outsourcing - Printing</v>
          </cell>
        </row>
        <row r="349">
          <cell r="C349" t="str">
            <v>514-4-040</v>
          </cell>
          <cell r="D349" t="str">
            <v>COS</v>
          </cell>
          <cell r="F349" t="str">
            <v>Uang Makan Outsourcing - Auto Line</v>
          </cell>
        </row>
        <row r="350">
          <cell r="C350" t="str">
            <v>514-4-050</v>
          </cell>
          <cell r="D350" t="str">
            <v>COS</v>
          </cell>
          <cell r="F350" t="str">
            <v>Uang Makan Outsourcing - Q A</v>
          </cell>
        </row>
        <row r="351">
          <cell r="C351" t="str">
            <v>514-4-060</v>
          </cell>
          <cell r="D351" t="str">
            <v>COS</v>
          </cell>
          <cell r="F351" t="str">
            <v>Uang Makan Outsourcing - Engineering</v>
          </cell>
        </row>
        <row r="352">
          <cell r="C352" t="str">
            <v>514-4-070</v>
          </cell>
          <cell r="D352" t="str">
            <v>COS</v>
          </cell>
          <cell r="F352" t="str">
            <v>Uang Makan Outsourcing - Logistik</v>
          </cell>
        </row>
        <row r="353">
          <cell r="C353" t="str">
            <v>514-5-020</v>
          </cell>
          <cell r="D353" t="str">
            <v>COS</v>
          </cell>
          <cell r="F353" t="str">
            <v>Insentif Outsourcing - Printing</v>
          </cell>
        </row>
        <row r="354">
          <cell r="C354" t="str">
            <v>514-5-040</v>
          </cell>
          <cell r="D354" t="str">
            <v>COS</v>
          </cell>
          <cell r="F354" t="str">
            <v>Insentif Outsourcing - Auto Line</v>
          </cell>
        </row>
        <row r="355">
          <cell r="C355" t="str">
            <v>514-5-060</v>
          </cell>
          <cell r="D355" t="str">
            <v>COS</v>
          </cell>
          <cell r="F355" t="str">
            <v>Insentif Outsourcing - Engineering</v>
          </cell>
        </row>
        <row r="356">
          <cell r="C356" t="str">
            <v>514-5-070</v>
          </cell>
          <cell r="D356" t="str">
            <v>COS</v>
          </cell>
          <cell r="F356" t="str">
            <v>Insentif Outsourcing - Logistik</v>
          </cell>
        </row>
        <row r="357">
          <cell r="C357" t="str">
            <v>514-8-020</v>
          </cell>
          <cell r="D357" t="str">
            <v>COS</v>
          </cell>
          <cell r="F357" t="str">
            <v>Jamsostek Outsourcing - Printing</v>
          </cell>
        </row>
        <row r="358">
          <cell r="C358" t="str">
            <v>514-8-040</v>
          </cell>
          <cell r="D358" t="str">
            <v>COS</v>
          </cell>
          <cell r="F358" t="str">
            <v>Jamsostek Outsourcing - Auto Line</v>
          </cell>
        </row>
        <row r="359">
          <cell r="C359" t="str">
            <v>514-8-050</v>
          </cell>
          <cell r="D359" t="str">
            <v>COS</v>
          </cell>
          <cell r="F359" t="str">
            <v>Jamsostek Outsourcing - Q A</v>
          </cell>
        </row>
        <row r="360">
          <cell r="C360" t="str">
            <v>514-8-060</v>
          </cell>
          <cell r="D360" t="str">
            <v>COS</v>
          </cell>
          <cell r="F360" t="str">
            <v>Jamsostek Outsourcing - Engineering</v>
          </cell>
        </row>
        <row r="361">
          <cell r="C361" t="str">
            <v>514-8-070</v>
          </cell>
          <cell r="D361" t="str">
            <v>COS</v>
          </cell>
          <cell r="F361" t="str">
            <v>Jamsostek Outsourcing - Logistik</v>
          </cell>
        </row>
        <row r="362">
          <cell r="C362" t="str">
            <v>514-9-020</v>
          </cell>
          <cell r="D362" t="str">
            <v>COS</v>
          </cell>
          <cell r="F362" t="str">
            <v>T H R   Outsourcing - Printing</v>
          </cell>
        </row>
        <row r="363">
          <cell r="C363" t="str">
            <v>514-9-040</v>
          </cell>
          <cell r="D363" t="str">
            <v>COS</v>
          </cell>
          <cell r="F363" t="str">
            <v>T H R   Outsourcing - Auto Line</v>
          </cell>
        </row>
        <row r="364">
          <cell r="C364" t="str">
            <v>514-9-050</v>
          </cell>
          <cell r="D364" t="str">
            <v>COS</v>
          </cell>
          <cell r="F364" t="str">
            <v>T H R   Outsourcing - Q A</v>
          </cell>
        </row>
        <row r="365">
          <cell r="C365" t="str">
            <v>514-9-060</v>
          </cell>
          <cell r="D365" t="str">
            <v>COS</v>
          </cell>
          <cell r="F365" t="str">
            <v>T H R   Outsourcing - Engineering</v>
          </cell>
        </row>
        <row r="366">
          <cell r="C366" t="str">
            <v>514-9-070</v>
          </cell>
          <cell r="D366" t="str">
            <v>COS</v>
          </cell>
          <cell r="F366" t="str">
            <v>T H R   Outsourcing - Logistik</v>
          </cell>
        </row>
        <row r="367">
          <cell r="C367" t="str">
            <v>514-B-020</v>
          </cell>
          <cell r="D367" t="str">
            <v>COS</v>
          </cell>
          <cell r="F367" t="str">
            <v>Uang Shift Outsourcing - Printing</v>
          </cell>
        </row>
        <row r="368">
          <cell r="C368" t="str">
            <v>514-B-040</v>
          </cell>
          <cell r="D368" t="str">
            <v>COS</v>
          </cell>
          <cell r="F368" t="str">
            <v>Uang Shift Outsourcing - Auto Line</v>
          </cell>
        </row>
        <row r="369">
          <cell r="C369" t="str">
            <v>514-B-050</v>
          </cell>
          <cell r="D369" t="str">
            <v>COS</v>
          </cell>
          <cell r="F369" t="str">
            <v>Uang Shift Outsourcing - Q A</v>
          </cell>
        </row>
        <row r="370">
          <cell r="C370" t="str">
            <v>514-B-060</v>
          </cell>
          <cell r="D370" t="str">
            <v>COS</v>
          </cell>
          <cell r="F370" t="str">
            <v>Uang Shift Outsourcing - Engineering</v>
          </cell>
        </row>
        <row r="371">
          <cell r="C371" t="str">
            <v>514-B-070</v>
          </cell>
          <cell r="D371" t="str">
            <v>COS</v>
          </cell>
          <cell r="F371" t="str">
            <v>Uang Shift Outsourcing - Logistik</v>
          </cell>
        </row>
        <row r="372">
          <cell r="C372" t="str">
            <v>514-C-020</v>
          </cell>
          <cell r="D372" t="str">
            <v>COS</v>
          </cell>
          <cell r="F372" t="str">
            <v>Seragam  Outsourcing - Printing</v>
          </cell>
        </row>
        <row r="373">
          <cell r="C373" t="str">
            <v>514-C-040</v>
          </cell>
          <cell r="D373" t="str">
            <v>COS</v>
          </cell>
          <cell r="F373" t="str">
            <v>Seragam  Outsourcing - Auto Line</v>
          </cell>
        </row>
        <row r="374">
          <cell r="C374" t="str">
            <v>514-C-050</v>
          </cell>
          <cell r="D374" t="str">
            <v>COS</v>
          </cell>
          <cell r="F374" t="str">
            <v>Seragam  Outsourcing - Q A</v>
          </cell>
        </row>
        <row r="375">
          <cell r="C375" t="str">
            <v>514-C-060</v>
          </cell>
          <cell r="D375" t="str">
            <v>COS</v>
          </cell>
          <cell r="F375" t="str">
            <v>Seragam  Outsourcing - Engineering</v>
          </cell>
        </row>
        <row r="376">
          <cell r="C376" t="str">
            <v>514-C-070</v>
          </cell>
          <cell r="D376" t="str">
            <v>COS</v>
          </cell>
          <cell r="F376" t="str">
            <v>Seragam  Outsourcing - Logistik</v>
          </cell>
        </row>
        <row r="377">
          <cell r="C377" t="str">
            <v>531-2-010</v>
          </cell>
          <cell r="D377" t="str">
            <v>COS</v>
          </cell>
          <cell r="F377" t="str">
            <v>Biaya Pemel. Bangunan - Component</v>
          </cell>
        </row>
        <row r="378">
          <cell r="C378" t="str">
            <v>531-2-020</v>
          </cell>
          <cell r="D378" t="str">
            <v>COS</v>
          </cell>
          <cell r="F378" t="str">
            <v>Biaya Pemel. Bangunan - Printing</v>
          </cell>
        </row>
        <row r="379">
          <cell r="C379" t="str">
            <v>531-2-030</v>
          </cell>
          <cell r="D379" t="str">
            <v>COS</v>
          </cell>
          <cell r="F379" t="str">
            <v>Biaya Pemel. Bangunan - Generial</v>
          </cell>
        </row>
        <row r="380">
          <cell r="C380" t="str">
            <v>531-2-040</v>
          </cell>
          <cell r="D380" t="str">
            <v>COS</v>
          </cell>
          <cell r="F380" t="str">
            <v>Biaya Pemel. Bangunan - Auto Line</v>
          </cell>
        </row>
        <row r="381">
          <cell r="C381" t="str">
            <v>531-2-050</v>
          </cell>
          <cell r="F381" t="str">
            <v>Biaya Pemeliharaan Bangunan bag. Q A</v>
          </cell>
        </row>
        <row r="382">
          <cell r="C382" t="str">
            <v>531-2-060</v>
          </cell>
          <cell r="F382" t="str">
            <v>Biaya Pemel. Bangunan - Engineering</v>
          </cell>
        </row>
        <row r="383">
          <cell r="C383" t="str">
            <v>531-2-120</v>
          </cell>
          <cell r="F383" t="str">
            <v>Biaya Pemeliharaan Bangunan bag. Muncar</v>
          </cell>
        </row>
        <row r="384">
          <cell r="C384" t="str">
            <v>531-3-010</v>
          </cell>
          <cell r="F384" t="str">
            <v>Biaya Pemel. Inst Listrik  - Component</v>
          </cell>
        </row>
        <row r="385">
          <cell r="C385" t="str">
            <v>531-3-020</v>
          </cell>
          <cell r="F385" t="str">
            <v>Biaya Pemel. Inst Listrik  - Printing</v>
          </cell>
        </row>
        <row r="386">
          <cell r="C386" t="str">
            <v>531-3-030</v>
          </cell>
          <cell r="F386" t="str">
            <v>Biaya Pemel. Inst Listrik  - Generial</v>
          </cell>
        </row>
        <row r="387">
          <cell r="C387" t="str">
            <v>531-3-040</v>
          </cell>
          <cell r="F387" t="str">
            <v>Biaya Pemel. Inst Listrik  - Auto Line</v>
          </cell>
        </row>
        <row r="388">
          <cell r="C388" t="str">
            <v>531-3-050</v>
          </cell>
          <cell r="F388" t="str">
            <v>Biaya Pemel. Inst Listrik  - Q A</v>
          </cell>
        </row>
        <row r="389">
          <cell r="C389" t="str">
            <v>531-3-060</v>
          </cell>
          <cell r="F389" t="str">
            <v>Biaya Pemel. Inst Listrik  - Engr</v>
          </cell>
        </row>
        <row r="390">
          <cell r="C390" t="str">
            <v>531-3-120</v>
          </cell>
          <cell r="F390" t="str">
            <v>Biaya Pemel. Inst Listrik  - Muncar</v>
          </cell>
        </row>
        <row r="391">
          <cell r="C391" t="str">
            <v>531-3-130</v>
          </cell>
          <cell r="F391" t="str">
            <v>Biaya Pemel. Inst Listrik  - Bandung</v>
          </cell>
        </row>
        <row r="392">
          <cell r="C392" t="str">
            <v>531-4-010</v>
          </cell>
          <cell r="F392" t="str">
            <v>Biaya Pemeliharaan Mesin bag. Component</v>
          </cell>
        </row>
        <row r="393">
          <cell r="C393" t="str">
            <v>531-4-020</v>
          </cell>
          <cell r="F393" t="str">
            <v>Biaya Pemeliharaan Mesin bag. Printing</v>
          </cell>
        </row>
        <row r="394">
          <cell r="C394" t="str">
            <v>531-4-030</v>
          </cell>
          <cell r="F394" t="str">
            <v>Biaya Pemeliharaan Mesin bag. Generial</v>
          </cell>
        </row>
        <row r="395">
          <cell r="C395" t="str">
            <v>531-4-040</v>
          </cell>
          <cell r="F395" t="str">
            <v>Biaya Pemeliharaan Mesin bag. Auto Line</v>
          </cell>
        </row>
        <row r="396">
          <cell r="C396" t="str">
            <v>531-4-050</v>
          </cell>
          <cell r="F396" t="str">
            <v>Biaya Pemeliharaan Mesin bag. Q A</v>
          </cell>
        </row>
        <row r="397">
          <cell r="C397" t="str">
            <v>531-4-060</v>
          </cell>
          <cell r="F397" t="str">
            <v>Biaya Pemel. Mesin - Engineering</v>
          </cell>
        </row>
        <row r="398">
          <cell r="C398" t="str">
            <v>531-4-120</v>
          </cell>
          <cell r="F398" t="str">
            <v>Biaya Pemeliharaan Mesin bag. Muncar</v>
          </cell>
        </row>
        <row r="399">
          <cell r="C399" t="str">
            <v>531-4-130</v>
          </cell>
          <cell r="F399" t="str">
            <v>Biaya Pemeliharaan Mesin bag. Bandung</v>
          </cell>
        </row>
        <row r="400">
          <cell r="C400" t="str">
            <v>531-5-010</v>
          </cell>
          <cell r="F400" t="str">
            <v>Biaya Pemel. Kendaraan - Component</v>
          </cell>
        </row>
        <row r="401">
          <cell r="C401" t="str">
            <v>531-5-020</v>
          </cell>
          <cell r="F401" t="str">
            <v>Biaya Pemel. Kendaraan - Printing</v>
          </cell>
        </row>
        <row r="402">
          <cell r="C402" t="str">
            <v>531-5-030</v>
          </cell>
          <cell r="F402" t="str">
            <v>Biaya Pemel. Kendaraan - Generial</v>
          </cell>
        </row>
        <row r="403">
          <cell r="C403" t="str">
            <v>531-5-040</v>
          </cell>
          <cell r="F403" t="str">
            <v>Biaya Pemel. Kendaraan - Auto Line</v>
          </cell>
        </row>
        <row r="404">
          <cell r="C404" t="str">
            <v>531-5-060</v>
          </cell>
          <cell r="F404" t="str">
            <v>Biaya Pemel. Kendaraan - Engineering</v>
          </cell>
        </row>
        <row r="405">
          <cell r="C405" t="str">
            <v>531-5-120</v>
          </cell>
          <cell r="F405" t="str">
            <v>Biaya Pemeliharaan Kendaraan bag. Muncar</v>
          </cell>
        </row>
        <row r="406">
          <cell r="C406" t="str">
            <v>531-5-130</v>
          </cell>
          <cell r="F406" t="str">
            <v>Biaya Pemel. Kendaraan - Bandung</v>
          </cell>
        </row>
        <row r="407">
          <cell r="C407" t="str">
            <v>531-6-000</v>
          </cell>
          <cell r="F407" t="str">
            <v>B.PMLH&amp;PBK PERALATAN PABRIK</v>
          </cell>
        </row>
        <row r="408">
          <cell r="C408" t="str">
            <v>531-6-010</v>
          </cell>
          <cell r="F408" t="str">
            <v>Biaya Pemel. Perlt. Pabrik - Component</v>
          </cell>
        </row>
        <row r="409">
          <cell r="C409" t="str">
            <v>531-6-020</v>
          </cell>
          <cell r="F409" t="str">
            <v>Biaya Pemel. Perlt. Pabrik - Printing</v>
          </cell>
        </row>
        <row r="410">
          <cell r="C410" t="str">
            <v>531-6-030</v>
          </cell>
          <cell r="F410" t="str">
            <v>Biaya Pemel. Perlt. Pabrik - Generial</v>
          </cell>
        </row>
        <row r="411">
          <cell r="C411" t="str">
            <v>531-6-040</v>
          </cell>
          <cell r="F411" t="str">
            <v>Biaya Pemel. Perlt. Pabrik - Auto Line</v>
          </cell>
        </row>
        <row r="412">
          <cell r="C412" t="str">
            <v>531-6-050</v>
          </cell>
          <cell r="F412" t="str">
            <v>Biaya Pemeliharaan Perlt. Pabrik - Q A</v>
          </cell>
        </row>
        <row r="413">
          <cell r="C413" t="str">
            <v>531-6-060</v>
          </cell>
          <cell r="F413" t="str">
            <v>Biaya Pemel. Perlt. Pabrik - Engineering</v>
          </cell>
        </row>
        <row r="414">
          <cell r="C414" t="str">
            <v>531-6-120</v>
          </cell>
          <cell r="F414" t="str">
            <v>Biaya Pemel. Perlt. Pabrik - Muncar</v>
          </cell>
        </row>
        <row r="415">
          <cell r="C415" t="str">
            <v>531-6-130</v>
          </cell>
          <cell r="F415" t="str">
            <v>Biaya Pemel. Perlt. Pabrik - Bandung</v>
          </cell>
        </row>
        <row r="416">
          <cell r="C416" t="str">
            <v>532-2-010</v>
          </cell>
          <cell r="F416" t="str">
            <v>Biaya Asuransi Bangunan - Component</v>
          </cell>
        </row>
        <row r="417">
          <cell r="C417" t="str">
            <v>532-2-020</v>
          </cell>
          <cell r="F417" t="str">
            <v>Biaya Asuransi Bangunan - Printing</v>
          </cell>
        </row>
        <row r="418">
          <cell r="C418" t="str">
            <v>532-2-030</v>
          </cell>
          <cell r="F418" t="str">
            <v>Biaya Asuransi Bangunan - Generial</v>
          </cell>
        </row>
        <row r="419">
          <cell r="C419" t="str">
            <v>532-2-040</v>
          </cell>
          <cell r="F419" t="str">
            <v>Biaya Asuransi Bangunan - Auto Line</v>
          </cell>
        </row>
        <row r="420">
          <cell r="C420" t="str">
            <v>532-2-050</v>
          </cell>
          <cell r="F420" t="str">
            <v>Biaya Asuransi Bangunan - Q A</v>
          </cell>
        </row>
        <row r="421">
          <cell r="C421" t="str">
            <v>532-2-060</v>
          </cell>
          <cell r="F421" t="str">
            <v>Biaya Asuransi Bangunan - Engineering</v>
          </cell>
        </row>
        <row r="422">
          <cell r="C422" t="str">
            <v>532-2-120</v>
          </cell>
          <cell r="F422" t="str">
            <v>Biaya Asuransi Bangunan - Muncar</v>
          </cell>
        </row>
        <row r="423">
          <cell r="C423" t="str">
            <v>532-3-000</v>
          </cell>
          <cell r="F423" t="str">
            <v>B ASURANSI STOCK BRG PABRIK</v>
          </cell>
        </row>
        <row r="424">
          <cell r="C424" t="str">
            <v>532-3-130</v>
          </cell>
          <cell r="F424" t="str">
            <v>By. Asuransi Stock Barang Pabrik</v>
          </cell>
        </row>
        <row r="425">
          <cell r="C425" t="str">
            <v>532-4-010</v>
          </cell>
          <cell r="F425" t="str">
            <v>Biaya Asuransi Mesin - Component</v>
          </cell>
        </row>
        <row r="426">
          <cell r="C426" t="str">
            <v>532-4-020</v>
          </cell>
          <cell r="F426" t="str">
            <v>Biaya Asuransi Mesin - Printing</v>
          </cell>
        </row>
        <row r="427">
          <cell r="C427" t="str">
            <v>532-4-030</v>
          </cell>
          <cell r="F427" t="str">
            <v>Biaya Asuransi Mesin - Generial</v>
          </cell>
        </row>
        <row r="428">
          <cell r="C428" t="str">
            <v>532-4-040</v>
          </cell>
          <cell r="F428" t="str">
            <v>Biaya Asuransi Mesin - Auto Line</v>
          </cell>
        </row>
        <row r="429">
          <cell r="C429" t="str">
            <v>532-4-060</v>
          </cell>
          <cell r="F429" t="str">
            <v>Biaya Asuransi Mesin - Engineering</v>
          </cell>
        </row>
        <row r="430">
          <cell r="C430" t="str">
            <v>532-4-120</v>
          </cell>
          <cell r="F430" t="str">
            <v>Biaya Asuransi Mesin - Muncar</v>
          </cell>
        </row>
        <row r="431">
          <cell r="C431" t="str">
            <v>532-4-130</v>
          </cell>
          <cell r="F431" t="str">
            <v>Biaya Asuransi Mesin - Bandung</v>
          </cell>
        </row>
        <row r="432">
          <cell r="C432" t="str">
            <v>532-6-000</v>
          </cell>
          <cell r="F432" t="str">
            <v>BEBAN ASURANSI PRLT PABRIK</v>
          </cell>
        </row>
        <row r="433">
          <cell r="C433" t="str">
            <v>533-2-000</v>
          </cell>
          <cell r="F433" t="str">
            <v>BEBAN SEWA BANGUNAN&amp;PRASARANA</v>
          </cell>
        </row>
        <row r="434">
          <cell r="C434" t="str">
            <v>535-4-000</v>
          </cell>
          <cell r="F434" t="str">
            <v>BEBAN PEMAKAIAN BHN BAKAR MESIN</v>
          </cell>
        </row>
        <row r="435">
          <cell r="C435" t="str">
            <v>535-4-020</v>
          </cell>
          <cell r="F435" t="str">
            <v>Biaya Pemakaian B Bakar Msn - Printing</v>
          </cell>
        </row>
        <row r="436">
          <cell r="C436" t="str">
            <v>535-4-060</v>
          </cell>
          <cell r="F436" t="str">
            <v>By. Pemakaian B Bakar Msn - Engineering</v>
          </cell>
        </row>
        <row r="437">
          <cell r="C437" t="str">
            <v>535-5-000</v>
          </cell>
          <cell r="F437" t="str">
            <v>BEBAN PEMAKAIAN BHN BAKAR KEND</v>
          </cell>
        </row>
        <row r="438">
          <cell r="C438" t="str">
            <v>536-5-000</v>
          </cell>
          <cell r="F438" t="str">
            <v>BEBAN PENG.SURAT2X  KENDARAAN</v>
          </cell>
        </row>
        <row r="439">
          <cell r="C439" t="str">
            <v>537-1-010</v>
          </cell>
          <cell r="F439" t="str">
            <v>Biaya Listrik bag. Component</v>
          </cell>
        </row>
        <row r="440">
          <cell r="C440" t="str">
            <v>537-1-020</v>
          </cell>
          <cell r="F440" t="str">
            <v>Biaya Listrik bag. Printing</v>
          </cell>
        </row>
        <row r="441">
          <cell r="C441" t="str">
            <v>537-1-030</v>
          </cell>
          <cell r="F441" t="str">
            <v>Biaya Listrik bag. Generial</v>
          </cell>
        </row>
        <row r="442">
          <cell r="C442" t="str">
            <v>537-1-040</v>
          </cell>
          <cell r="F442" t="str">
            <v>Biaya Listrik bag. Auto Line</v>
          </cell>
        </row>
        <row r="443">
          <cell r="C443" t="str">
            <v>537-1-060</v>
          </cell>
          <cell r="F443" t="str">
            <v>Biaya Listrik bag. Engineering</v>
          </cell>
        </row>
        <row r="444">
          <cell r="C444" t="str">
            <v>537-1-120</v>
          </cell>
          <cell r="F444" t="str">
            <v>Biaya Listrik bag. Muncar</v>
          </cell>
        </row>
        <row r="445">
          <cell r="C445" t="str">
            <v>537-2-020</v>
          </cell>
          <cell r="F445" t="str">
            <v>Biaya Telp dan Fax - Printing</v>
          </cell>
        </row>
        <row r="446">
          <cell r="C446" t="str">
            <v>537-2-040</v>
          </cell>
          <cell r="F446" t="str">
            <v>Biaya Telp dan Fax - Can Making</v>
          </cell>
        </row>
        <row r="447">
          <cell r="C447" t="str">
            <v>537-2-050</v>
          </cell>
          <cell r="F447" t="str">
            <v>Biaya Telp dan Fax Q A</v>
          </cell>
        </row>
        <row r="448">
          <cell r="C448" t="str">
            <v>537-2-060</v>
          </cell>
          <cell r="F448" t="str">
            <v>Biaya Telp dan Fax Engenering</v>
          </cell>
        </row>
        <row r="449">
          <cell r="C449" t="str">
            <v>537-2-120</v>
          </cell>
          <cell r="F449" t="str">
            <v>Biaya Telp dan Fax Muncar</v>
          </cell>
        </row>
        <row r="450">
          <cell r="C450" t="str">
            <v>537-2-130</v>
          </cell>
          <cell r="F450" t="str">
            <v>Biaya Telp dan Fax - Bandung</v>
          </cell>
        </row>
        <row r="451">
          <cell r="C451" t="str">
            <v>537-3-020</v>
          </cell>
          <cell r="F451" t="str">
            <v>Biaya Air dan Gas bag. Printing</v>
          </cell>
        </row>
        <row r="452">
          <cell r="C452" t="str">
            <v>537-3-040</v>
          </cell>
          <cell r="F452" t="str">
            <v>Biaya Air dan Gas bag. Auto Line</v>
          </cell>
        </row>
        <row r="453">
          <cell r="C453" t="str">
            <v>537-3-120</v>
          </cell>
          <cell r="F453" t="str">
            <v>Biaya Air dan Gas bag. Muncar</v>
          </cell>
        </row>
        <row r="454">
          <cell r="C454" t="str">
            <v>551-1-000</v>
          </cell>
          <cell r="F454" t="str">
            <v>BEBAN INVENTARIS PABRIK</v>
          </cell>
        </row>
        <row r="455">
          <cell r="C455" t="str">
            <v>551-1-010</v>
          </cell>
          <cell r="F455" t="str">
            <v>Biaya Inventaris Pabrik - Component</v>
          </cell>
        </row>
        <row r="456">
          <cell r="C456" t="str">
            <v>551-1-020</v>
          </cell>
          <cell r="F456" t="str">
            <v>Biaya Inventaris Pabrik - Printing</v>
          </cell>
        </row>
        <row r="457">
          <cell r="C457" t="str">
            <v>551-1-030</v>
          </cell>
          <cell r="F457" t="str">
            <v>Biaya Inventaris Pabrik - Generial</v>
          </cell>
        </row>
        <row r="458">
          <cell r="C458" t="str">
            <v>551-1-040</v>
          </cell>
          <cell r="F458" t="str">
            <v>Biaya Inventaris Pabrik - Auto Line</v>
          </cell>
        </row>
        <row r="459">
          <cell r="C459" t="str">
            <v>551-1-050</v>
          </cell>
          <cell r="F459" t="str">
            <v>Biaya Inventaris Pabrik - Q A</v>
          </cell>
        </row>
        <row r="460">
          <cell r="C460" t="str">
            <v>551-1-060</v>
          </cell>
          <cell r="F460" t="str">
            <v>Biaya Inventaris Pabrik - Engineering</v>
          </cell>
        </row>
        <row r="461">
          <cell r="C461" t="str">
            <v>551-1-120</v>
          </cell>
          <cell r="F461" t="str">
            <v>Biaya Inventaris Pabrik - Muncar</v>
          </cell>
        </row>
        <row r="462">
          <cell r="C462" t="str">
            <v>551-1-130</v>
          </cell>
          <cell r="F462" t="str">
            <v>Biaya Inventaris Pabrik - Bandung</v>
          </cell>
        </row>
        <row r="463">
          <cell r="C463" t="str">
            <v>561-0-020</v>
          </cell>
          <cell r="D463" t="str">
            <v>B.Penyusutan</v>
          </cell>
          <cell r="F463" t="str">
            <v>By.Penys.Instasi Gas Printing</v>
          </cell>
        </row>
        <row r="464">
          <cell r="C464" t="str">
            <v>581-2-010</v>
          </cell>
          <cell r="D464" t="str">
            <v>B.Penyusutan</v>
          </cell>
          <cell r="F464" t="str">
            <v>Biaya Penyusutan Bangunan - Component</v>
          </cell>
        </row>
        <row r="465">
          <cell r="C465" t="str">
            <v>581-2-020</v>
          </cell>
          <cell r="D465" t="str">
            <v>B.Penyusutan</v>
          </cell>
          <cell r="F465" t="str">
            <v>Biaya Penyusutan Bangunan - Printing</v>
          </cell>
        </row>
        <row r="466">
          <cell r="C466" t="str">
            <v>581-2-030</v>
          </cell>
          <cell r="D466" t="str">
            <v>B.Penyusutan</v>
          </cell>
          <cell r="F466" t="str">
            <v>Biaya Penyusutan Bangunan - Generial</v>
          </cell>
        </row>
        <row r="467">
          <cell r="C467" t="str">
            <v>581-2-040</v>
          </cell>
          <cell r="D467" t="str">
            <v>B.Penyusutan</v>
          </cell>
          <cell r="F467" t="str">
            <v>Biaya Penyusutan Bangunan - Auto Line</v>
          </cell>
        </row>
        <row r="468">
          <cell r="C468" t="str">
            <v>581-2-050</v>
          </cell>
          <cell r="D468" t="str">
            <v>B.Penyusutan</v>
          </cell>
          <cell r="F468" t="str">
            <v>Biaya Penyusutan Bangunan - Q A</v>
          </cell>
        </row>
        <row r="469">
          <cell r="C469" t="str">
            <v>581-2-060</v>
          </cell>
          <cell r="D469" t="str">
            <v>B.Penyusutan</v>
          </cell>
          <cell r="F469" t="str">
            <v>Biaya Penyusutan Bangunan - Engineering</v>
          </cell>
        </row>
        <row r="470">
          <cell r="C470" t="str">
            <v>581-2-120</v>
          </cell>
          <cell r="D470" t="str">
            <v>B.Penyusutan</v>
          </cell>
          <cell r="F470" t="str">
            <v>Biaya Penyusutan Bangunan - Muncar</v>
          </cell>
        </row>
        <row r="471">
          <cell r="C471" t="str">
            <v>581-3-010</v>
          </cell>
          <cell r="D471" t="str">
            <v>B.Penyusutan</v>
          </cell>
          <cell r="F471" t="str">
            <v>By. Penyusutan Inst.Listrik - Component</v>
          </cell>
        </row>
        <row r="472">
          <cell r="C472" t="str">
            <v>581-3-020</v>
          </cell>
          <cell r="D472" t="str">
            <v>B.Penyusutan</v>
          </cell>
          <cell r="F472" t="str">
            <v>Biaya Penyusutan Inst.Listrik - Printing</v>
          </cell>
        </row>
        <row r="473">
          <cell r="C473" t="str">
            <v>581-3-030</v>
          </cell>
          <cell r="D473" t="str">
            <v>B.Penyusutan</v>
          </cell>
          <cell r="F473" t="str">
            <v>Biaya Penyusutan Inst.Listrik - Generial</v>
          </cell>
        </row>
        <row r="474">
          <cell r="C474" t="str">
            <v>581-3-040</v>
          </cell>
          <cell r="D474" t="str">
            <v>B.Penyusutan</v>
          </cell>
          <cell r="F474" t="str">
            <v>By. Penyusutan Inst.Listrik - Auto Line</v>
          </cell>
        </row>
        <row r="475">
          <cell r="C475" t="str">
            <v>581-3-050</v>
          </cell>
          <cell r="D475" t="str">
            <v>B.Penyusutan</v>
          </cell>
          <cell r="F475" t="str">
            <v>Biaya Penyusutan Inst.Listrik - Q A</v>
          </cell>
        </row>
        <row r="476">
          <cell r="C476" t="str">
            <v>581-3-060</v>
          </cell>
          <cell r="D476" t="str">
            <v>B.Penyusutan</v>
          </cell>
          <cell r="F476" t="str">
            <v>Biaya Penyusutan Inst.Listrik - Engr</v>
          </cell>
        </row>
        <row r="477">
          <cell r="C477" t="str">
            <v>581-3-120</v>
          </cell>
          <cell r="D477" t="str">
            <v>B.Penyusutan</v>
          </cell>
          <cell r="F477" t="str">
            <v>Biaya Penyusutan Inst.Listrik - Muncar</v>
          </cell>
        </row>
        <row r="478">
          <cell r="C478" t="str">
            <v>581-4-010</v>
          </cell>
          <cell r="D478" t="str">
            <v>B.Penyusutan</v>
          </cell>
          <cell r="F478" t="str">
            <v>Biaya Penyusutan Mesin - Component</v>
          </cell>
        </row>
        <row r="479">
          <cell r="C479" t="str">
            <v>581-4-020</v>
          </cell>
          <cell r="D479" t="str">
            <v>B.Penyusutan</v>
          </cell>
          <cell r="F479" t="str">
            <v>Biaya Penyusutan Mesin - Printing</v>
          </cell>
        </row>
        <row r="480">
          <cell r="C480" t="str">
            <v>581-4-030</v>
          </cell>
          <cell r="D480" t="str">
            <v>B.Penyusutan</v>
          </cell>
          <cell r="F480" t="str">
            <v>Biaya Penyusutan Mesin - Generial</v>
          </cell>
        </row>
        <row r="481">
          <cell r="C481" t="str">
            <v>581-4-040</v>
          </cell>
          <cell r="D481" t="str">
            <v>B.Penyusutan</v>
          </cell>
          <cell r="F481" t="str">
            <v>Biaya Penyusutan Mesin - Auto Line</v>
          </cell>
        </row>
        <row r="482">
          <cell r="C482" t="str">
            <v>581-4-060</v>
          </cell>
          <cell r="D482" t="str">
            <v>B.Penyusutan</v>
          </cell>
          <cell r="F482" t="str">
            <v>Biaya Penyusutan Mesin - Engineering</v>
          </cell>
        </row>
        <row r="483">
          <cell r="C483" t="str">
            <v>581-4-120</v>
          </cell>
          <cell r="D483" t="str">
            <v>B.Penyusutan</v>
          </cell>
          <cell r="F483" t="str">
            <v>Biaya Penyusutan Mesin - Muncar</v>
          </cell>
        </row>
        <row r="484">
          <cell r="C484" t="str">
            <v>581-5-010</v>
          </cell>
          <cell r="D484" t="str">
            <v>B.Penyusutan</v>
          </cell>
          <cell r="F484" t="str">
            <v>Biaya Penyusutan Kendaraan - Component</v>
          </cell>
        </row>
        <row r="485">
          <cell r="C485" t="str">
            <v>581-5-120</v>
          </cell>
          <cell r="D485" t="str">
            <v>B.Penyusutan</v>
          </cell>
          <cell r="F485" t="str">
            <v>Biaya Penyusutan Kendaraan - Muncar</v>
          </cell>
        </row>
        <row r="486">
          <cell r="C486" t="str">
            <v>581-5-130</v>
          </cell>
          <cell r="D486" t="str">
            <v>B.Penyusutan</v>
          </cell>
          <cell r="F486" t="str">
            <v>Biaya Penyusutan Kendaraan - Bandung</v>
          </cell>
        </row>
        <row r="487">
          <cell r="C487" t="str">
            <v>581-6-010</v>
          </cell>
          <cell r="D487" t="str">
            <v>B.Penyusutan</v>
          </cell>
          <cell r="F487" t="str">
            <v>By. Penyusutan Perlt.Pabrik - Component</v>
          </cell>
        </row>
        <row r="488">
          <cell r="C488" t="str">
            <v>581-6-020</v>
          </cell>
          <cell r="D488" t="str">
            <v>B.Penyusutan</v>
          </cell>
          <cell r="F488" t="str">
            <v>Biaya Penyusutan Perlt.Pabrik - Printing</v>
          </cell>
        </row>
        <row r="489">
          <cell r="C489" t="str">
            <v>581-6-030</v>
          </cell>
          <cell r="D489" t="str">
            <v>B.Penyusutan</v>
          </cell>
          <cell r="F489" t="str">
            <v>Biaya Penyusutan Perlt.Pabrik - Generial</v>
          </cell>
        </row>
        <row r="490">
          <cell r="C490" t="str">
            <v>581-6-040</v>
          </cell>
          <cell r="D490" t="str">
            <v>B.Penyusutan</v>
          </cell>
          <cell r="F490" t="str">
            <v>By. Penyusutan Perlt.Pabrik - Auto Line</v>
          </cell>
        </row>
        <row r="491">
          <cell r="C491" t="str">
            <v>581-6-060</v>
          </cell>
          <cell r="D491" t="str">
            <v>B.Penyusutan</v>
          </cell>
          <cell r="F491" t="str">
            <v>Biaya Penyusutan Perlt.Pabrik - Engr</v>
          </cell>
        </row>
        <row r="492">
          <cell r="C492" t="str">
            <v>581-6-120</v>
          </cell>
          <cell r="D492" t="str">
            <v>B.Penyusutan</v>
          </cell>
          <cell r="F492" t="str">
            <v>Biaya Penyusutan Perlt.Pabrik - Muncar</v>
          </cell>
        </row>
        <row r="493">
          <cell r="C493" t="str">
            <v>581-7-010</v>
          </cell>
          <cell r="D493" t="str">
            <v>B.Penyusutan</v>
          </cell>
          <cell r="F493" t="str">
            <v>Biaya Penyusutan Software - Can Making</v>
          </cell>
        </row>
        <row r="494">
          <cell r="C494" t="str">
            <v>581-7-020</v>
          </cell>
          <cell r="D494" t="str">
            <v>B.Penyusutan</v>
          </cell>
          <cell r="F494" t="str">
            <v>Biaya Penyusutan Software - Printing</v>
          </cell>
        </row>
        <row r="495">
          <cell r="C495" t="str">
            <v>582-4-020</v>
          </cell>
          <cell r="D495" t="str">
            <v>B.Penyusutan</v>
          </cell>
          <cell r="F495" t="str">
            <v>BEBAN PENY. MESIN SGU - PRINTING</v>
          </cell>
        </row>
        <row r="496">
          <cell r="C496" t="str">
            <v>582-7-020</v>
          </cell>
          <cell r="D496" t="str">
            <v>B.Penyusutan</v>
          </cell>
          <cell r="F496" t="str">
            <v>BEBAN PENY.SOFTWARE SGU - PRINTING</v>
          </cell>
        </row>
        <row r="497">
          <cell r="C497" t="str">
            <v>589-1-000</v>
          </cell>
          <cell r="F497" t="str">
            <v>BEBAN PROD TAK LSG LAIN-LAIN</v>
          </cell>
        </row>
        <row r="498">
          <cell r="C498" t="str">
            <v>589-4-020</v>
          </cell>
          <cell r="F498" t="str">
            <v>Biaya Rumah Tangga Pabrik - Printing</v>
          </cell>
        </row>
        <row r="499">
          <cell r="C499" t="str">
            <v>589-4-040</v>
          </cell>
          <cell r="F499" t="str">
            <v>Biaya Rumah Tangga Pabrik - Auto Line</v>
          </cell>
        </row>
        <row r="500">
          <cell r="C500" t="str">
            <v>589-4-050</v>
          </cell>
          <cell r="F500" t="str">
            <v>Biaya Rumah Tangga Pabrik - Q A</v>
          </cell>
        </row>
        <row r="501">
          <cell r="C501" t="str">
            <v>589-4-060</v>
          </cell>
          <cell r="F501" t="str">
            <v>Biaya Rumah Tangga Pabrik - Engineering</v>
          </cell>
        </row>
        <row r="502">
          <cell r="C502" t="str">
            <v>589-4-120</v>
          </cell>
          <cell r="F502" t="str">
            <v>Biaya Rumah Tangga Pabrik - Muncar</v>
          </cell>
        </row>
        <row r="503">
          <cell r="C503" t="str">
            <v>589-4-130</v>
          </cell>
          <cell r="F503" t="str">
            <v>Biaya Rumah Tangga Pabrik - Bandung</v>
          </cell>
        </row>
        <row r="504">
          <cell r="C504" t="str">
            <v>589-5-000</v>
          </cell>
          <cell r="F504" t="str">
            <v>BEBAN 5R</v>
          </cell>
        </row>
        <row r="505">
          <cell r="C505" t="str">
            <v>589-5-040</v>
          </cell>
          <cell r="F505" t="str">
            <v>BY.5R AUTO LINE</v>
          </cell>
        </row>
        <row r="506">
          <cell r="C506" t="str">
            <v>589-5-060</v>
          </cell>
          <cell r="F506" t="str">
            <v>BY.5R ENGINEERING</v>
          </cell>
        </row>
        <row r="507">
          <cell r="C507" t="str">
            <v>590-1-001</v>
          </cell>
          <cell r="F507" t="str">
            <v>BEA MASUK</v>
          </cell>
        </row>
        <row r="508">
          <cell r="C508" t="str">
            <v>590-1-002</v>
          </cell>
          <cell r="F508" t="str">
            <v>BIAYA IMPORT</v>
          </cell>
        </row>
        <row r="509">
          <cell r="C509" t="str">
            <v>599-0-500</v>
          </cell>
          <cell r="F509" t="str">
            <v>BIAYA ONGKOS ANGKUT PRODUKSI</v>
          </cell>
        </row>
        <row r="510">
          <cell r="C510" t="str">
            <v>599-0-600</v>
          </cell>
          <cell r="F510" t="str">
            <v>BY OVERHEAD LAINNYA</v>
          </cell>
        </row>
        <row r="511">
          <cell r="C511" t="str">
            <v>606-1-070</v>
          </cell>
          <cell r="D511" t="str">
            <v>Sales</v>
          </cell>
          <cell r="E511" t="str">
            <v>gaji</v>
          </cell>
          <cell r="F511" t="str">
            <v>Biaya gaji kary. Cometa - Logistik</v>
          </cell>
        </row>
        <row r="512">
          <cell r="C512" t="str">
            <v>606-1-080</v>
          </cell>
          <cell r="D512" t="str">
            <v>Sales</v>
          </cell>
          <cell r="E512" t="str">
            <v>gaji</v>
          </cell>
          <cell r="F512" t="str">
            <v>Biaya gaji kary. Cometa - Marketing</v>
          </cell>
        </row>
        <row r="513">
          <cell r="C513" t="str">
            <v>606-3-070</v>
          </cell>
          <cell r="D513" t="str">
            <v>Sales</v>
          </cell>
          <cell r="E513" t="str">
            <v>gaji</v>
          </cell>
          <cell r="F513" t="str">
            <v>Biaya Lembur kary. Cometa - Logistik</v>
          </cell>
        </row>
        <row r="514">
          <cell r="C514" t="str">
            <v>606-4-070</v>
          </cell>
          <cell r="D514" t="str">
            <v>Sales</v>
          </cell>
          <cell r="E514" t="str">
            <v>gaji</v>
          </cell>
          <cell r="F514" t="str">
            <v>Biaya Uang makan kary. Cometa - Logistik</v>
          </cell>
        </row>
        <row r="515">
          <cell r="C515" t="str">
            <v>606-4-080</v>
          </cell>
          <cell r="D515" t="str">
            <v>Sales</v>
          </cell>
          <cell r="E515" t="str">
            <v>gaji</v>
          </cell>
          <cell r="F515" t="str">
            <v>Biaya U makan kary. Cometa - Marketing</v>
          </cell>
        </row>
        <row r="516">
          <cell r="C516" t="str">
            <v>606-5-000</v>
          </cell>
          <cell r="D516" t="str">
            <v>Sales</v>
          </cell>
          <cell r="E516" t="str">
            <v>gaji</v>
          </cell>
          <cell r="F516" t="str">
            <v>INSENTIF</v>
          </cell>
        </row>
        <row r="517">
          <cell r="C517" t="str">
            <v>606-5-070</v>
          </cell>
          <cell r="D517" t="str">
            <v>Sales</v>
          </cell>
          <cell r="E517" t="str">
            <v>gaji</v>
          </cell>
          <cell r="F517" t="str">
            <v>Biaya Insentif kary. Cometa - Logistik</v>
          </cell>
        </row>
        <row r="518">
          <cell r="C518" t="str">
            <v>606-5-080</v>
          </cell>
          <cell r="D518" t="str">
            <v>Sales</v>
          </cell>
          <cell r="E518" t="str">
            <v>gaji</v>
          </cell>
          <cell r="F518" t="str">
            <v>Biaya Insentif kary. Cometa - Marketing</v>
          </cell>
        </row>
        <row r="519">
          <cell r="C519" t="str">
            <v>606-6-070</v>
          </cell>
          <cell r="D519" t="str">
            <v>Sales</v>
          </cell>
          <cell r="E519" t="str">
            <v>gaji</v>
          </cell>
          <cell r="F519" t="str">
            <v>Biaya Pengobatan kary. Cometa - Logistik</v>
          </cell>
        </row>
        <row r="520">
          <cell r="C520" t="str">
            <v>606-6-080</v>
          </cell>
          <cell r="D520" t="str">
            <v>Sales</v>
          </cell>
          <cell r="E520" t="str">
            <v>gaji</v>
          </cell>
          <cell r="F520" t="str">
            <v>By. Pengobatan kary. Cometa - Marketing</v>
          </cell>
        </row>
        <row r="521">
          <cell r="C521" t="str">
            <v>606-7-070</v>
          </cell>
          <cell r="D521" t="str">
            <v>Sales</v>
          </cell>
          <cell r="E521" t="str">
            <v>gaji</v>
          </cell>
          <cell r="F521" t="str">
            <v>Biaya Asuransi kary. Cometa - Logistik</v>
          </cell>
        </row>
        <row r="522">
          <cell r="C522" t="str">
            <v>606-7-080</v>
          </cell>
          <cell r="D522" t="str">
            <v>Sales</v>
          </cell>
          <cell r="E522" t="str">
            <v>gaji</v>
          </cell>
          <cell r="F522" t="str">
            <v>Biaya Asuransi kary. Cometa - Marketing</v>
          </cell>
        </row>
        <row r="523">
          <cell r="C523" t="str">
            <v>606-8-070</v>
          </cell>
          <cell r="D523" t="str">
            <v>Sales</v>
          </cell>
          <cell r="E523" t="str">
            <v>gaji</v>
          </cell>
          <cell r="F523" t="str">
            <v>Biaya Jamsostek kary. Cometa - Logistik</v>
          </cell>
        </row>
        <row r="524">
          <cell r="C524" t="str">
            <v>606-8-080</v>
          </cell>
          <cell r="D524" t="str">
            <v>Sales</v>
          </cell>
          <cell r="E524" t="str">
            <v>gaji</v>
          </cell>
          <cell r="F524" t="str">
            <v>Biaya Jamsostek kary. Cometa - Marketing</v>
          </cell>
        </row>
        <row r="525">
          <cell r="C525" t="str">
            <v>606-9-070</v>
          </cell>
          <cell r="D525" t="str">
            <v>Sales</v>
          </cell>
          <cell r="E525" t="str">
            <v>gaji</v>
          </cell>
          <cell r="F525" t="str">
            <v>Biaya THR kary. Cometa - Logistik</v>
          </cell>
        </row>
        <row r="526">
          <cell r="C526" t="str">
            <v>606-9-080</v>
          </cell>
          <cell r="D526" t="str">
            <v>Sales</v>
          </cell>
          <cell r="E526" t="str">
            <v>gaji</v>
          </cell>
          <cell r="F526" t="str">
            <v>Biaya THR kary. Cometa - Marketing</v>
          </cell>
        </row>
        <row r="527">
          <cell r="C527" t="str">
            <v>608-1-070</v>
          </cell>
          <cell r="D527" t="str">
            <v>Sales</v>
          </cell>
          <cell r="F527" t="str">
            <v>Biaya Pelatihan - Logistik</v>
          </cell>
        </row>
        <row r="528">
          <cell r="C528" t="str">
            <v>611-1-070</v>
          </cell>
          <cell r="D528" t="str">
            <v>Sales</v>
          </cell>
          <cell r="F528" t="str">
            <v>Biaya Perjalanan Dinas - Logistik</v>
          </cell>
        </row>
        <row r="529">
          <cell r="C529" t="str">
            <v>611-1-080</v>
          </cell>
          <cell r="D529" t="str">
            <v>Sales</v>
          </cell>
          <cell r="F529" t="str">
            <v>Biaya Perjalanan Dinas - Marketing</v>
          </cell>
        </row>
        <row r="530">
          <cell r="C530" t="str">
            <v>611-2-000</v>
          </cell>
          <cell r="D530" t="str">
            <v>Sales</v>
          </cell>
          <cell r="F530" t="str">
            <v>BEBAN PERJALANAN DINAS LUAR KT</v>
          </cell>
        </row>
        <row r="531">
          <cell r="C531" t="str">
            <v>611-3-000</v>
          </cell>
          <cell r="D531" t="str">
            <v>Sales</v>
          </cell>
          <cell r="F531" t="str">
            <v>BEBAN PERJALANAN DINAS L.N.</v>
          </cell>
        </row>
        <row r="532">
          <cell r="C532" t="str">
            <v>615-1-070</v>
          </cell>
          <cell r="D532" t="str">
            <v>Sales</v>
          </cell>
          <cell r="F532" t="str">
            <v>Biaya Expedisi Internal - Logistik</v>
          </cell>
        </row>
        <row r="533">
          <cell r="C533" t="str">
            <v>615-2-000</v>
          </cell>
          <cell r="D533" t="str">
            <v>Sales</v>
          </cell>
          <cell r="F533" t="str">
            <v>BEBAN EKSPORT</v>
          </cell>
        </row>
        <row r="534">
          <cell r="C534" t="str">
            <v>615-2-080</v>
          </cell>
          <cell r="D534" t="str">
            <v>Sales</v>
          </cell>
          <cell r="F534" t="str">
            <v>Biaya Export - Marketing</v>
          </cell>
        </row>
        <row r="535">
          <cell r="C535" t="str">
            <v>615-A-070</v>
          </cell>
          <cell r="D535" t="str">
            <v>Sales</v>
          </cell>
          <cell r="F535" t="str">
            <v>Biaya Ekspedisi Eksternal - Logistik</v>
          </cell>
        </row>
        <row r="536">
          <cell r="C536" t="str">
            <v>615-A-120</v>
          </cell>
          <cell r="D536" t="str">
            <v>Sales</v>
          </cell>
          <cell r="F536" t="str">
            <v>Biaya Ekspedisi Eksternal - Muncar</v>
          </cell>
        </row>
        <row r="537">
          <cell r="C537" t="str">
            <v>616-1-080</v>
          </cell>
          <cell r="D537" t="str">
            <v>Sales</v>
          </cell>
          <cell r="F537" t="str">
            <v>Biaya Promosi - Marketing</v>
          </cell>
        </row>
        <row r="538">
          <cell r="C538" t="str">
            <v>617-0-070</v>
          </cell>
          <cell r="D538" t="str">
            <v>Sales</v>
          </cell>
          <cell r="F538" t="str">
            <v>Biaya keperluan kantor - Logistik</v>
          </cell>
        </row>
        <row r="539">
          <cell r="C539" t="str">
            <v>617-0-080</v>
          </cell>
          <cell r="D539" t="str">
            <v>Sales</v>
          </cell>
          <cell r="F539" t="str">
            <v>Biaya keperluan kantor - Marketing</v>
          </cell>
        </row>
        <row r="540">
          <cell r="C540" t="str">
            <v>617-1-080</v>
          </cell>
          <cell r="D540" t="str">
            <v>Sales</v>
          </cell>
          <cell r="F540" t="str">
            <v>By. Komisi penjualan - Marketing</v>
          </cell>
        </row>
        <row r="541">
          <cell r="C541" t="str">
            <v>618-1-000</v>
          </cell>
          <cell r="D541" t="str">
            <v>Sales</v>
          </cell>
          <cell r="F541" t="str">
            <v>BEBAN POTONGAN HARGA</v>
          </cell>
        </row>
        <row r="542">
          <cell r="C542" t="str">
            <v>631-2-070</v>
          </cell>
          <cell r="D542" t="str">
            <v>Sales</v>
          </cell>
          <cell r="F542" t="str">
            <v>By. Pemeliharaan Bangunan - Logistik</v>
          </cell>
        </row>
        <row r="543">
          <cell r="C543" t="str">
            <v>631-2-080</v>
          </cell>
          <cell r="D543" t="str">
            <v>Sales</v>
          </cell>
          <cell r="F543" t="str">
            <v>By. Pemeliharaan Bangunan - Marketing</v>
          </cell>
        </row>
        <row r="544">
          <cell r="C544" t="str">
            <v>631-5-070</v>
          </cell>
          <cell r="D544" t="str">
            <v>Sales</v>
          </cell>
          <cell r="F544" t="str">
            <v>Biaya pemeliharaan kendaraan - Logistik</v>
          </cell>
        </row>
        <row r="545">
          <cell r="C545" t="str">
            <v>631-5-080</v>
          </cell>
          <cell r="D545" t="str">
            <v>Sales</v>
          </cell>
          <cell r="F545" t="str">
            <v>Biaya pemeliharaan kendaraan - Marketing</v>
          </cell>
        </row>
        <row r="546">
          <cell r="C546" t="str">
            <v>631-6-070</v>
          </cell>
          <cell r="D546" t="str">
            <v>Sales</v>
          </cell>
          <cell r="F546" t="str">
            <v>By. Pemeliharaan Inventaris - Logistik</v>
          </cell>
        </row>
        <row r="547">
          <cell r="C547" t="str">
            <v>631-6-080</v>
          </cell>
          <cell r="D547" t="str">
            <v>Sales</v>
          </cell>
          <cell r="F547" t="str">
            <v>By. Pemeliharaan Inventaris - Marketing</v>
          </cell>
        </row>
        <row r="548">
          <cell r="C548" t="str">
            <v>632-2-070</v>
          </cell>
          <cell r="D548" t="str">
            <v>Sales</v>
          </cell>
          <cell r="F548" t="str">
            <v>By. Asuransi Bangunan - Logistik</v>
          </cell>
        </row>
        <row r="549">
          <cell r="C549" t="str">
            <v>632-5-070</v>
          </cell>
          <cell r="D549" t="str">
            <v>Sales</v>
          </cell>
          <cell r="F549" t="str">
            <v>By. Asuransi Kendaraan - Logistik</v>
          </cell>
        </row>
        <row r="550">
          <cell r="C550" t="str">
            <v>632-5-080</v>
          </cell>
          <cell r="D550" t="str">
            <v>Sales</v>
          </cell>
          <cell r="F550" t="str">
            <v>By. Asuransi Kendaraan - Marketing</v>
          </cell>
        </row>
        <row r="551">
          <cell r="C551" t="str">
            <v>635-5-000</v>
          </cell>
          <cell r="D551" t="str">
            <v>Sales</v>
          </cell>
          <cell r="F551" t="str">
            <v>BEBAN PEMAKAIAN B BAKAR KEND</v>
          </cell>
        </row>
        <row r="552">
          <cell r="C552" t="str">
            <v>636-5-070</v>
          </cell>
          <cell r="D552" t="str">
            <v>Sales</v>
          </cell>
          <cell r="F552" t="str">
            <v>By. Pengurusan Perijinan - Logistik</v>
          </cell>
        </row>
        <row r="553">
          <cell r="C553" t="str">
            <v>636-6-070</v>
          </cell>
          <cell r="D553" t="str">
            <v>Sales</v>
          </cell>
          <cell r="F553" t="str">
            <v>By. Pengurusan Surat Kendaran - Logistik</v>
          </cell>
        </row>
        <row r="554">
          <cell r="C554" t="str">
            <v>636-6-080</v>
          </cell>
          <cell r="D554" t="str">
            <v>Sales</v>
          </cell>
          <cell r="F554" t="str">
            <v>By. Pengurusan Surat Kendaraan-Marketing</v>
          </cell>
        </row>
        <row r="555">
          <cell r="C555" t="str">
            <v>637-1-070</v>
          </cell>
          <cell r="D555" t="str">
            <v>Sales</v>
          </cell>
          <cell r="F555" t="str">
            <v>Biaya listrik - Logistik</v>
          </cell>
        </row>
        <row r="556">
          <cell r="C556" t="str">
            <v>637-1-080</v>
          </cell>
          <cell r="D556" t="str">
            <v>Sales</v>
          </cell>
          <cell r="F556" t="str">
            <v>Biaya listrik - Marketing</v>
          </cell>
        </row>
        <row r="557">
          <cell r="C557" t="str">
            <v>637-2-070</v>
          </cell>
          <cell r="D557" t="str">
            <v>Sales</v>
          </cell>
          <cell r="F557" t="str">
            <v>By. Telp. &amp; Fax - Logistik</v>
          </cell>
        </row>
        <row r="558">
          <cell r="C558" t="str">
            <v>637-2-080</v>
          </cell>
          <cell r="D558" t="str">
            <v>Sales</v>
          </cell>
          <cell r="F558" t="str">
            <v>By. Telp. &amp; Fax - Marketing</v>
          </cell>
        </row>
        <row r="559">
          <cell r="C559" t="str">
            <v>637-3-080</v>
          </cell>
          <cell r="D559" t="str">
            <v>Sales</v>
          </cell>
          <cell r="F559" t="str">
            <v>By. Air dan Gas - Marketing</v>
          </cell>
        </row>
        <row r="560">
          <cell r="C560" t="str">
            <v>638-2-080</v>
          </cell>
          <cell r="D560" t="str">
            <v>Sales</v>
          </cell>
          <cell r="F560" t="str">
            <v>Biaya Pos, meterai - Marketing</v>
          </cell>
        </row>
        <row r="561">
          <cell r="C561" t="str">
            <v>681-2-070</v>
          </cell>
          <cell r="D561" t="str">
            <v>B.Penyusutan</v>
          </cell>
          <cell r="F561" t="str">
            <v>By. Penyusutan Bangunan - Logistik</v>
          </cell>
        </row>
        <row r="562">
          <cell r="C562" t="str">
            <v>681-3-070</v>
          </cell>
          <cell r="D562" t="str">
            <v>B.Penyusutan</v>
          </cell>
          <cell r="F562" t="str">
            <v>By. Penyusutan Ins. listrik-Logistik</v>
          </cell>
        </row>
        <row r="563">
          <cell r="C563" t="str">
            <v>681-5-070</v>
          </cell>
          <cell r="D563" t="str">
            <v>B.Penyusutan</v>
          </cell>
          <cell r="F563" t="str">
            <v>By. Penyusutan Kendaraan - Logistik</v>
          </cell>
        </row>
        <row r="564">
          <cell r="C564" t="str">
            <v>681-6-070</v>
          </cell>
          <cell r="D564" t="str">
            <v>B.Penyusutan</v>
          </cell>
          <cell r="F564" t="str">
            <v>By. Penyusutan Perlt Pabrik-Logistik</v>
          </cell>
        </row>
        <row r="565">
          <cell r="C565" t="str">
            <v>681-7-070</v>
          </cell>
          <cell r="D565" t="str">
            <v>B.Penyusutan</v>
          </cell>
          <cell r="F565" t="str">
            <v>By. Penyusutan Software - Logistik</v>
          </cell>
        </row>
        <row r="566">
          <cell r="C566" t="str">
            <v>682-5-000</v>
          </cell>
          <cell r="D566" t="str">
            <v>B.Penyusutan</v>
          </cell>
          <cell r="F566" t="str">
            <v>BEBAN PENYUSUTAN KENDARAAN SGU</v>
          </cell>
        </row>
        <row r="567">
          <cell r="C567" t="str">
            <v>688-4-000</v>
          </cell>
          <cell r="D567" t="str">
            <v>Sales</v>
          </cell>
          <cell r="F567" t="str">
            <v>BEBAN PERJAMUAN</v>
          </cell>
        </row>
        <row r="568">
          <cell r="C568" t="str">
            <v>689-5-070</v>
          </cell>
          <cell r="D568" t="str">
            <v>Sales</v>
          </cell>
          <cell r="F568" t="str">
            <v>BY.5R LOGISTIK</v>
          </cell>
        </row>
        <row r="569">
          <cell r="C569" t="str">
            <v>706-1-090</v>
          </cell>
          <cell r="D569" t="str">
            <v>GA</v>
          </cell>
          <cell r="E569" t="str">
            <v>gaji</v>
          </cell>
          <cell r="F569" t="str">
            <v>By. Gaji bag. GA / PSDM</v>
          </cell>
        </row>
        <row r="570">
          <cell r="C570" t="str">
            <v>706-1-100</v>
          </cell>
          <cell r="D570" t="str">
            <v>GA</v>
          </cell>
          <cell r="E570" t="str">
            <v>gaji</v>
          </cell>
          <cell r="F570" t="str">
            <v>By. Gaji bag. Purchasing</v>
          </cell>
        </row>
        <row r="571">
          <cell r="C571" t="str">
            <v>706-1-110</v>
          </cell>
          <cell r="D571" t="str">
            <v>GA</v>
          </cell>
          <cell r="E571" t="str">
            <v>gaji</v>
          </cell>
          <cell r="F571" t="str">
            <v>By. Gaji bag. F A dan MIS</v>
          </cell>
        </row>
        <row r="572">
          <cell r="C572" t="str">
            <v>706-3-090</v>
          </cell>
          <cell r="D572" t="str">
            <v>GA</v>
          </cell>
          <cell r="E572" t="str">
            <v>gaji</v>
          </cell>
          <cell r="F572" t="str">
            <v>By. Lembur bag. GA / PSDM</v>
          </cell>
        </row>
        <row r="573">
          <cell r="C573" t="str">
            <v>706-3-100</v>
          </cell>
          <cell r="D573" t="str">
            <v>GA</v>
          </cell>
          <cell r="E573" t="str">
            <v>gaji</v>
          </cell>
          <cell r="F573" t="str">
            <v>By. Lembur bag. Purchasing</v>
          </cell>
        </row>
        <row r="574">
          <cell r="C574" t="str">
            <v>706-3-110</v>
          </cell>
          <cell r="D574" t="str">
            <v>GA</v>
          </cell>
          <cell r="E574" t="str">
            <v>gaji</v>
          </cell>
          <cell r="F574" t="str">
            <v>By. Lembur bag. F A dan MIS</v>
          </cell>
        </row>
        <row r="575">
          <cell r="C575" t="str">
            <v>706-4-090</v>
          </cell>
          <cell r="D575" t="str">
            <v>GA</v>
          </cell>
          <cell r="E575" t="str">
            <v>gaji</v>
          </cell>
          <cell r="F575" t="str">
            <v>By. Uang makan bag. GA / PSDM</v>
          </cell>
        </row>
        <row r="576">
          <cell r="C576" t="str">
            <v>706-4-100</v>
          </cell>
          <cell r="D576" t="str">
            <v>GA</v>
          </cell>
          <cell r="E576" t="str">
            <v>gaji</v>
          </cell>
          <cell r="F576" t="str">
            <v>By. Uang makan bag. Purchasing</v>
          </cell>
        </row>
        <row r="577">
          <cell r="C577" t="str">
            <v>706-4-110</v>
          </cell>
          <cell r="D577" t="str">
            <v>GA</v>
          </cell>
          <cell r="E577" t="str">
            <v>gaji</v>
          </cell>
          <cell r="F577" t="str">
            <v>By. Uang makan bag. F A dan MIS</v>
          </cell>
        </row>
        <row r="578">
          <cell r="C578" t="str">
            <v>706-5-090</v>
          </cell>
          <cell r="D578" t="str">
            <v>GA</v>
          </cell>
          <cell r="E578" t="str">
            <v>gaji</v>
          </cell>
          <cell r="F578" t="str">
            <v>By. Insentif bag. GA / PSDM</v>
          </cell>
        </row>
        <row r="579">
          <cell r="C579" t="str">
            <v>706-5-100</v>
          </cell>
          <cell r="D579" t="str">
            <v>GA</v>
          </cell>
          <cell r="E579" t="str">
            <v>gaji</v>
          </cell>
          <cell r="F579" t="str">
            <v>By. Insentif bag. Purchasing</v>
          </cell>
        </row>
        <row r="580">
          <cell r="C580" t="str">
            <v>706-5-110</v>
          </cell>
          <cell r="D580" t="str">
            <v>GA</v>
          </cell>
          <cell r="E580" t="str">
            <v>gaji</v>
          </cell>
          <cell r="F580" t="str">
            <v>By. Insentif bag. F A dan MIS</v>
          </cell>
        </row>
        <row r="581">
          <cell r="C581" t="str">
            <v>706-6-090</v>
          </cell>
          <cell r="D581" t="str">
            <v>GA</v>
          </cell>
          <cell r="E581" t="str">
            <v>gaji</v>
          </cell>
          <cell r="F581" t="str">
            <v>By. Pengobatan bag. GA / PSDM</v>
          </cell>
        </row>
        <row r="582">
          <cell r="C582" t="str">
            <v>706-6-100</v>
          </cell>
          <cell r="D582" t="str">
            <v>GA</v>
          </cell>
          <cell r="E582" t="str">
            <v>gaji</v>
          </cell>
          <cell r="F582" t="str">
            <v>By. Pengobatan bag. Purchasing</v>
          </cell>
        </row>
        <row r="583">
          <cell r="C583" t="str">
            <v>706-6-110</v>
          </cell>
          <cell r="D583" t="str">
            <v>GA</v>
          </cell>
          <cell r="E583" t="str">
            <v>gaji</v>
          </cell>
          <cell r="F583" t="str">
            <v>By. Pengobatan bag. F A dan MIS</v>
          </cell>
        </row>
        <row r="584">
          <cell r="C584" t="str">
            <v>706-7-090</v>
          </cell>
          <cell r="D584" t="str">
            <v>GA</v>
          </cell>
          <cell r="E584" t="str">
            <v>gaji</v>
          </cell>
          <cell r="F584" t="str">
            <v>By. Asuransi bag. GA / PSDM</v>
          </cell>
        </row>
        <row r="585">
          <cell r="C585" t="str">
            <v>706-7-100</v>
          </cell>
          <cell r="D585" t="str">
            <v>GA</v>
          </cell>
          <cell r="E585" t="str">
            <v>gaji</v>
          </cell>
          <cell r="F585" t="str">
            <v>By. Asuransi bag. Purchasing</v>
          </cell>
        </row>
        <row r="586">
          <cell r="C586" t="str">
            <v>706-7-110</v>
          </cell>
          <cell r="D586" t="str">
            <v>GA</v>
          </cell>
          <cell r="E586" t="str">
            <v>gaji</v>
          </cell>
          <cell r="F586" t="str">
            <v>By. Asuransi bag. F A dan MIS</v>
          </cell>
        </row>
        <row r="587">
          <cell r="C587" t="str">
            <v>706-8-090</v>
          </cell>
          <cell r="D587" t="str">
            <v>GA</v>
          </cell>
          <cell r="E587" t="str">
            <v>gaji</v>
          </cell>
          <cell r="F587" t="str">
            <v>By. Jamsostek bag. GA / PSDM</v>
          </cell>
        </row>
        <row r="588">
          <cell r="C588" t="str">
            <v>706-8-100</v>
          </cell>
          <cell r="D588" t="str">
            <v>GA</v>
          </cell>
          <cell r="E588" t="str">
            <v>gaji</v>
          </cell>
          <cell r="F588" t="str">
            <v>By. Jamsostek bag. Purchasing</v>
          </cell>
        </row>
        <row r="589">
          <cell r="C589" t="str">
            <v>706-8-110</v>
          </cell>
          <cell r="D589" t="str">
            <v>GA</v>
          </cell>
          <cell r="E589" t="str">
            <v>gaji</v>
          </cell>
          <cell r="F589" t="str">
            <v>By. Jamsostek bag. F A dan MIS</v>
          </cell>
        </row>
        <row r="590">
          <cell r="C590" t="str">
            <v>706-9-090</v>
          </cell>
          <cell r="D590" t="str">
            <v>GA</v>
          </cell>
          <cell r="E590" t="str">
            <v>gaji</v>
          </cell>
          <cell r="F590" t="str">
            <v>By. THR bag. GA / PSDM</v>
          </cell>
        </row>
        <row r="591">
          <cell r="C591" t="str">
            <v>706-9-100</v>
          </cell>
          <cell r="D591" t="str">
            <v>GA</v>
          </cell>
          <cell r="E591" t="str">
            <v>gaji</v>
          </cell>
          <cell r="F591" t="str">
            <v>By. THR bag. Purchasing</v>
          </cell>
        </row>
        <row r="592">
          <cell r="C592" t="str">
            <v>706-9-110</v>
          </cell>
          <cell r="D592" t="str">
            <v>GA</v>
          </cell>
          <cell r="E592" t="str">
            <v>gaji</v>
          </cell>
          <cell r="F592" t="str">
            <v>By. THR bag. F A dan MIS</v>
          </cell>
        </row>
        <row r="593">
          <cell r="C593" t="str">
            <v>708-1-090</v>
          </cell>
          <cell r="D593" t="str">
            <v>GA</v>
          </cell>
          <cell r="F593" t="str">
            <v>By. Pelatihan - GA / PSDM</v>
          </cell>
        </row>
        <row r="594">
          <cell r="C594" t="str">
            <v>708-1-100</v>
          </cell>
          <cell r="D594" t="str">
            <v>GA</v>
          </cell>
          <cell r="F594" t="str">
            <v>By. Pelatihan - Purchasing</v>
          </cell>
        </row>
        <row r="595">
          <cell r="C595" t="str">
            <v>708-1-110</v>
          </cell>
          <cell r="D595" t="str">
            <v>GA</v>
          </cell>
          <cell r="F595" t="str">
            <v>By. Pelatihan - F A dan MIS</v>
          </cell>
        </row>
        <row r="596">
          <cell r="C596" t="str">
            <v>708-2-110</v>
          </cell>
          <cell r="D596" t="str">
            <v>GA</v>
          </cell>
          <cell r="F596" t="str">
            <v>By. Pendidikan - F A dan MIS</v>
          </cell>
        </row>
        <row r="597">
          <cell r="C597" t="str">
            <v>711-1-090</v>
          </cell>
          <cell r="D597" t="str">
            <v>GA</v>
          </cell>
          <cell r="F597" t="str">
            <v>By. Perjalanan dinas - GA / PSDM</v>
          </cell>
        </row>
        <row r="598">
          <cell r="C598" t="str">
            <v>711-1-100</v>
          </cell>
          <cell r="D598" t="str">
            <v>GA</v>
          </cell>
          <cell r="F598" t="str">
            <v>By. Perjalanan dinas - Purchasing</v>
          </cell>
        </row>
        <row r="599">
          <cell r="C599" t="str">
            <v>711-1-110</v>
          </cell>
          <cell r="D599" t="str">
            <v>GA</v>
          </cell>
          <cell r="F599" t="str">
            <v>By. Perjalanan dinas - F A dan MIS</v>
          </cell>
        </row>
        <row r="600">
          <cell r="C600" t="str">
            <v>711-2-000</v>
          </cell>
          <cell r="D600" t="str">
            <v>GA</v>
          </cell>
          <cell r="F600" t="str">
            <v>BEBAN PERJALANAN DINAS LUAR KT</v>
          </cell>
        </row>
        <row r="601">
          <cell r="C601" t="str">
            <v>711-3-000</v>
          </cell>
          <cell r="D601" t="str">
            <v>GA</v>
          </cell>
          <cell r="F601" t="str">
            <v>BEBAN PERJALANAN DINAS LUAR NEGRI</v>
          </cell>
        </row>
        <row r="602">
          <cell r="C602" t="str">
            <v>714-2-000</v>
          </cell>
          <cell r="D602" t="str">
            <v>GA</v>
          </cell>
          <cell r="F602" t="str">
            <v>BEBAN KONSULTAN HUKUM</v>
          </cell>
        </row>
        <row r="603">
          <cell r="C603" t="str">
            <v>714-2-090</v>
          </cell>
          <cell r="D603" t="str">
            <v>GA</v>
          </cell>
          <cell r="F603" t="str">
            <v>By. Konsultan Hukum - GA / PSDM</v>
          </cell>
        </row>
        <row r="604">
          <cell r="C604" t="str">
            <v>714-3-110</v>
          </cell>
          <cell r="D604" t="str">
            <v>GA</v>
          </cell>
          <cell r="F604" t="str">
            <v>By. Konsultan Akun &amp; Audit - F A</v>
          </cell>
        </row>
        <row r="605">
          <cell r="C605" t="str">
            <v>714-5-110</v>
          </cell>
          <cell r="D605" t="str">
            <v>GA</v>
          </cell>
          <cell r="F605" t="str">
            <v>By. Konsultan Pajak - F A</v>
          </cell>
        </row>
        <row r="606">
          <cell r="C606" t="str">
            <v>714-6-090</v>
          </cell>
          <cell r="D606" t="str">
            <v>GA</v>
          </cell>
          <cell r="F606" t="str">
            <v>By. Honorarium - GA / PSDM</v>
          </cell>
        </row>
        <row r="607">
          <cell r="C607" t="str">
            <v>714-7-090</v>
          </cell>
          <cell r="D607" t="str">
            <v>GA</v>
          </cell>
          <cell r="F607" t="str">
            <v>By. Konsultan Teknik &amp; ISO - GA / PSDM</v>
          </cell>
        </row>
        <row r="608">
          <cell r="C608" t="str">
            <v>714-8-000</v>
          </cell>
          <cell r="D608" t="str">
            <v>GA</v>
          </cell>
          <cell r="E608" t="str">
            <v>gaji</v>
          </cell>
          <cell r="F608" t="str">
            <v>BIAYA DANA PENSIUN</v>
          </cell>
        </row>
        <row r="609">
          <cell r="C609" t="str">
            <v>731-2-090</v>
          </cell>
          <cell r="D609" t="str">
            <v>GA</v>
          </cell>
          <cell r="F609" t="str">
            <v>By. Pemel. Bangunan - GA / PSDM</v>
          </cell>
        </row>
        <row r="610">
          <cell r="C610" t="str">
            <v>731-2-100</v>
          </cell>
          <cell r="D610" t="str">
            <v>GA</v>
          </cell>
          <cell r="F610" t="str">
            <v>By. Pemel. Bangunan - Purchasing</v>
          </cell>
        </row>
        <row r="611">
          <cell r="C611" t="str">
            <v>731-2-110</v>
          </cell>
          <cell r="D611" t="str">
            <v>GA</v>
          </cell>
          <cell r="F611" t="str">
            <v>By. Pemel. Bangunan  - F A dan MIS</v>
          </cell>
        </row>
        <row r="612">
          <cell r="C612" t="str">
            <v>731-5-090</v>
          </cell>
          <cell r="D612" t="str">
            <v>GA</v>
          </cell>
          <cell r="F612" t="str">
            <v>By. Pemeliharaan kendaraan - GA / PSDM</v>
          </cell>
        </row>
        <row r="613">
          <cell r="C613" t="str">
            <v>731-5-100</v>
          </cell>
          <cell r="D613" t="str">
            <v>GA</v>
          </cell>
          <cell r="F613" t="str">
            <v>By. Pemeliharaan kendaraan - Purchasing</v>
          </cell>
        </row>
        <row r="614">
          <cell r="C614" t="str">
            <v>731-5-110</v>
          </cell>
          <cell r="D614" t="str">
            <v>GA</v>
          </cell>
          <cell r="F614" t="str">
            <v>By. Pemeliharaan kendaraan - F A dan MIS</v>
          </cell>
        </row>
        <row r="615">
          <cell r="C615" t="str">
            <v>731-8-090</v>
          </cell>
          <cell r="D615" t="str">
            <v>GA</v>
          </cell>
          <cell r="F615" t="str">
            <v>By. Pemeliharaan Inv. kantor - GA / PSDM</v>
          </cell>
        </row>
        <row r="616">
          <cell r="C616" t="str">
            <v>731-8-100</v>
          </cell>
          <cell r="D616" t="str">
            <v>GA</v>
          </cell>
          <cell r="F616" t="str">
            <v>By. Pemel. Inv. kantor - Purchasing</v>
          </cell>
        </row>
        <row r="617">
          <cell r="C617" t="str">
            <v>731-8-110</v>
          </cell>
          <cell r="D617" t="str">
            <v>GA</v>
          </cell>
          <cell r="F617" t="str">
            <v>By. Pemel. Inv. kantor - F A dan MIS</v>
          </cell>
        </row>
        <row r="618">
          <cell r="C618" t="str">
            <v>732-2-090</v>
          </cell>
          <cell r="D618" t="str">
            <v>GA</v>
          </cell>
          <cell r="F618" t="str">
            <v>By. Asuransi Bangunan - GA / PSDM</v>
          </cell>
        </row>
        <row r="619">
          <cell r="C619" t="str">
            <v>732-2-100</v>
          </cell>
          <cell r="D619" t="str">
            <v>GA</v>
          </cell>
          <cell r="F619" t="str">
            <v>By. Asuransi Bangunan - Purchasing</v>
          </cell>
        </row>
        <row r="620">
          <cell r="C620" t="str">
            <v>732-2-110</v>
          </cell>
          <cell r="D620" t="str">
            <v>GA</v>
          </cell>
          <cell r="F620" t="str">
            <v>By. Asuransi Bangunan - F A dan MIS</v>
          </cell>
        </row>
        <row r="621">
          <cell r="C621" t="str">
            <v>732-5-090</v>
          </cell>
          <cell r="D621" t="str">
            <v>GA</v>
          </cell>
          <cell r="F621" t="str">
            <v>By. Asuransi Kendaraan - GA / PSDM</v>
          </cell>
        </row>
        <row r="622">
          <cell r="C622" t="str">
            <v>732-5-110</v>
          </cell>
          <cell r="D622" t="str">
            <v>GA</v>
          </cell>
          <cell r="F622" t="str">
            <v>By. Asuransi Kendaraan - F A dan MIS</v>
          </cell>
        </row>
        <row r="623">
          <cell r="C623" t="str">
            <v>732-8-000</v>
          </cell>
          <cell r="D623" t="str">
            <v>GA</v>
          </cell>
          <cell r="F623" t="str">
            <v>BEBAN ASURANSI PRLT&amp;PRBT KANTOR</v>
          </cell>
        </row>
        <row r="624">
          <cell r="C624" t="str">
            <v>733-6-000</v>
          </cell>
          <cell r="D624" t="str">
            <v>GA</v>
          </cell>
          <cell r="F624" t="str">
            <v>BEBAN SEWA BANGUNAN &amp; PRASARANA</v>
          </cell>
        </row>
        <row r="625">
          <cell r="C625" t="str">
            <v>735-5-000</v>
          </cell>
          <cell r="D625" t="str">
            <v>GA</v>
          </cell>
          <cell r="F625" t="str">
            <v>BEBAN PEMAKAIAN B BAKAR KEND</v>
          </cell>
        </row>
        <row r="626">
          <cell r="C626" t="str">
            <v>736-1-000</v>
          </cell>
          <cell r="D626" t="str">
            <v>GA</v>
          </cell>
          <cell r="F626" t="str">
            <v>PAJAK BUMI &amp; BANGUNAN (PBB)</v>
          </cell>
        </row>
        <row r="627">
          <cell r="C627" t="str">
            <v>736-5-000</v>
          </cell>
          <cell r="D627" t="str">
            <v>GA</v>
          </cell>
          <cell r="F627" t="str">
            <v>BEBAN PENGURUSAN SURAT2X  KENDARAAN</v>
          </cell>
        </row>
        <row r="628">
          <cell r="C628" t="str">
            <v>737-1-090</v>
          </cell>
          <cell r="D628" t="str">
            <v>GA</v>
          </cell>
          <cell r="F628" t="str">
            <v>By. Listrik - GA / PSDM</v>
          </cell>
        </row>
        <row r="629">
          <cell r="C629" t="str">
            <v>737-2-090</v>
          </cell>
          <cell r="D629" t="str">
            <v>GA</v>
          </cell>
          <cell r="F629" t="str">
            <v>By. Telepon dan Fax - GA / PSDM</v>
          </cell>
        </row>
        <row r="630">
          <cell r="C630" t="str">
            <v>737-2-100</v>
          </cell>
          <cell r="D630" t="str">
            <v>GA</v>
          </cell>
          <cell r="F630" t="str">
            <v>By. Telepon dan Fax - Purchasing</v>
          </cell>
        </row>
        <row r="631">
          <cell r="C631" t="str">
            <v>737-2-110</v>
          </cell>
          <cell r="D631" t="str">
            <v>GA</v>
          </cell>
          <cell r="F631" t="str">
            <v>By. Telepon dan Fax - F A dan MIS</v>
          </cell>
        </row>
        <row r="632">
          <cell r="C632" t="str">
            <v>737-3-090</v>
          </cell>
          <cell r="D632" t="str">
            <v>GA</v>
          </cell>
          <cell r="F632" t="str">
            <v>By. Air - GA / PSDM</v>
          </cell>
        </row>
        <row r="633">
          <cell r="C633" t="str">
            <v>738-1-000</v>
          </cell>
          <cell r="D633" t="str">
            <v>GA</v>
          </cell>
          <cell r="F633" t="str">
            <v>BEBAN ALAT TULIS,COPY,KORAN</v>
          </cell>
        </row>
        <row r="634">
          <cell r="C634" t="str">
            <v>738-1-090</v>
          </cell>
          <cell r="D634" t="str">
            <v>GA</v>
          </cell>
          <cell r="F634" t="str">
            <v>By. ATK, Fotocopy, koran - GA &amp; PSDM</v>
          </cell>
        </row>
        <row r="635">
          <cell r="C635" t="str">
            <v>738-1-100</v>
          </cell>
          <cell r="D635" t="str">
            <v>GA</v>
          </cell>
          <cell r="F635" t="str">
            <v>By. ATK, Fotocopy, koran - Purchasing</v>
          </cell>
        </row>
        <row r="636">
          <cell r="C636" t="str">
            <v>738-1-110</v>
          </cell>
          <cell r="D636" t="str">
            <v>GA</v>
          </cell>
          <cell r="F636" t="str">
            <v>By. ATK, Fotocopy, koran - FA &amp; MIS</v>
          </cell>
        </row>
        <row r="637">
          <cell r="C637" t="str">
            <v>738-2-090</v>
          </cell>
          <cell r="D637" t="str">
            <v>GA</v>
          </cell>
          <cell r="F637" t="str">
            <v>By. Pos dan meterai - GA &amp; PSDM</v>
          </cell>
        </row>
        <row r="638">
          <cell r="C638" t="str">
            <v>738-2-100</v>
          </cell>
          <cell r="D638" t="str">
            <v>GA</v>
          </cell>
          <cell r="F638" t="str">
            <v>By. Pos dan meterai - Purchasing</v>
          </cell>
        </row>
        <row r="639">
          <cell r="C639" t="str">
            <v>738-2-110</v>
          </cell>
          <cell r="D639" t="str">
            <v>GA</v>
          </cell>
          <cell r="F639" t="str">
            <v>By. Pos dan meterai - FA &amp; MIS</v>
          </cell>
        </row>
        <row r="640">
          <cell r="C640" t="str">
            <v>738-2-120</v>
          </cell>
          <cell r="D640" t="str">
            <v>GA</v>
          </cell>
          <cell r="F640" t="str">
            <v>By. Pos dan meterai - Muncar</v>
          </cell>
        </row>
        <row r="641">
          <cell r="C641" t="str">
            <v>738-2-130</v>
          </cell>
          <cell r="D641" t="str">
            <v>GA</v>
          </cell>
          <cell r="F641" t="str">
            <v>By. Pos dan meterai - Bandung</v>
          </cell>
        </row>
        <row r="642">
          <cell r="C642" t="str">
            <v>738-3-090</v>
          </cell>
          <cell r="D642" t="str">
            <v>GA</v>
          </cell>
          <cell r="F642" t="str">
            <v>Biaya Rapat  - GA / PSDM</v>
          </cell>
        </row>
        <row r="643">
          <cell r="C643" t="str">
            <v>738-4-090</v>
          </cell>
          <cell r="D643" t="str">
            <v>GA</v>
          </cell>
          <cell r="F643" t="str">
            <v>By. Pengurusan Ijin - GA / PSDM</v>
          </cell>
        </row>
        <row r="644">
          <cell r="C644" t="str">
            <v>738-4-110</v>
          </cell>
          <cell r="D644" t="str">
            <v>GA</v>
          </cell>
          <cell r="F644" t="str">
            <v>By. Pengurusan Ijin - FA / MIS</v>
          </cell>
        </row>
        <row r="645">
          <cell r="C645" t="str">
            <v>738-5-090</v>
          </cell>
          <cell r="D645" t="str">
            <v>GA</v>
          </cell>
          <cell r="F645" t="str">
            <v>By. Penyisihan u.jasa kary (aktuaria)</v>
          </cell>
        </row>
        <row r="646">
          <cell r="C646" t="str">
            <v>738-6-000</v>
          </cell>
          <cell r="D646" t="str">
            <v>GA</v>
          </cell>
          <cell r="F646" t="str">
            <v>By. Iklan Lowongan</v>
          </cell>
        </row>
        <row r="647">
          <cell r="C647" t="str">
            <v>738-9-000</v>
          </cell>
          <cell r="D647" t="str">
            <v>GA</v>
          </cell>
          <cell r="F647" t="str">
            <v>BEBAN KANTOR</v>
          </cell>
        </row>
        <row r="648">
          <cell r="C648" t="str">
            <v>738-9-090</v>
          </cell>
          <cell r="D648" t="str">
            <v>GA</v>
          </cell>
          <cell r="F648" t="str">
            <v>By. Kantor  - GA / PSDM</v>
          </cell>
        </row>
        <row r="649">
          <cell r="C649" t="str">
            <v>751-1-090</v>
          </cell>
          <cell r="D649" t="str">
            <v>GA</v>
          </cell>
          <cell r="F649" t="str">
            <v>By. Keperluan kantor - GA / PSDM</v>
          </cell>
        </row>
        <row r="650">
          <cell r="C650" t="str">
            <v>751-1-100</v>
          </cell>
          <cell r="D650" t="str">
            <v>GA</v>
          </cell>
          <cell r="F650" t="str">
            <v>By. Keperluan kantor - Purchasing</v>
          </cell>
        </row>
        <row r="651">
          <cell r="C651" t="str">
            <v>751-1-110</v>
          </cell>
          <cell r="D651" t="str">
            <v>GA</v>
          </cell>
          <cell r="F651" t="str">
            <v>By. Keperluan kantor - F A dan MIS</v>
          </cell>
        </row>
        <row r="652">
          <cell r="C652" t="str">
            <v>781-2-090</v>
          </cell>
          <cell r="D652" t="str">
            <v>B.Penyusutan</v>
          </cell>
          <cell r="F652" t="str">
            <v>By. Penyusutan Bangunan - GA &amp; PSDM</v>
          </cell>
        </row>
        <row r="653">
          <cell r="C653" t="str">
            <v>781-3-090</v>
          </cell>
          <cell r="D653" t="str">
            <v>B.Penyusutan</v>
          </cell>
          <cell r="F653" t="str">
            <v>By. Penyusutan Instl Listrik-GA &amp; PSDM</v>
          </cell>
        </row>
        <row r="654">
          <cell r="C654" t="str">
            <v>781-5-090</v>
          </cell>
          <cell r="D654" t="str">
            <v>B.Penyusutan</v>
          </cell>
          <cell r="F654" t="str">
            <v>By. Penyusutan Kendaraan - GA &amp; PSDM</v>
          </cell>
        </row>
        <row r="655">
          <cell r="C655" t="str">
            <v>781-7-100</v>
          </cell>
          <cell r="D655" t="str">
            <v>B.Penyusutan</v>
          </cell>
          <cell r="F655" t="str">
            <v>By. Penyusutan Software - Purchasing</v>
          </cell>
        </row>
        <row r="656">
          <cell r="C656" t="str">
            <v>781-7-110</v>
          </cell>
          <cell r="D656" t="str">
            <v>B.Penyusutan</v>
          </cell>
          <cell r="F656" t="str">
            <v>By. Penyusutan Software - FA &amp; MIS</v>
          </cell>
        </row>
        <row r="657">
          <cell r="C657" t="str">
            <v>781-8-090</v>
          </cell>
          <cell r="D657" t="str">
            <v>B.Penyusutan</v>
          </cell>
          <cell r="F657" t="str">
            <v>By. Penyusutan Perl. kantor - GA &amp; PSDM</v>
          </cell>
        </row>
        <row r="658">
          <cell r="C658" t="str">
            <v>781-8-100</v>
          </cell>
          <cell r="D658" t="str">
            <v>B.Penyusutan</v>
          </cell>
          <cell r="F658" t="str">
            <v>By. Penyusutan Perl. kantor - Purchasing</v>
          </cell>
        </row>
        <row r="659">
          <cell r="C659" t="str">
            <v>781-8-110</v>
          </cell>
          <cell r="D659" t="str">
            <v>B.Penyusutan</v>
          </cell>
          <cell r="F659" t="str">
            <v>By. Penyusutan Perl. kantor - FA &amp; MIS</v>
          </cell>
        </row>
        <row r="660">
          <cell r="C660" t="str">
            <v>782-5-000</v>
          </cell>
          <cell r="D660" t="str">
            <v>B.Penyusutan</v>
          </cell>
          <cell r="F660" t="str">
            <v>BEBAN PENYUSUTAN KEND SGU</v>
          </cell>
        </row>
        <row r="661">
          <cell r="C661" t="str">
            <v>788-1-000</v>
          </cell>
          <cell r="D661" t="str">
            <v>GA</v>
          </cell>
          <cell r="F661" t="str">
            <v>BEBAN ADMINISTRASI BANK</v>
          </cell>
        </row>
        <row r="662">
          <cell r="C662" t="str">
            <v>788-3-000</v>
          </cell>
          <cell r="D662" t="str">
            <v>GA</v>
          </cell>
          <cell r="F662" t="str">
            <v>BEBAN INV ADMINISTRASI</v>
          </cell>
        </row>
        <row r="663">
          <cell r="C663" t="str">
            <v>789-2-090</v>
          </cell>
          <cell r="D663" t="str">
            <v>GA</v>
          </cell>
          <cell r="F663" t="str">
            <v>By. Sumbangan Sosial - GA / PSDM</v>
          </cell>
        </row>
        <row r="664">
          <cell r="C664" t="str">
            <v>789-2-110</v>
          </cell>
          <cell r="D664" t="str">
            <v>GA</v>
          </cell>
          <cell r="F664" t="str">
            <v>By. Sumbangan Sosial - FA &amp; MIS</v>
          </cell>
        </row>
        <row r="665">
          <cell r="C665" t="str">
            <v>789-5-090</v>
          </cell>
          <cell r="D665" t="str">
            <v>GA</v>
          </cell>
          <cell r="F665" t="str">
            <v>BY.5R PSDM</v>
          </cell>
        </row>
        <row r="666">
          <cell r="C666" t="str">
            <v>789-8-090</v>
          </cell>
          <cell r="D666" t="str">
            <v>GA</v>
          </cell>
          <cell r="F666" t="str">
            <v>By. Entertainment - GA / PSDM</v>
          </cell>
        </row>
        <row r="667">
          <cell r="C667" t="str">
            <v>789-8-100</v>
          </cell>
          <cell r="D667" t="str">
            <v>GA</v>
          </cell>
          <cell r="F667" t="str">
            <v>By. Entertainment - Purchasing</v>
          </cell>
        </row>
        <row r="668">
          <cell r="C668" t="str">
            <v>789-8-110</v>
          </cell>
          <cell r="D668" t="str">
            <v>GA</v>
          </cell>
          <cell r="F668" t="str">
            <v>By. Entertainment - FA &amp; MIS</v>
          </cell>
        </row>
        <row r="669">
          <cell r="C669" t="str">
            <v>789-9-000</v>
          </cell>
          <cell r="D669" t="str">
            <v>GA</v>
          </cell>
          <cell r="F669" t="str">
            <v>BEBAN UMUM &amp; ADM. LAIN-LAIN</v>
          </cell>
        </row>
        <row r="670">
          <cell r="C670" t="str">
            <v>789-9-001</v>
          </cell>
          <cell r="D670" t="str">
            <v>GA</v>
          </cell>
          <cell r="F670" t="str">
            <v>Beban Rumah Tangga Umum</v>
          </cell>
        </row>
        <row r="671">
          <cell r="C671" t="str">
            <v>911-1-000</v>
          </cell>
          <cell r="F671" t="str">
            <v>PENDAPATAN BUNGA BANK</v>
          </cell>
        </row>
        <row r="672">
          <cell r="C672" t="str">
            <v>911-1-001</v>
          </cell>
          <cell r="F672" t="str">
            <v>PENDAPATAN BUNGA BANK USD</v>
          </cell>
        </row>
        <row r="673">
          <cell r="C673" t="str">
            <v>911-2-000</v>
          </cell>
          <cell r="F673" t="str">
            <v>PENDAPATAN JASA GIRO</v>
          </cell>
        </row>
        <row r="674">
          <cell r="C674" t="str">
            <v>913-1-000</v>
          </cell>
          <cell r="F674" t="str">
            <v>KEUNTUNGAN/KERUGIAN SELISIH KURS</v>
          </cell>
        </row>
        <row r="675">
          <cell r="C675" t="str">
            <v>914-1-000</v>
          </cell>
          <cell r="F675" t="str">
            <v>KEUNTUNGAN PENJ AKTIVA TETAP</v>
          </cell>
        </row>
        <row r="676">
          <cell r="C676" t="str">
            <v>915-1-000</v>
          </cell>
          <cell r="F676" t="str">
            <v>PENDAPATAN SEWA</v>
          </cell>
        </row>
        <row r="677">
          <cell r="C677" t="str">
            <v>918-1-000</v>
          </cell>
          <cell r="F677" t="str">
            <v>KEUNTUNGAN PENJUALAN BRG AFVAL</v>
          </cell>
        </row>
        <row r="678">
          <cell r="C678" t="str">
            <v>919-1-000</v>
          </cell>
          <cell r="F678" t="str">
            <v>KEUNTUNGAN LAIN-LAIN</v>
          </cell>
        </row>
        <row r="679">
          <cell r="C679" t="str">
            <v>919-4-000</v>
          </cell>
          <cell r="F679" t="str">
            <v>SELISIH PEMBULATAN</v>
          </cell>
        </row>
        <row r="680">
          <cell r="C680" t="str">
            <v>921-3-000</v>
          </cell>
          <cell r="D680" t="str">
            <v>bunga bank</v>
          </cell>
          <cell r="F680" t="str">
            <v>By. Bunga China Trust - VLS</v>
          </cell>
        </row>
        <row r="681">
          <cell r="C681" t="str">
            <v>921-3-001</v>
          </cell>
          <cell r="D681" t="str">
            <v>bunga bank</v>
          </cell>
          <cell r="F681" t="str">
            <v>By. Bunga China Trust - IDR</v>
          </cell>
        </row>
        <row r="682">
          <cell r="C682" t="str">
            <v>921-5-000</v>
          </cell>
          <cell r="D682" t="str">
            <v>biaya bunga leasing</v>
          </cell>
          <cell r="F682" t="str">
            <v>By. Bunga Leasing</v>
          </cell>
        </row>
        <row r="683">
          <cell r="C683" t="str">
            <v>921-6-000</v>
          </cell>
          <cell r="D683" t="str">
            <v>bunga bank</v>
          </cell>
          <cell r="F683" t="str">
            <v>BIAYA BUNGA CITIBANK USD</v>
          </cell>
        </row>
        <row r="684">
          <cell r="C684" t="str">
            <v>921-7-000</v>
          </cell>
          <cell r="D684" t="str">
            <v>bunga bank</v>
          </cell>
          <cell r="F684" t="str">
            <v>BY. BUNGA UOB (USD)</v>
          </cell>
        </row>
        <row r="685">
          <cell r="C685" t="str">
            <v>922-2-000</v>
          </cell>
          <cell r="D685" t="str">
            <v>bunga bank</v>
          </cell>
          <cell r="F685" t="str">
            <v>By. Bunga Pinjaman Suisse</v>
          </cell>
        </row>
        <row r="686">
          <cell r="C686" t="str">
            <v>923-1-001</v>
          </cell>
          <cell r="F686" t="str">
            <v>Kerugian selisih kurs non operasional</v>
          </cell>
        </row>
        <row r="687">
          <cell r="C687" t="str">
            <v>924-3-000</v>
          </cell>
          <cell r="F687" t="str">
            <v>Kerugian Penghapusan Piutang Usaha</v>
          </cell>
        </row>
        <row r="688">
          <cell r="C688" t="str">
            <v>925-2-000</v>
          </cell>
          <cell r="F688" t="str">
            <v>BIAYA ADM BANK</v>
          </cell>
        </row>
        <row r="689">
          <cell r="C689" t="str">
            <v>929-1-000</v>
          </cell>
          <cell r="F689" t="str">
            <v>KERUGIAN LAIN-LAIN</v>
          </cell>
        </row>
        <row r="690">
          <cell r="C690" t="str">
            <v>981-1-000</v>
          </cell>
          <cell r="F690" t="str">
            <v>BEBAN PAJAK PENGHASILAN</v>
          </cell>
        </row>
        <row r="691">
          <cell r="C691" t="str">
            <v>992-1-000</v>
          </cell>
          <cell r="F691" t="str">
            <v>AYAT SILANG</v>
          </cell>
        </row>
        <row r="692">
          <cell r="C692" t="str">
            <v>992-1-001</v>
          </cell>
          <cell r="F692" t="str">
            <v>AYAT SILANG IDR</v>
          </cell>
        </row>
        <row r="693">
          <cell r="C693" t="str">
            <v>992-1-002</v>
          </cell>
          <cell r="F693" t="str">
            <v>AYAT SILANG USD</v>
          </cell>
        </row>
        <row r="694">
          <cell r="C694" t="str">
            <v>992-1-005</v>
          </cell>
          <cell r="F694" t="str">
            <v>AYAT SILANG FIX BB RP</v>
          </cell>
        </row>
        <row r="695">
          <cell r="C695" t="str">
            <v>999-9-999</v>
          </cell>
          <cell r="F695" t="str">
            <v>ACC 9999999 TDK DIPAKAI, SILAHKAN GANTI</v>
          </cell>
        </row>
      </sheetData>
      <sheetData sheetId="27"/>
      <sheetData sheetId="28"/>
      <sheetData sheetId="29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"/>
      <sheetName val="Intro"/>
      <sheetName val="Output"/>
      <sheetName val="Supp Allow Calc"/>
      <sheetName val="Intl Balance Sheet"/>
      <sheetName val="R&amp;U Guideline"/>
      <sheetName val="Hardship"/>
      <sheetName val="SalStructure"/>
      <sheetName val="Report"/>
      <sheetName val="CS"/>
      <sheetName val="Argentina"/>
      <sheetName val="CuritibaBrazil"/>
      <sheetName val="Brazil"/>
      <sheetName val="TorontoCanada"/>
      <sheetName val="Colombia"/>
      <sheetName val="CostaRica"/>
      <sheetName val="Ecuador"/>
      <sheetName val="Mexico"/>
      <sheetName val="Nicaragua"/>
      <sheetName val="Peru"/>
      <sheetName val="PuertoRico"/>
      <sheetName val="ElSalvador"/>
      <sheetName val="Trinidad"/>
      <sheetName val="Venezuela"/>
      <sheetName val="SI"/>
      <sheetName val="Hypo_HU"/>
    </sheetNames>
    <sheetDataSet>
      <sheetData sheetId="0">
        <row r="4">
          <cell r="B4" t="str">
            <v>Tom</v>
          </cell>
        </row>
        <row r="5">
          <cell r="B5" t="str">
            <v>Thurman</v>
          </cell>
        </row>
        <row r="7">
          <cell r="B7" t="str">
            <v>Family Relo to UK</v>
          </cell>
        </row>
        <row r="17">
          <cell r="B17">
            <v>0</v>
          </cell>
        </row>
        <row r="31">
          <cell r="B31">
            <v>0</v>
          </cell>
        </row>
        <row r="32">
          <cell r="B32">
            <v>0</v>
          </cell>
        </row>
        <row r="37">
          <cell r="B37">
            <v>26</v>
          </cell>
        </row>
        <row r="42">
          <cell r="B42" t="str">
            <v>Karen Folowell</v>
          </cell>
          <cell r="F42" t="str">
            <v>394489869</v>
          </cell>
        </row>
        <row r="62">
          <cell r="B62" t="str">
            <v>100% Paid at Home</v>
          </cell>
        </row>
        <row r="94">
          <cell r="B94" t="str">
            <v>GBP</v>
          </cell>
        </row>
        <row r="108">
          <cell r="B108">
            <v>72292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sio (2)"/>
      <sheetName val="rasio"/>
      <sheetName val="tl"/>
    </sheetNames>
    <sheetDataSet>
      <sheetData sheetId="0" refreshError="1"/>
      <sheetData sheetId="1" refreshError="1"/>
      <sheetData sheetId="2">
        <row r="104">
          <cell r="B104">
            <v>-5613739384</v>
          </cell>
        </row>
        <row r="106">
          <cell r="B106">
            <v>9891249482</v>
          </cell>
        </row>
        <row r="107">
          <cell r="B107">
            <v>44083204251</v>
          </cell>
        </row>
        <row r="108">
          <cell r="C108">
            <v>196326908578</v>
          </cell>
        </row>
        <row r="109">
          <cell r="B109">
            <v>4000500</v>
          </cell>
        </row>
        <row r="111">
          <cell r="C111">
            <v>19793899362</v>
          </cell>
        </row>
        <row r="112">
          <cell r="B112">
            <v>47713806532</v>
          </cell>
          <cell r="C112">
            <v>109399838189</v>
          </cell>
        </row>
        <row r="114">
          <cell r="B114">
            <v>42830854767</v>
          </cell>
          <cell r="C114">
            <v>69248581663</v>
          </cell>
        </row>
        <row r="115">
          <cell r="B115">
            <v>55251718446</v>
          </cell>
          <cell r="C115">
            <v>103561024153</v>
          </cell>
        </row>
        <row r="116">
          <cell r="B116">
            <v>-5993142117</v>
          </cell>
        </row>
        <row r="117">
          <cell r="B117">
            <v>156077700472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-Fiskal"/>
      <sheetName val="Trial Balance"/>
      <sheetName val="Lead"/>
      <sheetName val="Links"/>
      <sheetName val="Tickmarks"/>
      <sheetName val="XREF"/>
      <sheetName val="Marshal"/>
      <sheetName val="_REF"/>
      <sheetName val="Permanent info"/>
      <sheetName val="SE-C"/>
      <sheetName val="Ex_Rate"/>
      <sheetName val="Ex-Rate"/>
      <sheetName val="GeneralInfo"/>
      <sheetName val="Hay Guide Charts Notes"/>
      <sheetName val="SUPPORT1"/>
      <sheetName val="Totals"/>
      <sheetName val="UK"/>
      <sheetName val="USA"/>
      <sheetName val="Control_Vendor"/>
      <sheetName val="Sheet1"/>
      <sheetName val="Data"/>
      <sheetName val="Sheet2"/>
      <sheetName val="Sheet3"/>
      <sheetName val="my leave history"/>
      <sheetName val="05_2003-compute"/>
      <sheetName val="Trial_Balance"/>
      <sheetName val="Hay_Guide_Charts_Notes"/>
      <sheetName val="my_leave_history"/>
      <sheetName val="Trial_Balance1"/>
      <sheetName val="Hay_Guide_Charts_Notes1"/>
      <sheetName val="my_leave_history1"/>
      <sheetName val="Trial_Balance2"/>
      <sheetName val="Hay_Guide_Charts_Notes2"/>
      <sheetName val="my_leave_history2"/>
      <sheetName val="IDENTITAS"/>
      <sheetName val="BALANCE SHEET"/>
      <sheetName val="INCOME STMT"/>
      <sheetName val="Intercompany"/>
      <sheetName val="id"/>
      <sheetName val="Info"/>
      <sheetName val="Setup Hyperion Options"/>
      <sheetName val="5110 Cash and cash equivalents "/>
      <sheetName val="MEytd"/>
      <sheetName val="Journal Template"/>
      <sheetName val="Per_PT"/>
      <sheetName val="SCH 3"/>
      <sheetName val="Ref.3(8111200)"/>
      <sheetName val="Himbauan NPWP"/>
      <sheetName val="Surat"/>
      <sheetName val="LIHP"/>
    </sheetNames>
    <sheetDataSet>
      <sheetData sheetId="0" refreshError="1"/>
      <sheetData sheetId="1" refreshError="1"/>
      <sheetData sheetId="2" refreshError="1">
        <row r="2">
          <cell r="P2">
            <v>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B2">
            <v>1</v>
          </cell>
        </row>
      </sheetData>
      <sheetData sheetId="48">
        <row r="2">
          <cell r="B2">
            <v>1</v>
          </cell>
        </row>
      </sheetData>
      <sheetData sheetId="4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Consolidated"/>
      <sheetName val="Monthly"/>
      <sheetName val="Comm Report"/>
      <sheetName val="CashFlow"/>
      <sheetName val="Data_Dept"/>
      <sheetName val="Performance"/>
      <sheetName val="Allocation"/>
      <sheetName val="Salary Allocation"/>
      <sheetName val="Budget by month"/>
      <sheetName val="EqRetail"/>
      <sheetName val="EqInstitution"/>
      <sheetName val="FixedIncome"/>
      <sheetName val="CorporateFinance"/>
      <sheetName val="Treasury"/>
      <sheetName val="Research"/>
      <sheetName val="Operations"/>
      <sheetName val="BoD"/>
      <sheetName val="HeadCount"/>
      <sheetName val="Annual"/>
      <sheetName val="MasterSheet"/>
      <sheetName val="Historical"/>
      <sheetName val="Revenue"/>
      <sheetName val="Profit"/>
      <sheetName val="DataBS"/>
      <sheetName val="Data_ActualbyDept"/>
      <sheetName val="DataISMonthly"/>
      <sheetName val="THISWORKSHEET"/>
      <sheetName val="S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Data WP"/>
      <sheetName val="Source"/>
      <sheetName val="Type"/>
      <sheetName val="Menu"/>
      <sheetName val="Option List"/>
      <sheetName val="RetPlan"/>
      <sheetName val="Office_Rent"/>
      <sheetName val="SALARY"/>
      <sheetName val="206 Kendaraan"/>
      <sheetName val="ASSETS"/>
      <sheetName val="SIL"/>
      <sheetName val="BANCO1"/>
      <sheetName val="BUSWAY"/>
      <sheetName val="HARGA AT"/>
      <sheetName val="Comm_Report"/>
      <sheetName val="Salary_Allocation"/>
      <sheetName val="Budget_by_month"/>
      <sheetName val="Comm_Report1"/>
      <sheetName val="Salary_Allocation1"/>
      <sheetName val="Budget_by_month1"/>
      <sheetName val="Rincian"/>
      <sheetName val="kode akun"/>
      <sheetName val="H_Satuan"/>
      <sheetName val="daftar upah"/>
      <sheetName val="WS"/>
      <sheetName val="TO"/>
      <sheetName val="Lead"/>
      <sheetName val="AA.1.1 BNI"/>
      <sheetName val="BS"/>
      <sheetName val="CONS0302"/>
      <sheetName val="Panen"/>
      <sheetName val="Nm Brg"/>
      <sheetName val="TAUX"/>
      <sheetName val="Info"/>
      <sheetName val="TAXES"/>
      <sheetName val="LabaRugi"/>
    </sheetNames>
    <sheetDataSet>
      <sheetData sheetId="0" refreshError="1"/>
      <sheetData sheetId="1" refreshError="1">
        <row r="1">
          <cell r="A1" t="str">
            <v>Budget 2002</v>
          </cell>
        </row>
        <row r="3">
          <cell r="H3">
            <v>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A1" t="str">
            <v>Budget 2002</v>
          </cell>
        </row>
        <row r="3">
          <cell r="H3">
            <v>8</v>
          </cell>
        </row>
        <row r="5">
          <cell r="A5" t="str">
            <v>GL Account</v>
          </cell>
          <cell r="B5" t="str">
            <v>Description</v>
          </cell>
          <cell r="I5" t="str">
            <v>Equity Retail</v>
          </cell>
          <cell r="J5" t="str">
            <v>Equity Institutional</v>
          </cell>
          <cell r="K5" t="str">
            <v>Fixed Income</v>
          </cell>
          <cell r="L5" t="str">
            <v>Corporate Finance</v>
          </cell>
          <cell r="M5" t="str">
            <v>Research</v>
          </cell>
          <cell r="N5" t="str">
            <v>Operations</v>
          </cell>
          <cell r="O5" t="str">
            <v>Board of Directors</v>
          </cell>
          <cell r="P5" t="str">
            <v>Treasury</v>
          </cell>
          <cell r="Q5" t="str">
            <v>Consolidated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</row>
        <row r="7">
          <cell r="A7" t="str">
            <v>4.0000.000</v>
          </cell>
          <cell r="B7" t="str">
            <v>PENDAPATAN</v>
          </cell>
          <cell r="I7">
            <v>8500000</v>
          </cell>
          <cell r="J7">
            <v>6500000</v>
          </cell>
          <cell r="K7">
            <v>7000000</v>
          </cell>
          <cell r="L7">
            <v>53000000</v>
          </cell>
          <cell r="M7">
            <v>0</v>
          </cell>
          <cell r="N7">
            <v>0</v>
          </cell>
          <cell r="O7">
            <v>0</v>
          </cell>
          <cell r="P7">
            <v>9942000</v>
          </cell>
          <cell r="Q7">
            <v>84942000</v>
          </cell>
        </row>
        <row r="8">
          <cell r="A8" t="str">
            <v>4.0100.000</v>
          </cell>
          <cell r="C8" t="str">
            <v>KOMISI</v>
          </cell>
          <cell r="I8">
            <v>6500000</v>
          </cell>
          <cell r="J8">
            <v>6500000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13000000</v>
          </cell>
        </row>
        <row r="9">
          <cell r="A9" t="str">
            <v>4.0110.000</v>
          </cell>
          <cell r="C9" t="str">
            <v>KOMISI</v>
          </cell>
          <cell r="I9">
            <v>6500000</v>
          </cell>
          <cell r="J9">
            <v>6500000</v>
          </cell>
          <cell r="K9">
            <v>0</v>
          </cell>
          <cell r="Q9">
            <v>13000000</v>
          </cell>
        </row>
        <row r="10">
          <cell r="A10" t="str">
            <v>4.0190.000</v>
          </cell>
          <cell r="C10" t="str">
            <v>KOMISI LAIN-LAIN</v>
          </cell>
          <cell r="I10">
            <v>0</v>
          </cell>
          <cell r="J10">
            <v>0</v>
          </cell>
          <cell r="K10">
            <v>0</v>
          </cell>
          <cell r="Q10">
            <v>0</v>
          </cell>
        </row>
        <row r="11">
          <cell r="A11" t="str">
            <v>4.0200.000</v>
          </cell>
          <cell r="C11" t="str">
            <v>PENDAPATAN PRAECIPIUM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4.0210.000</v>
          </cell>
          <cell r="C12" t="str">
            <v>PENDAPATAN PRAECIPIUM</v>
          </cell>
          <cell r="K12">
            <v>0</v>
          </cell>
          <cell r="Q12">
            <v>0</v>
          </cell>
        </row>
        <row r="13">
          <cell r="A13" t="str">
            <v>4.0300.000</v>
          </cell>
          <cell r="C13" t="str">
            <v>PENJAMINAN EMISI DAN PENJUALAN EFEK</v>
          </cell>
          <cell r="I13">
            <v>0</v>
          </cell>
          <cell r="J13">
            <v>0</v>
          </cell>
          <cell r="K13">
            <v>3600000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3600000</v>
          </cell>
        </row>
        <row r="14">
          <cell r="A14" t="str">
            <v>4.0310.000</v>
          </cell>
          <cell r="C14" t="str">
            <v>PENDAPATAN PENJAMINAN EMISI</v>
          </cell>
          <cell r="K14">
            <v>0</v>
          </cell>
          <cell r="Q14">
            <v>0</v>
          </cell>
        </row>
        <row r="15">
          <cell r="A15" t="str">
            <v>4.0320.000</v>
          </cell>
          <cell r="C15" t="str">
            <v>PENDAPATAN AGEN PENJUALAN EFEK</v>
          </cell>
          <cell r="K15">
            <v>3600000</v>
          </cell>
          <cell r="Q15">
            <v>3600000</v>
          </cell>
        </row>
        <row r="16">
          <cell r="A16" t="str">
            <v>4.0400.000</v>
          </cell>
          <cell r="C16" t="str">
            <v>PENDAPATAN ADVISORY</v>
          </cell>
          <cell r="I16">
            <v>0</v>
          </cell>
          <cell r="J16">
            <v>0</v>
          </cell>
          <cell r="K16">
            <v>0</v>
          </cell>
          <cell r="L16">
            <v>53000000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53000000</v>
          </cell>
        </row>
        <row r="17">
          <cell r="A17" t="str">
            <v>4.0410.000</v>
          </cell>
          <cell r="C17" t="str">
            <v>PENDAPATAN ADVISORY</v>
          </cell>
          <cell r="K17">
            <v>0</v>
          </cell>
          <cell r="L17">
            <v>53000000</v>
          </cell>
          <cell r="Q17">
            <v>53000000</v>
          </cell>
        </row>
        <row r="18">
          <cell r="A18" t="str">
            <v>4.0500.000</v>
          </cell>
          <cell r="C18" t="str">
            <v>PENDAPATAN PERDAGANGAN SURAT BERHARGA</v>
          </cell>
          <cell r="I18">
            <v>0</v>
          </cell>
          <cell r="J18">
            <v>0</v>
          </cell>
          <cell r="K18">
            <v>3400000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3400000</v>
          </cell>
        </row>
        <row r="19">
          <cell r="A19" t="str">
            <v>4.0510.000</v>
          </cell>
          <cell r="C19" t="str">
            <v>PENDAPATAN PERDAGANGAN COMMERCIAL PAPER</v>
          </cell>
          <cell r="K19">
            <v>1700000</v>
          </cell>
          <cell r="Q19">
            <v>1700000</v>
          </cell>
        </row>
        <row r="20">
          <cell r="A20" t="str">
            <v>4.0520.000</v>
          </cell>
          <cell r="C20" t="str">
            <v>PENDAPATAN PERDAGANGAN OBLIGASI</v>
          </cell>
          <cell r="K20">
            <v>1700000</v>
          </cell>
          <cell r="Q20">
            <v>1700000</v>
          </cell>
        </row>
        <row r="21">
          <cell r="A21" t="str">
            <v>4.0530.000</v>
          </cell>
          <cell r="C21" t="str">
            <v>PENDAPATAN PERDAGANGAN EFEK EKUITAS</v>
          </cell>
          <cell r="K21">
            <v>0</v>
          </cell>
          <cell r="Q21">
            <v>0</v>
          </cell>
        </row>
        <row r="22">
          <cell r="A22" t="str">
            <v>4.0600.000</v>
          </cell>
          <cell r="C22" t="str">
            <v>PENDAPATAN BUNGA DAN DEVIDEN</v>
          </cell>
          <cell r="I22">
            <v>2000000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9942000</v>
          </cell>
          <cell r="Q22">
            <v>11942000</v>
          </cell>
        </row>
        <row r="23">
          <cell r="A23" t="str">
            <v>4.0610.000</v>
          </cell>
          <cell r="C23" t="str">
            <v>BUNGA PROMES</v>
          </cell>
          <cell r="Q23">
            <v>0</v>
          </cell>
        </row>
        <row r="24">
          <cell r="A24" t="str">
            <v>4.0620.000</v>
          </cell>
          <cell r="C24" t="str">
            <v>BUNGA PINJAMAN PEGAWAI</v>
          </cell>
          <cell r="Q24">
            <v>0</v>
          </cell>
        </row>
        <row r="25">
          <cell r="A25" t="str">
            <v>4.0630.000</v>
          </cell>
          <cell r="C25" t="str">
            <v>BUNGA OBLIGASI</v>
          </cell>
          <cell r="P25">
            <v>5742000</v>
          </cell>
          <cell r="Q25">
            <v>5742000</v>
          </cell>
        </row>
        <row r="26">
          <cell r="A26" t="str">
            <v>4.0640.000</v>
          </cell>
          <cell r="C26" t="str">
            <v>BUNGA PINJAMAN USAHA - NASABAH</v>
          </cell>
          <cell r="I26">
            <v>2000000</v>
          </cell>
          <cell r="Q26">
            <v>2000000</v>
          </cell>
        </row>
        <row r="27">
          <cell r="A27" t="str">
            <v>4.0650.000</v>
          </cell>
          <cell r="C27" t="str">
            <v>BUNGA DARI KOPERASI</v>
          </cell>
          <cell r="Q27">
            <v>0</v>
          </cell>
        </row>
        <row r="28">
          <cell r="A28" t="str">
            <v>4.0660.000</v>
          </cell>
          <cell r="C28" t="str">
            <v>BUNGA PINJAMAN AFFILIASI - BPUI</v>
          </cell>
          <cell r="Q28">
            <v>0</v>
          </cell>
        </row>
        <row r="29">
          <cell r="A29" t="str">
            <v>4.0670.000</v>
          </cell>
          <cell r="C29" t="str">
            <v>BUNGA DEPOSITO DAN JASA GIRO</v>
          </cell>
          <cell r="P29">
            <v>4200000</v>
          </cell>
          <cell r="Q29">
            <v>4200000</v>
          </cell>
        </row>
        <row r="30">
          <cell r="A30" t="str">
            <v>4.0680.000</v>
          </cell>
          <cell r="C30" t="str">
            <v>DEVIDEN</v>
          </cell>
          <cell r="Q30">
            <v>0</v>
          </cell>
        </row>
        <row r="31">
          <cell r="A31" t="str">
            <v>4.0690.000</v>
          </cell>
          <cell r="C31" t="str">
            <v>BUNGA SBI</v>
          </cell>
          <cell r="Q31">
            <v>0</v>
          </cell>
        </row>
        <row r="32">
          <cell r="A32" t="str">
            <v>4.0700.000</v>
          </cell>
          <cell r="C32" t="str">
            <v>PENDAPATAN PENJUALAN PORTOFOLIO EFEK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4.0710.000</v>
          </cell>
          <cell r="C33" t="str">
            <v>GAIN / (LOSS) PENJUALAN EFEK EKUITAS</v>
          </cell>
          <cell r="Q33">
            <v>0</v>
          </cell>
        </row>
        <row r="34">
          <cell r="A34" t="str">
            <v>4.0720.000</v>
          </cell>
          <cell r="C34" t="str">
            <v>GAIN / (LOSS) PENJUALAN EFEK HUTANG</v>
          </cell>
          <cell r="Q34">
            <v>0</v>
          </cell>
        </row>
        <row r="35">
          <cell r="A35" t="str">
            <v>4.0790.000</v>
          </cell>
          <cell r="C35" t="str">
            <v>GAIN / (LOSS) PENJUALAN EFEK LAINNYA</v>
          </cell>
          <cell r="Q35">
            <v>0</v>
          </cell>
        </row>
        <row r="36">
          <cell r="A36" t="str">
            <v>4.0800.000</v>
          </cell>
          <cell r="C36" t="str">
            <v>PENDAPATAN JASA KUSTODIAN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4.0810.000</v>
          </cell>
          <cell r="C37" t="str">
            <v>PENDAPATAN JASA KUSTODIAN</v>
          </cell>
          <cell r="Q37">
            <v>0</v>
          </cell>
        </row>
        <row r="38">
          <cell r="A38" t="str">
            <v>4.1000.000</v>
          </cell>
          <cell r="C38" t="str">
            <v>SELISIH KURS SAHAM (LABA)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4.1010.000</v>
          </cell>
          <cell r="C39" t="str">
            <v>SELISIH KURS SAHAM (LABA)</v>
          </cell>
          <cell r="I39">
            <v>0</v>
          </cell>
          <cell r="J39">
            <v>0</v>
          </cell>
          <cell r="Q39">
            <v>0</v>
          </cell>
        </row>
        <row r="40">
          <cell r="A40" t="str">
            <v>4.1100.000</v>
          </cell>
          <cell r="C40" t="str">
            <v>SELISIH KURS MATA UANG ASING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4.1110.000</v>
          </cell>
          <cell r="C41" t="str">
            <v>SELISIH KURS MATA UANG ASING</v>
          </cell>
          <cell r="I41">
            <v>0</v>
          </cell>
          <cell r="J41">
            <v>0</v>
          </cell>
          <cell r="Q41">
            <v>0</v>
          </cell>
        </row>
        <row r="42">
          <cell r="A42" t="str">
            <v>4.2000.000</v>
          </cell>
          <cell r="C42" t="str">
            <v>PENDAPATAN LAINNYA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4.2010.000</v>
          </cell>
          <cell r="C43" t="str">
            <v>SELISIH HARGA</v>
          </cell>
          <cell r="I43">
            <v>0</v>
          </cell>
          <cell r="J43">
            <v>0</v>
          </cell>
          <cell r="Q43">
            <v>0</v>
          </cell>
        </row>
        <row r="44">
          <cell r="A44" t="str">
            <v>4.2020.000</v>
          </cell>
          <cell r="C44" t="str">
            <v>TUNDA TERIMA</v>
          </cell>
          <cell r="I44">
            <v>0</v>
          </cell>
          <cell r="J44">
            <v>0</v>
          </cell>
          <cell r="Q44">
            <v>0</v>
          </cell>
        </row>
        <row r="45">
          <cell r="A45" t="str">
            <v>4.2080.000</v>
          </cell>
          <cell r="C45" t="str">
            <v>PENDAPATAN REPO</v>
          </cell>
          <cell r="I45">
            <v>0</v>
          </cell>
          <cell r="J45">
            <v>0</v>
          </cell>
          <cell r="Q45">
            <v>0</v>
          </cell>
        </row>
        <row r="46">
          <cell r="A46" t="str">
            <v>4.2090.000</v>
          </cell>
          <cell r="C46" t="str">
            <v>LAIN-LAIN</v>
          </cell>
          <cell r="I46">
            <v>0</v>
          </cell>
          <cell r="J46">
            <v>0</v>
          </cell>
          <cell r="Q46">
            <v>0</v>
          </cell>
        </row>
        <row r="49">
          <cell r="A49" t="str">
            <v>5.0000.000</v>
          </cell>
          <cell r="B49" t="str">
            <v>BEBAN</v>
          </cell>
          <cell r="I49">
            <v>7516227.0962073207</v>
          </cell>
          <cell r="J49">
            <v>4346051.88748019</v>
          </cell>
          <cell r="K49">
            <v>3780730.942947702</v>
          </cell>
          <cell r="L49">
            <v>15958682.213654999</v>
          </cell>
          <cell r="M49">
            <v>3820741.5808240888</v>
          </cell>
          <cell r="N49">
            <v>4654586.5</v>
          </cell>
          <cell r="O49">
            <v>3156631.5</v>
          </cell>
          <cell r="P49">
            <v>0</v>
          </cell>
          <cell r="Q49">
            <v>43233651.721114293</v>
          </cell>
        </row>
        <row r="50">
          <cell r="A50" t="str">
            <v>5.0100.000</v>
          </cell>
          <cell r="C50" t="str">
            <v>BEBAN BUNGA PINJAMAN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5.0101.000</v>
          </cell>
          <cell r="C51" t="str">
            <v>BEBAN BUNGA PINJAMAN</v>
          </cell>
          <cell r="Q51">
            <v>0</v>
          </cell>
        </row>
        <row r="52">
          <cell r="A52" t="str">
            <v>5.0102.000</v>
          </cell>
          <cell r="C52" t="str">
            <v>BEBAN BUNGA PINJAMAN AFILIASI</v>
          </cell>
          <cell r="Q52">
            <v>0</v>
          </cell>
        </row>
        <row r="53">
          <cell r="A53" t="str">
            <v>5.0200.000</v>
          </cell>
          <cell r="C53" t="str">
            <v>BEBAN PROVISI PENURUNAN N. SRT BERHARGA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5.0201.000</v>
          </cell>
          <cell r="C54" t="str">
            <v>BEBAN PROVISI PENURUNAN N. EFEK EKUITAS</v>
          </cell>
          <cell r="Q54">
            <v>0</v>
          </cell>
        </row>
        <row r="55">
          <cell r="A55" t="str">
            <v>5.0202.000</v>
          </cell>
          <cell r="C55" t="str">
            <v>BEBAN PROVISI PENURUNAN N. EFEK HUTANG</v>
          </cell>
          <cell r="Q55">
            <v>0</v>
          </cell>
        </row>
        <row r="56">
          <cell r="A56" t="str">
            <v>5.0203.000</v>
          </cell>
          <cell r="C56" t="str">
            <v>BEBAN PROVISI PENURUNAN N. REKSADANA</v>
          </cell>
          <cell r="Q56">
            <v>0</v>
          </cell>
        </row>
        <row r="57">
          <cell r="A57" t="str">
            <v>5.0209.000</v>
          </cell>
          <cell r="C57" t="str">
            <v>BEBAN PROVISI PENURUNAN N. EFEK LAINNYA</v>
          </cell>
          <cell r="Q57">
            <v>0</v>
          </cell>
        </row>
        <row r="58">
          <cell r="A58" t="str">
            <v>5.0300.000</v>
          </cell>
          <cell r="C58" t="str">
            <v>BEBAN TRANSAKSI BROKER</v>
          </cell>
          <cell r="I58">
            <v>0</v>
          </cell>
          <cell r="J58">
            <v>0</v>
          </cell>
          <cell r="K58">
            <v>800000</v>
          </cell>
          <cell r="L58">
            <v>0</v>
          </cell>
          <cell r="M58">
            <v>0</v>
          </cell>
          <cell r="N58">
            <v>732000</v>
          </cell>
          <cell r="O58">
            <v>0</v>
          </cell>
          <cell r="P58">
            <v>0</v>
          </cell>
          <cell r="Q58">
            <v>1532000</v>
          </cell>
        </row>
        <row r="59">
          <cell r="A59" t="str">
            <v>5.0301.000</v>
          </cell>
          <cell r="C59" t="str">
            <v>BEBAN KOMISI</v>
          </cell>
          <cell r="I59">
            <v>0</v>
          </cell>
          <cell r="J59">
            <v>0</v>
          </cell>
          <cell r="K59">
            <v>800000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800000</v>
          </cell>
        </row>
        <row r="60">
          <cell r="A60" t="str">
            <v>5.0301.001</v>
          </cell>
          <cell r="C60" t="str">
            <v>KOMISI PERDAGANGAN CP/OBLIGASI</v>
          </cell>
          <cell r="K60">
            <v>800000</v>
          </cell>
          <cell r="Q60">
            <v>800000</v>
          </cell>
        </row>
        <row r="61">
          <cell r="A61" t="str">
            <v>5.0301.002</v>
          </cell>
          <cell r="C61" t="str">
            <v>KOMISI TRANSAKSI BTB</v>
          </cell>
          <cell r="Q61">
            <v>0</v>
          </cell>
        </row>
        <row r="62">
          <cell r="A62" t="str">
            <v>5.0302.000</v>
          </cell>
          <cell r="C62" t="str">
            <v>BEBAN CROSSING</v>
          </cell>
          <cell r="Q62">
            <v>0</v>
          </cell>
        </row>
        <row r="63">
          <cell r="A63" t="str">
            <v>5.0303.000</v>
          </cell>
          <cell r="C63" t="str">
            <v>BEBAN MATERAI</v>
          </cell>
          <cell r="Q63">
            <v>0</v>
          </cell>
        </row>
        <row r="64">
          <cell r="A64" t="str">
            <v>5.0304.000</v>
          </cell>
          <cell r="C64" t="str">
            <v>BEBAN TRANSAKSI BURSA</v>
          </cell>
          <cell r="N64">
            <v>480000</v>
          </cell>
          <cell r="Q64">
            <v>480000</v>
          </cell>
        </row>
        <row r="65">
          <cell r="A65" t="str">
            <v>5.0305.000</v>
          </cell>
          <cell r="C65" t="str">
            <v>BEBAN PEMASARAN</v>
          </cell>
          <cell r="Q65">
            <v>0</v>
          </cell>
        </row>
        <row r="66">
          <cell r="A66" t="str">
            <v>5.0306.000</v>
          </cell>
          <cell r="C66" t="str">
            <v>BEBAN PERDAGANGAN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5.0306.001</v>
          </cell>
          <cell r="C67" t="str">
            <v>SELISIH HARGA</v>
          </cell>
          <cell r="Q67">
            <v>0</v>
          </cell>
        </row>
        <row r="68">
          <cell r="A68" t="str">
            <v>5.0306.002</v>
          </cell>
          <cell r="C68" t="str">
            <v>DENDA GAGAL SERAH</v>
          </cell>
          <cell r="Q68">
            <v>0</v>
          </cell>
        </row>
        <row r="69">
          <cell r="A69" t="str">
            <v>5.0306.099</v>
          </cell>
          <cell r="C69" t="str">
            <v>BEBAN PERDAGANGAN LAIN-LAIN</v>
          </cell>
          <cell r="Q69">
            <v>0</v>
          </cell>
        </row>
        <row r="70">
          <cell r="A70" t="str">
            <v>5.0307.000</v>
          </cell>
          <cell r="C70" t="str">
            <v>BEBAN REGISTRASI SAHAM</v>
          </cell>
          <cell r="Q70">
            <v>0</v>
          </cell>
        </row>
        <row r="71">
          <cell r="A71" t="str">
            <v>5.0308.000</v>
          </cell>
          <cell r="C71" t="str">
            <v>BEBAN CUSTODY</v>
          </cell>
          <cell r="N71">
            <v>252000</v>
          </cell>
          <cell r="Q71">
            <v>252000</v>
          </cell>
        </row>
        <row r="72">
          <cell r="A72" t="str">
            <v>5.0400.000</v>
          </cell>
          <cell r="C72" t="str">
            <v>BEBAN PEGAWAI</v>
          </cell>
          <cell r="I72">
            <v>2950000</v>
          </cell>
          <cell r="J72">
            <v>2475000</v>
          </cell>
          <cell r="K72">
            <v>1500000</v>
          </cell>
          <cell r="L72">
            <v>9400000</v>
          </cell>
          <cell r="M72">
            <v>2300000</v>
          </cell>
          <cell r="N72">
            <v>1938203</v>
          </cell>
          <cell r="O72">
            <v>1900000</v>
          </cell>
          <cell r="P72">
            <v>0</v>
          </cell>
          <cell r="Q72">
            <v>22463203</v>
          </cell>
        </row>
        <row r="73">
          <cell r="A73" t="str">
            <v>5.0401.000</v>
          </cell>
          <cell r="C73" t="str">
            <v>GAJI</v>
          </cell>
          <cell r="I73">
            <v>2950000</v>
          </cell>
          <cell r="J73">
            <v>2475000</v>
          </cell>
          <cell r="K73">
            <v>1500000</v>
          </cell>
          <cell r="L73">
            <v>9400000</v>
          </cell>
          <cell r="M73">
            <v>2300000</v>
          </cell>
          <cell r="N73">
            <v>1938203</v>
          </cell>
          <cell r="O73">
            <v>1900000</v>
          </cell>
          <cell r="Q73">
            <v>22463203</v>
          </cell>
        </row>
        <row r="74">
          <cell r="A74" t="str">
            <v>5.0402.000</v>
          </cell>
          <cell r="C74" t="str">
            <v>HONORARIUM</v>
          </cell>
          <cell r="Q74">
            <v>0</v>
          </cell>
        </row>
        <row r="75">
          <cell r="A75" t="str">
            <v>5.0403.000</v>
          </cell>
          <cell r="C75" t="str">
            <v>LEMBUR</v>
          </cell>
          <cell r="Q75">
            <v>0</v>
          </cell>
        </row>
        <row r="76">
          <cell r="A76" t="str">
            <v>5.0404.000</v>
          </cell>
          <cell r="C76" t="str">
            <v>PENGOBATAN</v>
          </cell>
          <cell r="Q76">
            <v>0</v>
          </cell>
        </row>
        <row r="77">
          <cell r="A77" t="str">
            <v>5.0405.000</v>
          </cell>
          <cell r="C77" t="str">
            <v>TRANSPORT</v>
          </cell>
          <cell r="Q77">
            <v>0</v>
          </cell>
        </row>
        <row r="78">
          <cell r="A78" t="str">
            <v>5.0406.000</v>
          </cell>
          <cell r="C78" t="str">
            <v>TUNJANGAN HARI RAYA</v>
          </cell>
          <cell r="Q78">
            <v>0</v>
          </cell>
        </row>
        <row r="79">
          <cell r="A79" t="str">
            <v>5.0407.000</v>
          </cell>
          <cell r="C79" t="str">
            <v>KOMPENSASI PERFORMANCE KARYAWAN</v>
          </cell>
          <cell r="Q79">
            <v>0</v>
          </cell>
        </row>
        <row r="80">
          <cell r="A80" t="str">
            <v>5.0408.000</v>
          </cell>
          <cell r="C80" t="str">
            <v>MAKAN</v>
          </cell>
          <cell r="Q80">
            <v>0</v>
          </cell>
        </row>
        <row r="81">
          <cell r="A81" t="str">
            <v>5.0409.000</v>
          </cell>
          <cell r="C81" t="str">
            <v>JAMSOSTEK</v>
          </cell>
          <cell r="Q81">
            <v>0</v>
          </cell>
        </row>
        <row r="82">
          <cell r="A82" t="str">
            <v>5.0410.000</v>
          </cell>
          <cell r="C82" t="str">
            <v>TUNJANGAN PPH</v>
          </cell>
          <cell r="Q82">
            <v>0</v>
          </cell>
        </row>
        <row r="83">
          <cell r="A83" t="str">
            <v>5.0411.000</v>
          </cell>
          <cell r="C83" t="str">
            <v>TUNJANGAN LAIN-LAIN</v>
          </cell>
          <cell r="Q83">
            <v>0</v>
          </cell>
        </row>
        <row r="84">
          <cell r="A84" t="str">
            <v>5.0412.000</v>
          </cell>
          <cell r="C84" t="str">
            <v>KOMPENSASI PERFORMANCE PEMASARAN EFEK</v>
          </cell>
          <cell r="Q84">
            <v>0</v>
          </cell>
        </row>
        <row r="85">
          <cell r="A85" t="str">
            <v>5.0413.000</v>
          </cell>
          <cell r="C85" t="str">
            <v>ASURANSI KESEHATAN</v>
          </cell>
          <cell r="Q85">
            <v>0</v>
          </cell>
        </row>
        <row r="86">
          <cell r="A86" t="str">
            <v>5.0414.000</v>
          </cell>
          <cell r="C86" t="str">
            <v>TUNJANGAN MAKAN</v>
          </cell>
          <cell r="Q86">
            <v>0</v>
          </cell>
        </row>
        <row r="87">
          <cell r="A87" t="str">
            <v>5.0415.000</v>
          </cell>
          <cell r="C87" t="str">
            <v>PESANGON</v>
          </cell>
          <cell r="Q87">
            <v>0</v>
          </cell>
        </row>
        <row r="88">
          <cell r="A88" t="str">
            <v>5.0500.000</v>
          </cell>
          <cell r="C88" t="str">
            <v>BEBAN PERJALANAN DINAS</v>
          </cell>
          <cell r="I88">
            <v>44000</v>
          </cell>
          <cell r="J88">
            <v>60812</v>
          </cell>
          <cell r="K88">
            <v>62000</v>
          </cell>
          <cell r="L88">
            <v>391174</v>
          </cell>
          <cell r="M88">
            <v>35000</v>
          </cell>
          <cell r="N88">
            <v>4000</v>
          </cell>
          <cell r="O88">
            <v>40000</v>
          </cell>
          <cell r="P88">
            <v>0</v>
          </cell>
          <cell r="Q88">
            <v>636986</v>
          </cell>
        </row>
        <row r="89">
          <cell r="A89" t="str">
            <v>5.0501.000</v>
          </cell>
          <cell r="C89" t="str">
            <v>PERJALANAN DINAS LUAR NEGERI</v>
          </cell>
          <cell r="I89">
            <v>0</v>
          </cell>
          <cell r="J89">
            <v>50812</v>
          </cell>
          <cell r="K89">
            <v>50000</v>
          </cell>
          <cell r="L89">
            <v>300000</v>
          </cell>
          <cell r="M89">
            <v>30000</v>
          </cell>
          <cell r="O89">
            <v>20000</v>
          </cell>
          <cell r="Q89">
            <v>450812</v>
          </cell>
        </row>
        <row r="90">
          <cell r="A90" t="str">
            <v>5.0502.000</v>
          </cell>
          <cell r="C90" t="str">
            <v>PERJALANAN DINAS DALAM NEGERI</v>
          </cell>
          <cell r="I90">
            <v>44000</v>
          </cell>
          <cell r="J90">
            <v>10000</v>
          </cell>
          <cell r="K90">
            <v>12000</v>
          </cell>
          <cell r="L90">
            <v>91174</v>
          </cell>
          <cell r="M90">
            <v>5000</v>
          </cell>
          <cell r="N90">
            <v>4000</v>
          </cell>
          <cell r="O90">
            <v>20000</v>
          </cell>
          <cell r="Q90">
            <v>186174</v>
          </cell>
        </row>
        <row r="91">
          <cell r="A91" t="str">
            <v>5.0600.000</v>
          </cell>
          <cell r="C91" t="str">
            <v>BEBAN PENDIDIKAN DAN LATIHAN</v>
          </cell>
          <cell r="I91">
            <v>50000</v>
          </cell>
          <cell r="J91">
            <v>50000</v>
          </cell>
          <cell r="K91">
            <v>0</v>
          </cell>
          <cell r="L91">
            <v>450000</v>
          </cell>
          <cell r="M91">
            <v>50000</v>
          </cell>
          <cell r="N91">
            <v>50000</v>
          </cell>
          <cell r="O91">
            <v>50000</v>
          </cell>
          <cell r="P91">
            <v>0</v>
          </cell>
          <cell r="Q91">
            <v>700000</v>
          </cell>
        </row>
        <row r="92">
          <cell r="A92" t="str">
            <v>5.0601.000</v>
          </cell>
          <cell r="C92" t="str">
            <v>PELATIHAN PEGAWAI</v>
          </cell>
          <cell r="I92">
            <v>50000</v>
          </cell>
          <cell r="J92">
            <v>50000</v>
          </cell>
          <cell r="L92">
            <v>450000</v>
          </cell>
          <cell r="M92">
            <v>50000</v>
          </cell>
          <cell r="N92">
            <v>50000</v>
          </cell>
          <cell r="O92">
            <v>50000</v>
          </cell>
          <cell r="Q92">
            <v>700000</v>
          </cell>
        </row>
        <row r="93">
          <cell r="A93" t="str">
            <v>5.0609.000</v>
          </cell>
          <cell r="C93" t="str">
            <v>LAIN-LAIN</v>
          </cell>
          <cell r="I93">
            <v>0</v>
          </cell>
          <cell r="Q93">
            <v>0</v>
          </cell>
        </row>
        <row r="94">
          <cell r="A94" t="str">
            <v>5.0700.000</v>
          </cell>
          <cell r="C94" t="str">
            <v>BEBAN HONOR KONSULTAN</v>
          </cell>
          <cell r="I94">
            <v>0</v>
          </cell>
          <cell r="J94">
            <v>0</v>
          </cell>
          <cell r="K94">
            <v>180000</v>
          </cell>
          <cell r="L94">
            <v>510000</v>
          </cell>
          <cell r="M94">
            <v>0</v>
          </cell>
          <cell r="N94">
            <v>200000</v>
          </cell>
          <cell r="O94">
            <v>10000</v>
          </cell>
          <cell r="P94">
            <v>0</v>
          </cell>
          <cell r="Q94">
            <v>900000</v>
          </cell>
        </row>
        <row r="95">
          <cell r="A95" t="str">
            <v>5.0701.000</v>
          </cell>
          <cell r="C95" t="str">
            <v>HONOR PENASEHAT</v>
          </cell>
          <cell r="Q95">
            <v>0</v>
          </cell>
        </row>
        <row r="96">
          <cell r="A96" t="str">
            <v>5.0702.000</v>
          </cell>
          <cell r="C96" t="str">
            <v>HONOR AKUNTAN</v>
          </cell>
          <cell r="N96">
            <v>200000</v>
          </cell>
          <cell r="O96">
            <v>10000</v>
          </cell>
          <cell r="Q96">
            <v>210000</v>
          </cell>
        </row>
        <row r="97">
          <cell r="A97" t="str">
            <v>5.0703.000</v>
          </cell>
          <cell r="C97" t="str">
            <v>HONOR JASA HUKUM</v>
          </cell>
          <cell r="K97">
            <v>180000</v>
          </cell>
          <cell r="L97">
            <v>510000</v>
          </cell>
          <cell r="Q97">
            <v>690000</v>
          </cell>
        </row>
        <row r="98">
          <cell r="A98" t="str">
            <v>5.0704.000</v>
          </cell>
          <cell r="C98" t="str">
            <v>CONSULTANT MANAJEMEN</v>
          </cell>
          <cell r="Q98">
            <v>0</v>
          </cell>
        </row>
        <row r="99">
          <cell r="A99" t="str">
            <v>5.0705.000</v>
          </cell>
          <cell r="C99" t="str">
            <v>JASA DESAIN  KONTRAKTOR</v>
          </cell>
          <cell r="Q99">
            <v>0</v>
          </cell>
        </row>
        <row r="100">
          <cell r="A100" t="str">
            <v>5.0800.000</v>
          </cell>
          <cell r="C100" t="str">
            <v>BEBAN ADMINISTRASI DAN KANTOR</v>
          </cell>
          <cell r="I100">
            <v>40000</v>
          </cell>
          <cell r="J100">
            <v>15000</v>
          </cell>
          <cell r="K100">
            <v>5000</v>
          </cell>
          <cell r="L100">
            <v>105000</v>
          </cell>
          <cell r="M100">
            <v>25000</v>
          </cell>
          <cell r="N100">
            <v>205000</v>
          </cell>
          <cell r="O100">
            <v>5000</v>
          </cell>
          <cell r="P100">
            <v>0</v>
          </cell>
          <cell r="Q100">
            <v>400000</v>
          </cell>
        </row>
        <row r="101">
          <cell r="A101" t="str">
            <v>5.0801.000</v>
          </cell>
          <cell r="C101" t="str">
            <v>ALAT TULIS DAN PERLENGKAPAN KANTOR</v>
          </cell>
          <cell r="I101">
            <v>40000</v>
          </cell>
          <cell r="J101">
            <v>15000</v>
          </cell>
          <cell r="K101">
            <v>5000</v>
          </cell>
          <cell r="L101">
            <v>105000</v>
          </cell>
          <cell r="M101">
            <v>25000</v>
          </cell>
          <cell r="N101">
            <v>180000</v>
          </cell>
          <cell r="O101">
            <v>5000</v>
          </cell>
          <cell r="Q101">
            <v>375000</v>
          </cell>
        </row>
        <row r="102">
          <cell r="A102" t="str">
            <v>5.0802.000</v>
          </cell>
          <cell r="C102" t="str">
            <v>PEMBINAAN KORPS</v>
          </cell>
          <cell r="N102">
            <v>5000</v>
          </cell>
          <cell r="Q102">
            <v>5000</v>
          </cell>
        </row>
        <row r="103">
          <cell r="A103" t="str">
            <v>5.0803.000</v>
          </cell>
          <cell r="C103" t="str">
            <v>SOFTWARE</v>
          </cell>
          <cell r="N103">
            <v>15000</v>
          </cell>
          <cell r="Q103">
            <v>15000</v>
          </cell>
        </row>
        <row r="104">
          <cell r="A104" t="str">
            <v>5.0804.000</v>
          </cell>
          <cell r="C104" t="str">
            <v>TRANSPORT LOKAL</v>
          </cell>
          <cell r="N104">
            <v>2000</v>
          </cell>
          <cell r="Q104">
            <v>2000</v>
          </cell>
        </row>
        <row r="105">
          <cell r="A105" t="str">
            <v>5.0805.000</v>
          </cell>
          <cell r="C105" t="str">
            <v>BEBAN ADMINISTRASI DAN KANTOR LAIN-LAIN</v>
          </cell>
          <cell r="N105">
            <v>3000</v>
          </cell>
          <cell r="Q105">
            <v>3000</v>
          </cell>
        </row>
        <row r="106">
          <cell r="A106" t="str">
            <v>5.1000.000</v>
          </cell>
          <cell r="C106" t="str">
            <v>BEBAN KOMUNIKASI</v>
          </cell>
          <cell r="I106">
            <v>428000</v>
          </cell>
          <cell r="J106">
            <v>180000</v>
          </cell>
          <cell r="K106">
            <v>84000</v>
          </cell>
          <cell r="L106">
            <v>148000</v>
          </cell>
          <cell r="M106">
            <v>80000</v>
          </cell>
          <cell r="N106">
            <v>44000</v>
          </cell>
          <cell r="O106">
            <v>36000</v>
          </cell>
          <cell r="P106">
            <v>0</v>
          </cell>
          <cell r="Q106">
            <v>1000000</v>
          </cell>
        </row>
        <row r="107">
          <cell r="A107" t="str">
            <v>5.1001.000</v>
          </cell>
          <cell r="C107" t="str">
            <v>TELEPHONE</v>
          </cell>
          <cell r="I107">
            <v>423000</v>
          </cell>
          <cell r="J107">
            <v>175000</v>
          </cell>
          <cell r="K107">
            <v>80000</v>
          </cell>
          <cell r="L107">
            <v>140000</v>
          </cell>
          <cell r="M107">
            <v>75000</v>
          </cell>
          <cell r="N107">
            <v>30000</v>
          </cell>
          <cell r="O107">
            <v>25000</v>
          </cell>
          <cell r="Q107">
            <v>948000</v>
          </cell>
        </row>
        <row r="108">
          <cell r="A108" t="str">
            <v>5.1002.000</v>
          </cell>
          <cell r="C108" t="str">
            <v>TELEX</v>
          </cell>
          <cell r="I108">
            <v>0</v>
          </cell>
          <cell r="J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v>
          </cell>
          <cell r="J109">
            <v>5000</v>
          </cell>
          <cell r="K109">
            <v>4000</v>
          </cell>
          <cell r="L109">
            <v>8000</v>
          </cell>
          <cell r="M109">
            <v>5000</v>
          </cell>
          <cell r="N109">
            <v>8000</v>
          </cell>
          <cell r="O109">
            <v>5000</v>
          </cell>
          <cell r="Q109">
            <v>40000</v>
          </cell>
        </row>
        <row r="110">
          <cell r="A110" t="str">
            <v>5.1004.000</v>
          </cell>
          <cell r="C110" t="str">
            <v>SURAT MENYURAT</v>
          </cell>
          <cell r="N110">
            <v>5000</v>
          </cell>
          <cell r="O110">
            <v>5000</v>
          </cell>
          <cell r="Q110">
            <v>10000</v>
          </cell>
        </row>
        <row r="111">
          <cell r="A111" t="str">
            <v>5.1005.000</v>
          </cell>
          <cell r="C111" t="str">
            <v>LAIN-LAIN</v>
          </cell>
          <cell r="N111">
            <v>1000</v>
          </cell>
          <cell r="O111">
            <v>1000</v>
          </cell>
          <cell r="Q111">
            <v>2000</v>
          </cell>
        </row>
        <row r="112">
          <cell r="A112" t="str">
            <v>5.1100.000</v>
          </cell>
          <cell r="C112" t="str">
            <v>BEBAN RISET DAN PENGEMBANGAN</v>
          </cell>
          <cell r="I112">
            <v>0</v>
          </cell>
          <cell r="J112">
            <v>0</v>
          </cell>
          <cell r="K112">
            <v>0</v>
          </cell>
          <cell r="L112">
            <v>131862.26653366667</v>
          </cell>
          <cell r="M112">
            <v>100000</v>
          </cell>
          <cell r="N112">
            <v>0</v>
          </cell>
          <cell r="O112">
            <v>0</v>
          </cell>
          <cell r="P112">
            <v>0</v>
          </cell>
          <cell r="Q112">
            <v>231862.26653366667</v>
          </cell>
        </row>
        <row r="113">
          <cell r="A113" t="str">
            <v>5.1101.000</v>
          </cell>
          <cell r="C113" t="str">
            <v>BEBAN PEROLEHAN DATA INFORMASI</v>
          </cell>
          <cell r="L113">
            <v>131862.26653366667</v>
          </cell>
          <cell r="M113">
            <v>100000</v>
          </cell>
          <cell r="Q113">
            <v>231862.26653366667</v>
          </cell>
        </row>
        <row r="114">
          <cell r="A114" t="str">
            <v>5.1102.000</v>
          </cell>
          <cell r="C114" t="str">
            <v>BEBAN RISET DAN PENGEMBANGAN</v>
          </cell>
          <cell r="Q114">
            <v>0</v>
          </cell>
        </row>
        <row r="115">
          <cell r="A115" t="str">
            <v>5.1200.000</v>
          </cell>
          <cell r="C115" t="str">
            <v>BEBAN LANGGANAN, PUBLIKASI DAN IURAN</v>
          </cell>
          <cell r="I115">
            <v>1375000</v>
          </cell>
          <cell r="J115">
            <v>245000</v>
          </cell>
          <cell r="K115">
            <v>325000</v>
          </cell>
          <cell r="L115">
            <v>75000</v>
          </cell>
          <cell r="M115">
            <v>475000</v>
          </cell>
          <cell r="N115">
            <v>50000</v>
          </cell>
          <cell r="O115">
            <v>133561</v>
          </cell>
          <cell r="P115">
            <v>0</v>
          </cell>
          <cell r="Q115">
            <v>2678561</v>
          </cell>
        </row>
        <row r="116">
          <cell r="A116" t="str">
            <v>5.1201.000</v>
          </cell>
          <cell r="C116" t="str">
            <v>JASA PENYEDIAAN INFORMASI</v>
          </cell>
          <cell r="I116">
            <v>1375000</v>
          </cell>
          <cell r="J116">
            <v>245000</v>
          </cell>
          <cell r="K116">
            <v>325000</v>
          </cell>
          <cell r="L116">
            <v>75000</v>
          </cell>
          <cell r="M116">
            <v>475000</v>
          </cell>
          <cell r="N116">
            <v>50000</v>
          </cell>
          <cell r="O116">
            <v>133561</v>
          </cell>
          <cell r="Q116">
            <v>2678561</v>
          </cell>
        </row>
        <row r="117">
          <cell r="A117" t="str">
            <v>5.1202.000</v>
          </cell>
          <cell r="C117" t="str">
            <v>INTERNET, E-MAIL, DAN JARINGANNYA</v>
          </cell>
          <cell r="Q117">
            <v>0</v>
          </cell>
        </row>
        <row r="118">
          <cell r="A118" t="str">
            <v>5.1203.000</v>
          </cell>
          <cell r="C118" t="str">
            <v>INFRASTRUKTUR TEKNOLOGI INFORMASI</v>
          </cell>
          <cell r="Q118">
            <v>0</v>
          </cell>
        </row>
        <row r="119">
          <cell r="A119" t="str">
            <v>5.1204.000</v>
          </cell>
          <cell r="C119" t="str">
            <v>MEDIA ELEKTRONIK</v>
          </cell>
          <cell r="Q119">
            <v>0</v>
          </cell>
        </row>
        <row r="120">
          <cell r="A120" t="str">
            <v>5.1205.000</v>
          </cell>
          <cell r="C120" t="str">
            <v>MEDIA CETAK</v>
          </cell>
          <cell r="Q120">
            <v>0</v>
          </cell>
        </row>
        <row r="121">
          <cell r="A121" t="str">
            <v>5.1209.000</v>
          </cell>
          <cell r="C121" t="str">
            <v>LANGGANAN DAN IURAN LAINNYA</v>
          </cell>
          <cell r="Q121">
            <v>0</v>
          </cell>
        </row>
        <row r="122">
          <cell r="A122" t="str">
            <v>5.1300.000</v>
          </cell>
          <cell r="C122" t="str">
            <v>BEBAN KEANGGOTAAN</v>
          </cell>
          <cell r="I122">
            <v>0</v>
          </cell>
          <cell r="J122">
            <v>79800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80000</v>
          </cell>
          <cell r="P122">
            <v>0</v>
          </cell>
          <cell r="Q122">
            <v>159800</v>
          </cell>
        </row>
        <row r="123">
          <cell r="A123" t="str">
            <v>5.1301.000</v>
          </cell>
          <cell r="C123" t="str">
            <v>BIAYA KEANGGOTAAN</v>
          </cell>
          <cell r="J123">
            <v>79800</v>
          </cell>
          <cell r="O123">
            <v>80000</v>
          </cell>
          <cell r="Q123">
            <v>159800</v>
          </cell>
        </row>
        <row r="124">
          <cell r="A124" t="str">
            <v>5.1400.000</v>
          </cell>
          <cell r="C124" t="str">
            <v>BEBAN PENJAMUAN DAN REPRESENTASI</v>
          </cell>
          <cell r="I124">
            <v>49065.531999999999</v>
          </cell>
          <cell r="J124">
            <v>60000</v>
          </cell>
          <cell r="K124">
            <v>70000</v>
          </cell>
          <cell r="L124">
            <v>925509.33865333325</v>
          </cell>
          <cell r="M124">
            <v>18635</v>
          </cell>
          <cell r="N124">
            <v>10000</v>
          </cell>
          <cell r="O124">
            <v>60000</v>
          </cell>
          <cell r="P124">
            <v>0</v>
          </cell>
          <cell r="Q124">
            <v>1193209.8706533331</v>
          </cell>
        </row>
        <row r="125">
          <cell r="A125" t="str">
            <v>5.1401.000</v>
          </cell>
          <cell r="C125" t="str">
            <v>BEBAN PENJAMUAN</v>
          </cell>
          <cell r="I125">
            <v>15000</v>
          </cell>
          <cell r="J125">
            <v>60000</v>
          </cell>
          <cell r="K125">
            <v>50000</v>
          </cell>
          <cell r="L125">
            <v>200000</v>
          </cell>
          <cell r="M125">
            <v>5000</v>
          </cell>
          <cell r="N125">
            <v>10000</v>
          </cell>
          <cell r="O125">
            <v>60000</v>
          </cell>
          <cell r="Q125">
            <v>400000</v>
          </cell>
        </row>
        <row r="126">
          <cell r="A126" t="str">
            <v>5.1402.000</v>
          </cell>
          <cell r="C126" t="str">
            <v>BEBAN PENJAMUAN - NON DEDUCTIBLE</v>
          </cell>
          <cell r="Q126">
            <v>0</v>
          </cell>
        </row>
        <row r="127">
          <cell r="A127" t="str">
            <v>5.1403.000</v>
          </cell>
          <cell r="C127" t="str">
            <v>BEBAN REPRESENTASI</v>
          </cell>
          <cell r="I127">
            <v>34065.531999999999</v>
          </cell>
          <cell r="J127">
            <v>0</v>
          </cell>
          <cell r="K127">
            <v>20000</v>
          </cell>
          <cell r="L127">
            <v>725509.33865333325</v>
          </cell>
          <cell r="M127">
            <v>13635</v>
          </cell>
          <cell r="N127">
            <v>0</v>
          </cell>
          <cell r="Q127">
            <v>793209.87065333326</v>
          </cell>
        </row>
        <row r="128">
          <cell r="A128" t="str">
            <v>5.1404.000</v>
          </cell>
          <cell r="C128" t="str">
            <v>BEBAN KARANGAN BUNGA, BINGKISAN, HADIAH</v>
          </cell>
          <cell r="Q128">
            <v>0</v>
          </cell>
        </row>
        <row r="129">
          <cell r="A129" t="str">
            <v>5.1500.000</v>
          </cell>
          <cell r="C129" t="str">
            <v>BEBAN LISTRIK DAN AIR</v>
          </cell>
          <cell r="I129">
            <v>0</v>
          </cell>
          <cell r="J129">
            <v>0</v>
          </cell>
          <cell r="K129">
            <v>0</v>
          </cell>
          <cell r="L129">
            <v>37056</v>
          </cell>
          <cell r="M129">
            <v>0</v>
          </cell>
          <cell r="N129">
            <v>5000</v>
          </cell>
          <cell r="O129">
            <v>5000</v>
          </cell>
          <cell r="P129">
            <v>0</v>
          </cell>
          <cell r="Q129">
            <v>47056</v>
          </cell>
        </row>
        <row r="130">
          <cell r="A130" t="str">
            <v>5.1501.000</v>
          </cell>
          <cell r="C130" t="str">
            <v>LISTRIK DAN AIR</v>
          </cell>
          <cell r="L130">
            <v>37056</v>
          </cell>
          <cell r="N130">
            <v>5000</v>
          </cell>
          <cell r="O130">
            <v>5000</v>
          </cell>
          <cell r="Q130">
            <v>47056</v>
          </cell>
        </row>
        <row r="131">
          <cell r="A131" t="str">
            <v>5.1600.000</v>
          </cell>
          <cell r="C131" t="str">
            <v>BEBAN BANK</v>
          </cell>
          <cell r="I131">
            <v>0</v>
          </cell>
          <cell r="J131">
            <v>25111</v>
          </cell>
          <cell r="K131">
            <v>0</v>
          </cell>
          <cell r="L131">
            <v>6752.0423333333329</v>
          </cell>
          <cell r="M131">
            <v>6000</v>
          </cell>
          <cell r="N131">
            <v>22000</v>
          </cell>
          <cell r="O131">
            <v>0</v>
          </cell>
          <cell r="P131">
            <v>0</v>
          </cell>
          <cell r="Q131">
            <v>59863.042333333331</v>
          </cell>
        </row>
        <row r="132">
          <cell r="A132" t="str">
            <v>5.1601.000</v>
          </cell>
          <cell r="C132" t="str">
            <v>ADMINISTRASI BANK</v>
          </cell>
          <cell r="J132">
            <v>25111</v>
          </cell>
          <cell r="L132">
            <v>6752.0423333333329</v>
          </cell>
          <cell r="M132">
            <v>6000</v>
          </cell>
          <cell r="N132">
            <v>1000</v>
          </cell>
          <cell r="Q132">
            <v>38863.042333333331</v>
          </cell>
        </row>
        <row r="133">
          <cell r="A133" t="str">
            <v>5.1602.000</v>
          </cell>
          <cell r="C133" t="str">
            <v>KLIRING</v>
          </cell>
          <cell r="N133">
            <v>10000</v>
          </cell>
          <cell r="Q133">
            <v>10000</v>
          </cell>
        </row>
        <row r="134">
          <cell r="A134" t="str">
            <v>5.1603.000</v>
          </cell>
          <cell r="C134" t="str">
            <v>BUKU CEK/GIRO</v>
          </cell>
          <cell r="N134">
            <v>10000</v>
          </cell>
          <cell r="Q134">
            <v>10000</v>
          </cell>
        </row>
        <row r="135">
          <cell r="A135" t="str">
            <v>5.1604.000</v>
          </cell>
          <cell r="C135" t="str">
            <v>LAIN-LAIN</v>
          </cell>
          <cell r="N135">
            <v>1000</v>
          </cell>
          <cell r="Q135">
            <v>1000</v>
          </cell>
        </row>
        <row r="136">
          <cell r="A136" t="str">
            <v>5.1700.000</v>
          </cell>
          <cell r="C136" t="str">
            <v>BEBAN SEWA</v>
          </cell>
          <cell r="I136">
            <v>1017146.5642073214</v>
          </cell>
          <cell r="J136">
            <v>225232.88748019017</v>
          </cell>
          <cell r="K136">
            <v>98315.942947702075</v>
          </cell>
          <cell r="L136">
            <v>651672</v>
          </cell>
          <cell r="M136">
            <v>330699.08082408877</v>
          </cell>
          <cell r="N136">
            <v>852872</v>
          </cell>
          <cell r="O136">
            <v>151200</v>
          </cell>
          <cell r="P136">
            <v>0</v>
          </cell>
          <cell r="Q136">
            <v>3327138.4754593023</v>
          </cell>
        </row>
        <row r="137">
          <cell r="A137" t="str">
            <v>5.1701.000</v>
          </cell>
          <cell r="C137" t="str">
            <v>SEWA KANTOR</v>
          </cell>
          <cell r="I137">
            <v>785225.37635074451</v>
          </cell>
          <cell r="J137">
            <v>160880.63391442155</v>
          </cell>
          <cell r="K137">
            <v>70225.673534072906</v>
          </cell>
          <cell r="L137">
            <v>465480</v>
          </cell>
          <cell r="M137">
            <v>236213.6291600634</v>
          </cell>
          <cell r="N137">
            <v>573480</v>
          </cell>
          <cell r="O137">
            <v>108000</v>
          </cell>
          <cell r="Q137">
            <v>2399505.3129593022</v>
          </cell>
        </row>
        <row r="138">
          <cell r="A138" t="str">
            <v>5.1702.000</v>
          </cell>
          <cell r="C138" t="str">
            <v>SERVICE KANTOR</v>
          </cell>
          <cell r="I138">
            <v>231921.18785657687</v>
          </cell>
          <cell r="J138">
            <v>64352.253565768617</v>
          </cell>
          <cell r="K138">
            <v>28090.269413629165</v>
          </cell>
          <cell r="L138">
            <v>186192</v>
          </cell>
          <cell r="M138">
            <v>94485.451664025357</v>
          </cell>
          <cell r="N138">
            <v>229392</v>
          </cell>
          <cell r="O138">
            <v>43200</v>
          </cell>
          <cell r="Q138">
            <v>877633.16249999998</v>
          </cell>
        </row>
        <row r="139">
          <cell r="A139" t="str">
            <v>5.1703.000</v>
          </cell>
          <cell r="C139" t="str">
            <v>LISTRIK</v>
          </cell>
          <cell r="Q139">
            <v>0</v>
          </cell>
        </row>
        <row r="140">
          <cell r="A140" t="str">
            <v>5.1704.000</v>
          </cell>
          <cell r="C140" t="str">
            <v>SEWA PERALATAN KANTOR</v>
          </cell>
          <cell r="Q140">
            <v>0</v>
          </cell>
        </row>
        <row r="141">
          <cell r="A141" t="str">
            <v>5.1705.000</v>
          </cell>
          <cell r="C141" t="str">
            <v>SEWA KENDARAAN</v>
          </cell>
          <cell r="N141">
            <v>50000</v>
          </cell>
          <cell r="Q141">
            <v>50000</v>
          </cell>
        </row>
        <row r="142">
          <cell r="A142" t="str">
            <v>5.1706.000</v>
          </cell>
          <cell r="C142" t="str">
            <v>SEWA LAINNYA</v>
          </cell>
          <cell r="Q142">
            <v>0</v>
          </cell>
        </row>
        <row r="143">
          <cell r="A143" t="str">
            <v>5.1800.000</v>
          </cell>
          <cell r="C143" t="str">
            <v>BEBAN PAJAK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 t="str">
            <v>5.1801.000</v>
          </cell>
          <cell r="C144" t="str">
            <v>PAJAK BUMI DAN BANGUNAN</v>
          </cell>
          <cell r="Q144">
            <v>0</v>
          </cell>
        </row>
        <row r="145">
          <cell r="A145" t="str">
            <v>5.1802.000</v>
          </cell>
          <cell r="C145" t="str">
            <v>PAJAK REKLAME</v>
          </cell>
          <cell r="Q145">
            <v>0</v>
          </cell>
        </row>
        <row r="146">
          <cell r="A146" t="str">
            <v>5.1809.000</v>
          </cell>
          <cell r="C146" t="str">
            <v>BEBAN PAJAK LAINNYA</v>
          </cell>
          <cell r="Q146">
            <v>0</v>
          </cell>
        </row>
        <row r="147">
          <cell r="A147" t="str">
            <v>5.1900.000</v>
          </cell>
          <cell r="C147" t="str">
            <v>BEBAN PERBAIKAN DAN PEMELIHARAAN</v>
          </cell>
          <cell r="I147">
            <v>7000</v>
          </cell>
          <cell r="J147">
            <v>10000</v>
          </cell>
          <cell r="K147">
            <v>0</v>
          </cell>
          <cell r="L147">
            <v>8724.5330673332992</v>
          </cell>
          <cell r="M147">
            <v>1000</v>
          </cell>
          <cell r="N147">
            <v>75000</v>
          </cell>
          <cell r="O147">
            <v>10000</v>
          </cell>
          <cell r="P147">
            <v>0</v>
          </cell>
          <cell r="Q147">
            <v>111724.53306733331</v>
          </cell>
        </row>
        <row r="148">
          <cell r="A148" t="str">
            <v>5.1901.000</v>
          </cell>
          <cell r="C148" t="str">
            <v>PERBAIKAN DAN PEMELIHARAAN BANGUNAN</v>
          </cell>
          <cell r="Q148">
            <v>0</v>
          </cell>
        </row>
        <row r="149">
          <cell r="A149" t="str">
            <v>5.1902.000</v>
          </cell>
          <cell r="C149" t="str">
            <v>PERBAIKAN DAN PEMELIHARAAN KENDARAAN</v>
          </cell>
          <cell r="N149">
            <v>10000</v>
          </cell>
          <cell r="O149">
            <v>5000</v>
          </cell>
          <cell r="Q149">
            <v>15000</v>
          </cell>
        </row>
        <row r="150">
          <cell r="A150" t="str">
            <v>5.1903.000</v>
          </cell>
          <cell r="C150" t="str">
            <v>PERBAIKAN DAN PEMELIH. PERALATAN KANTOR</v>
          </cell>
          <cell r="I150">
            <v>7000</v>
          </cell>
          <cell r="J150">
            <v>10000</v>
          </cell>
          <cell r="L150">
            <v>8724.5330673332992</v>
          </cell>
          <cell r="M150">
            <v>1000</v>
          </cell>
          <cell r="N150">
            <v>65000</v>
          </cell>
          <cell r="O150">
            <v>5000</v>
          </cell>
          <cell r="Q150">
            <v>96724.533067333308</v>
          </cell>
        </row>
        <row r="151">
          <cell r="A151" t="str">
            <v>5.1904.000</v>
          </cell>
          <cell r="C151" t="str">
            <v>PERBAIKAN DAN PEMELIHARAAN PERABOTAN</v>
          </cell>
          <cell r="Q151">
            <v>0</v>
          </cell>
        </row>
        <row r="152">
          <cell r="A152" t="str">
            <v>5.1905.000</v>
          </cell>
          <cell r="C152" t="str">
            <v>PERBAIKAN DAN PEMELIHARAAN RUMAH DINAS</v>
          </cell>
          <cell r="Q152">
            <v>0</v>
          </cell>
        </row>
        <row r="153">
          <cell r="A153" t="str">
            <v>5.2000.000</v>
          </cell>
          <cell r="C153" t="str">
            <v>BEBAN ASURANSI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5000</v>
          </cell>
          <cell r="O153">
            <v>0</v>
          </cell>
          <cell r="P153">
            <v>0</v>
          </cell>
          <cell r="Q153">
            <v>5000</v>
          </cell>
        </row>
        <row r="154">
          <cell r="A154" t="str">
            <v>5.2001.000</v>
          </cell>
          <cell r="C154" t="str">
            <v>ASURANSI KENDARAAN</v>
          </cell>
          <cell r="I154">
            <v>0</v>
          </cell>
          <cell r="N154">
            <v>5000</v>
          </cell>
          <cell r="Q154">
            <v>5000</v>
          </cell>
        </row>
        <row r="155">
          <cell r="A155" t="str">
            <v>5.2002.000</v>
          </cell>
          <cell r="C155" t="str">
            <v>ASURANSI KESEHATAN</v>
          </cell>
          <cell r="I155">
            <v>0</v>
          </cell>
          <cell r="Q155">
            <v>0</v>
          </cell>
        </row>
        <row r="156">
          <cell r="A156" t="str">
            <v>5.2003.000</v>
          </cell>
          <cell r="C156" t="str">
            <v>ASURANSI LAIN-LAIN</v>
          </cell>
          <cell r="I156">
            <v>0</v>
          </cell>
          <cell r="Q156">
            <v>0</v>
          </cell>
        </row>
        <row r="157">
          <cell r="A157" t="str">
            <v>5.2100.000</v>
          </cell>
          <cell r="C157" t="str">
            <v>BEBAN IKLAN DAN PROMOSI</v>
          </cell>
          <cell r="I157">
            <v>0</v>
          </cell>
          <cell r="J157">
            <v>50000</v>
          </cell>
          <cell r="K157">
            <v>0</v>
          </cell>
          <cell r="L157">
            <v>300000</v>
          </cell>
          <cell r="M157">
            <v>0</v>
          </cell>
          <cell r="N157">
            <v>0</v>
          </cell>
          <cell r="O157">
            <v>150000</v>
          </cell>
          <cell r="P157">
            <v>0</v>
          </cell>
          <cell r="Q157">
            <v>500000</v>
          </cell>
        </row>
        <row r="158">
          <cell r="A158" t="str">
            <v>5.2101.000</v>
          </cell>
          <cell r="C158" t="str">
            <v>BEBAN IKLAN DAN PROMOSI</v>
          </cell>
          <cell r="I158">
            <v>0</v>
          </cell>
          <cell r="J158">
            <v>50000</v>
          </cell>
          <cell r="L158">
            <v>300000</v>
          </cell>
          <cell r="O158">
            <v>150000</v>
          </cell>
          <cell r="Q158">
            <v>500000</v>
          </cell>
        </row>
        <row r="159">
          <cell r="A159" t="str">
            <v>5.2200.000</v>
          </cell>
          <cell r="C159" t="str">
            <v>BEBAN PENYUSUTAN DAN AMORTISASI</v>
          </cell>
          <cell r="I159">
            <v>1202415</v>
          </cell>
          <cell r="J159">
            <v>596415</v>
          </cell>
          <cell r="K159">
            <v>576415</v>
          </cell>
          <cell r="L159">
            <v>454207.50000000006</v>
          </cell>
          <cell r="M159">
            <v>337207.5</v>
          </cell>
          <cell r="N159">
            <v>417511.50000000006</v>
          </cell>
          <cell r="O159">
            <v>350870.5</v>
          </cell>
          <cell r="P159">
            <v>0</v>
          </cell>
          <cell r="Q159">
            <v>3935042</v>
          </cell>
        </row>
        <row r="160">
          <cell r="A160" t="str">
            <v>5.2201.000</v>
          </cell>
          <cell r="C160" t="str">
            <v>PENYUSUTAN BANGUNAN</v>
          </cell>
          <cell r="Q160">
            <v>0</v>
          </cell>
        </row>
        <row r="161">
          <cell r="A161" t="str">
            <v>5.2202.000</v>
          </cell>
          <cell r="C161" t="str">
            <v>PENYUSUTAN KENDARAAN</v>
          </cell>
          <cell r="N161">
            <v>5304</v>
          </cell>
          <cell r="Q161">
            <v>5304</v>
          </cell>
        </row>
        <row r="162">
          <cell r="A162" t="str">
            <v>5.2203.000</v>
          </cell>
          <cell r="C162" t="str">
            <v>PENYUSUTAN PERALATAN KANTOR</v>
          </cell>
          <cell r="I162">
            <v>993164.60000000009</v>
          </cell>
          <cell r="J162">
            <v>388164.60000000003</v>
          </cell>
          <cell r="K162">
            <v>388164.60000000003</v>
          </cell>
          <cell r="L162">
            <v>337582.30000000005</v>
          </cell>
          <cell r="M162">
            <v>221782.30000000002</v>
          </cell>
          <cell r="N162">
            <v>301582.30000000005</v>
          </cell>
          <cell r="O162">
            <v>207982.30000000002</v>
          </cell>
          <cell r="Q162">
            <v>2838423</v>
          </cell>
        </row>
        <row r="163">
          <cell r="A163" t="str">
            <v>5.2204.000</v>
          </cell>
          <cell r="C163" t="str">
            <v>PENYUSUTAN PERABOTAN</v>
          </cell>
          <cell r="I163">
            <v>209250.40000000002</v>
          </cell>
          <cell r="J163">
            <v>208250.40000000002</v>
          </cell>
          <cell r="K163">
            <v>188250.40000000002</v>
          </cell>
          <cell r="L163">
            <v>116625.20000000001</v>
          </cell>
          <cell r="M163">
            <v>115425.20000000001</v>
          </cell>
          <cell r="N163">
            <v>110625.20000000001</v>
          </cell>
          <cell r="O163">
            <v>91425.200000000012</v>
          </cell>
          <cell r="Q163">
            <v>1039852</v>
          </cell>
        </row>
        <row r="164">
          <cell r="A164" t="str">
            <v>5.2205.000</v>
          </cell>
          <cell r="C164" t="str">
            <v>PENYUSUTAN LAIN-LAIN</v>
          </cell>
          <cell r="Q164">
            <v>0</v>
          </cell>
        </row>
        <row r="165">
          <cell r="A165" t="str">
            <v>5.2206.000</v>
          </cell>
          <cell r="C165" t="str">
            <v>BEBAN AMORTISASI</v>
          </cell>
          <cell r="O165">
            <v>51463</v>
          </cell>
          <cell r="Q165">
            <v>51463</v>
          </cell>
        </row>
        <row r="166">
          <cell r="A166" t="str">
            <v>5.2207.000</v>
          </cell>
          <cell r="C166" t="str">
            <v>PENYUSUTAN RENOVASI</v>
          </cell>
        </row>
        <row r="167">
          <cell r="A167" t="str">
            <v>5.2208.000</v>
          </cell>
          <cell r="C167" t="str">
            <v>PENYUSUTAN INSTALASI</v>
          </cell>
        </row>
        <row r="168">
          <cell r="A168" t="str">
            <v>5.2209.000</v>
          </cell>
          <cell r="C168" t="str">
            <v>PENYUSUTAN SOFTWARE</v>
          </cell>
        </row>
        <row r="169">
          <cell r="A169" t="str">
            <v>5.2300.000</v>
          </cell>
          <cell r="C169" t="str">
            <v>BEBAN PENCADANGAN PENYERTAAN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A170" t="str">
            <v>5.2301.000</v>
          </cell>
          <cell r="C170" t="str">
            <v>SAHAM</v>
          </cell>
          <cell r="I170">
            <v>0</v>
          </cell>
          <cell r="Q170">
            <v>0</v>
          </cell>
        </row>
        <row r="171">
          <cell r="A171" t="str">
            <v>5.2302.000</v>
          </cell>
          <cell r="C171" t="str">
            <v>OBLIGASI KONVERSI</v>
          </cell>
          <cell r="I171">
            <v>0</v>
          </cell>
          <cell r="Q171">
            <v>0</v>
          </cell>
        </row>
        <row r="172">
          <cell r="A172" t="str">
            <v>5.2303.000</v>
          </cell>
          <cell r="C172" t="str">
            <v>KREDIT</v>
          </cell>
          <cell r="I172">
            <v>0</v>
          </cell>
          <cell r="Q172">
            <v>0</v>
          </cell>
        </row>
        <row r="173">
          <cell r="A173" t="str">
            <v>5.2304.000</v>
          </cell>
          <cell r="C173" t="str">
            <v>LAIN-LAIN</v>
          </cell>
          <cell r="I173">
            <v>0</v>
          </cell>
          <cell r="Q173">
            <v>0</v>
          </cell>
        </row>
        <row r="174">
          <cell r="A174" t="str">
            <v>5.2400.000</v>
          </cell>
          <cell r="C174" t="str">
            <v>BEBAN PENGHAPUSAN PIUTANG</v>
          </cell>
          <cell r="I174">
            <v>300000</v>
          </cell>
          <cell r="J174">
            <v>200000</v>
          </cell>
          <cell r="K174">
            <v>0</v>
          </cell>
          <cell r="L174">
            <v>1000000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1500000</v>
          </cell>
        </row>
        <row r="175">
          <cell r="A175" t="str">
            <v>5.2401.000</v>
          </cell>
          <cell r="C175" t="str">
            <v>BEBAN PENGHAPUSAN PIUTANG</v>
          </cell>
          <cell r="I175">
            <v>300000</v>
          </cell>
          <cell r="J175">
            <v>200000</v>
          </cell>
          <cell r="L175">
            <v>1000000</v>
          </cell>
          <cell r="Q175">
            <v>1500000</v>
          </cell>
        </row>
        <row r="176">
          <cell r="A176" t="str">
            <v>5.2500.000</v>
          </cell>
          <cell r="C176" t="str">
            <v>BEBAN MANAJEMEN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5.2501.000</v>
          </cell>
          <cell r="C177" t="str">
            <v>BEBAN MANAJEMEN</v>
          </cell>
          <cell r="Q177">
            <v>0</v>
          </cell>
        </row>
        <row r="178">
          <cell r="A178" t="str">
            <v>5.2600.000</v>
          </cell>
          <cell r="C178" t="str">
            <v>BEBAN SUMBANGAN / DONASI</v>
          </cell>
          <cell r="I178">
            <v>0</v>
          </cell>
          <cell r="J178">
            <v>6081</v>
          </cell>
          <cell r="K178">
            <v>30000</v>
          </cell>
          <cell r="L178">
            <v>0</v>
          </cell>
          <cell r="M178">
            <v>0</v>
          </cell>
          <cell r="N178">
            <v>30000</v>
          </cell>
          <cell r="O178">
            <v>125000</v>
          </cell>
          <cell r="P178">
            <v>0</v>
          </cell>
          <cell r="Q178">
            <v>191081</v>
          </cell>
        </row>
        <row r="179">
          <cell r="A179" t="str">
            <v>5.2601.000</v>
          </cell>
          <cell r="C179" t="str">
            <v>BEBAN SUMBANGAN / DONASI</v>
          </cell>
          <cell r="J179">
            <v>6081</v>
          </cell>
          <cell r="K179">
            <v>30000</v>
          </cell>
          <cell r="N179">
            <v>30000</v>
          </cell>
          <cell r="O179">
            <v>125000</v>
          </cell>
          <cell r="Q179">
            <v>191081</v>
          </cell>
        </row>
        <row r="180">
          <cell r="A180" t="str">
            <v>5.2700.000</v>
          </cell>
          <cell r="C180" t="str">
            <v>BEBAN UMUM DAN LAIN-LAIN</v>
          </cell>
          <cell r="I180">
            <v>3600</v>
          </cell>
          <cell r="J180">
            <v>17600</v>
          </cell>
          <cell r="K180">
            <v>50000</v>
          </cell>
          <cell r="L180">
            <v>163724.53306733334</v>
          </cell>
          <cell r="M180">
            <v>62200</v>
          </cell>
          <cell r="N180">
            <v>14000</v>
          </cell>
          <cell r="O180">
            <v>50000</v>
          </cell>
          <cell r="P180">
            <v>0</v>
          </cell>
          <cell r="Q180">
            <v>361124.53306733334</v>
          </cell>
        </row>
        <row r="181">
          <cell r="A181" t="str">
            <v>5.2701.000</v>
          </cell>
          <cell r="C181" t="str">
            <v>BEBAN UMUM DAN LAIN-LAIN</v>
          </cell>
          <cell r="I181">
            <v>3600</v>
          </cell>
          <cell r="J181">
            <v>17600</v>
          </cell>
          <cell r="K181">
            <v>50000</v>
          </cell>
          <cell r="L181">
            <v>163724.53306733334</v>
          </cell>
          <cell r="M181">
            <v>62200</v>
          </cell>
          <cell r="N181">
            <v>14000</v>
          </cell>
          <cell r="O181">
            <v>50000</v>
          </cell>
          <cell r="Q181">
            <v>361124.53306733334</v>
          </cell>
        </row>
        <row r="182">
          <cell r="A182" t="str">
            <v>5.2709.000</v>
          </cell>
          <cell r="C182" t="str">
            <v>PEMBULATAN</v>
          </cell>
          <cell r="Q182">
            <v>0</v>
          </cell>
        </row>
        <row r="183">
          <cell r="A183" t="str">
            <v>5.2800.000</v>
          </cell>
          <cell r="C183" t="str">
            <v>BEBAN PENJAMINAN EMISI</v>
          </cell>
          <cell r="I183">
            <v>0</v>
          </cell>
          <cell r="J183">
            <v>0</v>
          </cell>
          <cell r="K183">
            <v>0</v>
          </cell>
          <cell r="L183">
            <v>300000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300000</v>
          </cell>
        </row>
        <row r="184">
          <cell r="A184" t="str">
            <v>5.2801.000</v>
          </cell>
          <cell r="C184" t="str">
            <v>BIAYA OPE</v>
          </cell>
          <cell r="I184">
            <v>0</v>
          </cell>
          <cell r="L184">
            <v>300000</v>
          </cell>
          <cell r="Q184">
            <v>300000</v>
          </cell>
        </row>
        <row r="185">
          <cell r="A185" t="str">
            <v>5.2802.000</v>
          </cell>
          <cell r="C185" t="str">
            <v>BIAYA KOMISI</v>
          </cell>
          <cell r="I185">
            <v>0</v>
          </cell>
          <cell r="Q185">
            <v>0</v>
          </cell>
        </row>
        <row r="186">
          <cell r="A186" t="str">
            <v>5.2900.000</v>
          </cell>
          <cell r="C186" t="str">
            <v>BEBAN PEMASARAN</v>
          </cell>
          <cell r="I186">
            <v>50000</v>
          </cell>
          <cell r="J186">
            <v>50000</v>
          </cell>
          <cell r="K186">
            <v>0</v>
          </cell>
          <cell r="L186">
            <v>900000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1000000</v>
          </cell>
        </row>
        <row r="187">
          <cell r="A187" t="str">
            <v>5.2901.000</v>
          </cell>
          <cell r="C187" t="str">
            <v>BEBAN PEMASARAN</v>
          </cell>
          <cell r="I187">
            <v>50000</v>
          </cell>
          <cell r="J187">
            <v>50000</v>
          </cell>
          <cell r="L187">
            <v>900000</v>
          </cell>
          <cell r="Q187">
            <v>1000000</v>
          </cell>
        </row>
        <row r="188">
          <cell r="A188" t="str">
            <v>5.3000.000</v>
          </cell>
          <cell r="C188" t="str">
            <v>BEBAN KERJA SAMA OPERASI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A189" t="str">
            <v>5.3001.000</v>
          </cell>
          <cell r="C189" t="str">
            <v>BEBAN KERJA SAMA OPERASI</v>
          </cell>
          <cell r="I189">
            <v>0</v>
          </cell>
          <cell r="Q189">
            <v>0</v>
          </cell>
        </row>
        <row r="190">
          <cell r="A190" t="str">
            <v>5.3100.000</v>
          </cell>
          <cell r="C190" t="str">
            <v>BEBAN (PENDAPATAN) LAIN-LAIN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A191" t="str">
            <v>5.3101.000</v>
          </cell>
          <cell r="C191" t="str">
            <v>BEBAN (PENDAPATAN) LAIN-LAIN</v>
          </cell>
          <cell r="I191">
            <v>0</v>
          </cell>
          <cell r="Q191">
            <v>0</v>
          </cell>
        </row>
        <row r="192">
          <cell r="A192" t="str">
            <v>5.3102.000</v>
          </cell>
          <cell r="C192" t="str">
            <v>LABA (RUGI) LAIN-LAIN</v>
          </cell>
          <cell r="I192">
            <v>0</v>
          </cell>
          <cell r="Q192">
            <v>0</v>
          </cell>
        </row>
        <row r="193">
          <cell r="A193" t="str">
            <v>5.3300.000</v>
          </cell>
          <cell r="C193" t="str">
            <v>POS LUAR BIASA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5.3301.000</v>
          </cell>
          <cell r="C194" t="str">
            <v>KEUNTUNGAN LUAR BIASA</v>
          </cell>
          <cell r="I194">
            <v>0</v>
          </cell>
          <cell r="Q194">
            <v>0</v>
          </cell>
        </row>
        <row r="195">
          <cell r="A195" t="str">
            <v>5.3302.000</v>
          </cell>
          <cell r="C195" t="str">
            <v>KERUGIAN LUAR BIASA</v>
          </cell>
          <cell r="I195">
            <v>0</v>
          </cell>
          <cell r="Q195">
            <v>0</v>
          </cell>
        </row>
        <row r="197">
          <cell r="B197" t="str">
            <v>KEUNTUNGAN / (RUGI) SEBELUM PAJAK</v>
          </cell>
          <cell r="I197">
            <v>983772.90379267931</v>
          </cell>
          <cell r="J197">
            <v>2153948.11251981</v>
          </cell>
          <cell r="K197">
            <v>3219269.057052298</v>
          </cell>
          <cell r="L197">
            <v>37041317.786345005</v>
          </cell>
          <cell r="M197">
            <v>-3820741.5808240888</v>
          </cell>
          <cell r="N197">
            <v>-4654586.5</v>
          </cell>
          <cell r="O197">
            <v>-3156631.5</v>
          </cell>
          <cell r="P197">
            <v>9942000</v>
          </cell>
          <cell r="Q197">
            <v>41708348.278885707</v>
          </cell>
        </row>
        <row r="199">
          <cell r="A199" t="str">
            <v>5.9000.000</v>
          </cell>
          <cell r="C199" t="str">
            <v>PPH PASAL 25/29 DAN PPH 23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 t="str">
            <v>5.9001.000</v>
          </cell>
          <cell r="C200" t="str">
            <v>PPH PASAL 25/29</v>
          </cell>
          <cell r="Q200">
            <v>0</v>
          </cell>
        </row>
        <row r="201">
          <cell r="A201" t="str">
            <v>5.9002.000</v>
          </cell>
          <cell r="C201" t="str">
            <v>PPH PASAL 23</v>
          </cell>
          <cell r="Q201">
            <v>0</v>
          </cell>
        </row>
        <row r="203">
          <cell r="B203" t="str">
            <v>KEUNTUNGAN / (RUGI) SETELAH PAJAK</v>
          </cell>
          <cell r="I203">
            <v>983772.90379267931</v>
          </cell>
          <cell r="J203">
            <v>2153948.11251981</v>
          </cell>
          <cell r="K203">
            <v>3219269.057052298</v>
          </cell>
          <cell r="L203">
            <v>37041317.786345005</v>
          </cell>
          <cell r="M203">
            <v>-3820741.5808240888</v>
          </cell>
          <cell r="N203">
            <v>-4654586.5</v>
          </cell>
          <cell r="O203">
            <v>-3156631.5</v>
          </cell>
          <cell r="P203">
            <v>9942000</v>
          </cell>
          <cell r="Q203">
            <v>41708348.278885707</v>
          </cell>
        </row>
        <row r="205">
          <cell r="B205" t="str">
            <v>JUMLAH "HEADCOUNT"</v>
          </cell>
          <cell r="I205">
            <v>58</v>
          </cell>
          <cell r="J205">
            <v>13</v>
          </cell>
          <cell r="K205">
            <v>6</v>
          </cell>
          <cell r="L205">
            <v>25</v>
          </cell>
          <cell r="M205">
            <v>10</v>
          </cell>
          <cell r="N205">
            <v>25</v>
          </cell>
          <cell r="O205">
            <v>3</v>
          </cell>
          <cell r="Q205">
            <v>140</v>
          </cell>
        </row>
        <row r="207">
          <cell r="B207" t="str">
            <v>KEUNTUNGAN PER "HEADCOUNT"</v>
          </cell>
          <cell r="I207">
            <v>16961.601789528955</v>
          </cell>
          <cell r="J207">
            <v>165688.3163476777</v>
          </cell>
          <cell r="K207">
            <v>536544.84284204966</v>
          </cell>
          <cell r="L207">
            <v>1481652.7114538001</v>
          </cell>
          <cell r="M207">
            <v>-382074.15808240889</v>
          </cell>
          <cell r="N207">
            <v>-186183.46</v>
          </cell>
          <cell r="O207">
            <v>-1052210.5</v>
          </cell>
          <cell r="P207" t="e">
            <v>#DIV/0!</v>
          </cell>
          <cell r="Q207">
            <v>297916.77342061221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A"/>
      <sheetName val="A1"/>
      <sheetName val="A2"/>
      <sheetName val="B1-TSS"/>
      <sheetName val="C1"/>
      <sheetName val="C2"/>
      <sheetName val="C3"/>
      <sheetName val="D"/>
      <sheetName val="E1"/>
      <sheetName val="E1bis-kTHB"/>
      <sheetName val="E2"/>
      <sheetName val="TB"/>
    </sheetNames>
    <sheetDataSet>
      <sheetData sheetId="0" refreshError="1">
        <row r="3">
          <cell r="C3" t="str">
            <v>THAI SLURRY SEAL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Sheet1"/>
      <sheetName val="A"/>
      <sheetName val="GeneralInfo"/>
      <sheetName val="General Info"/>
      <sheetName val="Kalk EITR- 2009"/>
      <sheetName val="fiscal depr_E_"/>
      <sheetName val="Marshal"/>
      <sheetName val="149"/>
      <sheetName val="recl JV437"/>
      <sheetName val="_REF"/>
      <sheetName val="Client Aje"/>
      <sheetName val="FE_1770_P1"/>
      <sheetName val="Data Client"/>
      <sheetName val="Asset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  <sheetName val="Income_Statement"/>
      <sheetName val="Balance_Sheet"/>
      <sheetName val="PL"/>
      <sheetName val="Comm_Exp"/>
      <sheetName val="#REF"/>
      <sheetName val="#REF!"/>
      <sheetName val="List一覧"/>
      <sheetName val="データ加工"/>
      <sheetName val="ビジネスレビュー資料"/>
      <sheetName val="MARCH"/>
      <sheetName val="Sheet12"/>
      <sheetName val="8以上社員"/>
      <sheetName val="商品マスタ"/>
      <sheetName val="H8上目標"/>
    </sheetNames>
    <sheetDataSet>
      <sheetData sheetId="0"/>
      <sheetData sheetId="1"/>
      <sheetData sheetId="2"/>
      <sheetData sheetId="3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>
        <row r="7">
          <cell r="B7" t="str">
            <v>Assets</v>
          </cell>
          <cell r="C7">
            <v>37652</v>
          </cell>
        </row>
        <row r="9">
          <cell r="B9" t="str">
            <v>Account</v>
          </cell>
          <cell r="C9" t="str">
            <v>Actual</v>
          </cell>
          <cell r="D9" t="str">
            <v>Budget</v>
          </cell>
          <cell r="E9" t="str">
            <v>Pri.Yr.</v>
          </cell>
        </row>
        <row r="11">
          <cell r="B11" t="str">
            <v>Cash on hand</v>
          </cell>
          <cell r="C11">
            <v>3628.55</v>
          </cell>
          <cell r="E11">
            <v>38359.589999999997</v>
          </cell>
        </row>
        <row r="12">
          <cell r="B12" t="str">
            <v>Cash in banks</v>
          </cell>
          <cell r="C12">
            <v>6153643.6799999997</v>
          </cell>
          <cell r="D12">
            <v>6729422</v>
          </cell>
          <cell r="E12">
            <v>8370506.3099999996</v>
          </cell>
        </row>
        <row r="13">
          <cell r="B13" t="str">
            <v>Accounts Receivable</v>
          </cell>
          <cell r="C13">
            <v>4792706.87</v>
          </cell>
          <cell r="D13">
            <v>4845943</v>
          </cell>
          <cell r="E13">
            <v>4586868.95</v>
          </cell>
        </row>
        <row r="14">
          <cell r="B14" t="str">
            <v>Others</v>
          </cell>
          <cell r="C14">
            <v>382142.98</v>
          </cell>
          <cell r="E14">
            <v>198408.06</v>
          </cell>
        </row>
        <row r="15">
          <cell r="B15" t="str">
            <v>Sub Total</v>
          </cell>
          <cell r="C15">
            <v>11332122.08</v>
          </cell>
          <cell r="D15">
            <v>11575365</v>
          </cell>
          <cell r="E15">
            <v>13194142.910000002</v>
          </cell>
        </row>
        <row r="17">
          <cell r="B17" t="str">
            <v>Raw Materials</v>
          </cell>
          <cell r="C17">
            <v>864486.38</v>
          </cell>
          <cell r="D17">
            <v>625000</v>
          </cell>
          <cell r="E17">
            <v>520993.65</v>
          </cell>
        </row>
        <row r="18">
          <cell r="B18" t="str">
            <v>Package</v>
          </cell>
          <cell r="C18">
            <v>725279.88</v>
          </cell>
          <cell r="D18">
            <v>462000</v>
          </cell>
          <cell r="E18">
            <v>301503.68</v>
          </cell>
        </row>
        <row r="19">
          <cell r="B19" t="str">
            <v>Finished Goods</v>
          </cell>
          <cell r="C19">
            <v>1465395.71</v>
          </cell>
          <cell r="D19">
            <v>1458000</v>
          </cell>
          <cell r="E19">
            <v>1131996.69</v>
          </cell>
        </row>
        <row r="20">
          <cell r="B20" t="str">
            <v>Consigned goods</v>
          </cell>
          <cell r="C20">
            <v>0</v>
          </cell>
          <cell r="E20">
            <v>0</v>
          </cell>
        </row>
        <row r="21">
          <cell r="B21" t="str">
            <v>Total Inventory</v>
          </cell>
          <cell r="C21">
            <v>3055161.9699999997</v>
          </cell>
          <cell r="D21">
            <v>2545000</v>
          </cell>
          <cell r="E21">
            <v>1954494.02</v>
          </cell>
        </row>
        <row r="23">
          <cell r="B23" t="str">
            <v>Prepaid Expense</v>
          </cell>
          <cell r="C23">
            <v>756245.7</v>
          </cell>
          <cell r="D23">
            <v>603376</v>
          </cell>
          <cell r="E23">
            <v>837632.59</v>
          </cell>
        </row>
        <row r="24">
          <cell r="B24" t="str">
            <v>Suspense Payment</v>
          </cell>
        </row>
        <row r="25">
          <cell r="B25" t="str">
            <v>Prepaid Sales Tax</v>
          </cell>
        </row>
        <row r="26">
          <cell r="B26" t="str">
            <v>Others</v>
          </cell>
          <cell r="D26">
            <v>395000</v>
          </cell>
          <cell r="E26">
            <v>20480</v>
          </cell>
        </row>
        <row r="27">
          <cell r="B27" t="str">
            <v>Sub Total</v>
          </cell>
          <cell r="C27">
            <v>756245.7</v>
          </cell>
          <cell r="D27">
            <v>998376</v>
          </cell>
          <cell r="E27">
            <v>858112.59</v>
          </cell>
        </row>
        <row r="29">
          <cell r="B29" t="str">
            <v>Allowance for Bad Debts</v>
          </cell>
        </row>
        <row r="30">
          <cell r="B30" t="str">
            <v>Allowance for Disposed Goods</v>
          </cell>
          <cell r="C30">
            <v>2238.58</v>
          </cell>
        </row>
        <row r="32">
          <cell r="B32" t="str">
            <v>Total Current Assets</v>
          </cell>
          <cell r="C32">
            <v>15141291.17</v>
          </cell>
          <cell r="D32">
            <v>15118741</v>
          </cell>
          <cell r="E32">
            <v>16006749.520000001</v>
          </cell>
        </row>
        <row r="34">
          <cell r="B34" t="str">
            <v>Fixed Assets</v>
          </cell>
          <cell r="C34">
            <v>8355499.5</v>
          </cell>
          <cell r="D34">
            <v>8365000</v>
          </cell>
          <cell r="E34">
            <v>7566262.8799999999</v>
          </cell>
        </row>
        <row r="35">
          <cell r="B35" t="str">
            <v>Allowance for Depreciation(-)</v>
          </cell>
          <cell r="C35">
            <v>2154068.34</v>
          </cell>
          <cell r="D35">
            <v>2155000</v>
          </cell>
          <cell r="E35">
            <v>1455824.86</v>
          </cell>
        </row>
        <row r="36">
          <cell r="B36" t="str">
            <v>Total Tangible Assets</v>
          </cell>
          <cell r="C36">
            <v>6201431.1600000001</v>
          </cell>
          <cell r="D36">
            <v>6210000</v>
          </cell>
          <cell r="E36">
            <v>6110438.0199999996</v>
          </cell>
        </row>
        <row r="38">
          <cell r="B38" t="str">
            <v>Goodwill</v>
          </cell>
        </row>
        <row r="39">
          <cell r="B39" t="str">
            <v>Start-up Costs</v>
          </cell>
        </row>
        <row r="40">
          <cell r="B40" t="str">
            <v>Others</v>
          </cell>
          <cell r="C40">
            <v>1705</v>
          </cell>
          <cell r="D40">
            <v>18000</v>
          </cell>
          <cell r="E40">
            <v>3565</v>
          </cell>
        </row>
        <row r="41">
          <cell r="B41" t="str">
            <v>Total Intangible Assets</v>
          </cell>
          <cell r="C41">
            <v>1705</v>
          </cell>
          <cell r="D41">
            <v>18000</v>
          </cell>
          <cell r="E41">
            <v>3565</v>
          </cell>
        </row>
        <row r="43">
          <cell r="B43" t="str">
            <v>Invested Securities</v>
          </cell>
        </row>
        <row r="44">
          <cell r="B44" t="str">
            <v>Deposit</v>
          </cell>
        </row>
        <row r="45">
          <cell r="B45" t="str">
            <v>Long-term Prepaid Expense</v>
          </cell>
          <cell r="C45">
            <v>3901365.46</v>
          </cell>
          <cell r="D45">
            <v>3620136</v>
          </cell>
        </row>
        <row r="46">
          <cell r="B46" t="str">
            <v>Others</v>
          </cell>
        </row>
        <row r="47">
          <cell r="B47" t="str">
            <v>Total Investments</v>
          </cell>
          <cell r="C47">
            <v>3901365.46</v>
          </cell>
          <cell r="D47">
            <v>3620136</v>
          </cell>
          <cell r="E47">
            <v>0</v>
          </cell>
        </row>
        <row r="49">
          <cell r="B49" t="str">
            <v>Total Fixed Assets</v>
          </cell>
          <cell r="C49">
            <v>10104501.620000001</v>
          </cell>
          <cell r="D49">
            <v>9848136</v>
          </cell>
          <cell r="E49">
            <v>6114003.0199999996</v>
          </cell>
        </row>
        <row r="51">
          <cell r="B51" t="str">
            <v>Deffered Assets</v>
          </cell>
          <cell r="C51">
            <v>230863.46</v>
          </cell>
          <cell r="D51">
            <v>230864</v>
          </cell>
          <cell r="E51">
            <v>405273.14</v>
          </cell>
        </row>
        <row r="53">
          <cell r="B53" t="str">
            <v>Elimination</v>
          </cell>
        </row>
        <row r="55">
          <cell r="B55" t="str">
            <v>Total Assets</v>
          </cell>
          <cell r="C55">
            <v>25476656.25</v>
          </cell>
          <cell r="D55">
            <v>25197741</v>
          </cell>
          <cell r="E55">
            <v>22526025.68</v>
          </cell>
        </row>
        <row r="57">
          <cell r="B57" t="str">
            <v>Liabilities</v>
          </cell>
        </row>
        <row r="59">
          <cell r="B59" t="str">
            <v>Account</v>
          </cell>
          <cell r="C59" t="str">
            <v>Actual</v>
          </cell>
          <cell r="D59" t="str">
            <v>Budget</v>
          </cell>
          <cell r="E59" t="str">
            <v>Actual</v>
          </cell>
        </row>
        <row r="61">
          <cell r="B61" t="str">
            <v>Notes Payable</v>
          </cell>
        </row>
        <row r="62">
          <cell r="B62" t="str">
            <v>Accounts Payable</v>
          </cell>
          <cell r="C62">
            <v>8081239.5499999998</v>
          </cell>
          <cell r="D62">
            <v>6859999</v>
          </cell>
          <cell r="E62">
            <v>13005410.75</v>
          </cell>
        </row>
        <row r="63">
          <cell r="B63" t="str">
            <v>Others</v>
          </cell>
          <cell r="C63">
            <v>123486.08</v>
          </cell>
          <cell r="E63">
            <v>35275.199999999997</v>
          </cell>
        </row>
        <row r="64">
          <cell r="B64" t="str">
            <v>Sub Total</v>
          </cell>
          <cell r="C64">
            <v>8204725.6299999999</v>
          </cell>
          <cell r="D64">
            <v>6859999</v>
          </cell>
          <cell r="E64">
            <v>13040685.949999999</v>
          </cell>
        </row>
        <row r="66">
          <cell r="B66" t="str">
            <v>Short-term Loan</v>
          </cell>
          <cell r="C66">
            <v>7620000</v>
          </cell>
          <cell r="D66">
            <v>7620000</v>
          </cell>
          <cell r="E66">
            <v>4820000</v>
          </cell>
        </row>
        <row r="67">
          <cell r="B67" t="str">
            <v>Accrued salaries and wages</v>
          </cell>
          <cell r="C67">
            <v>260535.64</v>
          </cell>
          <cell r="D67">
            <v>243000</v>
          </cell>
          <cell r="E67">
            <v>251885.39</v>
          </cell>
        </row>
        <row r="68">
          <cell r="B68" t="str">
            <v>income taxes payable</v>
          </cell>
          <cell r="C68">
            <v>392931.26</v>
          </cell>
          <cell r="D68">
            <v>446800</v>
          </cell>
          <cell r="E68">
            <v>455738.57</v>
          </cell>
        </row>
        <row r="69">
          <cell r="B69" t="str">
            <v>Other accounts payable</v>
          </cell>
          <cell r="C69">
            <v>164206.43</v>
          </cell>
          <cell r="D69">
            <v>198957</v>
          </cell>
          <cell r="E69">
            <v>375134.62</v>
          </cell>
        </row>
        <row r="70">
          <cell r="B70" t="str">
            <v>Accured Expense</v>
          </cell>
          <cell r="C70">
            <v>698496.72</v>
          </cell>
          <cell r="D70">
            <v>1319868</v>
          </cell>
          <cell r="E70">
            <v>27025.42</v>
          </cell>
        </row>
        <row r="71">
          <cell r="B71" t="str">
            <v>Others</v>
          </cell>
          <cell r="C71">
            <v>556.73</v>
          </cell>
        </row>
        <row r="72">
          <cell r="B72" t="str">
            <v>Sub Total</v>
          </cell>
          <cell r="C72">
            <v>9136726.7800000012</v>
          </cell>
          <cell r="D72">
            <v>9828625</v>
          </cell>
          <cell r="E72">
            <v>5929784</v>
          </cell>
        </row>
        <row r="74">
          <cell r="B74" t="str">
            <v>Reserve for Loss on Goods Unsold</v>
          </cell>
        </row>
        <row r="75">
          <cell r="B75" t="str">
            <v>Reserve for Bonus</v>
          </cell>
        </row>
        <row r="76">
          <cell r="B76" t="str">
            <v>Others</v>
          </cell>
        </row>
        <row r="77">
          <cell r="B77" t="str">
            <v>Total Reserve</v>
          </cell>
          <cell r="C77">
            <v>0</v>
          </cell>
          <cell r="D77">
            <v>0</v>
          </cell>
          <cell r="E77">
            <v>0</v>
          </cell>
        </row>
        <row r="79">
          <cell r="B79" t="str">
            <v>Total Current Liabilities</v>
          </cell>
          <cell r="C79">
            <v>17341452.41</v>
          </cell>
          <cell r="D79">
            <v>16688624</v>
          </cell>
          <cell r="E79">
            <v>18970469.949999999</v>
          </cell>
        </row>
        <row r="81">
          <cell r="B81" t="str">
            <v>Long-term Loan</v>
          </cell>
        </row>
        <row r="82">
          <cell r="B82" t="str">
            <v>Deposit Received</v>
          </cell>
        </row>
        <row r="83">
          <cell r="B83" t="str">
            <v>Reserve for Retirement Allowance</v>
          </cell>
        </row>
        <row r="84">
          <cell r="B84" t="str">
            <v>Others</v>
          </cell>
        </row>
        <row r="85">
          <cell r="B85" t="str">
            <v>Total Fixed Liabilities</v>
          </cell>
          <cell r="C85">
            <v>0</v>
          </cell>
          <cell r="D85">
            <v>0</v>
          </cell>
          <cell r="E85">
            <v>0</v>
          </cell>
        </row>
        <row r="87">
          <cell r="B87" t="str">
            <v>Total Liabilities</v>
          </cell>
          <cell r="C87">
            <v>17341452.41</v>
          </cell>
          <cell r="D87">
            <v>16688624</v>
          </cell>
          <cell r="E87">
            <v>18970469.949999999</v>
          </cell>
        </row>
        <row r="89">
          <cell r="B89" t="str">
            <v>Capital</v>
          </cell>
          <cell r="C89">
            <v>39837291.240000002</v>
          </cell>
          <cell r="D89">
            <v>39837291</v>
          </cell>
          <cell r="E89">
            <v>21959403.239999998</v>
          </cell>
        </row>
        <row r="90">
          <cell r="B90" t="str">
            <v>Statutory reserve</v>
          </cell>
        </row>
        <row r="91">
          <cell r="B91" t="str">
            <v>Retained Earnings</v>
          </cell>
        </row>
        <row r="92">
          <cell r="B92" t="str">
            <v>Unappopriated retained earnings at end of period</v>
          </cell>
          <cell r="C92">
            <v>-31702087.400000002</v>
          </cell>
          <cell r="D92">
            <v>-31328174</v>
          </cell>
          <cell r="E92">
            <v>-18403847.510000002</v>
          </cell>
        </row>
        <row r="93">
          <cell r="B93" t="str">
            <v>Current Net Income</v>
          </cell>
          <cell r="C93">
            <v>-1562982.51</v>
          </cell>
          <cell r="D93">
            <v>-1161321</v>
          </cell>
          <cell r="E93">
            <v>-2095228.89</v>
          </cell>
        </row>
        <row r="94">
          <cell r="B94" t="str">
            <v>Total Equity</v>
          </cell>
          <cell r="C94">
            <v>8135203.8399999999</v>
          </cell>
          <cell r="D94">
            <v>8509117</v>
          </cell>
          <cell r="E94">
            <v>3555555.7299999967</v>
          </cell>
        </row>
        <row r="96">
          <cell r="B96" t="str">
            <v>Total Liablities &amp; Equity</v>
          </cell>
          <cell r="C96">
            <v>25476656.25</v>
          </cell>
          <cell r="D96">
            <v>25197741</v>
          </cell>
          <cell r="E96">
            <v>22526025.679999996</v>
          </cell>
        </row>
      </sheetData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@INA"/>
      <sheetName val="F1771"/>
      <sheetName val="F1771-I"/>
      <sheetName val="F1771-II"/>
      <sheetName val="F1771-III"/>
      <sheetName val="F1771-IV"/>
      <sheetName val="F1771-V"/>
      <sheetName val="Attachment"/>
      <sheetName val="@PPh 23 (prepaid)"/>
      <sheetName val="@lampiran"/>
      <sheetName val="@lam 5"/>
      <sheetName val="@lam-5.1"/>
      <sheetName val="@lam-5.2-Ind"/>
      <sheetName val="@Disp. FA"/>
      <sheetName val="@Ang-25"/>
      <sheetName val="@Nominatif"/>
      <sheetName val="@Fisca LN"/>
      <sheetName val="Art25 calc"/>
      <sheetName val="reconciliation"/>
      <sheetName val="Marshal -1"/>
      <sheetName val="Salary Recon"/>
      <sheetName val="Ex-Rate"/>
      <sheetName val="RATE-NEW"/>
      <sheetName val="I.4.1 (2)"/>
      <sheetName val="Ford Options"/>
      <sheetName val="ADD JAN-DEC09"/>
      <sheetName val="General"/>
      <sheetName val="Permanent_info"/>
      <sheetName val="@PPh_23_(prepaid)"/>
      <sheetName val="@lam_5"/>
      <sheetName val="@lam-5_1"/>
      <sheetName val="@lam-5_2-Ind"/>
      <sheetName val="@Disp__FA"/>
      <sheetName val="@Fisca_LN"/>
      <sheetName val="Art25_calc"/>
      <sheetName val="Master"/>
      <sheetName val="PROLOSS"/>
      <sheetName val="CAFL "/>
      <sheetName val="LAP-FISKAL"/>
      <sheetName val="TB"/>
      <sheetName val="SALDO_BD"/>
      <sheetName val="GeneralInfo"/>
      <sheetName val="FE-1771$.P1"/>
      <sheetName val="FRN"/>
      <sheetName val="bre"/>
      <sheetName val="PROD"/>
      <sheetName val="new IFS format"/>
      <sheetName val="TBM"/>
      <sheetName val="Saldo Akhir"/>
      <sheetName val="pl_items"/>
      <sheetName val="OPNAME GOOD STOCK"/>
      <sheetName val="OPNAME SALES"/>
      <sheetName val="OPNAME BAD STOCK"/>
      <sheetName val="GL"/>
      <sheetName val="marshall spt 1771 1998 ke satu"/>
      <sheetName val="CIP"/>
      <sheetName val="P&amp;L"/>
      <sheetName val="Ship"/>
      <sheetName val="A"/>
      <sheetName val="CPO 16-9-TID "/>
      <sheetName val="Retail Spider"/>
      <sheetName val="Opex(1)"/>
      <sheetName val="Permanent_info1"/>
      <sheetName val="@PPh_23_(prepaid)1"/>
      <sheetName val="@lam_51"/>
      <sheetName val="@lam-5_11"/>
      <sheetName val="@lam-5_2-Ind1"/>
      <sheetName val="@Disp__FA1"/>
      <sheetName val="@Fisca_LN1"/>
      <sheetName val="Art25_calc1"/>
      <sheetName val="Marshal_-1"/>
      <sheetName val="Salary_Recon"/>
      <sheetName val="Ford_Options"/>
      <sheetName val="ADD_JAN-DEC09"/>
      <sheetName val="I_4_1_(2)"/>
      <sheetName val="CAFL_"/>
      <sheetName val="Saldo_Akhir"/>
      <sheetName val="Analysis"/>
      <sheetName val="Income Statement"/>
      <sheetName val="Profile"/>
      <sheetName val="Balance Sheet"/>
      <sheetName val="Employees"/>
      <sheetName val="Bandung"/>
      <sheetName val="BTR"/>
      <sheetName val="BGR"/>
      <sheetName val="BKS"/>
      <sheetName val="Permanent_info2"/>
      <sheetName val="@PPh_23_(prepaid)2"/>
      <sheetName val="@lam_52"/>
      <sheetName val="@lam-5_12"/>
      <sheetName val="@lam-5_2-Ind2"/>
      <sheetName val="@Disp__FA2"/>
      <sheetName val="@Fisca_LN2"/>
      <sheetName val="Art25_calc2"/>
      <sheetName val="Marshal_-11"/>
      <sheetName val="Salary_Recon1"/>
      <sheetName val="Ford_Options1"/>
      <sheetName val="ADD_JAN-DEC091"/>
      <sheetName val="I_4_1_(2)1"/>
      <sheetName val="CAFL_1"/>
      <sheetName val="Saldo_Akhir1"/>
      <sheetName val="_11__SEC_02"/>
      <sheetName val="STR"/>
      <sheetName val="Price"/>
      <sheetName val="Invesment"/>
      <sheetName val="Basic_Information"/>
      <sheetName val="N2.2"/>
      <sheetName val="Sheet1"/>
      <sheetName val="Penjualan"/>
      <sheetName val="FE-1771$_P1"/>
      <sheetName val="new_IFS_format"/>
      <sheetName val="marshall_spt_1771_1998_ke_satu"/>
      <sheetName val="OPNAME_GOOD_STOCK"/>
      <sheetName val="OPNAME_SALES"/>
      <sheetName val="CPO_16-9-TID_"/>
      <sheetName val="Retail_Spider"/>
      <sheetName val="Income_Statement"/>
      <sheetName val="Balance_Sheet"/>
      <sheetName val="OPNAME_BAD_STOCK"/>
      <sheetName val="N2_2"/>
      <sheetName val="NH-Badan"/>
      <sheetName val="SheetGMP"/>
      <sheetName val="SheetGMT"/>
      <sheetName val="Alamat"/>
      <sheetName val="Ranges"/>
      <sheetName val="ID MENADO"/>
      <sheetName val="CURRENCY C.O.A."/>
      <sheetName val="Link"/>
      <sheetName val="Lead"/>
      <sheetName val="JAN 08"/>
      <sheetName val="Permanent_info3"/>
      <sheetName val="@PPh_23_(prepaid)3"/>
      <sheetName val="@lam_53"/>
      <sheetName val="@lam-5_13"/>
      <sheetName val="@lam-5_2-Ind3"/>
      <sheetName val="@Disp__FA3"/>
      <sheetName val="@Fisca_LN3"/>
      <sheetName val="Art25_calc3"/>
      <sheetName val="Marshal_-12"/>
      <sheetName val="Salary_Recon2"/>
      <sheetName val="Ford_Options2"/>
      <sheetName val="ADD_JAN-DEC092"/>
      <sheetName val="I_4_1_(2)2"/>
      <sheetName val="CAFL_2"/>
      <sheetName val="Saldo_Akhir2"/>
      <sheetName val="FE-1771$_P11"/>
      <sheetName val="new_IFS_format1"/>
      <sheetName val="marshall_spt_1771_1998_ke_satu1"/>
      <sheetName val="OPNAME_GOOD_STOCK1"/>
      <sheetName val="OPNAME_SALES1"/>
      <sheetName val="CPO_16-9-TID_1"/>
      <sheetName val="Retail_Spider1"/>
      <sheetName val="OPNAME_BAD_STOCK1"/>
      <sheetName val="Income_Statement1"/>
      <sheetName val="Balance_Sheet1"/>
      <sheetName val="N2_21"/>
      <sheetName val="DATA WP"/>
      <sheetName val="id"/>
      <sheetName val="OFF"/>
      <sheetName val="Job Sheet"/>
      <sheetName val="harsat"/>
      <sheetName val="d_com"/>
      <sheetName val="panther"/>
      <sheetName val="BIA-F"/>
      <sheetName val="TABLE"/>
      <sheetName val="Data Costs"/>
      <sheetName val="Control Panel"/>
      <sheetName val="Others"/>
      <sheetName val="Overheads"/>
      <sheetName val="3GP&amp;Ss features"/>
      <sheetName val="Info"/>
      <sheetName val="Margins"/>
      <sheetName val="load"/>
      <sheetName val="HQ"/>
      <sheetName val="Calculation"/>
      <sheetName val="EmpData"/>
      <sheetName val="B2 (Act by Mth) Total"/>
      <sheetName val="2003 Bgt"/>
      <sheetName val="HO"/>
      <sheetName val="Tran0104"/>
      <sheetName val="mar01-strategy"/>
      <sheetName val="Data"/>
      <sheetName val="Tables"/>
      <sheetName val="Center"/>
      <sheetName val="Company"/>
      <sheetName val="License"/>
      <sheetName val="Account"/>
      <sheetName val="Cover"/>
      <sheetName val="RAB"/>
      <sheetName val="MAP"/>
      <sheetName val="BASIC"/>
      <sheetName val="UNIT"/>
      <sheetName val="JUR"/>
      <sheetName val="REFUO"/>
      <sheetName val="LK"/>
      <sheetName val="KONS"/>
      <sheetName val="tax-ss"/>
      <sheetName val="LR"/>
      <sheetName val="Valuation"/>
      <sheetName val="TM"/>
      <sheetName val="HTI"/>
      <sheetName val="Table Array"/>
      <sheetName val="Total"/>
      <sheetName val="SE-C"/>
      <sheetName val="As"/>
      <sheetName val="Ex Rate"/>
      <sheetName val="ID_MENADO"/>
      <sheetName val="CURRENCY_C_O_A_"/>
      <sheetName val="JAN_08"/>
      <sheetName val="PROJ CASH"/>
      <sheetName val="Cover Sheet"/>
      <sheetName val="PRO"/>
      <sheetName val="Exchange Rates"/>
      <sheetName val="K2-FA"/>
      <sheetName val="HK rates"/>
      <sheetName val="COA"/>
      <sheetName val="Bilanz Bus.plan 2002"/>
      <sheetName val="Introduction"/>
      <sheetName val="data_val"/>
      <sheetName val="List"/>
      <sheetName val="Beton(B)"/>
      <sheetName val="Uph&amp;bhn"/>
      <sheetName val="Sheet3"/>
      <sheetName val="Permanent_info4"/>
      <sheetName val="@PPh_23_(prepaid)4"/>
      <sheetName val="@lam_54"/>
      <sheetName val="@lam-5_14"/>
      <sheetName val="@lam-5_2-Ind4"/>
      <sheetName val="@Disp__FA4"/>
      <sheetName val="@Fisca_LN4"/>
      <sheetName val="Art25_calc4"/>
      <sheetName val="Marshal_-13"/>
      <sheetName val="Salary_Recon3"/>
      <sheetName val="Ford_Options3"/>
      <sheetName val="ADD_JAN-DEC093"/>
      <sheetName val="I_4_1_(2)3"/>
      <sheetName val="CAFL_3"/>
      <sheetName val="FE-1771$_P12"/>
      <sheetName val="new_IFS_format2"/>
      <sheetName val="OPNAME_GOOD_STOCK2"/>
      <sheetName val="OPNAME_SALES2"/>
      <sheetName val="marshall_spt_1771_1998_ke_satu2"/>
      <sheetName val="CPO_16-9-TID_2"/>
      <sheetName val="Retail_Spider2"/>
      <sheetName val="Saldo_Akhir3"/>
      <sheetName val="Income_Statement2"/>
      <sheetName val="Balance_Sheet2"/>
      <sheetName val="OPNAME_BAD_STOCK2"/>
      <sheetName val="N2_22"/>
      <sheetName val="Bukti Potong"/>
      <sheetName val="Setup"/>
      <sheetName val="NNPL_P1"/>
      <sheetName val="Rev&amp;Op Costs"/>
      <sheetName val="Inputs"/>
      <sheetName val="_x0000_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工数推移グラフ "/>
      <sheetName val="ISO_250"/>
      <sheetName val="AHSbj"/>
      <sheetName val="ポンプ作動耐久回数検討"/>
      <sheetName val="選酋表"/>
      <sheetName val="PROD-TF"/>
      <sheetName val="set date"/>
      <sheetName val="1-C,D,E"/>
      <sheetName val="集計結果"/>
      <sheetName val="By Act Cd-CE"/>
      <sheetName val="Annual Production"/>
      <sheetName val="Report_Range"/>
      <sheetName val="Report_Anova"/>
      <sheetName val="133NPR55 69 EC"/>
      <sheetName val="Production Database 399"/>
      <sheetName val="Movement extr_x0001_ct"/>
      <sheetName val="350CXZCO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"/>
      <sheetName val="Movement_extrct"/>
      <sheetName val="133NPR55_69_EC"/>
      <sheetName val="Annual_Production"/>
      <sheetName val="Production_Database_399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2"/>
      <sheetName val="133NPR55_69_EC2"/>
      <sheetName val="Annual_Production2"/>
      <sheetName val="Production_Database_399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1"/>
      <sheetName val="133NPR55_69_EC1"/>
      <sheetName val="Annual_Production1"/>
      <sheetName val="Production_Database_3991"/>
      <sheetName val="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 (2)"/>
      <sheetName val="セット構成)"/>
      <sheetName val="加工①"/>
      <sheetName val="9月累計実績"/>
      <sheetName val="取扱アイテム (2)"/>
      <sheetName val="返品再生産調整原価 (ＤＴ)"/>
      <sheetName val="通期営業ＰＴ"/>
      <sheetName val="下期営業ＰＴ"/>
      <sheetName val="上期営業ＰＴ＆統括"/>
      <sheetName val="品目別予算案原本"/>
      <sheetName val="Sheet2"/>
      <sheetName val="Sheet1 (2)"/>
    </sheetNames>
    <sheetDataSet>
      <sheetData sheetId="0"/>
      <sheetData sheetId="1"/>
      <sheetData sheetId="2"/>
      <sheetData sheetId="3"/>
      <sheetData sheetId="4">
        <row r="5">
          <cell r="E5" t="str">
            <v>代表コ-ド</v>
          </cell>
          <cell r="F5" t="str">
            <v>原価計算用</v>
          </cell>
          <cell r="G5" t="str">
            <v>MHMHJ1</v>
          </cell>
          <cell r="H5" t="str">
            <v>販売金額
1.5年分</v>
          </cell>
          <cell r="I5" t="str">
            <v>売上げ金額（予算数×現行振価）</v>
          </cell>
          <cell r="J5" t="str">
            <v>販売数量</v>
          </cell>
          <cell r="K5" t="str">
            <v>2008年度振替価格</v>
          </cell>
          <cell r="L5" t="str">
            <v>2008年度GP率</v>
          </cell>
          <cell r="M5" t="str">
            <v>運賃・販売管理費</v>
          </cell>
          <cell r="N5" t="str">
            <v>現行
ＧＰ率</v>
          </cell>
          <cell r="O5" t="str">
            <v>現行振価－原価</v>
          </cell>
          <cell r="P5" t="str">
            <v>現行振替価格</v>
          </cell>
          <cell r="Q5" t="str">
            <v>製造原価合計</v>
          </cell>
          <cell r="R5" t="str">
            <v>原料費</v>
          </cell>
          <cell r="S5" t="str">
            <v>材料費</v>
          </cell>
          <cell r="T5" t="str">
            <v>仕掛品費</v>
          </cell>
          <cell r="U5" t="str">
            <v>半製品費</v>
          </cell>
          <cell r="V5" t="str">
            <v>製品費</v>
          </cell>
          <cell r="W5" t="str">
            <v>外注加工費</v>
          </cell>
          <cell r="X5" t="str">
            <v>外箱費用</v>
          </cell>
          <cell r="Y5" t="str">
            <v>労務費</v>
          </cell>
          <cell r="Z5" t="str">
            <v>間接直課</v>
          </cell>
          <cell r="AA5" t="str">
            <v>間接人件費</v>
          </cell>
          <cell r="AB5" t="str">
            <v>他間接経費</v>
          </cell>
          <cell r="AC5" t="str">
            <v>原価合計</v>
          </cell>
          <cell r="AD5" t="str">
            <v>変動費1</v>
          </cell>
          <cell r="AE5" t="str">
            <v>変動費2</v>
          </cell>
          <cell r="AF5" t="str">
            <v>変動費（確）</v>
          </cell>
        </row>
        <row r="6">
          <cell r="E6" t="str">
            <v>01110221</v>
          </cell>
          <cell r="F6" t="str">
            <v>01110221</v>
          </cell>
          <cell r="G6" t="str">
            <v>桐灰Ｈ．ＷⅡ１Ｐ</v>
          </cell>
          <cell r="H6">
            <v>982694</v>
          </cell>
          <cell r="I6">
            <v>1728000</v>
          </cell>
          <cell r="J6">
            <v>144000</v>
          </cell>
          <cell r="K6">
            <v>12.703955534229049</v>
          </cell>
          <cell r="L6">
            <v>0</v>
          </cell>
          <cell r="N6">
            <v>-5.8662961185754092E-2</v>
          </cell>
          <cell r="O6">
            <v>-0.70395553422904911</v>
          </cell>
          <cell r="P6">
            <v>12</v>
          </cell>
          <cell r="Q6">
            <v>12.703955534229049</v>
          </cell>
          <cell r="R6">
            <v>5.0198416506717853</v>
          </cell>
          <cell r="S6">
            <v>4.3635636596289187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0.54</v>
          </cell>
          <cell r="Y6">
            <v>1.4252239283429302</v>
          </cell>
          <cell r="Z6">
            <v>3.9307421625079976E-2</v>
          </cell>
          <cell r="AA6">
            <v>0.62151311580294311</v>
          </cell>
          <cell r="AB6">
            <v>0.69450575815738969</v>
          </cell>
          <cell r="AC6">
            <v>12.703955534229049</v>
          </cell>
          <cell r="AD6">
            <v>11.35</v>
          </cell>
          <cell r="AE6">
            <v>11.71</v>
          </cell>
          <cell r="AF6">
            <v>11.71</v>
          </cell>
        </row>
        <row r="7">
          <cell r="E7" t="str">
            <v>01110222</v>
          </cell>
          <cell r="F7" t="str">
            <v>01110222</v>
          </cell>
          <cell r="G7" t="str">
            <v>桐灰Ｈ．ＷⅡCVS 5P</v>
          </cell>
          <cell r="H7">
            <v>3152825</v>
          </cell>
          <cell r="I7">
            <v>2083200</v>
          </cell>
          <cell r="J7">
            <v>33600</v>
          </cell>
          <cell r="K7">
            <v>62.490625000000001</v>
          </cell>
          <cell r="L7">
            <v>0</v>
          </cell>
          <cell r="N7">
            <v>-7.9133064516130405E-3</v>
          </cell>
          <cell r="O7">
            <v>-0.49062500000000853</v>
          </cell>
          <cell r="P7">
            <v>62</v>
          </cell>
          <cell r="Q7">
            <v>62.490625000000001</v>
          </cell>
          <cell r="R7">
            <v>22.504999999999999</v>
          </cell>
          <cell r="S7">
            <v>24.460625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2.14</v>
          </cell>
          <cell r="Y7">
            <v>6.777916666666667</v>
          </cell>
          <cell r="Z7">
            <v>0.197875</v>
          </cell>
          <cell r="AA7">
            <v>2.9557499999999997</v>
          </cell>
          <cell r="AB7">
            <v>3.4534583333333337</v>
          </cell>
          <cell r="AC7">
            <v>62.490625000000001</v>
          </cell>
          <cell r="AD7">
            <v>55.88</v>
          </cell>
          <cell r="AE7">
            <v>60.44</v>
          </cell>
          <cell r="AF7">
            <v>60.44</v>
          </cell>
        </row>
        <row r="8">
          <cell r="E8" t="str">
            <v>01110223</v>
          </cell>
          <cell r="F8" t="str">
            <v>01110223</v>
          </cell>
          <cell r="G8" t="str">
            <v>桐灰Ｈ．ＷⅡ１０Ｐ</v>
          </cell>
          <cell r="H8">
            <v>529579846</v>
          </cell>
          <cell r="I8" t="e">
            <v>#N/A</v>
          </cell>
          <cell r="J8" t="e">
            <v>#N/A</v>
          </cell>
          <cell r="K8">
            <v>112.00247518964501</v>
          </cell>
          <cell r="L8">
            <v>0</v>
          </cell>
          <cell r="N8">
            <v>5.8802729498781417E-2</v>
          </cell>
          <cell r="O8">
            <v>6.9975248103549887</v>
          </cell>
          <cell r="P8">
            <v>119</v>
          </cell>
          <cell r="Q8">
            <v>112.00247518964501</v>
          </cell>
          <cell r="R8">
            <v>43.347617699587566</v>
          </cell>
          <cell r="S8">
            <v>44.287798967079098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4.26</v>
          </cell>
          <cell r="Y8">
            <v>8.5330843091766102</v>
          </cell>
          <cell r="Z8">
            <v>0.25834299970540581</v>
          </cell>
          <cell r="AA8">
            <v>3.5656035958904111</v>
          </cell>
          <cell r="AB8">
            <v>7.7500276182059213</v>
          </cell>
          <cell r="AC8">
            <v>112.00247518964501</v>
          </cell>
          <cell r="AD8">
            <v>100.43</v>
          </cell>
          <cell r="AE8">
            <v>101.91</v>
          </cell>
          <cell r="AF8">
            <v>101.91</v>
          </cell>
        </row>
        <row r="9">
          <cell r="E9" t="str">
            <v>01110225</v>
          </cell>
          <cell r="F9" t="str">
            <v>01110225</v>
          </cell>
          <cell r="G9" t="str">
            <v>桐灰Ｈ．ＷⅡ２０Ｐ袋</v>
          </cell>
          <cell r="H9">
            <v>41300575</v>
          </cell>
          <cell r="I9">
            <v>18068400</v>
          </cell>
          <cell r="J9">
            <v>75600</v>
          </cell>
          <cell r="K9">
            <v>241.55674926534829</v>
          </cell>
          <cell r="L9">
            <v>0</v>
          </cell>
          <cell r="N9">
            <v>-1.0697695670913335E-2</v>
          </cell>
          <cell r="O9">
            <v>-2.5567492653482873</v>
          </cell>
          <cell r="P9">
            <v>239</v>
          </cell>
          <cell r="Q9">
            <v>241.55674926534829</v>
          </cell>
          <cell r="R9">
            <v>90.678460805337139</v>
          </cell>
          <cell r="S9">
            <v>89.49352712254786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8.58</v>
          </cell>
          <cell r="Y9">
            <v>26.959653720911763</v>
          </cell>
          <cell r="Z9">
            <v>0.77749980144547692</v>
          </cell>
          <cell r="AA9">
            <v>11.756730998332142</v>
          </cell>
          <cell r="AB9">
            <v>13.310876816773886</v>
          </cell>
          <cell r="AC9">
            <v>241.55674926534829</v>
          </cell>
          <cell r="AD9">
            <v>215.71</v>
          </cell>
          <cell r="AE9">
            <v>216.54</v>
          </cell>
          <cell r="AF9">
            <v>216.54</v>
          </cell>
        </row>
        <row r="10">
          <cell r="E10" t="str">
            <v>01110226</v>
          </cell>
          <cell r="F10" t="str">
            <v>01110226</v>
          </cell>
          <cell r="G10" t="str">
            <v>桐灰Ｈ．ＷⅡ３０Ｐ袋</v>
          </cell>
          <cell r="H10">
            <v>42130034</v>
          </cell>
          <cell r="I10">
            <v>16992000</v>
          </cell>
          <cell r="J10">
            <v>48000</v>
          </cell>
          <cell r="K10">
            <v>364.98120320855605</v>
          </cell>
          <cell r="L10">
            <v>0</v>
          </cell>
          <cell r="N10">
            <v>-3.1020348046768512E-2</v>
          </cell>
          <cell r="O10">
            <v>-10.981203208556053</v>
          </cell>
          <cell r="P10">
            <v>354</v>
          </cell>
          <cell r="Q10">
            <v>364.98120320855605</v>
          </cell>
          <cell r="R10">
            <v>134.85354278074865</v>
          </cell>
          <cell r="S10">
            <v>136.11457219251338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12.88</v>
          </cell>
          <cell r="Y10">
            <v>41.70274064171123</v>
          </cell>
          <cell r="Z10">
            <v>1.1526069518716577</v>
          </cell>
          <cell r="AA10">
            <v>18.185962566844921</v>
          </cell>
          <cell r="AB10">
            <v>20.091778074866308</v>
          </cell>
          <cell r="AC10">
            <v>364.98120320855605</v>
          </cell>
          <cell r="AD10">
            <v>325.55</v>
          </cell>
          <cell r="AE10">
            <v>325.97000000000003</v>
          </cell>
          <cell r="AF10">
            <v>325.97000000000003</v>
          </cell>
        </row>
        <row r="11">
          <cell r="E11" t="str">
            <v>01110227</v>
          </cell>
          <cell r="F11" t="str">
            <v>01110227</v>
          </cell>
          <cell r="G11" t="str">
            <v>桐灰Ｈ．ＷⅡ30P函2</v>
          </cell>
          <cell r="H11">
            <v>274730247</v>
          </cell>
          <cell r="I11">
            <v>143930000</v>
          </cell>
          <cell r="J11">
            <v>389000</v>
          </cell>
          <cell r="K11">
            <v>371.12747170862917</v>
          </cell>
          <cell r="L11">
            <v>0</v>
          </cell>
          <cell r="N11">
            <v>-3.0472208341329001E-3</v>
          </cell>
          <cell r="O11">
            <v>-1.127471708629173</v>
          </cell>
          <cell r="P11">
            <v>370</v>
          </cell>
          <cell r="Q11">
            <v>371.12747170862917</v>
          </cell>
          <cell r="R11">
            <v>132.05415646884921</v>
          </cell>
          <cell r="S11">
            <v>155.23303123561197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13.75</v>
          </cell>
          <cell r="Y11">
            <v>32.317275304722905</v>
          </cell>
          <cell r="Z11">
            <v>2.1263479293382122</v>
          </cell>
          <cell r="AA11">
            <v>13.981965008360191</v>
          </cell>
          <cell r="AB11">
            <v>21.664695761746675</v>
          </cell>
          <cell r="AC11">
            <v>371.12747170862917</v>
          </cell>
          <cell r="AD11">
            <v>333.35</v>
          </cell>
          <cell r="AE11">
            <v>333.6</v>
          </cell>
          <cell r="AF11">
            <v>333.6</v>
          </cell>
        </row>
        <row r="12">
          <cell r="E12" t="str">
            <v>01110228</v>
          </cell>
          <cell r="F12" t="str">
            <v>01110223</v>
          </cell>
          <cell r="G12" t="str">
            <v>桐灰Ｈ．ＷⅡ１０Ｐ･2</v>
          </cell>
          <cell r="H12">
            <v>3160758</v>
          </cell>
          <cell r="I12">
            <v>999600</v>
          </cell>
          <cell r="J12">
            <v>8400</v>
          </cell>
          <cell r="K12">
            <v>112.00247518964501</v>
          </cell>
          <cell r="L12">
            <v>0</v>
          </cell>
          <cell r="N12">
            <v>5.8802729498781417E-2</v>
          </cell>
          <cell r="O12">
            <v>6.9975248103549887</v>
          </cell>
          <cell r="P12">
            <v>119</v>
          </cell>
          <cell r="Q12">
            <v>112.00247518964501</v>
          </cell>
          <cell r="R12">
            <v>43.347617699587566</v>
          </cell>
          <cell r="S12">
            <v>44.287798967079098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4.26</v>
          </cell>
          <cell r="Y12">
            <v>8.5330843091766102</v>
          </cell>
          <cell r="Z12">
            <v>0.25834299970540581</v>
          </cell>
          <cell r="AA12">
            <v>3.5656035958904111</v>
          </cell>
          <cell r="AB12">
            <v>7.7500276182059213</v>
          </cell>
          <cell r="AC12">
            <v>112.00247518964501</v>
          </cell>
          <cell r="AD12">
            <v>100.43</v>
          </cell>
          <cell r="AF12">
            <v>100.43</v>
          </cell>
        </row>
        <row r="13">
          <cell r="E13" t="str">
            <v>01110239</v>
          </cell>
          <cell r="F13" t="str">
            <v>01110239</v>
          </cell>
          <cell r="G13" t="str">
            <v>桐灰Ｈ．ＷⅡ３Ｐ･2</v>
          </cell>
          <cell r="H13">
            <v>524076</v>
          </cell>
          <cell r="I13">
            <v>320000</v>
          </cell>
          <cell r="J13">
            <v>8000</v>
          </cell>
          <cell r="K13">
            <v>45.556136363636369</v>
          </cell>
          <cell r="L13">
            <v>0</v>
          </cell>
          <cell r="N13">
            <v>-0.13890340909090923</v>
          </cell>
          <cell r="O13">
            <v>-5.5561363636363694</v>
          </cell>
          <cell r="P13">
            <v>40</v>
          </cell>
          <cell r="Q13">
            <v>45.556136363636369</v>
          </cell>
          <cell r="R13">
            <v>0</v>
          </cell>
          <cell r="S13">
            <v>2.1126136363636365</v>
          </cell>
          <cell r="T13">
            <v>28.92</v>
          </cell>
          <cell r="U13">
            <v>0</v>
          </cell>
          <cell r="V13">
            <v>0</v>
          </cell>
          <cell r="W13">
            <v>0</v>
          </cell>
          <cell r="X13">
            <v>1.29</v>
          </cell>
          <cell r="Y13">
            <v>7.4973863636363633</v>
          </cell>
          <cell r="Z13">
            <v>0</v>
          </cell>
          <cell r="AA13">
            <v>3.2694318181818183</v>
          </cell>
          <cell r="AB13">
            <v>2.4667045454545455</v>
          </cell>
          <cell r="AC13">
            <v>45.556136363636369</v>
          </cell>
          <cell r="AD13">
            <v>39.82</v>
          </cell>
          <cell r="AF13">
            <v>39.82</v>
          </cell>
        </row>
        <row r="14">
          <cell r="E14" t="str">
            <v>01110243</v>
          </cell>
          <cell r="F14" t="str">
            <v>01110243</v>
          </cell>
          <cell r="G14" t="str">
            <v>桐灰Ｈ．ＷⅢ１０Ｐ</v>
          </cell>
          <cell r="H14">
            <v>42335985</v>
          </cell>
          <cell r="I14">
            <v>226270000</v>
          </cell>
          <cell r="J14">
            <v>1870000</v>
          </cell>
          <cell r="K14">
            <v>110.38629564003438</v>
          </cell>
          <cell r="L14">
            <v>0</v>
          </cell>
          <cell r="N14">
            <v>8.7716564958393584E-2</v>
          </cell>
          <cell r="O14">
            <v>10.613704359965624</v>
          </cell>
          <cell r="P14">
            <v>121</v>
          </cell>
          <cell r="Q14">
            <v>110.38629564003438</v>
          </cell>
          <cell r="R14">
            <v>39.793347293814435</v>
          </cell>
          <cell r="S14">
            <v>44.837416774054979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4.28</v>
          </cell>
          <cell r="Y14">
            <v>8.5014953823024051</v>
          </cell>
          <cell r="Z14">
            <v>0.14664948453608248</v>
          </cell>
          <cell r="AA14">
            <v>3.3448668384879725</v>
          </cell>
          <cell r="AB14">
            <v>9.4825198668384871</v>
          </cell>
          <cell r="AC14">
            <v>110.38629564003438</v>
          </cell>
          <cell r="AD14">
            <v>97.41</v>
          </cell>
          <cell r="AF14">
            <v>97.41</v>
          </cell>
        </row>
        <row r="15">
          <cell r="E15" t="str">
            <v>01110253</v>
          </cell>
          <cell r="F15" t="str">
            <v>01110253</v>
          </cell>
          <cell r="G15" t="str">
            <v>桐灰Ｈ．ＷⅢ10P+1P</v>
          </cell>
          <cell r="H15">
            <v>2870196</v>
          </cell>
          <cell r="I15">
            <v>1886400</v>
          </cell>
          <cell r="J15">
            <v>14400</v>
          </cell>
          <cell r="K15">
            <v>103.70083874458875</v>
          </cell>
          <cell r="L15">
            <v>0</v>
          </cell>
          <cell r="N15">
            <v>0.20839054393443701</v>
          </cell>
          <cell r="O15">
            <v>27.299161255411249</v>
          </cell>
          <cell r="P15">
            <v>131</v>
          </cell>
          <cell r="Q15">
            <v>103.70083874458875</v>
          </cell>
          <cell r="R15">
            <v>30.482413419913421</v>
          </cell>
          <cell r="S15">
            <v>49.098214285714292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4.3</v>
          </cell>
          <cell r="Y15">
            <v>9.5595238095238102</v>
          </cell>
          <cell r="Z15">
            <v>0.3618777056277056</v>
          </cell>
          <cell r="AA15">
            <v>4.168695887445887</v>
          </cell>
          <cell r="AB15">
            <v>5.7301136363636358</v>
          </cell>
          <cell r="AC15">
            <v>103.70083874458875</v>
          </cell>
          <cell r="AD15">
            <v>93.44</v>
          </cell>
          <cell r="AF15">
            <v>93.44</v>
          </cell>
        </row>
        <row r="16">
          <cell r="E16" t="str">
            <v>01110254</v>
          </cell>
          <cell r="F16" t="str">
            <v>01110254</v>
          </cell>
          <cell r="G16" t="str">
            <v>桐灰Ｈ．ＷⅢ30+3函</v>
          </cell>
          <cell r="H16">
            <v>18704966</v>
          </cell>
          <cell r="I16">
            <v>10176000</v>
          </cell>
          <cell r="J16">
            <v>24000</v>
          </cell>
          <cell r="K16">
            <v>415.30525528978836</v>
          </cell>
          <cell r="L16">
            <v>0</v>
          </cell>
          <cell r="N16">
            <v>2.0506473373140655E-2</v>
          </cell>
          <cell r="O16">
            <v>8.6947447102116371</v>
          </cell>
          <cell r="P16">
            <v>424</v>
          </cell>
          <cell r="Q16">
            <v>415.30525528978836</v>
          </cell>
          <cell r="R16">
            <v>132.88092226310948</v>
          </cell>
          <cell r="S16">
            <v>173.31393744250229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13.75</v>
          </cell>
          <cell r="Y16">
            <v>35.179047838086476</v>
          </cell>
          <cell r="Z16">
            <v>21.60165593376265</v>
          </cell>
          <cell r="AA16">
            <v>15.341076356945722</v>
          </cell>
          <cell r="AB16">
            <v>23.238615455381783</v>
          </cell>
          <cell r="AC16">
            <v>415.30525528978836</v>
          </cell>
          <cell r="AD16">
            <v>355.12</v>
          </cell>
          <cell r="AF16">
            <v>355.12</v>
          </cell>
        </row>
        <row r="17">
          <cell r="E17" t="str">
            <v>01110293</v>
          </cell>
          <cell r="F17" t="str">
            <v>01110293</v>
          </cell>
          <cell r="G17" t="str">
            <v>桐灰ＨＷ吊下ｷﾖｽｸ10P</v>
          </cell>
          <cell r="H17">
            <v>201600</v>
          </cell>
          <cell r="I17">
            <v>377520</v>
          </cell>
          <cell r="J17">
            <v>3120</v>
          </cell>
          <cell r="K17" t="e">
            <v>#N/A</v>
          </cell>
          <cell r="L17">
            <v>0</v>
          </cell>
          <cell r="N17" t="e">
            <v>#N/A</v>
          </cell>
          <cell r="O17" t="e">
            <v>#N/A</v>
          </cell>
          <cell r="P17">
            <v>121</v>
          </cell>
          <cell r="Q17">
            <v>304.89493282149715</v>
          </cell>
          <cell r="R17">
            <v>120.47619961612284</v>
          </cell>
          <cell r="S17">
            <v>104.72552783109404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153</v>
          </cell>
          <cell r="Y17">
            <v>34.205374280230323</v>
          </cell>
          <cell r="Z17">
            <v>0.94337811900191948</v>
          </cell>
          <cell r="AA17">
            <v>14.916314779270635</v>
          </cell>
          <cell r="AB17">
            <v>16.668138195777352</v>
          </cell>
          <cell r="AC17">
            <v>304.89493282149715</v>
          </cell>
          <cell r="AD17">
            <v>272.39999999999998</v>
          </cell>
          <cell r="AE17">
            <v>281.04000000000002</v>
          </cell>
          <cell r="AF17">
            <v>281.04000000000002</v>
          </cell>
        </row>
        <row r="18">
          <cell r="E18" t="str">
            <v>01110343</v>
          </cell>
          <cell r="F18" t="str">
            <v>01110343</v>
          </cell>
          <cell r="G18" t="str">
            <v>桐灰ｷﾘﾀﾞﾝﾎﾞⅡ10P</v>
          </cell>
          <cell r="H18">
            <v>94256847</v>
          </cell>
          <cell r="I18" t="e">
            <v>#N/A</v>
          </cell>
          <cell r="J18" t="e">
            <v>#N/A</v>
          </cell>
          <cell r="K18">
            <v>97.342784171038502</v>
          </cell>
          <cell r="L18">
            <v>0</v>
          </cell>
          <cell r="N18">
            <v>0.10694693421065594</v>
          </cell>
          <cell r="O18">
            <v>11.657215828961498</v>
          </cell>
          <cell r="P18">
            <v>109</v>
          </cell>
          <cell r="Q18">
            <v>97.342784171038502</v>
          </cell>
          <cell r="R18">
            <v>33.66217493089637</v>
          </cell>
          <cell r="S18">
            <v>42.19894511197608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3.33</v>
          </cell>
          <cell r="Y18">
            <v>8.1266147684323347</v>
          </cell>
          <cell r="Z18">
            <v>0.3138009815535624</v>
          </cell>
          <cell r="AA18">
            <v>3.4479409939640098</v>
          </cell>
          <cell r="AB18">
            <v>6.2633073842161675</v>
          </cell>
          <cell r="AC18">
            <v>97.342784171038502</v>
          </cell>
          <cell r="AD18">
            <v>87.32</v>
          </cell>
          <cell r="AE18">
            <v>87.76</v>
          </cell>
          <cell r="AF18">
            <v>87.76</v>
          </cell>
        </row>
        <row r="19">
          <cell r="E19" t="str">
            <v>01110344</v>
          </cell>
          <cell r="F19" t="str">
            <v>01110344</v>
          </cell>
          <cell r="G19" t="str">
            <v>桐灰ｷﾘﾀﾞﾝﾎﾞⅡ30P</v>
          </cell>
          <cell r="H19">
            <v>17293324</v>
          </cell>
          <cell r="I19" t="e">
            <v>#N/A</v>
          </cell>
          <cell r="J19" t="e">
            <v>#N/A</v>
          </cell>
          <cell r="K19">
            <v>304.6698204141469</v>
          </cell>
          <cell r="L19">
            <v>0</v>
          </cell>
          <cell r="N19">
            <v>6.8288010965911625E-2</v>
          </cell>
          <cell r="O19">
            <v>22.330179585853102</v>
          </cell>
          <cell r="P19">
            <v>327</v>
          </cell>
          <cell r="Q19">
            <v>304.6698204141469</v>
          </cell>
          <cell r="R19">
            <v>102.44408557815649</v>
          </cell>
          <cell r="S19">
            <v>127.6025975810885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11.28</v>
          </cell>
          <cell r="Y19">
            <v>31.576919552867878</v>
          </cell>
          <cell r="Z19">
            <v>1.1711563129924867</v>
          </cell>
          <cell r="AA19">
            <v>13.7702492211838</v>
          </cell>
          <cell r="AB19">
            <v>16.8248121678578</v>
          </cell>
          <cell r="AC19">
            <v>304.6698204141469</v>
          </cell>
          <cell r="AD19">
            <v>272.89999999999998</v>
          </cell>
          <cell r="AE19">
            <v>273.01</v>
          </cell>
          <cell r="AF19">
            <v>273.01</v>
          </cell>
        </row>
        <row r="20">
          <cell r="E20" t="str">
            <v>01110346</v>
          </cell>
          <cell r="F20" t="str">
            <v>01110346</v>
          </cell>
          <cell r="G20" t="str">
            <v>桐灰ｷﾘﾀﾞﾝﾎﾞ 30P函</v>
          </cell>
          <cell r="H20">
            <v>11574787</v>
          </cell>
          <cell r="I20" t="e">
            <v>#N/A</v>
          </cell>
          <cell r="J20" t="e">
            <v>#N/A</v>
          </cell>
          <cell r="K20">
            <v>339.64369822485213</v>
          </cell>
          <cell r="L20">
            <v>0</v>
          </cell>
          <cell r="N20">
            <v>3.2354136111532393E-2</v>
          </cell>
          <cell r="O20">
            <v>11.35630177514787</v>
          </cell>
          <cell r="P20">
            <v>351</v>
          </cell>
          <cell r="Q20">
            <v>339.64369822485213</v>
          </cell>
          <cell r="R20">
            <v>104.45520710059172</v>
          </cell>
          <cell r="S20">
            <v>153.45100591715976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10.41</v>
          </cell>
          <cell r="Y20">
            <v>29.995650887573966</v>
          </cell>
          <cell r="Z20">
            <v>0.23852071005917161</v>
          </cell>
          <cell r="AA20">
            <v>11.801627218934911</v>
          </cell>
          <cell r="AB20">
            <v>29.291686390532544</v>
          </cell>
          <cell r="AC20">
            <v>339.64369822485213</v>
          </cell>
          <cell r="AD20">
            <v>298.31</v>
          </cell>
          <cell r="AE20">
            <v>298.68</v>
          </cell>
          <cell r="AF20">
            <v>298.68</v>
          </cell>
        </row>
        <row r="21">
          <cell r="E21" t="str">
            <v>01110353</v>
          </cell>
          <cell r="F21" t="str">
            <v>01110353</v>
          </cell>
          <cell r="G21" t="str">
            <v>桐灰ｷﾘﾀﾞﾝﾎﾞⅢ10P</v>
          </cell>
          <cell r="H21">
            <v>20996295</v>
          </cell>
          <cell r="I21">
            <v>68670000</v>
          </cell>
          <cell r="J21">
            <v>630000</v>
          </cell>
          <cell r="K21">
            <v>137.50287552363852</v>
          </cell>
          <cell r="L21">
            <v>0</v>
          </cell>
          <cell r="N21">
            <v>-0.26149427085906901</v>
          </cell>
          <cell r="O21">
            <v>-28.502875523638522</v>
          </cell>
          <cell r="P21">
            <v>109</v>
          </cell>
          <cell r="Q21">
            <v>137.50287552363852</v>
          </cell>
          <cell r="R21">
            <v>40.254170406941945</v>
          </cell>
          <cell r="S21">
            <v>64.146450478755227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3.33</v>
          </cell>
          <cell r="Y21">
            <v>12.062406493117894</v>
          </cell>
          <cell r="Z21">
            <v>4.6928859964093359</v>
          </cell>
          <cell r="AA21">
            <v>5.2602483542788745</v>
          </cell>
          <cell r="AB21">
            <v>7.7567137941352478</v>
          </cell>
          <cell r="AC21">
            <v>137.50287552363852</v>
          </cell>
          <cell r="AD21">
            <v>119.79</v>
          </cell>
          <cell r="AF21">
            <v>119.79</v>
          </cell>
        </row>
        <row r="22">
          <cell r="E22" t="str">
            <v>01110354</v>
          </cell>
          <cell r="F22" t="str">
            <v>01110344</v>
          </cell>
          <cell r="G22" t="str">
            <v>桐灰ｷﾘﾀﾞﾝﾎﾞⅢ30P</v>
          </cell>
          <cell r="H22">
            <v>7953240</v>
          </cell>
          <cell r="I22">
            <v>15696000</v>
          </cell>
          <cell r="J22">
            <v>48000</v>
          </cell>
          <cell r="K22">
            <v>304.6698204141469</v>
          </cell>
          <cell r="L22">
            <v>0</v>
          </cell>
          <cell r="N22">
            <v>6.8288010965911625E-2</v>
          </cell>
          <cell r="O22">
            <v>22.330179585853102</v>
          </cell>
          <cell r="P22">
            <v>327</v>
          </cell>
          <cell r="Q22">
            <v>304.6698204141469</v>
          </cell>
          <cell r="R22">
            <v>102.44408557815649</v>
          </cell>
          <cell r="S22">
            <v>127.6025975810885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11.28</v>
          </cell>
          <cell r="Y22">
            <v>31.576919552867878</v>
          </cell>
          <cell r="Z22">
            <v>1.1711563129924867</v>
          </cell>
          <cell r="AA22">
            <v>13.7702492211838</v>
          </cell>
          <cell r="AB22">
            <v>16.8248121678578</v>
          </cell>
          <cell r="AC22">
            <v>304.6698204141469</v>
          </cell>
          <cell r="AD22">
            <v>272.89999999999998</v>
          </cell>
          <cell r="AF22">
            <v>272.89999999999998</v>
          </cell>
        </row>
        <row r="23">
          <cell r="E23" t="str">
            <v>01110356</v>
          </cell>
          <cell r="F23" t="str">
            <v>01110356</v>
          </cell>
          <cell r="G23" t="str">
            <v>桐灰ﾀﾞﾝﾎﾞⅢ30P函</v>
          </cell>
          <cell r="H23">
            <v>7608798</v>
          </cell>
          <cell r="I23">
            <v>12285000</v>
          </cell>
          <cell r="J23">
            <v>35000</v>
          </cell>
          <cell r="K23">
            <v>496.14832335329339</v>
          </cell>
          <cell r="L23">
            <v>0</v>
          </cell>
          <cell r="N23">
            <v>-0.41352798676151964</v>
          </cell>
          <cell r="O23">
            <v>-145.14832335329339</v>
          </cell>
          <cell r="P23">
            <v>351</v>
          </cell>
          <cell r="Q23">
            <v>496.14832335329339</v>
          </cell>
          <cell r="R23">
            <v>0</v>
          </cell>
          <cell r="S23">
            <v>48.272579840319359</v>
          </cell>
          <cell r="T23">
            <v>324.29990019960081</v>
          </cell>
          <cell r="U23">
            <v>0</v>
          </cell>
          <cell r="V23">
            <v>0</v>
          </cell>
          <cell r="W23">
            <v>0</v>
          </cell>
          <cell r="X23">
            <v>11.31</v>
          </cell>
          <cell r="Y23">
            <v>20.609031936127742</v>
          </cell>
          <cell r="Z23">
            <v>54.037425149700603</v>
          </cell>
          <cell r="AA23">
            <v>8.9872754491017979</v>
          </cell>
          <cell r="AB23">
            <v>28.632110778443113</v>
          </cell>
          <cell r="AC23">
            <v>496.14832335329339</v>
          </cell>
          <cell r="AD23">
            <v>404.49</v>
          </cell>
          <cell r="AF23">
            <v>404.49</v>
          </cell>
        </row>
        <row r="24">
          <cell r="E24" t="str">
            <v>01110403</v>
          </cell>
          <cell r="F24" t="str">
            <v>01110403</v>
          </cell>
          <cell r="G24" t="str">
            <v>やわらかﾊﾝﾄﾞｳｫｰﾏｰ10P</v>
          </cell>
          <cell r="H24">
            <v>36123681</v>
          </cell>
          <cell r="I24">
            <v>11642400</v>
          </cell>
          <cell r="J24">
            <v>79200</v>
          </cell>
          <cell r="K24">
            <v>134.88554083094556</v>
          </cell>
          <cell r="L24">
            <v>0</v>
          </cell>
          <cell r="N24">
            <v>8.2411286864315925E-2</v>
          </cell>
          <cell r="O24">
            <v>12.114459169054442</v>
          </cell>
          <cell r="P24">
            <v>147</v>
          </cell>
          <cell r="Q24">
            <v>134.88554083094556</v>
          </cell>
          <cell r="R24">
            <v>35.000887953677172</v>
          </cell>
          <cell r="S24">
            <v>73.755185947946515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4.29</v>
          </cell>
          <cell r="Y24">
            <v>7.5358016953199609</v>
          </cell>
          <cell r="Z24">
            <v>3.3571886938872968</v>
          </cell>
          <cell r="AA24">
            <v>3.2862419412607453</v>
          </cell>
          <cell r="AB24">
            <v>7.6602345988538678</v>
          </cell>
          <cell r="AC24">
            <v>134.88554083094556</v>
          </cell>
          <cell r="AD24">
            <v>120.58</v>
          </cell>
          <cell r="AE24">
            <v>123.49</v>
          </cell>
          <cell r="AF24">
            <v>123.49</v>
          </cell>
        </row>
        <row r="25">
          <cell r="E25" t="str">
            <v>01110413</v>
          </cell>
          <cell r="F25" t="str">
            <v>01110413</v>
          </cell>
          <cell r="G25" t="str">
            <v>やわらか吊下げｷﾖｽｸ10</v>
          </cell>
          <cell r="H25">
            <v>550239</v>
          </cell>
          <cell r="I25">
            <v>700800</v>
          </cell>
          <cell r="J25">
            <v>4800</v>
          </cell>
          <cell r="K25" t="e">
            <v>#N/A</v>
          </cell>
          <cell r="L25">
            <v>0</v>
          </cell>
          <cell r="N25" t="e">
            <v>#N/A</v>
          </cell>
          <cell r="O25" t="e">
            <v>#N/A</v>
          </cell>
          <cell r="P25">
            <v>146</v>
          </cell>
          <cell r="Q25">
            <v>134.88554083094556</v>
          </cell>
          <cell r="R25">
            <v>35.000887953677172</v>
          </cell>
          <cell r="S25">
            <v>73.755185947946515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4.29</v>
          </cell>
          <cell r="Y25">
            <v>7.5358016953199609</v>
          </cell>
          <cell r="Z25">
            <v>3.3571886938872968</v>
          </cell>
          <cell r="AA25">
            <v>3.2862419412607453</v>
          </cell>
          <cell r="AB25">
            <v>7.6602345988538678</v>
          </cell>
          <cell r="AC25">
            <v>134.88554083094556</v>
          </cell>
          <cell r="AD25">
            <v>120.58</v>
          </cell>
          <cell r="AE25">
            <v>123.49</v>
          </cell>
          <cell r="AF25">
            <v>123.49</v>
          </cell>
        </row>
        <row r="26">
          <cell r="E26" t="str">
            <v>01110603</v>
          </cell>
          <cell r="F26" t="str">
            <v>01110603</v>
          </cell>
          <cell r="G26" t="str">
            <v>キリほっか１０Ｐ</v>
          </cell>
          <cell r="H26">
            <v>7096970</v>
          </cell>
          <cell r="I26">
            <v>3686400</v>
          </cell>
          <cell r="J26">
            <v>38400</v>
          </cell>
          <cell r="K26">
            <v>113.87471249459576</v>
          </cell>
          <cell r="L26">
            <v>0</v>
          </cell>
          <cell r="N26">
            <v>-0.18619492181870578</v>
          </cell>
          <cell r="O26">
            <v>-17.874712494595755</v>
          </cell>
          <cell r="P26">
            <v>96</v>
          </cell>
          <cell r="Q26">
            <v>113.87471249459576</v>
          </cell>
          <cell r="R26">
            <v>36.637781020319935</v>
          </cell>
          <cell r="S26">
            <v>49.984192607003891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3.67</v>
          </cell>
          <cell r="Y26">
            <v>8.4783290099437956</v>
          </cell>
          <cell r="Z26">
            <v>4.9985678772157369</v>
          </cell>
          <cell r="AA26">
            <v>3.6972546476437529</v>
          </cell>
          <cell r="AB26">
            <v>6.408587332468656</v>
          </cell>
          <cell r="AC26">
            <v>113.87471249459576</v>
          </cell>
          <cell r="AD26">
            <v>98.77</v>
          </cell>
          <cell r="AF26">
            <v>98.77</v>
          </cell>
        </row>
        <row r="27">
          <cell r="E27" t="str">
            <v>01110723</v>
          </cell>
          <cell r="F27" t="str">
            <v>01110723</v>
          </cell>
          <cell r="G27" t="str">
            <v>桐灰竹炭Ⅱ１０Ｐ</v>
          </cell>
          <cell r="H27">
            <v>30729298</v>
          </cell>
          <cell r="I27">
            <v>6708240</v>
          </cell>
          <cell r="J27">
            <v>55440</v>
          </cell>
          <cell r="K27">
            <v>106.00063167259788</v>
          </cell>
          <cell r="L27">
            <v>0</v>
          </cell>
          <cell r="N27">
            <v>0.12396172171406714</v>
          </cell>
          <cell r="O27">
            <v>14.999368327402124</v>
          </cell>
          <cell r="P27">
            <v>121</v>
          </cell>
          <cell r="Q27">
            <v>106.00063167259788</v>
          </cell>
          <cell r="R27">
            <v>41.371055753262162</v>
          </cell>
          <cell r="S27">
            <v>42.660972716488736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3.49</v>
          </cell>
          <cell r="Y27">
            <v>8.4535587188612098</v>
          </cell>
          <cell r="Z27">
            <v>0.39231909845788848</v>
          </cell>
          <cell r="AA27">
            <v>3.6864620403321471</v>
          </cell>
          <cell r="AB27">
            <v>5.946263345195729</v>
          </cell>
          <cell r="AC27">
            <v>106.00063167259788</v>
          </cell>
          <cell r="AD27">
            <v>95.98</v>
          </cell>
          <cell r="AE27">
            <v>99.42</v>
          </cell>
          <cell r="AF27">
            <v>99.42</v>
          </cell>
        </row>
        <row r="28">
          <cell r="E28" t="str">
            <v>01110724</v>
          </cell>
          <cell r="F28" t="str">
            <v>01110724</v>
          </cell>
          <cell r="G28" t="str">
            <v>桐灰竹炭Ⅱ３０Ｐ函</v>
          </cell>
          <cell r="H28">
            <v>9183217</v>
          </cell>
          <cell r="I28">
            <v>5317600</v>
          </cell>
          <cell r="J28">
            <v>13600</v>
          </cell>
          <cell r="K28">
            <v>372.46002477700694</v>
          </cell>
          <cell r="L28">
            <v>0</v>
          </cell>
          <cell r="N28">
            <v>4.7416816427092237E-2</v>
          </cell>
          <cell r="O28">
            <v>18.539975222993064</v>
          </cell>
          <cell r="P28">
            <v>391</v>
          </cell>
          <cell r="Q28">
            <v>372.46002477700694</v>
          </cell>
          <cell r="R28">
            <v>133.03481169474728</v>
          </cell>
          <cell r="S28">
            <v>161.06318136769079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13.06</v>
          </cell>
          <cell r="Y28">
            <v>30.168607532210107</v>
          </cell>
          <cell r="Z28">
            <v>1.1438305252725471</v>
          </cell>
          <cell r="AA28">
            <v>13.15609514370664</v>
          </cell>
          <cell r="AB28">
            <v>20.833498513379585</v>
          </cell>
          <cell r="AC28">
            <v>372.46002477700694</v>
          </cell>
          <cell r="AD28">
            <v>337.33</v>
          </cell>
          <cell r="AF28">
            <v>337.33</v>
          </cell>
        </row>
        <row r="29">
          <cell r="E29" t="str">
            <v>01110793</v>
          </cell>
          <cell r="F29" t="str">
            <v>01110793</v>
          </cell>
          <cell r="G29" t="str">
            <v>桐灰竹炭１０Ｐ(A)</v>
          </cell>
          <cell r="H29">
            <v>126720</v>
          </cell>
          <cell r="I29" t="e">
            <v>#N/A</v>
          </cell>
          <cell r="J29" t="e">
            <v>#N/A</v>
          </cell>
          <cell r="K29" t="e">
            <v>#N/A</v>
          </cell>
          <cell r="L29">
            <v>0</v>
          </cell>
          <cell r="N29" t="e">
            <v>#N/A</v>
          </cell>
          <cell r="O29" t="e">
            <v>#N/A</v>
          </cell>
          <cell r="P29">
            <v>72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U29" t="e">
            <v>#N/A</v>
          </cell>
          <cell r="V29" t="e">
            <v>#N/A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F29" t="e">
            <v>#N/A</v>
          </cell>
        </row>
        <row r="30">
          <cell r="E30" t="str">
            <v>01110795</v>
          </cell>
          <cell r="F30" t="str">
            <v>01110795</v>
          </cell>
          <cell r="G30" t="str">
            <v>桐灰竹炭Ⅱ１０Ｐ(A)</v>
          </cell>
          <cell r="H30">
            <v>140400</v>
          </cell>
          <cell r="I30" t="e">
            <v>#N/A</v>
          </cell>
          <cell r="J30" t="e">
            <v>#N/A</v>
          </cell>
          <cell r="K30" t="e">
            <v>#N/A</v>
          </cell>
          <cell r="L30">
            <v>0</v>
          </cell>
          <cell r="N30" t="e">
            <v>#N/A</v>
          </cell>
          <cell r="O30" t="e">
            <v>#N/A</v>
          </cell>
          <cell r="P30">
            <v>72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U30" t="e">
            <v>#N/A</v>
          </cell>
          <cell r="V30" t="e">
            <v>#N/A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F30" t="e">
            <v>#N/A</v>
          </cell>
        </row>
        <row r="31">
          <cell r="E31" t="str">
            <v>01120203</v>
          </cell>
          <cell r="F31" t="str">
            <v>01120203</v>
          </cell>
          <cell r="G31" t="str">
            <v xml:space="preserve"> JUSTEYEﾎｯﾄｳｫｰﾏｰK10P</v>
          </cell>
          <cell r="H31">
            <v>8353800</v>
          </cell>
          <cell r="I31">
            <v>7372800</v>
          </cell>
          <cell r="J31">
            <v>76800</v>
          </cell>
          <cell r="K31">
            <v>99.729725785461994</v>
          </cell>
          <cell r="L31">
            <v>0</v>
          </cell>
          <cell r="N31">
            <v>-3.885131026522911E-2</v>
          </cell>
          <cell r="O31">
            <v>-3.7297257854619943</v>
          </cell>
          <cell r="P31">
            <v>96</v>
          </cell>
          <cell r="Q31">
            <v>99.729725785461994</v>
          </cell>
          <cell r="R31">
            <v>32.698201338538759</v>
          </cell>
          <cell r="S31">
            <v>45.286600669269383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3.33</v>
          </cell>
          <cell r="Y31">
            <v>7.8626835843093517</v>
          </cell>
          <cell r="Z31">
            <v>1.5293967280163598</v>
          </cell>
          <cell r="AA31">
            <v>3.4287739356757765</v>
          </cell>
          <cell r="AB31">
            <v>5.5940695296523515</v>
          </cell>
          <cell r="AC31">
            <v>99.729725785461994</v>
          </cell>
          <cell r="AD31">
            <v>89.18</v>
          </cell>
          <cell r="AF31">
            <v>89.18</v>
          </cell>
        </row>
        <row r="32">
          <cell r="E32" t="str">
            <v>01120303</v>
          </cell>
          <cell r="F32" t="str">
            <v>01120303</v>
          </cell>
          <cell r="G32" t="str">
            <v>貼らないカイロ10P</v>
          </cell>
          <cell r="H32">
            <v>955200</v>
          </cell>
          <cell r="I32">
            <v>737280</v>
          </cell>
          <cell r="J32">
            <v>7680</v>
          </cell>
          <cell r="K32">
            <v>81.829165275459104</v>
          </cell>
          <cell r="L32">
            <v>0</v>
          </cell>
          <cell r="N32">
            <v>0.14761286171396767</v>
          </cell>
          <cell r="O32">
            <v>14.170834724540896</v>
          </cell>
          <cell r="P32">
            <v>96</v>
          </cell>
          <cell r="Q32">
            <v>81.829165275459104</v>
          </cell>
          <cell r="R32">
            <v>2.7364357262103507</v>
          </cell>
          <cell r="S32">
            <v>47.588967723984425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3.33</v>
          </cell>
          <cell r="Y32">
            <v>15.400319977740679</v>
          </cell>
          <cell r="Z32">
            <v>1.7385225375626043</v>
          </cell>
          <cell r="AA32">
            <v>6.7157762938230379</v>
          </cell>
          <cell r="AB32">
            <v>4.3191430161380078</v>
          </cell>
          <cell r="AC32">
            <v>81.829165275459104</v>
          </cell>
          <cell r="AD32">
            <v>69.06</v>
          </cell>
          <cell r="AF32">
            <v>69.06</v>
          </cell>
        </row>
        <row r="33">
          <cell r="E33" t="str">
            <v>01120304</v>
          </cell>
          <cell r="F33" t="str">
            <v>01120304</v>
          </cell>
          <cell r="G33" t="str">
            <v>貼らないカイロ30P</v>
          </cell>
          <cell r="H33">
            <v>5305608</v>
          </cell>
          <cell r="I33">
            <v>4423680</v>
          </cell>
          <cell r="J33">
            <v>15360</v>
          </cell>
          <cell r="K33">
            <v>291.00693259385662</v>
          </cell>
          <cell r="L33">
            <v>0</v>
          </cell>
          <cell r="N33">
            <v>-1.0440738173113258E-2</v>
          </cell>
          <cell r="O33">
            <v>-3.006932593856618</v>
          </cell>
          <cell r="P33">
            <v>288</v>
          </cell>
          <cell r="Q33">
            <v>291.00693259385662</v>
          </cell>
          <cell r="R33">
            <v>9.5122653583617751</v>
          </cell>
          <cell r="S33">
            <v>182.63123933447099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11</v>
          </cell>
          <cell r="Y33">
            <v>38.062286689419793</v>
          </cell>
          <cell r="Z33">
            <v>17.353402303754269</v>
          </cell>
          <cell r="AA33">
            <v>16.598389505119457</v>
          </cell>
          <cell r="AB33">
            <v>15.849349402730375</v>
          </cell>
          <cell r="AC33">
            <v>291.00693259385662</v>
          </cell>
          <cell r="AD33">
            <v>241.21</v>
          </cell>
          <cell r="AF33">
            <v>241.21</v>
          </cell>
        </row>
        <row r="34">
          <cell r="E34" t="str">
            <v>01120633</v>
          </cell>
          <cell r="F34" t="str">
            <v>01120633</v>
          </cell>
          <cell r="G34" t="str">
            <v>ＣＯＯＰ’Ｓ　１０Ｐ</v>
          </cell>
          <cell r="H34">
            <v>3232681</v>
          </cell>
          <cell r="I34" t="e">
            <v>#N/A</v>
          </cell>
          <cell r="J34" t="e">
            <v>#N/A</v>
          </cell>
          <cell r="K34">
            <v>108.76772245274319</v>
          </cell>
          <cell r="L34">
            <v>0</v>
          </cell>
          <cell r="N34">
            <v>5.4193717802233164E-2</v>
          </cell>
          <cell r="O34">
            <v>6.2322775472568139</v>
          </cell>
          <cell r="P34">
            <v>115</v>
          </cell>
          <cell r="Q34">
            <v>108.76772245274319</v>
          </cell>
          <cell r="R34">
            <v>30.133010603964962</v>
          </cell>
          <cell r="S34">
            <v>51.687759336099582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3.76</v>
          </cell>
          <cell r="Y34">
            <v>5.6345089903181194</v>
          </cell>
          <cell r="Z34">
            <v>8.9249654218533898</v>
          </cell>
          <cell r="AA34">
            <v>2.4570654679575838</v>
          </cell>
          <cell r="AB34">
            <v>6.1704126325495618</v>
          </cell>
          <cell r="AC34">
            <v>108.76772245274319</v>
          </cell>
          <cell r="AD34">
            <v>91.22</v>
          </cell>
          <cell r="AF34">
            <v>91.22</v>
          </cell>
        </row>
        <row r="35">
          <cell r="E35" t="str">
            <v>01120634</v>
          </cell>
          <cell r="F35" t="str">
            <v>01120634</v>
          </cell>
          <cell r="G35" t="str">
            <v>ＣＯＯＰ’Ｓ　３０Ｐ</v>
          </cell>
          <cell r="H35">
            <v>2184430</v>
          </cell>
          <cell r="I35" t="e">
            <v>#N/A</v>
          </cell>
          <cell r="J35" t="e">
            <v>#N/A</v>
          </cell>
          <cell r="K35">
            <v>340.62041666666664</v>
          </cell>
          <cell r="L35">
            <v>0</v>
          </cell>
          <cell r="N35">
            <v>2.6798809523809593E-2</v>
          </cell>
          <cell r="O35">
            <v>9.3795833333333576</v>
          </cell>
          <cell r="P35">
            <v>350</v>
          </cell>
          <cell r="Q35">
            <v>340.62041666666664</v>
          </cell>
          <cell r="R35">
            <v>86.192083333333329</v>
          </cell>
          <cell r="S35">
            <v>162.87854166666668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11.27</v>
          </cell>
          <cell r="Y35">
            <v>39.122916666666669</v>
          </cell>
          <cell r="Z35">
            <v>5.3058333333333332</v>
          </cell>
          <cell r="AA35">
            <v>17.060625000000002</v>
          </cell>
          <cell r="AB35">
            <v>18.790416666666669</v>
          </cell>
          <cell r="AC35">
            <v>340.62041666666664</v>
          </cell>
          <cell r="AD35">
            <v>299.45999999999998</v>
          </cell>
          <cell r="AF35">
            <v>299.45999999999998</v>
          </cell>
        </row>
        <row r="36">
          <cell r="E36" t="str">
            <v>01120643</v>
          </cell>
          <cell r="F36" t="str">
            <v>01120643</v>
          </cell>
          <cell r="G36" t="str">
            <v>ＣＯＯＰ’ＳⅡ１０Ｐ</v>
          </cell>
          <cell r="H36">
            <v>56640</v>
          </cell>
          <cell r="I36">
            <v>2208000</v>
          </cell>
          <cell r="J36">
            <v>19200</v>
          </cell>
          <cell r="K36">
            <v>135.30427083333333</v>
          </cell>
          <cell r="L36">
            <v>0</v>
          </cell>
          <cell r="N36">
            <v>-0.17655887681159421</v>
          </cell>
          <cell r="O36">
            <v>-20.304270833333334</v>
          </cell>
          <cell r="P36">
            <v>115</v>
          </cell>
          <cell r="Q36">
            <v>135.30427083333333</v>
          </cell>
          <cell r="R36">
            <v>40.239062500000003</v>
          </cell>
          <cell r="S36">
            <v>65.0859375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3.76</v>
          </cell>
          <cell r="Y36">
            <v>12.098437499999999</v>
          </cell>
          <cell r="Z36">
            <v>1.2479166666666666</v>
          </cell>
          <cell r="AA36">
            <v>5.2755208333333332</v>
          </cell>
          <cell r="AB36">
            <v>7.5973958333333336</v>
          </cell>
          <cell r="AC36">
            <v>135.30427083333333</v>
          </cell>
          <cell r="AD36">
            <v>121.18</v>
          </cell>
          <cell r="AF36">
            <v>121.18</v>
          </cell>
        </row>
        <row r="37">
          <cell r="E37" t="str">
            <v>01120644</v>
          </cell>
          <cell r="F37" t="str">
            <v>01120644</v>
          </cell>
          <cell r="G37" t="str">
            <v>ＣＯＯＰ’ＳⅡ３０Ｐ</v>
          </cell>
          <cell r="H37">
            <v>322920</v>
          </cell>
          <cell r="I37">
            <v>1456000</v>
          </cell>
          <cell r="J37">
            <v>4160</v>
          </cell>
          <cell r="K37">
            <v>427.4375</v>
          </cell>
          <cell r="L37">
            <v>0</v>
          </cell>
          <cell r="N37">
            <v>-0.22125</v>
          </cell>
          <cell r="O37">
            <v>-77.437499999999943</v>
          </cell>
          <cell r="P37">
            <v>350</v>
          </cell>
          <cell r="Q37">
            <v>427.4375</v>
          </cell>
          <cell r="R37">
            <v>120.755</v>
          </cell>
          <cell r="S37">
            <v>200.238125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11.28</v>
          </cell>
          <cell r="Y37">
            <v>45.563437499999999</v>
          </cell>
          <cell r="Z37">
            <v>5.8868749999999999</v>
          </cell>
          <cell r="AA37">
            <v>19.869375000000002</v>
          </cell>
          <cell r="AB37">
            <v>23.844687499999999</v>
          </cell>
          <cell r="AC37">
            <v>427.4375</v>
          </cell>
          <cell r="AD37">
            <v>377.84</v>
          </cell>
          <cell r="AF37">
            <v>377.84</v>
          </cell>
        </row>
        <row r="38">
          <cell r="E38" t="str">
            <v>01121003</v>
          </cell>
          <cell r="F38" t="str">
            <v>01121003</v>
          </cell>
          <cell r="G38" t="str">
            <v>はる一番貼らない10P</v>
          </cell>
          <cell r="H38">
            <v>16840766</v>
          </cell>
          <cell r="I38">
            <v>8294400</v>
          </cell>
          <cell r="J38">
            <v>86400</v>
          </cell>
          <cell r="K38">
            <v>87.759073371855067</v>
          </cell>
          <cell r="L38">
            <v>0</v>
          </cell>
          <cell r="N38">
            <v>8.5842985709843056E-2</v>
          </cell>
          <cell r="O38">
            <v>8.2409266281449334</v>
          </cell>
          <cell r="P38">
            <v>96</v>
          </cell>
          <cell r="Q38">
            <v>87.759073371855067</v>
          </cell>
          <cell r="R38">
            <v>23.49792343806428</v>
          </cell>
          <cell r="S38">
            <v>42.410346695557962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3.33</v>
          </cell>
          <cell r="Y38">
            <v>7.7171436740098711</v>
          </cell>
          <cell r="Z38">
            <v>2.560701817744071</v>
          </cell>
          <cell r="AA38">
            <v>3.3653319489587097</v>
          </cell>
          <cell r="AB38">
            <v>4.8776257975201638</v>
          </cell>
          <cell r="AC38">
            <v>87.759073371855067</v>
          </cell>
          <cell r="AD38">
            <v>76.959999999999994</v>
          </cell>
          <cell r="AE38">
            <v>77.02</v>
          </cell>
          <cell r="AF38">
            <v>77.02</v>
          </cell>
        </row>
        <row r="39">
          <cell r="E39" t="str">
            <v>01122003</v>
          </cell>
          <cell r="F39" t="str">
            <v>01122003</v>
          </cell>
          <cell r="G39" t="str">
            <v>キリペチカ１０Ｐ</v>
          </cell>
          <cell r="H39">
            <v>965271</v>
          </cell>
          <cell r="I39">
            <v>0</v>
          </cell>
          <cell r="J39">
            <v>0</v>
          </cell>
          <cell r="K39">
            <v>93.120515378221114</v>
          </cell>
          <cell r="L39">
            <v>0</v>
          </cell>
          <cell r="N39">
            <v>2.9994631476863393E-2</v>
          </cell>
          <cell r="O39">
            <v>2.8794846217788859</v>
          </cell>
          <cell r="P39">
            <v>96</v>
          </cell>
          <cell r="Q39">
            <v>93.120515378221114</v>
          </cell>
          <cell r="R39">
            <v>23.45739817123857</v>
          </cell>
          <cell r="S39">
            <v>49.879156275976726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3.66</v>
          </cell>
          <cell r="Y39">
            <v>7.3424771404821279</v>
          </cell>
          <cell r="Z39">
            <v>0.38944305901911885</v>
          </cell>
          <cell r="AA39">
            <v>3.2018911055694099</v>
          </cell>
          <cell r="AB39">
            <v>5.1901496259351623</v>
          </cell>
          <cell r="AC39">
            <v>93.120515378221114</v>
          </cell>
          <cell r="AD39">
            <v>84.34</v>
          </cell>
          <cell r="AF39">
            <v>84.34</v>
          </cell>
        </row>
        <row r="40">
          <cell r="E40" t="str">
            <v>01122083</v>
          </cell>
          <cell r="F40" t="str">
            <v>01122083</v>
          </cell>
          <cell r="G40" t="str">
            <v xml:space="preserve"> ｺｰﾅﾝキリペチカⅡ10P</v>
          </cell>
          <cell r="H40">
            <v>8292170</v>
          </cell>
          <cell r="I40" t="e">
            <v>#N/A</v>
          </cell>
          <cell r="J40" t="e">
            <v>#N/A</v>
          </cell>
          <cell r="K40">
            <v>110.21718786808009</v>
          </cell>
          <cell r="L40">
            <v>0</v>
          </cell>
          <cell r="N40">
            <v>-0.1480957069591676</v>
          </cell>
          <cell r="O40">
            <v>-14.217187868080089</v>
          </cell>
          <cell r="P40">
            <v>96</v>
          </cell>
          <cell r="Q40">
            <v>110.21718786808009</v>
          </cell>
          <cell r="R40">
            <v>34.493681291715745</v>
          </cell>
          <cell r="S40">
            <v>48.03729878288182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3.67</v>
          </cell>
          <cell r="Y40">
            <v>10.047028366705927</v>
          </cell>
          <cell r="Z40">
            <v>3.4404691794267768</v>
          </cell>
          <cell r="AA40">
            <v>4.3813677856301529</v>
          </cell>
          <cell r="AB40">
            <v>6.1473424617196706</v>
          </cell>
          <cell r="AC40">
            <v>110.21718786808009</v>
          </cell>
          <cell r="AD40">
            <v>96.25</v>
          </cell>
          <cell r="AF40">
            <v>96.25</v>
          </cell>
        </row>
        <row r="41">
          <cell r="E41" t="str">
            <v>01122084</v>
          </cell>
          <cell r="F41" t="str">
            <v>01122084</v>
          </cell>
          <cell r="G41" t="str">
            <v xml:space="preserve"> ｺｰﾅﾝキリペチカⅡ30P</v>
          </cell>
          <cell r="H41">
            <v>29556795</v>
          </cell>
          <cell r="I41" t="e">
            <v>#N/A</v>
          </cell>
          <cell r="J41" t="e">
            <v>#N/A</v>
          </cell>
          <cell r="K41">
            <v>314.21234624462028</v>
          </cell>
          <cell r="L41">
            <v>0</v>
          </cell>
          <cell r="N41">
            <v>-9.1015091127153738E-2</v>
          </cell>
          <cell r="O41">
            <v>-26.212346244620278</v>
          </cell>
          <cell r="P41">
            <v>288</v>
          </cell>
          <cell r="Q41">
            <v>314.21234624462028</v>
          </cell>
          <cell r="R41">
            <v>84.395477578786625</v>
          </cell>
          <cell r="S41">
            <v>142.34924684159378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11.01</v>
          </cell>
          <cell r="Y41">
            <v>36.56676037762044</v>
          </cell>
          <cell r="Z41">
            <v>6.660332500347077</v>
          </cell>
          <cell r="AA41">
            <v>15.946237678744968</v>
          </cell>
          <cell r="AB41">
            <v>17.284291267527419</v>
          </cell>
          <cell r="AC41">
            <v>314.21234624462028</v>
          </cell>
          <cell r="AD41">
            <v>274.32</v>
          </cell>
          <cell r="AF41">
            <v>274.32</v>
          </cell>
        </row>
        <row r="42">
          <cell r="E42" t="str">
            <v>01122086</v>
          </cell>
          <cell r="F42" t="str">
            <v>01122083</v>
          </cell>
          <cell r="G42" t="str">
            <v xml:space="preserve"> ｺｰﾅﾝキリペチカⅢ10P</v>
          </cell>
          <cell r="H42">
            <v>283464</v>
          </cell>
          <cell r="I42">
            <v>4608000</v>
          </cell>
          <cell r="J42">
            <v>48000</v>
          </cell>
          <cell r="K42">
            <v>110.21718786808009</v>
          </cell>
          <cell r="L42">
            <v>0</v>
          </cell>
          <cell r="N42">
            <v>-0.1480957069591676</v>
          </cell>
          <cell r="O42">
            <v>-14.217187868080089</v>
          </cell>
          <cell r="P42">
            <v>96</v>
          </cell>
          <cell r="Q42">
            <v>110.21718786808009</v>
          </cell>
          <cell r="R42">
            <v>34.493681291715745</v>
          </cell>
          <cell r="S42">
            <v>48.03729878288182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3.67</v>
          </cell>
          <cell r="Y42">
            <v>10.047028366705927</v>
          </cell>
          <cell r="Z42">
            <v>3.4404691794267768</v>
          </cell>
          <cell r="AA42">
            <v>4.3813677856301529</v>
          </cell>
          <cell r="AB42">
            <v>6.1473424617196706</v>
          </cell>
          <cell r="AC42">
            <v>110.21718786808009</v>
          </cell>
          <cell r="AD42">
            <v>96.25</v>
          </cell>
          <cell r="AF42">
            <v>96.25</v>
          </cell>
        </row>
        <row r="43">
          <cell r="E43" t="str">
            <v>01122087</v>
          </cell>
          <cell r="F43" t="str">
            <v>01122087</v>
          </cell>
          <cell r="G43" t="str">
            <v xml:space="preserve"> ｺｰﾅﾝキリペチカⅢ30P</v>
          </cell>
          <cell r="H43">
            <v>5918176</v>
          </cell>
          <cell r="I43">
            <v>16588800</v>
          </cell>
          <cell r="J43">
            <v>57600</v>
          </cell>
          <cell r="K43">
            <v>1298.9912109375</v>
          </cell>
          <cell r="L43">
            <v>0</v>
          </cell>
          <cell r="N43">
            <v>-3.5103861490885415</v>
          </cell>
          <cell r="O43">
            <v>-1010.9912109375</v>
          </cell>
          <cell r="P43">
            <v>288</v>
          </cell>
          <cell r="Q43">
            <v>1298.9912109375</v>
          </cell>
          <cell r="R43">
            <v>120.75195312500001</v>
          </cell>
          <cell r="S43">
            <v>468.158203125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10.75</v>
          </cell>
          <cell r="Y43">
            <v>43.6259765625</v>
          </cell>
          <cell r="Z43">
            <v>560.3115234375</v>
          </cell>
          <cell r="AA43">
            <v>19.0244140625</v>
          </cell>
          <cell r="AB43">
            <v>76.369140625</v>
          </cell>
          <cell r="AC43">
            <v>1298.9912109375</v>
          </cell>
          <cell r="AD43">
            <v>643.29</v>
          </cell>
          <cell r="AF43">
            <v>643.29</v>
          </cell>
        </row>
        <row r="44">
          <cell r="E44" t="str">
            <v>01122703</v>
          </cell>
          <cell r="F44" t="str">
            <v>01122703</v>
          </cell>
          <cell r="G44" t="str">
            <v xml:space="preserve"> DNﾃﾞｲﾘｰﾆｰｽﾞ 10P</v>
          </cell>
          <cell r="H44">
            <v>10101000</v>
          </cell>
          <cell r="I44">
            <v>8294400</v>
          </cell>
          <cell r="J44">
            <v>86400</v>
          </cell>
          <cell r="K44">
            <v>101.79211669844295</v>
          </cell>
          <cell r="L44">
            <v>0</v>
          </cell>
          <cell r="N44">
            <v>-6.0334548942114097E-2</v>
          </cell>
          <cell r="O44">
            <v>-5.7921166984429533</v>
          </cell>
          <cell r="P44">
            <v>96</v>
          </cell>
          <cell r="Q44">
            <v>101.79211669844295</v>
          </cell>
          <cell r="R44">
            <v>33.562490069907852</v>
          </cell>
          <cell r="S44">
            <v>43.193964489990471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3.08</v>
          </cell>
          <cell r="Y44">
            <v>9.2223446933587532</v>
          </cell>
          <cell r="Z44">
            <v>3.0140610104861776</v>
          </cell>
          <cell r="AA44">
            <v>4.0217171115347945</v>
          </cell>
          <cell r="AB44">
            <v>5.6975393231649187</v>
          </cell>
          <cell r="AC44">
            <v>101.79211669844295</v>
          </cell>
          <cell r="AD44">
            <v>89.06</v>
          </cell>
          <cell r="AF44">
            <v>89.06</v>
          </cell>
        </row>
        <row r="45">
          <cell r="E45" t="str">
            <v>01122714</v>
          </cell>
          <cell r="F45" t="str">
            <v>01122714</v>
          </cell>
          <cell r="G45" t="str">
            <v xml:space="preserve"> DNﾃﾞｲﾘｰﾆｰｽﾞ 30P函</v>
          </cell>
          <cell r="H45">
            <v>13146900</v>
          </cell>
          <cell r="I45">
            <v>8792064</v>
          </cell>
          <cell r="J45">
            <v>30528</v>
          </cell>
          <cell r="K45">
            <v>373.45817042318305</v>
          </cell>
          <cell r="L45">
            <v>0</v>
          </cell>
          <cell r="N45">
            <v>-0.29672975841383004</v>
          </cell>
          <cell r="O45">
            <v>-85.458170423183049</v>
          </cell>
          <cell r="P45">
            <v>288</v>
          </cell>
          <cell r="Q45">
            <v>373.45817042318305</v>
          </cell>
          <cell r="R45">
            <v>115.10458831646733</v>
          </cell>
          <cell r="S45">
            <v>162.27029668813248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12</v>
          </cell>
          <cell r="Y45">
            <v>35.185401333946643</v>
          </cell>
          <cell r="Z45">
            <v>12.728265869365226</v>
          </cell>
          <cell r="AA45">
            <v>15.343836246550138</v>
          </cell>
          <cell r="AB45">
            <v>20.825781968721248</v>
          </cell>
          <cell r="AC45">
            <v>373.45817042318305</v>
          </cell>
          <cell r="AD45">
            <v>324.56</v>
          </cell>
          <cell r="AF45">
            <v>324.56</v>
          </cell>
        </row>
        <row r="46">
          <cell r="E46" t="str">
            <v>01122903</v>
          </cell>
          <cell r="F46" t="str">
            <v>01122903</v>
          </cell>
          <cell r="G46" t="str">
            <v>きりのすけ　１０Ｐ</v>
          </cell>
          <cell r="H46">
            <v>3659169</v>
          </cell>
          <cell r="I46">
            <v>2211840</v>
          </cell>
          <cell r="J46">
            <v>23040</v>
          </cell>
          <cell r="K46">
            <v>105.09973443223443</v>
          </cell>
          <cell r="L46">
            <v>0</v>
          </cell>
          <cell r="N46">
            <v>-9.4788900335775292E-2</v>
          </cell>
          <cell r="O46">
            <v>-9.0997344322344276</v>
          </cell>
          <cell r="P46">
            <v>96</v>
          </cell>
          <cell r="Q46">
            <v>105.09973443223443</v>
          </cell>
          <cell r="R46">
            <v>33.899267399267401</v>
          </cell>
          <cell r="S46">
            <v>46.515544871794873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3.08</v>
          </cell>
          <cell r="Y46">
            <v>9.7665293040293051</v>
          </cell>
          <cell r="Z46">
            <v>1.6970924908424909</v>
          </cell>
          <cell r="AA46">
            <v>4.2590201465201467</v>
          </cell>
          <cell r="AB46">
            <v>5.8822802197802195</v>
          </cell>
          <cell r="AC46">
            <v>105.09973443223443</v>
          </cell>
          <cell r="AD46">
            <v>93.26</v>
          </cell>
          <cell r="AE46">
            <v>95.22</v>
          </cell>
          <cell r="AF46">
            <v>95.22</v>
          </cell>
        </row>
        <row r="47">
          <cell r="E47" t="str">
            <v>01122904</v>
          </cell>
          <cell r="F47" t="str">
            <v>01122904</v>
          </cell>
          <cell r="G47" t="str">
            <v>きりのすけ　３０Ｐ</v>
          </cell>
          <cell r="H47">
            <v>3270256</v>
          </cell>
          <cell r="I47" t="e">
            <v>#N/A</v>
          </cell>
          <cell r="J47" t="e">
            <v>#N/A</v>
          </cell>
          <cell r="K47">
            <v>424.84790688575902</v>
          </cell>
          <cell r="L47">
            <v>0</v>
          </cell>
          <cell r="N47">
            <v>-0.47516634335332991</v>
          </cell>
          <cell r="O47">
            <v>-136.84790688575902</v>
          </cell>
          <cell r="P47">
            <v>288</v>
          </cell>
          <cell r="Q47">
            <v>424.84790688575902</v>
          </cell>
          <cell r="R47">
            <v>70.367664319248817</v>
          </cell>
          <cell r="S47">
            <v>191.76692097026606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11</v>
          </cell>
          <cell r="Y47">
            <v>51.93270735524257</v>
          </cell>
          <cell r="Z47">
            <v>53.59497261345853</v>
          </cell>
          <cell r="AA47">
            <v>22.64700704225352</v>
          </cell>
          <cell r="AB47">
            <v>23.538634585289515</v>
          </cell>
          <cell r="AC47">
            <v>424.84790688575902</v>
          </cell>
          <cell r="AD47">
            <v>325.07</v>
          </cell>
          <cell r="AE47">
            <v>326.33999999999997</v>
          </cell>
          <cell r="AF47">
            <v>326.33999999999997</v>
          </cell>
        </row>
        <row r="48">
          <cell r="E48" t="str">
            <v>01122914</v>
          </cell>
          <cell r="F48" t="str">
            <v>01122904</v>
          </cell>
          <cell r="G48" t="str">
            <v>きりのすけⅡ３０Ｐ</v>
          </cell>
          <cell r="H48">
            <v>220816</v>
          </cell>
          <cell r="I48">
            <v>1290240</v>
          </cell>
          <cell r="J48">
            <v>4480</v>
          </cell>
          <cell r="K48">
            <v>424.84790688575902</v>
          </cell>
          <cell r="L48">
            <v>0</v>
          </cell>
          <cell r="N48">
            <v>-0.47516634335332991</v>
          </cell>
          <cell r="O48">
            <v>-136.84790688575902</v>
          </cell>
          <cell r="P48">
            <v>288</v>
          </cell>
          <cell r="Q48">
            <v>424.84790688575902</v>
          </cell>
          <cell r="R48">
            <v>70.367664319248817</v>
          </cell>
          <cell r="S48">
            <v>191.76692097026606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11</v>
          </cell>
          <cell r="Y48">
            <v>51.93270735524257</v>
          </cell>
          <cell r="Z48">
            <v>53.59497261345853</v>
          </cell>
          <cell r="AA48">
            <v>22.64700704225352</v>
          </cell>
          <cell r="AB48">
            <v>23.538634585289515</v>
          </cell>
          <cell r="AC48">
            <v>424.84790688575902</v>
          </cell>
          <cell r="AD48">
            <v>325.07</v>
          </cell>
          <cell r="AF48">
            <v>325.07</v>
          </cell>
        </row>
        <row r="49">
          <cell r="E49" t="str">
            <v>01123103</v>
          </cell>
          <cell r="F49" t="str">
            <v>01123103</v>
          </cell>
          <cell r="G49" t="str">
            <v>貼ﾗﾅｲ暖のすけJ 10P</v>
          </cell>
          <cell r="H49">
            <v>10905643</v>
          </cell>
          <cell r="I49">
            <v>7760640</v>
          </cell>
          <cell r="J49">
            <v>90240</v>
          </cell>
          <cell r="K49">
            <v>98.626665510864527</v>
          </cell>
          <cell r="L49">
            <v>0</v>
          </cell>
          <cell r="N49">
            <v>-0.14682169198679682</v>
          </cell>
          <cell r="O49">
            <v>-12.626665510864527</v>
          </cell>
          <cell r="P49">
            <v>86</v>
          </cell>
          <cell r="Q49">
            <v>98.626665510864527</v>
          </cell>
          <cell r="R49">
            <v>36.42656803821852</v>
          </cell>
          <cell r="S49">
            <v>39.929900601017103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3.33</v>
          </cell>
          <cell r="Y49">
            <v>8.1861130374479885</v>
          </cell>
          <cell r="Z49">
            <v>1.6650292803205424</v>
          </cell>
          <cell r="AA49">
            <v>3.5698297118200029</v>
          </cell>
          <cell r="AB49">
            <v>5.5192248420403756</v>
          </cell>
          <cell r="AC49">
            <v>98.626665510864527</v>
          </cell>
          <cell r="AD49">
            <v>87.87</v>
          </cell>
          <cell r="AE49">
            <v>88.07</v>
          </cell>
          <cell r="AF49">
            <v>88.07</v>
          </cell>
        </row>
        <row r="50">
          <cell r="E50" t="str">
            <v>01123104</v>
          </cell>
          <cell r="F50" t="str">
            <v>01123104</v>
          </cell>
          <cell r="G50" t="str">
            <v>貼ﾗﾅｲ暖のすけJ 30P</v>
          </cell>
          <cell r="H50">
            <v>18935892</v>
          </cell>
          <cell r="I50">
            <v>15025920</v>
          </cell>
          <cell r="J50">
            <v>58240</v>
          </cell>
          <cell r="K50">
            <v>340.61781061328253</v>
          </cell>
          <cell r="L50">
            <v>0</v>
          </cell>
          <cell r="N50">
            <v>-0.32022407214450593</v>
          </cell>
          <cell r="O50">
            <v>-82.617810613282529</v>
          </cell>
          <cell r="P50">
            <v>258</v>
          </cell>
          <cell r="Q50">
            <v>340.61781061328253</v>
          </cell>
          <cell r="R50">
            <v>110.24271131236098</v>
          </cell>
          <cell r="S50">
            <v>143.90753098188753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12</v>
          </cell>
          <cell r="Y50">
            <v>32.131474420082618</v>
          </cell>
          <cell r="Z50">
            <v>9.3941054972990141</v>
          </cell>
          <cell r="AA50">
            <v>14.012074992055926</v>
          </cell>
          <cell r="AB50">
            <v>18.929913409596438</v>
          </cell>
          <cell r="AC50">
            <v>340.61781061328253</v>
          </cell>
          <cell r="AD50">
            <v>298.27999999999997</v>
          </cell>
          <cell r="AF50">
            <v>298.27999999999997</v>
          </cell>
        </row>
        <row r="51">
          <cell r="E51" t="str">
            <v>01123203</v>
          </cell>
          <cell r="F51" t="str">
            <v>01123203</v>
          </cell>
          <cell r="G51" t="str">
            <v>ほっとするね　１０Ｐ</v>
          </cell>
          <cell r="H51">
            <v>20993658</v>
          </cell>
          <cell r="I51">
            <v>13271040</v>
          </cell>
          <cell r="J51">
            <v>138240</v>
          </cell>
          <cell r="K51">
            <v>100.31466941117765</v>
          </cell>
          <cell r="L51">
            <v>0</v>
          </cell>
          <cell r="N51">
            <v>-4.4944473033100486E-2</v>
          </cell>
          <cell r="O51">
            <v>-4.3146694111776469</v>
          </cell>
          <cell r="P51">
            <v>96</v>
          </cell>
          <cell r="Q51">
            <v>100.31466941117765</v>
          </cell>
          <cell r="R51">
            <v>32.827778470836108</v>
          </cell>
          <cell r="S51">
            <v>44.447355289421154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3.79</v>
          </cell>
          <cell r="Y51">
            <v>8.3529434187181195</v>
          </cell>
          <cell r="Z51">
            <v>1.6652458970946995</v>
          </cell>
          <cell r="AA51">
            <v>3.6426002162341979</v>
          </cell>
          <cell r="AB51">
            <v>5.5887461188733649</v>
          </cell>
          <cell r="AC51">
            <v>100.31466941117765</v>
          </cell>
          <cell r="AD51">
            <v>89.42</v>
          </cell>
          <cell r="AE51">
            <v>89.62</v>
          </cell>
          <cell r="AF51">
            <v>89.62</v>
          </cell>
        </row>
        <row r="52">
          <cell r="E52" t="str">
            <v>01123303</v>
          </cell>
          <cell r="F52" t="str">
            <v>01123303</v>
          </cell>
          <cell r="G52" t="str">
            <v>ジップカイロ　１０Ｐ</v>
          </cell>
          <cell r="H52">
            <v>22576320</v>
          </cell>
          <cell r="I52">
            <v>13639680</v>
          </cell>
          <cell r="J52">
            <v>142080</v>
          </cell>
          <cell r="K52">
            <v>101.88742203185652</v>
          </cell>
          <cell r="L52">
            <v>0</v>
          </cell>
          <cell r="N52">
            <v>-6.1327312831838711E-2</v>
          </cell>
          <cell r="O52">
            <v>-5.8874220318565165</v>
          </cell>
          <cell r="P52">
            <v>96</v>
          </cell>
          <cell r="Q52">
            <v>101.88742203185652</v>
          </cell>
          <cell r="R52">
            <v>33.218232722080934</v>
          </cell>
          <cell r="S52">
            <v>43.130560389059916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3.33</v>
          </cell>
          <cell r="Y52">
            <v>9.1861754338999688</v>
          </cell>
          <cell r="Z52">
            <v>3.3273044661580329</v>
          </cell>
          <cell r="AA52">
            <v>4.0059563646098244</v>
          </cell>
          <cell r="AB52">
            <v>5.6891926560478288</v>
          </cell>
          <cell r="AC52">
            <v>101.88742203185652</v>
          </cell>
          <cell r="AD52">
            <v>88.86</v>
          </cell>
          <cell r="AF52">
            <v>88.86</v>
          </cell>
        </row>
        <row r="53">
          <cell r="E53" t="str">
            <v>01123403</v>
          </cell>
          <cell r="F53" t="str">
            <v>01123403</v>
          </cell>
          <cell r="G53" t="str">
            <v>貼らないあった丸10P</v>
          </cell>
          <cell r="H53">
            <v>2472000</v>
          </cell>
          <cell r="I53">
            <v>2304000</v>
          </cell>
          <cell r="J53">
            <v>24000</v>
          </cell>
          <cell r="K53">
            <v>124.76642521166511</v>
          </cell>
          <cell r="L53">
            <v>0</v>
          </cell>
          <cell r="N53">
            <v>-0.29965026262151156</v>
          </cell>
          <cell r="O53">
            <v>-28.766425211665108</v>
          </cell>
          <cell r="P53">
            <v>96</v>
          </cell>
          <cell r="Q53">
            <v>124.76642521166511</v>
          </cell>
          <cell r="R53">
            <v>40.253684540608347</v>
          </cell>
          <cell r="S53">
            <v>58.106067732831612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3.92</v>
          </cell>
          <cell r="Y53">
            <v>9.3444261523988708</v>
          </cell>
          <cell r="Z53">
            <v>2.0411571025399811</v>
          </cell>
          <cell r="AA53">
            <v>4.0749451238632801</v>
          </cell>
          <cell r="AB53">
            <v>7.0261445594230167</v>
          </cell>
          <cell r="AC53">
            <v>124.76642521166511</v>
          </cell>
          <cell r="AD53">
            <v>111.62</v>
          </cell>
          <cell r="AF53">
            <v>111.62</v>
          </cell>
        </row>
        <row r="54">
          <cell r="E54" t="str">
            <v>01123503</v>
          </cell>
          <cell r="F54" t="str">
            <v>01123503</v>
          </cell>
          <cell r="G54" t="str">
            <v>ぽかぽかライフ10P</v>
          </cell>
          <cell r="H54">
            <v>13393352</v>
          </cell>
          <cell r="I54">
            <v>0</v>
          </cell>
          <cell r="J54">
            <v>0</v>
          </cell>
          <cell r="K54">
            <v>113.12485346676198</v>
          </cell>
          <cell r="L54">
            <v>0</v>
          </cell>
          <cell r="N54">
            <v>-0.17838389027877058</v>
          </cell>
          <cell r="O54">
            <v>-17.124853466761977</v>
          </cell>
          <cell r="P54">
            <v>96</v>
          </cell>
          <cell r="Q54">
            <v>113.12485346676198</v>
          </cell>
          <cell r="R54">
            <v>40.25411007862759</v>
          </cell>
          <cell r="S54">
            <v>49.696777460090544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3.83</v>
          </cell>
          <cell r="Y54">
            <v>7.8404217298070042</v>
          </cell>
          <cell r="Z54">
            <v>1.7139027877055037</v>
          </cell>
          <cell r="AA54">
            <v>3.4190791041219919</v>
          </cell>
          <cell r="AB54">
            <v>6.3705623064093402</v>
          </cell>
          <cell r="AC54">
            <v>113.12485346676198</v>
          </cell>
          <cell r="AD54">
            <v>101.62</v>
          </cell>
          <cell r="AF54">
            <v>101.62</v>
          </cell>
        </row>
        <row r="55">
          <cell r="E55" t="str">
            <v>01130211</v>
          </cell>
          <cell r="F55" t="str">
            <v>01130211</v>
          </cell>
          <cell r="G55" t="str">
            <v>パックヒート</v>
          </cell>
          <cell r="H55">
            <v>1314000</v>
          </cell>
          <cell r="I55">
            <v>1118000</v>
          </cell>
          <cell r="J55">
            <v>86000</v>
          </cell>
          <cell r="K55">
            <v>13.852041666666668</v>
          </cell>
          <cell r="L55">
            <v>0</v>
          </cell>
          <cell r="N55">
            <v>-6.5541666666666804E-2</v>
          </cell>
          <cell r="O55">
            <v>-0.85204166666666836</v>
          </cell>
          <cell r="P55">
            <v>13</v>
          </cell>
          <cell r="Q55">
            <v>13.852041666666668</v>
          </cell>
          <cell r="R55">
            <v>4.2471666666666668</v>
          </cell>
          <cell r="S55">
            <v>6.1227999999999998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0.6</v>
          </cell>
          <cell r="Y55">
            <v>1.2167333333333332</v>
          </cell>
          <cell r="Z55">
            <v>7.9416666666666663E-3</v>
          </cell>
          <cell r="AA55">
            <v>0.47871666666666668</v>
          </cell>
          <cell r="AB55">
            <v>1.1786833333333333</v>
          </cell>
          <cell r="AC55">
            <v>13.852041666666668</v>
          </cell>
          <cell r="AD55">
            <v>12.19</v>
          </cell>
          <cell r="AF55">
            <v>12.19</v>
          </cell>
        </row>
        <row r="56">
          <cell r="E56" t="str">
            <v>01130242</v>
          </cell>
          <cell r="F56" t="str">
            <v>01130242</v>
          </cell>
          <cell r="G56" t="str">
            <v xml:space="preserve"> PAK-HEAT HAND 5P</v>
          </cell>
          <cell r="H56">
            <v>4140000</v>
          </cell>
          <cell r="I56">
            <v>1050000</v>
          </cell>
          <cell r="J56">
            <v>15000</v>
          </cell>
          <cell r="K56">
            <v>67.388850885088502</v>
          </cell>
          <cell r="L56">
            <v>0</v>
          </cell>
          <cell r="N56">
            <v>3.7302130213021402E-2</v>
          </cell>
          <cell r="O56">
            <v>2.6111491149114983</v>
          </cell>
          <cell r="P56">
            <v>70</v>
          </cell>
          <cell r="Q56">
            <v>67.388850885088502</v>
          </cell>
          <cell r="R56">
            <v>23.42418616861686</v>
          </cell>
          <cell r="S56">
            <v>29.353072807280725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1.88</v>
          </cell>
          <cell r="Y56">
            <v>6.0911903690369043</v>
          </cell>
          <cell r="Z56">
            <v>0.20225772577257728</v>
          </cell>
          <cell r="AA56">
            <v>2.6562843784378436</v>
          </cell>
          <cell r="AB56">
            <v>3.781859435943594</v>
          </cell>
          <cell r="AC56">
            <v>67.388850885088502</v>
          </cell>
          <cell r="AD56">
            <v>60.75</v>
          </cell>
          <cell r="AF56">
            <v>60.75</v>
          </cell>
        </row>
        <row r="57">
          <cell r="E57" t="str">
            <v>01130703</v>
          </cell>
          <cell r="F57" t="str">
            <v>01130703</v>
          </cell>
          <cell r="G57" t="str">
            <v>ペチカ１０Ｐ中国版Ｎ</v>
          </cell>
          <cell r="H57">
            <v>7543800</v>
          </cell>
          <cell r="I57">
            <v>0</v>
          </cell>
          <cell r="J57">
            <v>0</v>
          </cell>
          <cell r="K57" t="e">
            <v>#N/A</v>
          </cell>
          <cell r="L57">
            <v>0</v>
          </cell>
          <cell r="N57" t="e">
            <v>#N/A</v>
          </cell>
          <cell r="O57" t="e">
            <v>#N/A</v>
          </cell>
          <cell r="P57">
            <v>112</v>
          </cell>
          <cell r="Q57" t="e">
            <v>#N/A</v>
          </cell>
          <cell r="R57" t="e">
            <v>#N/A</v>
          </cell>
          <cell r="S57" t="e">
            <v>#N/A</v>
          </cell>
          <cell r="T57" t="e">
            <v>#N/A</v>
          </cell>
          <cell r="U57" t="e">
            <v>#N/A</v>
          </cell>
          <cell r="V57" t="e">
            <v>#N/A</v>
          </cell>
          <cell r="W57" t="e">
            <v>#N/A</v>
          </cell>
          <cell r="X57">
            <v>3.36</v>
          </cell>
          <cell r="Y57" t="e">
            <v>#N/A</v>
          </cell>
          <cell r="Z57" t="e">
            <v>#N/A</v>
          </cell>
          <cell r="AA57" t="e">
            <v>#N/A</v>
          </cell>
          <cell r="AB57" t="e">
            <v>#N/A</v>
          </cell>
          <cell r="AC57" t="e">
            <v>#N/A</v>
          </cell>
          <cell r="AD57" t="e">
            <v>#N/A</v>
          </cell>
          <cell r="AF57" t="e">
            <v>#N/A</v>
          </cell>
        </row>
        <row r="58">
          <cell r="E58" t="str">
            <v>01130803</v>
          </cell>
          <cell r="F58" t="str">
            <v>01130803</v>
          </cell>
          <cell r="G58" t="str">
            <v xml:space="preserve"> HKKｷﾘﾍﾟﾁｶ10P中国版N</v>
          </cell>
          <cell r="H58">
            <v>20817840</v>
          </cell>
          <cell r="I58">
            <v>16381200</v>
          </cell>
          <cell r="J58">
            <v>148920</v>
          </cell>
          <cell r="K58">
            <v>107.16412271890172</v>
          </cell>
          <cell r="L58">
            <v>0</v>
          </cell>
          <cell r="N58">
            <v>2.5780702555438881E-2</v>
          </cell>
          <cell r="O58">
            <v>2.8358772810982771</v>
          </cell>
          <cell r="P58">
            <v>110</v>
          </cell>
          <cell r="Q58">
            <v>107.16412271890172</v>
          </cell>
          <cell r="R58">
            <v>37.508245437803453</v>
          </cell>
          <cell r="S58">
            <v>46.654277582454384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3.66</v>
          </cell>
          <cell r="Y58">
            <v>8.5145236899380556</v>
          </cell>
          <cell r="Z58">
            <v>0.29252469445839613</v>
          </cell>
          <cell r="AA58">
            <v>3.5991963837267704</v>
          </cell>
          <cell r="AB58">
            <v>6.9353549305206759</v>
          </cell>
          <cell r="AC58">
            <v>107.16412271890172</v>
          </cell>
          <cell r="AD58">
            <v>96.34</v>
          </cell>
          <cell r="AF58">
            <v>96.34</v>
          </cell>
        </row>
        <row r="59">
          <cell r="E59" t="str">
            <v>01131013</v>
          </cell>
          <cell r="F59" t="str">
            <v>01131013</v>
          </cell>
          <cell r="G59" t="str">
            <v>ＨＷⅡ10P和豊儀器</v>
          </cell>
          <cell r="H59">
            <v>41760000</v>
          </cell>
          <cell r="I59">
            <v>33686400</v>
          </cell>
          <cell r="J59">
            <v>278400</v>
          </cell>
          <cell r="K59">
            <v>93.289564040075831</v>
          </cell>
          <cell r="L59">
            <v>0</v>
          </cell>
          <cell r="N59">
            <v>0.22901186743738983</v>
          </cell>
          <cell r="O59">
            <v>27.710435959924169</v>
          </cell>
          <cell r="P59">
            <v>121</v>
          </cell>
          <cell r="Q59">
            <v>93.289564040075831</v>
          </cell>
          <cell r="R59">
            <v>40.117079610073112</v>
          </cell>
          <cell r="S59">
            <v>30.363508665041969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4.5199999999999996</v>
          </cell>
          <cell r="Y59">
            <v>7.5654405293799076</v>
          </cell>
          <cell r="Z59">
            <v>0.11646188735445437</v>
          </cell>
          <cell r="AA59">
            <v>3.0160354048199296</v>
          </cell>
          <cell r="AB59">
            <v>7.5910379434064446</v>
          </cell>
          <cell r="AC59">
            <v>93.289564040075831</v>
          </cell>
          <cell r="AD59">
            <v>82.57</v>
          </cell>
          <cell r="AF59">
            <v>82.57</v>
          </cell>
        </row>
        <row r="60">
          <cell r="E60" t="str">
            <v>01131103</v>
          </cell>
          <cell r="F60" t="str">
            <v>01131103</v>
          </cell>
          <cell r="G60" t="str">
            <v>Ｈ．Ｗ．１０Ｐ西合</v>
          </cell>
          <cell r="H60">
            <v>35771520</v>
          </cell>
          <cell r="I60" t="e">
            <v>#N/A</v>
          </cell>
          <cell r="J60" t="e">
            <v>#N/A</v>
          </cell>
          <cell r="K60">
            <v>106.88882738577993</v>
          </cell>
          <cell r="L60">
            <v>0</v>
          </cell>
          <cell r="N60">
            <v>0.116621261274546</v>
          </cell>
          <cell r="O60">
            <v>14.111172614220067</v>
          </cell>
          <cell r="P60">
            <v>121</v>
          </cell>
          <cell r="Q60">
            <v>106.88882738577993</v>
          </cell>
          <cell r="R60">
            <v>38.167110198702346</v>
          </cell>
          <cell r="S60">
            <v>44.78970245336577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4.54</v>
          </cell>
          <cell r="Y60">
            <v>7.6359531292241147</v>
          </cell>
          <cell r="Z60">
            <v>0.15273131251689645</v>
          </cell>
          <cell r="AA60">
            <v>3.0905396728845638</v>
          </cell>
          <cell r="AB60">
            <v>8.512790619086239</v>
          </cell>
          <cell r="AC60">
            <v>106.88882738577993</v>
          </cell>
          <cell r="AD60">
            <v>95.13</v>
          </cell>
          <cell r="AF60">
            <v>95.13</v>
          </cell>
        </row>
        <row r="61">
          <cell r="E61" t="str">
            <v>01131113</v>
          </cell>
          <cell r="F61" t="str">
            <v>01131103</v>
          </cell>
          <cell r="G61" t="str">
            <v>Ｈ．Ｗ．１０Ｐ西合Ⅱ</v>
          </cell>
          <cell r="H61">
            <v>8700000</v>
          </cell>
          <cell r="I61">
            <v>7260000</v>
          </cell>
          <cell r="J61">
            <v>60000</v>
          </cell>
          <cell r="K61">
            <v>106.88882738577993</v>
          </cell>
          <cell r="L61">
            <v>0</v>
          </cell>
          <cell r="N61">
            <v>0.116621261274546</v>
          </cell>
          <cell r="O61">
            <v>14.111172614220067</v>
          </cell>
          <cell r="P61">
            <v>121</v>
          </cell>
          <cell r="Q61">
            <v>106.88882738577993</v>
          </cell>
          <cell r="R61">
            <v>38.167110198702346</v>
          </cell>
          <cell r="S61">
            <v>44.78970245336577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4.54</v>
          </cell>
          <cell r="Y61">
            <v>7.6359531292241147</v>
          </cell>
          <cell r="Z61">
            <v>0.15273131251689645</v>
          </cell>
          <cell r="AA61">
            <v>3.0905396728845638</v>
          </cell>
          <cell r="AB61">
            <v>8.512790619086239</v>
          </cell>
          <cell r="AC61">
            <v>106.88882738577993</v>
          </cell>
          <cell r="AD61">
            <v>95.13</v>
          </cell>
          <cell r="AF61">
            <v>95.13</v>
          </cell>
        </row>
        <row r="62">
          <cell r="E62" t="str">
            <v>01140301</v>
          </cell>
          <cell r="F62" t="str">
            <v>01140301</v>
          </cell>
          <cell r="G62" t="str">
            <v>ヒートファクトリー</v>
          </cell>
          <cell r="H62">
            <v>5080080</v>
          </cell>
          <cell r="I62">
            <v>16044671.999999998</v>
          </cell>
          <cell r="J62">
            <v>1432560</v>
          </cell>
          <cell r="K62">
            <v>13.278181330472103</v>
          </cell>
          <cell r="L62">
            <v>0</v>
          </cell>
          <cell r="N62">
            <v>-0.18555190450643785</v>
          </cell>
          <cell r="O62">
            <v>-2.0781813304721037</v>
          </cell>
          <cell r="P62">
            <v>11.2</v>
          </cell>
          <cell r="Q62">
            <v>13.278181330472103</v>
          </cell>
          <cell r="R62">
            <v>4.0648809523809524</v>
          </cell>
          <cell r="S62">
            <v>5.584609390966687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0.56999999999999995</v>
          </cell>
          <cell r="Y62">
            <v>1.3838455446556306</v>
          </cell>
          <cell r="Z62">
            <v>7.9475781729000609E-3</v>
          </cell>
          <cell r="AA62">
            <v>0.54446658491722866</v>
          </cell>
          <cell r="AB62">
            <v>1.1224312793787043</v>
          </cell>
          <cell r="AC62">
            <v>13.278181330472103</v>
          </cell>
          <cell r="AD62">
            <v>11.6</v>
          </cell>
          <cell r="AF62">
            <v>11.6</v>
          </cell>
        </row>
        <row r="63">
          <cell r="E63" t="str">
            <v>01140901</v>
          </cell>
          <cell r="F63" t="str">
            <v>01140901</v>
          </cell>
          <cell r="G63" t="str">
            <v>スティウォーム</v>
          </cell>
          <cell r="H63">
            <v>11520000</v>
          </cell>
          <cell r="I63">
            <v>24492000</v>
          </cell>
          <cell r="J63">
            <v>1884000</v>
          </cell>
          <cell r="K63">
            <v>12.724228938337211</v>
          </cell>
          <cell r="L63">
            <v>0</v>
          </cell>
          <cell r="N63">
            <v>2.1213158589445332E-2</v>
          </cell>
          <cell r="O63">
            <v>0.27577106166278931</v>
          </cell>
          <cell r="P63">
            <v>13</v>
          </cell>
          <cell r="Q63">
            <v>12.724228938337211</v>
          </cell>
          <cell r="R63">
            <v>3.9321792317059669</v>
          </cell>
          <cell r="S63">
            <v>4.9824186316838261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0.72</v>
          </cell>
          <cell r="Y63">
            <v>1.4545140042067972</v>
          </cell>
          <cell r="Z63">
            <v>7.9403299014723788E-3</v>
          </cell>
          <cell r="AA63">
            <v>0.57226973320048713</v>
          </cell>
          <cell r="AB63">
            <v>1.0549070076386582</v>
          </cell>
          <cell r="AC63">
            <v>12.724228938337211</v>
          </cell>
          <cell r="AD63">
            <v>11.09</v>
          </cell>
          <cell r="AF63">
            <v>11.09</v>
          </cell>
        </row>
        <row r="64">
          <cell r="E64" t="str">
            <v>01141201</v>
          </cell>
          <cell r="F64" t="str">
            <v>01141201</v>
          </cell>
          <cell r="G64" t="str">
            <v xml:space="preserve"> SLICK BACK WARMER 10P</v>
          </cell>
          <cell r="H64">
            <v>31104000</v>
          </cell>
          <cell r="I64">
            <v>0</v>
          </cell>
          <cell r="J64">
            <v>0</v>
          </cell>
          <cell r="K64">
            <v>107.88157407407408</v>
          </cell>
          <cell r="L64">
            <v>0</v>
          </cell>
          <cell r="N64">
            <v>0.15980082496827044</v>
          </cell>
          <cell r="O64">
            <v>20.518425925925925</v>
          </cell>
          <cell r="P64">
            <v>128.4</v>
          </cell>
          <cell r="Q64">
            <v>107.88157407407408</v>
          </cell>
          <cell r="R64">
            <v>24.800671296296297</v>
          </cell>
          <cell r="S64">
            <v>51.05474537037037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3.25</v>
          </cell>
          <cell r="Y64">
            <v>14.431467592592593</v>
          </cell>
          <cell r="Z64">
            <v>2.1342777777777777</v>
          </cell>
          <cell r="AA64">
            <v>6.2933657407407404</v>
          </cell>
          <cell r="AB64">
            <v>5.9170462962962969</v>
          </cell>
          <cell r="AC64">
            <v>107.88157407407408</v>
          </cell>
          <cell r="AD64">
            <v>93.54</v>
          </cell>
          <cell r="AF64">
            <v>93.54</v>
          </cell>
        </row>
        <row r="65">
          <cell r="E65" t="str">
            <v>01141301</v>
          </cell>
          <cell r="F65" t="str">
            <v>01141301</v>
          </cell>
          <cell r="G65" t="str">
            <v xml:space="preserve"> ARTHRITIS HAND&amp;WRIST</v>
          </cell>
          <cell r="H65">
            <v>5429424</v>
          </cell>
          <cell r="I65">
            <v>0</v>
          </cell>
          <cell r="J65">
            <v>0</v>
          </cell>
          <cell r="K65">
            <v>164.31798902195609</v>
          </cell>
          <cell r="L65">
            <v>0</v>
          </cell>
          <cell r="N65">
            <v>-0.27973511699342746</v>
          </cell>
          <cell r="O65">
            <v>-35.917989021956089</v>
          </cell>
          <cell r="P65">
            <v>128.4</v>
          </cell>
          <cell r="Q65">
            <v>164.31798902195609</v>
          </cell>
          <cell r="R65">
            <v>27.980622089155027</v>
          </cell>
          <cell r="S65">
            <v>99.614396207584832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3.25</v>
          </cell>
          <cell r="Y65">
            <v>15.404233200266136</v>
          </cell>
          <cell r="Z65">
            <v>2.0638722554890219</v>
          </cell>
          <cell r="AA65">
            <v>6.7175648702594817</v>
          </cell>
          <cell r="AB65">
            <v>9.2873003992015963</v>
          </cell>
          <cell r="AC65">
            <v>164.31798902195609</v>
          </cell>
          <cell r="AD65">
            <v>146.25</v>
          </cell>
          <cell r="AF65">
            <v>146.25</v>
          </cell>
        </row>
        <row r="66">
          <cell r="E66" t="str">
            <v>01141401</v>
          </cell>
          <cell r="F66" t="str">
            <v>01141401</v>
          </cell>
          <cell r="G66" t="str">
            <v xml:space="preserve"> ARTHRITIS KNEE WARMER</v>
          </cell>
          <cell r="H66">
            <v>7395696</v>
          </cell>
          <cell r="I66">
            <v>0</v>
          </cell>
          <cell r="J66">
            <v>0</v>
          </cell>
          <cell r="K66">
            <v>131.3974267503805</v>
          </cell>
          <cell r="L66">
            <v>0</v>
          </cell>
          <cell r="N66">
            <v>-2.3344445096421324E-2</v>
          </cell>
          <cell r="O66">
            <v>-2.9974267503804981</v>
          </cell>
          <cell r="P66">
            <v>128.4</v>
          </cell>
          <cell r="Q66">
            <v>131.3974267503805</v>
          </cell>
          <cell r="R66">
            <v>27.986610540334858</v>
          </cell>
          <cell r="S66">
            <v>73.562642694063925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3.25</v>
          </cell>
          <cell r="Y66">
            <v>11.92263603500761</v>
          </cell>
          <cell r="Z66">
            <v>2.0784103881278542</v>
          </cell>
          <cell r="AA66">
            <v>5.1992960426179602</v>
          </cell>
          <cell r="AB66">
            <v>7.3978310502283104</v>
          </cell>
          <cell r="AC66">
            <v>131.3974267503805</v>
          </cell>
          <cell r="AD66">
            <v>116.72</v>
          </cell>
          <cell r="AF66">
            <v>116.72</v>
          </cell>
        </row>
        <row r="67">
          <cell r="E67" t="str">
            <v>01141503</v>
          </cell>
          <cell r="F67" t="str">
            <v>01141503</v>
          </cell>
          <cell r="G67" t="str">
            <v xml:space="preserve"> BACK/KNEE WRAP 8HOURS</v>
          </cell>
          <cell r="H67">
            <v>7257456</v>
          </cell>
          <cell r="I67">
            <v>0</v>
          </cell>
          <cell r="J67">
            <v>0</v>
          </cell>
          <cell r="K67" t="e">
            <v>#N/A</v>
          </cell>
          <cell r="L67">
            <v>0</v>
          </cell>
          <cell r="N67" t="e">
            <v>#N/A</v>
          </cell>
          <cell r="O67" t="e">
            <v>#N/A</v>
          </cell>
          <cell r="P67">
            <v>128.4</v>
          </cell>
          <cell r="Q67" t="e">
            <v>#N/A</v>
          </cell>
          <cell r="R67" t="e">
            <v>#N/A</v>
          </cell>
          <cell r="S67" t="e">
            <v>#N/A</v>
          </cell>
          <cell r="T67" t="e">
            <v>#N/A</v>
          </cell>
          <cell r="U67" t="e">
            <v>#N/A</v>
          </cell>
          <cell r="V67" t="e">
            <v>#N/A</v>
          </cell>
          <cell r="W67" t="e">
            <v>#N/A</v>
          </cell>
          <cell r="X67">
            <v>3.25</v>
          </cell>
          <cell r="Y67" t="e">
            <v>#N/A</v>
          </cell>
          <cell r="Z67" t="e">
            <v>#N/A</v>
          </cell>
          <cell r="AA67" t="e">
            <v>#N/A</v>
          </cell>
          <cell r="AB67" t="e">
            <v>#N/A</v>
          </cell>
          <cell r="AC67" t="e">
            <v>#N/A</v>
          </cell>
          <cell r="AD67" t="e">
            <v>#N/A</v>
          </cell>
          <cell r="AF67" t="e">
            <v>#N/A</v>
          </cell>
        </row>
        <row r="68">
          <cell r="E68" t="str">
            <v>01199999</v>
          </cell>
          <cell r="F68" t="str">
            <v>01199999</v>
          </cell>
          <cell r="G68" t="str">
            <v>その他使いすてカイロ</v>
          </cell>
          <cell r="H68">
            <v>404640</v>
          </cell>
          <cell r="I68" t="e">
            <v>#N/A</v>
          </cell>
          <cell r="J68" t="e">
            <v>#N/A</v>
          </cell>
          <cell r="K68" t="e">
            <v>#N/A</v>
          </cell>
          <cell r="L68">
            <v>0</v>
          </cell>
          <cell r="N68" t="e">
            <v>#N/A</v>
          </cell>
          <cell r="O68" t="e">
            <v>#N/A</v>
          </cell>
          <cell r="P68">
            <v>0</v>
          </cell>
          <cell r="Q68" t="e">
            <v>#N/A</v>
          </cell>
          <cell r="R68" t="e">
            <v>#N/A</v>
          </cell>
          <cell r="S68" t="e">
            <v>#N/A</v>
          </cell>
          <cell r="T68" t="e">
            <v>#N/A</v>
          </cell>
          <cell r="U68" t="e">
            <v>#N/A</v>
          </cell>
          <cell r="V68" t="e">
            <v>#N/A</v>
          </cell>
          <cell r="W68" t="e">
            <v>#N/A</v>
          </cell>
          <cell r="X68" t="e">
            <v>#N/A</v>
          </cell>
          <cell r="Y68" t="e">
            <v>#N/A</v>
          </cell>
          <cell r="Z68" t="e">
            <v>#N/A</v>
          </cell>
          <cell r="AA68" t="e">
            <v>#N/A</v>
          </cell>
          <cell r="AB68" t="e">
            <v>#N/A</v>
          </cell>
          <cell r="AC68" t="e">
            <v>#N/A</v>
          </cell>
          <cell r="AD68" t="e">
            <v>#N/A</v>
          </cell>
          <cell r="AF68" t="e">
            <v>#N/A</v>
          </cell>
        </row>
        <row r="69">
          <cell r="E69" t="str">
            <v>01210152</v>
          </cell>
          <cell r="F69" t="str">
            <v>01210152</v>
          </cell>
          <cell r="G69" t="str">
            <v>桐灰ﾊﾝﾄﾞﾐﾆⅡCVS 5P</v>
          </cell>
          <cell r="H69">
            <v>1404309</v>
          </cell>
          <cell r="I69">
            <v>1108800</v>
          </cell>
          <cell r="J69">
            <v>33600</v>
          </cell>
          <cell r="K69">
            <v>39.275130543633772</v>
          </cell>
          <cell r="L69">
            <v>0</v>
          </cell>
          <cell r="N69">
            <v>-0.19015547101920521</v>
          </cell>
          <cell r="O69">
            <v>-6.2751305436337717</v>
          </cell>
          <cell r="P69">
            <v>33</v>
          </cell>
          <cell r="Q69">
            <v>39.275130543633772</v>
          </cell>
          <cell r="R69">
            <v>0</v>
          </cell>
          <cell r="S69">
            <v>2.2659155937052935</v>
          </cell>
          <cell r="T69">
            <v>19.949973175965667</v>
          </cell>
          <cell r="U69">
            <v>0</v>
          </cell>
          <cell r="V69">
            <v>0</v>
          </cell>
          <cell r="W69">
            <v>0</v>
          </cell>
          <cell r="X69">
            <v>0.84</v>
          </cell>
          <cell r="Y69">
            <v>9.8639127324749651</v>
          </cell>
          <cell r="Z69">
            <v>0</v>
          </cell>
          <cell r="AA69">
            <v>4.3015021459227469</v>
          </cell>
          <cell r="AB69">
            <v>2.0538268955650931</v>
          </cell>
          <cell r="AC69">
            <v>39.275130543633772</v>
          </cell>
          <cell r="AD69">
            <v>32.92</v>
          </cell>
          <cell r="AF69">
            <v>32.92</v>
          </cell>
        </row>
        <row r="70">
          <cell r="E70" t="str">
            <v>01210153</v>
          </cell>
          <cell r="F70" t="str">
            <v>01210153</v>
          </cell>
          <cell r="G70" t="str">
            <v>桐灰ﾊﾝﾄﾞﾐﾆⅡ１０Ｐ</v>
          </cell>
          <cell r="H70">
            <v>209023316</v>
          </cell>
          <cell r="I70" t="e">
            <v>#N/A</v>
          </cell>
          <cell r="J70" t="e">
            <v>#N/A</v>
          </cell>
          <cell r="K70">
            <v>54.592708706824432</v>
          </cell>
          <cell r="L70">
            <v>0</v>
          </cell>
          <cell r="N70">
            <v>0.11947244021250916</v>
          </cell>
          <cell r="O70">
            <v>7.4072912931755681</v>
          </cell>
          <cell r="P70">
            <v>62</v>
          </cell>
          <cell r="Q70">
            <v>54.592708706824432</v>
          </cell>
          <cell r="R70">
            <v>14.823174375522887</v>
          </cell>
          <cell r="S70">
            <v>21.932065704553601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1.8</v>
          </cell>
          <cell r="Y70">
            <v>8.9808212322218246</v>
          </cell>
          <cell r="Z70">
            <v>0.17734851201147367</v>
          </cell>
          <cell r="AA70">
            <v>3.9062873491095971</v>
          </cell>
          <cell r="AB70">
            <v>2.9730115334050438</v>
          </cell>
          <cell r="AC70">
            <v>54.592708706824432</v>
          </cell>
          <cell r="AD70">
            <v>47.54</v>
          </cell>
          <cell r="AE70">
            <v>49.93</v>
          </cell>
          <cell r="AF70">
            <v>49.93</v>
          </cell>
        </row>
        <row r="71">
          <cell r="E71" t="str">
            <v>01210161</v>
          </cell>
          <cell r="F71" t="str">
            <v>01210161</v>
          </cell>
          <cell r="G71" t="str">
            <v>桐灰ﾊﾝﾄﾞﾐﾆⅢ　１Ｐ</v>
          </cell>
          <cell r="H71">
            <v>491520</v>
          </cell>
          <cell r="I71">
            <v>1008000</v>
          </cell>
          <cell r="J71">
            <v>144000</v>
          </cell>
          <cell r="K71">
            <v>6.0707569444444456</v>
          </cell>
          <cell r="L71">
            <v>0</v>
          </cell>
          <cell r="N71">
            <v>0.13274900793650776</v>
          </cell>
          <cell r="O71">
            <v>0.92924305555555442</v>
          </cell>
          <cell r="P71">
            <v>7</v>
          </cell>
          <cell r="Q71">
            <v>6.0707569444444456</v>
          </cell>
          <cell r="R71">
            <v>1.6688402777777778</v>
          </cell>
          <cell r="S71">
            <v>2.2085138888888891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0.23</v>
          </cell>
          <cell r="Y71">
            <v>1.1316458333333332</v>
          </cell>
          <cell r="Z71">
            <v>1.6520833333333332E-2</v>
          </cell>
          <cell r="AA71">
            <v>0.49349305555555556</v>
          </cell>
          <cell r="AB71">
            <v>0.32174305555555555</v>
          </cell>
          <cell r="AC71">
            <v>6.0707569444444456</v>
          </cell>
          <cell r="AD71">
            <v>5.24</v>
          </cell>
          <cell r="AF71">
            <v>5.24</v>
          </cell>
        </row>
        <row r="72">
          <cell r="E72" t="str">
            <v>01210163</v>
          </cell>
          <cell r="F72" t="str">
            <v>01210163</v>
          </cell>
          <cell r="G72" t="str">
            <v>桐灰ﾊﾝﾄﾞﾐﾆⅢ１０Ｐ</v>
          </cell>
          <cell r="H72">
            <v>195360</v>
          </cell>
          <cell r="I72">
            <v>52109760</v>
          </cell>
          <cell r="J72">
            <v>840480</v>
          </cell>
          <cell r="K72">
            <v>55.093100751574248</v>
          </cell>
          <cell r="L72">
            <v>0</v>
          </cell>
          <cell r="N72">
            <v>0.11140160078106051</v>
          </cell>
          <cell r="O72">
            <v>6.9068992484257521</v>
          </cell>
          <cell r="P72">
            <v>62</v>
          </cell>
          <cell r="Q72">
            <v>55.093100751574248</v>
          </cell>
          <cell r="R72">
            <v>15.030202620353442</v>
          </cell>
          <cell r="S72">
            <v>22.646468108876704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1.77</v>
          </cell>
          <cell r="Y72">
            <v>8.6938096689010766</v>
          </cell>
          <cell r="Z72">
            <v>0.18102528945764779</v>
          </cell>
          <cell r="AA72">
            <v>3.7912477148080437</v>
          </cell>
          <cell r="AB72">
            <v>2.9803473491773307</v>
          </cell>
          <cell r="AC72">
            <v>55.093100751574248</v>
          </cell>
          <cell r="AD72">
            <v>48.14</v>
          </cell>
          <cell r="AF72">
            <v>48.14</v>
          </cell>
        </row>
        <row r="73">
          <cell r="E73" t="str">
            <v>01210343</v>
          </cell>
          <cell r="F73" t="str">
            <v>01210343</v>
          </cell>
          <cell r="G73" t="str">
            <v>桐灰ｷﾘﾀﾞﾝﾎﾞﾐﾆⅡ10P</v>
          </cell>
          <cell r="H73">
            <v>25843118</v>
          </cell>
          <cell r="I73" t="e">
            <v>#N/A</v>
          </cell>
          <cell r="J73" t="e">
            <v>#N/A</v>
          </cell>
          <cell r="K73">
            <v>53.084207231288687</v>
          </cell>
          <cell r="L73">
            <v>0</v>
          </cell>
          <cell r="N73">
            <v>0.15739353601129069</v>
          </cell>
          <cell r="O73">
            <v>9.915792768711313</v>
          </cell>
          <cell r="P73">
            <v>63</v>
          </cell>
          <cell r="Q73">
            <v>53.084207231288687</v>
          </cell>
          <cell r="R73">
            <v>12.562904473832301</v>
          </cell>
          <cell r="S73">
            <v>22.297329300318893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1.74</v>
          </cell>
          <cell r="Y73">
            <v>9.3728252204089291</v>
          </cell>
          <cell r="Z73">
            <v>0.18033084787094353</v>
          </cell>
          <cell r="AA73">
            <v>4.0873604858375536</v>
          </cell>
          <cell r="AB73">
            <v>2.8434569030200714</v>
          </cell>
          <cell r="AC73">
            <v>53.084207231288687</v>
          </cell>
          <cell r="AD73">
            <v>45.97</v>
          </cell>
          <cell r="AE73">
            <v>47.1</v>
          </cell>
          <cell r="AF73">
            <v>47.1</v>
          </cell>
        </row>
        <row r="74">
          <cell r="E74" t="str">
            <v>01210353</v>
          </cell>
          <cell r="F74" t="str">
            <v>01210353</v>
          </cell>
          <cell r="G74" t="str">
            <v>桐灰ｷﾘﾀﾞﾝﾎﾞﾐﾆⅢ10P</v>
          </cell>
          <cell r="H74">
            <v>14472870</v>
          </cell>
          <cell r="I74">
            <v>14490000</v>
          </cell>
          <cell r="J74">
            <v>230000</v>
          </cell>
          <cell r="K74">
            <v>63.587580287929129</v>
          </cell>
          <cell r="L74">
            <v>0</v>
          </cell>
          <cell r="N74">
            <v>-9.326671236970294E-3</v>
          </cell>
          <cell r="O74">
            <v>-0.58758028792912853</v>
          </cell>
          <cell r="P74">
            <v>63</v>
          </cell>
          <cell r="Q74">
            <v>63.587580287929129</v>
          </cell>
          <cell r="R74">
            <v>14.056755260243632</v>
          </cell>
          <cell r="S74">
            <v>24.149397840531563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1.82</v>
          </cell>
          <cell r="Y74">
            <v>8.3032253599114068</v>
          </cell>
          <cell r="Z74">
            <v>8.1386004983388709</v>
          </cell>
          <cell r="AA74">
            <v>3.6209163898117387</v>
          </cell>
          <cell r="AB74">
            <v>3.4986849390919157</v>
          </cell>
          <cell r="AC74">
            <v>63.587580287929129</v>
          </cell>
          <cell r="AD74">
            <v>48.33</v>
          </cell>
          <cell r="AF74">
            <v>48.33</v>
          </cell>
        </row>
        <row r="75">
          <cell r="E75" t="str">
            <v>01220203</v>
          </cell>
          <cell r="F75" t="str">
            <v>01220203</v>
          </cell>
          <cell r="G75" t="str">
            <v xml:space="preserve"> JUSTEYEﾎｯﾄｳｫｰﾏｰKﾐﾆ10P</v>
          </cell>
          <cell r="H75">
            <v>6518880</v>
          </cell>
          <cell r="I75">
            <v>4717440</v>
          </cell>
          <cell r="J75">
            <v>74880</v>
          </cell>
          <cell r="K75">
            <v>52.485532407407405</v>
          </cell>
          <cell r="L75">
            <v>0</v>
          </cell>
          <cell r="N75">
            <v>0.16689631099353325</v>
          </cell>
          <cell r="O75">
            <v>10.514467592592595</v>
          </cell>
          <cell r="P75">
            <v>63</v>
          </cell>
          <cell r="Q75">
            <v>52.485532407407405</v>
          </cell>
          <cell r="R75">
            <v>13.595092592592593</v>
          </cell>
          <cell r="S75">
            <v>19.20564814814815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1.68</v>
          </cell>
          <cell r="Y75">
            <v>10.478402777777777</v>
          </cell>
          <cell r="Z75">
            <v>0.17488425925925924</v>
          </cell>
          <cell r="AA75">
            <v>4.5694675925925923</v>
          </cell>
          <cell r="AB75">
            <v>2.7820370370370373</v>
          </cell>
          <cell r="AC75">
            <v>52.485532407407405</v>
          </cell>
          <cell r="AD75">
            <v>44.96</v>
          </cell>
          <cell r="AF75">
            <v>44.96</v>
          </cell>
        </row>
        <row r="76">
          <cell r="E76" t="str">
            <v>01220323</v>
          </cell>
          <cell r="F76" t="str">
            <v>01220323</v>
          </cell>
          <cell r="G76" t="str">
            <v xml:space="preserve"> COOP'Sミニ１０Ｐ</v>
          </cell>
          <cell r="H76">
            <v>2975970</v>
          </cell>
          <cell r="I76" t="e">
            <v>#N/A</v>
          </cell>
          <cell r="J76" t="e">
            <v>#N/A</v>
          </cell>
          <cell r="K76">
            <v>69.039393939393946</v>
          </cell>
          <cell r="L76">
            <v>0</v>
          </cell>
          <cell r="N76">
            <v>5.425487754254868E-2</v>
          </cell>
          <cell r="O76">
            <v>3.9606060606060538</v>
          </cell>
          <cell r="P76">
            <v>73</v>
          </cell>
          <cell r="Q76">
            <v>69.039393939393946</v>
          </cell>
          <cell r="R76">
            <v>15.099015151515152</v>
          </cell>
          <cell r="S76">
            <v>34.668712121212117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1.79</v>
          </cell>
          <cell r="Y76">
            <v>9.4103030303030302</v>
          </cell>
          <cell r="Z76">
            <v>0.16825757575757577</v>
          </cell>
          <cell r="AA76">
            <v>4.1036363636363635</v>
          </cell>
          <cell r="AB76">
            <v>3.7994696969696968</v>
          </cell>
          <cell r="AC76">
            <v>69.039393939393946</v>
          </cell>
          <cell r="AD76">
            <v>60.97</v>
          </cell>
          <cell r="AF76">
            <v>60.97</v>
          </cell>
        </row>
        <row r="77">
          <cell r="E77" t="str">
            <v>01220324</v>
          </cell>
          <cell r="F77" t="str">
            <v>01220324</v>
          </cell>
          <cell r="G77" t="str">
            <v xml:space="preserve"> COOP'Sミニ３０Ｐ</v>
          </cell>
          <cell r="H77">
            <v>1844820</v>
          </cell>
          <cell r="I77" t="e">
            <v>#N/A</v>
          </cell>
          <cell r="J77" t="e">
            <v>#N/A</v>
          </cell>
          <cell r="K77">
            <v>191.82564814814816</v>
          </cell>
          <cell r="L77">
            <v>0</v>
          </cell>
          <cell r="N77">
            <v>0.12806523569023562</v>
          </cell>
          <cell r="O77">
            <v>28.174351851851839</v>
          </cell>
          <cell r="P77">
            <v>220</v>
          </cell>
          <cell r="Q77">
            <v>191.82564814814816</v>
          </cell>
          <cell r="R77">
            <v>27.649074074074072</v>
          </cell>
          <cell r="S77">
            <v>97.630324074074068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6.34</v>
          </cell>
          <cell r="Y77">
            <v>34.423379629629629</v>
          </cell>
          <cell r="Z77">
            <v>0.51412037037037028</v>
          </cell>
          <cell r="AA77">
            <v>15.011342592592595</v>
          </cell>
          <cell r="AB77">
            <v>10.257407407407408</v>
          </cell>
          <cell r="AC77">
            <v>191.82564814814816</v>
          </cell>
          <cell r="AD77">
            <v>166.04</v>
          </cell>
          <cell r="AF77">
            <v>166.04</v>
          </cell>
        </row>
        <row r="78">
          <cell r="E78" t="str">
            <v>01220333</v>
          </cell>
          <cell r="F78" t="str">
            <v>01220333</v>
          </cell>
          <cell r="G78" t="str">
            <v xml:space="preserve"> COOP'SミニⅡ１０Ｐ</v>
          </cell>
          <cell r="H78">
            <v>816768</v>
          </cell>
          <cell r="I78">
            <v>1541760</v>
          </cell>
          <cell r="J78">
            <v>21120</v>
          </cell>
          <cell r="K78">
            <v>66.711296296296297</v>
          </cell>
          <cell r="L78">
            <v>0</v>
          </cell>
          <cell r="N78">
            <v>8.6146626078132921E-2</v>
          </cell>
          <cell r="O78">
            <v>6.2887037037037032</v>
          </cell>
          <cell r="P78">
            <v>73</v>
          </cell>
          <cell r="Q78">
            <v>66.711296296296297</v>
          </cell>
          <cell r="R78">
            <v>14.055469821673526</v>
          </cell>
          <cell r="S78">
            <v>34.788151577503427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1.79</v>
          </cell>
          <cell r="Y78">
            <v>8.5077160493827169</v>
          </cell>
          <cell r="Z78">
            <v>0.17686899862825789</v>
          </cell>
          <cell r="AA78">
            <v>3.7100480109739369</v>
          </cell>
          <cell r="AB78">
            <v>3.683041838134431</v>
          </cell>
          <cell r="AC78">
            <v>66.711296296296297</v>
          </cell>
          <cell r="AD78">
            <v>59.14</v>
          </cell>
          <cell r="AF78">
            <v>59.14</v>
          </cell>
        </row>
        <row r="79">
          <cell r="E79" t="str">
            <v>01220334</v>
          </cell>
          <cell r="F79" t="str">
            <v>01220334</v>
          </cell>
          <cell r="G79" t="str">
            <v xml:space="preserve"> COOP'SミニⅡ３０Ｐ</v>
          </cell>
          <cell r="H79">
            <v>148000</v>
          </cell>
          <cell r="I79">
            <v>704000</v>
          </cell>
          <cell r="J79">
            <v>3200</v>
          </cell>
          <cell r="K79">
            <v>220.59400843881858</v>
          </cell>
          <cell r="L79">
            <v>0</v>
          </cell>
          <cell r="N79">
            <v>-2.7000383582662575E-3</v>
          </cell>
          <cell r="O79">
            <v>-0.59400843881857668</v>
          </cell>
          <cell r="P79">
            <v>220</v>
          </cell>
          <cell r="Q79">
            <v>220.59400843881858</v>
          </cell>
          <cell r="R79">
            <v>42.162447257383967</v>
          </cell>
          <cell r="S79">
            <v>108.76028481012659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6.44</v>
          </cell>
          <cell r="Y79">
            <v>35.335970464135016</v>
          </cell>
          <cell r="Z79">
            <v>0.52768987341772144</v>
          </cell>
          <cell r="AA79">
            <v>15.40928270042194</v>
          </cell>
          <cell r="AB79">
            <v>11.958333333333334</v>
          </cell>
          <cell r="AC79">
            <v>220.59400843881858</v>
          </cell>
          <cell r="AD79">
            <v>192.7</v>
          </cell>
          <cell r="AF79">
            <v>192.7</v>
          </cell>
        </row>
        <row r="80">
          <cell r="E80" t="str">
            <v>01220403</v>
          </cell>
          <cell r="F80" t="str">
            <v>01220403</v>
          </cell>
          <cell r="G80" t="str">
            <v>きりのすけミニ１０Ｐ</v>
          </cell>
          <cell r="H80">
            <v>1929798</v>
          </cell>
          <cell r="I80">
            <v>604800</v>
          </cell>
          <cell r="J80">
            <v>9600</v>
          </cell>
          <cell r="K80">
            <v>61.466080586080579</v>
          </cell>
          <cell r="L80">
            <v>0</v>
          </cell>
          <cell r="N80">
            <v>2.4347927205070168E-2</v>
          </cell>
          <cell r="O80">
            <v>1.5339194139194205</v>
          </cell>
          <cell r="P80">
            <v>63</v>
          </cell>
          <cell r="Q80">
            <v>61.466080586080579</v>
          </cell>
          <cell r="R80">
            <v>8.3318223443223438</v>
          </cell>
          <cell r="S80">
            <v>28.15874542124542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1.68</v>
          </cell>
          <cell r="Y80">
            <v>8.624771062271062</v>
          </cell>
          <cell r="Z80">
            <v>7.5385989010989007</v>
          </cell>
          <cell r="AA80">
            <v>3.7611263736263734</v>
          </cell>
          <cell r="AB80">
            <v>3.3710164835164838</v>
          </cell>
          <cell r="AC80">
            <v>61.466080586080579</v>
          </cell>
          <cell r="AD80">
            <v>46.8</v>
          </cell>
          <cell r="AF80">
            <v>46.8</v>
          </cell>
        </row>
        <row r="81">
          <cell r="E81" t="str">
            <v>01220703</v>
          </cell>
          <cell r="F81" t="str">
            <v>01220703</v>
          </cell>
          <cell r="G81" t="str">
            <v>はる一番貼ﾗﾅｲﾐﾆ 10P</v>
          </cell>
          <cell r="H81">
            <v>10921028</v>
          </cell>
          <cell r="I81" t="e">
            <v>#N/A</v>
          </cell>
          <cell r="J81" t="e">
            <v>#N/A</v>
          </cell>
          <cell r="K81">
            <v>54.642028849589138</v>
          </cell>
          <cell r="L81">
            <v>0</v>
          </cell>
          <cell r="N81">
            <v>0.13266620873668034</v>
          </cell>
          <cell r="O81">
            <v>8.3579711504108616</v>
          </cell>
          <cell r="P81">
            <v>63</v>
          </cell>
          <cell r="Q81">
            <v>54.642028849589138</v>
          </cell>
          <cell r="R81">
            <v>9.5539366738120748</v>
          </cell>
          <cell r="S81">
            <v>26.031462129331903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1.68</v>
          </cell>
          <cell r="Y81">
            <v>9.9388062700964639</v>
          </cell>
          <cell r="Z81">
            <v>0.17769739192568773</v>
          </cell>
          <cell r="AA81">
            <v>4.334170685959271</v>
          </cell>
          <cell r="AB81">
            <v>2.9259556984637367</v>
          </cell>
          <cell r="AC81">
            <v>54.642028849589138</v>
          </cell>
          <cell r="AD81">
            <v>47.2</v>
          </cell>
          <cell r="AF81">
            <v>47.2</v>
          </cell>
        </row>
        <row r="82">
          <cell r="E82" t="str">
            <v>01220713</v>
          </cell>
          <cell r="F82" t="str">
            <v>01220703</v>
          </cell>
          <cell r="G82" t="str">
            <v>はる一番ﾊﾗﾅｲﾐﾆⅡ10</v>
          </cell>
          <cell r="H82">
            <v>389928</v>
          </cell>
          <cell r="I82">
            <v>4354560</v>
          </cell>
          <cell r="J82">
            <v>69120</v>
          </cell>
          <cell r="K82">
            <v>54.642028849589138</v>
          </cell>
          <cell r="L82">
            <v>0</v>
          </cell>
          <cell r="N82">
            <v>0.13266620873668034</v>
          </cell>
          <cell r="O82">
            <v>8.3579711504108616</v>
          </cell>
          <cell r="P82">
            <v>63</v>
          </cell>
          <cell r="Q82">
            <v>54.642028849589138</v>
          </cell>
          <cell r="R82">
            <v>9.5539366738120748</v>
          </cell>
          <cell r="S82">
            <v>26.031462129331903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1.68</v>
          </cell>
          <cell r="Y82">
            <v>9.9388062700964639</v>
          </cell>
          <cell r="Z82">
            <v>0.17769739192568773</v>
          </cell>
          <cell r="AA82">
            <v>4.334170685959271</v>
          </cell>
          <cell r="AB82">
            <v>2.9259556984637367</v>
          </cell>
          <cell r="AC82">
            <v>54.642028849589138</v>
          </cell>
          <cell r="AD82">
            <v>47.2</v>
          </cell>
          <cell r="AF82">
            <v>47.2</v>
          </cell>
        </row>
        <row r="83">
          <cell r="E83" t="str">
            <v>01221613</v>
          </cell>
          <cell r="F83" t="str">
            <v>01221613</v>
          </cell>
          <cell r="G83" t="str">
            <v xml:space="preserve"> ｺｰﾅﾝペチカⅡﾐﾆ10P</v>
          </cell>
          <cell r="H83">
            <v>9340176</v>
          </cell>
          <cell r="I83">
            <v>362880</v>
          </cell>
          <cell r="J83">
            <v>5760</v>
          </cell>
          <cell r="K83">
            <v>58.040010259917935</v>
          </cell>
          <cell r="L83">
            <v>0</v>
          </cell>
          <cell r="N83">
            <v>7.872999587431849E-2</v>
          </cell>
          <cell r="O83">
            <v>4.9599897400820652</v>
          </cell>
          <cell r="P83">
            <v>63</v>
          </cell>
          <cell r="Q83">
            <v>58.040010259917935</v>
          </cell>
          <cell r="R83">
            <v>12.628077975376197</v>
          </cell>
          <cell r="S83">
            <v>26.696876424988602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1.76</v>
          </cell>
          <cell r="Y83">
            <v>9.4986320109439131</v>
          </cell>
          <cell r="Z83">
            <v>0.17706908344733241</v>
          </cell>
          <cell r="AA83">
            <v>4.1422138622891023</v>
          </cell>
          <cell r="AB83">
            <v>3.137140902872777</v>
          </cell>
          <cell r="AC83">
            <v>58.040010259917935</v>
          </cell>
          <cell r="AD83">
            <v>50.58</v>
          </cell>
          <cell r="AE83">
            <v>50.61</v>
          </cell>
          <cell r="AF83">
            <v>50.61</v>
          </cell>
        </row>
        <row r="84">
          <cell r="E84" t="str">
            <v>01221614</v>
          </cell>
          <cell r="F84" t="str">
            <v>01221614</v>
          </cell>
          <cell r="G84" t="str">
            <v xml:space="preserve"> ｺｰﾅﾝペチカⅡﾐﾆ30P</v>
          </cell>
          <cell r="H84">
            <v>5947392</v>
          </cell>
          <cell r="I84" t="e">
            <v>#N/A</v>
          </cell>
          <cell r="J84" t="e">
            <v>#N/A</v>
          </cell>
          <cell r="K84">
            <v>494.20625000000001</v>
          </cell>
          <cell r="L84">
            <v>0</v>
          </cell>
          <cell r="N84">
            <v>-1.6148478835978834</v>
          </cell>
          <cell r="O84">
            <v>-305.20625000000001</v>
          </cell>
          <cell r="P84">
            <v>189</v>
          </cell>
          <cell r="Q84">
            <v>494.20625000000001</v>
          </cell>
          <cell r="R84">
            <v>31.954166666666666</v>
          </cell>
          <cell r="S84">
            <v>88.35208333333334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4.25</v>
          </cell>
          <cell r="Y84">
            <v>59.164583333333333</v>
          </cell>
          <cell r="Z84">
            <v>256.75833333333333</v>
          </cell>
          <cell r="AA84">
            <v>25.8</v>
          </cell>
          <cell r="AB84">
            <v>27.927083333333332</v>
          </cell>
          <cell r="AC84">
            <v>494.20625000000001</v>
          </cell>
          <cell r="AD84">
            <v>183.72</v>
          </cell>
          <cell r="AE84">
            <v>185.27</v>
          </cell>
          <cell r="AF84">
            <v>185.27</v>
          </cell>
        </row>
        <row r="85">
          <cell r="E85" t="str">
            <v>01221624</v>
          </cell>
          <cell r="F85" t="str">
            <v>01221624</v>
          </cell>
          <cell r="G85" t="str">
            <v xml:space="preserve"> ｺｰﾅﾝペチカⅢﾐﾆ30P</v>
          </cell>
          <cell r="H85">
            <v>5664000</v>
          </cell>
          <cell r="I85">
            <v>2419200</v>
          </cell>
          <cell r="J85">
            <v>12800</v>
          </cell>
          <cell r="K85">
            <v>200.80022905759162</v>
          </cell>
          <cell r="L85">
            <v>0</v>
          </cell>
          <cell r="N85">
            <v>-6.2435074378791651E-2</v>
          </cell>
          <cell r="O85">
            <v>-11.800229057591622</v>
          </cell>
          <cell r="P85">
            <v>189</v>
          </cell>
          <cell r="Q85">
            <v>200.80022905759162</v>
          </cell>
          <cell r="R85">
            <v>42.166312172774866</v>
          </cell>
          <cell r="S85">
            <v>99.618291884816756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4.25</v>
          </cell>
          <cell r="Y85">
            <v>30.082297120418847</v>
          </cell>
          <cell r="Z85">
            <v>0.52773232984293195</v>
          </cell>
          <cell r="AA85">
            <v>13.118455497382199</v>
          </cell>
          <cell r="AB85">
            <v>11.037140052356021</v>
          </cell>
          <cell r="AC85">
            <v>200.80022905759162</v>
          </cell>
          <cell r="AD85">
            <v>176.12</v>
          </cell>
          <cell r="AF85">
            <v>176.12</v>
          </cell>
        </row>
        <row r="86">
          <cell r="E86" t="str">
            <v>01221803</v>
          </cell>
          <cell r="F86" t="str">
            <v>01221803</v>
          </cell>
          <cell r="G86" t="str">
            <v xml:space="preserve"> DNﾃﾞｲﾘｰﾆｰｽﾞﾐﾆ 10P</v>
          </cell>
          <cell r="H86">
            <v>6393220</v>
          </cell>
          <cell r="I86">
            <v>4354560</v>
          </cell>
          <cell r="J86">
            <v>69120</v>
          </cell>
          <cell r="K86">
            <v>53.537316493955096</v>
          </cell>
          <cell r="L86">
            <v>0</v>
          </cell>
          <cell r="N86">
            <v>0.15020132549277626</v>
          </cell>
          <cell r="O86">
            <v>9.4626835060449039</v>
          </cell>
          <cell r="P86">
            <v>63</v>
          </cell>
          <cell r="Q86">
            <v>53.537316493955096</v>
          </cell>
          <cell r="R86">
            <v>10.603734887737479</v>
          </cell>
          <cell r="S86">
            <v>25.428594559585491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1.55</v>
          </cell>
          <cell r="Y86">
            <v>8.9746060017271159</v>
          </cell>
          <cell r="Z86">
            <v>0.17408786701208984</v>
          </cell>
          <cell r="AA86">
            <v>3.9136981865284977</v>
          </cell>
          <cell r="AB86">
            <v>2.8925949913644216</v>
          </cell>
          <cell r="AC86">
            <v>53.537316493955096</v>
          </cell>
          <cell r="AD86">
            <v>46.56</v>
          </cell>
          <cell r="AF86">
            <v>46.56</v>
          </cell>
        </row>
        <row r="87">
          <cell r="E87" t="str">
            <v>01221902</v>
          </cell>
          <cell r="F87" t="str">
            <v>01221902</v>
          </cell>
          <cell r="G87" t="str">
            <v xml:space="preserve"> ﾌﾟﾘﾎﾟｶﾐﾆ ﾊﾛｰｷﾃｨ5P</v>
          </cell>
          <cell r="H87">
            <v>1427547</v>
          </cell>
          <cell r="I87">
            <v>0</v>
          </cell>
          <cell r="J87">
            <v>0</v>
          </cell>
          <cell r="K87">
            <v>36.879994747899161</v>
          </cell>
          <cell r="L87">
            <v>0</v>
          </cell>
          <cell r="N87">
            <v>0.31703713429816366</v>
          </cell>
          <cell r="O87">
            <v>17.120005252100839</v>
          </cell>
          <cell r="P87">
            <v>54</v>
          </cell>
          <cell r="Q87">
            <v>36.879994747899161</v>
          </cell>
          <cell r="R87">
            <v>4.1707808123249297</v>
          </cell>
          <cell r="S87">
            <v>20.097732843137255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0.69</v>
          </cell>
          <cell r="Y87">
            <v>6.7622986694677865</v>
          </cell>
          <cell r="Z87">
            <v>0.21017156862745101</v>
          </cell>
          <cell r="AA87">
            <v>2.9489233193277311</v>
          </cell>
          <cell r="AB87">
            <v>2.0000875350140057</v>
          </cell>
          <cell r="AC87">
            <v>36.879994747899161</v>
          </cell>
          <cell r="AD87">
            <v>31.72</v>
          </cell>
          <cell r="AE87">
            <v>35.07</v>
          </cell>
          <cell r="AF87">
            <v>35.07</v>
          </cell>
        </row>
        <row r="88">
          <cell r="E88" t="str">
            <v>01221903</v>
          </cell>
          <cell r="F88" t="str">
            <v>01221903</v>
          </cell>
          <cell r="G88" t="str">
            <v xml:space="preserve"> ﾌﾟﾘﾎﾟｶﾐﾆ ﾊﾛｰｷﾃｨ10P</v>
          </cell>
          <cell r="H88">
            <v>483867</v>
          </cell>
          <cell r="I88">
            <v>0</v>
          </cell>
          <cell r="J88">
            <v>0</v>
          </cell>
          <cell r="K88" t="e">
            <v>#N/A</v>
          </cell>
          <cell r="L88">
            <v>0</v>
          </cell>
          <cell r="N88" t="e">
            <v>#N/A</v>
          </cell>
          <cell r="O88" t="e">
            <v>#N/A</v>
          </cell>
          <cell r="P88">
            <v>111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 t="e">
            <v>#N/A</v>
          </cell>
          <cell r="V88" t="e">
            <v>#N/A</v>
          </cell>
          <cell r="W88" t="e">
            <v>#N/A</v>
          </cell>
          <cell r="X88">
            <v>2.6</v>
          </cell>
          <cell r="Y88" t="e">
            <v>#N/A</v>
          </cell>
          <cell r="Z88" t="e">
            <v>#N/A</v>
          </cell>
          <cell r="AA88" t="e">
            <v>#N/A</v>
          </cell>
          <cell r="AB88" t="e">
            <v>#N/A</v>
          </cell>
          <cell r="AC88" t="e">
            <v>#N/A</v>
          </cell>
          <cell r="AD88" t="e">
            <v>#N/A</v>
          </cell>
          <cell r="AF88" t="e">
            <v>#N/A</v>
          </cell>
        </row>
        <row r="89">
          <cell r="E89" t="str">
            <v>01221905</v>
          </cell>
          <cell r="F89" t="str">
            <v>01221905</v>
          </cell>
          <cell r="G89" t="str">
            <v xml:space="preserve"> ﾌﾟﾘﾎﾟｶﾐﾆ ﾊﾛｰｷﾃｨ25P</v>
          </cell>
          <cell r="H89">
            <v>1665305</v>
          </cell>
          <cell r="I89">
            <v>0</v>
          </cell>
          <cell r="J89">
            <v>0</v>
          </cell>
          <cell r="K89" t="e">
            <v>#N/A</v>
          </cell>
          <cell r="L89">
            <v>0</v>
          </cell>
          <cell r="N89" t="e">
            <v>#N/A</v>
          </cell>
          <cell r="O89" t="e">
            <v>#N/A</v>
          </cell>
          <cell r="P89">
            <v>201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 t="e">
            <v>#N/A</v>
          </cell>
          <cell r="V89" t="e">
            <v>#N/A</v>
          </cell>
          <cell r="W89" t="e">
            <v>#N/A</v>
          </cell>
          <cell r="X89">
            <v>4</v>
          </cell>
          <cell r="Y89" t="e">
            <v>#N/A</v>
          </cell>
          <cell r="Z89" t="e">
            <v>#N/A</v>
          </cell>
          <cell r="AA89" t="e">
            <v>#N/A</v>
          </cell>
          <cell r="AB89" t="e">
            <v>#N/A</v>
          </cell>
          <cell r="AC89" t="e">
            <v>#N/A</v>
          </cell>
          <cell r="AD89" t="e">
            <v>#N/A</v>
          </cell>
          <cell r="AF89" t="e">
            <v>#N/A</v>
          </cell>
        </row>
        <row r="90">
          <cell r="E90" t="str">
            <v>01221992</v>
          </cell>
          <cell r="F90" t="str">
            <v>01221992</v>
          </cell>
          <cell r="G90" t="str">
            <v xml:space="preserve"> ﾌﾟﾘﾎﾟｶﾐﾆ ﾊﾛｰｷﾃｨ5P(A)</v>
          </cell>
          <cell r="H90">
            <v>474278</v>
          </cell>
          <cell r="I90" t="e">
            <v>#N/A</v>
          </cell>
          <cell r="J90" t="e">
            <v>#N/A</v>
          </cell>
          <cell r="K90" t="e">
            <v>#N/A</v>
          </cell>
          <cell r="L90">
            <v>0</v>
          </cell>
          <cell r="N90" t="e">
            <v>#N/A</v>
          </cell>
          <cell r="O90" t="e">
            <v>#N/A</v>
          </cell>
          <cell r="P90">
            <v>36</v>
          </cell>
          <cell r="Q90" t="e">
            <v>#N/A</v>
          </cell>
          <cell r="R90" t="e">
            <v>#N/A</v>
          </cell>
          <cell r="S90" t="e">
            <v>#N/A</v>
          </cell>
          <cell r="T90" t="e">
            <v>#N/A</v>
          </cell>
          <cell r="U90" t="e">
            <v>#N/A</v>
          </cell>
          <cell r="V90" t="e">
            <v>#N/A</v>
          </cell>
          <cell r="W90" t="e">
            <v>#N/A</v>
          </cell>
          <cell r="X90" t="e">
            <v>#N/A</v>
          </cell>
          <cell r="Y90" t="e">
            <v>#N/A</v>
          </cell>
          <cell r="Z90" t="e">
            <v>#N/A</v>
          </cell>
          <cell r="AA90" t="e">
            <v>#N/A</v>
          </cell>
          <cell r="AB90" t="e">
            <v>#N/A</v>
          </cell>
          <cell r="AC90" t="e">
            <v>#N/A</v>
          </cell>
          <cell r="AD90" t="e">
            <v>#N/A</v>
          </cell>
          <cell r="AF90" t="e">
            <v>#N/A</v>
          </cell>
        </row>
        <row r="91">
          <cell r="E91" t="str">
            <v>01221993</v>
          </cell>
          <cell r="F91" t="str">
            <v>01221993</v>
          </cell>
          <cell r="G91" t="str">
            <v xml:space="preserve"> ﾌﾟﾘﾎﾟｶﾐﾆ ﾊﾛｰｷﾃｨ10P(A)</v>
          </cell>
          <cell r="H91">
            <v>86400</v>
          </cell>
          <cell r="I91" t="e">
            <v>#N/A</v>
          </cell>
          <cell r="J91" t="e">
            <v>#N/A</v>
          </cell>
          <cell r="K91" t="e">
            <v>#N/A</v>
          </cell>
          <cell r="L91">
            <v>0</v>
          </cell>
          <cell r="N91" t="e">
            <v>#N/A</v>
          </cell>
          <cell r="O91" t="e">
            <v>#N/A</v>
          </cell>
          <cell r="P91">
            <v>72</v>
          </cell>
          <cell r="Q91" t="e">
            <v>#N/A</v>
          </cell>
          <cell r="R91" t="e">
            <v>#N/A</v>
          </cell>
          <cell r="S91" t="e">
            <v>#N/A</v>
          </cell>
          <cell r="T91" t="e">
            <v>#N/A</v>
          </cell>
          <cell r="U91" t="e">
            <v>#N/A</v>
          </cell>
          <cell r="V91" t="e">
            <v>#N/A</v>
          </cell>
          <cell r="W91" t="e">
            <v>#N/A</v>
          </cell>
          <cell r="X91" t="e">
            <v>#N/A</v>
          </cell>
          <cell r="Y91" t="e">
            <v>#N/A</v>
          </cell>
          <cell r="Z91" t="e">
            <v>#N/A</v>
          </cell>
          <cell r="AA91" t="e">
            <v>#N/A</v>
          </cell>
          <cell r="AB91" t="e">
            <v>#N/A</v>
          </cell>
          <cell r="AC91" t="e">
            <v>#N/A</v>
          </cell>
          <cell r="AD91" t="e">
            <v>#N/A</v>
          </cell>
          <cell r="AF91" t="e">
            <v>#N/A</v>
          </cell>
        </row>
        <row r="92">
          <cell r="E92" t="str">
            <v>01222601</v>
          </cell>
          <cell r="F92" t="str">
            <v>01222601</v>
          </cell>
          <cell r="G92" t="str">
            <v>ふわﾎﾟｶくまのﾌﾟｰ2P</v>
          </cell>
          <cell r="H92">
            <v>71295995</v>
          </cell>
          <cell r="I92">
            <v>17280000</v>
          </cell>
          <cell r="J92">
            <v>120000</v>
          </cell>
          <cell r="K92">
            <v>126.40957160464377</v>
          </cell>
          <cell r="L92">
            <v>0</v>
          </cell>
          <cell r="N92">
            <v>0.12215575274552935</v>
          </cell>
          <cell r="O92">
            <v>17.590428395356227</v>
          </cell>
          <cell r="P92">
            <v>144</v>
          </cell>
          <cell r="Q92">
            <v>126.40957160464377</v>
          </cell>
          <cell r="R92">
            <v>0</v>
          </cell>
          <cell r="S92">
            <v>61.553216444020357</v>
          </cell>
          <cell r="T92">
            <v>7.979996620547074</v>
          </cell>
          <cell r="U92">
            <v>0</v>
          </cell>
          <cell r="V92">
            <v>0</v>
          </cell>
          <cell r="W92">
            <v>37.807147542938928</v>
          </cell>
          <cell r="X92">
            <v>0.96</v>
          </cell>
          <cell r="Y92">
            <v>0</v>
          </cell>
          <cell r="Z92">
            <v>10.56086494115776</v>
          </cell>
          <cell r="AA92">
            <v>0</v>
          </cell>
          <cell r="AB92">
            <v>7.5483460559796436</v>
          </cell>
          <cell r="AC92">
            <v>126.40957160464377</v>
          </cell>
          <cell r="AD92">
            <v>108.3</v>
          </cell>
          <cell r="AF92">
            <v>108.3</v>
          </cell>
        </row>
        <row r="93">
          <cell r="E93" t="str">
            <v>01222701</v>
          </cell>
          <cell r="F93" t="str">
            <v>01222701</v>
          </cell>
          <cell r="G93" t="str">
            <v>ふわﾎﾟｶｵｼｬﾚｷｬｯﾄ2P</v>
          </cell>
          <cell r="H93">
            <v>59053892</v>
          </cell>
          <cell r="I93">
            <v>15264000</v>
          </cell>
          <cell r="J93">
            <v>106000</v>
          </cell>
          <cell r="K93">
            <v>116.56125089562931</v>
          </cell>
          <cell r="L93">
            <v>0</v>
          </cell>
          <cell r="N93">
            <v>0.19054686878035199</v>
          </cell>
          <cell r="O93">
            <v>27.438749104370686</v>
          </cell>
          <cell r="P93">
            <v>144</v>
          </cell>
          <cell r="Q93">
            <v>116.56125089562931</v>
          </cell>
          <cell r="R93">
            <v>0</v>
          </cell>
          <cell r="S93">
            <v>61.307529257224743</v>
          </cell>
          <cell r="T93">
            <v>7.979997611655123</v>
          </cell>
          <cell r="U93">
            <v>0</v>
          </cell>
          <cell r="V93">
            <v>0</v>
          </cell>
          <cell r="W93">
            <v>28.841971180638485</v>
          </cell>
          <cell r="X93">
            <v>0.96</v>
          </cell>
          <cell r="Y93">
            <v>0</v>
          </cell>
          <cell r="Z93">
            <v>10.515982007801927</v>
          </cell>
          <cell r="AA93">
            <v>0</v>
          </cell>
          <cell r="AB93">
            <v>6.9557708383090517</v>
          </cell>
          <cell r="AC93">
            <v>116.56125089562931</v>
          </cell>
          <cell r="AD93">
            <v>99.09</v>
          </cell>
          <cell r="AF93">
            <v>99.09</v>
          </cell>
        </row>
        <row r="94">
          <cell r="E94" t="str">
            <v>01222801</v>
          </cell>
          <cell r="F94" t="str">
            <v>01222801</v>
          </cell>
          <cell r="G94" t="str">
            <v>ふわポカ　キティ2P</v>
          </cell>
          <cell r="H94">
            <v>8970420</v>
          </cell>
          <cell r="I94">
            <v>0</v>
          </cell>
          <cell r="J94">
            <v>0</v>
          </cell>
          <cell r="K94">
            <v>129.22107943177272</v>
          </cell>
          <cell r="L94">
            <v>0</v>
          </cell>
          <cell r="N94">
            <v>0.10263139283491166</v>
          </cell>
          <cell r="O94">
            <v>14.778920568227278</v>
          </cell>
          <cell r="P94">
            <v>144</v>
          </cell>
          <cell r="Q94">
            <v>129.22107943177272</v>
          </cell>
          <cell r="R94">
            <v>0</v>
          </cell>
          <cell r="S94">
            <v>61.913590436174466</v>
          </cell>
          <cell r="T94">
            <v>7.9799919967987192</v>
          </cell>
          <cell r="U94">
            <v>0</v>
          </cell>
          <cell r="V94">
            <v>0</v>
          </cell>
          <cell r="W94">
            <v>24.25</v>
          </cell>
          <cell r="X94">
            <v>0.96</v>
          </cell>
          <cell r="Y94">
            <v>0</v>
          </cell>
          <cell r="Z94">
            <v>26.399984993997599</v>
          </cell>
          <cell r="AA94">
            <v>0</v>
          </cell>
          <cell r="AB94">
            <v>7.7175120048019208</v>
          </cell>
          <cell r="AC94">
            <v>129.22107943177272</v>
          </cell>
          <cell r="AD94">
            <v>95.1</v>
          </cell>
          <cell r="AF94">
            <v>95.1</v>
          </cell>
        </row>
        <row r="95">
          <cell r="E95" t="str">
            <v>01223103</v>
          </cell>
          <cell r="F95" t="str">
            <v>01223103</v>
          </cell>
          <cell r="G95" t="str">
            <v>貼ﾗﾅｲ暖のすけﾐﾆJ10</v>
          </cell>
          <cell r="H95">
            <v>8476524</v>
          </cell>
          <cell r="I95">
            <v>5253120</v>
          </cell>
          <cell r="J95">
            <v>92160</v>
          </cell>
          <cell r="K95">
            <v>51.295680245964647</v>
          </cell>
          <cell r="L95">
            <v>0</v>
          </cell>
          <cell r="N95">
            <v>0.10007578515851497</v>
          </cell>
          <cell r="O95">
            <v>5.7043197540353532</v>
          </cell>
          <cell r="P95">
            <v>57</v>
          </cell>
          <cell r="Q95">
            <v>51.295680245964647</v>
          </cell>
          <cell r="R95">
            <v>10.67267166282347</v>
          </cell>
          <cell r="S95">
            <v>21.146922239303102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1.68</v>
          </cell>
          <cell r="Y95">
            <v>10.239142966948499</v>
          </cell>
          <cell r="Z95">
            <v>0.1376505252369972</v>
          </cell>
          <cell r="AA95">
            <v>4.3803644632334109</v>
          </cell>
          <cell r="AB95">
            <v>3.0389283884191647</v>
          </cell>
          <cell r="AC95">
            <v>51.295680245964647</v>
          </cell>
          <cell r="AD95">
            <v>43.74</v>
          </cell>
          <cell r="AE95">
            <v>43.79</v>
          </cell>
          <cell r="AF95">
            <v>43.79</v>
          </cell>
        </row>
        <row r="96">
          <cell r="E96" t="str">
            <v>01223203</v>
          </cell>
          <cell r="F96" t="str">
            <v>01223203</v>
          </cell>
          <cell r="G96" t="str">
            <v>ジップカイロﾐﾆ10P</v>
          </cell>
          <cell r="H96">
            <v>8380320</v>
          </cell>
          <cell r="I96">
            <v>3024000</v>
          </cell>
          <cell r="J96">
            <v>48000</v>
          </cell>
          <cell r="K96">
            <v>62.004934980494149</v>
          </cell>
          <cell r="L96">
            <v>0</v>
          </cell>
          <cell r="N96">
            <v>1.5794682849299229E-2</v>
          </cell>
          <cell r="O96">
            <v>0.99506501950585147</v>
          </cell>
          <cell r="P96">
            <v>63</v>
          </cell>
          <cell r="Q96">
            <v>62.004934980494149</v>
          </cell>
          <cell r="R96">
            <v>12.058409189423493</v>
          </cell>
          <cell r="S96">
            <v>23.502519505851755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1.68</v>
          </cell>
          <cell r="Y96">
            <v>11.433978110099696</v>
          </cell>
          <cell r="Z96">
            <v>4.4714997832683139</v>
          </cell>
          <cell r="AA96">
            <v>4.7318216298222797</v>
          </cell>
          <cell r="AB96">
            <v>4.1267067620286086</v>
          </cell>
          <cell r="AC96">
            <v>62.004934980494149</v>
          </cell>
          <cell r="AD96">
            <v>48.67</v>
          </cell>
          <cell r="AF96">
            <v>48.67</v>
          </cell>
        </row>
        <row r="97">
          <cell r="E97" t="str">
            <v>01223303</v>
          </cell>
          <cell r="F97" t="str">
            <v>01223303</v>
          </cell>
          <cell r="G97" t="str">
            <v>貼らないｶｲﾛﾐﾆ 10P</v>
          </cell>
          <cell r="H97">
            <v>1393392</v>
          </cell>
          <cell r="I97">
            <v>483840</v>
          </cell>
          <cell r="J97">
            <v>7680</v>
          </cell>
          <cell r="K97">
            <v>53.743283208020038</v>
          </cell>
          <cell r="L97">
            <v>0</v>
          </cell>
          <cell r="N97">
            <v>0.14693201257111049</v>
          </cell>
          <cell r="O97">
            <v>9.2567167919799616</v>
          </cell>
          <cell r="P97">
            <v>63</v>
          </cell>
          <cell r="Q97">
            <v>53.743283208020038</v>
          </cell>
          <cell r="R97">
            <v>9.1204051796157053</v>
          </cell>
          <cell r="S97">
            <v>27.591791979949875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1.68</v>
          </cell>
          <cell r="Y97">
            <v>8.5456349206349209</v>
          </cell>
          <cell r="Z97">
            <v>0.17042606516290726</v>
          </cell>
          <cell r="AA97">
            <v>3.7266081871345031</v>
          </cell>
          <cell r="AB97">
            <v>2.9084168755221382</v>
          </cell>
          <cell r="AC97">
            <v>53.743283208020038</v>
          </cell>
          <cell r="AD97">
            <v>46.94</v>
          </cell>
          <cell r="AF97">
            <v>46.94</v>
          </cell>
        </row>
        <row r="98">
          <cell r="E98" t="str">
            <v>01223401</v>
          </cell>
          <cell r="F98" t="str">
            <v>01223401</v>
          </cell>
          <cell r="G98" t="str">
            <v>住之江競艇賞金決定1P</v>
          </cell>
          <cell r="H98">
            <v>889762</v>
          </cell>
          <cell r="I98">
            <v>0</v>
          </cell>
          <cell r="J98">
            <v>0</v>
          </cell>
          <cell r="K98">
            <v>6.2866352739726015</v>
          </cell>
          <cell r="L98">
            <v>0</v>
          </cell>
          <cell r="N98">
            <v>0.10190924657534264</v>
          </cell>
          <cell r="O98">
            <v>0.71336472602739853</v>
          </cell>
          <cell r="P98">
            <v>7</v>
          </cell>
          <cell r="Q98">
            <v>6.2866352739726015</v>
          </cell>
          <cell r="R98">
            <v>1.2411386986301369</v>
          </cell>
          <cell r="S98">
            <v>3.3014840182648402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0.18</v>
          </cell>
          <cell r="Y98">
            <v>0.83741438356164388</v>
          </cell>
          <cell r="Z98">
            <v>1.5953196347031965E-2</v>
          </cell>
          <cell r="AA98">
            <v>0.36518264840182646</v>
          </cell>
          <cell r="AB98">
            <v>0.34546232876712329</v>
          </cell>
          <cell r="AC98">
            <v>6.2866352739726015</v>
          </cell>
          <cell r="AD98">
            <v>5.56</v>
          </cell>
          <cell r="AF98">
            <v>5.56</v>
          </cell>
        </row>
        <row r="99">
          <cell r="E99" t="str">
            <v>01223511</v>
          </cell>
          <cell r="F99" t="str">
            <v>01223511</v>
          </cell>
          <cell r="G99" t="str">
            <v xml:space="preserve"> ｱﾄﾞﾐﾆがんこ神戸店1P</v>
          </cell>
          <cell r="H99">
            <v>112291</v>
          </cell>
          <cell r="I99">
            <v>0</v>
          </cell>
          <cell r="J99">
            <v>0</v>
          </cell>
          <cell r="K99">
            <v>12.375099206349207</v>
          </cell>
          <cell r="L99">
            <v>0</v>
          </cell>
          <cell r="N99">
            <v>-0.23750992063492066</v>
          </cell>
          <cell r="O99">
            <v>-2.3750992063492067</v>
          </cell>
          <cell r="P99">
            <v>10</v>
          </cell>
          <cell r="Q99">
            <v>12.375099206349207</v>
          </cell>
          <cell r="R99">
            <v>1.2375992063492063</v>
          </cell>
          <cell r="S99">
            <v>2.1721230158730158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0.15</v>
          </cell>
          <cell r="Y99">
            <v>5.725595238095238</v>
          </cell>
          <cell r="Z99">
            <v>7.6388888888888886E-3</v>
          </cell>
          <cell r="AA99">
            <v>2.4968253968253968</v>
          </cell>
          <cell r="AB99">
            <v>0.58531746031746035</v>
          </cell>
          <cell r="AC99">
            <v>12.375099206349207</v>
          </cell>
          <cell r="AD99">
            <v>9.2899999999999991</v>
          </cell>
          <cell r="AF99">
            <v>9.2899999999999991</v>
          </cell>
        </row>
        <row r="100">
          <cell r="E100" t="str">
            <v>01223521</v>
          </cell>
          <cell r="F100" t="str">
            <v>01223521</v>
          </cell>
          <cell r="G100" t="str">
            <v xml:space="preserve"> ｱﾄﾞﾐﾆ鍋宴会第１弾1P</v>
          </cell>
          <cell r="H100">
            <v>1117564</v>
          </cell>
          <cell r="I100">
            <v>0</v>
          </cell>
          <cell r="J100">
            <v>0</v>
          </cell>
          <cell r="K100">
            <v>7.9021331738436995</v>
          </cell>
          <cell r="L100">
            <v>0</v>
          </cell>
          <cell r="N100">
            <v>0.20978668261563005</v>
          </cell>
          <cell r="O100">
            <v>2.0978668261563005</v>
          </cell>
          <cell r="P100">
            <v>10</v>
          </cell>
          <cell r="Q100">
            <v>7.9021331738436995</v>
          </cell>
          <cell r="R100">
            <v>1.2416965709728867</v>
          </cell>
          <cell r="S100">
            <v>2.1719397926634767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0.15</v>
          </cell>
          <cell r="Y100">
            <v>2.7357456140350878</v>
          </cell>
          <cell r="Z100">
            <v>1.5081738437001595E-2</v>
          </cell>
          <cell r="AA100">
            <v>1.193012360446571</v>
          </cell>
          <cell r="AB100">
            <v>0.39465709728867626</v>
          </cell>
          <cell r="AC100">
            <v>7.9021331738436995</v>
          </cell>
          <cell r="AD100">
            <v>6.3</v>
          </cell>
          <cell r="AF100">
            <v>6.3</v>
          </cell>
        </row>
        <row r="101">
          <cell r="E101" t="str">
            <v>01223523</v>
          </cell>
          <cell r="F101" t="str">
            <v>01223523</v>
          </cell>
          <cell r="G101" t="str">
            <v xml:space="preserve"> ｱﾄﾞﾐﾆてっちり第２10</v>
          </cell>
          <cell r="H101">
            <v>668400</v>
          </cell>
          <cell r="I101">
            <v>0</v>
          </cell>
          <cell r="J101">
            <v>0</v>
          </cell>
          <cell r="K101">
            <v>76.086833333333331</v>
          </cell>
          <cell r="L101">
            <v>0</v>
          </cell>
          <cell r="N101">
            <v>0.23913166666666669</v>
          </cell>
          <cell r="O101">
            <v>23.913166666666669</v>
          </cell>
          <cell r="P101">
            <v>100</v>
          </cell>
          <cell r="Q101">
            <v>76.086833333333331</v>
          </cell>
          <cell r="R101">
            <v>12.878833333333333</v>
          </cell>
          <cell r="S101">
            <v>22.933833333333332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1.5</v>
          </cell>
          <cell r="Y101">
            <v>24.196333333333335</v>
          </cell>
          <cell r="Z101">
            <v>0.17316666666666669</v>
          </cell>
          <cell r="AA101">
            <v>10.551666666666666</v>
          </cell>
          <cell r="AB101">
            <v>3.8529999999999998</v>
          </cell>
          <cell r="AC101">
            <v>76.086833333333331</v>
          </cell>
          <cell r="AD101">
            <v>61.51</v>
          </cell>
          <cell r="AF101">
            <v>61.51</v>
          </cell>
        </row>
        <row r="102">
          <cell r="E102" t="str">
            <v>01223533</v>
          </cell>
          <cell r="F102" t="str">
            <v>01223533</v>
          </cell>
          <cell r="G102" t="str">
            <v xml:space="preserve"> ｱﾄﾞﾐﾆがんこ六三園10</v>
          </cell>
          <cell r="H102">
            <v>112291</v>
          </cell>
          <cell r="I102">
            <v>0</v>
          </cell>
          <cell r="J102">
            <v>0</v>
          </cell>
          <cell r="K102">
            <v>124.76984126984127</v>
          </cell>
          <cell r="L102">
            <v>0</v>
          </cell>
          <cell r="N102">
            <v>-0.24769841269841264</v>
          </cell>
          <cell r="O102">
            <v>-24.769841269841265</v>
          </cell>
          <cell r="P102">
            <v>100</v>
          </cell>
          <cell r="Q102">
            <v>124.76984126984127</v>
          </cell>
          <cell r="R102">
            <v>12.832341269841269</v>
          </cell>
          <cell r="S102">
            <v>22.927579365079364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1.5</v>
          </cell>
          <cell r="Y102">
            <v>56.75595238095238</v>
          </cell>
          <cell r="Z102">
            <v>7.6388888888888881E-2</v>
          </cell>
          <cell r="AA102">
            <v>24.75</v>
          </cell>
          <cell r="AB102">
            <v>5.9275793650793656</v>
          </cell>
          <cell r="AC102">
            <v>124.76984126984127</v>
          </cell>
          <cell r="AD102">
            <v>94.02</v>
          </cell>
          <cell r="AF102">
            <v>94.02</v>
          </cell>
        </row>
        <row r="103">
          <cell r="E103" t="str">
            <v>01223543</v>
          </cell>
          <cell r="F103" t="str">
            <v>01223543</v>
          </cell>
          <cell r="G103" t="str">
            <v xml:space="preserve"> ｱﾄﾞﾐﾆがんこ二条苑10</v>
          </cell>
          <cell r="H103">
            <v>112291</v>
          </cell>
          <cell r="I103">
            <v>0</v>
          </cell>
          <cell r="J103">
            <v>0</v>
          </cell>
          <cell r="K103">
            <v>130.09325396825398</v>
          </cell>
          <cell r="L103">
            <v>0</v>
          </cell>
          <cell r="N103">
            <v>-0.30093253968253975</v>
          </cell>
          <cell r="O103">
            <v>-30.093253968253975</v>
          </cell>
          <cell r="P103">
            <v>100</v>
          </cell>
          <cell r="Q103">
            <v>130.09325396825398</v>
          </cell>
          <cell r="R103">
            <v>12.832341269841269</v>
          </cell>
          <cell r="S103">
            <v>22.927579365079364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1.5</v>
          </cell>
          <cell r="Y103">
            <v>60.304563492063494</v>
          </cell>
          <cell r="Z103">
            <v>7.6388888888888881E-2</v>
          </cell>
          <cell r="AA103">
            <v>26.297619047619047</v>
          </cell>
          <cell r="AB103">
            <v>6.1547619047619051</v>
          </cell>
          <cell r="AC103">
            <v>130.09325396825398</v>
          </cell>
          <cell r="AD103">
            <v>97.56</v>
          </cell>
          <cell r="AF103">
            <v>97.56</v>
          </cell>
        </row>
        <row r="104">
          <cell r="E104" t="str">
            <v>01223553</v>
          </cell>
          <cell r="F104" t="str">
            <v>01223553</v>
          </cell>
          <cell r="G104" t="str">
            <v xml:space="preserve"> ｱﾄﾞﾐﾆがんばれ受験10</v>
          </cell>
          <cell r="H104">
            <v>229929</v>
          </cell>
          <cell r="I104">
            <v>0</v>
          </cell>
          <cell r="J104">
            <v>0</v>
          </cell>
          <cell r="K104">
            <v>60.88032945736434</v>
          </cell>
          <cell r="L104">
            <v>0</v>
          </cell>
          <cell r="N104">
            <v>0.39119670542635659</v>
          </cell>
          <cell r="O104">
            <v>39.11967054263566</v>
          </cell>
          <cell r="P104">
            <v>100</v>
          </cell>
          <cell r="Q104">
            <v>60.88032945736434</v>
          </cell>
          <cell r="R104">
            <v>12.637112403100774</v>
          </cell>
          <cell r="S104">
            <v>22.816375968992247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1.5</v>
          </cell>
          <cell r="Y104">
            <v>14.356104651162791</v>
          </cell>
          <cell r="Z104">
            <v>0.11434108527131782</v>
          </cell>
          <cell r="AA104">
            <v>6.2601744186046515</v>
          </cell>
          <cell r="AB104">
            <v>3.1962209302325584</v>
          </cell>
          <cell r="AC104">
            <v>60.88032945736434</v>
          </cell>
          <cell r="AD104">
            <v>51.31</v>
          </cell>
          <cell r="AF104">
            <v>51.31</v>
          </cell>
        </row>
        <row r="105">
          <cell r="E105" t="str">
            <v>01223563</v>
          </cell>
          <cell r="F105" t="str">
            <v>01223563</v>
          </cell>
          <cell r="G105" t="str">
            <v xml:space="preserve"> ｱﾄﾞﾐﾆ ｳｴﾌﾞﾊﾝﾃｨﾝｸﾞ 10P</v>
          </cell>
          <cell r="H105">
            <v>112291</v>
          </cell>
          <cell r="I105">
            <v>0</v>
          </cell>
          <cell r="J105">
            <v>0</v>
          </cell>
          <cell r="K105">
            <v>59.501984126984127</v>
          </cell>
          <cell r="L105">
            <v>0</v>
          </cell>
          <cell r="N105">
            <v>0.40498015873015875</v>
          </cell>
          <cell r="O105">
            <v>40.498015873015873</v>
          </cell>
          <cell r="P105">
            <v>100</v>
          </cell>
          <cell r="Q105">
            <v>59.501984126984127</v>
          </cell>
          <cell r="R105">
            <v>12.643849206349207</v>
          </cell>
          <cell r="S105">
            <v>22.81448412698413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1.5</v>
          </cell>
          <cell r="Y105">
            <v>13.461309523809524</v>
          </cell>
          <cell r="Z105">
            <v>7.6388888888888881E-2</v>
          </cell>
          <cell r="AA105">
            <v>5.8700396825396828</v>
          </cell>
          <cell r="AB105">
            <v>3.1359126984126986</v>
          </cell>
          <cell r="AC105">
            <v>59.501984126984127</v>
          </cell>
          <cell r="AD105">
            <v>50.42</v>
          </cell>
          <cell r="AF105">
            <v>50.42</v>
          </cell>
        </row>
        <row r="106">
          <cell r="E106" t="str">
            <v>01223573</v>
          </cell>
          <cell r="F106" t="str">
            <v>01223573</v>
          </cell>
          <cell r="G106" t="str">
            <v xml:space="preserve"> ｱﾄﾞﾐﾆ ﾘｸﾅﾋﾞ第２新卒</v>
          </cell>
          <cell r="H106">
            <v>112291</v>
          </cell>
          <cell r="I106">
            <v>0</v>
          </cell>
          <cell r="J106">
            <v>0</v>
          </cell>
          <cell r="K106">
            <v>59.501984126984127</v>
          </cell>
          <cell r="L106">
            <v>0</v>
          </cell>
          <cell r="N106">
            <v>0.40498015873015875</v>
          </cell>
          <cell r="O106">
            <v>40.498015873015873</v>
          </cell>
          <cell r="P106">
            <v>100</v>
          </cell>
          <cell r="Q106">
            <v>59.501984126984127</v>
          </cell>
          <cell r="R106">
            <v>12.643849206349207</v>
          </cell>
          <cell r="S106">
            <v>22.81448412698413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1.5</v>
          </cell>
          <cell r="Y106">
            <v>13.461309523809524</v>
          </cell>
          <cell r="Z106">
            <v>7.6388888888888881E-2</v>
          </cell>
          <cell r="AA106">
            <v>5.8700396825396828</v>
          </cell>
          <cell r="AB106">
            <v>3.1359126984126986</v>
          </cell>
          <cell r="AC106">
            <v>59.501984126984127</v>
          </cell>
          <cell r="AD106">
            <v>50.42</v>
          </cell>
          <cell r="AF106">
            <v>50.42</v>
          </cell>
        </row>
        <row r="107">
          <cell r="E107" t="str">
            <v>01223577</v>
          </cell>
          <cell r="F107" t="str">
            <v>01223577</v>
          </cell>
          <cell r="G107" t="str">
            <v xml:space="preserve"> ｱﾄﾞﾐﾆ ﾘｸﾅﾋﾞITｷｬﾘｱ 10P</v>
          </cell>
          <cell r="H107">
            <v>112291</v>
          </cell>
          <cell r="I107">
            <v>0</v>
          </cell>
          <cell r="J107">
            <v>0</v>
          </cell>
          <cell r="K107">
            <v>59.501984126984127</v>
          </cell>
          <cell r="L107">
            <v>0</v>
          </cell>
          <cell r="N107">
            <v>0.40498015873015875</v>
          </cell>
          <cell r="O107">
            <v>40.498015873015873</v>
          </cell>
          <cell r="P107">
            <v>100</v>
          </cell>
          <cell r="Q107">
            <v>59.501984126984127</v>
          </cell>
          <cell r="R107">
            <v>12.643849206349207</v>
          </cell>
          <cell r="S107">
            <v>22.81448412698413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1.5</v>
          </cell>
          <cell r="Y107">
            <v>13.461309523809524</v>
          </cell>
          <cell r="Z107">
            <v>7.6388888888888881E-2</v>
          </cell>
          <cell r="AA107">
            <v>5.8700396825396828</v>
          </cell>
          <cell r="AB107">
            <v>3.1359126984126986</v>
          </cell>
          <cell r="AC107">
            <v>59.501984126984127</v>
          </cell>
          <cell r="AD107">
            <v>50.42</v>
          </cell>
          <cell r="AF107">
            <v>50.42</v>
          </cell>
        </row>
        <row r="108">
          <cell r="E108" t="str">
            <v>01223583</v>
          </cell>
          <cell r="F108" t="str">
            <v>01223583</v>
          </cell>
          <cell r="G108" t="str">
            <v xml:space="preserve"> ｱﾄﾞﾐﾆ読売旅行１10P</v>
          </cell>
          <cell r="H108">
            <v>112291</v>
          </cell>
          <cell r="I108">
            <v>0</v>
          </cell>
          <cell r="J108">
            <v>0</v>
          </cell>
          <cell r="K108">
            <v>59.501984126984127</v>
          </cell>
          <cell r="L108">
            <v>0</v>
          </cell>
          <cell r="N108">
            <v>0.40498015873015875</v>
          </cell>
          <cell r="O108">
            <v>40.498015873015873</v>
          </cell>
          <cell r="P108">
            <v>100</v>
          </cell>
          <cell r="Q108">
            <v>59.501984126984127</v>
          </cell>
          <cell r="R108">
            <v>12.643849206349207</v>
          </cell>
          <cell r="S108">
            <v>22.81448412698413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1.5</v>
          </cell>
          <cell r="Y108">
            <v>13.461309523809524</v>
          </cell>
          <cell r="Z108">
            <v>7.6388888888888881E-2</v>
          </cell>
          <cell r="AA108">
            <v>5.8700396825396828</v>
          </cell>
          <cell r="AB108">
            <v>3.1359126984126986</v>
          </cell>
          <cell r="AC108">
            <v>59.501984126984127</v>
          </cell>
          <cell r="AD108">
            <v>50.42</v>
          </cell>
          <cell r="AF108">
            <v>50.42</v>
          </cell>
        </row>
        <row r="109">
          <cell r="E109" t="str">
            <v>01223703</v>
          </cell>
          <cell r="F109" t="str">
            <v>01223703</v>
          </cell>
          <cell r="G109" t="str">
            <v>ぽかぽかライフﾐﾆ10P</v>
          </cell>
          <cell r="H109">
            <v>10241784</v>
          </cell>
          <cell r="I109">
            <v>0</v>
          </cell>
          <cell r="J109">
            <v>0</v>
          </cell>
          <cell r="K109">
            <v>57.966048177083337</v>
          </cell>
          <cell r="L109">
            <v>0</v>
          </cell>
          <cell r="N109">
            <v>7.9903997189153378E-2</v>
          </cell>
          <cell r="O109">
            <v>5.0339518229166629</v>
          </cell>
          <cell r="P109">
            <v>63</v>
          </cell>
          <cell r="Q109">
            <v>57.966048177083337</v>
          </cell>
          <cell r="R109">
            <v>14.054850260416668</v>
          </cell>
          <cell r="S109">
            <v>26.454231770833335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1.4</v>
          </cell>
          <cell r="Y109">
            <v>8.8501302083333329</v>
          </cell>
          <cell r="Z109">
            <v>0.17607421875000001</v>
          </cell>
          <cell r="AA109">
            <v>3.8594075520833333</v>
          </cell>
          <cell r="AB109">
            <v>3.1713541666666667</v>
          </cell>
          <cell r="AC109">
            <v>57.966048177083337</v>
          </cell>
          <cell r="AD109">
            <v>50.76</v>
          </cell>
          <cell r="AF109">
            <v>50.76</v>
          </cell>
        </row>
        <row r="110">
          <cell r="E110" t="str">
            <v>01230131</v>
          </cell>
          <cell r="F110" t="str">
            <v>01230131</v>
          </cell>
          <cell r="G110" t="str">
            <v xml:space="preserve"> ﾊﾟｯｸﾋｰﾄﾐﾆⅡ・２個連</v>
          </cell>
          <cell r="H110">
            <v>1986720</v>
          </cell>
          <cell r="I110">
            <v>80769520</v>
          </cell>
          <cell r="J110">
            <v>6213040</v>
          </cell>
          <cell r="K110">
            <v>11.070245098039218</v>
          </cell>
          <cell r="L110">
            <v>0</v>
          </cell>
          <cell r="N110">
            <v>0.14844268476621403</v>
          </cell>
          <cell r="O110">
            <v>1.9297549019607825</v>
          </cell>
          <cell r="P110">
            <v>13</v>
          </cell>
          <cell r="Q110">
            <v>11.070245098039218</v>
          </cell>
          <cell r="R110">
            <v>2.858700980392157</v>
          </cell>
          <cell r="S110">
            <v>3.8471446078431373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0.62</v>
          </cell>
          <cell r="Y110">
            <v>2.1051348039215685</v>
          </cell>
          <cell r="Z110">
            <v>1.5625E-2</v>
          </cell>
          <cell r="AA110">
            <v>0.87453431372549018</v>
          </cell>
          <cell r="AB110">
            <v>0.74910539215686278</v>
          </cell>
          <cell r="AC110">
            <v>11.070245098039218</v>
          </cell>
          <cell r="AD110">
            <v>9.43</v>
          </cell>
          <cell r="AF110">
            <v>9.43</v>
          </cell>
        </row>
        <row r="111">
          <cell r="E111" t="str">
            <v>01230152</v>
          </cell>
          <cell r="F111" t="str">
            <v>01230152</v>
          </cell>
          <cell r="G111" t="str">
            <v xml:space="preserve"> PAK-HEAT HANDMINI 5P</v>
          </cell>
          <cell r="H111">
            <v>1178880</v>
          </cell>
          <cell r="I111">
            <v>957840</v>
          </cell>
          <cell r="J111">
            <v>14736</v>
          </cell>
          <cell r="K111">
            <v>67.864325980392152</v>
          </cell>
          <cell r="L111">
            <v>0</v>
          </cell>
          <cell r="N111">
            <v>-4.4066553544494652E-2</v>
          </cell>
          <cell r="O111">
            <v>-2.8643259803921524</v>
          </cell>
          <cell r="P111">
            <v>65</v>
          </cell>
          <cell r="Q111">
            <v>67.864325980392152</v>
          </cell>
          <cell r="R111">
            <v>13.073958333333334</v>
          </cell>
          <cell r="S111">
            <v>30.447671568627452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2.34</v>
          </cell>
          <cell r="Y111">
            <v>11.757352941176471</v>
          </cell>
          <cell r="Z111">
            <v>0</v>
          </cell>
          <cell r="AA111">
            <v>4.625857843137255</v>
          </cell>
          <cell r="AB111">
            <v>5.6194852941176467</v>
          </cell>
          <cell r="AC111">
            <v>67.864325980392152</v>
          </cell>
          <cell r="AD111">
            <v>57.62</v>
          </cell>
          <cell r="AF111">
            <v>57.62</v>
          </cell>
        </row>
        <row r="112">
          <cell r="E112" t="str">
            <v>01230712</v>
          </cell>
          <cell r="F112" t="str">
            <v>01230712</v>
          </cell>
          <cell r="G112" t="str">
            <v>ぷちたまご（中国）函</v>
          </cell>
          <cell r="H112">
            <v>15000</v>
          </cell>
          <cell r="I112">
            <v>0</v>
          </cell>
          <cell r="J112">
            <v>0</v>
          </cell>
          <cell r="K112" t="e">
            <v>#N/A</v>
          </cell>
          <cell r="L112">
            <v>0</v>
          </cell>
          <cell r="N112" t="e">
            <v>#N/A</v>
          </cell>
          <cell r="O112" t="e">
            <v>#N/A</v>
          </cell>
          <cell r="P112">
            <v>45</v>
          </cell>
          <cell r="Q112" t="e">
            <v>#N/A</v>
          </cell>
          <cell r="R112" t="e">
            <v>#N/A</v>
          </cell>
          <cell r="S112" t="e">
            <v>#N/A</v>
          </cell>
          <cell r="T112" t="e">
            <v>#N/A</v>
          </cell>
          <cell r="U112" t="e">
            <v>#N/A</v>
          </cell>
          <cell r="V112" t="e">
            <v>#N/A</v>
          </cell>
          <cell r="W112" t="e">
            <v>#N/A</v>
          </cell>
          <cell r="X112" t="e">
            <v>#N/A</v>
          </cell>
          <cell r="Y112" t="e">
            <v>#N/A</v>
          </cell>
          <cell r="Z112" t="e">
            <v>#N/A</v>
          </cell>
          <cell r="AA112" t="e">
            <v>#N/A</v>
          </cell>
          <cell r="AB112" t="e">
            <v>#N/A</v>
          </cell>
          <cell r="AC112" t="e">
            <v>#N/A</v>
          </cell>
          <cell r="AD112" t="e">
            <v>#N/A</v>
          </cell>
          <cell r="AF112" t="e">
            <v>#N/A</v>
          </cell>
        </row>
        <row r="113">
          <cell r="E113" t="str">
            <v>01230722</v>
          </cell>
          <cell r="F113" t="str">
            <v>01230722</v>
          </cell>
          <cell r="G113" t="str">
            <v>ぷちたまご中国詰替5P</v>
          </cell>
          <cell r="H113">
            <v>10670400</v>
          </cell>
          <cell r="I113">
            <v>13041600</v>
          </cell>
          <cell r="J113">
            <v>237120</v>
          </cell>
          <cell r="K113">
            <v>31.302243589743593</v>
          </cell>
          <cell r="L113">
            <v>0</v>
          </cell>
          <cell r="N113">
            <v>0.43086829836829832</v>
          </cell>
          <cell r="O113">
            <v>23.697756410256407</v>
          </cell>
          <cell r="P113">
            <v>55</v>
          </cell>
          <cell r="Q113">
            <v>31.302243589743593</v>
          </cell>
          <cell r="R113">
            <v>8.6311783063427807</v>
          </cell>
          <cell r="S113">
            <v>11.161580634278003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1.6</v>
          </cell>
          <cell r="Y113">
            <v>5.3400177125506074</v>
          </cell>
          <cell r="Z113">
            <v>2.8133434547908232E-2</v>
          </cell>
          <cell r="AA113">
            <v>2.1626223009446695</v>
          </cell>
          <cell r="AB113">
            <v>2.3787112010796223</v>
          </cell>
          <cell r="AC113">
            <v>31.302243589743593</v>
          </cell>
          <cell r="AD113">
            <v>26.73</v>
          </cell>
          <cell r="AF113">
            <v>26.73</v>
          </cell>
        </row>
        <row r="114">
          <cell r="E114" t="str">
            <v>01240301</v>
          </cell>
          <cell r="F114" t="str">
            <v>01240301</v>
          </cell>
          <cell r="G114" t="str">
            <v>ヒートﾌｧｸﾄﾘｰﾐﾆ (640)</v>
          </cell>
          <cell r="H114">
            <v>8717120</v>
          </cell>
          <cell r="I114">
            <v>0</v>
          </cell>
          <cell r="J114">
            <v>0</v>
          </cell>
          <cell r="K114">
            <v>5.7581484224855863</v>
          </cell>
          <cell r="L114">
            <v>0</v>
          </cell>
          <cell r="N114">
            <v>0.64011572359465085</v>
          </cell>
          <cell r="O114">
            <v>10.241851577514414</v>
          </cell>
          <cell r="P114">
            <v>16</v>
          </cell>
          <cell r="Q114">
            <v>5.7581484224855863</v>
          </cell>
          <cell r="R114">
            <v>1.3795643818065342</v>
          </cell>
          <cell r="S114">
            <v>2.1080186979500319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0.19</v>
          </cell>
          <cell r="Y114">
            <v>1.1544542761050609</v>
          </cell>
          <cell r="Z114">
            <v>0</v>
          </cell>
          <cell r="AA114">
            <v>0.4542130445227418</v>
          </cell>
          <cell r="AB114">
            <v>0.47189802210121717</v>
          </cell>
          <cell r="AC114">
            <v>5.7581484224855863</v>
          </cell>
          <cell r="AD114">
            <v>4.83</v>
          </cell>
          <cell r="AF114">
            <v>4.83</v>
          </cell>
        </row>
        <row r="115">
          <cell r="E115" t="str">
            <v>01241301</v>
          </cell>
          <cell r="F115" t="str">
            <v>01241301</v>
          </cell>
          <cell r="G115" t="str">
            <v xml:space="preserve"> ｽﾃｲｳｫｰﾑﾐﾆ(640)</v>
          </cell>
          <cell r="H115">
            <v>6528000</v>
          </cell>
          <cell r="I115">
            <v>25338560</v>
          </cell>
          <cell r="J115">
            <v>1949120</v>
          </cell>
          <cell r="K115">
            <v>11.645178819444444</v>
          </cell>
          <cell r="L115">
            <v>0</v>
          </cell>
          <cell r="N115">
            <v>0.1042170138888889</v>
          </cell>
          <cell r="O115">
            <v>1.3548211805555557</v>
          </cell>
          <cell r="P115">
            <v>13</v>
          </cell>
          <cell r="Q115">
            <v>11.645178819444444</v>
          </cell>
          <cell r="R115">
            <v>2.5737777777777779</v>
          </cell>
          <cell r="S115">
            <v>4.4131770833333333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0.57999999999999996</v>
          </cell>
          <cell r="Y115">
            <v>2.2526545138888889</v>
          </cell>
          <cell r="Z115">
            <v>0</v>
          </cell>
          <cell r="AA115">
            <v>0.88629340277777779</v>
          </cell>
          <cell r="AB115">
            <v>0.93927604166666667</v>
          </cell>
          <cell r="AC115">
            <v>11.645178819444444</v>
          </cell>
          <cell r="AD115">
            <v>9.82</v>
          </cell>
          <cell r="AF115">
            <v>9.82</v>
          </cell>
        </row>
        <row r="116">
          <cell r="E116" t="str">
            <v>01241413</v>
          </cell>
          <cell r="F116" t="str">
            <v>01241413</v>
          </cell>
          <cell r="G116" t="str">
            <v xml:space="preserve"> HCMﾋｰﾄｶﾝﾊﾟﾆｰﾐﾆ10P･640</v>
          </cell>
          <cell r="H116">
            <v>3502080</v>
          </cell>
          <cell r="I116" t="e">
            <v>#N/A</v>
          </cell>
          <cell r="J116" t="e">
            <v>#N/A</v>
          </cell>
          <cell r="K116">
            <v>93.487701480263141</v>
          </cell>
          <cell r="L116">
            <v>0</v>
          </cell>
          <cell r="N116">
            <v>0.28086383476720661</v>
          </cell>
          <cell r="O116">
            <v>36.512298519736859</v>
          </cell>
          <cell r="P116">
            <v>130</v>
          </cell>
          <cell r="Q116">
            <v>93.487701480263141</v>
          </cell>
          <cell r="R116">
            <v>18.431280838815788</v>
          </cell>
          <cell r="S116">
            <v>22.172902960526315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3.87</v>
          </cell>
          <cell r="Y116">
            <v>23.460526315789473</v>
          </cell>
          <cell r="Z116">
            <v>10.545487253289474</v>
          </cell>
          <cell r="AA116">
            <v>10.230777138157894</v>
          </cell>
          <cell r="AB116">
            <v>4.7767269736842106</v>
          </cell>
          <cell r="AC116">
            <v>93.487701480263141</v>
          </cell>
          <cell r="AD116">
            <v>67.930000000000007</v>
          </cell>
          <cell r="AF116">
            <v>67.930000000000007</v>
          </cell>
        </row>
        <row r="117">
          <cell r="E117" t="str">
            <v>01241423</v>
          </cell>
          <cell r="F117" t="str">
            <v>01241423</v>
          </cell>
          <cell r="G117" t="str">
            <v xml:space="preserve"> HCMﾋｰﾄｶﾝﾊﾟﾆｰﾐﾆⅡ10P</v>
          </cell>
          <cell r="H117">
            <v>3296640</v>
          </cell>
          <cell r="I117">
            <v>0</v>
          </cell>
          <cell r="J117">
            <v>0</v>
          </cell>
          <cell r="K117">
            <v>116.20312706270629</v>
          </cell>
          <cell r="L117">
            <v>0</v>
          </cell>
          <cell r="N117">
            <v>0.10612979182533626</v>
          </cell>
          <cell r="O117">
            <v>13.796872937293713</v>
          </cell>
          <cell r="P117">
            <v>130</v>
          </cell>
          <cell r="Q117">
            <v>116.20312706270629</v>
          </cell>
          <cell r="R117">
            <v>26.148360148514854</v>
          </cell>
          <cell r="S117">
            <v>46.084313118811878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3.87</v>
          </cell>
          <cell r="Y117">
            <v>21.909859735973598</v>
          </cell>
          <cell r="Z117">
            <v>0</v>
          </cell>
          <cell r="AA117">
            <v>8.6203073432343231</v>
          </cell>
          <cell r="AB117">
            <v>9.5702867161716174</v>
          </cell>
          <cell r="AC117">
            <v>116.20312706270629</v>
          </cell>
          <cell r="AD117">
            <v>98.01</v>
          </cell>
          <cell r="AF117">
            <v>98.01</v>
          </cell>
        </row>
        <row r="118">
          <cell r="E118" t="str">
            <v>01241601</v>
          </cell>
          <cell r="F118" t="str">
            <v>01241601</v>
          </cell>
          <cell r="G118" t="str">
            <v xml:space="preserve"> ﾋｰﾄﾌｧｸﾄﾘｰﾐﾆ･ｶﾅﾀﾞ(640)</v>
          </cell>
          <cell r="H118">
            <v>21544320</v>
          </cell>
          <cell r="I118" t="e">
            <v>#N/A</v>
          </cell>
          <cell r="J118" t="e">
            <v>#N/A</v>
          </cell>
          <cell r="K118">
            <v>10.954628307799442</v>
          </cell>
          <cell r="L118">
            <v>0</v>
          </cell>
          <cell r="N118">
            <v>0.15733628401542751</v>
          </cell>
          <cell r="O118">
            <v>2.0453716922005576</v>
          </cell>
          <cell r="P118">
            <v>13</v>
          </cell>
          <cell r="Q118">
            <v>10.954628307799442</v>
          </cell>
          <cell r="R118">
            <v>2.7315524895543177</v>
          </cell>
          <cell r="S118">
            <v>4.1351812761142064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0.34</v>
          </cell>
          <cell r="Y118">
            <v>2.0398861855849582</v>
          </cell>
          <cell r="Z118">
            <v>0</v>
          </cell>
          <cell r="AA118">
            <v>0.80258204213091922</v>
          </cell>
          <cell r="AB118">
            <v>0.90542631441504173</v>
          </cell>
          <cell r="AC118">
            <v>10.954628307799442</v>
          </cell>
          <cell r="AD118">
            <v>9.25</v>
          </cell>
          <cell r="AF118">
            <v>9.25</v>
          </cell>
        </row>
        <row r="119">
          <cell r="E119" t="str">
            <v>01340501</v>
          </cell>
          <cell r="F119" t="str">
            <v>01340501</v>
          </cell>
          <cell r="G119" t="str">
            <v xml:space="preserve"> ﾋｰﾄﾌｧｸﾄﾘｰﾌｯﾄｶﾅﾀﾞ(640)</v>
          </cell>
          <cell r="H119">
            <v>17280000</v>
          </cell>
          <cell r="I119">
            <v>0</v>
          </cell>
          <cell r="J119">
            <v>0</v>
          </cell>
          <cell r="K119">
            <v>10.740689583333335</v>
          </cell>
          <cell r="L119">
            <v>0</v>
          </cell>
          <cell r="N119">
            <v>0.23280788690476178</v>
          </cell>
          <cell r="O119">
            <v>3.2593104166666649</v>
          </cell>
          <cell r="P119">
            <v>14</v>
          </cell>
          <cell r="Q119">
            <v>10.740689583333335</v>
          </cell>
          <cell r="R119">
            <v>1.9188281250000001</v>
          </cell>
          <cell r="S119">
            <v>4.8739354166666669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0.34</v>
          </cell>
          <cell r="Y119">
            <v>1.9512979166666666</v>
          </cell>
          <cell r="Z119">
            <v>0</v>
          </cell>
          <cell r="AA119">
            <v>0.76772708333333328</v>
          </cell>
          <cell r="AB119">
            <v>0.88890104166666661</v>
          </cell>
          <cell r="AC119">
            <v>10.740689583333335</v>
          </cell>
          <cell r="AD119">
            <v>9.08</v>
          </cell>
          <cell r="AF119">
            <v>9.08</v>
          </cell>
        </row>
        <row r="120">
          <cell r="E120" t="str">
            <v>01710202</v>
          </cell>
          <cell r="F120" t="str">
            <v>01710202</v>
          </cell>
          <cell r="G120" t="str">
            <v xml:space="preserve"> ﾌﾟﾘﾎﾟｶ ﾐｯｷｰ&amp;ﾌﾚﾝｽﾞ 5P</v>
          </cell>
          <cell r="H120">
            <v>8488037</v>
          </cell>
          <cell r="I120">
            <v>5040000</v>
          </cell>
          <cell r="J120">
            <v>84000</v>
          </cell>
          <cell r="K120">
            <v>65.789671717171728</v>
          </cell>
          <cell r="L120">
            <v>0</v>
          </cell>
          <cell r="N120">
            <v>-9.6494528619528813E-2</v>
          </cell>
          <cell r="O120">
            <v>-5.7896717171717285</v>
          </cell>
          <cell r="P120">
            <v>60</v>
          </cell>
          <cell r="Q120">
            <v>65.789671717171728</v>
          </cell>
          <cell r="R120">
            <v>0</v>
          </cell>
          <cell r="S120">
            <v>2.2097117003367002</v>
          </cell>
          <cell r="T120">
            <v>30.599957912457914</v>
          </cell>
          <cell r="U120">
            <v>0</v>
          </cell>
          <cell r="V120">
            <v>0</v>
          </cell>
          <cell r="W120">
            <v>0</v>
          </cell>
          <cell r="X120">
            <v>0.96</v>
          </cell>
          <cell r="Y120">
            <v>7.4015467171717173</v>
          </cell>
          <cell r="Z120">
            <v>16.953945707070709</v>
          </cell>
          <cell r="AA120">
            <v>3.092655723905724</v>
          </cell>
          <cell r="AB120">
            <v>4.5718539562289564</v>
          </cell>
          <cell r="AC120">
            <v>65.789671717171728</v>
          </cell>
          <cell r="AD120">
            <v>41.17</v>
          </cell>
          <cell r="AF120">
            <v>41.17</v>
          </cell>
        </row>
        <row r="121">
          <cell r="E121" t="str">
            <v>01710205</v>
          </cell>
          <cell r="F121" t="str">
            <v>01710205</v>
          </cell>
          <cell r="G121" t="str">
            <v xml:space="preserve"> ﾌﾟﾘﾎﾟｶ ﾐｯｷｰ&amp;ﾌﾚﾝｽﾞ 20P</v>
          </cell>
          <cell r="H121">
            <v>4458140</v>
          </cell>
          <cell r="I121">
            <v>0</v>
          </cell>
          <cell r="J121">
            <v>0</v>
          </cell>
          <cell r="K121" t="e">
            <v>#N/A</v>
          </cell>
          <cell r="L121">
            <v>0</v>
          </cell>
          <cell r="N121" t="e">
            <v>#N/A</v>
          </cell>
          <cell r="O121" t="e">
            <v>#N/A</v>
          </cell>
          <cell r="P121">
            <v>181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 t="e">
            <v>#N/A</v>
          </cell>
          <cell r="V121" t="e">
            <v>#N/A</v>
          </cell>
          <cell r="W121" t="e">
            <v>#N/A</v>
          </cell>
          <cell r="X121">
            <v>4.1100000000000003</v>
          </cell>
          <cell r="Y121" t="e">
            <v>#N/A</v>
          </cell>
          <cell r="Z121" t="e">
            <v>#N/A</v>
          </cell>
          <cell r="AA121" t="e">
            <v>#N/A</v>
          </cell>
          <cell r="AB121" t="e">
            <v>#N/A</v>
          </cell>
          <cell r="AC121" t="e">
            <v>#N/A</v>
          </cell>
          <cell r="AD121" t="e">
            <v>#N/A</v>
          </cell>
          <cell r="AF121" t="e">
            <v>#N/A</v>
          </cell>
        </row>
        <row r="122">
          <cell r="E122" t="str">
            <v>01710211</v>
          </cell>
          <cell r="F122" t="str">
            <v>01710311</v>
          </cell>
          <cell r="G122" t="str">
            <v xml:space="preserve"> ﾌﾟﾘﾎﾟｶﾐｯｷｰ&amp;ﾌﾚﾝｽﾞTDR1P</v>
          </cell>
          <cell r="H122">
            <v>1461912</v>
          </cell>
          <cell r="I122">
            <v>240000</v>
          </cell>
          <cell r="J122">
            <v>20000</v>
          </cell>
          <cell r="K122">
            <v>14.319722222222223</v>
          </cell>
          <cell r="L122">
            <v>0</v>
          </cell>
          <cell r="N122">
            <v>-0.19331018518518528</v>
          </cell>
          <cell r="O122">
            <v>-2.3197222222222234</v>
          </cell>
          <cell r="P122">
            <v>12</v>
          </cell>
          <cell r="Q122">
            <v>14.319722222222223</v>
          </cell>
          <cell r="R122">
            <v>0.99916666666666665</v>
          </cell>
          <cell r="S122">
            <v>4.4904938271604937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0.2</v>
          </cell>
          <cell r="Y122">
            <v>1.8142283950617284</v>
          </cell>
          <cell r="Z122">
            <v>4.8650000000000002</v>
          </cell>
          <cell r="AA122">
            <v>0.71379629629629626</v>
          </cell>
          <cell r="AB122">
            <v>1.2370370370370369</v>
          </cell>
          <cell r="AC122">
            <v>14.319722222222223</v>
          </cell>
          <cell r="AD122">
            <v>7.5</v>
          </cell>
          <cell r="AF122">
            <v>7.5</v>
          </cell>
        </row>
        <row r="123">
          <cell r="E123" t="str">
            <v>01710302</v>
          </cell>
          <cell r="F123" t="str">
            <v>01710302</v>
          </cell>
          <cell r="G123" t="str">
            <v>プーさんとその仲間5P</v>
          </cell>
          <cell r="H123">
            <v>18174467</v>
          </cell>
          <cell r="I123">
            <v>7800000</v>
          </cell>
          <cell r="J123">
            <v>130000</v>
          </cell>
          <cell r="K123">
            <v>68.781649137001082</v>
          </cell>
          <cell r="L123">
            <v>0</v>
          </cell>
          <cell r="N123">
            <v>-0.14636081895001804</v>
          </cell>
          <cell r="O123">
            <v>-8.7816491370010823</v>
          </cell>
          <cell r="P123">
            <v>60</v>
          </cell>
          <cell r="Q123">
            <v>68.781649137001082</v>
          </cell>
          <cell r="R123">
            <v>5.2352481121898595</v>
          </cell>
          <cell r="S123">
            <v>27.273914509169362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0.96</v>
          </cell>
          <cell r="Y123">
            <v>6.6013214670981659</v>
          </cell>
          <cell r="Z123">
            <v>20.095206310679611</v>
          </cell>
          <cell r="AA123">
            <v>2.5972491909385114</v>
          </cell>
          <cell r="AB123">
            <v>6.0187095469255656</v>
          </cell>
          <cell r="AC123">
            <v>68.781649137001082</v>
          </cell>
          <cell r="AD123">
            <v>40.07</v>
          </cell>
          <cell r="AE123">
            <v>44.25</v>
          </cell>
          <cell r="AF123">
            <v>44.25</v>
          </cell>
        </row>
        <row r="124">
          <cell r="E124" t="str">
            <v>01710305</v>
          </cell>
          <cell r="F124" t="str">
            <v>01710305</v>
          </cell>
          <cell r="G124" t="str">
            <v>プーさんとその仲間20</v>
          </cell>
          <cell r="H124">
            <v>3592906</v>
          </cell>
          <cell r="I124">
            <v>0</v>
          </cell>
          <cell r="J124">
            <v>0</v>
          </cell>
          <cell r="K124">
            <v>327.56535719419287</v>
          </cell>
          <cell r="L124">
            <v>0</v>
          </cell>
          <cell r="N124">
            <v>-0.80975335466404896</v>
          </cell>
          <cell r="O124">
            <v>-146.56535719419287</v>
          </cell>
          <cell r="P124">
            <v>181</v>
          </cell>
          <cell r="Q124">
            <v>327.56535719419287</v>
          </cell>
          <cell r="R124">
            <v>21.109098749460973</v>
          </cell>
          <cell r="S124">
            <v>130.73824924536439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4.17</v>
          </cell>
          <cell r="Y124">
            <v>32.09810263044416</v>
          </cell>
          <cell r="Z124">
            <v>98.144530688515175</v>
          </cell>
          <cell r="AA124">
            <v>12.628791145608741</v>
          </cell>
          <cell r="AB124">
            <v>28.676584734799484</v>
          </cell>
          <cell r="AC124">
            <v>327.56535719419287</v>
          </cell>
          <cell r="AD124">
            <v>188.12</v>
          </cell>
          <cell r="AF124">
            <v>188.12</v>
          </cell>
        </row>
        <row r="125">
          <cell r="E125" t="str">
            <v>01710311</v>
          </cell>
          <cell r="F125" t="str">
            <v>01710311</v>
          </cell>
          <cell r="G125" t="str">
            <v xml:space="preserve"> ﾌﾟﾘﾎﾟｶﾐｯｷｰ&amp;ﾌﾚﾝｽﾞTDR1P</v>
          </cell>
          <cell r="H125">
            <v>1461912</v>
          </cell>
          <cell r="I125">
            <v>240000</v>
          </cell>
          <cell r="J125">
            <v>20000</v>
          </cell>
          <cell r="K125">
            <v>14.319722222222223</v>
          </cell>
          <cell r="L125">
            <v>0</v>
          </cell>
          <cell r="N125">
            <v>-0.19331018518518528</v>
          </cell>
          <cell r="O125">
            <v>-2.3197222222222234</v>
          </cell>
          <cell r="P125">
            <v>12</v>
          </cell>
          <cell r="Q125">
            <v>14.319722222222223</v>
          </cell>
          <cell r="R125">
            <v>0.99916666666666665</v>
          </cell>
          <cell r="S125">
            <v>4.4904938271604937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0.2</v>
          </cell>
          <cell r="Y125">
            <v>1.8142283950617284</v>
          </cell>
          <cell r="Z125">
            <v>4.8650000000000002</v>
          </cell>
          <cell r="AA125">
            <v>0.71379629629629626</v>
          </cell>
          <cell r="AB125">
            <v>1.2370370370370369</v>
          </cell>
          <cell r="AC125">
            <v>14.319722222222223</v>
          </cell>
          <cell r="AD125">
            <v>7.5</v>
          </cell>
          <cell r="AE125">
            <v>7.63</v>
          </cell>
          <cell r="AF125">
            <v>7.63</v>
          </cell>
        </row>
        <row r="126">
          <cell r="E126" t="str">
            <v>01710331</v>
          </cell>
          <cell r="F126" t="str">
            <v>01710331</v>
          </cell>
          <cell r="G126" t="str">
            <v>ﾌﾟｰさんとその仲間1P3</v>
          </cell>
          <cell r="H126">
            <v>1989488</v>
          </cell>
          <cell r="I126">
            <v>135000</v>
          </cell>
          <cell r="J126">
            <v>15000</v>
          </cell>
          <cell r="K126">
            <v>13.942460478771453</v>
          </cell>
          <cell r="L126">
            <v>0</v>
          </cell>
          <cell r="N126">
            <v>-0.54916227541905038</v>
          </cell>
          <cell r="O126">
            <v>-4.9424604787714532</v>
          </cell>
          <cell r="P126">
            <v>9</v>
          </cell>
          <cell r="Q126">
            <v>13.942460478771453</v>
          </cell>
          <cell r="R126">
            <v>1.0351964769647697</v>
          </cell>
          <cell r="S126">
            <v>4.5070742999096653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0.18</v>
          </cell>
          <cell r="Y126">
            <v>1.508666440831075</v>
          </cell>
          <cell r="Z126">
            <v>4.9027664859981934</v>
          </cell>
          <cell r="AA126">
            <v>0.59357497741644083</v>
          </cell>
          <cell r="AB126">
            <v>1.2151817976513097</v>
          </cell>
          <cell r="AC126">
            <v>13.942460478771453</v>
          </cell>
          <cell r="AD126">
            <v>7.23</v>
          </cell>
          <cell r="AF126">
            <v>7.23</v>
          </cell>
        </row>
        <row r="127">
          <cell r="E127" t="str">
            <v>01710502</v>
          </cell>
          <cell r="F127" t="str">
            <v>01710502</v>
          </cell>
          <cell r="G127" t="str">
            <v xml:space="preserve"> ﾌﾟﾘﾎﾟｶ ｽｲｰﾄｷｯｽ 5P</v>
          </cell>
          <cell r="H127">
            <v>4511397</v>
          </cell>
          <cell r="I127">
            <v>1200000</v>
          </cell>
          <cell r="J127">
            <v>20000</v>
          </cell>
          <cell r="K127">
            <v>62.864025282767798</v>
          </cell>
          <cell r="L127">
            <v>0</v>
          </cell>
          <cell r="N127">
            <v>-4.7733754712796637E-2</v>
          </cell>
          <cell r="O127">
            <v>-2.8640252827677983</v>
          </cell>
          <cell r="P127">
            <v>60</v>
          </cell>
          <cell r="Q127">
            <v>62.864025282767798</v>
          </cell>
          <cell r="R127">
            <v>5.2772164005322688</v>
          </cell>
          <cell r="S127">
            <v>33.322334497671321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0.96</v>
          </cell>
          <cell r="Y127">
            <v>5.9373128742514965</v>
          </cell>
          <cell r="Z127">
            <v>9.5344103459747167</v>
          </cell>
          <cell r="AA127">
            <v>2.3359946773120428</v>
          </cell>
          <cell r="AB127">
            <v>5.496756487025948</v>
          </cell>
          <cell r="AC127">
            <v>62.864025282767798</v>
          </cell>
          <cell r="AD127">
            <v>45.5</v>
          </cell>
          <cell r="AE127">
            <v>50.72</v>
          </cell>
          <cell r="AF127">
            <v>50.72</v>
          </cell>
        </row>
        <row r="128">
          <cell r="E128" t="str">
            <v>01710511</v>
          </cell>
          <cell r="F128" t="str">
            <v>01710511</v>
          </cell>
          <cell r="G128" t="str">
            <v xml:space="preserve"> ﾌﾟﾘﾎﾟｶ ｽｲｰﾄｷｯｽ 1P･2</v>
          </cell>
          <cell r="H128">
            <v>3595353</v>
          </cell>
          <cell r="I128">
            <v>45000</v>
          </cell>
          <cell r="J128">
            <v>5000</v>
          </cell>
          <cell r="K128">
            <v>16.934095441595439</v>
          </cell>
          <cell r="L128">
            <v>0</v>
          </cell>
          <cell r="N128">
            <v>-0.88156616017727096</v>
          </cell>
          <cell r="O128">
            <v>-7.9340954415954386</v>
          </cell>
          <cell r="P128">
            <v>9</v>
          </cell>
          <cell r="Q128">
            <v>16.934095441595439</v>
          </cell>
          <cell r="R128">
            <v>1.0352065527065526</v>
          </cell>
          <cell r="S128">
            <v>6.4559259259259258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0.18</v>
          </cell>
          <cell r="Y128">
            <v>1.3348575498575499</v>
          </cell>
          <cell r="Z128">
            <v>5.9053632478632476</v>
          </cell>
          <cell r="AA128">
            <v>0.52519230769230774</v>
          </cell>
          <cell r="AB128">
            <v>1.4975498575498576</v>
          </cell>
          <cell r="AC128">
            <v>16.934095441595439</v>
          </cell>
          <cell r="AD128">
            <v>9.01</v>
          </cell>
          <cell r="AE128">
            <v>9.27</v>
          </cell>
          <cell r="AF128">
            <v>9.27</v>
          </cell>
        </row>
        <row r="129">
          <cell r="E129" t="str">
            <v>01710601</v>
          </cell>
          <cell r="F129" t="str">
            <v>01710601</v>
          </cell>
          <cell r="G129" t="str">
            <v xml:space="preserve"> ﾌﾟﾘﾎﾟｶプリンセス1P</v>
          </cell>
          <cell r="H129">
            <v>524400</v>
          </cell>
          <cell r="I129">
            <v>84000</v>
          </cell>
          <cell r="J129">
            <v>7000</v>
          </cell>
          <cell r="K129">
            <v>14.151851851851852</v>
          </cell>
          <cell r="L129">
            <v>0</v>
          </cell>
          <cell r="N129">
            <v>-0.179320987654321</v>
          </cell>
          <cell r="O129">
            <v>-2.1518518518518519</v>
          </cell>
          <cell r="P129">
            <v>12</v>
          </cell>
          <cell r="Q129">
            <v>14.151851851851852</v>
          </cell>
          <cell r="R129">
            <v>0</v>
          </cell>
          <cell r="S129">
            <v>0</v>
          </cell>
          <cell r="T129">
            <v>6</v>
          </cell>
          <cell r="U129">
            <v>0</v>
          </cell>
          <cell r="V129">
            <v>0</v>
          </cell>
          <cell r="W129">
            <v>0</v>
          </cell>
          <cell r="X129">
            <v>0.2</v>
          </cell>
          <cell r="Y129">
            <v>1.3381018518518519</v>
          </cell>
          <cell r="Z129">
            <v>4.8484722222222221</v>
          </cell>
          <cell r="AA129">
            <v>0.52643518518518517</v>
          </cell>
          <cell r="AB129">
            <v>1.2388425925925926</v>
          </cell>
          <cell r="AC129">
            <v>14.151851851851852</v>
          </cell>
          <cell r="AD129">
            <v>7.54</v>
          </cell>
          <cell r="AF129">
            <v>7.54</v>
          </cell>
        </row>
        <row r="130">
          <cell r="E130" t="str">
            <v>01710602</v>
          </cell>
          <cell r="F130" t="str">
            <v>01710602</v>
          </cell>
          <cell r="G130" t="str">
            <v xml:space="preserve"> ﾌﾟﾘﾎﾟｶプリンセス5P</v>
          </cell>
          <cell r="H130">
            <v>1557004</v>
          </cell>
          <cell r="I130">
            <v>1080000</v>
          </cell>
          <cell r="J130">
            <v>18000</v>
          </cell>
          <cell r="K130">
            <v>103.41315091210615</v>
          </cell>
          <cell r="L130">
            <v>0</v>
          </cell>
          <cell r="N130">
            <v>-0.72355251520176911</v>
          </cell>
          <cell r="O130">
            <v>-43.413150912106147</v>
          </cell>
          <cell r="P130">
            <v>60</v>
          </cell>
          <cell r="Q130">
            <v>103.41315091210615</v>
          </cell>
          <cell r="R130">
            <v>4.0755942509673853</v>
          </cell>
          <cell r="S130">
            <v>38.683457711442784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0.96</v>
          </cell>
          <cell r="Y130">
            <v>15.2328634604754</v>
          </cell>
          <cell r="Z130">
            <v>32.053482587064678</v>
          </cell>
          <cell r="AA130">
            <v>6.6428275290215586</v>
          </cell>
          <cell r="AB130">
            <v>5.7649253731343286</v>
          </cell>
          <cell r="AC130">
            <v>103.41315091210615</v>
          </cell>
          <cell r="AD130">
            <v>58.95</v>
          </cell>
          <cell r="AE130">
            <v>65.19</v>
          </cell>
          <cell r="AF130">
            <v>65.19</v>
          </cell>
        </row>
        <row r="131">
          <cell r="E131" t="str">
            <v>01710605</v>
          </cell>
          <cell r="F131" t="str">
            <v>01710605</v>
          </cell>
          <cell r="G131" t="str">
            <v xml:space="preserve"> ﾌﾟﾘﾎﾟｶプリンセス20P</v>
          </cell>
          <cell r="H131">
            <v>1809992</v>
          </cell>
          <cell r="I131">
            <v>0</v>
          </cell>
          <cell r="J131">
            <v>0</v>
          </cell>
          <cell r="K131" t="e">
            <v>#N/A</v>
          </cell>
          <cell r="L131">
            <v>0</v>
          </cell>
          <cell r="N131" t="e">
            <v>#N/A</v>
          </cell>
          <cell r="O131" t="e">
            <v>#N/A</v>
          </cell>
          <cell r="P131">
            <v>185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 t="e">
            <v>#N/A</v>
          </cell>
          <cell r="V131" t="e">
            <v>#N/A</v>
          </cell>
          <cell r="W131" t="e">
            <v>#N/A</v>
          </cell>
          <cell r="X131">
            <v>4.1100000000000003</v>
          </cell>
          <cell r="Y131" t="e">
            <v>#N/A</v>
          </cell>
          <cell r="Z131" t="e">
            <v>#N/A</v>
          </cell>
          <cell r="AA131" t="e">
            <v>#N/A</v>
          </cell>
          <cell r="AB131" t="e">
            <v>#N/A</v>
          </cell>
          <cell r="AC131" t="e">
            <v>#N/A</v>
          </cell>
          <cell r="AD131" t="e">
            <v>#N/A</v>
          </cell>
          <cell r="AF131" t="e">
            <v>#N/A</v>
          </cell>
        </row>
        <row r="132">
          <cell r="E132" t="str">
            <v>01710701</v>
          </cell>
          <cell r="F132" t="str">
            <v>01710701</v>
          </cell>
          <cell r="G132" t="str">
            <v>ﾌﾟﾘﾎﾟｶおしゃれｷｬｯﾄ1P</v>
          </cell>
          <cell r="H132">
            <v>354942</v>
          </cell>
          <cell r="I132">
            <v>48000</v>
          </cell>
          <cell r="J132">
            <v>4000</v>
          </cell>
          <cell r="K132">
            <v>14.151825396825398</v>
          </cell>
          <cell r="L132">
            <v>0</v>
          </cell>
          <cell r="N132">
            <v>-0.17931878306878316</v>
          </cell>
          <cell r="O132">
            <v>-2.151825396825398</v>
          </cell>
          <cell r="P132">
            <v>12</v>
          </cell>
          <cell r="Q132">
            <v>14.151825396825398</v>
          </cell>
          <cell r="R132">
            <v>0</v>
          </cell>
          <cell r="S132">
            <v>0</v>
          </cell>
          <cell r="T132">
            <v>6</v>
          </cell>
          <cell r="U132">
            <v>0</v>
          </cell>
          <cell r="V132">
            <v>0</v>
          </cell>
          <cell r="W132">
            <v>0</v>
          </cell>
          <cell r="X132">
            <v>0.2</v>
          </cell>
          <cell r="Y132">
            <v>1.3465079365079364</v>
          </cell>
          <cell r="Z132">
            <v>4.8370634920634918</v>
          </cell>
          <cell r="AA132">
            <v>0.52976190476190477</v>
          </cell>
          <cell r="AB132">
            <v>1.2384920634920635</v>
          </cell>
          <cell r="AC132">
            <v>14.151825396825398</v>
          </cell>
          <cell r="AD132">
            <v>7.55</v>
          </cell>
          <cell r="AF132">
            <v>7.55</v>
          </cell>
        </row>
        <row r="133">
          <cell r="E133" t="str">
            <v>01710702</v>
          </cell>
          <cell r="F133" t="str">
            <v>01710702</v>
          </cell>
          <cell r="G133" t="str">
            <v>ﾌﾟﾘﾎﾟｶおしゃれｷｬｯﾄ5P</v>
          </cell>
          <cell r="H133">
            <v>4326982</v>
          </cell>
          <cell r="I133">
            <v>1440000</v>
          </cell>
          <cell r="J133">
            <v>24000</v>
          </cell>
          <cell r="K133">
            <v>77.748028347253864</v>
          </cell>
          <cell r="L133">
            <v>0</v>
          </cell>
          <cell r="N133">
            <v>-0.29580047245423108</v>
          </cell>
          <cell r="O133">
            <v>-17.748028347253864</v>
          </cell>
          <cell r="P133">
            <v>60</v>
          </cell>
          <cell r="Q133">
            <v>77.748028347253864</v>
          </cell>
          <cell r="R133">
            <v>5.2771766641356619</v>
          </cell>
          <cell r="S133">
            <v>34.062737281700834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0.96</v>
          </cell>
          <cell r="Y133">
            <v>7.6117754998734499</v>
          </cell>
          <cell r="Z133">
            <v>20.032112123513034</v>
          </cell>
          <cell r="AA133">
            <v>2.9948114401417363</v>
          </cell>
          <cell r="AB133">
            <v>6.809415337889142</v>
          </cell>
          <cell r="AC133">
            <v>77.748028347253864</v>
          </cell>
          <cell r="AD133">
            <v>47.91</v>
          </cell>
          <cell r="AE133">
            <v>53.79</v>
          </cell>
          <cell r="AF133">
            <v>53.79</v>
          </cell>
        </row>
        <row r="134">
          <cell r="E134" t="str">
            <v>01711001</v>
          </cell>
          <cell r="F134" t="str">
            <v>01711001</v>
          </cell>
          <cell r="G134" t="str">
            <v xml:space="preserve"> ﾌﾟﾘﾎﾟｶ ﾃﾞｨｽﾞﾆｰ吊下</v>
          </cell>
          <cell r="H134">
            <v>37302639</v>
          </cell>
          <cell r="I134">
            <v>7019100</v>
          </cell>
          <cell r="J134">
            <v>3300</v>
          </cell>
          <cell r="K134">
            <v>2579.0299921073406</v>
          </cell>
          <cell r="L134">
            <v>0</v>
          </cell>
          <cell r="N134">
            <v>-0.21251997748346996</v>
          </cell>
          <cell r="O134">
            <v>-452.0299921073406</v>
          </cell>
          <cell r="P134">
            <v>2127</v>
          </cell>
          <cell r="Q134">
            <v>2579.0299921073406</v>
          </cell>
          <cell r="R134">
            <v>0</v>
          </cell>
          <cell r="S134">
            <v>0</v>
          </cell>
          <cell r="T134">
            <v>1297.799329123915</v>
          </cell>
          <cell r="U134">
            <v>0</v>
          </cell>
          <cell r="V134">
            <v>0</v>
          </cell>
          <cell r="W134">
            <v>349.92561168113656</v>
          </cell>
          <cell r="X134">
            <v>47</v>
          </cell>
          <cell r="Y134">
            <v>2.0751775848460934</v>
          </cell>
          <cell r="Z134">
            <v>729.02644041041833</v>
          </cell>
          <cell r="AA134">
            <v>0.90489344909234415</v>
          </cell>
          <cell r="AB134">
            <v>152.29853985793213</v>
          </cell>
          <cell r="AC134">
            <v>2579.0299921073406</v>
          </cell>
          <cell r="AD134">
            <v>1696.8</v>
          </cell>
          <cell r="AF134">
            <v>1696.8</v>
          </cell>
        </row>
        <row r="135">
          <cell r="E135" t="str">
            <v>01711301</v>
          </cell>
          <cell r="F135" t="str">
            <v>01711301</v>
          </cell>
          <cell r="G135" t="str">
            <v xml:space="preserve"> Pﾃﾞｨｽﾞﾆｰｱｿｰﾄ吊下ｾｯﾄ</v>
          </cell>
          <cell r="H135">
            <v>17453944</v>
          </cell>
          <cell r="I135">
            <v>2977000</v>
          </cell>
          <cell r="J135">
            <v>1300</v>
          </cell>
          <cell r="K135">
            <v>2515.2285020804438</v>
          </cell>
          <cell r="L135">
            <v>0</v>
          </cell>
          <cell r="N135">
            <v>-9.8353057677049702E-2</v>
          </cell>
          <cell r="O135">
            <v>-225.22850208044383</v>
          </cell>
          <cell r="P135">
            <v>2290</v>
          </cell>
          <cell r="Q135">
            <v>2515.2285020804438</v>
          </cell>
          <cell r="R135">
            <v>0</v>
          </cell>
          <cell r="S135">
            <v>0</v>
          </cell>
          <cell r="T135">
            <v>1095.5995145631068</v>
          </cell>
          <cell r="U135">
            <v>0</v>
          </cell>
          <cell r="V135">
            <v>0</v>
          </cell>
          <cell r="W135">
            <v>0</v>
          </cell>
          <cell r="X135">
            <v>47</v>
          </cell>
          <cell r="Y135">
            <v>288.76768377253813</v>
          </cell>
          <cell r="Z135">
            <v>816.99687933425798</v>
          </cell>
          <cell r="AA135">
            <v>125.92753120665742</v>
          </cell>
          <cell r="AB135">
            <v>140.9368932038835</v>
          </cell>
          <cell r="AC135">
            <v>2515.2285020804438</v>
          </cell>
          <cell r="AD135">
            <v>1431.37</v>
          </cell>
          <cell r="AF135">
            <v>1431.37</v>
          </cell>
        </row>
        <row r="136">
          <cell r="E136" t="str">
            <v>01711402</v>
          </cell>
          <cell r="F136" t="str">
            <v>01711402</v>
          </cell>
          <cell r="G136" t="str">
            <v xml:space="preserve"> ﾌﾟﾘﾎﾟｶ HEFFALUMP 5P</v>
          </cell>
          <cell r="H136">
            <v>281292</v>
          </cell>
          <cell r="I136">
            <v>0</v>
          </cell>
          <cell r="J136">
            <v>0</v>
          </cell>
          <cell r="K136" t="e">
            <v>#N/A</v>
          </cell>
          <cell r="L136">
            <v>0</v>
          </cell>
          <cell r="N136" t="e">
            <v>#N/A</v>
          </cell>
          <cell r="O136" t="e">
            <v>#N/A</v>
          </cell>
          <cell r="P136">
            <v>60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 t="e">
            <v>#N/A</v>
          </cell>
          <cell r="V136" t="e">
            <v>#N/A</v>
          </cell>
          <cell r="W136" t="e">
            <v>#N/A</v>
          </cell>
          <cell r="X136">
            <v>0.96</v>
          </cell>
          <cell r="Y136" t="e">
            <v>#N/A</v>
          </cell>
          <cell r="Z136" t="e">
            <v>#N/A</v>
          </cell>
          <cell r="AA136" t="e">
            <v>#N/A</v>
          </cell>
          <cell r="AB136" t="e">
            <v>#N/A</v>
          </cell>
          <cell r="AC136" t="e">
            <v>#N/A</v>
          </cell>
          <cell r="AD136" t="e">
            <v>#N/A</v>
          </cell>
          <cell r="AF136" t="e">
            <v>#N/A</v>
          </cell>
        </row>
        <row r="137">
          <cell r="E137" t="str">
            <v>01711502</v>
          </cell>
          <cell r="F137" t="str">
            <v>01711502</v>
          </cell>
          <cell r="G137" t="str">
            <v xml:space="preserve"> ﾌﾟﾘﾎﾟｶ ﾁｬｰﾐｰｷﾃｨ 5P</v>
          </cell>
          <cell r="H137">
            <v>29192281</v>
          </cell>
          <cell r="I137">
            <v>4800000</v>
          </cell>
          <cell r="J137">
            <v>80000</v>
          </cell>
          <cell r="K137">
            <v>56.684996751137106</v>
          </cell>
          <cell r="L137">
            <v>0</v>
          </cell>
          <cell r="N137">
            <v>5.5250054147714896E-2</v>
          </cell>
          <cell r="O137">
            <v>3.3150032488628938</v>
          </cell>
          <cell r="P137">
            <v>60</v>
          </cell>
          <cell r="Q137">
            <v>56.684996751137106</v>
          </cell>
          <cell r="R137">
            <v>5.1178947368421053</v>
          </cell>
          <cell r="S137">
            <v>24.150448343079919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0.96</v>
          </cell>
          <cell r="Y137">
            <v>7.1193729694606889</v>
          </cell>
          <cell r="Z137">
            <v>11.652540610786223</v>
          </cell>
          <cell r="AA137">
            <v>2.8010786224821311</v>
          </cell>
          <cell r="AB137">
            <v>4.8836614684860296</v>
          </cell>
          <cell r="AC137">
            <v>56.684996751137106</v>
          </cell>
          <cell r="AD137">
            <v>37.35</v>
          </cell>
          <cell r="AE137">
            <v>39.26</v>
          </cell>
          <cell r="AF137">
            <v>39.26</v>
          </cell>
        </row>
        <row r="138">
          <cell r="E138" t="str">
            <v>01711602</v>
          </cell>
          <cell r="F138" t="str">
            <v>01711602</v>
          </cell>
          <cell r="G138" t="str">
            <v xml:space="preserve"> ﾌﾟﾘﾎﾟｶ ｴﾝｼﾞｪﾙﾌﾞﾙｰ 5P</v>
          </cell>
          <cell r="H138">
            <v>31583901</v>
          </cell>
          <cell r="I138">
            <v>8460000</v>
          </cell>
          <cell r="J138">
            <v>141000</v>
          </cell>
          <cell r="K138">
            <v>67.43218021106405</v>
          </cell>
          <cell r="L138">
            <v>0</v>
          </cell>
          <cell r="N138">
            <v>-0.12386967018440084</v>
          </cell>
          <cell r="O138">
            <v>-7.4321802110640505</v>
          </cell>
          <cell r="P138">
            <v>60</v>
          </cell>
          <cell r="Q138">
            <v>67.43218021106405</v>
          </cell>
          <cell r="R138">
            <v>5.0273576661961421</v>
          </cell>
          <cell r="S138">
            <v>25.485884250857026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0.96</v>
          </cell>
          <cell r="Y138">
            <v>6.7328930563957794</v>
          </cell>
          <cell r="Z138">
            <v>20.687621832358673</v>
          </cell>
          <cell r="AA138">
            <v>2.6490135780063184</v>
          </cell>
          <cell r="AB138">
            <v>5.889409827250117</v>
          </cell>
          <cell r="AC138">
            <v>67.43218021106405</v>
          </cell>
          <cell r="AD138">
            <v>38.21</v>
          </cell>
          <cell r="AE138">
            <v>41.9</v>
          </cell>
          <cell r="AF138">
            <v>41.9</v>
          </cell>
        </row>
        <row r="139">
          <cell r="E139" t="str">
            <v>01711702</v>
          </cell>
          <cell r="F139" t="str">
            <v>01711702</v>
          </cell>
          <cell r="G139" t="str">
            <v xml:space="preserve"> ﾌﾟﾘﾎﾟｶ ﾒｿﾞﾋﾟｱﾉ 5P</v>
          </cell>
          <cell r="H139">
            <v>43125314</v>
          </cell>
          <cell r="I139">
            <v>10140000</v>
          </cell>
          <cell r="J139">
            <v>169000</v>
          </cell>
          <cell r="K139">
            <v>70.4759342371825</v>
          </cell>
          <cell r="L139">
            <v>0</v>
          </cell>
          <cell r="N139">
            <v>-0.17459890395304167</v>
          </cell>
          <cell r="O139">
            <v>-10.4759342371825</v>
          </cell>
          <cell r="P139">
            <v>60</v>
          </cell>
          <cell r="Q139">
            <v>70.4759342371825</v>
          </cell>
          <cell r="R139">
            <v>5.0520297646875489</v>
          </cell>
          <cell r="S139">
            <v>24.951742766609527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0.96</v>
          </cell>
          <cell r="Y139">
            <v>7.7420004155628277</v>
          </cell>
          <cell r="Z139">
            <v>22.590475819437952</v>
          </cell>
          <cell r="AA139">
            <v>3.0460430626980415</v>
          </cell>
          <cell r="AB139">
            <v>6.1336424081865886</v>
          </cell>
          <cell r="AC139">
            <v>70.4759342371825</v>
          </cell>
          <cell r="AD139">
            <v>38.71</v>
          </cell>
          <cell r="AE139">
            <v>40.520000000000003</v>
          </cell>
          <cell r="AF139">
            <v>40.520000000000003</v>
          </cell>
        </row>
        <row r="140">
          <cell r="E140" t="str">
            <v>01711801</v>
          </cell>
          <cell r="F140" t="str">
            <v>01711801</v>
          </cell>
          <cell r="G140" t="str">
            <v xml:space="preserve"> ﾌﾟﾘﾎﾟｶナルミヤ吊下</v>
          </cell>
          <cell r="H140">
            <v>41384313</v>
          </cell>
          <cell r="I140">
            <v>8778000</v>
          </cell>
          <cell r="J140">
            <v>4200</v>
          </cell>
          <cell r="K140">
            <v>2601.252243218531</v>
          </cell>
          <cell r="L140">
            <v>0</v>
          </cell>
          <cell r="N140">
            <v>-0.2446182981906847</v>
          </cell>
          <cell r="O140">
            <v>-511.25224321853102</v>
          </cell>
          <cell r="P140">
            <v>2090</v>
          </cell>
          <cell r="Q140">
            <v>2601.252243218531</v>
          </cell>
          <cell r="R140">
            <v>0</v>
          </cell>
          <cell r="S140">
            <v>0</v>
          </cell>
          <cell r="T140">
            <v>1242.7194452910699</v>
          </cell>
          <cell r="U140">
            <v>0</v>
          </cell>
          <cell r="V140">
            <v>0</v>
          </cell>
          <cell r="W140">
            <v>95.782231027125874</v>
          </cell>
          <cell r="X140">
            <v>47.31</v>
          </cell>
          <cell r="Y140">
            <v>185.7776592502286</v>
          </cell>
          <cell r="Z140">
            <v>799.85096007314849</v>
          </cell>
          <cell r="AA140">
            <v>81.015086863761042</v>
          </cell>
          <cell r="AB140">
            <v>148.79686071319719</v>
          </cell>
          <cell r="AC140">
            <v>2601.252243218531</v>
          </cell>
          <cell r="AD140">
            <v>1571.59</v>
          </cell>
          <cell r="AF140">
            <v>1571.59</v>
          </cell>
        </row>
        <row r="141">
          <cell r="E141" t="str">
            <v>01711902</v>
          </cell>
          <cell r="F141" t="str">
            <v>01711902</v>
          </cell>
          <cell r="G141" t="str">
            <v xml:space="preserve"> ﾌﾟﾘﾎﾟｶ ﾘﾛ&amp;ｽﾃｨｯﾁ 5P</v>
          </cell>
          <cell r="H141">
            <v>29799318</v>
          </cell>
          <cell r="I141">
            <v>12410200</v>
          </cell>
          <cell r="J141">
            <v>220000</v>
          </cell>
          <cell r="K141">
            <v>68.048336783988958</v>
          </cell>
          <cell r="L141">
            <v>0</v>
          </cell>
          <cell r="N141">
            <v>-0.20631690806575009</v>
          </cell>
          <cell r="O141">
            <v>-11.638336783988962</v>
          </cell>
          <cell r="P141">
            <v>56.41</v>
          </cell>
          <cell r="Q141">
            <v>68.048336783988958</v>
          </cell>
          <cell r="R141">
            <v>4.9649667647379321</v>
          </cell>
          <cell r="S141">
            <v>26.280252261087501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0.96</v>
          </cell>
          <cell r="Y141">
            <v>6.2296683738331335</v>
          </cell>
          <cell r="Z141">
            <v>21.197886019396318</v>
          </cell>
          <cell r="AA141">
            <v>2.4510279321492137</v>
          </cell>
          <cell r="AB141">
            <v>5.964535432784861</v>
          </cell>
          <cell r="AC141">
            <v>68.048336783988958</v>
          </cell>
          <cell r="AD141">
            <v>38.43</v>
          </cell>
          <cell r="AE141">
            <v>38.49</v>
          </cell>
          <cell r="AF141">
            <v>38.49</v>
          </cell>
        </row>
        <row r="142">
          <cell r="E142" t="str">
            <v>01712002</v>
          </cell>
          <cell r="F142" t="str">
            <v>01712002</v>
          </cell>
          <cell r="G142" t="str">
            <v xml:space="preserve"> ﾌﾟﾘﾎﾟｶウチのわんこ5</v>
          </cell>
          <cell r="H142">
            <v>18742551</v>
          </cell>
          <cell r="I142">
            <v>9025600</v>
          </cell>
          <cell r="J142">
            <v>160000</v>
          </cell>
          <cell r="K142">
            <v>58.30746089782653</v>
          </cell>
          <cell r="L142">
            <v>0</v>
          </cell>
          <cell r="N142">
            <v>-3.3636959720378196E-2</v>
          </cell>
          <cell r="O142">
            <v>-1.8974608978265337</v>
          </cell>
          <cell r="P142">
            <v>56.41</v>
          </cell>
          <cell r="Q142">
            <v>58.30746089782653</v>
          </cell>
          <cell r="R142">
            <v>4.9375279301239079</v>
          </cell>
          <cell r="S142">
            <v>29.632749339833431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0.96</v>
          </cell>
          <cell r="Y142">
            <v>6.254910623603493</v>
          </cell>
          <cell r="Z142">
            <v>8.996551899248427</v>
          </cell>
          <cell r="AA142">
            <v>2.4609587649807025</v>
          </cell>
          <cell r="AB142">
            <v>5.0647623400365624</v>
          </cell>
          <cell r="AC142">
            <v>58.30746089782653</v>
          </cell>
          <cell r="AD142">
            <v>41.79</v>
          </cell>
          <cell r="AF142">
            <v>41.79</v>
          </cell>
        </row>
        <row r="143">
          <cell r="E143" t="str">
            <v>01712101</v>
          </cell>
          <cell r="F143" t="str">
            <v>01712101</v>
          </cell>
          <cell r="G143" t="str">
            <v xml:space="preserve"> ﾌﾟﾘﾎﾟｶ ｳﾁﾉﾜﾝｺ吊下</v>
          </cell>
          <cell r="H143">
            <v>13685128</v>
          </cell>
          <cell r="I143">
            <v>6092280</v>
          </cell>
          <cell r="J143">
            <v>4500</v>
          </cell>
          <cell r="K143">
            <v>1793.1942219679636</v>
          </cell>
          <cell r="L143">
            <v>0</v>
          </cell>
          <cell r="N143">
            <v>-0.32452447997397305</v>
          </cell>
          <cell r="O143">
            <v>-439.35422196796367</v>
          </cell>
          <cell r="P143">
            <v>1353.84</v>
          </cell>
          <cell r="Q143">
            <v>1793.1942219679636</v>
          </cell>
          <cell r="R143">
            <v>0</v>
          </cell>
          <cell r="S143">
            <v>566.69822654462246</v>
          </cell>
          <cell r="T143">
            <v>920.399885583524</v>
          </cell>
          <cell r="U143">
            <v>0</v>
          </cell>
          <cell r="V143">
            <v>0</v>
          </cell>
          <cell r="W143">
            <v>150.06979405034326</v>
          </cell>
          <cell r="X143">
            <v>26.25</v>
          </cell>
          <cell r="Y143">
            <v>0</v>
          </cell>
          <cell r="Z143">
            <v>23.458810068649885</v>
          </cell>
          <cell r="AA143">
            <v>0</v>
          </cell>
          <cell r="AB143">
            <v>106.3175057208238</v>
          </cell>
          <cell r="AC143">
            <v>1793.1942219679636</v>
          </cell>
          <cell r="AD143">
            <v>1663.42</v>
          </cell>
          <cell r="AF143">
            <v>1663.42</v>
          </cell>
        </row>
        <row r="144">
          <cell r="E144" t="str">
            <v>10110101</v>
          </cell>
          <cell r="F144" t="str">
            <v>10110101</v>
          </cell>
          <cell r="G144" t="str">
            <v>桐灰はる１Ｐ</v>
          </cell>
          <cell r="H144">
            <v>1246419</v>
          </cell>
          <cell r="I144">
            <v>2160000</v>
          </cell>
          <cell r="J144">
            <v>180000</v>
          </cell>
          <cell r="K144">
            <v>12.437601378751014</v>
          </cell>
          <cell r="L144">
            <v>0</v>
          </cell>
          <cell r="N144">
            <v>-3.6466781562584462E-2</v>
          </cell>
          <cell r="O144">
            <v>-0.43760137875101357</v>
          </cell>
          <cell r="P144">
            <v>12</v>
          </cell>
          <cell r="Q144">
            <v>12.437601378751014</v>
          </cell>
          <cell r="R144">
            <v>0</v>
          </cell>
          <cell r="S144">
            <v>0</v>
          </cell>
          <cell r="T144">
            <v>9.9499999999999993</v>
          </cell>
          <cell r="U144">
            <v>0</v>
          </cell>
          <cell r="V144">
            <v>0</v>
          </cell>
          <cell r="W144">
            <v>0</v>
          </cell>
          <cell r="X144">
            <v>0.3</v>
          </cell>
          <cell r="Y144">
            <v>0.90891626115166257</v>
          </cell>
          <cell r="Z144">
            <v>0.17586171938361719</v>
          </cell>
          <cell r="AA144">
            <v>0.39635543390105432</v>
          </cell>
          <cell r="AB144">
            <v>0.70646796431467962</v>
          </cell>
          <cell r="AC144">
            <v>12.437601378751014</v>
          </cell>
          <cell r="AD144">
            <v>11.16</v>
          </cell>
          <cell r="AF144">
            <v>11.16</v>
          </cell>
        </row>
        <row r="145">
          <cell r="E145" t="str">
            <v>10110103</v>
          </cell>
          <cell r="F145" t="str">
            <v>10110103</v>
          </cell>
          <cell r="G145" t="str">
            <v>桐灰はる　１０Ｐ</v>
          </cell>
          <cell r="H145">
            <v>1493719056</v>
          </cell>
          <cell r="I145" t="e">
            <v>#N/A</v>
          </cell>
          <cell r="J145" t="e">
            <v>#N/A</v>
          </cell>
          <cell r="K145">
            <v>104.91788883114357</v>
          </cell>
          <cell r="L145">
            <v>0</v>
          </cell>
          <cell r="N145">
            <v>0.12568425974047023</v>
          </cell>
          <cell r="O145">
            <v>15.082111168856429</v>
          </cell>
          <cell r="P145">
            <v>120</v>
          </cell>
          <cell r="Q145">
            <v>104.91788883114357</v>
          </cell>
          <cell r="R145">
            <v>25.297868209986291</v>
          </cell>
          <cell r="S145">
            <v>59.17830614744507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2.98</v>
          </cell>
          <cell r="Y145">
            <v>5.2389201169494672</v>
          </cell>
          <cell r="Z145">
            <v>3.2785603788092916</v>
          </cell>
          <cell r="AA145">
            <v>2.2158607395655725</v>
          </cell>
          <cell r="AB145">
            <v>6.7283732383878725</v>
          </cell>
          <cell r="AC145">
            <v>104.91788883114357</v>
          </cell>
          <cell r="AD145">
            <v>92.7</v>
          </cell>
          <cell r="AE145">
            <v>93.38</v>
          </cell>
          <cell r="AF145">
            <v>93.38</v>
          </cell>
        </row>
        <row r="146">
          <cell r="E146" t="str">
            <v>10110105</v>
          </cell>
          <cell r="F146" t="str">
            <v>10110105</v>
          </cell>
          <cell r="G146" t="str">
            <v>桐灰はる　２０Ｐ袋</v>
          </cell>
          <cell r="H146">
            <v>95663030</v>
          </cell>
          <cell r="I146" t="e">
            <v>#N/A</v>
          </cell>
          <cell r="J146" t="e">
            <v>#N/A</v>
          </cell>
          <cell r="K146">
            <v>191.29635321925903</v>
          </cell>
          <cell r="L146">
            <v>0</v>
          </cell>
          <cell r="N146">
            <v>0.18249421701171353</v>
          </cell>
          <cell r="O146">
            <v>42.703646780740968</v>
          </cell>
          <cell r="P146">
            <v>234</v>
          </cell>
          <cell r="Q146">
            <v>191.29635321925903</v>
          </cell>
          <cell r="R146">
            <v>52.460831920250754</v>
          </cell>
          <cell r="S146">
            <v>90.236460099686553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6.28</v>
          </cell>
          <cell r="Y146">
            <v>19.336686192898618</v>
          </cell>
          <cell r="Z146">
            <v>3.9248111607831051</v>
          </cell>
          <cell r="AA146">
            <v>8.4324546528955349</v>
          </cell>
          <cell r="AB146">
            <v>10.625109192744464</v>
          </cell>
          <cell r="AC146">
            <v>191.29635321925903</v>
          </cell>
          <cell r="AD146">
            <v>168.31</v>
          </cell>
          <cell r="AE146">
            <v>168.83</v>
          </cell>
          <cell r="AF146">
            <v>168.83</v>
          </cell>
        </row>
        <row r="147">
          <cell r="E147" t="str">
            <v>10110106</v>
          </cell>
          <cell r="F147" t="str">
            <v>10110106</v>
          </cell>
          <cell r="G147" t="str">
            <v>桐灰はる　３０Ｐ袋</v>
          </cell>
          <cell r="H147">
            <v>84533240</v>
          </cell>
          <cell r="I147" t="e">
            <v>#N/A</v>
          </cell>
          <cell r="J147" t="e">
            <v>#N/A</v>
          </cell>
          <cell r="K147">
            <v>294.50256896089979</v>
          </cell>
          <cell r="L147">
            <v>0</v>
          </cell>
          <cell r="N147">
            <v>0.17041529870169073</v>
          </cell>
          <cell r="O147">
            <v>60.497431039100206</v>
          </cell>
          <cell r="P147">
            <v>355</v>
          </cell>
          <cell r="Q147">
            <v>294.50256896089979</v>
          </cell>
          <cell r="R147">
            <v>78.292581681842535</v>
          </cell>
          <cell r="S147">
            <v>144.13062399571504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9.42</v>
          </cell>
          <cell r="Y147">
            <v>28.066701258703802</v>
          </cell>
          <cell r="Z147">
            <v>5.9361107391537224</v>
          </cell>
          <cell r="AA147">
            <v>12.239488484199249</v>
          </cell>
          <cell r="AB147">
            <v>16.417062801285486</v>
          </cell>
          <cell r="AC147">
            <v>294.50256896089979</v>
          </cell>
          <cell r="AD147">
            <v>259.91000000000003</v>
          </cell>
          <cell r="AE147">
            <v>260.87</v>
          </cell>
          <cell r="AF147">
            <v>260.87</v>
          </cell>
        </row>
        <row r="148">
          <cell r="E148" t="str">
            <v>10110107</v>
          </cell>
          <cell r="F148" t="str">
            <v>10110107</v>
          </cell>
          <cell r="G148" t="str">
            <v>桐灰はる　３０Ｐ函･2</v>
          </cell>
          <cell r="H148">
            <v>965824859</v>
          </cell>
          <cell r="I148" t="e">
            <v>#N/A</v>
          </cell>
          <cell r="J148" t="e">
            <v>#N/A</v>
          </cell>
          <cell r="K148">
            <v>333.44989164277575</v>
          </cell>
          <cell r="L148">
            <v>0</v>
          </cell>
          <cell r="N148">
            <v>0.110800288952598</v>
          </cell>
          <cell r="O148">
            <v>41.550108357224246</v>
          </cell>
          <cell r="P148">
            <v>375</v>
          </cell>
          <cell r="Q148">
            <v>333.44989164277575</v>
          </cell>
          <cell r="R148">
            <v>69.806130352353648</v>
          </cell>
          <cell r="S148">
            <v>200.64502315885201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11.69</v>
          </cell>
          <cell r="Y148">
            <v>12.265205462560498</v>
          </cell>
          <cell r="Z148">
            <v>14.655665248620487</v>
          </cell>
          <cell r="AA148">
            <v>5.3489819353247627</v>
          </cell>
          <cell r="AB148">
            <v>19.038885485064274</v>
          </cell>
          <cell r="AC148">
            <v>333.44989164277575</v>
          </cell>
          <cell r="AD148">
            <v>294.41000000000003</v>
          </cell>
          <cell r="AE148">
            <v>294.54000000000002</v>
          </cell>
          <cell r="AF148">
            <v>294.54000000000002</v>
          </cell>
        </row>
        <row r="149">
          <cell r="E149" t="str">
            <v>10110108</v>
          </cell>
          <cell r="F149" t="str">
            <v>10110108</v>
          </cell>
          <cell r="G149" t="str">
            <v>桐灰はる　６０Ｐ函</v>
          </cell>
          <cell r="H149">
            <v>156075326</v>
          </cell>
          <cell r="I149" t="e">
            <v>#N/A</v>
          </cell>
          <cell r="J149" t="e">
            <v>#N/A</v>
          </cell>
          <cell r="K149">
            <v>715.34418460777044</v>
          </cell>
          <cell r="L149">
            <v>0</v>
          </cell>
          <cell r="N149">
            <v>9.7926627228536636E-2</v>
          </cell>
          <cell r="O149">
            <v>77.655815392229556</v>
          </cell>
          <cell r="P149">
            <v>793</v>
          </cell>
          <cell r="Q149">
            <v>715.34418460777044</v>
          </cell>
          <cell r="R149">
            <v>137.42662707250682</v>
          </cell>
          <cell r="S149">
            <v>435.48817124474141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20</v>
          </cell>
          <cell r="Y149">
            <v>42.279213066072749</v>
          </cell>
          <cell r="Z149">
            <v>20.983061123484283</v>
          </cell>
          <cell r="AA149">
            <v>18.437379361544174</v>
          </cell>
          <cell r="AB149">
            <v>40.729732739420939</v>
          </cell>
          <cell r="AC149">
            <v>715.34418460777044</v>
          </cell>
          <cell r="AD149">
            <v>635.19000000000005</v>
          </cell>
          <cell r="AE149">
            <v>647.88</v>
          </cell>
          <cell r="AF149">
            <v>647.88</v>
          </cell>
        </row>
        <row r="150">
          <cell r="E150" t="str">
            <v>10110110</v>
          </cell>
          <cell r="F150" t="str">
            <v>10110110</v>
          </cell>
          <cell r="G150" t="str">
            <v>桐灰はる　２０Ｐ袋･2</v>
          </cell>
          <cell r="H150">
            <v>3430456</v>
          </cell>
          <cell r="I150" t="e">
            <v>#N/A</v>
          </cell>
          <cell r="J150" t="e">
            <v>#N/A</v>
          </cell>
          <cell r="K150">
            <v>230.3049217002237</v>
          </cell>
          <cell r="L150">
            <v>0</v>
          </cell>
          <cell r="N150">
            <v>4.8326769833786358E-2</v>
          </cell>
          <cell r="O150">
            <v>11.695078299776299</v>
          </cell>
          <cell r="P150">
            <v>242</v>
          </cell>
          <cell r="Q150">
            <v>230.3049217002237</v>
          </cell>
          <cell r="R150">
            <v>44.29284116331096</v>
          </cell>
          <cell r="S150">
            <v>123.95581655480984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6.35</v>
          </cell>
          <cell r="Y150">
            <v>27.104362416107382</v>
          </cell>
          <cell r="Z150">
            <v>4.0178970917225953</v>
          </cell>
          <cell r="AA150">
            <v>11.81979865771812</v>
          </cell>
          <cell r="AB150">
            <v>12.76420581655481</v>
          </cell>
          <cell r="AC150">
            <v>230.3049217002237</v>
          </cell>
          <cell r="AD150">
            <v>201.7</v>
          </cell>
          <cell r="AF150">
            <v>201.7</v>
          </cell>
        </row>
        <row r="151">
          <cell r="E151" t="str">
            <v>10110115</v>
          </cell>
          <cell r="F151" t="str">
            <v>10110103</v>
          </cell>
          <cell r="G151" t="str">
            <v>桐灰はる　１０Ｐ･2</v>
          </cell>
          <cell r="H151">
            <v>6287718</v>
          </cell>
          <cell r="I151">
            <v>2016000</v>
          </cell>
          <cell r="J151">
            <v>16800</v>
          </cell>
          <cell r="K151">
            <v>104.91788883114357</v>
          </cell>
          <cell r="L151">
            <v>0</v>
          </cell>
          <cell r="N151">
            <v>0.12568425974047023</v>
          </cell>
          <cell r="O151">
            <v>15.082111168856429</v>
          </cell>
          <cell r="P151">
            <v>120</v>
          </cell>
          <cell r="Q151">
            <v>104.91788883114357</v>
          </cell>
          <cell r="R151">
            <v>25.297868209986291</v>
          </cell>
          <cell r="S151">
            <v>59.17830614744507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2.98</v>
          </cell>
          <cell r="Y151">
            <v>5.2389201169494672</v>
          </cell>
          <cell r="Z151">
            <v>3.2785603788092916</v>
          </cell>
          <cell r="AA151">
            <v>2.2158607395655725</v>
          </cell>
          <cell r="AB151">
            <v>6.7283732383878725</v>
          </cell>
          <cell r="AC151">
            <v>104.91788883114357</v>
          </cell>
          <cell r="AD151">
            <v>92.7</v>
          </cell>
          <cell r="AF151">
            <v>92.7</v>
          </cell>
        </row>
        <row r="152">
          <cell r="E152" t="str">
            <v>10110116</v>
          </cell>
          <cell r="F152" t="str">
            <v>10110116</v>
          </cell>
          <cell r="G152" t="str">
            <v>桐灰はる　３Ｐ･2</v>
          </cell>
          <cell r="H152">
            <v>618534</v>
          </cell>
          <cell r="I152">
            <v>480000</v>
          </cell>
          <cell r="J152">
            <v>12000</v>
          </cell>
          <cell r="K152">
            <v>46.461172248803834</v>
          </cell>
          <cell r="L152">
            <v>0</v>
          </cell>
          <cell r="N152">
            <v>-0.16152930622009584</v>
          </cell>
          <cell r="O152">
            <v>-6.4611722488038339</v>
          </cell>
          <cell r="P152">
            <v>40</v>
          </cell>
          <cell r="Q152">
            <v>46.461172248803834</v>
          </cell>
          <cell r="R152">
            <v>0</v>
          </cell>
          <cell r="S152">
            <v>2.1490430622009571</v>
          </cell>
          <cell r="T152">
            <v>29.85</v>
          </cell>
          <cell r="U152">
            <v>0</v>
          </cell>
          <cell r="V152">
            <v>0</v>
          </cell>
          <cell r="W152">
            <v>0</v>
          </cell>
          <cell r="X152">
            <v>0.84</v>
          </cell>
          <cell r="Y152">
            <v>7.7151315789473687</v>
          </cell>
          <cell r="Z152">
            <v>0</v>
          </cell>
          <cell r="AA152">
            <v>3.3644138755980864</v>
          </cell>
          <cell r="AB152">
            <v>2.5425837320574165</v>
          </cell>
          <cell r="AC152">
            <v>46.461172248803834</v>
          </cell>
          <cell r="AD152">
            <v>40.549999999999997</v>
          </cell>
          <cell r="AF152">
            <v>40.549999999999997</v>
          </cell>
        </row>
        <row r="153">
          <cell r="E153" t="str">
            <v>10110117</v>
          </cell>
          <cell r="F153" t="str">
            <v>10110117</v>
          </cell>
          <cell r="G153" t="str">
            <v>桐灰はるCVS５Ｐ</v>
          </cell>
          <cell r="H153">
            <v>6389607</v>
          </cell>
          <cell r="I153">
            <v>3024000</v>
          </cell>
          <cell r="J153">
            <v>48000</v>
          </cell>
          <cell r="K153">
            <v>52.873906249999997</v>
          </cell>
          <cell r="L153">
            <v>0</v>
          </cell>
          <cell r="N153">
            <v>0.16073164682539687</v>
          </cell>
          <cell r="O153">
            <v>10.126093750000001</v>
          </cell>
          <cell r="P153">
            <v>63</v>
          </cell>
          <cell r="Q153">
            <v>52.873906249999997</v>
          </cell>
          <cell r="R153">
            <v>12.444173177083332</v>
          </cell>
          <cell r="S153">
            <v>26.187923177083334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1.57</v>
          </cell>
          <cell r="Y153">
            <v>6.2680338541666671</v>
          </cell>
          <cell r="Z153">
            <v>0.74788411458333326</v>
          </cell>
          <cell r="AA153">
            <v>2.7333984375</v>
          </cell>
          <cell r="AB153">
            <v>2.9224934895833332</v>
          </cell>
          <cell r="AC153">
            <v>52.873906249999997</v>
          </cell>
          <cell r="AD153">
            <v>46.47</v>
          </cell>
          <cell r="AE153">
            <v>47.75</v>
          </cell>
          <cell r="AF153">
            <v>47.75</v>
          </cell>
        </row>
        <row r="154">
          <cell r="E154" t="str">
            <v>10110233</v>
          </cell>
          <cell r="F154" t="str">
            <v>10110233</v>
          </cell>
          <cell r="G154" t="str">
            <v>桐灰はるⅡ１０Ｐ</v>
          </cell>
          <cell r="H154">
            <v>105025815</v>
          </cell>
          <cell r="I154">
            <v>619760000</v>
          </cell>
          <cell r="J154">
            <v>5080000</v>
          </cell>
          <cell r="K154">
            <v>101.72726876475988</v>
          </cell>
          <cell r="L154">
            <v>0</v>
          </cell>
          <cell r="N154">
            <v>0.16616992815770587</v>
          </cell>
          <cell r="O154">
            <v>20.272731235240116</v>
          </cell>
          <cell r="P154">
            <v>122</v>
          </cell>
          <cell r="Q154">
            <v>101.72726876475988</v>
          </cell>
          <cell r="R154">
            <v>26.441421807368787</v>
          </cell>
          <cell r="S154">
            <v>56.567357037909105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2.98</v>
          </cell>
          <cell r="Y154">
            <v>4.8372202483981654</v>
          </cell>
          <cell r="Z154">
            <v>2.7827657713213876</v>
          </cell>
          <cell r="AA154">
            <v>2.0919880846431815</v>
          </cell>
          <cell r="AB154">
            <v>6.026515815119259</v>
          </cell>
          <cell r="AC154">
            <v>101.72726876475988</v>
          </cell>
          <cell r="AD154">
            <v>90.83</v>
          </cell>
          <cell r="AE154">
            <v>90.88</v>
          </cell>
          <cell r="AF154">
            <v>90.88</v>
          </cell>
        </row>
        <row r="155">
          <cell r="E155" t="str">
            <v>10110235</v>
          </cell>
          <cell r="F155" t="str">
            <v>10110235</v>
          </cell>
          <cell r="G155" t="str">
            <v>桐灰はるⅡ２０Ｐ袋</v>
          </cell>
          <cell r="H155">
            <v>7396861</v>
          </cell>
          <cell r="I155">
            <v>44694000</v>
          </cell>
          <cell r="J155">
            <v>191000</v>
          </cell>
          <cell r="K155">
            <v>234.25494761774615</v>
          </cell>
          <cell r="L155">
            <v>0</v>
          </cell>
          <cell r="N155">
            <v>-1.0895197339579241E-3</v>
          </cell>
          <cell r="O155">
            <v>-0.25494761774615426</v>
          </cell>
          <cell r="P155">
            <v>234</v>
          </cell>
          <cell r="Q155">
            <v>234.25494761774615</v>
          </cell>
          <cell r="R155">
            <v>52.275211806504515</v>
          </cell>
          <cell r="S155">
            <v>133.85269199234762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6.28</v>
          </cell>
          <cell r="Y155">
            <v>16.97401384713492</v>
          </cell>
          <cell r="Z155">
            <v>4.1989842397740729</v>
          </cell>
          <cell r="AA155">
            <v>7.4021135100665028</v>
          </cell>
          <cell r="AB155">
            <v>13.271932221918556</v>
          </cell>
          <cell r="AC155">
            <v>234.25494761774615</v>
          </cell>
          <cell r="AD155">
            <v>209.38</v>
          </cell>
          <cell r="AF155">
            <v>209.38</v>
          </cell>
        </row>
        <row r="156">
          <cell r="E156" t="str">
            <v>10110236</v>
          </cell>
          <cell r="F156" t="str">
            <v>10110236</v>
          </cell>
          <cell r="G156" t="str">
            <v>桐灰はるⅡ３０Ｐ袋</v>
          </cell>
          <cell r="H156">
            <v>29401354</v>
          </cell>
          <cell r="I156">
            <v>44375000</v>
          </cell>
          <cell r="J156">
            <v>125000</v>
          </cell>
          <cell r="K156">
            <v>339.43587044534411</v>
          </cell>
          <cell r="L156">
            <v>0</v>
          </cell>
          <cell r="N156">
            <v>4.3842618463819413E-2</v>
          </cell>
          <cell r="O156">
            <v>15.564129554655892</v>
          </cell>
          <cell r="P156">
            <v>355</v>
          </cell>
          <cell r="Q156">
            <v>339.43587044534411</v>
          </cell>
          <cell r="R156">
            <v>84.238529014844801</v>
          </cell>
          <cell r="S156">
            <v>177.37435897435896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9.43</v>
          </cell>
          <cell r="Y156">
            <v>29.429183535762483</v>
          </cell>
          <cell r="Z156">
            <v>7.0458164642375172</v>
          </cell>
          <cell r="AA156">
            <v>12.833636977058029</v>
          </cell>
          <cell r="AB156">
            <v>19.084345479082323</v>
          </cell>
          <cell r="AC156">
            <v>339.43587044534411</v>
          </cell>
          <cell r="AD156">
            <v>300.47000000000003</v>
          </cell>
          <cell r="AF156">
            <v>300.47000000000003</v>
          </cell>
        </row>
        <row r="157">
          <cell r="E157" t="str">
            <v>10110237</v>
          </cell>
          <cell r="F157" t="str">
            <v>10110237</v>
          </cell>
          <cell r="G157" t="str">
            <v>桐灰はるⅡ３０Ｐ函</v>
          </cell>
          <cell r="H157">
            <v>97970246</v>
          </cell>
          <cell r="I157">
            <v>453750000</v>
          </cell>
          <cell r="J157">
            <v>1210000</v>
          </cell>
          <cell r="K157">
            <v>324.82367058746433</v>
          </cell>
          <cell r="L157">
            <v>0</v>
          </cell>
          <cell r="N157">
            <v>0.13380354510009509</v>
          </cell>
          <cell r="O157">
            <v>50.176329412535665</v>
          </cell>
          <cell r="P157">
            <v>375</v>
          </cell>
          <cell r="Q157">
            <v>324.82367058746433</v>
          </cell>
          <cell r="R157">
            <v>84.270692719766714</v>
          </cell>
          <cell r="S157">
            <v>178.13532281052389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11.75</v>
          </cell>
          <cell r="Y157">
            <v>13.554392877035484</v>
          </cell>
          <cell r="Z157">
            <v>12.720276612823957</v>
          </cell>
          <cell r="AA157">
            <v>5.9108851282723371</v>
          </cell>
          <cell r="AB157">
            <v>18.482100439041968</v>
          </cell>
          <cell r="AC157">
            <v>324.82367058746433</v>
          </cell>
          <cell r="AD157">
            <v>287.70999999999998</v>
          </cell>
          <cell r="AE157">
            <v>288</v>
          </cell>
          <cell r="AF157">
            <v>288</v>
          </cell>
        </row>
        <row r="158">
          <cell r="E158" t="str">
            <v>10110238</v>
          </cell>
          <cell r="F158" t="str">
            <v>10110108</v>
          </cell>
          <cell r="G158" t="str">
            <v>桐灰はるⅡ６０Ｐ函</v>
          </cell>
          <cell r="H158">
            <v>27428956</v>
          </cell>
          <cell r="I158">
            <v>99125000</v>
          </cell>
          <cell r="J158">
            <v>125000</v>
          </cell>
          <cell r="K158">
            <v>715.34418460777044</v>
          </cell>
          <cell r="L158">
            <v>0</v>
          </cell>
          <cell r="N158">
            <v>9.7926627228536636E-2</v>
          </cell>
          <cell r="O158">
            <v>77.655815392229556</v>
          </cell>
          <cell r="P158">
            <v>793</v>
          </cell>
          <cell r="Q158">
            <v>715.34418460777044</v>
          </cell>
          <cell r="R158">
            <v>137.42662707250682</v>
          </cell>
          <cell r="S158">
            <v>435.48817124474141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20</v>
          </cell>
          <cell r="Y158">
            <v>42.279213066072749</v>
          </cell>
          <cell r="Z158">
            <v>20.983061123484283</v>
          </cell>
          <cell r="AA158">
            <v>18.437379361544174</v>
          </cell>
          <cell r="AB158">
            <v>40.729732739420939</v>
          </cell>
          <cell r="AC158">
            <v>715.34418460777044</v>
          </cell>
          <cell r="AD158">
            <v>635.19000000000005</v>
          </cell>
          <cell r="AF158">
            <v>635.19000000000005</v>
          </cell>
        </row>
        <row r="159">
          <cell r="E159" t="str">
            <v>10110243</v>
          </cell>
          <cell r="F159" t="str">
            <v>10110243</v>
          </cell>
          <cell r="G159" t="str">
            <v>桐灰はるⅡ10P+1P</v>
          </cell>
          <cell r="H159">
            <v>19124169</v>
          </cell>
          <cell r="I159">
            <v>13725600</v>
          </cell>
          <cell r="J159">
            <v>103200</v>
          </cell>
          <cell r="K159">
            <v>114.40880952380952</v>
          </cell>
          <cell r="L159">
            <v>0</v>
          </cell>
          <cell r="N159">
            <v>0.13978338703902615</v>
          </cell>
          <cell r="O159">
            <v>18.591190476190476</v>
          </cell>
          <cell r="P159">
            <v>133</v>
          </cell>
          <cell r="Q159">
            <v>114.40880952380952</v>
          </cell>
          <cell r="R159">
            <v>27.424035087719297</v>
          </cell>
          <cell r="S159">
            <v>63.104060150375943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3.3</v>
          </cell>
          <cell r="Y159">
            <v>6.597506265664161</v>
          </cell>
          <cell r="Z159">
            <v>4.593809523809524</v>
          </cell>
          <cell r="AA159">
            <v>2.877067669172932</v>
          </cell>
          <cell r="AB159">
            <v>6.512330827067669</v>
          </cell>
          <cell r="AC159">
            <v>114.40880952380952</v>
          </cell>
          <cell r="AD159">
            <v>100.43</v>
          </cell>
          <cell r="AF159">
            <v>100.43</v>
          </cell>
        </row>
        <row r="160">
          <cell r="E160" t="str">
            <v>10110244</v>
          </cell>
          <cell r="F160" t="str">
            <v>10110244</v>
          </cell>
          <cell r="G160" t="str">
            <v>桐灰はるⅡ30P+3P函</v>
          </cell>
          <cell r="H160">
            <v>69252661</v>
          </cell>
          <cell r="I160" t="e">
            <v>#N/A</v>
          </cell>
          <cell r="J160" t="e">
            <v>#N/A</v>
          </cell>
          <cell r="K160">
            <v>367.84820503969632</v>
          </cell>
          <cell r="L160">
            <v>0</v>
          </cell>
          <cell r="N160">
            <v>8.4954713831601178E-2</v>
          </cell>
          <cell r="O160">
            <v>34.151794960303675</v>
          </cell>
          <cell r="P160">
            <v>402</v>
          </cell>
          <cell r="Q160">
            <v>367.84820503969632</v>
          </cell>
          <cell r="R160">
            <v>76.930035381429065</v>
          </cell>
          <cell r="S160">
            <v>223.20074646185708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12</v>
          </cell>
          <cell r="Y160">
            <v>13.926011822575077</v>
          </cell>
          <cell r="Z160">
            <v>14.672365809458061</v>
          </cell>
          <cell r="AA160">
            <v>6.0729418363824648</v>
          </cell>
          <cell r="AB160">
            <v>21.046103727994478</v>
          </cell>
          <cell r="AC160">
            <v>367.84820503969632</v>
          </cell>
          <cell r="AD160">
            <v>326.06</v>
          </cell>
          <cell r="AF160">
            <v>326.06</v>
          </cell>
        </row>
        <row r="161">
          <cell r="E161" t="str">
            <v>10110248</v>
          </cell>
          <cell r="F161" t="str">
            <v>10110244</v>
          </cell>
          <cell r="G161" t="str">
            <v>桐灰はるⅢ30P+3P函</v>
          </cell>
          <cell r="H161">
            <v>14765856</v>
          </cell>
          <cell r="I161">
            <v>36823200</v>
          </cell>
          <cell r="J161">
            <v>91600</v>
          </cell>
          <cell r="K161">
            <v>367.84820503969632</v>
          </cell>
          <cell r="L161">
            <v>0</v>
          </cell>
          <cell r="N161">
            <v>8.4954713831601178E-2</v>
          </cell>
          <cell r="O161">
            <v>34.151794960303675</v>
          </cell>
          <cell r="P161">
            <v>402</v>
          </cell>
          <cell r="Q161">
            <v>367.84820503969632</v>
          </cell>
          <cell r="R161">
            <v>76.930035381429065</v>
          </cell>
          <cell r="S161">
            <v>223.20074646185708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12</v>
          </cell>
          <cell r="Y161">
            <v>13.926011822575077</v>
          </cell>
          <cell r="Z161">
            <v>14.672365809458061</v>
          </cell>
          <cell r="AA161">
            <v>6.0729418363824648</v>
          </cell>
          <cell r="AB161">
            <v>21.046103727994478</v>
          </cell>
          <cell r="AC161">
            <v>367.84820503969632</v>
          </cell>
          <cell r="AD161">
            <v>326.06</v>
          </cell>
          <cell r="AF161">
            <v>326.06</v>
          </cell>
        </row>
        <row r="162">
          <cell r="E162" t="str">
            <v>10110253</v>
          </cell>
          <cell r="F162" t="str">
            <v>10110253</v>
          </cell>
          <cell r="G162" t="str">
            <v>桐灰はる吊下ｷﾖｽｸ10P</v>
          </cell>
          <cell r="H162">
            <v>903984</v>
          </cell>
          <cell r="I162">
            <v>290400</v>
          </cell>
          <cell r="J162">
            <v>2400</v>
          </cell>
          <cell r="K162" t="e">
            <v>#N/A</v>
          </cell>
          <cell r="L162">
            <v>0</v>
          </cell>
          <cell r="N162" t="e">
            <v>#N/A</v>
          </cell>
          <cell r="O162" t="e">
            <v>#N/A</v>
          </cell>
          <cell r="P162">
            <v>121</v>
          </cell>
          <cell r="Q162">
            <v>101.72726876475988</v>
          </cell>
          <cell r="R162">
            <v>26.441421807368787</v>
          </cell>
          <cell r="S162">
            <v>56.567357037909105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153</v>
          </cell>
          <cell r="Y162">
            <v>4.8372202483981654</v>
          </cell>
          <cell r="Z162">
            <v>2.7827657713213876</v>
          </cell>
          <cell r="AA162">
            <v>2.0919880846431815</v>
          </cell>
          <cell r="AB162">
            <v>6.026515815119259</v>
          </cell>
          <cell r="AC162">
            <v>101.72726876475988</v>
          </cell>
          <cell r="AD162">
            <v>90.83</v>
          </cell>
          <cell r="AE162">
            <v>90.88</v>
          </cell>
          <cell r="AF162">
            <v>90.88</v>
          </cell>
        </row>
        <row r="163">
          <cell r="E163" t="str">
            <v>10110333</v>
          </cell>
          <cell r="F163" t="str">
            <v>10110333</v>
          </cell>
          <cell r="G163" t="str">
            <v>桐灰はるｷﾘﾀﾞﾝﾎﾞ 10P</v>
          </cell>
          <cell r="H163">
            <v>93371972</v>
          </cell>
          <cell r="I163" t="e">
            <v>#N/A</v>
          </cell>
          <cell r="J163" t="e">
            <v>#N/A</v>
          </cell>
          <cell r="K163">
            <v>103.45892412627759</v>
          </cell>
          <cell r="L163">
            <v>0</v>
          </cell>
          <cell r="N163">
            <v>9.2465577839670229E-2</v>
          </cell>
          <cell r="O163">
            <v>10.541075873722406</v>
          </cell>
          <cell r="P163">
            <v>114</v>
          </cell>
          <cell r="Q163">
            <v>103.45892412627759</v>
          </cell>
          <cell r="R163">
            <v>19.439710064292779</v>
          </cell>
          <cell r="S163">
            <v>63.132794469172431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3.14</v>
          </cell>
          <cell r="Y163">
            <v>5.0378372623365211</v>
          </cell>
          <cell r="Z163">
            <v>4.6076182822288168</v>
          </cell>
          <cell r="AA163">
            <v>2.1969292642048579</v>
          </cell>
          <cell r="AB163">
            <v>5.9040347840422029</v>
          </cell>
          <cell r="AC163">
            <v>103.45892412627759</v>
          </cell>
          <cell r="AD163">
            <v>90.75</v>
          </cell>
          <cell r="AE163">
            <v>91.91</v>
          </cell>
          <cell r="AF163">
            <v>91.91</v>
          </cell>
        </row>
        <row r="164">
          <cell r="E164" t="str">
            <v>10110334</v>
          </cell>
          <cell r="F164" t="str">
            <v>10110334</v>
          </cell>
          <cell r="G164" t="str">
            <v>桐灰はるｷﾘﾀﾞﾝﾎﾞ 30P</v>
          </cell>
          <cell r="H164">
            <v>48337083</v>
          </cell>
          <cell r="I164" t="e">
            <v>#N/A</v>
          </cell>
          <cell r="J164" t="e">
            <v>#N/A</v>
          </cell>
          <cell r="K164">
            <v>311.62518817632082</v>
          </cell>
          <cell r="L164">
            <v>0</v>
          </cell>
          <cell r="N164">
            <v>8.3455328893174058E-2</v>
          </cell>
          <cell r="O164">
            <v>28.374811823679181</v>
          </cell>
          <cell r="P164">
            <v>340</v>
          </cell>
          <cell r="Q164">
            <v>311.62518817632082</v>
          </cell>
          <cell r="R164">
            <v>71.097300684277528</v>
          </cell>
          <cell r="S164">
            <v>168.5634945894335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9.43</v>
          </cell>
          <cell r="Y164">
            <v>27.586976845957988</v>
          </cell>
          <cell r="Z164">
            <v>5.4577995703373645</v>
          </cell>
          <cell r="AA164">
            <v>12.030295194143857</v>
          </cell>
          <cell r="AB164">
            <v>17.459321292170593</v>
          </cell>
          <cell r="AC164">
            <v>311.62518817632082</v>
          </cell>
          <cell r="AD164">
            <v>276.68</v>
          </cell>
          <cell r="AE164">
            <v>276.73</v>
          </cell>
          <cell r="AF164">
            <v>276.73</v>
          </cell>
        </row>
        <row r="165">
          <cell r="E165" t="str">
            <v>10110336</v>
          </cell>
          <cell r="F165" t="str">
            <v>10110336</v>
          </cell>
          <cell r="G165" t="str">
            <v>桐灰はるﾀﾞﾝﾎﾞ30P函</v>
          </cell>
          <cell r="H165">
            <v>48174664</v>
          </cell>
          <cell r="I165" t="e">
            <v>#N/A</v>
          </cell>
          <cell r="J165" t="e">
            <v>#N/A</v>
          </cell>
          <cell r="K165">
            <v>334.19502883733122</v>
          </cell>
          <cell r="L165">
            <v>0</v>
          </cell>
          <cell r="N165">
            <v>7.6809312604057392E-2</v>
          </cell>
          <cell r="O165">
            <v>27.804971162668778</v>
          </cell>
          <cell r="P165">
            <v>362</v>
          </cell>
          <cell r="Q165">
            <v>334.19502883733122</v>
          </cell>
          <cell r="R165">
            <v>69.283507012714637</v>
          </cell>
          <cell r="S165">
            <v>203.58195700616071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10</v>
          </cell>
          <cell r="Y165">
            <v>17.829564818455889</v>
          </cell>
          <cell r="Z165">
            <v>6.6857222440686854</v>
          </cell>
          <cell r="AA165">
            <v>7.7752162799842699</v>
          </cell>
          <cell r="AB165">
            <v>19.039061475947044</v>
          </cell>
          <cell r="AC165">
            <v>334.19502883733122</v>
          </cell>
          <cell r="AD165">
            <v>300.7</v>
          </cell>
          <cell r="AF165">
            <v>300.7</v>
          </cell>
        </row>
        <row r="166">
          <cell r="E166" t="str">
            <v>10110339</v>
          </cell>
          <cell r="F166" t="str">
            <v>10110339</v>
          </cell>
          <cell r="G166" t="str">
            <v>桐灰はるﾀﾞﾝﾎﾞ60P函</v>
          </cell>
          <cell r="H166">
            <v>4062720</v>
          </cell>
          <cell r="I166" t="e">
            <v>#N/A</v>
          </cell>
          <cell r="J166" t="e">
            <v>#N/A</v>
          </cell>
          <cell r="K166" t="e">
            <v>#N/A</v>
          </cell>
          <cell r="L166">
            <v>0</v>
          </cell>
          <cell r="N166" t="e">
            <v>#N/A</v>
          </cell>
          <cell r="O166" t="e">
            <v>#N/A</v>
          </cell>
          <cell r="P166">
            <v>776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 t="e">
            <v>#N/A</v>
          </cell>
          <cell r="V166" t="e">
            <v>#N/A</v>
          </cell>
          <cell r="W166" t="e">
            <v>#N/A</v>
          </cell>
          <cell r="X166">
            <v>19.5</v>
          </cell>
          <cell r="Y166" t="e">
            <v>#N/A</v>
          </cell>
          <cell r="Z166" t="e">
            <v>#N/A</v>
          </cell>
          <cell r="AA166" t="e">
            <v>#N/A</v>
          </cell>
          <cell r="AB166" t="e">
            <v>#N/A</v>
          </cell>
          <cell r="AC166" t="e">
            <v>#N/A</v>
          </cell>
          <cell r="AD166" t="e">
            <v>#N/A</v>
          </cell>
          <cell r="AF166" t="e">
            <v>#N/A</v>
          </cell>
        </row>
        <row r="167">
          <cell r="E167" t="str">
            <v>10110346</v>
          </cell>
          <cell r="F167" t="str">
            <v>10110346</v>
          </cell>
          <cell r="G167" t="str">
            <v>桐灰はるﾀﾞﾝﾎﾞ30函2</v>
          </cell>
          <cell r="H167">
            <v>18835062</v>
          </cell>
          <cell r="I167" t="e">
            <v>#N/A</v>
          </cell>
          <cell r="J167" t="e">
            <v>#N/A</v>
          </cell>
          <cell r="K167">
            <v>346.506202390206</v>
          </cell>
          <cell r="L167">
            <v>0</v>
          </cell>
          <cell r="N167">
            <v>4.2800545883408841E-2</v>
          </cell>
          <cell r="O167">
            <v>15.493797609794001</v>
          </cell>
          <cell r="P167">
            <v>362</v>
          </cell>
          <cell r="Q167">
            <v>346.506202390206</v>
          </cell>
          <cell r="R167">
            <v>69.521217936261166</v>
          </cell>
          <cell r="S167">
            <v>212.47426399144967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11.13</v>
          </cell>
          <cell r="Y167">
            <v>13.164411678973959</v>
          </cell>
          <cell r="Z167">
            <v>14.641214049747376</v>
          </cell>
          <cell r="AA167">
            <v>5.7408181111542946</v>
          </cell>
          <cell r="AB167">
            <v>19.834276622619512</v>
          </cell>
          <cell r="AC167">
            <v>346.506202390206</v>
          </cell>
          <cell r="AD167">
            <v>306.29000000000002</v>
          </cell>
          <cell r="AE167">
            <v>306.54000000000002</v>
          </cell>
          <cell r="AF167">
            <v>306.54000000000002</v>
          </cell>
        </row>
        <row r="168">
          <cell r="E168" t="str">
            <v>10110353</v>
          </cell>
          <cell r="F168" t="str">
            <v>10110353</v>
          </cell>
          <cell r="G168" t="str">
            <v>桐灰はるﾀﾞﾝﾎﾞⅡ10P</v>
          </cell>
          <cell r="H168">
            <v>32065950</v>
          </cell>
          <cell r="I168">
            <v>61560000</v>
          </cell>
          <cell r="J168">
            <v>540000</v>
          </cell>
          <cell r="K168">
            <v>105.6372385861561</v>
          </cell>
          <cell r="L168">
            <v>0</v>
          </cell>
          <cell r="N168">
            <v>7.3357556261788581E-2</v>
          </cell>
          <cell r="O168">
            <v>8.3627614138438986</v>
          </cell>
          <cell r="P168">
            <v>114</v>
          </cell>
          <cell r="Q168">
            <v>105.6372385861561</v>
          </cell>
          <cell r="R168">
            <v>25.798700011328876</v>
          </cell>
          <cell r="S168">
            <v>55.152533892224618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3.14</v>
          </cell>
          <cell r="Y168">
            <v>8.1494703749858388</v>
          </cell>
          <cell r="Z168">
            <v>3.8892224613874098</v>
          </cell>
          <cell r="AA168">
            <v>3.5538640912352255</v>
          </cell>
          <cell r="AB168">
            <v>5.9534477549941469</v>
          </cell>
          <cell r="AC168">
            <v>105.6372385861561</v>
          </cell>
          <cell r="AD168">
            <v>92.24</v>
          </cell>
          <cell r="AF168">
            <v>92.24</v>
          </cell>
        </row>
        <row r="169">
          <cell r="E169" t="str">
            <v>10110354</v>
          </cell>
          <cell r="F169" t="str">
            <v>10110354</v>
          </cell>
          <cell r="G169" t="str">
            <v>桐灰はるﾀﾞﾝﾎﾞⅡ30P</v>
          </cell>
          <cell r="H169">
            <v>15099757</v>
          </cell>
          <cell r="I169">
            <v>33660000</v>
          </cell>
          <cell r="J169">
            <v>99000</v>
          </cell>
          <cell r="K169">
            <v>339.3608928571428</v>
          </cell>
          <cell r="L169">
            <v>0</v>
          </cell>
          <cell r="N169">
            <v>1.8797268907564679E-3</v>
          </cell>
          <cell r="O169">
            <v>0.63910714285719905</v>
          </cell>
          <cell r="P169">
            <v>340</v>
          </cell>
          <cell r="Q169">
            <v>339.3608928571428</v>
          </cell>
          <cell r="R169">
            <v>77.056964285714287</v>
          </cell>
          <cell r="S169">
            <v>169.93553571428572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9.44</v>
          </cell>
          <cell r="Y169">
            <v>31.685357142857143</v>
          </cell>
          <cell r="Z169">
            <v>18.405535714285712</v>
          </cell>
          <cell r="AA169">
            <v>13.817500000000001</v>
          </cell>
          <cell r="AB169">
            <v>19.02</v>
          </cell>
          <cell r="AC169">
            <v>339.3608928571428</v>
          </cell>
          <cell r="AD169">
            <v>288.12</v>
          </cell>
          <cell r="AF169">
            <v>288.12</v>
          </cell>
        </row>
        <row r="170">
          <cell r="E170" t="str">
            <v>10110356</v>
          </cell>
          <cell r="F170" t="str">
            <v>10110356</v>
          </cell>
          <cell r="G170" t="str">
            <v>桐灰ﾊﾙﾀﾞﾝﾎﾞⅡ30ﾊｺ</v>
          </cell>
          <cell r="H170">
            <v>24588612</v>
          </cell>
          <cell r="I170">
            <v>62626000</v>
          </cell>
          <cell r="J170">
            <v>173000</v>
          </cell>
          <cell r="K170">
            <v>369.04296616685895</v>
          </cell>
          <cell r="L170">
            <v>0</v>
          </cell>
          <cell r="N170">
            <v>-1.9455707643256756E-2</v>
          </cell>
          <cell r="O170">
            <v>-7.0429661668589461</v>
          </cell>
          <cell r="P170">
            <v>362</v>
          </cell>
          <cell r="Q170">
            <v>369.04296616685895</v>
          </cell>
          <cell r="R170">
            <v>77.06552768166091</v>
          </cell>
          <cell r="S170">
            <v>217.40606978085353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11.13</v>
          </cell>
          <cell r="Y170">
            <v>16.528522683583237</v>
          </cell>
          <cell r="Z170">
            <v>18.602941176470587</v>
          </cell>
          <cell r="AA170">
            <v>7.2078527489427149</v>
          </cell>
          <cell r="AB170">
            <v>21.102052095347943</v>
          </cell>
          <cell r="AC170">
            <v>369.04296616685895</v>
          </cell>
          <cell r="AD170">
            <v>322.13</v>
          </cell>
          <cell r="AF170">
            <v>322.13</v>
          </cell>
        </row>
        <row r="171">
          <cell r="E171" t="str">
            <v>10110359</v>
          </cell>
          <cell r="F171" t="str">
            <v>10110359</v>
          </cell>
          <cell r="G171" t="str">
            <v>桐灰はるﾀﾞﾝﾎﾞⅡ60P</v>
          </cell>
          <cell r="H171">
            <v>4746240</v>
          </cell>
          <cell r="I171">
            <v>3676800</v>
          </cell>
          <cell r="J171">
            <v>4800</v>
          </cell>
          <cell r="K171">
            <v>823.64308811641069</v>
          </cell>
          <cell r="L171">
            <v>0</v>
          </cell>
          <cell r="N171">
            <v>-7.5252073259021793E-2</v>
          </cell>
          <cell r="O171">
            <v>-57.643088116410695</v>
          </cell>
          <cell r="P171">
            <v>766</v>
          </cell>
          <cell r="Q171">
            <v>823.64308811641069</v>
          </cell>
          <cell r="R171">
            <v>154.13035569927243</v>
          </cell>
          <cell r="S171">
            <v>472.65339531123686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19.5</v>
          </cell>
          <cell r="Y171">
            <v>51.748787388843972</v>
          </cell>
          <cell r="Z171">
            <v>56.015966046887634</v>
          </cell>
          <cell r="AA171">
            <v>22.56689571544058</v>
          </cell>
          <cell r="AB171">
            <v>47.027687954729181</v>
          </cell>
          <cell r="AC171">
            <v>823.64308811641069</v>
          </cell>
          <cell r="AD171">
            <v>698.03</v>
          </cell>
          <cell r="AF171">
            <v>698.03</v>
          </cell>
        </row>
        <row r="172">
          <cell r="E172" t="str">
            <v>10110413</v>
          </cell>
          <cell r="F172" t="str">
            <v>10110413</v>
          </cell>
          <cell r="G172" t="str">
            <v>はるぽっかりこⅡ10P</v>
          </cell>
          <cell r="H172">
            <v>6169938</v>
          </cell>
          <cell r="I172">
            <v>4792320</v>
          </cell>
          <cell r="J172">
            <v>49920</v>
          </cell>
          <cell r="K172">
            <v>97.737602574416741</v>
          </cell>
          <cell r="L172">
            <v>0</v>
          </cell>
          <cell r="N172">
            <v>-1.8100026816841048E-2</v>
          </cell>
          <cell r="O172">
            <v>-1.7376025744167407</v>
          </cell>
          <cell r="P172">
            <v>96</v>
          </cell>
          <cell r="Q172">
            <v>97.737602574416741</v>
          </cell>
          <cell r="R172">
            <v>21.917957227138643</v>
          </cell>
          <cell r="S172">
            <v>57.3646922767498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3.13</v>
          </cell>
          <cell r="Y172">
            <v>5.4978714132475197</v>
          </cell>
          <cell r="Z172">
            <v>1.8812516760525611</v>
          </cell>
          <cell r="AA172">
            <v>2.3975261464199518</v>
          </cell>
          <cell r="AB172">
            <v>5.5483038348082587</v>
          </cell>
          <cell r="AC172">
            <v>97.737602574416741</v>
          </cell>
          <cell r="AD172">
            <v>87.91</v>
          </cell>
          <cell r="AF172">
            <v>87.91</v>
          </cell>
        </row>
        <row r="173">
          <cell r="E173" t="str">
            <v>10110503</v>
          </cell>
          <cell r="F173" t="str">
            <v>10110503</v>
          </cell>
          <cell r="G173" t="str">
            <v>はる暖ぶとん１０Ｐ</v>
          </cell>
          <cell r="H173">
            <v>4019646</v>
          </cell>
          <cell r="I173">
            <v>1658880</v>
          </cell>
          <cell r="J173">
            <v>17280</v>
          </cell>
          <cell r="K173">
            <v>95.11888888888889</v>
          </cell>
          <cell r="L173">
            <v>0</v>
          </cell>
          <cell r="N173">
            <v>9.1782407407407316E-3</v>
          </cell>
          <cell r="O173">
            <v>0.88111111111111029</v>
          </cell>
          <cell r="P173">
            <v>96</v>
          </cell>
          <cell r="Q173">
            <v>95.11888888888889</v>
          </cell>
          <cell r="R173">
            <v>24.886805555555554</v>
          </cell>
          <cell r="S173">
            <v>49.627083333333331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3.14</v>
          </cell>
          <cell r="Y173">
            <v>7.1195833333333338</v>
          </cell>
          <cell r="Z173">
            <v>1.8931944444444446</v>
          </cell>
          <cell r="AA173">
            <v>3.1047222222222222</v>
          </cell>
          <cell r="AB173">
            <v>5.3475000000000001</v>
          </cell>
          <cell r="AC173">
            <v>95.11888888888889</v>
          </cell>
          <cell r="AD173">
            <v>84.77</v>
          </cell>
          <cell r="AF173">
            <v>84.77</v>
          </cell>
        </row>
        <row r="174">
          <cell r="E174" t="str">
            <v>10110603</v>
          </cell>
          <cell r="F174" t="str">
            <v>10110603</v>
          </cell>
          <cell r="G174" t="str">
            <v>はるキリほっか１０Ｐ</v>
          </cell>
          <cell r="H174">
            <v>13705060</v>
          </cell>
          <cell r="I174" t="e">
            <v>#N/A</v>
          </cell>
          <cell r="J174" t="e">
            <v>#N/A</v>
          </cell>
          <cell r="K174">
            <v>102.81581585081585</v>
          </cell>
          <cell r="L174">
            <v>0</v>
          </cell>
          <cell r="N174">
            <v>-7.0998081779331798E-2</v>
          </cell>
          <cell r="O174">
            <v>-6.8158158508158522</v>
          </cell>
          <cell r="P174">
            <v>96</v>
          </cell>
          <cell r="Q174">
            <v>102.81581585081585</v>
          </cell>
          <cell r="R174">
            <v>24.030856643356643</v>
          </cell>
          <cell r="S174">
            <v>60.244376456876452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3.14</v>
          </cell>
          <cell r="Y174">
            <v>5.1565559440559436</v>
          </cell>
          <cell r="Z174">
            <v>2.1331293706293706</v>
          </cell>
          <cell r="AA174">
            <v>2.2486888111888113</v>
          </cell>
          <cell r="AB174">
            <v>5.8622086247086251</v>
          </cell>
          <cell r="AC174">
            <v>102.81581585081585</v>
          </cell>
          <cell r="AD174">
            <v>92.57</v>
          </cell>
          <cell r="AF174">
            <v>92.57</v>
          </cell>
        </row>
        <row r="175">
          <cell r="E175" t="str">
            <v>10110604</v>
          </cell>
          <cell r="F175" t="str">
            <v>10110604</v>
          </cell>
          <cell r="G175" t="str">
            <v>はるキリほっか３０Ｐ</v>
          </cell>
          <cell r="H175">
            <v>2791680</v>
          </cell>
          <cell r="I175" t="e">
            <v>#N/A</v>
          </cell>
          <cell r="J175" t="e">
            <v>#N/A</v>
          </cell>
          <cell r="K175">
            <v>379.43818627450986</v>
          </cell>
          <cell r="L175">
            <v>0</v>
          </cell>
          <cell r="N175">
            <v>-0.3174937023420481</v>
          </cell>
          <cell r="O175">
            <v>-91.43818627450986</v>
          </cell>
          <cell r="P175">
            <v>288</v>
          </cell>
          <cell r="Q175">
            <v>379.43818627450986</v>
          </cell>
          <cell r="R175">
            <v>74.931372549019613</v>
          </cell>
          <cell r="S175">
            <v>211.03615196078431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10.66</v>
          </cell>
          <cell r="Y175">
            <v>39.228349673202615</v>
          </cell>
          <cell r="Z175">
            <v>5.3157679738562091</v>
          </cell>
          <cell r="AA175">
            <v>17.106617647058822</v>
          </cell>
          <cell r="AB175">
            <v>21.159926470588236</v>
          </cell>
          <cell r="AC175">
            <v>379.43818627450986</v>
          </cell>
          <cell r="AD175">
            <v>335.86</v>
          </cell>
          <cell r="AF175">
            <v>335.86</v>
          </cell>
        </row>
        <row r="176">
          <cell r="E176" t="str">
            <v>10110613</v>
          </cell>
          <cell r="F176" t="str">
            <v>10110603</v>
          </cell>
          <cell r="G176" t="str">
            <v>はるキリほっかⅡ10P</v>
          </cell>
          <cell r="H176">
            <v>697944</v>
          </cell>
          <cell r="I176">
            <v>4976640</v>
          </cell>
          <cell r="J176">
            <v>51840</v>
          </cell>
          <cell r="K176">
            <v>102.81581585081585</v>
          </cell>
          <cell r="L176">
            <v>0</v>
          </cell>
          <cell r="N176">
            <v>-7.0998081779331798E-2</v>
          </cell>
          <cell r="O176">
            <v>-6.8158158508158522</v>
          </cell>
          <cell r="P176">
            <v>96</v>
          </cell>
          <cell r="Q176">
            <v>102.81581585081585</v>
          </cell>
          <cell r="R176">
            <v>24.030856643356643</v>
          </cell>
          <cell r="S176">
            <v>60.244376456876452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3.14</v>
          </cell>
          <cell r="Y176">
            <v>5.1565559440559436</v>
          </cell>
          <cell r="Z176">
            <v>2.1331293706293706</v>
          </cell>
          <cell r="AA176">
            <v>2.2486888111888113</v>
          </cell>
          <cell r="AB176">
            <v>5.8622086247086251</v>
          </cell>
          <cell r="AC176">
            <v>102.81581585081585</v>
          </cell>
          <cell r="AD176">
            <v>92.57</v>
          </cell>
          <cell r="AF176">
            <v>92.57</v>
          </cell>
        </row>
        <row r="177">
          <cell r="E177" t="str">
            <v>10110702</v>
          </cell>
          <cell r="F177" t="str">
            <v>10110702</v>
          </cell>
          <cell r="G177" t="str">
            <v>桐灰竹炭はる５Ｐ</v>
          </cell>
          <cell r="H177">
            <v>1903169</v>
          </cell>
          <cell r="I177">
            <v>0</v>
          </cell>
          <cell r="J177">
            <v>0</v>
          </cell>
          <cell r="K177">
            <v>47.88225207933462</v>
          </cell>
          <cell r="L177">
            <v>0</v>
          </cell>
          <cell r="N177">
            <v>0.23996425270897428</v>
          </cell>
          <cell r="O177">
            <v>15.11774792066538</v>
          </cell>
          <cell r="P177">
            <v>63</v>
          </cell>
          <cell r="Q177">
            <v>47.88225207933462</v>
          </cell>
          <cell r="R177">
            <v>7.6724648112603964</v>
          </cell>
          <cell r="S177">
            <v>27.8396113243762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1.67</v>
          </cell>
          <cell r="Y177">
            <v>4.9187060140754957</v>
          </cell>
          <cell r="Z177">
            <v>0.9850047984644914</v>
          </cell>
          <cell r="AA177">
            <v>2.1449536148432502</v>
          </cell>
          <cell r="AB177">
            <v>2.6515115163147791</v>
          </cell>
          <cell r="AC177">
            <v>47.88225207933462</v>
          </cell>
          <cell r="AD177">
            <v>42.1</v>
          </cell>
          <cell r="AF177">
            <v>42.1</v>
          </cell>
        </row>
        <row r="178">
          <cell r="E178" t="str">
            <v>10110703</v>
          </cell>
          <cell r="F178" t="str">
            <v>10110703</v>
          </cell>
          <cell r="G178" t="str">
            <v>桐灰竹炭はる１０Ｐ</v>
          </cell>
          <cell r="H178">
            <v>66307013</v>
          </cell>
          <cell r="I178">
            <v>14229600</v>
          </cell>
          <cell r="J178">
            <v>117600</v>
          </cell>
          <cell r="K178">
            <v>100.59397430257707</v>
          </cell>
          <cell r="L178">
            <v>0</v>
          </cell>
          <cell r="N178">
            <v>0.16864484047456971</v>
          </cell>
          <cell r="O178">
            <v>20.406025697422933</v>
          </cell>
          <cell r="P178">
            <v>121</v>
          </cell>
          <cell r="Q178">
            <v>100.59397430257707</v>
          </cell>
          <cell r="R178">
            <v>22.035838007258334</v>
          </cell>
          <cell r="S178">
            <v>59.638907218006523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3.35</v>
          </cell>
          <cell r="Y178">
            <v>5.2318587558194949</v>
          </cell>
          <cell r="Z178">
            <v>2.3419113603871109</v>
          </cell>
          <cell r="AA178">
            <v>2.2815398291726234</v>
          </cell>
          <cell r="AB178">
            <v>5.7139191319329887</v>
          </cell>
          <cell r="AC178">
            <v>100.59397430257707</v>
          </cell>
          <cell r="AD178">
            <v>90.26</v>
          </cell>
          <cell r="AE178">
            <v>91.39</v>
          </cell>
          <cell r="AF178">
            <v>91.39</v>
          </cell>
        </row>
        <row r="179">
          <cell r="E179" t="str">
            <v>10110704</v>
          </cell>
          <cell r="F179" t="str">
            <v>10110704</v>
          </cell>
          <cell r="G179" t="str">
            <v>桐灰竹炭はる３０Ｐ函</v>
          </cell>
          <cell r="H179">
            <v>18921364</v>
          </cell>
          <cell r="I179">
            <v>7800000</v>
          </cell>
          <cell r="J179">
            <v>20000</v>
          </cell>
          <cell r="K179">
            <v>349.65783536585366</v>
          </cell>
          <cell r="L179">
            <v>0</v>
          </cell>
          <cell r="N179">
            <v>0.10344144777986242</v>
          </cell>
          <cell r="O179">
            <v>40.342164634146343</v>
          </cell>
          <cell r="P179">
            <v>390</v>
          </cell>
          <cell r="Q179">
            <v>349.65783536585366</v>
          </cell>
          <cell r="R179">
            <v>69.996527777777786</v>
          </cell>
          <cell r="S179">
            <v>214.40853658536585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10.84</v>
          </cell>
          <cell r="Y179">
            <v>18.352388211382113</v>
          </cell>
          <cell r="Z179">
            <v>8.1521002710027108</v>
          </cell>
          <cell r="AA179">
            <v>8.0031334688346885</v>
          </cell>
          <cell r="AB179">
            <v>19.905149051490515</v>
          </cell>
          <cell r="AC179">
            <v>349.65783536585366</v>
          </cell>
          <cell r="AD179">
            <v>313.60000000000002</v>
          </cell>
          <cell r="AE179">
            <v>319.61</v>
          </cell>
          <cell r="AF179">
            <v>319.61</v>
          </cell>
        </row>
        <row r="180">
          <cell r="E180" t="str">
            <v>10120203</v>
          </cell>
          <cell r="F180" t="str">
            <v>10120203</v>
          </cell>
          <cell r="G180" t="str">
            <v xml:space="preserve"> JUSTEYEﾊﾙﾎｯﾄｳｫｰﾏｰK10P</v>
          </cell>
          <cell r="H180">
            <v>11198880</v>
          </cell>
          <cell r="I180">
            <v>8478720</v>
          </cell>
          <cell r="J180">
            <v>88320</v>
          </cell>
          <cell r="K180">
            <v>95.849871659634331</v>
          </cell>
          <cell r="L180">
            <v>0</v>
          </cell>
          <cell r="N180">
            <v>1.5638368788090478E-3</v>
          </cell>
          <cell r="O180">
            <v>0.15012834036566858</v>
          </cell>
          <cell r="P180">
            <v>96</v>
          </cell>
          <cell r="Q180">
            <v>95.849871659634331</v>
          </cell>
          <cell r="R180">
            <v>19.113660337552744</v>
          </cell>
          <cell r="S180">
            <v>58.698773734177216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3.14</v>
          </cell>
          <cell r="Y180">
            <v>5.252747011251758</v>
          </cell>
          <cell r="Z180">
            <v>1.9135460618846696</v>
          </cell>
          <cell r="AA180">
            <v>2.2906118143459917</v>
          </cell>
          <cell r="AB180">
            <v>5.4405327004219401</v>
          </cell>
          <cell r="AC180">
            <v>95.849871659634331</v>
          </cell>
          <cell r="AD180">
            <v>86.21</v>
          </cell>
          <cell r="AF180">
            <v>86.21</v>
          </cell>
        </row>
        <row r="181">
          <cell r="E181" t="str">
            <v>10120204</v>
          </cell>
          <cell r="F181" t="str">
            <v>10120204</v>
          </cell>
          <cell r="G181" t="str">
            <v xml:space="preserve"> JUSTEYEﾊﾙﾎｯﾄｳｫｰﾏｰK30P</v>
          </cell>
          <cell r="H181">
            <v>36914400</v>
          </cell>
          <cell r="I181">
            <v>25804800</v>
          </cell>
          <cell r="J181">
            <v>89600</v>
          </cell>
          <cell r="K181">
            <v>315.95330067360686</v>
          </cell>
          <cell r="L181">
            <v>0</v>
          </cell>
          <cell r="N181">
            <v>-9.7060071783357155E-2</v>
          </cell>
          <cell r="O181">
            <v>-27.953300673606861</v>
          </cell>
          <cell r="P181">
            <v>288</v>
          </cell>
          <cell r="Q181">
            <v>315.95330067360686</v>
          </cell>
          <cell r="R181">
            <v>58.188196570728721</v>
          </cell>
          <cell r="S181">
            <v>197.49575933864054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11.13</v>
          </cell>
          <cell r="Y181">
            <v>18.16991733006736</v>
          </cell>
          <cell r="Z181">
            <v>5.1812461726883035</v>
          </cell>
          <cell r="AA181">
            <v>7.92363747703613</v>
          </cell>
          <cell r="AB181">
            <v>17.864543784445807</v>
          </cell>
          <cell r="AC181">
            <v>315.95330067360686</v>
          </cell>
          <cell r="AD181">
            <v>284.98</v>
          </cell>
          <cell r="AF181">
            <v>284.98</v>
          </cell>
        </row>
        <row r="182">
          <cell r="E182" t="str">
            <v>10120503</v>
          </cell>
          <cell r="F182" t="str">
            <v>10120503</v>
          </cell>
          <cell r="G182" t="str">
            <v>はるきりのすけ１０Ｐ</v>
          </cell>
          <cell r="H182">
            <v>6218589</v>
          </cell>
          <cell r="I182" t="e">
            <v>#N/A</v>
          </cell>
          <cell r="J182" t="e">
            <v>#N/A</v>
          </cell>
          <cell r="K182">
            <v>100.44410862354893</v>
          </cell>
          <cell r="L182">
            <v>0</v>
          </cell>
          <cell r="N182">
            <v>-4.6292798161967998E-2</v>
          </cell>
          <cell r="O182">
            <v>-4.444108623548928</v>
          </cell>
          <cell r="P182">
            <v>96</v>
          </cell>
          <cell r="Q182">
            <v>100.44410862354893</v>
          </cell>
          <cell r="R182">
            <v>22.165775290215592</v>
          </cell>
          <cell r="S182">
            <v>59.883436981757882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2.92</v>
          </cell>
          <cell r="Y182">
            <v>5.1920605306799334</v>
          </cell>
          <cell r="Z182">
            <v>2.2868781094527364</v>
          </cell>
          <cell r="AA182">
            <v>2.2641583747927032</v>
          </cell>
          <cell r="AB182">
            <v>5.7317993366500826</v>
          </cell>
          <cell r="AC182">
            <v>100.44410862354893</v>
          </cell>
          <cell r="AD182">
            <v>90.16</v>
          </cell>
          <cell r="AF182">
            <v>90.16</v>
          </cell>
        </row>
        <row r="183">
          <cell r="E183" t="str">
            <v>10120504</v>
          </cell>
          <cell r="F183" t="str">
            <v>10120504</v>
          </cell>
          <cell r="G183" t="str">
            <v>はるきりのすけ３０Ｐ</v>
          </cell>
          <cell r="H183">
            <v>10431402</v>
          </cell>
          <cell r="I183" t="e">
            <v>#N/A</v>
          </cell>
          <cell r="J183" t="e">
            <v>#N/A</v>
          </cell>
          <cell r="K183">
            <v>347.55523364485981</v>
          </cell>
          <cell r="L183">
            <v>0</v>
          </cell>
          <cell r="N183">
            <v>-0.20678900571131878</v>
          </cell>
          <cell r="O183">
            <v>-59.555233644859811</v>
          </cell>
          <cell r="P183">
            <v>288</v>
          </cell>
          <cell r="Q183">
            <v>347.55523364485981</v>
          </cell>
          <cell r="R183">
            <v>70.495243658210953</v>
          </cell>
          <cell r="S183">
            <v>210.30348798397861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11.13</v>
          </cell>
          <cell r="Y183">
            <v>21.483311081441922</v>
          </cell>
          <cell r="Z183">
            <v>5.0955440587449932</v>
          </cell>
          <cell r="AA183">
            <v>9.36857476635514</v>
          </cell>
          <cell r="AB183">
            <v>19.679072096128174</v>
          </cell>
          <cell r="AC183">
            <v>347.55523364485981</v>
          </cell>
          <cell r="AD183">
            <v>313.41000000000003</v>
          </cell>
          <cell r="AF183">
            <v>313.41000000000003</v>
          </cell>
        </row>
        <row r="184">
          <cell r="E184" t="str">
            <v>10120513</v>
          </cell>
          <cell r="F184" t="str">
            <v>10120513</v>
          </cell>
          <cell r="G184" t="str">
            <v>はるきりのすけⅡ10P</v>
          </cell>
          <cell r="H184">
            <v>807696</v>
          </cell>
          <cell r="I184">
            <v>4239360</v>
          </cell>
          <cell r="J184">
            <v>44160</v>
          </cell>
          <cell r="K184">
            <v>105.67194783197833</v>
          </cell>
          <cell r="L184">
            <v>0</v>
          </cell>
          <cell r="N184">
            <v>-0.10074945658310759</v>
          </cell>
          <cell r="O184">
            <v>-9.6719478319783292</v>
          </cell>
          <cell r="P184">
            <v>96</v>
          </cell>
          <cell r="Q184">
            <v>105.67194783197833</v>
          </cell>
          <cell r="R184">
            <v>25.686441395663955</v>
          </cell>
          <cell r="S184">
            <v>61.191014566395665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2.92</v>
          </cell>
          <cell r="Y184">
            <v>5.6778031842818431</v>
          </cell>
          <cell r="Z184">
            <v>1.6870765582655829</v>
          </cell>
          <cell r="AA184">
            <v>2.4759908536585367</v>
          </cell>
          <cell r="AB184">
            <v>6.033621273712737</v>
          </cell>
          <cell r="AC184">
            <v>105.67194783197833</v>
          </cell>
          <cell r="AD184">
            <v>95.48</v>
          </cell>
          <cell r="AF184">
            <v>95.48</v>
          </cell>
        </row>
        <row r="185">
          <cell r="E185" t="str">
            <v>10120514</v>
          </cell>
          <cell r="F185" t="str">
            <v>10120514</v>
          </cell>
          <cell r="G185" t="str">
            <v>はるきりのすけⅡ30P</v>
          </cell>
          <cell r="H185">
            <v>7031952</v>
          </cell>
          <cell r="I185">
            <v>11427840</v>
          </cell>
          <cell r="J185">
            <v>39680</v>
          </cell>
          <cell r="K185">
            <v>407.5581556372548</v>
          </cell>
          <cell r="L185">
            <v>0</v>
          </cell>
          <cell r="N185">
            <v>-0.41513248485157916</v>
          </cell>
          <cell r="O185">
            <v>-119.5581556372548</v>
          </cell>
          <cell r="P185">
            <v>288</v>
          </cell>
          <cell r="Q185">
            <v>407.5581556372548</v>
          </cell>
          <cell r="R185">
            <v>77.061887254901961</v>
          </cell>
          <cell r="S185">
            <v>212.37300857843135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11.13</v>
          </cell>
          <cell r="Y185">
            <v>22.883118872549019</v>
          </cell>
          <cell r="Z185">
            <v>50.878523284313729</v>
          </cell>
          <cell r="AA185">
            <v>9.9788602941176467</v>
          </cell>
          <cell r="AB185">
            <v>23.252757352941178</v>
          </cell>
          <cell r="AC185">
            <v>407.5581556372548</v>
          </cell>
          <cell r="AD185">
            <v>323.45</v>
          </cell>
          <cell r="AE185">
            <v>340.06</v>
          </cell>
          <cell r="AF185">
            <v>340.06</v>
          </cell>
        </row>
        <row r="186">
          <cell r="E186" t="str">
            <v>10120603</v>
          </cell>
          <cell r="F186" t="str">
            <v>10120603</v>
          </cell>
          <cell r="G186" t="str">
            <v>衣類に貼るカイロ10P</v>
          </cell>
          <cell r="H186">
            <v>1192896</v>
          </cell>
          <cell r="I186">
            <v>884736</v>
          </cell>
          <cell r="J186">
            <v>9216</v>
          </cell>
          <cell r="K186">
            <v>84.540687409551381</v>
          </cell>
          <cell r="L186">
            <v>0</v>
          </cell>
          <cell r="N186">
            <v>0.11936783948383978</v>
          </cell>
          <cell r="O186">
            <v>11.459312590448619</v>
          </cell>
          <cell r="P186">
            <v>96</v>
          </cell>
          <cell r="Q186">
            <v>84.540687409551381</v>
          </cell>
          <cell r="R186">
            <v>14.207639893873614</v>
          </cell>
          <cell r="S186">
            <v>54.764592378195857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3.14</v>
          </cell>
          <cell r="Y186">
            <v>3.720151953690304</v>
          </cell>
          <cell r="Z186">
            <v>2.2857875060299082</v>
          </cell>
          <cell r="AA186">
            <v>1.6222563917028463</v>
          </cell>
          <cell r="AB186">
            <v>4.8002592860588518</v>
          </cell>
          <cell r="AC186">
            <v>84.540687409551381</v>
          </cell>
          <cell r="AD186">
            <v>75.83</v>
          </cell>
          <cell r="AF186">
            <v>75.83</v>
          </cell>
        </row>
        <row r="187">
          <cell r="E187" t="str">
            <v>10120604</v>
          </cell>
          <cell r="F187" t="str">
            <v>10120604</v>
          </cell>
          <cell r="G187" t="str">
            <v>衣類に貼るカイロ30P</v>
          </cell>
          <cell r="H187">
            <v>7659120</v>
          </cell>
          <cell r="I187">
            <v>5529600</v>
          </cell>
          <cell r="J187">
            <v>19200</v>
          </cell>
          <cell r="K187">
            <v>322.03520467836256</v>
          </cell>
          <cell r="L187">
            <v>0</v>
          </cell>
          <cell r="N187">
            <v>-0.11817779402209222</v>
          </cell>
          <cell r="O187">
            <v>-34.035204678362561</v>
          </cell>
          <cell r="P187">
            <v>288</v>
          </cell>
          <cell r="Q187">
            <v>322.03520467836256</v>
          </cell>
          <cell r="R187">
            <v>56.671400724032303</v>
          </cell>
          <cell r="S187">
            <v>195.53588833194095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12.12</v>
          </cell>
          <cell r="Y187">
            <v>19.859057365636311</v>
          </cell>
          <cell r="Z187">
            <v>11.062064884433305</v>
          </cell>
          <cell r="AA187">
            <v>8.6602269562795886</v>
          </cell>
          <cell r="AB187">
            <v>18.126566416040099</v>
          </cell>
          <cell r="AC187">
            <v>322.03520467836256</v>
          </cell>
          <cell r="AD187">
            <v>284.19</v>
          </cell>
          <cell r="AF187">
            <v>284.19</v>
          </cell>
        </row>
        <row r="188">
          <cell r="E188" t="str">
            <v>10120608</v>
          </cell>
          <cell r="F188" t="str">
            <v>10120608</v>
          </cell>
          <cell r="G188" t="str">
            <v>衣類に貼るカイロ60P</v>
          </cell>
          <cell r="H188">
            <v>16625088</v>
          </cell>
          <cell r="I188">
            <v>11059200</v>
          </cell>
          <cell r="J188">
            <v>19200</v>
          </cell>
          <cell r="K188">
            <v>633.54651588347235</v>
          </cell>
          <cell r="L188">
            <v>0</v>
          </cell>
          <cell r="N188">
            <v>-9.9907145631028385E-2</v>
          </cell>
          <cell r="O188">
            <v>-57.546515883472352</v>
          </cell>
          <cell r="P188">
            <v>576</v>
          </cell>
          <cell r="Q188">
            <v>633.54651588347235</v>
          </cell>
          <cell r="R188">
            <v>97.831576635924463</v>
          </cell>
          <cell r="S188">
            <v>410.04483238178886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19.5</v>
          </cell>
          <cell r="Y188">
            <v>35.802444737227347</v>
          </cell>
          <cell r="Z188">
            <v>18.746779388083734</v>
          </cell>
          <cell r="AA188">
            <v>15.61294100424535</v>
          </cell>
          <cell r="AB188">
            <v>36.007941736202604</v>
          </cell>
          <cell r="AC188">
            <v>633.54651588347235</v>
          </cell>
          <cell r="AD188">
            <v>563.17999999999995</v>
          </cell>
          <cell r="AF188">
            <v>563.17999999999995</v>
          </cell>
        </row>
        <row r="189">
          <cell r="E189" t="str">
            <v>10120923</v>
          </cell>
          <cell r="F189" t="str">
            <v>10120923</v>
          </cell>
          <cell r="G189" t="str">
            <v xml:space="preserve"> COOP'Sはる１０Ｐ</v>
          </cell>
          <cell r="H189">
            <v>7896610</v>
          </cell>
          <cell r="I189" t="e">
            <v>#N/A</v>
          </cell>
          <cell r="J189" t="e">
            <v>#N/A</v>
          </cell>
          <cell r="K189">
            <v>115.13347222222221</v>
          </cell>
          <cell r="L189">
            <v>0</v>
          </cell>
          <cell r="N189">
            <v>7.893222222222232E-2</v>
          </cell>
          <cell r="O189">
            <v>9.8665277777777902</v>
          </cell>
          <cell r="P189">
            <v>125</v>
          </cell>
          <cell r="Q189">
            <v>115.13347222222221</v>
          </cell>
          <cell r="R189">
            <v>19.73544426048565</v>
          </cell>
          <cell r="S189">
            <v>72.922001471670342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4.13</v>
          </cell>
          <cell r="Y189">
            <v>6.9317282928623989</v>
          </cell>
          <cell r="Z189">
            <v>1.8943156732891833</v>
          </cell>
          <cell r="AA189">
            <v>3.0227878955114056</v>
          </cell>
          <cell r="AB189">
            <v>6.4971946284032374</v>
          </cell>
          <cell r="AC189">
            <v>115.13347222222221</v>
          </cell>
          <cell r="AD189">
            <v>103.72</v>
          </cell>
          <cell r="AE189">
            <v>103.91</v>
          </cell>
          <cell r="AF189">
            <v>103.91</v>
          </cell>
        </row>
        <row r="190">
          <cell r="E190" t="str">
            <v>10120934</v>
          </cell>
          <cell r="F190" t="str">
            <v>10120934</v>
          </cell>
          <cell r="G190" t="str">
            <v xml:space="preserve"> COOP'Sはる30P店舗</v>
          </cell>
          <cell r="H190">
            <v>6914795</v>
          </cell>
          <cell r="I190" t="e">
            <v>#N/A</v>
          </cell>
          <cell r="J190" t="e">
            <v>#N/A</v>
          </cell>
          <cell r="K190">
            <v>360.1497010869565</v>
          </cell>
          <cell r="L190">
            <v>0</v>
          </cell>
          <cell r="N190">
            <v>7.6539227982162825E-2</v>
          </cell>
          <cell r="O190">
            <v>29.850298913043503</v>
          </cell>
          <cell r="P190">
            <v>390</v>
          </cell>
          <cell r="Q190">
            <v>360.1497010869565</v>
          </cell>
          <cell r="R190">
            <v>57.061480978260867</v>
          </cell>
          <cell r="S190">
            <v>229.57243546195653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9.3800000000000008</v>
          </cell>
          <cell r="Y190">
            <v>26.385954483695652</v>
          </cell>
          <cell r="Z190">
            <v>5.8299082880434785</v>
          </cell>
          <cell r="AA190">
            <v>11.506453804347826</v>
          </cell>
          <cell r="AB190">
            <v>20.413468070652176</v>
          </cell>
          <cell r="AC190">
            <v>360.1497010869565</v>
          </cell>
          <cell r="AD190">
            <v>322.39999999999998</v>
          </cell>
          <cell r="AE190">
            <v>328.58</v>
          </cell>
          <cell r="AF190">
            <v>328.58</v>
          </cell>
        </row>
        <row r="191">
          <cell r="E191" t="str">
            <v>10120943</v>
          </cell>
          <cell r="F191" t="str">
            <v>10120943</v>
          </cell>
          <cell r="G191" t="str">
            <v xml:space="preserve"> COOP'SはるⅡ１０Ｐ</v>
          </cell>
          <cell r="H191">
            <v>1192272</v>
          </cell>
          <cell r="I191">
            <v>4800000</v>
          </cell>
          <cell r="J191">
            <v>38400</v>
          </cell>
          <cell r="K191">
            <v>104.8901132686084</v>
          </cell>
          <cell r="L191">
            <v>0</v>
          </cell>
          <cell r="N191">
            <v>0.16087909385113278</v>
          </cell>
          <cell r="O191">
            <v>20.109886731391597</v>
          </cell>
          <cell r="P191">
            <v>125</v>
          </cell>
          <cell r="Q191">
            <v>104.8901132686084</v>
          </cell>
          <cell r="R191">
            <v>25.68554476806904</v>
          </cell>
          <cell r="S191">
            <v>58.51584412081985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4.13</v>
          </cell>
          <cell r="Y191">
            <v>5.8567286947141319</v>
          </cell>
          <cell r="Z191">
            <v>2.238942826321467</v>
          </cell>
          <cell r="AA191">
            <v>2.554004854368932</v>
          </cell>
          <cell r="AB191">
            <v>5.9090480043149949</v>
          </cell>
          <cell r="AC191">
            <v>104.8901132686084</v>
          </cell>
          <cell r="AD191">
            <v>94.19</v>
          </cell>
          <cell r="AF191">
            <v>94.19</v>
          </cell>
        </row>
        <row r="192">
          <cell r="E192" t="str">
            <v>10120944</v>
          </cell>
          <cell r="F192" t="str">
            <v>10120934</v>
          </cell>
          <cell r="G192" t="str">
            <v xml:space="preserve"> COOP'SはるⅡ３０Ｐ</v>
          </cell>
          <cell r="H192">
            <v>2484915</v>
          </cell>
          <cell r="I192">
            <v>7238400</v>
          </cell>
          <cell r="J192">
            <v>18560</v>
          </cell>
          <cell r="K192">
            <v>360.1497010869565</v>
          </cell>
          <cell r="L192">
            <v>0</v>
          </cell>
          <cell r="N192">
            <v>7.6539227982162825E-2</v>
          </cell>
          <cell r="O192">
            <v>29.850298913043503</v>
          </cell>
          <cell r="P192">
            <v>390</v>
          </cell>
          <cell r="Q192">
            <v>360.1497010869565</v>
          </cell>
          <cell r="R192">
            <v>57.061480978260867</v>
          </cell>
          <cell r="S192">
            <v>229.57243546195653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9.3800000000000008</v>
          </cell>
          <cell r="Y192">
            <v>26.385954483695652</v>
          </cell>
          <cell r="Z192">
            <v>5.8299082880434785</v>
          </cell>
          <cell r="AA192">
            <v>11.506453804347826</v>
          </cell>
          <cell r="AB192">
            <v>20.413468070652176</v>
          </cell>
          <cell r="AC192">
            <v>360.1497010869565</v>
          </cell>
          <cell r="AD192">
            <v>322.39999999999998</v>
          </cell>
          <cell r="AF192">
            <v>322.39999999999998</v>
          </cell>
        </row>
        <row r="193">
          <cell r="E193" t="str">
            <v>10121024</v>
          </cell>
          <cell r="F193" t="str">
            <v>10121024</v>
          </cell>
          <cell r="G193" t="str">
            <v xml:space="preserve"> ｺｰﾅﾝはるペチカⅡ30P</v>
          </cell>
          <cell r="H193">
            <v>16341000</v>
          </cell>
          <cell r="I193" t="e">
            <v>#N/A</v>
          </cell>
          <cell r="J193" t="e">
            <v>#N/A</v>
          </cell>
          <cell r="K193">
            <v>325.1309741670691</v>
          </cell>
          <cell r="L193">
            <v>0</v>
          </cell>
          <cell r="N193">
            <v>0.12126763738629974</v>
          </cell>
          <cell r="O193">
            <v>44.869025832930902</v>
          </cell>
          <cell r="P193">
            <v>370</v>
          </cell>
          <cell r="Q193">
            <v>325.1309741670691</v>
          </cell>
          <cell r="R193">
            <v>62.033588845968126</v>
          </cell>
          <cell r="S193">
            <v>182.60692298406568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9.36</v>
          </cell>
          <cell r="Y193">
            <v>32.520702559150173</v>
          </cell>
          <cell r="Z193">
            <v>6.2812047320135198</v>
          </cell>
          <cell r="AA193">
            <v>14.181826412361179</v>
          </cell>
          <cell r="AB193">
            <v>18.146728633510381</v>
          </cell>
          <cell r="AC193">
            <v>325.1309741670691</v>
          </cell>
          <cell r="AD193">
            <v>286.52</v>
          </cell>
          <cell r="AF193">
            <v>286.52</v>
          </cell>
        </row>
        <row r="194">
          <cell r="E194" t="str">
            <v>10121029</v>
          </cell>
          <cell r="F194" t="str">
            <v>10121029</v>
          </cell>
          <cell r="G194" t="str">
            <v xml:space="preserve"> ｺｰﾅﾝ ﾊﾙﾍﾟﾁｶⅡ120P</v>
          </cell>
          <cell r="H194">
            <v>21478581</v>
          </cell>
          <cell r="I194" t="e">
            <v>#N/A</v>
          </cell>
          <cell r="J194" t="e">
            <v>#N/A</v>
          </cell>
          <cell r="K194">
            <v>1261.6338238675557</v>
          </cell>
          <cell r="L194">
            <v>0</v>
          </cell>
          <cell r="N194">
            <v>-8.7615365403065304E-2</v>
          </cell>
          <cell r="O194">
            <v>-101.63382386755575</v>
          </cell>
          <cell r="P194">
            <v>1160</v>
          </cell>
          <cell r="Q194">
            <v>1261.6338238675557</v>
          </cell>
          <cell r="R194">
            <v>237.90538054725224</v>
          </cell>
          <cell r="S194">
            <v>755.74844791906185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24.5</v>
          </cell>
          <cell r="Y194">
            <v>102.35341457806392</v>
          </cell>
          <cell r="Z194">
            <v>24.73890549551621</v>
          </cell>
          <cell r="AA194">
            <v>44.63474361922281</v>
          </cell>
          <cell r="AB194">
            <v>71.752931708438723</v>
          </cell>
          <cell r="AC194">
            <v>1261.6338238675557</v>
          </cell>
          <cell r="AD194">
            <v>1120.51</v>
          </cell>
          <cell r="AF194">
            <v>1120.51</v>
          </cell>
        </row>
        <row r="195">
          <cell r="E195" t="str">
            <v>10121033</v>
          </cell>
          <cell r="F195" t="str">
            <v>10121033</v>
          </cell>
          <cell r="G195" t="str">
            <v xml:space="preserve"> ｺｰﾅﾝはるペチカⅢ10P</v>
          </cell>
          <cell r="H195">
            <v>7980000</v>
          </cell>
          <cell r="I195">
            <v>5760000</v>
          </cell>
          <cell r="J195">
            <v>48000</v>
          </cell>
          <cell r="K195">
            <v>131.36000000000001</v>
          </cell>
          <cell r="L195">
            <v>0</v>
          </cell>
          <cell r="N195">
            <v>-9.4666666666666538E-2</v>
          </cell>
          <cell r="O195">
            <v>-11.36</v>
          </cell>
          <cell r="P195">
            <v>120</v>
          </cell>
          <cell r="Q195">
            <v>131.36000000000001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131.36000000000001</v>
          </cell>
          <cell r="W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131.36000000000001</v>
          </cell>
          <cell r="AD195">
            <v>131.36000000000001</v>
          </cell>
          <cell r="AF195">
            <v>131.36000000000001</v>
          </cell>
        </row>
        <row r="196">
          <cell r="E196" t="str">
            <v>10121034</v>
          </cell>
          <cell r="F196" t="str">
            <v>10121034</v>
          </cell>
          <cell r="G196" t="str">
            <v xml:space="preserve"> ｺｰﾅﾝはるペチカⅢ30P</v>
          </cell>
          <cell r="H196">
            <v>9469200</v>
          </cell>
          <cell r="I196">
            <v>24390400</v>
          </cell>
          <cell r="J196">
            <v>65920</v>
          </cell>
          <cell r="K196">
            <v>361.89214754995891</v>
          </cell>
          <cell r="L196">
            <v>0</v>
          </cell>
          <cell r="N196">
            <v>2.1913114729840793E-2</v>
          </cell>
          <cell r="O196">
            <v>8.1078524500410936</v>
          </cell>
          <cell r="P196">
            <v>370</v>
          </cell>
          <cell r="Q196">
            <v>361.89214754995891</v>
          </cell>
          <cell r="R196">
            <v>77.063783191897073</v>
          </cell>
          <cell r="S196">
            <v>210.67673829728989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11.13</v>
          </cell>
          <cell r="Y196">
            <v>21.728921434437449</v>
          </cell>
          <cell r="Z196">
            <v>11.28175472214618</v>
          </cell>
          <cell r="AA196">
            <v>9.4756364631809475</v>
          </cell>
          <cell r="AB196">
            <v>20.535313441007393</v>
          </cell>
          <cell r="AC196">
            <v>361.89214754995891</v>
          </cell>
          <cell r="AD196">
            <v>320.60000000000002</v>
          </cell>
          <cell r="AF196">
            <v>320.60000000000002</v>
          </cell>
        </row>
        <row r="197">
          <cell r="E197" t="str">
            <v>10121039</v>
          </cell>
          <cell r="F197" t="str">
            <v>10121039</v>
          </cell>
          <cell r="G197" t="str">
            <v xml:space="preserve"> ｺｰﾅﾝ ﾊﾙﾍﾟﾁｶⅢ120P</v>
          </cell>
          <cell r="H197">
            <v>29596000</v>
          </cell>
          <cell r="I197">
            <v>4640000</v>
          </cell>
          <cell r="J197">
            <v>4000</v>
          </cell>
          <cell r="K197">
            <v>1552.26</v>
          </cell>
          <cell r="L197">
            <v>0</v>
          </cell>
          <cell r="N197">
            <v>-0.33815517241379311</v>
          </cell>
          <cell r="O197">
            <v>-392.26</v>
          </cell>
          <cell r="P197">
            <v>1160</v>
          </cell>
          <cell r="Q197">
            <v>1552.26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1552.26</v>
          </cell>
          <cell r="W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1552.26</v>
          </cell>
          <cell r="AD197">
            <v>1552.26</v>
          </cell>
          <cell r="AF197">
            <v>1552.26</v>
          </cell>
        </row>
        <row r="198">
          <cell r="E198" t="str">
            <v>10121203</v>
          </cell>
          <cell r="F198" t="str">
            <v>10121203</v>
          </cell>
          <cell r="G198" t="str">
            <v>はる小春日和　１０Ｐ</v>
          </cell>
          <cell r="H198">
            <v>5823200</v>
          </cell>
          <cell r="I198" t="e">
            <v>#N/A</v>
          </cell>
          <cell r="J198" t="e">
            <v>#N/A</v>
          </cell>
          <cell r="K198">
            <v>82.646709870388804</v>
          </cell>
          <cell r="L198">
            <v>0</v>
          </cell>
          <cell r="N198">
            <v>0.13909677218344996</v>
          </cell>
          <cell r="O198">
            <v>13.353290129611196</v>
          </cell>
          <cell r="P198">
            <v>96</v>
          </cell>
          <cell r="Q198">
            <v>82.646709870388804</v>
          </cell>
          <cell r="R198">
            <v>13.795289132602193</v>
          </cell>
          <cell r="S198">
            <v>49.463210368893314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3.1</v>
          </cell>
          <cell r="Y198">
            <v>3.9840727816550348</v>
          </cell>
          <cell r="Z198">
            <v>5.8849451645064814</v>
          </cell>
          <cell r="AA198">
            <v>1.7373878364905284</v>
          </cell>
          <cell r="AB198">
            <v>4.6818045862412756</v>
          </cell>
          <cell r="AC198">
            <v>82.646709870388804</v>
          </cell>
          <cell r="AD198">
            <v>70.34</v>
          </cell>
          <cell r="AF198">
            <v>70.34</v>
          </cell>
        </row>
        <row r="199">
          <cell r="E199" t="str">
            <v>10121213</v>
          </cell>
          <cell r="F199" t="str">
            <v>10121203</v>
          </cell>
          <cell r="G199" t="str">
            <v>はる小春日和Ⅱ１０Ｐ</v>
          </cell>
          <cell r="H199">
            <v>5227830</v>
          </cell>
          <cell r="I199">
            <v>3686400</v>
          </cell>
          <cell r="J199">
            <v>38400</v>
          </cell>
          <cell r="K199">
            <v>82.646709870388804</v>
          </cell>
          <cell r="L199">
            <v>0</v>
          </cell>
          <cell r="N199">
            <v>0.13909677218344996</v>
          </cell>
          <cell r="O199">
            <v>13.353290129611196</v>
          </cell>
          <cell r="P199">
            <v>96</v>
          </cell>
          <cell r="Q199">
            <v>82.646709870388804</v>
          </cell>
          <cell r="R199">
            <v>13.795289132602193</v>
          </cell>
          <cell r="S199">
            <v>49.463210368893314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3.1</v>
          </cell>
          <cell r="Y199">
            <v>3.9840727816550348</v>
          </cell>
          <cell r="Z199">
            <v>5.8849451645064814</v>
          </cell>
          <cell r="AA199">
            <v>1.7373878364905284</v>
          </cell>
          <cell r="AB199">
            <v>4.6818045862412756</v>
          </cell>
          <cell r="AC199">
            <v>82.646709870388804</v>
          </cell>
          <cell r="AD199">
            <v>70.34</v>
          </cell>
          <cell r="AF199">
            <v>70.34</v>
          </cell>
        </row>
        <row r="200">
          <cell r="E200" t="str">
            <v>10122023</v>
          </cell>
          <cell r="F200" t="str">
            <v>10122023</v>
          </cell>
          <cell r="G200" t="str">
            <v>はる一番Ⅲ　１０Ｐ</v>
          </cell>
          <cell r="H200">
            <v>2203099</v>
          </cell>
          <cell r="I200" t="e">
            <v>#N/A</v>
          </cell>
          <cell r="J200" t="e">
            <v>#N/A</v>
          </cell>
          <cell r="K200" t="e">
            <v>#N/A</v>
          </cell>
          <cell r="L200">
            <v>0</v>
          </cell>
          <cell r="N200" t="e">
            <v>#N/A</v>
          </cell>
          <cell r="O200" t="e">
            <v>#N/A</v>
          </cell>
          <cell r="P200">
            <v>96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>
            <v>3.14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F200" t="e">
            <v>#N/A</v>
          </cell>
        </row>
        <row r="201">
          <cell r="E201" t="str">
            <v>10122033</v>
          </cell>
          <cell r="F201" t="str">
            <v>10122033</v>
          </cell>
          <cell r="G201" t="str">
            <v>はる一番　はる１０Ｐ</v>
          </cell>
          <cell r="H201">
            <v>32091004</v>
          </cell>
          <cell r="I201">
            <v>19353600</v>
          </cell>
          <cell r="J201">
            <v>201600</v>
          </cell>
          <cell r="K201">
            <v>95.652159444139684</v>
          </cell>
          <cell r="L201">
            <v>0</v>
          </cell>
          <cell r="N201">
            <v>3.6233391235449552E-3</v>
          </cell>
          <cell r="O201">
            <v>0.3478405558603157</v>
          </cell>
          <cell r="P201">
            <v>96</v>
          </cell>
          <cell r="Q201">
            <v>95.652159444139684</v>
          </cell>
          <cell r="R201">
            <v>19.46889938092626</v>
          </cell>
          <cell r="S201">
            <v>57.988173601859827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3.14</v>
          </cell>
          <cell r="Y201">
            <v>4.9393758326149992</v>
          </cell>
          <cell r="Z201">
            <v>2.524838048219836</v>
          </cell>
          <cell r="AA201">
            <v>2.1539913277433849</v>
          </cell>
          <cell r="AB201">
            <v>5.4368812527753825</v>
          </cell>
          <cell r="AC201">
            <v>95.652159444139684</v>
          </cell>
          <cell r="AD201">
            <v>85.54</v>
          </cell>
          <cell r="AF201">
            <v>85.54</v>
          </cell>
        </row>
        <row r="202">
          <cell r="E202" t="str">
            <v>10122034</v>
          </cell>
          <cell r="F202" t="str">
            <v>10122034</v>
          </cell>
          <cell r="G202" t="str">
            <v>はる一番　はる３０Ｐ</v>
          </cell>
          <cell r="H202">
            <v>75414846</v>
          </cell>
          <cell r="I202" t="e">
            <v>#N/A</v>
          </cell>
          <cell r="J202" t="e">
            <v>#N/A</v>
          </cell>
          <cell r="K202">
            <v>317.10888612560154</v>
          </cell>
          <cell r="L202">
            <v>0</v>
          </cell>
          <cell r="N202">
            <v>-0.10107252126944981</v>
          </cell>
          <cell r="O202">
            <v>-29.108886125601543</v>
          </cell>
          <cell r="P202">
            <v>288</v>
          </cell>
          <cell r="Q202">
            <v>317.10888612560154</v>
          </cell>
          <cell r="R202">
            <v>60.737610699987869</v>
          </cell>
          <cell r="S202">
            <v>195.35691394718751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11.13</v>
          </cell>
          <cell r="Y202">
            <v>18.395522463504388</v>
          </cell>
          <cell r="Z202">
            <v>5.5386388450806745</v>
          </cell>
          <cell r="AA202">
            <v>8.0220287921064326</v>
          </cell>
          <cell r="AB202">
            <v>17.928171377734643</v>
          </cell>
          <cell r="AC202">
            <v>317.10888612560154</v>
          </cell>
          <cell r="AD202">
            <v>285.62</v>
          </cell>
          <cell r="AF202">
            <v>285.62</v>
          </cell>
        </row>
        <row r="203">
          <cell r="E203" t="str">
            <v>10122044</v>
          </cell>
          <cell r="F203" t="str">
            <v>10122034</v>
          </cell>
          <cell r="G203" t="str">
            <v>はる一番はるⅡ３０Ｐ</v>
          </cell>
          <cell r="H203">
            <v>24256640</v>
          </cell>
          <cell r="I203">
            <v>44236800</v>
          </cell>
          <cell r="J203">
            <v>153600</v>
          </cell>
          <cell r="K203">
            <v>317.10888612560154</v>
          </cell>
          <cell r="L203">
            <v>0</v>
          </cell>
          <cell r="N203">
            <v>-0.10107252126944981</v>
          </cell>
          <cell r="O203">
            <v>-29.108886125601543</v>
          </cell>
          <cell r="P203">
            <v>288</v>
          </cell>
          <cell r="Q203">
            <v>317.10888612560154</v>
          </cell>
          <cell r="R203">
            <v>60.737610699987869</v>
          </cell>
          <cell r="S203">
            <v>195.35691394718751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11.13</v>
          </cell>
          <cell r="Y203">
            <v>18.395522463504388</v>
          </cell>
          <cell r="Z203">
            <v>5.5386388450806745</v>
          </cell>
          <cell r="AA203">
            <v>8.0220287921064326</v>
          </cell>
          <cell r="AB203">
            <v>17.928171377734643</v>
          </cell>
          <cell r="AC203">
            <v>317.10888612560154</v>
          </cell>
          <cell r="AD203">
            <v>285.62</v>
          </cell>
          <cell r="AF203">
            <v>285.62</v>
          </cell>
        </row>
        <row r="204">
          <cell r="E204" t="str">
            <v>10122103</v>
          </cell>
          <cell r="F204" t="str">
            <v>10122103</v>
          </cell>
          <cell r="G204" t="str">
            <v xml:space="preserve"> DNﾃﾞｲﾘｰﾆｰｽﾞはる10P</v>
          </cell>
          <cell r="H204">
            <v>22872809</v>
          </cell>
          <cell r="I204">
            <v>17326080</v>
          </cell>
          <cell r="J204">
            <v>180480</v>
          </cell>
          <cell r="K204">
            <v>98.247001509461739</v>
          </cell>
          <cell r="L204">
            <v>0</v>
          </cell>
          <cell r="N204">
            <v>-2.3406265723559787E-2</v>
          </cell>
          <cell r="O204">
            <v>-2.2470015094617395</v>
          </cell>
          <cell r="P204">
            <v>96</v>
          </cell>
          <cell r="Q204">
            <v>98.247001509461739</v>
          </cell>
          <cell r="R204">
            <v>22.71666758707017</v>
          </cell>
          <cell r="S204">
            <v>57.012549701789261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3.14</v>
          </cell>
          <cell r="Y204">
            <v>5.3914982328252705</v>
          </cell>
          <cell r="Z204">
            <v>2.0539862675797069</v>
          </cell>
          <cell r="AA204">
            <v>2.3511523451881304</v>
          </cell>
          <cell r="AB204">
            <v>5.5811473750092047</v>
          </cell>
          <cell r="AC204">
            <v>98.247001509461739</v>
          </cell>
          <cell r="AD204">
            <v>88.26</v>
          </cell>
          <cell r="AF204">
            <v>88.26</v>
          </cell>
        </row>
        <row r="205">
          <cell r="E205" t="str">
            <v>10122114</v>
          </cell>
          <cell r="F205" t="str">
            <v>10122114</v>
          </cell>
          <cell r="G205" t="str">
            <v xml:space="preserve"> DNﾃﾞｲﾘｰﾆｰｽﾞ ﾊﾙ30P函</v>
          </cell>
          <cell r="H205">
            <v>33595485</v>
          </cell>
          <cell r="I205" t="e">
            <v>#N/A</v>
          </cell>
          <cell r="J205" t="e">
            <v>#N/A</v>
          </cell>
          <cell r="K205">
            <v>329.57075632657728</v>
          </cell>
          <cell r="L205">
            <v>0</v>
          </cell>
          <cell r="N205">
            <v>-0.14434290391172666</v>
          </cell>
          <cell r="O205">
            <v>-41.570756326577282</v>
          </cell>
          <cell r="P205">
            <v>288</v>
          </cell>
          <cell r="Q205">
            <v>329.57075632657728</v>
          </cell>
          <cell r="R205">
            <v>66.904070766059775</v>
          </cell>
          <cell r="S205">
            <v>197.18815126531547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11.63</v>
          </cell>
          <cell r="Y205">
            <v>19.878607007901067</v>
          </cell>
          <cell r="Z205">
            <v>6.6921590518722081</v>
          </cell>
          <cell r="AA205">
            <v>8.6687707546089534</v>
          </cell>
          <cell r="AB205">
            <v>18.608997480819877</v>
          </cell>
          <cell r="AC205">
            <v>329.57075632657728</v>
          </cell>
          <cell r="AD205">
            <v>295.60000000000002</v>
          </cell>
          <cell r="AF205">
            <v>295.60000000000002</v>
          </cell>
        </row>
        <row r="206">
          <cell r="E206" t="str">
            <v>10122124</v>
          </cell>
          <cell r="F206" t="str">
            <v>10122124</v>
          </cell>
          <cell r="G206" t="str">
            <v xml:space="preserve"> DNﾃﾞｲﾘｰﾆｰｽﾞﾊﾙⅡ30P</v>
          </cell>
          <cell r="H206">
            <v>3855768</v>
          </cell>
          <cell r="I206">
            <v>19169280</v>
          </cell>
          <cell r="J206">
            <v>66560</v>
          </cell>
          <cell r="K206">
            <v>284.6021214511041</v>
          </cell>
          <cell r="L206">
            <v>0</v>
          </cell>
          <cell r="N206">
            <v>1.1798189405888553E-2</v>
          </cell>
          <cell r="O206">
            <v>3.3978785488959034</v>
          </cell>
          <cell r="P206">
            <v>288</v>
          </cell>
          <cell r="Q206">
            <v>284.6021214511041</v>
          </cell>
          <cell r="R206">
            <v>77.060429810725552</v>
          </cell>
          <cell r="S206">
            <v>146.70199132492112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9.43</v>
          </cell>
          <cell r="Y206">
            <v>20.269321766561514</v>
          </cell>
          <cell r="Z206">
            <v>6.2760252365930604</v>
          </cell>
          <cell r="AA206">
            <v>8.8391167192429023</v>
          </cell>
          <cell r="AB206">
            <v>16.025236593059937</v>
          </cell>
          <cell r="AC206">
            <v>284.6021214511041</v>
          </cell>
          <cell r="AD206">
            <v>253.46</v>
          </cell>
          <cell r="AF206">
            <v>253.46</v>
          </cell>
        </row>
        <row r="207">
          <cell r="E207" t="str">
            <v>10122303</v>
          </cell>
          <cell r="F207" t="str">
            <v>10122303</v>
          </cell>
          <cell r="G207" t="str">
            <v>はる暖のすけJ 10P</v>
          </cell>
          <cell r="H207">
            <v>25981897</v>
          </cell>
          <cell r="I207">
            <v>19353600</v>
          </cell>
          <cell r="J207">
            <v>215040</v>
          </cell>
          <cell r="K207">
            <v>92.568508251070028</v>
          </cell>
          <cell r="L207">
            <v>0</v>
          </cell>
          <cell r="N207">
            <v>-2.853898056744476E-2</v>
          </cell>
          <cell r="O207">
            <v>-2.5685082510700283</v>
          </cell>
          <cell r="P207">
            <v>90</v>
          </cell>
          <cell r="Q207">
            <v>92.568508251070028</v>
          </cell>
          <cell r="R207">
            <v>22.912185482075262</v>
          </cell>
          <cell r="S207">
            <v>50.428437121155895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3.14</v>
          </cell>
          <cell r="Y207">
            <v>5.9888944555778227</v>
          </cell>
          <cell r="Z207">
            <v>2.2635270541082164</v>
          </cell>
          <cell r="AA207">
            <v>2.6116677800044537</v>
          </cell>
          <cell r="AB207">
            <v>5.2237963581483964</v>
          </cell>
          <cell r="AC207">
            <v>92.568508251070028</v>
          </cell>
          <cell r="AD207">
            <v>82.47</v>
          </cell>
          <cell r="AE207">
            <v>82.58</v>
          </cell>
          <cell r="AF207">
            <v>82.58</v>
          </cell>
        </row>
        <row r="208">
          <cell r="E208" t="str">
            <v>10122304</v>
          </cell>
          <cell r="F208" t="str">
            <v>10122304</v>
          </cell>
          <cell r="G208" t="str">
            <v>はる暖のすけJ 30P</v>
          </cell>
          <cell r="H208">
            <v>68247141</v>
          </cell>
          <cell r="I208">
            <v>53049600</v>
          </cell>
          <cell r="J208">
            <v>196480</v>
          </cell>
          <cell r="K208">
            <v>293.50823693991742</v>
          </cell>
          <cell r="L208">
            <v>0</v>
          </cell>
          <cell r="N208">
            <v>-8.7067544221916385E-2</v>
          </cell>
          <cell r="O208">
            <v>-23.508236939917424</v>
          </cell>
          <cell r="P208">
            <v>270</v>
          </cell>
          <cell r="Q208">
            <v>293.50823693991742</v>
          </cell>
          <cell r="R208">
            <v>66.199725319609527</v>
          </cell>
          <cell r="S208">
            <v>164.38971429154924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11.13</v>
          </cell>
          <cell r="Y208">
            <v>19.375413552260753</v>
          </cell>
          <cell r="Z208">
            <v>7.4816454274394477</v>
          </cell>
          <cell r="AA208">
            <v>8.4493424008495683</v>
          </cell>
          <cell r="AB208">
            <v>16.482395948208961</v>
          </cell>
          <cell r="AC208">
            <v>293.50823693991742</v>
          </cell>
          <cell r="AD208">
            <v>261.08999999999997</v>
          </cell>
          <cell r="AF208">
            <v>261.08999999999997</v>
          </cell>
        </row>
        <row r="209">
          <cell r="E209" t="str">
            <v>10122403</v>
          </cell>
          <cell r="F209" t="str">
            <v>10122403</v>
          </cell>
          <cell r="G209" t="str">
            <v>キリンビールはる10P</v>
          </cell>
          <cell r="H209">
            <v>1980000</v>
          </cell>
          <cell r="I209" t="e">
            <v>#N/A</v>
          </cell>
          <cell r="J209" t="e">
            <v>#N/A</v>
          </cell>
          <cell r="K209">
            <v>90.76841802782819</v>
          </cell>
          <cell r="L209">
            <v>0</v>
          </cell>
          <cell r="N209">
            <v>0.22420155531770777</v>
          </cell>
          <cell r="O209">
            <v>26.23158197217181</v>
          </cell>
          <cell r="P209">
            <v>117</v>
          </cell>
          <cell r="Q209">
            <v>90.76841802782819</v>
          </cell>
          <cell r="R209">
            <v>14.181034482758621</v>
          </cell>
          <cell r="S209">
            <v>58.706896551724135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3.19</v>
          </cell>
          <cell r="Y209">
            <v>3.7182395644283122</v>
          </cell>
          <cell r="Z209">
            <v>4.1787658802177861</v>
          </cell>
          <cell r="AA209">
            <v>1.6214458560193588</v>
          </cell>
          <cell r="AB209">
            <v>5.1720356926799758</v>
          </cell>
          <cell r="AC209">
            <v>90.76841802782819</v>
          </cell>
          <cell r="AD209">
            <v>79.8</v>
          </cell>
          <cell r="AF209">
            <v>79.8</v>
          </cell>
        </row>
        <row r="210">
          <cell r="E210" t="str">
            <v>10122503</v>
          </cell>
          <cell r="F210" t="str">
            <v>10122503</v>
          </cell>
          <cell r="G210" t="str">
            <v>はるほっとするね10P</v>
          </cell>
          <cell r="H210">
            <v>33424423</v>
          </cell>
          <cell r="I210" t="e">
            <v>#N/A</v>
          </cell>
          <cell r="J210" t="e">
            <v>#N/A</v>
          </cell>
          <cell r="K210">
            <v>96.40719913680617</v>
          </cell>
          <cell r="L210">
            <v>0</v>
          </cell>
          <cell r="N210">
            <v>-4.2416576750642738E-3</v>
          </cell>
          <cell r="O210">
            <v>-0.40719913680617026</v>
          </cell>
          <cell r="P210">
            <v>96</v>
          </cell>
          <cell r="Q210">
            <v>96.40719913680617</v>
          </cell>
          <cell r="R210">
            <v>23.999284853959651</v>
          </cell>
          <cell r="S210">
            <v>54.181026046371571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2.85</v>
          </cell>
          <cell r="Y210">
            <v>5.4039006825253431</v>
          </cell>
          <cell r="Z210">
            <v>2.1288705711131186</v>
          </cell>
          <cell r="AA210">
            <v>2.3565567600120447</v>
          </cell>
          <cell r="AB210">
            <v>5.4875602228244507</v>
          </cell>
          <cell r="AC210">
            <v>96.40719913680617</v>
          </cell>
          <cell r="AD210">
            <v>86.43</v>
          </cell>
          <cell r="AE210">
            <v>86.97</v>
          </cell>
          <cell r="AF210">
            <v>86.97</v>
          </cell>
        </row>
        <row r="211">
          <cell r="E211" t="str">
            <v>10122504</v>
          </cell>
          <cell r="F211" t="str">
            <v>10122504</v>
          </cell>
          <cell r="G211" t="str">
            <v>はるほっとするね30P</v>
          </cell>
          <cell r="H211">
            <v>9583956</v>
          </cell>
          <cell r="I211">
            <v>4608000</v>
          </cell>
          <cell r="J211">
            <v>16000</v>
          </cell>
          <cell r="K211">
            <v>344.4092827004219</v>
          </cell>
          <cell r="L211">
            <v>0</v>
          </cell>
          <cell r="N211">
            <v>-0.19586556493202048</v>
          </cell>
          <cell r="O211">
            <v>-56.409282700421898</v>
          </cell>
          <cell r="P211">
            <v>288</v>
          </cell>
          <cell r="Q211">
            <v>344.4092827004219</v>
          </cell>
          <cell r="R211">
            <v>76.262289029535864</v>
          </cell>
          <cell r="S211">
            <v>202.26249999999999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11.25</v>
          </cell>
          <cell r="Y211">
            <v>20.487078059071727</v>
          </cell>
          <cell r="Z211">
            <v>5.7046413502109701</v>
          </cell>
          <cell r="AA211">
            <v>8.9340717299578056</v>
          </cell>
          <cell r="AB211">
            <v>19.508702531645572</v>
          </cell>
          <cell r="AC211">
            <v>344.4092827004219</v>
          </cell>
          <cell r="AD211">
            <v>310.26</v>
          </cell>
          <cell r="AF211">
            <v>310.26</v>
          </cell>
        </row>
        <row r="212">
          <cell r="E212" t="str">
            <v>10122513</v>
          </cell>
          <cell r="F212" t="str">
            <v>10122504</v>
          </cell>
          <cell r="G212" t="str">
            <v>はるﾎｯﾄｽﾙﾈⅡ10P</v>
          </cell>
          <cell r="H212">
            <v>102816</v>
          </cell>
          <cell r="I212">
            <v>59719680</v>
          </cell>
          <cell r="J212">
            <v>207360</v>
          </cell>
          <cell r="K212">
            <v>344.4092827004219</v>
          </cell>
          <cell r="L212">
            <v>0</v>
          </cell>
          <cell r="N212">
            <v>-0.19586556493202048</v>
          </cell>
          <cell r="O212">
            <v>-56.409282700421898</v>
          </cell>
          <cell r="P212">
            <v>288</v>
          </cell>
          <cell r="Q212">
            <v>344.4092827004219</v>
          </cell>
          <cell r="R212">
            <v>76.262289029535864</v>
          </cell>
          <cell r="S212">
            <v>202.26249999999999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11.25</v>
          </cell>
          <cell r="Y212">
            <v>20.487078059071727</v>
          </cell>
          <cell r="Z212">
            <v>5.7046413502109701</v>
          </cell>
          <cell r="AA212">
            <v>8.9340717299578056</v>
          </cell>
          <cell r="AB212">
            <v>19.508702531645572</v>
          </cell>
          <cell r="AC212">
            <v>344.4092827004219</v>
          </cell>
          <cell r="AD212">
            <v>310.26</v>
          </cell>
          <cell r="AF212">
            <v>310.26</v>
          </cell>
        </row>
        <row r="213">
          <cell r="E213" t="str">
            <v>10122603</v>
          </cell>
          <cell r="F213" t="str">
            <v>10122603</v>
          </cell>
          <cell r="G213" t="str">
            <v>はるジップカイロ10P</v>
          </cell>
          <cell r="H213">
            <v>21906240</v>
          </cell>
          <cell r="I213">
            <v>14008320</v>
          </cell>
          <cell r="J213">
            <v>145920</v>
          </cell>
          <cell r="K213">
            <v>89.295731096473176</v>
          </cell>
          <cell r="L213">
            <v>0</v>
          </cell>
          <cell r="N213">
            <v>6.9836134411737749E-2</v>
          </cell>
          <cell r="O213">
            <v>6.7042689035268239</v>
          </cell>
          <cell r="P213">
            <v>96</v>
          </cell>
          <cell r="Q213">
            <v>89.295731096473176</v>
          </cell>
          <cell r="R213">
            <v>23.19438726499245</v>
          </cell>
          <cell r="S213">
            <v>47.690870728694932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3.14</v>
          </cell>
          <cell r="Y213">
            <v>5.6136870454233563</v>
          </cell>
          <cell r="Z213">
            <v>2.172035817208728</v>
          </cell>
          <cell r="AA213">
            <v>2.4480410319747494</v>
          </cell>
          <cell r="AB213">
            <v>5.0367092081789488</v>
          </cell>
          <cell r="AC213">
            <v>89.295731096473176</v>
          </cell>
          <cell r="AD213">
            <v>79.64</v>
          </cell>
          <cell r="AF213">
            <v>79.64</v>
          </cell>
        </row>
        <row r="214">
          <cell r="E214" t="str">
            <v>10122604</v>
          </cell>
          <cell r="F214" t="str">
            <v>10122604</v>
          </cell>
          <cell r="G214" t="str">
            <v>はるジップカイロ30P</v>
          </cell>
          <cell r="H214">
            <v>44920560</v>
          </cell>
          <cell r="I214" t="e">
            <v>#N/A</v>
          </cell>
          <cell r="J214" t="e">
            <v>#N/A</v>
          </cell>
          <cell r="K214">
            <v>308.70638303578266</v>
          </cell>
          <cell r="L214">
            <v>0</v>
          </cell>
          <cell r="N214">
            <v>-7.1897163318689811E-2</v>
          </cell>
          <cell r="O214">
            <v>-20.706383035782665</v>
          </cell>
          <cell r="P214">
            <v>288</v>
          </cell>
          <cell r="Q214">
            <v>308.70638303578266</v>
          </cell>
          <cell r="R214">
            <v>70.23553750670446</v>
          </cell>
          <cell r="S214">
            <v>175.12625469312695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11.13</v>
          </cell>
          <cell r="Y214">
            <v>18.976352386790282</v>
          </cell>
          <cell r="Z214">
            <v>7.5555896099915714</v>
          </cell>
          <cell r="AA214">
            <v>8.275314152172248</v>
          </cell>
          <cell r="AB214">
            <v>17.407334686997164</v>
          </cell>
          <cell r="AC214">
            <v>308.70638303578266</v>
          </cell>
          <cell r="AD214">
            <v>275.47000000000003</v>
          </cell>
          <cell r="AF214">
            <v>275.47000000000003</v>
          </cell>
        </row>
        <row r="215">
          <cell r="E215" t="str">
            <v>10122614</v>
          </cell>
          <cell r="F215" t="str">
            <v>10122604</v>
          </cell>
          <cell r="G215" t="str">
            <v>はるジップｶｲﾛⅡ30P</v>
          </cell>
          <cell r="H215">
            <v>17941320</v>
          </cell>
          <cell r="I215">
            <v>33730560</v>
          </cell>
          <cell r="J215">
            <v>117120</v>
          </cell>
          <cell r="K215">
            <v>308.70638303578266</v>
          </cell>
          <cell r="L215">
            <v>0</v>
          </cell>
          <cell r="N215">
            <v>-7.1897163318689811E-2</v>
          </cell>
          <cell r="O215">
            <v>-20.706383035782665</v>
          </cell>
          <cell r="P215">
            <v>288</v>
          </cell>
          <cell r="Q215">
            <v>308.70638303578266</v>
          </cell>
          <cell r="R215">
            <v>70.23553750670446</v>
          </cell>
          <cell r="S215">
            <v>175.12625469312695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11.13</v>
          </cell>
          <cell r="Y215">
            <v>18.976352386790282</v>
          </cell>
          <cell r="Z215">
            <v>7.5555896099915714</v>
          </cell>
          <cell r="AA215">
            <v>8.275314152172248</v>
          </cell>
          <cell r="AB215">
            <v>17.407334686997164</v>
          </cell>
          <cell r="AC215">
            <v>308.70638303578266</v>
          </cell>
          <cell r="AD215">
            <v>275.47000000000003</v>
          </cell>
          <cell r="AF215">
            <v>275.47000000000003</v>
          </cell>
        </row>
        <row r="216">
          <cell r="E216" t="str">
            <v>10122703</v>
          </cell>
          <cell r="F216" t="str">
            <v>10122703</v>
          </cell>
          <cell r="G216" t="str">
            <v>はるあった丸　１０Ｐ</v>
          </cell>
          <cell r="H216">
            <v>2808000</v>
          </cell>
          <cell r="I216">
            <v>2764800</v>
          </cell>
          <cell r="J216">
            <v>28800</v>
          </cell>
          <cell r="K216">
            <v>111.65616666666666</v>
          </cell>
          <cell r="L216">
            <v>0</v>
          </cell>
          <cell r="N216">
            <v>-0.16308506944444442</v>
          </cell>
          <cell r="O216">
            <v>-15.656166666666664</v>
          </cell>
          <cell r="P216">
            <v>96</v>
          </cell>
          <cell r="Q216">
            <v>111.65616666666666</v>
          </cell>
          <cell r="R216">
            <v>25.688472222222224</v>
          </cell>
          <cell r="S216">
            <v>66.562194444444444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2.92</v>
          </cell>
          <cell r="Y216">
            <v>5.849277777777778</v>
          </cell>
          <cell r="Z216">
            <v>1.69625</v>
          </cell>
          <cell r="AA216">
            <v>2.5507777777777778</v>
          </cell>
          <cell r="AB216">
            <v>6.3891944444444446</v>
          </cell>
          <cell r="AC216">
            <v>111.65616666666666</v>
          </cell>
          <cell r="AD216">
            <v>101.02</v>
          </cell>
          <cell r="AF216">
            <v>101.02</v>
          </cell>
        </row>
        <row r="217">
          <cell r="E217" t="str">
            <v>10122803</v>
          </cell>
          <cell r="F217" t="str">
            <v>10122803</v>
          </cell>
          <cell r="G217" t="str">
            <v>ぽかぽかﾗｲﾌ貼る10P</v>
          </cell>
          <cell r="H217">
            <v>17593832</v>
          </cell>
          <cell r="I217">
            <v>0</v>
          </cell>
          <cell r="J217">
            <v>0</v>
          </cell>
          <cell r="K217">
            <v>108.61312131919904</v>
          </cell>
          <cell r="L217">
            <v>0</v>
          </cell>
          <cell r="N217">
            <v>-0.13138668040832333</v>
          </cell>
          <cell r="O217">
            <v>-12.613121319199038</v>
          </cell>
          <cell r="P217">
            <v>96</v>
          </cell>
          <cell r="Q217">
            <v>108.61312131919904</v>
          </cell>
          <cell r="R217">
            <v>25.687089853609287</v>
          </cell>
          <cell r="S217">
            <v>61.792402826855124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2.96</v>
          </cell>
          <cell r="Y217">
            <v>6.8819830052162212</v>
          </cell>
          <cell r="Z217">
            <v>2.1139365640249035</v>
          </cell>
          <cell r="AA217">
            <v>3.0011147568568064</v>
          </cell>
          <cell r="AB217">
            <v>6.1765943126367153</v>
          </cell>
          <cell r="AC217">
            <v>108.61312131919904</v>
          </cell>
          <cell r="AD217">
            <v>97.32</v>
          </cell>
          <cell r="AF217">
            <v>97.32</v>
          </cell>
        </row>
        <row r="218">
          <cell r="E218" t="str">
            <v>10122814</v>
          </cell>
          <cell r="F218" t="str">
            <v>10122814</v>
          </cell>
          <cell r="G218" t="str">
            <v>ぽかぽかﾗｲﾌ貼る33P</v>
          </cell>
          <cell r="H218">
            <v>56070976</v>
          </cell>
          <cell r="I218">
            <v>0</v>
          </cell>
          <cell r="J218">
            <v>0</v>
          </cell>
          <cell r="K218">
            <v>403.6085243553008</v>
          </cell>
          <cell r="L218">
            <v>0</v>
          </cell>
          <cell r="N218">
            <v>-4.0013043664199038E-3</v>
          </cell>
          <cell r="O218">
            <v>-1.6085243553008013</v>
          </cell>
          <cell r="P218">
            <v>402</v>
          </cell>
          <cell r="Q218">
            <v>403.6085243553008</v>
          </cell>
          <cell r="R218">
            <v>84.772146609360078</v>
          </cell>
          <cell r="S218">
            <v>239.52638490926455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11.75</v>
          </cell>
          <cell r="Y218">
            <v>26.260625596943648</v>
          </cell>
          <cell r="Z218">
            <v>6.9582736389684809</v>
          </cell>
          <cell r="AA218">
            <v>11.451886341929322</v>
          </cell>
          <cell r="AB218">
            <v>22.889207258834766</v>
          </cell>
          <cell r="AC218">
            <v>403.6085243553008</v>
          </cell>
          <cell r="AD218">
            <v>362.31</v>
          </cell>
          <cell r="AF218">
            <v>362.31</v>
          </cell>
        </row>
        <row r="219">
          <cell r="E219" t="str">
            <v>10130103</v>
          </cell>
          <cell r="F219" t="str">
            <v>10130103</v>
          </cell>
          <cell r="G219" t="str">
            <v>きりばいはる10韓国</v>
          </cell>
          <cell r="H219">
            <v>15096240</v>
          </cell>
          <cell r="I219" t="e">
            <v>#N/A</v>
          </cell>
          <cell r="J219" t="e">
            <v>#N/A</v>
          </cell>
          <cell r="K219">
            <v>102.08983039529913</v>
          </cell>
          <cell r="L219">
            <v>0</v>
          </cell>
          <cell r="N219">
            <v>0.18328135683760696</v>
          </cell>
          <cell r="O219">
            <v>22.910169604700869</v>
          </cell>
          <cell r="P219">
            <v>125</v>
          </cell>
          <cell r="Q219">
            <v>102.08983039529913</v>
          </cell>
          <cell r="R219">
            <v>21.079326923076923</v>
          </cell>
          <cell r="S219">
            <v>59.9453125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4.55</v>
          </cell>
          <cell r="Y219">
            <v>5.9262820512820511</v>
          </cell>
          <cell r="Z219">
            <v>2.2910545762108261</v>
          </cell>
          <cell r="AA219">
            <v>2.5843571937321936</v>
          </cell>
          <cell r="AB219">
            <v>5.7134971509971511</v>
          </cell>
          <cell r="AC219">
            <v>102.08983039529913</v>
          </cell>
          <cell r="AD219">
            <v>91.5</v>
          </cell>
          <cell r="AF219">
            <v>91.5</v>
          </cell>
        </row>
        <row r="220">
          <cell r="E220" t="str">
            <v>10130113</v>
          </cell>
          <cell r="F220" t="str">
            <v>10130113</v>
          </cell>
          <cell r="G220" t="str">
            <v>韓国はる１０Ｐ</v>
          </cell>
          <cell r="H220">
            <v>20633760</v>
          </cell>
          <cell r="I220">
            <v>11220000</v>
          </cell>
          <cell r="J220">
            <v>89760</v>
          </cell>
          <cell r="K220">
            <v>127.62510332232564</v>
          </cell>
          <cell r="L220">
            <v>0</v>
          </cell>
          <cell r="N220">
            <v>-2.1000826578605143E-2</v>
          </cell>
          <cell r="O220">
            <v>-2.6251033223256428</v>
          </cell>
          <cell r="P220">
            <v>125</v>
          </cell>
          <cell r="Q220">
            <v>127.62510332232564</v>
          </cell>
          <cell r="R220">
            <v>29.282522765936157</v>
          </cell>
          <cell r="S220">
            <v>76.794618733113182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5.79</v>
          </cell>
          <cell r="Y220">
            <v>4.3207557790453315</v>
          </cell>
          <cell r="Z220">
            <v>2.3354973481437007</v>
          </cell>
          <cell r="AA220">
            <v>1.8842189532672871</v>
          </cell>
          <cell r="AB220">
            <v>7.2174897428199731</v>
          </cell>
          <cell r="AC220">
            <v>127.62510332232564</v>
          </cell>
          <cell r="AD220">
            <v>116.19</v>
          </cell>
          <cell r="AF220">
            <v>116.19</v>
          </cell>
        </row>
        <row r="221">
          <cell r="E221" t="str">
            <v>10130202</v>
          </cell>
          <cell r="F221" t="str">
            <v>10130202</v>
          </cell>
          <cell r="G221" t="str">
            <v>桐灰はる　５Ｐ西合</v>
          </cell>
          <cell r="H221">
            <v>2280000</v>
          </cell>
          <cell r="I221">
            <v>2100000</v>
          </cell>
          <cell r="J221">
            <v>30000</v>
          </cell>
          <cell r="K221">
            <v>38.910833333333329</v>
          </cell>
          <cell r="L221">
            <v>0</v>
          </cell>
          <cell r="N221">
            <v>0.44413095238095246</v>
          </cell>
          <cell r="O221">
            <v>31.089166666666671</v>
          </cell>
          <cell r="P221">
            <v>70</v>
          </cell>
          <cell r="Q221">
            <v>38.910833333333329</v>
          </cell>
          <cell r="R221">
            <v>7.65</v>
          </cell>
          <cell r="S221">
            <v>22.9025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1.38</v>
          </cell>
          <cell r="Y221">
            <v>3.1583333333333337</v>
          </cell>
          <cell r="Z221">
            <v>0.26833333333333331</v>
          </cell>
          <cell r="AA221">
            <v>1.3766666666666665</v>
          </cell>
          <cell r="AB221">
            <v>2.1749999999999998</v>
          </cell>
          <cell r="AC221">
            <v>38.910833333333329</v>
          </cell>
          <cell r="AD221">
            <v>35.090000000000003</v>
          </cell>
          <cell r="AF221">
            <v>35.090000000000003</v>
          </cell>
        </row>
        <row r="222">
          <cell r="E222" t="str">
            <v>10130203</v>
          </cell>
          <cell r="F222" t="str">
            <v>10130203</v>
          </cell>
          <cell r="G222" t="str">
            <v>桐灰はる　１０Ｐ西合</v>
          </cell>
          <cell r="H222">
            <v>13194720</v>
          </cell>
          <cell r="I222">
            <v>11082960</v>
          </cell>
          <cell r="J222">
            <v>87960</v>
          </cell>
          <cell r="K222">
            <v>82.823082344213645</v>
          </cell>
          <cell r="L222">
            <v>0</v>
          </cell>
          <cell r="N222">
            <v>0.34267394964909803</v>
          </cell>
          <cell r="O222">
            <v>43.176917655786355</v>
          </cell>
          <cell r="P222">
            <v>126</v>
          </cell>
          <cell r="Q222">
            <v>82.823082344213645</v>
          </cell>
          <cell r="R222">
            <v>19.882140207715132</v>
          </cell>
          <cell r="S222">
            <v>47.235565034619185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2.68</v>
          </cell>
          <cell r="Y222">
            <v>4.2782208209693371</v>
          </cell>
          <cell r="Z222">
            <v>2.1715813550939664</v>
          </cell>
          <cell r="AA222">
            <v>1.8656342729970326</v>
          </cell>
          <cell r="AB222">
            <v>4.7099406528189913</v>
          </cell>
          <cell r="AC222">
            <v>82.823082344213645</v>
          </cell>
          <cell r="AD222">
            <v>74.08</v>
          </cell>
          <cell r="AF222">
            <v>74.08</v>
          </cell>
        </row>
        <row r="223">
          <cell r="E223" t="str">
            <v>10140301</v>
          </cell>
          <cell r="F223" t="str">
            <v>10140301</v>
          </cell>
          <cell r="G223" t="str">
            <v>はるハンディヒート1P</v>
          </cell>
          <cell r="H223">
            <v>4262400</v>
          </cell>
          <cell r="I223">
            <v>6061440</v>
          </cell>
          <cell r="J223">
            <v>432960</v>
          </cell>
          <cell r="K223" t="e">
            <v>#N/A</v>
          </cell>
          <cell r="L223">
            <v>0</v>
          </cell>
          <cell r="N223" t="e">
            <v>#N/A</v>
          </cell>
          <cell r="O223" t="e">
            <v>#N/A</v>
          </cell>
          <cell r="P223">
            <v>14</v>
          </cell>
          <cell r="Q223">
            <v>11.719999999999999</v>
          </cell>
          <cell r="R223">
            <v>2.27</v>
          </cell>
          <cell r="S223">
            <v>6.92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0.35</v>
          </cell>
          <cell r="Y223">
            <v>2.1800000000000002</v>
          </cell>
          <cell r="Z223">
            <v>0</v>
          </cell>
          <cell r="AA223">
            <v>0</v>
          </cell>
          <cell r="AB223">
            <v>0</v>
          </cell>
          <cell r="AC223" t="e">
            <v>#N/A</v>
          </cell>
          <cell r="AD223">
            <v>11.72</v>
          </cell>
          <cell r="AF223">
            <v>11.72</v>
          </cell>
        </row>
        <row r="224">
          <cell r="E224" t="str">
            <v>10140403</v>
          </cell>
          <cell r="F224" t="str">
            <v>10140403</v>
          </cell>
          <cell r="G224" t="str">
            <v xml:space="preserve"> HOTHANDS-1ADHESIVE 10</v>
          </cell>
          <cell r="H224">
            <v>3361680</v>
          </cell>
          <cell r="I224">
            <v>0</v>
          </cell>
          <cell r="J224">
            <v>0</v>
          </cell>
          <cell r="K224">
            <v>123.2555</v>
          </cell>
          <cell r="L224">
            <v>0</v>
          </cell>
          <cell r="N224">
            <v>1.1709886547812628E-3</v>
          </cell>
          <cell r="O224">
            <v>0.14450000000000784</v>
          </cell>
          <cell r="P224">
            <v>123.4</v>
          </cell>
          <cell r="Q224">
            <v>123.2555</v>
          </cell>
          <cell r="R224">
            <v>25.151625000000003</v>
          </cell>
          <cell r="S224">
            <v>74.564041666666668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3.19</v>
          </cell>
          <cell r="Y224">
            <v>7.8430416666666671</v>
          </cell>
          <cell r="Z224">
            <v>2.0680000000000001</v>
          </cell>
          <cell r="AA224">
            <v>3.4202083333333331</v>
          </cell>
          <cell r="AB224">
            <v>7.0185833333333338</v>
          </cell>
          <cell r="AC224">
            <v>123.2555</v>
          </cell>
          <cell r="AD224">
            <v>110.75</v>
          </cell>
          <cell r="AF224">
            <v>110.75</v>
          </cell>
        </row>
        <row r="225">
          <cell r="E225" t="str">
            <v>10140501</v>
          </cell>
          <cell r="F225" t="str">
            <v>10140501</v>
          </cell>
          <cell r="G225" t="str">
            <v xml:space="preserve"> CVS直貼(4X5)肩用</v>
          </cell>
          <cell r="H225">
            <v>4070823</v>
          </cell>
          <cell r="I225">
            <v>2409960</v>
          </cell>
          <cell r="J225">
            <v>200830</v>
          </cell>
          <cell r="K225" t="e">
            <v>#N/A</v>
          </cell>
          <cell r="L225">
            <v>0</v>
          </cell>
          <cell r="N225" t="e">
            <v>#N/A</v>
          </cell>
          <cell r="O225" t="e">
            <v>#N/A</v>
          </cell>
          <cell r="P225">
            <v>12</v>
          </cell>
          <cell r="Q225">
            <v>15.770000000000001</v>
          </cell>
          <cell r="R225">
            <v>2.13</v>
          </cell>
          <cell r="S225">
            <v>11.03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0.38</v>
          </cell>
          <cell r="Y225">
            <v>2.23</v>
          </cell>
          <cell r="Z225">
            <v>0</v>
          </cell>
          <cell r="AA225">
            <v>0</v>
          </cell>
          <cell r="AB225">
            <v>0</v>
          </cell>
          <cell r="AC225" t="e">
            <v>#N/A</v>
          </cell>
          <cell r="AD225">
            <v>15.77</v>
          </cell>
          <cell r="AF225">
            <v>15.77</v>
          </cell>
        </row>
        <row r="226">
          <cell r="E226" t="str">
            <v>10140511</v>
          </cell>
          <cell r="F226" t="str">
            <v>10140511</v>
          </cell>
          <cell r="G226" t="str">
            <v xml:space="preserve"> CVS直貼(4X10)腰用</v>
          </cell>
          <cell r="H226">
            <v>7470000</v>
          </cell>
          <cell r="I226">
            <v>3900000</v>
          </cell>
          <cell r="J226">
            <v>150000</v>
          </cell>
          <cell r="K226" t="e">
            <v>#N/A</v>
          </cell>
          <cell r="L226">
            <v>0</v>
          </cell>
          <cell r="N226" t="e">
            <v>#N/A</v>
          </cell>
          <cell r="O226" t="e">
            <v>#N/A</v>
          </cell>
          <cell r="P226">
            <v>26</v>
          </cell>
          <cell r="Q226">
            <v>30.720000000000002</v>
          </cell>
          <cell r="R226">
            <v>4.26</v>
          </cell>
          <cell r="S226">
            <v>19.12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0.65</v>
          </cell>
          <cell r="Y226">
            <v>6.69</v>
          </cell>
          <cell r="Z226">
            <v>0</v>
          </cell>
          <cell r="AA226">
            <v>0</v>
          </cell>
          <cell r="AB226">
            <v>0</v>
          </cell>
          <cell r="AC226" t="e">
            <v>#N/A</v>
          </cell>
          <cell r="AD226">
            <v>30.72</v>
          </cell>
          <cell r="AF226">
            <v>30.72</v>
          </cell>
        </row>
        <row r="227">
          <cell r="E227" t="str">
            <v>10210101</v>
          </cell>
          <cell r="F227" t="str">
            <v>10210101</v>
          </cell>
          <cell r="G227" t="str">
            <v>桐灰はるミニ１Ｐ</v>
          </cell>
          <cell r="H227">
            <v>917305</v>
          </cell>
          <cell r="I227">
            <v>1152000</v>
          </cell>
          <cell r="J227">
            <v>144000</v>
          </cell>
          <cell r="K227">
            <v>7.704893292682927</v>
          </cell>
          <cell r="L227">
            <v>0</v>
          </cell>
          <cell r="N227">
            <v>3.6888338414634125E-2</v>
          </cell>
          <cell r="O227">
            <v>0.295106707317073</v>
          </cell>
          <cell r="P227">
            <v>8</v>
          </cell>
          <cell r="Q227">
            <v>7.704893292682927</v>
          </cell>
          <cell r="R227">
            <v>0</v>
          </cell>
          <cell r="S227">
            <v>0</v>
          </cell>
          <cell r="T227">
            <v>6.2399898373983742</v>
          </cell>
          <cell r="U227">
            <v>0</v>
          </cell>
          <cell r="V227">
            <v>0</v>
          </cell>
          <cell r="W227">
            <v>0</v>
          </cell>
          <cell r="X227">
            <v>0.21</v>
          </cell>
          <cell r="Y227">
            <v>0.57024898373983735</v>
          </cell>
          <cell r="Z227">
            <v>0</v>
          </cell>
          <cell r="AA227">
            <v>0.24865345528455285</v>
          </cell>
          <cell r="AB227">
            <v>0.43600101626016258</v>
          </cell>
          <cell r="AC227">
            <v>7.704893292682927</v>
          </cell>
          <cell r="AD227">
            <v>7.02</v>
          </cell>
          <cell r="AF227">
            <v>7.02</v>
          </cell>
        </row>
        <row r="228">
          <cell r="E228" t="str">
            <v>10210103</v>
          </cell>
          <cell r="F228" t="str">
            <v>10210103</v>
          </cell>
          <cell r="G228" t="str">
            <v>桐灰はるミニ１０Ｐ</v>
          </cell>
          <cell r="H228">
            <v>794371890</v>
          </cell>
          <cell r="I228" t="e">
            <v>#N/A</v>
          </cell>
          <cell r="J228" t="e">
            <v>#N/A</v>
          </cell>
          <cell r="K228">
            <v>61.18731129070234</v>
          </cell>
          <cell r="L228">
            <v>0</v>
          </cell>
          <cell r="N228">
            <v>0.16181765355202274</v>
          </cell>
          <cell r="O228">
            <v>11.81268870929766</v>
          </cell>
          <cell r="P228">
            <v>73</v>
          </cell>
          <cell r="Q228">
            <v>61.18731129070234</v>
          </cell>
          <cell r="R228">
            <v>9.7230128391573523</v>
          </cell>
          <cell r="S228">
            <v>37.344217012229748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1.75</v>
          </cell>
          <cell r="Y228">
            <v>5.4484035885929565</v>
          </cell>
          <cell r="Z228">
            <v>1.11230280744034</v>
          </cell>
          <cell r="AA228">
            <v>2.3759738438525781</v>
          </cell>
          <cell r="AB228">
            <v>3.4334011994293707</v>
          </cell>
          <cell r="AC228">
            <v>61.18731129070234</v>
          </cell>
          <cell r="AD228">
            <v>54.27</v>
          </cell>
          <cell r="AE228">
            <v>55.5</v>
          </cell>
          <cell r="AF228">
            <v>55.5</v>
          </cell>
        </row>
        <row r="229">
          <cell r="E229" t="str">
            <v>10210105</v>
          </cell>
          <cell r="F229" t="str">
            <v>10210105</v>
          </cell>
          <cell r="G229" t="str">
            <v>桐灰はるミニ２０Ｐ袋</v>
          </cell>
          <cell r="H229">
            <v>40702741</v>
          </cell>
          <cell r="I229">
            <v>13244000</v>
          </cell>
          <cell r="J229">
            <v>86000</v>
          </cell>
          <cell r="K229">
            <v>136.34741305127287</v>
          </cell>
          <cell r="L229">
            <v>0</v>
          </cell>
          <cell r="N229">
            <v>0.11462718797874762</v>
          </cell>
          <cell r="O229">
            <v>17.652586948727134</v>
          </cell>
          <cell r="P229">
            <v>154</v>
          </cell>
          <cell r="Q229">
            <v>136.34741305127287</v>
          </cell>
          <cell r="R229">
            <v>19.641388789291263</v>
          </cell>
          <cell r="S229">
            <v>77.28655730847376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3.29</v>
          </cell>
          <cell r="Y229">
            <v>19.302841520258156</v>
          </cell>
          <cell r="Z229">
            <v>0.9093163618979323</v>
          </cell>
          <cell r="AA229">
            <v>8.4176975020915492</v>
          </cell>
          <cell r="AB229">
            <v>7.4996115692601881</v>
          </cell>
          <cell r="AC229">
            <v>136.34741305127287</v>
          </cell>
          <cell r="AD229">
            <v>119.52</v>
          </cell>
          <cell r="AE229">
            <v>119.86</v>
          </cell>
          <cell r="AF229">
            <v>119.86</v>
          </cell>
        </row>
        <row r="230">
          <cell r="E230" t="str">
            <v>10210106</v>
          </cell>
          <cell r="F230" t="str">
            <v>10210106</v>
          </cell>
          <cell r="G230" t="str">
            <v>桐灰はるミニ３０Ｐ袋</v>
          </cell>
          <cell r="H230">
            <v>23692497</v>
          </cell>
          <cell r="I230">
            <v>6104000</v>
          </cell>
          <cell r="J230">
            <v>28000</v>
          </cell>
          <cell r="K230">
            <v>225.82382352941175</v>
          </cell>
          <cell r="L230">
            <v>0</v>
          </cell>
          <cell r="N230">
            <v>-3.5889098758769514E-2</v>
          </cell>
          <cell r="O230">
            <v>-7.8238235294117544</v>
          </cell>
          <cell r="P230">
            <v>218</v>
          </cell>
          <cell r="Q230">
            <v>225.82382352941175</v>
          </cell>
          <cell r="R230">
            <v>0</v>
          </cell>
          <cell r="S230">
            <v>5.8404411764705877</v>
          </cell>
          <cell r="T230">
            <v>186.9</v>
          </cell>
          <cell r="U230">
            <v>0</v>
          </cell>
          <cell r="V230">
            <v>0</v>
          </cell>
          <cell r="W230">
            <v>0</v>
          </cell>
          <cell r="X230">
            <v>4.9400000000000004</v>
          </cell>
          <cell r="Y230">
            <v>10.535294117647059</v>
          </cell>
          <cell r="Z230">
            <v>0</v>
          </cell>
          <cell r="AA230">
            <v>4.5941176470588232</v>
          </cell>
          <cell r="AB230">
            <v>13.013970588235294</v>
          </cell>
          <cell r="AC230">
            <v>225.82382352941175</v>
          </cell>
          <cell r="AD230">
            <v>208.22</v>
          </cell>
          <cell r="AF230">
            <v>208.22</v>
          </cell>
        </row>
        <row r="231">
          <cell r="E231" t="str">
            <v>10210107</v>
          </cell>
          <cell r="F231" t="str">
            <v>10210107</v>
          </cell>
          <cell r="G231" t="str">
            <v>桐灰はるミニ30P函2</v>
          </cell>
          <cell r="H231">
            <v>326486339</v>
          </cell>
          <cell r="I231" t="e">
            <v>#N/A</v>
          </cell>
          <cell r="J231" t="e">
            <v>#N/A</v>
          </cell>
          <cell r="K231">
            <v>203.96180235215527</v>
          </cell>
          <cell r="L231">
            <v>0</v>
          </cell>
          <cell r="N231">
            <v>0.12836836601643045</v>
          </cell>
          <cell r="O231">
            <v>30.038197647844726</v>
          </cell>
          <cell r="P231">
            <v>234</v>
          </cell>
          <cell r="Q231">
            <v>203.96180235215527</v>
          </cell>
          <cell r="R231">
            <v>28.976179593558822</v>
          </cell>
          <cell r="S231">
            <v>123.40253630194782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4.5599999999999996</v>
          </cell>
          <cell r="Y231">
            <v>21.66959514098868</v>
          </cell>
          <cell r="Z231">
            <v>4.4741974896280148</v>
          </cell>
          <cell r="AA231">
            <v>9.4498145348428384</v>
          </cell>
          <cell r="AB231">
            <v>11.429479291189086</v>
          </cell>
          <cell r="AC231">
            <v>203.96180235215527</v>
          </cell>
          <cell r="AD231">
            <v>178.61</v>
          </cell>
          <cell r="AF231">
            <v>178.61</v>
          </cell>
        </row>
        <row r="232">
          <cell r="E232" t="str">
            <v>10210108</v>
          </cell>
          <cell r="F232" t="str">
            <v>10210108</v>
          </cell>
          <cell r="G232" t="str">
            <v>桐灰はるミニ１０Ｐ･2</v>
          </cell>
          <cell r="H232">
            <v>6236263</v>
          </cell>
          <cell r="I232">
            <v>1497600</v>
          </cell>
          <cell r="J232">
            <v>19200</v>
          </cell>
          <cell r="K232">
            <v>49.685616031160315</v>
          </cell>
          <cell r="L232">
            <v>0</v>
          </cell>
          <cell r="N232">
            <v>0.36300492267743184</v>
          </cell>
          <cell r="O232">
            <v>28.314383968839685</v>
          </cell>
          <cell r="P232">
            <v>78</v>
          </cell>
          <cell r="Q232">
            <v>49.685616031160315</v>
          </cell>
          <cell r="R232">
            <v>6.004766297662977</v>
          </cell>
          <cell r="S232">
            <v>32.262428249282493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1.77</v>
          </cell>
          <cell r="Y232">
            <v>3.9156929069290691</v>
          </cell>
          <cell r="Z232">
            <v>1.2448236982369822</v>
          </cell>
          <cell r="AA232">
            <v>1.7075645756457565</v>
          </cell>
          <cell r="AB232">
            <v>2.7803403034030341</v>
          </cell>
          <cell r="AC232">
            <v>49.685616031160315</v>
          </cell>
          <cell r="AD232">
            <v>43.95</v>
          </cell>
          <cell r="AF232">
            <v>43.95</v>
          </cell>
        </row>
        <row r="233">
          <cell r="E233" t="str">
            <v>10210117</v>
          </cell>
          <cell r="F233" t="str">
            <v>10210117</v>
          </cell>
          <cell r="G233" t="str">
            <v>桐灰はるミニCVS 5P</v>
          </cell>
          <cell r="H233">
            <v>2726451</v>
          </cell>
          <cell r="I233">
            <v>1497600</v>
          </cell>
          <cell r="J233">
            <v>38400</v>
          </cell>
          <cell r="K233">
            <v>48.440812007874023</v>
          </cell>
          <cell r="L233">
            <v>0</v>
          </cell>
          <cell r="N233">
            <v>-0.24207210276600058</v>
          </cell>
          <cell r="O233">
            <v>-9.4408120078740225</v>
          </cell>
          <cell r="P233">
            <v>39</v>
          </cell>
          <cell r="Q233">
            <v>48.440812007874023</v>
          </cell>
          <cell r="R233">
            <v>0</v>
          </cell>
          <cell r="S233">
            <v>1.8784858923884515</v>
          </cell>
          <cell r="T233">
            <v>31.199926181102363</v>
          </cell>
          <cell r="U233">
            <v>0</v>
          </cell>
          <cell r="V233">
            <v>0</v>
          </cell>
          <cell r="W233">
            <v>0</v>
          </cell>
          <cell r="X233">
            <v>0.89</v>
          </cell>
          <cell r="Y233">
            <v>7.9851131889763778</v>
          </cell>
          <cell r="Z233">
            <v>0.3535515091863517</v>
          </cell>
          <cell r="AA233">
            <v>3.4821604330708662</v>
          </cell>
          <cell r="AB233">
            <v>2.651574803149606</v>
          </cell>
          <cell r="AC233">
            <v>48.440812007874023</v>
          </cell>
          <cell r="AD233">
            <v>41.95</v>
          </cell>
          <cell r="AF233">
            <v>41.95</v>
          </cell>
        </row>
        <row r="234">
          <cell r="E234" t="str">
            <v>10210153</v>
          </cell>
          <cell r="F234" t="str">
            <v>10210153</v>
          </cell>
          <cell r="G234" t="str">
            <v>桐灰はるミニⅡ１０Ｐ</v>
          </cell>
          <cell r="H234">
            <v>169944938</v>
          </cell>
          <cell r="I234">
            <v>276900000</v>
          </cell>
          <cell r="J234">
            <v>3550000</v>
          </cell>
          <cell r="K234">
            <v>64.299066712060892</v>
          </cell>
          <cell r="L234">
            <v>0</v>
          </cell>
          <cell r="N234">
            <v>0.17565299087101421</v>
          </cell>
          <cell r="O234">
            <v>13.700933287939108</v>
          </cell>
          <cell r="P234">
            <v>78</v>
          </cell>
          <cell r="Q234">
            <v>64.299066712060892</v>
          </cell>
          <cell r="R234">
            <v>10.338217578043158</v>
          </cell>
          <cell r="S234">
            <v>39.849107828758989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1.72</v>
          </cell>
          <cell r="Y234">
            <v>5.1547092150289817</v>
          </cell>
          <cell r="Z234">
            <v>1.3589898037572457</v>
          </cell>
          <cell r="AA234">
            <v>2.2478961519659193</v>
          </cell>
          <cell r="AB234">
            <v>3.6301461345065995</v>
          </cell>
          <cell r="AC234">
            <v>64.299066712060892</v>
          </cell>
          <cell r="AD234">
            <v>57.06</v>
          </cell>
          <cell r="AF234">
            <v>57.06</v>
          </cell>
        </row>
        <row r="235">
          <cell r="E235" t="str">
            <v>10210157</v>
          </cell>
          <cell r="F235" t="str">
            <v>10210157</v>
          </cell>
          <cell r="G235" t="str">
            <v>桐灰はるﾐﾆⅡ30Pﾊｺ</v>
          </cell>
          <cell r="H235">
            <v>15487901</v>
          </cell>
          <cell r="I235">
            <v>117000000</v>
          </cell>
          <cell r="J235">
            <v>500000</v>
          </cell>
          <cell r="K235">
            <v>212.71546492659053</v>
          </cell>
          <cell r="L235">
            <v>0</v>
          </cell>
          <cell r="N235">
            <v>9.0959551595766977E-2</v>
          </cell>
          <cell r="O235">
            <v>21.284535073409472</v>
          </cell>
          <cell r="P235">
            <v>234</v>
          </cell>
          <cell r="Q235">
            <v>212.71546492659053</v>
          </cell>
          <cell r="R235">
            <v>32.544524877650893</v>
          </cell>
          <cell r="S235">
            <v>137.53525693311582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4.5599999999999996</v>
          </cell>
          <cell r="Y235">
            <v>15.406148042414356</v>
          </cell>
          <cell r="Z235">
            <v>3.8306076672104408</v>
          </cell>
          <cell r="AA235">
            <v>6.7183931484502448</v>
          </cell>
          <cell r="AB235">
            <v>12.120534257748776</v>
          </cell>
          <cell r="AC235">
            <v>212.71546492659053</v>
          </cell>
          <cell r="AD235">
            <v>190.05</v>
          </cell>
          <cell r="AF235">
            <v>190.05</v>
          </cell>
        </row>
        <row r="236">
          <cell r="E236" t="str">
            <v>10210333</v>
          </cell>
          <cell r="F236" t="str">
            <v>10210333</v>
          </cell>
          <cell r="G236" t="str">
            <v>桐灰はるｷﾘﾀﾞﾝﾎﾞﾐﾆ10P</v>
          </cell>
          <cell r="H236">
            <v>49514999</v>
          </cell>
          <cell r="I236" t="e">
            <v>#N/A</v>
          </cell>
          <cell r="J236" t="e">
            <v>#N/A</v>
          </cell>
          <cell r="K236">
            <v>56.113586290992117</v>
          </cell>
          <cell r="L236">
            <v>0</v>
          </cell>
          <cell r="N236">
            <v>0.25181884945343841</v>
          </cell>
          <cell r="O236">
            <v>18.886413709007883</v>
          </cell>
          <cell r="P236">
            <v>75</v>
          </cell>
          <cell r="Q236">
            <v>56.113586290992117</v>
          </cell>
          <cell r="R236">
            <v>9.6486223536737228</v>
          </cell>
          <cell r="S236">
            <v>33.889042393109172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1.78</v>
          </cell>
          <cell r="Y236">
            <v>4.5171297737650482</v>
          </cell>
          <cell r="Z236">
            <v>1.1582023142382731</v>
          </cell>
          <cell r="AA236">
            <v>1.9698526359485262</v>
          </cell>
          <cell r="AB236">
            <v>3.150736820257368</v>
          </cell>
          <cell r="AC236">
            <v>56.113586290992117</v>
          </cell>
          <cell r="AD236">
            <v>49.83</v>
          </cell>
          <cell r="AE236">
            <v>51.03</v>
          </cell>
          <cell r="AF236">
            <v>51.03</v>
          </cell>
        </row>
        <row r="237">
          <cell r="E237" t="str">
            <v>10210334</v>
          </cell>
          <cell r="F237" t="str">
            <v>10210334</v>
          </cell>
          <cell r="G237" t="str">
            <v>桐灰ﾊﾙﾀﾞﾝﾎﾞﾐﾆ30P函</v>
          </cell>
          <cell r="H237">
            <v>16062765</v>
          </cell>
          <cell r="I237" t="e">
            <v>#N/A</v>
          </cell>
          <cell r="J237" t="e">
            <v>#N/A</v>
          </cell>
          <cell r="K237">
            <v>196.18471587664192</v>
          </cell>
          <cell r="L237">
            <v>0</v>
          </cell>
          <cell r="N237">
            <v>0.1162850636187301</v>
          </cell>
          <cell r="O237">
            <v>25.815284123358083</v>
          </cell>
          <cell r="P237">
            <v>222</v>
          </cell>
          <cell r="Q237">
            <v>196.18471587664192</v>
          </cell>
          <cell r="R237">
            <v>26.451492004568816</v>
          </cell>
          <cell r="S237">
            <v>115.32806253569389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4.75</v>
          </cell>
          <cell r="Y237">
            <v>25.445281267846944</v>
          </cell>
          <cell r="Z237">
            <v>2.2625999428897772</v>
          </cell>
          <cell r="AA237">
            <v>11.096302113078242</v>
          </cell>
          <cell r="AB237">
            <v>10.850978012564248</v>
          </cell>
          <cell r="AC237">
            <v>196.18471587664192</v>
          </cell>
          <cell r="AD237">
            <v>171.97</v>
          </cell>
          <cell r="AF237">
            <v>171.97</v>
          </cell>
        </row>
        <row r="238">
          <cell r="E238" t="str">
            <v>10210343</v>
          </cell>
          <cell r="F238" t="str">
            <v>10210343</v>
          </cell>
          <cell r="G238" t="str">
            <v>桐灰ﾊﾙﾀﾞﾝﾎﾞﾐﾆⅡ10P</v>
          </cell>
          <cell r="H238">
            <v>22066457</v>
          </cell>
          <cell r="I238">
            <v>25725000</v>
          </cell>
          <cell r="J238">
            <v>343000</v>
          </cell>
          <cell r="K238">
            <v>62.862262845849806</v>
          </cell>
          <cell r="L238">
            <v>0</v>
          </cell>
          <cell r="N238">
            <v>0.16183649538866926</v>
          </cell>
          <cell r="O238">
            <v>12.137737154150194</v>
          </cell>
          <cell r="P238">
            <v>75</v>
          </cell>
          <cell r="Q238">
            <v>62.862262845849806</v>
          </cell>
          <cell r="R238">
            <v>10.874849033816425</v>
          </cell>
          <cell r="S238">
            <v>33.576553579270971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1.78</v>
          </cell>
          <cell r="Y238">
            <v>6.5204490557751429</v>
          </cell>
          <cell r="Z238">
            <v>3.7627360562143171</v>
          </cell>
          <cell r="AA238">
            <v>2.8434617918313569</v>
          </cell>
          <cell r="AB238">
            <v>3.50421332894159</v>
          </cell>
          <cell r="AC238">
            <v>62.862262845849806</v>
          </cell>
          <cell r="AD238">
            <v>52.75</v>
          </cell>
          <cell r="AF238">
            <v>52.75</v>
          </cell>
        </row>
        <row r="239">
          <cell r="E239" t="str">
            <v>10210344</v>
          </cell>
          <cell r="F239" t="str">
            <v>10210344</v>
          </cell>
          <cell r="G239" t="str">
            <v>桐灰ﾊﾙﾀﾞﾝﾎﾞﾐﾆⅡ30P</v>
          </cell>
          <cell r="H239">
            <v>9221190</v>
          </cell>
          <cell r="I239">
            <v>13959800</v>
          </cell>
          <cell r="J239">
            <v>62600</v>
          </cell>
          <cell r="K239">
            <v>206.67991528762803</v>
          </cell>
          <cell r="L239">
            <v>0</v>
          </cell>
          <cell r="N239">
            <v>7.3184236378349615E-2</v>
          </cell>
          <cell r="O239">
            <v>16.320084712371965</v>
          </cell>
          <cell r="P239">
            <v>223</v>
          </cell>
          <cell r="Q239">
            <v>206.67991528762803</v>
          </cell>
          <cell r="R239">
            <v>32.626576044129237</v>
          </cell>
          <cell r="S239">
            <v>118.2965425531915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4.75</v>
          </cell>
          <cell r="Y239">
            <v>14.322842789598107</v>
          </cell>
          <cell r="Z239">
            <v>18.66371158392435</v>
          </cell>
          <cell r="AA239">
            <v>6.2459121355397951</v>
          </cell>
          <cell r="AB239">
            <v>11.774330181245075</v>
          </cell>
          <cell r="AC239">
            <v>206.67991528762803</v>
          </cell>
          <cell r="AD239">
            <v>170</v>
          </cell>
          <cell r="AF239">
            <v>170</v>
          </cell>
        </row>
        <row r="240">
          <cell r="E240" t="str">
            <v>10210394</v>
          </cell>
          <cell r="F240" t="str">
            <v>10210394</v>
          </cell>
          <cell r="G240" t="str">
            <v>桐灰ﾊﾙﾀﾞﾝﾎﾞﾐﾆ(A)30P</v>
          </cell>
          <cell r="H240">
            <v>5014560</v>
          </cell>
          <cell r="I240" t="e">
            <v>#N/A</v>
          </cell>
          <cell r="J240" t="e">
            <v>#N/A</v>
          </cell>
          <cell r="K240" t="e">
            <v>#N/A</v>
          </cell>
          <cell r="L240">
            <v>0</v>
          </cell>
          <cell r="N240" t="e">
            <v>#N/A</v>
          </cell>
          <cell r="O240" t="e">
            <v>#N/A</v>
          </cell>
          <cell r="P240">
            <v>180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F240" t="e">
            <v>#N/A</v>
          </cell>
        </row>
        <row r="241">
          <cell r="E241" t="str">
            <v>10210413</v>
          </cell>
          <cell r="F241" t="str">
            <v>10210413</v>
          </cell>
          <cell r="G241" t="str">
            <v>はるﾎﾟｯｶﾘｺﾐﾆⅡ10P</v>
          </cell>
          <cell r="H241">
            <v>4951912</v>
          </cell>
          <cell r="I241">
            <v>2592000</v>
          </cell>
          <cell r="J241">
            <v>34560</v>
          </cell>
          <cell r="K241">
            <v>56.253017769607844</v>
          </cell>
          <cell r="L241">
            <v>0</v>
          </cell>
          <cell r="N241">
            <v>0.24995976307189541</v>
          </cell>
          <cell r="O241">
            <v>18.746982230392156</v>
          </cell>
          <cell r="P241">
            <v>75</v>
          </cell>
          <cell r="Q241">
            <v>56.253017769607844</v>
          </cell>
          <cell r="R241">
            <v>6.4862132352941178</v>
          </cell>
          <cell r="S241">
            <v>36.974571078431367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1.65</v>
          </cell>
          <cell r="Y241">
            <v>4.7188648897058822</v>
          </cell>
          <cell r="Z241">
            <v>1.2039675245098038</v>
          </cell>
          <cell r="AA241">
            <v>2.0577895220588234</v>
          </cell>
          <cell r="AB241">
            <v>3.1616115196078431</v>
          </cell>
          <cell r="AC241">
            <v>56.253017769607844</v>
          </cell>
          <cell r="AD241">
            <v>49.83</v>
          </cell>
          <cell r="AE241">
            <v>50.19</v>
          </cell>
          <cell r="AF241">
            <v>50.19</v>
          </cell>
        </row>
        <row r="242">
          <cell r="E242" t="str">
            <v>10210503</v>
          </cell>
          <cell r="F242" t="str">
            <v>10210503</v>
          </cell>
          <cell r="G242" t="str">
            <v>はる暖ぶとんﾐﾆ10P</v>
          </cell>
          <cell r="H242">
            <v>5080080</v>
          </cell>
          <cell r="I242">
            <v>2448000</v>
          </cell>
          <cell r="J242">
            <v>32640</v>
          </cell>
          <cell r="K242">
            <v>62.39975623582766</v>
          </cell>
          <cell r="L242">
            <v>0</v>
          </cell>
          <cell r="N242">
            <v>0.16800325018896453</v>
          </cell>
          <cell r="O242">
            <v>12.60024376417234</v>
          </cell>
          <cell r="P242">
            <v>75</v>
          </cell>
          <cell r="Q242">
            <v>62.39975623582766</v>
          </cell>
          <cell r="R242">
            <v>9.7374338624338623</v>
          </cell>
          <cell r="S242">
            <v>38.769179894179892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1.78</v>
          </cell>
          <cell r="Y242">
            <v>5.1236300075585799</v>
          </cell>
          <cell r="Z242">
            <v>1.2421579743008313</v>
          </cell>
          <cell r="AA242">
            <v>2.2343159486016626</v>
          </cell>
          <cell r="AB242">
            <v>3.5130385487528342</v>
          </cell>
          <cell r="AC242">
            <v>62.39975623582766</v>
          </cell>
          <cell r="AD242">
            <v>55.41</v>
          </cell>
          <cell r="AF242">
            <v>55.41</v>
          </cell>
        </row>
        <row r="243">
          <cell r="E243" t="str">
            <v>10210603</v>
          </cell>
          <cell r="F243" t="str">
            <v>10210603</v>
          </cell>
          <cell r="G243" t="str">
            <v>はるキリほっかﾐﾆ10P</v>
          </cell>
          <cell r="H243">
            <v>5846850</v>
          </cell>
          <cell r="I243" t="e">
            <v>#N/A</v>
          </cell>
          <cell r="J243" t="e">
            <v>#N/A</v>
          </cell>
          <cell r="K243">
            <v>65.116921624173742</v>
          </cell>
          <cell r="L243">
            <v>0</v>
          </cell>
          <cell r="N243">
            <v>0.1317743783443501</v>
          </cell>
          <cell r="O243">
            <v>9.8830783758262584</v>
          </cell>
          <cell r="P243">
            <v>75</v>
          </cell>
          <cell r="Q243">
            <v>65.116921624173742</v>
          </cell>
          <cell r="R243">
            <v>8.7091005665722374</v>
          </cell>
          <cell r="S243">
            <v>39.926050519357887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1.73</v>
          </cell>
          <cell r="Y243">
            <v>6.8827903682719551</v>
          </cell>
          <cell r="Z243">
            <v>1.2341831916902739</v>
          </cell>
          <cell r="AA243">
            <v>3.0014164305949009</v>
          </cell>
          <cell r="AB243">
            <v>3.6333805476864969</v>
          </cell>
          <cell r="AC243">
            <v>65.116921624173742</v>
          </cell>
          <cell r="AD243">
            <v>57.25</v>
          </cell>
          <cell r="AF243">
            <v>57.25</v>
          </cell>
        </row>
        <row r="244">
          <cell r="E244" t="str">
            <v>10210613</v>
          </cell>
          <cell r="F244" t="str">
            <v>10210613</v>
          </cell>
          <cell r="G244" t="str">
            <v>はるキリﾎｯｶﾐﾆⅡ10P</v>
          </cell>
          <cell r="H244">
            <v>2854080</v>
          </cell>
          <cell r="I244">
            <v>3003840</v>
          </cell>
          <cell r="J244">
            <v>40051.199999999997</v>
          </cell>
          <cell r="K244">
            <v>63.6728228021978</v>
          </cell>
          <cell r="L244">
            <v>0</v>
          </cell>
          <cell r="N244">
            <v>0.15102902930402934</v>
          </cell>
          <cell r="O244">
            <v>11.3271771978022</v>
          </cell>
          <cell r="P244">
            <v>75</v>
          </cell>
          <cell r="Q244">
            <v>63.6728228021978</v>
          </cell>
          <cell r="R244">
            <v>10.874484890109891</v>
          </cell>
          <cell r="S244">
            <v>34.456387362637365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1.73</v>
          </cell>
          <cell r="Y244">
            <v>8.2612751831501825</v>
          </cell>
          <cell r="Z244">
            <v>1.2377518315018317</v>
          </cell>
          <cell r="AA244">
            <v>3.6026213369963371</v>
          </cell>
          <cell r="AB244">
            <v>3.5103021978021975</v>
          </cell>
          <cell r="AC244">
            <v>63.6728228021978</v>
          </cell>
          <cell r="AD244">
            <v>55.32</v>
          </cell>
          <cell r="AF244">
            <v>55.32</v>
          </cell>
        </row>
        <row r="245">
          <cell r="E245" t="str">
            <v>10210703</v>
          </cell>
          <cell r="F245" t="str">
            <v>10210703</v>
          </cell>
          <cell r="G245" t="str">
            <v>桐灰竹炭はるミニ10P</v>
          </cell>
          <cell r="H245">
            <v>17872960</v>
          </cell>
          <cell r="I245">
            <v>4860000</v>
          </cell>
          <cell r="J245">
            <v>64800</v>
          </cell>
          <cell r="K245">
            <v>61.883110687022906</v>
          </cell>
          <cell r="L245">
            <v>0</v>
          </cell>
          <cell r="N245">
            <v>0.17489185750636124</v>
          </cell>
          <cell r="O245">
            <v>13.116889312977094</v>
          </cell>
          <cell r="P245">
            <v>75</v>
          </cell>
          <cell r="Q245">
            <v>61.883110687022906</v>
          </cell>
          <cell r="R245">
            <v>10.704516539440203</v>
          </cell>
          <cell r="S245">
            <v>36.284881255301102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1.75</v>
          </cell>
          <cell r="Y245">
            <v>6.1032124681933837</v>
          </cell>
          <cell r="Z245">
            <v>0.92101357082273116</v>
          </cell>
          <cell r="AA245">
            <v>2.661471586089907</v>
          </cell>
          <cell r="AB245">
            <v>3.4580152671755728</v>
          </cell>
          <cell r="AC245">
            <v>61.883110687022906</v>
          </cell>
          <cell r="AD245">
            <v>54.84</v>
          </cell>
          <cell r="AE245">
            <v>59.78</v>
          </cell>
          <cell r="AF245">
            <v>59.78</v>
          </cell>
        </row>
        <row r="246">
          <cell r="E246" t="str">
            <v>10210793</v>
          </cell>
          <cell r="F246" t="str">
            <v>10210793</v>
          </cell>
          <cell r="G246" t="str">
            <v>桐灰竹炭はるﾐﾆ10P(A)</v>
          </cell>
          <cell r="H246">
            <v>216000</v>
          </cell>
          <cell r="I246" t="e">
            <v>#N/A</v>
          </cell>
          <cell r="J246" t="e">
            <v>#N/A</v>
          </cell>
          <cell r="K246" t="e">
            <v>#N/A</v>
          </cell>
          <cell r="L246">
            <v>0</v>
          </cell>
          <cell r="N246" t="e">
            <v>#N/A</v>
          </cell>
          <cell r="O246" t="e">
            <v>#N/A</v>
          </cell>
          <cell r="P246">
            <v>63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F246" t="e">
            <v>#N/A</v>
          </cell>
        </row>
        <row r="247">
          <cell r="E247" t="str">
            <v>10220113</v>
          </cell>
          <cell r="F247" t="str">
            <v>10220113</v>
          </cell>
          <cell r="G247" t="str">
            <v>はるｷﾘﾉｽｹﾐﾆⅡ10P</v>
          </cell>
          <cell r="H247">
            <v>4489888</v>
          </cell>
          <cell r="I247" t="e">
            <v>#N/A</v>
          </cell>
          <cell r="J247" t="e">
            <v>#N/A</v>
          </cell>
          <cell r="K247">
            <v>56.740165176353713</v>
          </cell>
          <cell r="L247">
            <v>0</v>
          </cell>
          <cell r="N247">
            <v>0.24346446431528382</v>
          </cell>
          <cell r="O247">
            <v>18.259834823646287</v>
          </cell>
          <cell r="P247">
            <v>75</v>
          </cell>
          <cell r="Q247">
            <v>56.740165176353713</v>
          </cell>
          <cell r="R247">
            <v>8.8067250372578236</v>
          </cell>
          <cell r="S247">
            <v>35.259966467958272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1.78</v>
          </cell>
          <cell r="Y247">
            <v>4.5700447093889718</v>
          </cell>
          <cell r="Z247">
            <v>1.1434736711376057</v>
          </cell>
          <cell r="AA247">
            <v>1.9929210134128166</v>
          </cell>
          <cell r="AB247">
            <v>3.1870342771982116</v>
          </cell>
          <cell r="AC247">
            <v>56.740165176353713</v>
          </cell>
          <cell r="AD247">
            <v>50.42</v>
          </cell>
          <cell r="AF247">
            <v>50.42</v>
          </cell>
        </row>
        <row r="248">
          <cell r="E248" t="str">
            <v>10220114</v>
          </cell>
          <cell r="F248" t="str">
            <v>10220114</v>
          </cell>
          <cell r="G248" t="str">
            <v>はるｷﾘﾉｽｹﾐﾆⅡ30P</v>
          </cell>
          <cell r="H248">
            <v>5071815</v>
          </cell>
          <cell r="I248" t="e">
            <v>#N/A</v>
          </cell>
          <cell r="J248" t="e">
            <v>#N/A</v>
          </cell>
          <cell r="K248">
            <v>219.01429322429911</v>
          </cell>
          <cell r="L248">
            <v>0</v>
          </cell>
          <cell r="N248">
            <v>8.7440444898753716E-2</v>
          </cell>
          <cell r="O248">
            <v>20.985706775700891</v>
          </cell>
          <cell r="P248">
            <v>240</v>
          </cell>
          <cell r="Q248">
            <v>219.01429322429911</v>
          </cell>
          <cell r="R248">
            <v>24.939106308411215</v>
          </cell>
          <cell r="S248">
            <v>129.62310163551402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4.5599999999999996</v>
          </cell>
          <cell r="Y248">
            <v>32.249707943925237</v>
          </cell>
          <cell r="Z248">
            <v>1.5214661214953271</v>
          </cell>
          <cell r="AA248">
            <v>14.063522196261681</v>
          </cell>
          <cell r="AB248">
            <v>12.057389018691589</v>
          </cell>
          <cell r="AC248">
            <v>219.01429322429911</v>
          </cell>
          <cell r="AD248">
            <v>191.37</v>
          </cell>
          <cell r="AF248">
            <v>191.37</v>
          </cell>
        </row>
        <row r="249">
          <cell r="E249" t="str">
            <v>10220123</v>
          </cell>
          <cell r="F249" t="str">
            <v>10220123</v>
          </cell>
          <cell r="G249" t="str">
            <v>はるｷﾘﾉｽｹﾐﾆⅢ10P</v>
          </cell>
          <cell r="H249">
            <v>1429536</v>
          </cell>
          <cell r="I249">
            <v>3312000</v>
          </cell>
          <cell r="J249">
            <v>44160</v>
          </cell>
          <cell r="K249">
            <v>61.594393939393932</v>
          </cell>
          <cell r="L249">
            <v>0</v>
          </cell>
          <cell r="N249">
            <v>0.17874141414141426</v>
          </cell>
          <cell r="O249">
            <v>13.405606060606068</v>
          </cell>
          <cell r="P249">
            <v>75</v>
          </cell>
          <cell r="Q249">
            <v>61.594393939393932</v>
          </cell>
          <cell r="R249">
            <v>10.875545711350796</v>
          </cell>
          <cell r="S249">
            <v>37.098966358500256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1.78</v>
          </cell>
          <cell r="Y249">
            <v>4.9513674884437595</v>
          </cell>
          <cell r="Z249">
            <v>1.2601759116589626</v>
          </cell>
          <cell r="AA249">
            <v>2.1592193117616847</v>
          </cell>
          <cell r="AB249">
            <v>3.4691191576784797</v>
          </cell>
          <cell r="AC249">
            <v>61.594393939393932</v>
          </cell>
          <cell r="AD249">
            <v>54.71</v>
          </cell>
          <cell r="AF249">
            <v>54.71</v>
          </cell>
        </row>
        <row r="250">
          <cell r="E250" t="str">
            <v>10220124</v>
          </cell>
          <cell r="F250" t="str">
            <v>10220124</v>
          </cell>
          <cell r="G250" t="str">
            <v>はるｷﾘﾉｽｹﾐﾆⅢ30P</v>
          </cell>
          <cell r="H250">
            <v>5146480</v>
          </cell>
          <cell r="I250">
            <v>3072000</v>
          </cell>
          <cell r="J250">
            <v>12800</v>
          </cell>
          <cell r="K250">
            <v>244.59091106290674</v>
          </cell>
          <cell r="L250">
            <v>0</v>
          </cell>
          <cell r="N250">
            <v>-1.9128796095444756E-2</v>
          </cell>
          <cell r="O250">
            <v>-4.5909110629067413</v>
          </cell>
          <cell r="P250">
            <v>240</v>
          </cell>
          <cell r="Q250">
            <v>244.59091106290674</v>
          </cell>
          <cell r="R250">
            <v>32.623644251626899</v>
          </cell>
          <cell r="S250">
            <v>140.76396420824295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4.5599999999999996</v>
          </cell>
          <cell r="Y250">
            <v>21.335818872017352</v>
          </cell>
          <cell r="Z250">
            <v>22.120390455531453</v>
          </cell>
          <cell r="AA250">
            <v>9.3042299349240789</v>
          </cell>
          <cell r="AB250">
            <v>13.88286334056399</v>
          </cell>
          <cell r="AC250">
            <v>244.59091106290674</v>
          </cell>
          <cell r="AD250">
            <v>199.28</v>
          </cell>
          <cell r="AF250">
            <v>199.28</v>
          </cell>
        </row>
        <row r="251">
          <cell r="E251" t="str">
            <v>10220203</v>
          </cell>
          <cell r="F251" t="str">
            <v>10220203</v>
          </cell>
          <cell r="G251" t="str">
            <v xml:space="preserve"> JUSTEYEﾊﾙﾎｯﾄｳｫｰﾏｰﾐﾆ10</v>
          </cell>
          <cell r="H251">
            <v>8987760</v>
          </cell>
          <cell r="I251">
            <v>4320000</v>
          </cell>
          <cell r="J251">
            <v>57600</v>
          </cell>
          <cell r="K251">
            <v>53.601196780893048</v>
          </cell>
          <cell r="L251">
            <v>0</v>
          </cell>
          <cell r="N251">
            <v>0.28531737625475934</v>
          </cell>
          <cell r="O251">
            <v>21.398803219106952</v>
          </cell>
          <cell r="P251">
            <v>75</v>
          </cell>
          <cell r="Q251">
            <v>53.601196780893048</v>
          </cell>
          <cell r="R251">
            <v>6.0048351505711315</v>
          </cell>
          <cell r="S251">
            <v>35.503115264797508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1.78</v>
          </cell>
          <cell r="Y251">
            <v>4.2081061786085154</v>
          </cell>
          <cell r="Z251">
            <v>1.2623961578400831</v>
          </cell>
          <cell r="AA251">
            <v>1.8350856697819315</v>
          </cell>
          <cell r="AB251">
            <v>3.007658359293873</v>
          </cell>
          <cell r="AC251">
            <v>53.601196780893048</v>
          </cell>
          <cell r="AD251">
            <v>47.5</v>
          </cell>
          <cell r="AF251">
            <v>47.5</v>
          </cell>
        </row>
        <row r="252">
          <cell r="E252" t="str">
            <v>10220204</v>
          </cell>
          <cell r="F252" t="str">
            <v>10220204</v>
          </cell>
          <cell r="G252" t="str">
            <v xml:space="preserve"> JUSTEYEﾊﾙﾎｯﾄｳｫｰﾏｰﾐﾆ30</v>
          </cell>
          <cell r="H252">
            <v>17373600</v>
          </cell>
          <cell r="I252">
            <v>9216000</v>
          </cell>
          <cell r="J252">
            <v>38400</v>
          </cell>
          <cell r="K252">
            <v>204.58412917271406</v>
          </cell>
          <cell r="L252">
            <v>0</v>
          </cell>
          <cell r="N252">
            <v>0.14756612844702477</v>
          </cell>
          <cell r="O252">
            <v>35.415870827285943</v>
          </cell>
          <cell r="P252">
            <v>240</v>
          </cell>
          <cell r="Q252">
            <v>204.58412917271406</v>
          </cell>
          <cell r="R252">
            <v>31.436502177068217</v>
          </cell>
          <cell r="S252">
            <v>121.47039791969038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4.5599999999999996</v>
          </cell>
          <cell r="Y252">
            <v>19.289277939042087</v>
          </cell>
          <cell r="Z252">
            <v>7.8868529269472658</v>
          </cell>
          <cell r="AA252">
            <v>8.4117380261248176</v>
          </cell>
          <cell r="AB252">
            <v>11.529360183841316</v>
          </cell>
          <cell r="AC252">
            <v>204.58412917271406</v>
          </cell>
          <cell r="AD252">
            <v>176.76</v>
          </cell>
          <cell r="AF252">
            <v>176.76</v>
          </cell>
        </row>
        <row r="253">
          <cell r="E253" t="str">
            <v>10220923</v>
          </cell>
          <cell r="F253" t="str">
            <v>10220923</v>
          </cell>
          <cell r="G253" t="str">
            <v xml:space="preserve"> COOP'Sはるﾐﾆ10P</v>
          </cell>
          <cell r="H253">
            <v>5544964</v>
          </cell>
          <cell r="I253" t="e">
            <v>#N/A</v>
          </cell>
          <cell r="J253" t="e">
            <v>#N/A</v>
          </cell>
          <cell r="K253">
            <v>67.136877610693404</v>
          </cell>
          <cell r="L253">
            <v>0</v>
          </cell>
          <cell r="N253">
            <v>0.21015438105066583</v>
          </cell>
          <cell r="O253">
            <v>17.863122389306596</v>
          </cell>
          <cell r="P253">
            <v>85</v>
          </cell>
          <cell r="Q253">
            <v>67.136877610693404</v>
          </cell>
          <cell r="R253">
            <v>7.0255325814536338</v>
          </cell>
          <cell r="S253">
            <v>46.835056390977449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1.74</v>
          </cell>
          <cell r="Y253">
            <v>4.8276681286549703</v>
          </cell>
          <cell r="Z253">
            <v>0.79511278195488733</v>
          </cell>
          <cell r="AA253">
            <v>2.1052631578947367</v>
          </cell>
          <cell r="AB253">
            <v>3.8082445697577278</v>
          </cell>
          <cell r="AC253">
            <v>67.136877610693404</v>
          </cell>
          <cell r="AD253">
            <v>60.43</v>
          </cell>
          <cell r="AE253">
            <v>60.55</v>
          </cell>
          <cell r="AF253">
            <v>60.55</v>
          </cell>
        </row>
        <row r="254">
          <cell r="E254" t="str">
            <v>10220934</v>
          </cell>
          <cell r="F254" t="str">
            <v>10220934</v>
          </cell>
          <cell r="G254" t="str">
            <v xml:space="preserve"> COOP'Sﾊﾙﾐﾆ30P店舗</v>
          </cell>
          <cell r="H254">
            <v>5162614</v>
          </cell>
          <cell r="I254" t="e">
            <v>#N/A</v>
          </cell>
          <cell r="J254" t="e">
            <v>#N/A</v>
          </cell>
          <cell r="K254">
            <v>223.33201982651795</v>
          </cell>
          <cell r="L254">
            <v>0</v>
          </cell>
          <cell r="N254">
            <v>0.14103069297493095</v>
          </cell>
          <cell r="O254">
            <v>36.66798017348205</v>
          </cell>
          <cell r="P254">
            <v>260</v>
          </cell>
          <cell r="Q254">
            <v>223.33201982651795</v>
          </cell>
          <cell r="R254">
            <v>24.144749070631971</v>
          </cell>
          <cell r="S254">
            <v>138.93385997521685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5.42</v>
          </cell>
          <cell r="Y254">
            <v>28.682156133828997</v>
          </cell>
          <cell r="Z254">
            <v>1.2842317224287485</v>
          </cell>
          <cell r="AA254">
            <v>12.507822180916977</v>
          </cell>
          <cell r="AB254">
            <v>12.359200743494423</v>
          </cell>
          <cell r="AC254">
            <v>223.33201982651795</v>
          </cell>
          <cell r="AD254">
            <v>197.18</v>
          </cell>
          <cell r="AF254">
            <v>197.18</v>
          </cell>
        </row>
        <row r="255">
          <cell r="E255" t="str">
            <v>10220943</v>
          </cell>
          <cell r="F255" t="str">
            <v>10220943</v>
          </cell>
          <cell r="G255" t="str">
            <v xml:space="preserve"> COOP'SはるﾐﾆⅡ10P</v>
          </cell>
          <cell r="H255">
            <v>906768</v>
          </cell>
          <cell r="I255">
            <v>3264000</v>
          </cell>
          <cell r="J255">
            <v>38400</v>
          </cell>
          <cell r="K255">
            <v>75.315121681415931</v>
          </cell>
          <cell r="L255">
            <v>0</v>
          </cell>
          <cell r="N255">
            <v>0.11393974492451846</v>
          </cell>
          <cell r="O255">
            <v>9.6848783185840688</v>
          </cell>
          <cell r="P255">
            <v>85</v>
          </cell>
          <cell r="Q255">
            <v>75.315121681415931</v>
          </cell>
          <cell r="R255">
            <v>10.873709439528023</v>
          </cell>
          <cell r="S255">
            <v>48.662702802359881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1.78</v>
          </cell>
          <cell r="Y255">
            <v>5.9039454277286136</v>
          </cell>
          <cell r="Z255">
            <v>1.2505530973451329</v>
          </cell>
          <cell r="AA255">
            <v>2.5745759587020651</v>
          </cell>
          <cell r="AB255">
            <v>4.2696349557522124</v>
          </cell>
          <cell r="AC255">
            <v>75.315121681415931</v>
          </cell>
          <cell r="AD255">
            <v>67.22</v>
          </cell>
          <cell r="AF255">
            <v>67.22</v>
          </cell>
        </row>
        <row r="256">
          <cell r="E256" t="str">
            <v>10220944</v>
          </cell>
          <cell r="F256" t="str">
            <v>10220944</v>
          </cell>
          <cell r="G256" t="str">
            <v xml:space="preserve"> COOP'Sﾊﾙﾐﾆ30P店舗Ⅱ</v>
          </cell>
          <cell r="H256">
            <v>2123443</v>
          </cell>
          <cell r="I256">
            <v>3328000</v>
          </cell>
          <cell r="J256">
            <v>12800</v>
          </cell>
          <cell r="K256">
            <v>255.11542929292929</v>
          </cell>
          <cell r="L256">
            <v>0</v>
          </cell>
          <cell r="N256">
            <v>1.8786810411810413E-2</v>
          </cell>
          <cell r="O256">
            <v>4.8845707070707078</v>
          </cell>
          <cell r="P256">
            <v>260</v>
          </cell>
          <cell r="Q256">
            <v>255.11542929292929</v>
          </cell>
          <cell r="R256">
            <v>32.62361111111111</v>
          </cell>
          <cell r="S256">
            <v>154.5753787878788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5.56</v>
          </cell>
          <cell r="Y256">
            <v>30.942297979797978</v>
          </cell>
          <cell r="Z256">
            <v>3.7167929292929291</v>
          </cell>
          <cell r="AA256">
            <v>13.493434343434343</v>
          </cell>
          <cell r="AB256">
            <v>14.203914141414142</v>
          </cell>
          <cell r="AC256">
            <v>255.11542929292929</v>
          </cell>
          <cell r="AD256">
            <v>223.7</v>
          </cell>
          <cell r="AF256">
            <v>223.7</v>
          </cell>
        </row>
        <row r="257">
          <cell r="E257" t="str">
            <v>10221303</v>
          </cell>
          <cell r="F257" t="str">
            <v>10221303</v>
          </cell>
          <cell r="G257" t="str">
            <v>衣類に貼るｶｲﾛﾐﾆ 10P</v>
          </cell>
          <cell r="H257">
            <v>1164240</v>
          </cell>
          <cell r="I257">
            <v>720000</v>
          </cell>
          <cell r="J257">
            <v>9600</v>
          </cell>
          <cell r="K257">
            <v>58.761801909307877</v>
          </cell>
          <cell r="L257">
            <v>0</v>
          </cell>
          <cell r="N257">
            <v>0.21650930787589498</v>
          </cell>
          <cell r="O257">
            <v>16.238198090692123</v>
          </cell>
          <cell r="P257">
            <v>75</v>
          </cell>
          <cell r="Q257">
            <v>58.761801909307877</v>
          </cell>
          <cell r="R257">
            <v>6.6534904534606207</v>
          </cell>
          <cell r="S257">
            <v>38.363613762927606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1.78</v>
          </cell>
          <cell r="Y257">
            <v>5.208283611774065</v>
          </cell>
          <cell r="Z257">
            <v>1.1933174224343674</v>
          </cell>
          <cell r="AA257">
            <v>2.27118138424821</v>
          </cell>
          <cell r="AB257">
            <v>3.2919152744630069</v>
          </cell>
          <cell r="AC257">
            <v>58.761801909307877</v>
          </cell>
          <cell r="AD257">
            <v>52.01</v>
          </cell>
          <cell r="AF257">
            <v>52.01</v>
          </cell>
        </row>
        <row r="258">
          <cell r="E258" t="str">
            <v>10221304</v>
          </cell>
          <cell r="F258" t="str">
            <v>10221304</v>
          </cell>
          <cell r="G258" t="str">
            <v>衣類に貼るｶｲﾛﾐﾆ 30P</v>
          </cell>
          <cell r="H258">
            <v>3316896</v>
          </cell>
          <cell r="I258">
            <v>2304000</v>
          </cell>
          <cell r="J258">
            <v>9600</v>
          </cell>
          <cell r="K258">
            <v>214.70316860465113</v>
          </cell>
          <cell r="L258">
            <v>0</v>
          </cell>
          <cell r="N258">
            <v>0.10540346414728698</v>
          </cell>
          <cell r="O258">
            <v>25.296831395348875</v>
          </cell>
          <cell r="P258">
            <v>240</v>
          </cell>
          <cell r="Q258">
            <v>214.70316860465113</v>
          </cell>
          <cell r="R258">
            <v>20.505571705426355</v>
          </cell>
          <cell r="S258">
            <v>138.16367894056847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4.5599999999999996</v>
          </cell>
          <cell r="Y258">
            <v>17.739744832041342</v>
          </cell>
          <cell r="Z258">
            <v>13.819363695090439</v>
          </cell>
          <cell r="AA258">
            <v>7.7359496124031004</v>
          </cell>
          <cell r="AB258">
            <v>12.178859819121447</v>
          </cell>
          <cell r="AC258">
            <v>214.70316860465113</v>
          </cell>
          <cell r="AD258">
            <v>180.97</v>
          </cell>
          <cell r="AF258">
            <v>180.97</v>
          </cell>
        </row>
        <row r="259">
          <cell r="E259" t="str">
            <v>10221613</v>
          </cell>
          <cell r="F259" t="str">
            <v>10221613</v>
          </cell>
          <cell r="G259" t="str">
            <v xml:space="preserve"> ｺｰﾅﾝ ﾊﾙﾍﾟﾁｶﾐﾆⅡ10P</v>
          </cell>
          <cell r="H259">
            <v>11596320</v>
          </cell>
          <cell r="I259">
            <v>4320000</v>
          </cell>
          <cell r="J259">
            <v>57600</v>
          </cell>
          <cell r="K259">
            <v>54.495298821548822</v>
          </cell>
          <cell r="L259">
            <v>0</v>
          </cell>
          <cell r="N259">
            <v>0.27339601571268235</v>
          </cell>
          <cell r="O259">
            <v>20.504701178451178</v>
          </cell>
          <cell r="P259">
            <v>75</v>
          </cell>
          <cell r="Q259">
            <v>54.495298821548822</v>
          </cell>
          <cell r="R259">
            <v>6.0050505050505052</v>
          </cell>
          <cell r="S259">
            <v>36.654503367003372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1.73</v>
          </cell>
          <cell r="Y259">
            <v>4.0187079124579119</v>
          </cell>
          <cell r="Z259">
            <v>1.2651094276094277</v>
          </cell>
          <cell r="AA259">
            <v>1.7524831649831649</v>
          </cell>
          <cell r="AB259">
            <v>3.0694444444444446</v>
          </cell>
          <cell r="AC259">
            <v>54.495298821548822</v>
          </cell>
          <cell r="AD259">
            <v>48.41</v>
          </cell>
          <cell r="AF259">
            <v>48.41</v>
          </cell>
        </row>
        <row r="260">
          <cell r="E260" t="str">
            <v>10221614</v>
          </cell>
          <cell r="F260" t="str">
            <v>10221614</v>
          </cell>
          <cell r="G260" t="str">
            <v xml:space="preserve"> ｺｰﾅﾝ ﾊﾙﾍﾟﾁｶﾐﾆⅡ30P</v>
          </cell>
          <cell r="H260">
            <v>18423456</v>
          </cell>
          <cell r="I260" t="e">
            <v>#N/A</v>
          </cell>
          <cell r="J260" t="e">
            <v>#N/A</v>
          </cell>
          <cell r="K260">
            <v>203.39898994515539</v>
          </cell>
          <cell r="L260">
            <v>0</v>
          </cell>
          <cell r="N260">
            <v>0.15250420856185254</v>
          </cell>
          <cell r="O260">
            <v>36.601010054844608</v>
          </cell>
          <cell r="P260">
            <v>240</v>
          </cell>
          <cell r="Q260">
            <v>203.39898994515539</v>
          </cell>
          <cell r="R260">
            <v>24.628313528336381</v>
          </cell>
          <cell r="S260">
            <v>126.86882998171846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4.7300000000000004</v>
          </cell>
          <cell r="Y260">
            <v>22.66973263254113</v>
          </cell>
          <cell r="Z260">
            <v>3.2570840950639854</v>
          </cell>
          <cell r="AA260">
            <v>9.8859117915904946</v>
          </cell>
          <cell r="AB260">
            <v>11.359117915904937</v>
          </cell>
          <cell r="AC260">
            <v>203.39898994515539</v>
          </cell>
          <cell r="AD260">
            <v>178.9</v>
          </cell>
          <cell r="AF260">
            <v>178.9</v>
          </cell>
        </row>
        <row r="261">
          <cell r="E261" t="str">
            <v>10221624</v>
          </cell>
          <cell r="F261" t="str">
            <v>10221624</v>
          </cell>
          <cell r="G261" t="str">
            <v xml:space="preserve"> ｺｰﾅﾝ ﾊﾙﾍﾟﾁｶﾐﾆⅢ30P</v>
          </cell>
          <cell r="H261">
            <v>7661568</v>
          </cell>
          <cell r="I261">
            <v>9216000</v>
          </cell>
          <cell r="J261">
            <v>38400</v>
          </cell>
          <cell r="K261">
            <v>205.60569484240685</v>
          </cell>
          <cell r="L261">
            <v>0</v>
          </cell>
          <cell r="N261">
            <v>0.14330960482330479</v>
          </cell>
          <cell r="O261">
            <v>34.394305157593152</v>
          </cell>
          <cell r="P261">
            <v>240</v>
          </cell>
          <cell r="Q261">
            <v>205.60569484240685</v>
          </cell>
          <cell r="R261">
            <v>32.627542979942689</v>
          </cell>
          <cell r="S261">
            <v>127.24978510028652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4.75</v>
          </cell>
          <cell r="Y261">
            <v>17.807664756446993</v>
          </cell>
          <cell r="Z261">
            <v>3.7867836676217763</v>
          </cell>
          <cell r="AA261">
            <v>7.7656518624641828</v>
          </cell>
          <cell r="AB261">
            <v>11.618266475644699</v>
          </cell>
          <cell r="AC261">
            <v>205.60569484240685</v>
          </cell>
          <cell r="AD261">
            <v>182.43</v>
          </cell>
          <cell r="AF261">
            <v>182.43</v>
          </cell>
        </row>
        <row r="262">
          <cell r="E262" t="str">
            <v>10221723</v>
          </cell>
          <cell r="F262" t="str">
            <v>10221723</v>
          </cell>
          <cell r="G262" t="str">
            <v>はる一番ミニⅢ１０Ｐ</v>
          </cell>
          <cell r="H262">
            <v>4662207</v>
          </cell>
          <cell r="I262" t="e">
            <v>#N/A</v>
          </cell>
          <cell r="J262" t="e">
            <v>#N/A</v>
          </cell>
          <cell r="K262" t="e">
            <v>#N/A</v>
          </cell>
          <cell r="L262">
            <v>0</v>
          </cell>
          <cell r="N262" t="e">
            <v>#N/A</v>
          </cell>
          <cell r="O262" t="e">
            <v>#N/A</v>
          </cell>
          <cell r="P262">
            <v>75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>
            <v>1.78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F262" t="e">
            <v>#N/A</v>
          </cell>
        </row>
        <row r="263">
          <cell r="E263" t="str">
            <v>10221733</v>
          </cell>
          <cell r="F263" t="str">
            <v>10221733</v>
          </cell>
          <cell r="G263" t="str">
            <v>はる一番　はるﾐﾆ 10P</v>
          </cell>
          <cell r="H263">
            <v>21098907</v>
          </cell>
          <cell r="I263" t="e">
            <v>#N/A</v>
          </cell>
          <cell r="J263" t="e">
            <v>#N/A</v>
          </cell>
          <cell r="K263">
            <v>53.963877537393167</v>
          </cell>
          <cell r="L263">
            <v>0</v>
          </cell>
          <cell r="N263">
            <v>0.2804816328347578</v>
          </cell>
          <cell r="O263">
            <v>21.036122462606833</v>
          </cell>
          <cell r="P263">
            <v>75</v>
          </cell>
          <cell r="Q263">
            <v>53.963877537393167</v>
          </cell>
          <cell r="R263">
            <v>8.4771078169515661</v>
          </cell>
          <cell r="S263">
            <v>32.728343126780629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1.78</v>
          </cell>
          <cell r="Y263">
            <v>4.723140357905983</v>
          </cell>
          <cell r="Z263">
            <v>1.1796095975783476</v>
          </cell>
          <cell r="AA263">
            <v>2.0596899483618234</v>
          </cell>
          <cell r="AB263">
            <v>3.0159866898148149</v>
          </cell>
          <cell r="AC263">
            <v>53.963877537393167</v>
          </cell>
          <cell r="AD263">
            <v>47.71</v>
          </cell>
          <cell r="AF263">
            <v>47.71</v>
          </cell>
        </row>
        <row r="264">
          <cell r="E264" t="str">
            <v>10221734</v>
          </cell>
          <cell r="F264" t="str">
            <v>10221734</v>
          </cell>
          <cell r="G264" t="str">
            <v>はる一番　はるﾐﾆ 30P</v>
          </cell>
          <cell r="H264">
            <v>35165205</v>
          </cell>
          <cell r="I264">
            <v>13209600</v>
          </cell>
          <cell r="J264">
            <v>55040</v>
          </cell>
          <cell r="K264">
            <v>193.06556564112364</v>
          </cell>
          <cell r="L264">
            <v>0</v>
          </cell>
          <cell r="N264">
            <v>0.19556014316198483</v>
          </cell>
          <cell r="O264">
            <v>46.934434358876359</v>
          </cell>
          <cell r="P264">
            <v>240</v>
          </cell>
          <cell r="Q264">
            <v>193.06556564112364</v>
          </cell>
          <cell r="R264">
            <v>26.020459105675521</v>
          </cell>
          <cell r="S264">
            <v>120.53692910376456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4.5599999999999996</v>
          </cell>
          <cell r="Y264">
            <v>19.486444200267535</v>
          </cell>
          <cell r="Z264">
            <v>3.1328468373781768</v>
          </cell>
          <cell r="AA264">
            <v>8.4977546340531251</v>
          </cell>
          <cell r="AB264">
            <v>10.831131759984713</v>
          </cell>
          <cell r="AC264">
            <v>193.06556564112364</v>
          </cell>
          <cell r="AD264">
            <v>170.6</v>
          </cell>
          <cell r="AF264">
            <v>170.6</v>
          </cell>
        </row>
        <row r="265">
          <cell r="E265" t="str">
            <v>10221743</v>
          </cell>
          <cell r="F265" t="str">
            <v>10221733</v>
          </cell>
          <cell r="G265" t="str">
            <v>はる一番はるﾐﾆⅡ10</v>
          </cell>
          <cell r="H265">
            <v>4196386</v>
          </cell>
          <cell r="I265">
            <v>12960000</v>
          </cell>
          <cell r="J265">
            <v>172800</v>
          </cell>
          <cell r="K265">
            <v>53.963877537393167</v>
          </cell>
          <cell r="L265">
            <v>0</v>
          </cell>
          <cell r="N265">
            <v>0.2804816328347578</v>
          </cell>
          <cell r="O265">
            <v>21.036122462606833</v>
          </cell>
          <cell r="P265">
            <v>75</v>
          </cell>
          <cell r="Q265">
            <v>53.963877537393167</v>
          </cell>
          <cell r="R265">
            <v>8.4771078169515661</v>
          </cell>
          <cell r="S265">
            <v>32.728343126780629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1.78</v>
          </cell>
          <cell r="Y265">
            <v>4.723140357905983</v>
          </cell>
          <cell r="Z265">
            <v>1.1796095975783476</v>
          </cell>
          <cell r="AA265">
            <v>2.0596899483618234</v>
          </cell>
          <cell r="AB265">
            <v>3.0159866898148149</v>
          </cell>
          <cell r="AC265">
            <v>53.963877537393167</v>
          </cell>
          <cell r="AD265">
            <v>47.71</v>
          </cell>
          <cell r="AF265">
            <v>47.71</v>
          </cell>
        </row>
        <row r="266">
          <cell r="E266" t="str">
            <v>10221803</v>
          </cell>
          <cell r="F266" t="str">
            <v>10221803</v>
          </cell>
          <cell r="G266" t="str">
            <v xml:space="preserve"> DNﾃﾞｲﾘｰﾆｰｽﾞはるﾐﾆ10</v>
          </cell>
          <cell r="H266">
            <v>22840230</v>
          </cell>
          <cell r="I266" t="e">
            <v>#N/A</v>
          </cell>
          <cell r="J266" t="e">
            <v>#N/A</v>
          </cell>
          <cell r="K266">
            <v>59.333316907577753</v>
          </cell>
          <cell r="L266">
            <v>0</v>
          </cell>
          <cell r="N266">
            <v>0.20888910789896328</v>
          </cell>
          <cell r="O266">
            <v>15.666683092422247</v>
          </cell>
          <cell r="P266">
            <v>75</v>
          </cell>
          <cell r="Q266">
            <v>59.333316907577753</v>
          </cell>
          <cell r="R266">
            <v>8.4994031975470872</v>
          </cell>
          <cell r="S266">
            <v>37.552392685063516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1.65</v>
          </cell>
          <cell r="Y266">
            <v>5.0169075777485759</v>
          </cell>
          <cell r="Z266">
            <v>1.0876368812965396</v>
          </cell>
          <cell r="AA266">
            <v>2.1877956636005256</v>
          </cell>
          <cell r="AB266">
            <v>3.3391809023215071</v>
          </cell>
          <cell r="AC266">
            <v>59.333316907577753</v>
          </cell>
          <cell r="AD266">
            <v>52.72</v>
          </cell>
          <cell r="AF266">
            <v>52.72</v>
          </cell>
        </row>
        <row r="267">
          <cell r="E267" t="str">
            <v>10221813</v>
          </cell>
          <cell r="F267" t="str">
            <v>10221803</v>
          </cell>
          <cell r="G267" t="str">
            <v xml:space="preserve"> DNﾃﾞｲﾘｰﾆｰｽﾞﾊﾙﾐﾆⅡ10</v>
          </cell>
          <cell r="H267">
            <v>3231333</v>
          </cell>
          <cell r="I267">
            <v>13392000</v>
          </cell>
          <cell r="J267">
            <v>178560</v>
          </cell>
          <cell r="K267">
            <v>59.333316907577753</v>
          </cell>
          <cell r="L267">
            <v>0</v>
          </cell>
          <cell r="N267">
            <v>0.20888910789896328</v>
          </cell>
          <cell r="O267">
            <v>15.666683092422247</v>
          </cell>
          <cell r="P267">
            <v>75</v>
          </cell>
          <cell r="Q267">
            <v>59.333316907577753</v>
          </cell>
          <cell r="R267">
            <v>8.4994031975470872</v>
          </cell>
          <cell r="S267">
            <v>37.552392685063516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1.65</v>
          </cell>
          <cell r="Y267">
            <v>5.0169075777485759</v>
          </cell>
          <cell r="Z267">
            <v>1.0876368812965396</v>
          </cell>
          <cell r="AA267">
            <v>2.1877956636005256</v>
          </cell>
          <cell r="AB267">
            <v>3.3391809023215071</v>
          </cell>
          <cell r="AC267">
            <v>59.333316907577753</v>
          </cell>
          <cell r="AD267">
            <v>52.72</v>
          </cell>
          <cell r="AF267">
            <v>52.72</v>
          </cell>
        </row>
        <row r="268">
          <cell r="E268" t="str">
            <v>10222003</v>
          </cell>
          <cell r="F268" t="str">
            <v>10222003</v>
          </cell>
          <cell r="G268" t="str">
            <v xml:space="preserve"> ﾊﾙﾌﾟﾘﾎﾟｶﾐﾆ ﾀｲｶﾞｰｽ10P</v>
          </cell>
          <cell r="H268">
            <v>-18394</v>
          </cell>
          <cell r="I268" t="e">
            <v>#N/A</v>
          </cell>
          <cell r="J268" t="e">
            <v>#N/A</v>
          </cell>
          <cell r="K268" t="e">
            <v>#N/A</v>
          </cell>
          <cell r="L268">
            <v>0</v>
          </cell>
          <cell r="N268" t="e">
            <v>#N/A</v>
          </cell>
          <cell r="O268" t="e">
            <v>#N/A</v>
          </cell>
          <cell r="P268">
            <v>93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>
            <v>1.52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F268" t="e">
            <v>#N/A</v>
          </cell>
        </row>
        <row r="269">
          <cell r="E269" t="str">
            <v>10222102</v>
          </cell>
          <cell r="F269" t="str">
            <v>10222102</v>
          </cell>
          <cell r="G269" t="str">
            <v xml:space="preserve"> ﾊﾙﾌﾟﾘﾎﾟｶﾐﾆ ﾊﾛｰｷﾃｨ5P</v>
          </cell>
          <cell r="H269">
            <v>1474524</v>
          </cell>
          <cell r="I269">
            <v>0</v>
          </cell>
          <cell r="J269">
            <v>0</v>
          </cell>
          <cell r="K269">
            <v>48.881076388888893</v>
          </cell>
          <cell r="L269">
            <v>0</v>
          </cell>
          <cell r="N269">
            <v>0.22410989858906519</v>
          </cell>
          <cell r="O269">
            <v>14.118923611111107</v>
          </cell>
          <cell r="P269">
            <v>63</v>
          </cell>
          <cell r="Q269">
            <v>48.881076388888893</v>
          </cell>
          <cell r="R269">
            <v>4.8029861111111112</v>
          </cell>
          <cell r="S269">
            <v>31.404375000000002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0.7</v>
          </cell>
          <cell r="Y269">
            <v>6.3109027777777786</v>
          </cell>
          <cell r="Z269">
            <v>0.17725694444444443</v>
          </cell>
          <cell r="AA269">
            <v>2.7520833333333332</v>
          </cell>
          <cell r="AB269">
            <v>2.7334722222222223</v>
          </cell>
          <cell r="AC269">
            <v>48.881076388888893</v>
          </cell>
          <cell r="AD269">
            <v>43.22</v>
          </cell>
          <cell r="AF269">
            <v>43.22</v>
          </cell>
        </row>
        <row r="270">
          <cell r="E270" t="str">
            <v>10222103</v>
          </cell>
          <cell r="F270" t="str">
            <v>10222103</v>
          </cell>
          <cell r="G270" t="str">
            <v xml:space="preserve"> ﾊﾙﾌﾟﾘﾎﾟｶﾐﾆ ﾊﾛｰｷﾃｨ10P</v>
          </cell>
          <cell r="H270">
            <v>409392</v>
          </cell>
          <cell r="I270">
            <v>0</v>
          </cell>
          <cell r="J270">
            <v>0</v>
          </cell>
          <cell r="K270" t="e">
            <v>#N/A</v>
          </cell>
          <cell r="L270">
            <v>0</v>
          </cell>
          <cell r="N270" t="e">
            <v>#N/A</v>
          </cell>
          <cell r="O270" t="e">
            <v>#N/A</v>
          </cell>
          <cell r="P270">
            <v>128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>
            <v>2.6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F270" t="e">
            <v>#N/A</v>
          </cell>
        </row>
        <row r="271">
          <cell r="E271" t="str">
            <v>10222105</v>
          </cell>
          <cell r="F271" t="str">
            <v>10222105</v>
          </cell>
          <cell r="G271" t="str">
            <v xml:space="preserve"> ﾊﾙﾌﾟﾘﾎﾟｶﾐﾆ ﾊﾛｰｷﾃｨ25P</v>
          </cell>
          <cell r="H271">
            <v>-113280</v>
          </cell>
          <cell r="I271">
            <v>0</v>
          </cell>
          <cell r="J271">
            <v>0</v>
          </cell>
          <cell r="K271" t="e">
            <v>#N/A</v>
          </cell>
          <cell r="L271">
            <v>0</v>
          </cell>
          <cell r="N271" t="e">
            <v>#N/A</v>
          </cell>
          <cell r="O271" t="e">
            <v>#N/A</v>
          </cell>
          <cell r="P271">
            <v>243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>
            <v>4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F271" t="e">
            <v>#N/A</v>
          </cell>
        </row>
        <row r="272">
          <cell r="E272" t="str">
            <v>10222303</v>
          </cell>
          <cell r="F272" t="str">
            <v>10222303</v>
          </cell>
          <cell r="G272" t="str">
            <v>はる暖のすけミニJ10P</v>
          </cell>
          <cell r="H272">
            <v>20751102</v>
          </cell>
          <cell r="I272">
            <v>11289600</v>
          </cell>
          <cell r="J272">
            <v>161280</v>
          </cell>
          <cell r="K272">
            <v>55.166133792293742</v>
          </cell>
          <cell r="L272">
            <v>0</v>
          </cell>
          <cell r="N272">
            <v>0.21191237439580368</v>
          </cell>
          <cell r="O272">
            <v>14.833866207706258</v>
          </cell>
          <cell r="P272">
            <v>70</v>
          </cell>
          <cell r="Q272">
            <v>55.166133792293742</v>
          </cell>
          <cell r="R272">
            <v>8.7972902657700924</v>
          </cell>
          <cell r="S272">
            <v>32.794975450955278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1.78</v>
          </cell>
          <cell r="Y272">
            <v>5.2522214217098941</v>
          </cell>
          <cell r="Z272">
            <v>1.1767998185505391</v>
          </cell>
          <cell r="AA272">
            <v>2.2904125306863059</v>
          </cell>
          <cell r="AB272">
            <v>3.0744343046216245</v>
          </cell>
          <cell r="AC272">
            <v>55.166133792293742</v>
          </cell>
          <cell r="AD272">
            <v>48.62</v>
          </cell>
          <cell r="AF272">
            <v>48.62</v>
          </cell>
        </row>
        <row r="273">
          <cell r="E273" t="str">
            <v>10222304</v>
          </cell>
          <cell r="F273" t="str">
            <v>10222304</v>
          </cell>
          <cell r="G273" t="str">
            <v>はる暖のすけミニJ30P</v>
          </cell>
          <cell r="H273">
            <v>18308106</v>
          </cell>
          <cell r="I273" t="e">
            <v>#N/A</v>
          </cell>
          <cell r="J273" t="e">
            <v>#N/A</v>
          </cell>
          <cell r="K273">
            <v>192.93997374965463</v>
          </cell>
          <cell r="L273">
            <v>0</v>
          </cell>
          <cell r="N273">
            <v>0.13090101914569988</v>
          </cell>
          <cell r="O273">
            <v>29.060026250345373</v>
          </cell>
          <cell r="P273">
            <v>222</v>
          </cell>
          <cell r="Q273">
            <v>192.93997374965463</v>
          </cell>
          <cell r="R273">
            <v>26.866848576954958</v>
          </cell>
          <cell r="S273">
            <v>112.23604586902459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4.5599999999999996</v>
          </cell>
          <cell r="Y273">
            <v>25.2332308648798</v>
          </cell>
          <cell r="Z273">
            <v>2.3672285161646864</v>
          </cell>
          <cell r="AA273">
            <v>11.0038512019895</v>
          </cell>
          <cell r="AB273">
            <v>10.672768720641061</v>
          </cell>
          <cell r="AC273">
            <v>192.93997374965463</v>
          </cell>
          <cell r="AD273">
            <v>168.9</v>
          </cell>
          <cell r="AF273">
            <v>168.9</v>
          </cell>
        </row>
        <row r="274">
          <cell r="E274" t="str">
            <v>10222314</v>
          </cell>
          <cell r="F274" t="str">
            <v>10222314</v>
          </cell>
          <cell r="G274" t="str">
            <v>はるﾀﾞﾝﾉｽｹﾐﾆⅡJ30P</v>
          </cell>
          <cell r="H274">
            <v>8642304</v>
          </cell>
          <cell r="I274">
            <v>7956480</v>
          </cell>
          <cell r="J274">
            <v>35840</v>
          </cell>
          <cell r="K274">
            <v>213.72906431334624</v>
          </cell>
          <cell r="L274">
            <v>0</v>
          </cell>
          <cell r="N274">
            <v>3.7256467056998907E-2</v>
          </cell>
          <cell r="O274">
            <v>8.2709356866537576</v>
          </cell>
          <cell r="P274">
            <v>222</v>
          </cell>
          <cell r="Q274">
            <v>213.72906431334624</v>
          </cell>
          <cell r="R274">
            <v>32.626692456479695</v>
          </cell>
          <cell r="S274">
            <v>119.0314917794971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4.5599999999999996</v>
          </cell>
          <cell r="Y274">
            <v>20.822836073500966</v>
          </cell>
          <cell r="Z274">
            <v>15.568242263056094</v>
          </cell>
          <cell r="AA274">
            <v>9.0804521276595747</v>
          </cell>
          <cell r="AB274">
            <v>12.039349613152805</v>
          </cell>
          <cell r="AC274">
            <v>213.72906431334624</v>
          </cell>
          <cell r="AD274">
            <v>177.04</v>
          </cell>
          <cell r="AF274">
            <v>177.04</v>
          </cell>
        </row>
        <row r="275">
          <cell r="E275" t="str">
            <v>10222403</v>
          </cell>
          <cell r="F275" t="str">
            <v>10222403</v>
          </cell>
          <cell r="G275" t="str">
            <v>はるほっとするねﾐﾆ10</v>
          </cell>
          <cell r="H275">
            <v>8101877</v>
          </cell>
          <cell r="I275" t="e">
            <v>#N/A</v>
          </cell>
          <cell r="J275" t="e">
            <v>#N/A</v>
          </cell>
          <cell r="K275">
            <v>49.557071702244109</v>
          </cell>
          <cell r="L275">
            <v>0</v>
          </cell>
          <cell r="N275">
            <v>0.33923904397007854</v>
          </cell>
          <cell r="O275">
            <v>25.442928297755891</v>
          </cell>
          <cell r="P275">
            <v>75</v>
          </cell>
          <cell r="Q275">
            <v>49.557071702244109</v>
          </cell>
          <cell r="R275">
            <v>9.8421934865900376</v>
          </cell>
          <cell r="S275">
            <v>27.173850574712645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1.51</v>
          </cell>
          <cell r="Y275">
            <v>5.1315339354132465</v>
          </cell>
          <cell r="Z275">
            <v>0.90541187739463602</v>
          </cell>
          <cell r="AA275">
            <v>2.2377531472359058</v>
          </cell>
          <cell r="AB275">
            <v>2.7563286808976462</v>
          </cell>
          <cell r="AC275">
            <v>49.557071702244109</v>
          </cell>
          <cell r="AD275">
            <v>43.66</v>
          </cell>
          <cell r="AF275">
            <v>43.66</v>
          </cell>
        </row>
        <row r="276">
          <cell r="E276" t="str">
            <v>10222413</v>
          </cell>
          <cell r="F276" t="str">
            <v>10222413</v>
          </cell>
          <cell r="G276" t="str">
            <v>はるﾎｯﾄｽﾙﾈﾐﾆⅡ10P</v>
          </cell>
          <cell r="H276">
            <v>3505296</v>
          </cell>
          <cell r="I276">
            <v>5760000</v>
          </cell>
          <cell r="J276">
            <v>76800</v>
          </cell>
          <cell r="K276">
            <v>72.34059930008749</v>
          </cell>
          <cell r="L276">
            <v>0</v>
          </cell>
          <cell r="N276">
            <v>3.5458675998833462E-2</v>
          </cell>
          <cell r="O276">
            <v>2.6594006999125099</v>
          </cell>
          <cell r="P276">
            <v>75</v>
          </cell>
          <cell r="Q276">
            <v>72.34059930008749</v>
          </cell>
          <cell r="R276">
            <v>10.874453193350831</v>
          </cell>
          <cell r="S276">
            <v>45.527012248468935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1.51</v>
          </cell>
          <cell r="Y276">
            <v>6.3211942257217846</v>
          </cell>
          <cell r="Z276">
            <v>1.2553587051618549</v>
          </cell>
          <cell r="AA276">
            <v>2.7565616797900261</v>
          </cell>
          <cell r="AB276">
            <v>4.0960192475940511</v>
          </cell>
          <cell r="AC276">
            <v>72.34059930008749</v>
          </cell>
          <cell r="AD276">
            <v>64.23</v>
          </cell>
          <cell r="AF276">
            <v>64.23</v>
          </cell>
        </row>
        <row r="277">
          <cell r="E277" t="str">
            <v>10222503</v>
          </cell>
          <cell r="F277" t="str">
            <v>10222503</v>
          </cell>
          <cell r="G277" t="str">
            <v>はるジップカイロﾐﾆ10</v>
          </cell>
          <cell r="H277">
            <v>12877920</v>
          </cell>
          <cell r="I277">
            <v>6048000</v>
          </cell>
          <cell r="J277">
            <v>80640</v>
          </cell>
          <cell r="K277">
            <v>54.561984508547013</v>
          </cell>
          <cell r="L277">
            <v>0</v>
          </cell>
          <cell r="N277">
            <v>0.27250687321937317</v>
          </cell>
          <cell r="O277">
            <v>20.438015491452987</v>
          </cell>
          <cell r="P277">
            <v>75</v>
          </cell>
          <cell r="Q277">
            <v>54.561984508547013</v>
          </cell>
          <cell r="R277">
            <v>8.6390357905982906</v>
          </cell>
          <cell r="S277">
            <v>34.093616452991455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1.78</v>
          </cell>
          <cell r="Y277">
            <v>3.9965010683760682</v>
          </cell>
          <cell r="Z277">
            <v>1.2389823717948718</v>
          </cell>
          <cell r="AA277">
            <v>1.7428151709401709</v>
          </cell>
          <cell r="AB277">
            <v>3.071033653846154</v>
          </cell>
          <cell r="AC277">
            <v>54.561984508547013</v>
          </cell>
          <cell r="AD277">
            <v>48.51</v>
          </cell>
          <cell r="AF277">
            <v>48.51</v>
          </cell>
        </row>
        <row r="278">
          <cell r="E278" t="str">
            <v>10222504</v>
          </cell>
          <cell r="F278" t="str">
            <v>10222504</v>
          </cell>
          <cell r="G278" t="str">
            <v>はるジップカイロﾐﾆ30</v>
          </cell>
          <cell r="H278">
            <v>8717760</v>
          </cell>
          <cell r="I278" t="e">
            <v>#N/A</v>
          </cell>
          <cell r="J278" t="e">
            <v>#N/A</v>
          </cell>
          <cell r="K278">
            <v>191.93064639905552</v>
          </cell>
          <cell r="L278">
            <v>0</v>
          </cell>
          <cell r="N278">
            <v>0.20028897333726867</v>
          </cell>
          <cell r="O278">
            <v>48.069353600944481</v>
          </cell>
          <cell r="P278">
            <v>240</v>
          </cell>
          <cell r="Q278">
            <v>191.93064639905552</v>
          </cell>
          <cell r="R278">
            <v>25.364669421487605</v>
          </cell>
          <cell r="S278">
            <v>119.3726018299882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4.5599999999999996</v>
          </cell>
          <cell r="Y278">
            <v>20.174291617473436</v>
          </cell>
          <cell r="Z278">
            <v>2.9166174734356551</v>
          </cell>
          <cell r="AA278">
            <v>8.7977051357733185</v>
          </cell>
          <cell r="AB278">
            <v>10.744760920897283</v>
          </cell>
          <cell r="AC278">
            <v>191.93064639905552</v>
          </cell>
          <cell r="AD278">
            <v>169.47</v>
          </cell>
          <cell r="AF278">
            <v>169.47</v>
          </cell>
        </row>
        <row r="279">
          <cell r="E279" t="str">
            <v>10222514</v>
          </cell>
          <cell r="F279" t="str">
            <v>10222514</v>
          </cell>
          <cell r="G279" t="str">
            <v>はるｼﾞｯﾌﾟｶｲﾛﾐﾆⅡ30</v>
          </cell>
          <cell r="H279">
            <v>6683040</v>
          </cell>
          <cell r="I279">
            <v>3840000</v>
          </cell>
          <cell r="J279">
            <v>16000</v>
          </cell>
          <cell r="K279">
            <v>214.76188053097346</v>
          </cell>
          <cell r="L279">
            <v>0</v>
          </cell>
          <cell r="N279">
            <v>0.10515883112094393</v>
          </cell>
          <cell r="O279">
            <v>25.238119469026543</v>
          </cell>
          <cell r="P279">
            <v>240</v>
          </cell>
          <cell r="Q279">
            <v>214.76188053097346</v>
          </cell>
          <cell r="R279">
            <v>32.623419721871052</v>
          </cell>
          <cell r="S279">
            <v>125.92462073324906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4.5599999999999996</v>
          </cell>
          <cell r="Y279">
            <v>17.542746523388118</v>
          </cell>
          <cell r="Z279">
            <v>14.273546144121365</v>
          </cell>
          <cell r="AA279">
            <v>7.6500474083438688</v>
          </cell>
          <cell r="AB279">
            <v>12.1875</v>
          </cell>
          <cell r="AC279">
            <v>214.76188053097346</v>
          </cell>
          <cell r="AD279">
            <v>180.65</v>
          </cell>
          <cell r="AF279">
            <v>180.65</v>
          </cell>
        </row>
        <row r="280">
          <cell r="E280" t="str">
            <v>10222703</v>
          </cell>
          <cell r="F280" t="str">
            <v>10222703</v>
          </cell>
          <cell r="G280" t="str">
            <v>ぽかぽかﾗｲﾌ ﾊﾙﾐﾆ10P</v>
          </cell>
          <cell r="H280">
            <v>14954904</v>
          </cell>
          <cell r="I280">
            <v>0</v>
          </cell>
          <cell r="J280">
            <v>0</v>
          </cell>
          <cell r="K280">
            <v>65.384519060283679</v>
          </cell>
          <cell r="L280">
            <v>0</v>
          </cell>
          <cell r="N280">
            <v>0.12820641252955095</v>
          </cell>
          <cell r="O280">
            <v>9.6154809397163206</v>
          </cell>
          <cell r="P280">
            <v>75</v>
          </cell>
          <cell r="Q280">
            <v>65.384519060283679</v>
          </cell>
          <cell r="R280">
            <v>10.876302083333334</v>
          </cell>
          <cell r="S280">
            <v>39.514876994680847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1.6</v>
          </cell>
          <cell r="Y280">
            <v>5.8788785460992905</v>
          </cell>
          <cell r="Z280">
            <v>1.2670933067375887</v>
          </cell>
          <cell r="AA280">
            <v>2.5636912677304964</v>
          </cell>
          <cell r="AB280">
            <v>3.6836768617021276</v>
          </cell>
          <cell r="AC280">
            <v>65.384519060283679</v>
          </cell>
          <cell r="AD280">
            <v>57.87</v>
          </cell>
          <cell r="AF280">
            <v>57.87</v>
          </cell>
        </row>
        <row r="281">
          <cell r="E281" t="str">
            <v>10222714</v>
          </cell>
          <cell r="F281" t="str">
            <v>10222714</v>
          </cell>
          <cell r="G281" t="str">
            <v>ぽかぽかﾗｲﾌ ﾊﾙﾐﾆ33P</v>
          </cell>
          <cell r="H281">
            <v>25094879</v>
          </cell>
          <cell r="I281">
            <v>0</v>
          </cell>
          <cell r="J281">
            <v>0</v>
          </cell>
          <cell r="K281">
            <v>237.14567164179101</v>
          </cell>
          <cell r="L281">
            <v>0</v>
          </cell>
          <cell r="N281">
            <v>3.9896066227566758E-2</v>
          </cell>
          <cell r="O281">
            <v>9.8543283582089884</v>
          </cell>
          <cell r="P281">
            <v>247</v>
          </cell>
          <cell r="Q281">
            <v>237.14567164179101</v>
          </cell>
          <cell r="R281">
            <v>35.889664179104479</v>
          </cell>
          <cell r="S281">
            <v>148.63194029850746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5.69</v>
          </cell>
          <cell r="Y281">
            <v>20.712574626865671</v>
          </cell>
          <cell r="Z281">
            <v>3.8058208955223884</v>
          </cell>
          <cell r="AA281">
            <v>9.0324253731343287</v>
          </cell>
          <cell r="AB281">
            <v>13.383246268656716</v>
          </cell>
          <cell r="AC281">
            <v>237.14567164179101</v>
          </cell>
          <cell r="AD281">
            <v>210.92</v>
          </cell>
          <cell r="AF281">
            <v>210.92</v>
          </cell>
        </row>
        <row r="282">
          <cell r="E282" t="str">
            <v>10230203</v>
          </cell>
          <cell r="F282" t="str">
            <v>10230203</v>
          </cell>
          <cell r="G282" t="str">
            <v>韓国はるミニ２Ｐｘ５</v>
          </cell>
          <cell r="H282">
            <v>2021040</v>
          </cell>
          <cell r="I282">
            <v>1405104</v>
          </cell>
          <cell r="J282">
            <v>19248</v>
          </cell>
          <cell r="K282">
            <v>78.252100535168196</v>
          </cell>
          <cell r="L282">
            <v>0</v>
          </cell>
          <cell r="N282">
            <v>-7.1946582673536943E-2</v>
          </cell>
          <cell r="O282">
            <v>-5.2521005351681964</v>
          </cell>
          <cell r="P282">
            <v>73</v>
          </cell>
          <cell r="Q282">
            <v>78.252100535168196</v>
          </cell>
          <cell r="R282">
            <v>10.914707568807341</v>
          </cell>
          <cell r="S282">
            <v>45.790204510703362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2.3199999999999998</v>
          </cell>
          <cell r="Y282">
            <v>9.4824254587155963</v>
          </cell>
          <cell r="Z282">
            <v>1.2895737767584099</v>
          </cell>
          <cell r="AA282">
            <v>4.1351490825688071</v>
          </cell>
          <cell r="AB282">
            <v>4.3200401376146793</v>
          </cell>
          <cell r="AC282">
            <v>78.252100535168196</v>
          </cell>
          <cell r="AD282">
            <v>68.510000000000005</v>
          </cell>
          <cell r="AF282">
            <v>68.510000000000005</v>
          </cell>
        </row>
        <row r="283">
          <cell r="E283" t="str">
            <v>10240202</v>
          </cell>
          <cell r="F283" t="str">
            <v>10240202</v>
          </cell>
          <cell r="G283" t="str">
            <v>暖宝宝可貼るミニ５Ｐ</v>
          </cell>
          <cell r="H283">
            <v>3299328</v>
          </cell>
          <cell r="I283">
            <v>3024384</v>
          </cell>
          <cell r="J283">
            <v>68736</v>
          </cell>
          <cell r="K283" t="e">
            <v>#N/A</v>
          </cell>
          <cell r="L283">
            <v>0</v>
          </cell>
          <cell r="N283" t="e">
            <v>#N/A</v>
          </cell>
          <cell r="O283" t="e">
            <v>#N/A</v>
          </cell>
          <cell r="P283">
            <v>44</v>
          </cell>
          <cell r="Q283">
            <v>8.4499999999999993</v>
          </cell>
          <cell r="R283">
            <v>1.28</v>
          </cell>
          <cell r="S283">
            <v>4.05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0.89</v>
          </cell>
          <cell r="Y283">
            <v>2.23</v>
          </cell>
          <cell r="Z283">
            <v>0</v>
          </cell>
          <cell r="AA283">
            <v>0</v>
          </cell>
          <cell r="AB283">
            <v>0</v>
          </cell>
          <cell r="AC283" t="e">
            <v>#N/A</v>
          </cell>
          <cell r="AD283">
            <v>8.4499999999999993</v>
          </cell>
          <cell r="AF283">
            <v>8.4499999999999993</v>
          </cell>
        </row>
        <row r="284">
          <cell r="E284" t="str">
            <v>10310101</v>
          </cell>
          <cell r="F284" t="str">
            <v>10310101</v>
          </cell>
          <cell r="G284" t="str">
            <v>桐灰はる靴下用１Ｐ</v>
          </cell>
          <cell r="H284">
            <v>4500</v>
          </cell>
          <cell r="I284" t="e">
            <v>#N/A</v>
          </cell>
          <cell r="J284" t="e">
            <v>#N/A</v>
          </cell>
          <cell r="K284" t="e">
            <v>#N/A</v>
          </cell>
          <cell r="L284">
            <v>0</v>
          </cell>
          <cell r="N284" t="e">
            <v>#N/A</v>
          </cell>
          <cell r="O284" t="e">
            <v>#N/A</v>
          </cell>
          <cell r="P284">
            <v>14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 t="e">
            <v>#N/A</v>
          </cell>
          <cell r="X284">
            <v>0.31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 t="e">
            <v>#N/A</v>
          </cell>
          <cell r="AF284" t="e">
            <v>#N/A</v>
          </cell>
        </row>
        <row r="285">
          <cell r="E285" t="str">
            <v>10310102</v>
          </cell>
          <cell r="F285" t="str">
            <v>10310102</v>
          </cell>
          <cell r="G285" t="str">
            <v>桐灰はる靴下用５Ｐ</v>
          </cell>
          <cell r="H285">
            <v>-60822</v>
          </cell>
          <cell r="I285" t="e">
            <v>#N/A</v>
          </cell>
          <cell r="J285" t="e">
            <v>#N/A</v>
          </cell>
          <cell r="K285" t="e">
            <v>#N/A</v>
          </cell>
          <cell r="L285">
            <v>0</v>
          </cell>
          <cell r="N285" t="e">
            <v>#N/A</v>
          </cell>
          <cell r="O285" t="e">
            <v>#N/A</v>
          </cell>
          <cell r="P285">
            <v>71</v>
          </cell>
          <cell r="Q285" t="e">
            <v>#N/A</v>
          </cell>
          <cell r="R285" t="e">
            <v>#N/A</v>
          </cell>
          <cell r="S285" t="e">
            <v>#N/A</v>
          </cell>
          <cell r="T285" t="e">
            <v>#N/A</v>
          </cell>
          <cell r="U285" t="e">
            <v>#N/A</v>
          </cell>
          <cell r="V285" t="e">
            <v>#N/A</v>
          </cell>
          <cell r="W285" t="e">
            <v>#N/A</v>
          </cell>
          <cell r="X285">
            <v>1.77</v>
          </cell>
          <cell r="Y285" t="e">
            <v>#N/A</v>
          </cell>
          <cell r="Z285" t="e">
            <v>#N/A</v>
          </cell>
          <cell r="AA285" t="e">
            <v>#N/A</v>
          </cell>
          <cell r="AB285" t="e">
            <v>#N/A</v>
          </cell>
          <cell r="AC285" t="e">
            <v>#N/A</v>
          </cell>
          <cell r="AD285" t="e">
            <v>#N/A</v>
          </cell>
          <cell r="AF285" t="e">
            <v>#N/A</v>
          </cell>
        </row>
        <row r="286">
          <cell r="E286" t="str">
            <v>10310103</v>
          </cell>
          <cell r="F286" t="str">
            <v>10310103</v>
          </cell>
          <cell r="G286" t="str">
            <v>桐灰はる靴下用１０Ｐ</v>
          </cell>
          <cell r="H286">
            <v>10741</v>
          </cell>
          <cell r="I286" t="e">
            <v>#N/A</v>
          </cell>
          <cell r="J286" t="e">
            <v>#N/A</v>
          </cell>
          <cell r="K286" t="e">
            <v>#N/A</v>
          </cell>
          <cell r="L286">
            <v>0</v>
          </cell>
          <cell r="N286" t="e">
            <v>#N/A</v>
          </cell>
          <cell r="O286" t="e">
            <v>#N/A</v>
          </cell>
          <cell r="P286">
            <v>142</v>
          </cell>
          <cell r="Q286" t="e">
            <v>#N/A</v>
          </cell>
          <cell r="R286" t="e">
            <v>#N/A</v>
          </cell>
          <cell r="S286" t="e">
            <v>#N/A</v>
          </cell>
          <cell r="T286" t="e">
            <v>#N/A</v>
          </cell>
          <cell r="U286" t="e">
            <v>#N/A</v>
          </cell>
          <cell r="V286" t="e">
            <v>#N/A</v>
          </cell>
          <cell r="W286" t="e">
            <v>#N/A</v>
          </cell>
          <cell r="X286">
            <v>3.33</v>
          </cell>
          <cell r="Y286" t="e">
            <v>#N/A</v>
          </cell>
          <cell r="Z286" t="e">
            <v>#N/A</v>
          </cell>
          <cell r="AA286" t="e">
            <v>#N/A</v>
          </cell>
          <cell r="AB286" t="e">
            <v>#N/A</v>
          </cell>
          <cell r="AC286" t="e">
            <v>#N/A</v>
          </cell>
          <cell r="AD286" t="e">
            <v>#N/A</v>
          </cell>
          <cell r="AF286" t="e">
            <v>#N/A</v>
          </cell>
        </row>
        <row r="287">
          <cell r="E287" t="str">
            <v>10310104</v>
          </cell>
          <cell r="F287" t="str">
            <v>10310104</v>
          </cell>
          <cell r="G287" t="str">
            <v>桐灰はる靴下用１５Ｐ</v>
          </cell>
          <cell r="H287">
            <v>-13080</v>
          </cell>
          <cell r="I287" t="e">
            <v>#N/A</v>
          </cell>
          <cell r="J287" t="e">
            <v>#N/A</v>
          </cell>
          <cell r="K287" t="e">
            <v>#N/A</v>
          </cell>
          <cell r="L287">
            <v>0</v>
          </cell>
          <cell r="N287" t="e">
            <v>#N/A</v>
          </cell>
          <cell r="O287" t="e">
            <v>#N/A</v>
          </cell>
          <cell r="P287">
            <v>235</v>
          </cell>
          <cell r="Q287" t="e">
            <v>#N/A</v>
          </cell>
          <cell r="R287" t="e">
            <v>#N/A</v>
          </cell>
          <cell r="S287" t="e">
            <v>#N/A</v>
          </cell>
          <cell r="T287" t="e">
            <v>#N/A</v>
          </cell>
          <cell r="U287" t="e">
            <v>#N/A</v>
          </cell>
          <cell r="V287" t="e">
            <v>#N/A</v>
          </cell>
          <cell r="W287" t="e">
            <v>#N/A</v>
          </cell>
          <cell r="X287">
            <v>4.38</v>
          </cell>
          <cell r="Y287" t="e">
            <v>#N/A</v>
          </cell>
          <cell r="Z287" t="e">
            <v>#N/A</v>
          </cell>
          <cell r="AA287" t="e">
            <v>#N/A</v>
          </cell>
          <cell r="AB287" t="e">
            <v>#N/A</v>
          </cell>
          <cell r="AC287" t="e">
            <v>#N/A</v>
          </cell>
          <cell r="AD287" t="e">
            <v>#N/A</v>
          </cell>
          <cell r="AF287" t="e">
            <v>#N/A</v>
          </cell>
        </row>
        <row r="288">
          <cell r="E288" t="str">
            <v>10310108</v>
          </cell>
          <cell r="F288" t="str">
            <v>10310108</v>
          </cell>
          <cell r="G288" t="str">
            <v>桐灰はる靴下用15P･2</v>
          </cell>
          <cell r="H288">
            <v>2187648</v>
          </cell>
          <cell r="I288" t="e">
            <v>#N/A</v>
          </cell>
          <cell r="J288" t="e">
            <v>#N/A</v>
          </cell>
          <cell r="K288">
            <v>227.6837109375</v>
          </cell>
          <cell r="L288">
            <v>0</v>
          </cell>
          <cell r="N288">
            <v>5.9158219266528943E-2</v>
          </cell>
          <cell r="O288">
            <v>14.316289062499999</v>
          </cell>
          <cell r="P288">
            <v>242</v>
          </cell>
          <cell r="Q288">
            <v>227.6837109375</v>
          </cell>
          <cell r="R288">
            <v>23.367578125000001</v>
          </cell>
          <cell r="S288">
            <v>139.40566406249999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4.38</v>
          </cell>
          <cell r="Y288">
            <v>28.6396484375</v>
          </cell>
          <cell r="Z288">
            <v>1.0568359375</v>
          </cell>
          <cell r="AA288">
            <v>11.26796875</v>
          </cell>
          <cell r="AB288">
            <v>19.566015624999999</v>
          </cell>
          <cell r="AC288">
            <v>227.6837109375</v>
          </cell>
          <cell r="AD288">
            <v>195.79</v>
          </cell>
          <cell r="AF288">
            <v>195.79</v>
          </cell>
        </row>
        <row r="289">
          <cell r="E289" t="str">
            <v>10310111</v>
          </cell>
          <cell r="F289" t="str">
            <v>10310111</v>
          </cell>
          <cell r="G289" t="str">
            <v>くつ下(ﾍﾞｰｼﾞｭ)１Ｐ</v>
          </cell>
          <cell r="H289">
            <v>-134</v>
          </cell>
          <cell r="I289" t="e">
            <v>#N/A</v>
          </cell>
          <cell r="J289" t="e">
            <v>#N/A</v>
          </cell>
          <cell r="K289" t="e">
            <v>#N/A</v>
          </cell>
          <cell r="L289">
            <v>0</v>
          </cell>
          <cell r="N289" t="e">
            <v>#N/A</v>
          </cell>
          <cell r="O289" t="e">
            <v>#N/A</v>
          </cell>
          <cell r="P289">
            <v>14</v>
          </cell>
          <cell r="Q289" t="e">
            <v>#N/A</v>
          </cell>
          <cell r="R289" t="e">
            <v>#N/A</v>
          </cell>
          <cell r="S289" t="e">
            <v>#N/A</v>
          </cell>
          <cell r="T289" t="e">
            <v>#N/A</v>
          </cell>
          <cell r="U289" t="e">
            <v>#N/A</v>
          </cell>
          <cell r="V289" t="e">
            <v>#N/A</v>
          </cell>
          <cell r="W289" t="e">
            <v>#N/A</v>
          </cell>
          <cell r="X289" t="e">
            <v>#N/A</v>
          </cell>
          <cell r="Y289" t="e">
            <v>#N/A</v>
          </cell>
          <cell r="Z289" t="e">
            <v>#N/A</v>
          </cell>
          <cell r="AA289" t="e">
            <v>#N/A</v>
          </cell>
          <cell r="AB289" t="e">
            <v>#N/A</v>
          </cell>
          <cell r="AC289" t="e">
            <v>#N/A</v>
          </cell>
          <cell r="AD289" t="e">
            <v>#N/A</v>
          </cell>
          <cell r="AF289" t="e">
            <v>#N/A</v>
          </cell>
        </row>
        <row r="290">
          <cell r="E290" t="str">
            <v>10310112</v>
          </cell>
          <cell r="F290" t="str">
            <v>10310112</v>
          </cell>
          <cell r="G290" t="str">
            <v>くつ下(ﾍﾞｰｼﾞｭ)５Ｐ</v>
          </cell>
          <cell r="H290">
            <v>16583107</v>
          </cell>
          <cell r="I290" t="e">
            <v>#N/A</v>
          </cell>
          <cell r="J290" t="e">
            <v>#N/A</v>
          </cell>
          <cell r="K290" t="e">
            <v>#N/A</v>
          </cell>
          <cell r="L290">
            <v>0</v>
          </cell>
          <cell r="N290" t="e">
            <v>#N/A</v>
          </cell>
          <cell r="O290" t="e">
            <v>#N/A</v>
          </cell>
          <cell r="P290">
            <v>71</v>
          </cell>
          <cell r="Q290" t="e">
            <v>#N/A</v>
          </cell>
          <cell r="R290" t="e">
            <v>#N/A</v>
          </cell>
          <cell r="S290" t="e">
            <v>#N/A</v>
          </cell>
          <cell r="T290" t="e">
            <v>#N/A</v>
          </cell>
          <cell r="U290" t="e">
            <v>#N/A</v>
          </cell>
          <cell r="V290" t="e">
            <v>#N/A</v>
          </cell>
          <cell r="W290" t="e">
            <v>#N/A</v>
          </cell>
          <cell r="X290">
            <v>1.62</v>
          </cell>
          <cell r="Y290" t="e">
            <v>#N/A</v>
          </cell>
          <cell r="Z290" t="e">
            <v>#N/A</v>
          </cell>
          <cell r="AA290" t="e">
            <v>#N/A</v>
          </cell>
          <cell r="AB290" t="e">
            <v>#N/A</v>
          </cell>
          <cell r="AC290" t="e">
            <v>#N/A</v>
          </cell>
          <cell r="AD290" t="e">
            <v>#N/A</v>
          </cell>
          <cell r="AF290" t="e">
            <v>#N/A</v>
          </cell>
        </row>
        <row r="291">
          <cell r="E291" t="str">
            <v>10310114</v>
          </cell>
          <cell r="F291" t="str">
            <v>10310114</v>
          </cell>
          <cell r="G291" t="str">
            <v>くつ下(ﾍﾞｰｼﾞｭ) 15P</v>
          </cell>
          <cell r="H291">
            <v>2019667</v>
          </cell>
          <cell r="I291" t="e">
            <v>#N/A</v>
          </cell>
          <cell r="J291" t="e">
            <v>#N/A</v>
          </cell>
          <cell r="K291" t="e">
            <v>#N/A</v>
          </cell>
          <cell r="L291">
            <v>0</v>
          </cell>
          <cell r="N291" t="e">
            <v>#N/A</v>
          </cell>
          <cell r="O291" t="e">
            <v>#N/A</v>
          </cell>
          <cell r="P291">
            <v>235</v>
          </cell>
          <cell r="Q291" t="e">
            <v>#N/A</v>
          </cell>
          <cell r="R291" t="e">
            <v>#N/A</v>
          </cell>
          <cell r="S291" t="e">
            <v>#N/A</v>
          </cell>
          <cell r="T291" t="e">
            <v>#N/A</v>
          </cell>
          <cell r="U291" t="e">
            <v>#N/A</v>
          </cell>
          <cell r="V291" t="e">
            <v>#N/A</v>
          </cell>
          <cell r="W291" t="e">
            <v>#N/A</v>
          </cell>
          <cell r="X291">
            <v>4.43</v>
          </cell>
          <cell r="Y291" t="e">
            <v>#N/A</v>
          </cell>
          <cell r="Z291" t="e">
            <v>#N/A</v>
          </cell>
          <cell r="AA291" t="e">
            <v>#N/A</v>
          </cell>
          <cell r="AB291" t="e">
            <v>#N/A</v>
          </cell>
          <cell r="AC291" t="e">
            <v>#N/A</v>
          </cell>
          <cell r="AD291" t="e">
            <v>#N/A</v>
          </cell>
          <cell r="AF291" t="e">
            <v>#N/A</v>
          </cell>
        </row>
        <row r="292">
          <cell r="E292" t="str">
            <v>10310116</v>
          </cell>
          <cell r="F292" t="str">
            <v>10310116</v>
          </cell>
          <cell r="G292" t="str">
            <v>くつ下(ﾍﾞｰｼﾞｭ)Ⅱ5P</v>
          </cell>
          <cell r="H292">
            <v>163790120</v>
          </cell>
          <cell r="I292">
            <v>60651000</v>
          </cell>
          <cell r="J292">
            <v>879000</v>
          </cell>
          <cell r="K292">
            <v>59.8669427865591</v>
          </cell>
          <cell r="L292">
            <v>0</v>
          </cell>
          <cell r="N292">
            <v>0.13236314802088261</v>
          </cell>
          <cell r="O292">
            <v>9.1330572134408996</v>
          </cell>
          <cell r="P292">
            <v>69</v>
          </cell>
          <cell r="Q292">
            <v>59.8669427865591</v>
          </cell>
          <cell r="R292">
            <v>7.9849587897072647</v>
          </cell>
          <cell r="S292">
            <v>33.388614700159593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1.63</v>
          </cell>
          <cell r="Y292">
            <v>8.4647471633764013</v>
          </cell>
          <cell r="Z292">
            <v>1.0427707089919329</v>
          </cell>
          <cell r="AA292">
            <v>3.5939966332174631</v>
          </cell>
          <cell r="AB292">
            <v>3.761854791106447</v>
          </cell>
          <cell r="AC292">
            <v>59.8669427865591</v>
          </cell>
          <cell r="AD292">
            <v>51.47</v>
          </cell>
          <cell r="AE292">
            <v>51.92</v>
          </cell>
          <cell r="AF292">
            <v>51.92</v>
          </cell>
        </row>
        <row r="293">
          <cell r="E293" t="str">
            <v>10310118</v>
          </cell>
          <cell r="F293" t="str">
            <v>10310118</v>
          </cell>
          <cell r="G293" t="str">
            <v>くつ下(ﾍﾞｰｼﾞｭ)Ⅱ15</v>
          </cell>
          <cell r="H293">
            <v>97769153</v>
          </cell>
          <cell r="I293">
            <v>38500000</v>
          </cell>
          <cell r="J293">
            <v>154000</v>
          </cell>
          <cell r="K293">
            <v>218.75589208358105</v>
          </cell>
          <cell r="L293">
            <v>0</v>
          </cell>
          <cell r="N293">
            <v>0.12497643166567582</v>
          </cell>
          <cell r="O293">
            <v>31.244107916418955</v>
          </cell>
          <cell r="P293">
            <v>250</v>
          </cell>
          <cell r="Q293">
            <v>218.75589208358105</v>
          </cell>
          <cell r="R293">
            <v>23.50499023188652</v>
          </cell>
          <cell r="S293">
            <v>129.39580501996093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4.66</v>
          </cell>
          <cell r="Y293">
            <v>30.621724496729808</v>
          </cell>
          <cell r="Z293">
            <v>4.5712753758600186</v>
          </cell>
          <cell r="AA293">
            <v>13.201037331181517</v>
          </cell>
          <cell r="AB293">
            <v>12.801059627962287</v>
          </cell>
          <cell r="AC293">
            <v>218.75589208358105</v>
          </cell>
          <cell r="AD293">
            <v>188.18</v>
          </cell>
          <cell r="AE293">
            <v>188.72</v>
          </cell>
          <cell r="AF293">
            <v>188.72</v>
          </cell>
        </row>
        <row r="294">
          <cell r="E294" t="str">
            <v>10310119</v>
          </cell>
          <cell r="F294" t="str">
            <v>10310119</v>
          </cell>
          <cell r="G294" t="str">
            <v>くつ下(ﾍﾞｰｼﾞｭ)Ⅱ30</v>
          </cell>
          <cell r="H294">
            <v>26508313</v>
          </cell>
          <cell r="I294">
            <v>13440000</v>
          </cell>
          <cell r="J294">
            <v>28000</v>
          </cell>
          <cell r="K294">
            <v>453.85626614987081</v>
          </cell>
          <cell r="L294">
            <v>0</v>
          </cell>
          <cell r="N294">
            <v>5.4466112187769158E-2</v>
          </cell>
          <cell r="O294">
            <v>26.143733850129195</v>
          </cell>
          <cell r="P294">
            <v>480</v>
          </cell>
          <cell r="Q294">
            <v>453.85626614987081</v>
          </cell>
          <cell r="R294">
            <v>34.55684754521964</v>
          </cell>
          <cell r="S294">
            <v>256.00904392764858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11.25</v>
          </cell>
          <cell r="Y294">
            <v>64.776916451335055</v>
          </cell>
          <cell r="Z294">
            <v>34.083118001722653</v>
          </cell>
          <cell r="AA294">
            <v>28.248277347114559</v>
          </cell>
          <cell r="AB294">
            <v>24.932062876830319</v>
          </cell>
          <cell r="AC294">
            <v>453.85626614987081</v>
          </cell>
          <cell r="AD294">
            <v>366.59</v>
          </cell>
          <cell r="AF294">
            <v>366.59</v>
          </cell>
        </row>
        <row r="295">
          <cell r="E295" t="str">
            <v>10310121</v>
          </cell>
          <cell r="F295" t="str">
            <v>10310121</v>
          </cell>
          <cell r="G295" t="str">
            <v>くつ下（黒）１Ｐ</v>
          </cell>
          <cell r="H295">
            <v>-1731</v>
          </cell>
          <cell r="I295" t="e">
            <v>#N/A</v>
          </cell>
          <cell r="J295" t="e">
            <v>#N/A</v>
          </cell>
          <cell r="K295" t="e">
            <v>#N/A</v>
          </cell>
          <cell r="L295">
            <v>0</v>
          </cell>
          <cell r="N295" t="e">
            <v>#N/A</v>
          </cell>
          <cell r="O295" t="e">
            <v>#N/A</v>
          </cell>
          <cell r="P295">
            <v>15</v>
          </cell>
          <cell r="Q295" t="e">
            <v>#N/A</v>
          </cell>
          <cell r="R295" t="e">
            <v>#N/A</v>
          </cell>
          <cell r="S295" t="e">
            <v>#N/A</v>
          </cell>
          <cell r="T295" t="e">
            <v>#N/A</v>
          </cell>
          <cell r="U295" t="e">
            <v>#N/A</v>
          </cell>
          <cell r="V295" t="e">
            <v>#N/A</v>
          </cell>
          <cell r="W295" t="e">
            <v>#N/A</v>
          </cell>
          <cell r="X295">
            <v>0.46</v>
          </cell>
          <cell r="Y295" t="e">
            <v>#N/A</v>
          </cell>
          <cell r="Z295" t="e">
            <v>#N/A</v>
          </cell>
          <cell r="AA295" t="e">
            <v>#N/A</v>
          </cell>
          <cell r="AB295" t="e">
            <v>#N/A</v>
          </cell>
          <cell r="AC295" t="e">
            <v>#N/A</v>
          </cell>
          <cell r="AD295" t="e">
            <v>#N/A</v>
          </cell>
          <cell r="AF295" t="e">
            <v>#N/A</v>
          </cell>
        </row>
        <row r="296">
          <cell r="E296" t="str">
            <v>10310122</v>
          </cell>
          <cell r="F296" t="str">
            <v>10310122</v>
          </cell>
          <cell r="G296" t="str">
            <v>くつ下（黒）５Ｐ</v>
          </cell>
          <cell r="H296">
            <v>5456725</v>
          </cell>
          <cell r="I296" t="e">
            <v>#N/A</v>
          </cell>
          <cell r="J296" t="e">
            <v>#N/A</v>
          </cell>
          <cell r="K296">
            <v>76.060053547523438</v>
          </cell>
          <cell r="L296">
            <v>0</v>
          </cell>
          <cell r="N296">
            <v>-7.9017825688734288E-4</v>
          </cell>
          <cell r="O296">
            <v>-6.0053547523438056E-2</v>
          </cell>
          <cell r="P296">
            <v>76</v>
          </cell>
          <cell r="Q296">
            <v>76.060053547523438</v>
          </cell>
          <cell r="R296">
            <v>0</v>
          </cell>
          <cell r="S296">
            <v>1.4546101070950468</v>
          </cell>
          <cell r="T296">
            <v>54.899974899598398</v>
          </cell>
          <cell r="U296">
            <v>0</v>
          </cell>
          <cell r="V296">
            <v>0</v>
          </cell>
          <cell r="W296">
            <v>0</v>
          </cell>
          <cell r="X296">
            <v>1.63</v>
          </cell>
          <cell r="Y296">
            <v>9.6443273092369477</v>
          </cell>
          <cell r="Z296">
            <v>0</v>
          </cell>
          <cell r="AA296">
            <v>4.205739625167336</v>
          </cell>
          <cell r="AB296">
            <v>4.2254016064257023</v>
          </cell>
          <cell r="AC296">
            <v>76.060053547523438</v>
          </cell>
          <cell r="AD296">
            <v>67.63</v>
          </cell>
          <cell r="AF296">
            <v>67.63</v>
          </cell>
        </row>
        <row r="297">
          <cell r="E297" t="str">
            <v>10310124</v>
          </cell>
          <cell r="F297" t="str">
            <v>10310124</v>
          </cell>
          <cell r="G297" t="str">
            <v>くつ下（黒）１５Ｐ</v>
          </cell>
          <cell r="H297">
            <v>1445399</v>
          </cell>
          <cell r="I297" t="e">
            <v>#N/A</v>
          </cell>
          <cell r="J297" t="e">
            <v>#N/A</v>
          </cell>
          <cell r="K297" t="e">
            <v>#N/A</v>
          </cell>
          <cell r="L297">
            <v>0</v>
          </cell>
          <cell r="N297" t="e">
            <v>#N/A</v>
          </cell>
          <cell r="O297" t="e">
            <v>#N/A</v>
          </cell>
          <cell r="P297">
            <v>250</v>
          </cell>
          <cell r="Q297" t="e">
            <v>#N/A</v>
          </cell>
          <cell r="R297" t="e">
            <v>#N/A</v>
          </cell>
          <cell r="S297" t="e">
            <v>#N/A</v>
          </cell>
          <cell r="T297" t="e">
            <v>#N/A</v>
          </cell>
          <cell r="U297" t="e">
            <v>#N/A</v>
          </cell>
          <cell r="V297" t="e">
            <v>#N/A</v>
          </cell>
          <cell r="W297" t="e">
            <v>#N/A</v>
          </cell>
          <cell r="X297">
            <v>4.1900000000000004</v>
          </cell>
          <cell r="Y297" t="e">
            <v>#N/A</v>
          </cell>
          <cell r="Z297" t="e">
            <v>#N/A</v>
          </cell>
          <cell r="AA297" t="e">
            <v>#N/A</v>
          </cell>
          <cell r="AB297" t="e">
            <v>#N/A</v>
          </cell>
          <cell r="AC297" t="e">
            <v>#N/A</v>
          </cell>
          <cell r="AD297" t="e">
            <v>#N/A</v>
          </cell>
          <cell r="AF297" t="e">
            <v>#N/A</v>
          </cell>
        </row>
        <row r="298">
          <cell r="E298" t="str">
            <v>10310126</v>
          </cell>
          <cell r="F298" t="str">
            <v>10310126</v>
          </cell>
          <cell r="G298" t="str">
            <v>くつ下（黒）Ⅱ５Ｐ</v>
          </cell>
          <cell r="H298">
            <v>100261823</v>
          </cell>
          <cell r="I298">
            <v>36704000</v>
          </cell>
          <cell r="J298">
            <v>496000</v>
          </cell>
          <cell r="K298">
            <v>63.855467923801513</v>
          </cell>
          <cell r="L298">
            <v>0</v>
          </cell>
          <cell r="N298">
            <v>0.13708827129997955</v>
          </cell>
          <cell r="O298">
            <v>10.144532076198487</v>
          </cell>
          <cell r="P298">
            <v>74</v>
          </cell>
          <cell r="Q298">
            <v>63.855467923801513</v>
          </cell>
          <cell r="R298">
            <v>7.9912784080960888</v>
          </cell>
          <cell r="S298">
            <v>38.719420807507788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1.63</v>
          </cell>
          <cell r="Y298">
            <v>7.1393112897012987</v>
          </cell>
          <cell r="Z298">
            <v>0.70242191056483527</v>
          </cell>
          <cell r="AA298">
            <v>2.9404436740553979</v>
          </cell>
          <cell r="AB298">
            <v>4.732591833876107</v>
          </cell>
          <cell r="AC298">
            <v>63.855467923801513</v>
          </cell>
          <cell r="AD298">
            <v>55.48</v>
          </cell>
          <cell r="AE298">
            <v>55.93</v>
          </cell>
          <cell r="AF298">
            <v>55.93</v>
          </cell>
        </row>
        <row r="299">
          <cell r="E299" t="str">
            <v>10310128</v>
          </cell>
          <cell r="F299" t="str">
            <v>10310128</v>
          </cell>
          <cell r="G299" t="str">
            <v>くつ下（黒）Ⅱ１５Ｐ</v>
          </cell>
          <cell r="H299">
            <v>87547945</v>
          </cell>
          <cell r="I299">
            <v>35140000</v>
          </cell>
          <cell r="J299">
            <v>140000</v>
          </cell>
          <cell r="K299">
            <v>227.93069202255401</v>
          </cell>
          <cell r="L299">
            <v>0</v>
          </cell>
          <cell r="N299">
            <v>9.190959353564139E-2</v>
          </cell>
          <cell r="O299">
            <v>23.069307977445987</v>
          </cell>
          <cell r="P299">
            <v>251</v>
          </cell>
          <cell r="Q299">
            <v>227.93069202255401</v>
          </cell>
          <cell r="R299">
            <v>23.34406651352198</v>
          </cell>
          <cell r="S299">
            <v>143.22112221990187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4.6500000000000004</v>
          </cell>
          <cell r="Y299">
            <v>25.201269969719117</v>
          </cell>
          <cell r="Z299">
            <v>2.9915487626605408</v>
          </cell>
          <cell r="AA299">
            <v>10.143690612926804</v>
          </cell>
          <cell r="AB299">
            <v>18.378993943823744</v>
          </cell>
          <cell r="AC299">
            <v>227.93069202255401</v>
          </cell>
          <cell r="AD299">
            <v>196.42</v>
          </cell>
          <cell r="AF299">
            <v>196.42</v>
          </cell>
        </row>
        <row r="300">
          <cell r="E300" t="str">
            <v>10310135</v>
          </cell>
          <cell r="F300" t="str">
            <v>10310135</v>
          </cell>
          <cell r="G300" t="str">
            <v>はるくつ下用５ＰF</v>
          </cell>
          <cell r="H300">
            <v>-2472</v>
          </cell>
          <cell r="I300" t="e">
            <v>#N/A</v>
          </cell>
          <cell r="J300" t="e">
            <v>#N/A</v>
          </cell>
          <cell r="K300" t="e">
            <v>#N/A</v>
          </cell>
          <cell r="L300">
            <v>0</v>
          </cell>
          <cell r="N300" t="e">
            <v>#N/A</v>
          </cell>
          <cell r="O300" t="e">
            <v>#N/A</v>
          </cell>
          <cell r="P300">
            <v>71</v>
          </cell>
          <cell r="Q300" t="e">
            <v>#N/A</v>
          </cell>
          <cell r="R300" t="e">
            <v>#N/A</v>
          </cell>
          <cell r="S300" t="e">
            <v>#N/A</v>
          </cell>
          <cell r="T300" t="e">
            <v>#N/A</v>
          </cell>
          <cell r="U300" t="e">
            <v>#N/A</v>
          </cell>
          <cell r="V300" t="e">
            <v>#N/A</v>
          </cell>
          <cell r="W300" t="e">
            <v>#N/A</v>
          </cell>
          <cell r="X300" t="e">
            <v>#N/A</v>
          </cell>
          <cell r="Y300" t="e">
            <v>#N/A</v>
          </cell>
          <cell r="Z300" t="e">
            <v>#N/A</v>
          </cell>
          <cell r="AA300" t="e">
            <v>#N/A</v>
          </cell>
          <cell r="AB300" t="e">
            <v>#N/A</v>
          </cell>
          <cell r="AC300" t="e">
            <v>#N/A</v>
          </cell>
          <cell r="AD300" t="e">
            <v>#N/A</v>
          </cell>
          <cell r="AF300" t="e">
            <v>#N/A</v>
          </cell>
        </row>
        <row r="301">
          <cell r="E301" t="str">
            <v>10310168</v>
          </cell>
          <cell r="F301" t="str">
            <v>10310168</v>
          </cell>
          <cell r="G301" t="str">
            <v>はるくつ下Ⅱ５Ｐ函･2</v>
          </cell>
          <cell r="H301">
            <v>-69534</v>
          </cell>
          <cell r="I301" t="e">
            <v>#N/A</v>
          </cell>
          <cell r="J301" t="e">
            <v>#N/A</v>
          </cell>
          <cell r="K301" t="e">
            <v>#N/A</v>
          </cell>
          <cell r="L301">
            <v>0</v>
          </cell>
          <cell r="N301" t="e">
            <v>#N/A</v>
          </cell>
          <cell r="O301" t="e">
            <v>#N/A</v>
          </cell>
          <cell r="P301">
            <v>69</v>
          </cell>
          <cell r="Q301" t="e">
            <v>#N/A</v>
          </cell>
          <cell r="R301" t="e">
            <v>#N/A</v>
          </cell>
          <cell r="S301" t="e">
            <v>#N/A</v>
          </cell>
          <cell r="T301" t="e">
            <v>#N/A</v>
          </cell>
          <cell r="U301" t="e">
            <v>#N/A</v>
          </cell>
          <cell r="V301" t="e">
            <v>#N/A</v>
          </cell>
          <cell r="W301" t="e">
            <v>#N/A</v>
          </cell>
          <cell r="X301">
            <v>1.55</v>
          </cell>
          <cell r="Y301" t="e">
            <v>#N/A</v>
          </cell>
          <cell r="Z301" t="e">
            <v>#N/A</v>
          </cell>
          <cell r="AA301" t="e">
            <v>#N/A</v>
          </cell>
          <cell r="AB301" t="e">
            <v>#N/A</v>
          </cell>
          <cell r="AC301" t="e">
            <v>#N/A</v>
          </cell>
          <cell r="AD301" t="e">
            <v>#N/A</v>
          </cell>
          <cell r="AF301" t="e">
            <v>#N/A</v>
          </cell>
        </row>
        <row r="302">
          <cell r="E302" t="str">
            <v>10310302</v>
          </cell>
          <cell r="F302" t="str">
            <v>10310302</v>
          </cell>
          <cell r="G302" t="str">
            <v>靴用薄型５Ｐ</v>
          </cell>
          <cell r="H302">
            <v>-936</v>
          </cell>
          <cell r="I302" t="e">
            <v>#N/A</v>
          </cell>
          <cell r="J302" t="e">
            <v>#N/A</v>
          </cell>
          <cell r="K302" t="e">
            <v>#N/A</v>
          </cell>
          <cell r="L302">
            <v>0</v>
          </cell>
          <cell r="N302" t="e">
            <v>#N/A</v>
          </cell>
          <cell r="O302" t="e">
            <v>#N/A</v>
          </cell>
          <cell r="P302">
            <v>82</v>
          </cell>
          <cell r="Q302" t="e">
            <v>#N/A</v>
          </cell>
          <cell r="R302" t="e">
            <v>#N/A</v>
          </cell>
          <cell r="S302" t="e">
            <v>#N/A</v>
          </cell>
          <cell r="T302" t="e">
            <v>#N/A</v>
          </cell>
          <cell r="U302" t="e">
            <v>#N/A</v>
          </cell>
          <cell r="V302" t="e">
            <v>#N/A</v>
          </cell>
          <cell r="W302" t="e">
            <v>#N/A</v>
          </cell>
          <cell r="X302" t="e">
            <v>#N/A</v>
          </cell>
          <cell r="Y302" t="e">
            <v>#N/A</v>
          </cell>
          <cell r="Z302" t="e">
            <v>#N/A</v>
          </cell>
          <cell r="AA302" t="e">
            <v>#N/A</v>
          </cell>
          <cell r="AB302" t="e">
            <v>#N/A</v>
          </cell>
          <cell r="AC302" t="e">
            <v>#N/A</v>
          </cell>
          <cell r="AD302" t="e">
            <v>#N/A</v>
          </cell>
          <cell r="AF302" t="e">
            <v>#N/A</v>
          </cell>
        </row>
        <row r="303">
          <cell r="E303" t="str">
            <v>10310322</v>
          </cell>
          <cell r="F303" t="str">
            <v>10310322</v>
          </cell>
          <cell r="G303" t="str">
            <v>靴用薄型５Ｐ函･2</v>
          </cell>
          <cell r="H303">
            <v>-16146</v>
          </cell>
          <cell r="I303" t="e">
            <v>#N/A</v>
          </cell>
          <cell r="J303" t="e">
            <v>#N/A</v>
          </cell>
          <cell r="K303" t="e">
            <v>#N/A</v>
          </cell>
          <cell r="L303">
            <v>0</v>
          </cell>
          <cell r="N303" t="e">
            <v>#N/A</v>
          </cell>
          <cell r="O303" t="e">
            <v>#N/A</v>
          </cell>
          <cell r="P303">
            <v>82</v>
          </cell>
          <cell r="Q303" t="e">
            <v>#N/A</v>
          </cell>
          <cell r="R303" t="e">
            <v>#N/A</v>
          </cell>
          <cell r="S303" t="e">
            <v>#N/A</v>
          </cell>
          <cell r="T303" t="e">
            <v>#N/A</v>
          </cell>
          <cell r="U303" t="e">
            <v>#N/A</v>
          </cell>
          <cell r="V303" t="e">
            <v>#N/A</v>
          </cell>
          <cell r="W303" t="e">
            <v>#N/A</v>
          </cell>
          <cell r="X303" t="e">
            <v>#N/A</v>
          </cell>
          <cell r="Y303" t="e">
            <v>#N/A</v>
          </cell>
          <cell r="Z303" t="e">
            <v>#N/A</v>
          </cell>
          <cell r="AA303" t="e">
            <v>#N/A</v>
          </cell>
          <cell r="AB303" t="e">
            <v>#N/A</v>
          </cell>
          <cell r="AC303" t="e">
            <v>#N/A</v>
          </cell>
          <cell r="AD303" t="e">
            <v>#N/A</v>
          </cell>
          <cell r="AF303" t="e">
            <v>#N/A</v>
          </cell>
        </row>
        <row r="304">
          <cell r="E304" t="str">
            <v>10310324</v>
          </cell>
          <cell r="F304" t="str">
            <v>10310324</v>
          </cell>
          <cell r="G304" t="str">
            <v>靴用薄型５Ｐ函･3</v>
          </cell>
          <cell r="H304">
            <v>-12115</v>
          </cell>
          <cell r="I304" t="e">
            <v>#N/A</v>
          </cell>
          <cell r="J304" t="e">
            <v>#N/A</v>
          </cell>
          <cell r="K304" t="e">
            <v>#N/A</v>
          </cell>
          <cell r="L304">
            <v>0</v>
          </cell>
          <cell r="N304" t="e">
            <v>#N/A</v>
          </cell>
          <cell r="O304" t="e">
            <v>#N/A</v>
          </cell>
          <cell r="P304">
            <v>82</v>
          </cell>
          <cell r="Q304" t="e">
            <v>#N/A</v>
          </cell>
          <cell r="R304" t="e">
            <v>#N/A</v>
          </cell>
          <cell r="S304" t="e">
            <v>#N/A</v>
          </cell>
          <cell r="T304" t="e">
            <v>#N/A</v>
          </cell>
          <cell r="U304" t="e">
            <v>#N/A</v>
          </cell>
          <cell r="V304" t="e">
            <v>#N/A</v>
          </cell>
          <cell r="W304" t="e">
            <v>#N/A</v>
          </cell>
          <cell r="X304" t="e">
            <v>#N/A</v>
          </cell>
          <cell r="Y304" t="e">
            <v>#N/A</v>
          </cell>
          <cell r="Z304" t="e">
            <v>#N/A</v>
          </cell>
          <cell r="AA304" t="e">
            <v>#N/A</v>
          </cell>
          <cell r="AB304" t="e">
            <v>#N/A</v>
          </cell>
          <cell r="AC304" t="e">
            <v>#N/A</v>
          </cell>
          <cell r="AD304" t="e">
            <v>#N/A</v>
          </cell>
          <cell r="AF304" t="e">
            <v>#N/A</v>
          </cell>
        </row>
        <row r="305">
          <cell r="E305" t="str">
            <v>10310402</v>
          </cell>
          <cell r="F305" t="str">
            <v>10310402</v>
          </cell>
          <cell r="G305" t="str">
            <v>桐灰靴つま先用５Ｐ</v>
          </cell>
          <cell r="H305">
            <v>-69875</v>
          </cell>
          <cell r="I305" t="e">
            <v>#N/A</v>
          </cell>
          <cell r="J305" t="e">
            <v>#N/A</v>
          </cell>
          <cell r="K305" t="e">
            <v>#N/A</v>
          </cell>
          <cell r="L305">
            <v>0</v>
          </cell>
          <cell r="N305" t="e">
            <v>#N/A</v>
          </cell>
          <cell r="O305" t="e">
            <v>#N/A</v>
          </cell>
          <cell r="P305">
            <v>85</v>
          </cell>
          <cell r="Q305" t="e">
            <v>#N/A</v>
          </cell>
          <cell r="R305" t="e">
            <v>#N/A</v>
          </cell>
          <cell r="S305" t="e">
            <v>#N/A</v>
          </cell>
          <cell r="T305" t="e">
            <v>#N/A</v>
          </cell>
          <cell r="U305" t="e">
            <v>#N/A</v>
          </cell>
          <cell r="V305" t="e">
            <v>#N/A</v>
          </cell>
          <cell r="W305" t="e">
            <v>#N/A</v>
          </cell>
          <cell r="X305">
            <v>1.76</v>
          </cell>
          <cell r="Y305" t="e">
            <v>#N/A</v>
          </cell>
          <cell r="Z305" t="e">
            <v>#N/A</v>
          </cell>
          <cell r="AA305" t="e">
            <v>#N/A</v>
          </cell>
          <cell r="AB305" t="e">
            <v>#N/A</v>
          </cell>
          <cell r="AC305" t="e">
            <v>#N/A</v>
          </cell>
          <cell r="AD305" t="e">
            <v>#N/A</v>
          </cell>
          <cell r="AF305" t="e">
            <v>#N/A</v>
          </cell>
        </row>
        <row r="306">
          <cell r="E306" t="str">
            <v>10310404</v>
          </cell>
          <cell r="F306" t="str">
            <v>10310404</v>
          </cell>
          <cell r="G306" t="str">
            <v>桐灰靴つま先用１５Ｐ</v>
          </cell>
          <cell r="H306">
            <v>39502</v>
          </cell>
          <cell r="I306" t="e">
            <v>#N/A</v>
          </cell>
          <cell r="J306" t="e">
            <v>#N/A</v>
          </cell>
          <cell r="K306" t="e">
            <v>#N/A</v>
          </cell>
          <cell r="L306">
            <v>0</v>
          </cell>
          <cell r="N306" t="e">
            <v>#N/A</v>
          </cell>
          <cell r="O306" t="e">
            <v>#N/A</v>
          </cell>
          <cell r="P306">
            <v>275</v>
          </cell>
          <cell r="Q306" t="e">
            <v>#N/A</v>
          </cell>
          <cell r="R306" t="e">
            <v>#N/A</v>
          </cell>
          <cell r="S306" t="e">
            <v>#N/A</v>
          </cell>
          <cell r="T306" t="e">
            <v>#N/A</v>
          </cell>
          <cell r="U306" t="e">
            <v>#N/A</v>
          </cell>
          <cell r="V306" t="e">
            <v>#N/A</v>
          </cell>
          <cell r="W306" t="e">
            <v>#N/A</v>
          </cell>
          <cell r="X306">
            <v>4.72</v>
          </cell>
          <cell r="Y306" t="e">
            <v>#N/A</v>
          </cell>
          <cell r="Z306" t="e">
            <v>#N/A</v>
          </cell>
          <cell r="AA306" t="e">
            <v>#N/A</v>
          </cell>
          <cell r="AB306" t="e">
            <v>#N/A</v>
          </cell>
          <cell r="AC306" t="e">
            <v>#N/A</v>
          </cell>
          <cell r="AD306" t="e">
            <v>#N/A</v>
          </cell>
          <cell r="AF306" t="e">
            <v>#N/A</v>
          </cell>
        </row>
        <row r="307">
          <cell r="E307" t="str">
            <v>10310405</v>
          </cell>
          <cell r="F307" t="str">
            <v>10310405</v>
          </cell>
          <cell r="G307" t="str">
            <v>桐灰靴つま先用(5PX2)</v>
          </cell>
          <cell r="H307">
            <v>76500</v>
          </cell>
          <cell r="I307" t="e">
            <v>#N/A</v>
          </cell>
          <cell r="J307" t="e">
            <v>#N/A</v>
          </cell>
          <cell r="K307" t="e">
            <v>#N/A</v>
          </cell>
          <cell r="L307">
            <v>0</v>
          </cell>
          <cell r="N307" t="e">
            <v>#N/A</v>
          </cell>
          <cell r="O307" t="e">
            <v>#N/A</v>
          </cell>
          <cell r="P307">
            <v>170</v>
          </cell>
          <cell r="Q307" t="e">
            <v>#N/A</v>
          </cell>
          <cell r="R307" t="e">
            <v>#N/A</v>
          </cell>
          <cell r="S307" t="e">
            <v>#N/A</v>
          </cell>
          <cell r="T307" t="e">
            <v>#N/A</v>
          </cell>
          <cell r="U307" t="e">
            <v>#N/A</v>
          </cell>
          <cell r="V307" t="e">
            <v>#N/A</v>
          </cell>
          <cell r="W307" t="e">
            <v>#N/A</v>
          </cell>
          <cell r="X307">
            <v>7.5</v>
          </cell>
          <cell r="Y307" t="e">
            <v>#N/A</v>
          </cell>
          <cell r="Z307" t="e">
            <v>#N/A</v>
          </cell>
          <cell r="AA307" t="e">
            <v>#N/A</v>
          </cell>
          <cell r="AB307" t="e">
            <v>#N/A</v>
          </cell>
          <cell r="AC307" t="e">
            <v>#N/A</v>
          </cell>
          <cell r="AD307" t="e">
            <v>#N/A</v>
          </cell>
          <cell r="AF307" t="e">
            <v>#N/A</v>
          </cell>
        </row>
        <row r="308">
          <cell r="E308" t="str">
            <v>10310411</v>
          </cell>
          <cell r="F308" t="str">
            <v>10310411</v>
          </cell>
          <cell r="G308" t="str">
            <v>靴（ベージュ）１Ｐ</v>
          </cell>
          <cell r="H308">
            <v>-696</v>
          </cell>
          <cell r="I308" t="e">
            <v>#N/A</v>
          </cell>
          <cell r="J308" t="e">
            <v>#N/A</v>
          </cell>
          <cell r="K308" t="e">
            <v>#N/A</v>
          </cell>
          <cell r="L308">
            <v>0</v>
          </cell>
          <cell r="N308" t="e">
            <v>#N/A</v>
          </cell>
          <cell r="O308" t="e">
            <v>#N/A</v>
          </cell>
          <cell r="P308">
            <v>17</v>
          </cell>
          <cell r="Q308" t="e">
            <v>#N/A</v>
          </cell>
          <cell r="R308" t="e">
            <v>#N/A</v>
          </cell>
          <cell r="S308" t="e">
            <v>#N/A</v>
          </cell>
          <cell r="T308" t="e">
            <v>#N/A</v>
          </cell>
          <cell r="U308" t="e">
            <v>#N/A</v>
          </cell>
          <cell r="V308" t="e">
            <v>#N/A</v>
          </cell>
          <cell r="W308" t="e">
            <v>#N/A</v>
          </cell>
          <cell r="X308" t="e">
            <v>#N/A</v>
          </cell>
          <cell r="Y308" t="e">
            <v>#N/A</v>
          </cell>
          <cell r="Z308" t="e">
            <v>#N/A</v>
          </cell>
          <cell r="AA308" t="e">
            <v>#N/A</v>
          </cell>
          <cell r="AB308" t="e">
            <v>#N/A</v>
          </cell>
          <cell r="AC308" t="e">
            <v>#N/A</v>
          </cell>
          <cell r="AD308" t="e">
            <v>#N/A</v>
          </cell>
          <cell r="AF308" t="e">
            <v>#N/A</v>
          </cell>
        </row>
        <row r="309">
          <cell r="E309" t="str">
            <v>10310412</v>
          </cell>
          <cell r="F309" t="str">
            <v>10310412</v>
          </cell>
          <cell r="G309" t="str">
            <v>靴（ベージュ）５Ｐ</v>
          </cell>
          <cell r="H309">
            <v>1167791</v>
          </cell>
          <cell r="I309" t="e">
            <v>#N/A</v>
          </cell>
          <cell r="J309" t="e">
            <v>#N/A</v>
          </cell>
          <cell r="K309">
            <v>83.867620243968886</v>
          </cell>
          <cell r="L309">
            <v>0</v>
          </cell>
          <cell r="N309">
            <v>1.3322114776836629E-2</v>
          </cell>
          <cell r="O309">
            <v>1.1323797560311135</v>
          </cell>
          <cell r="P309">
            <v>85</v>
          </cell>
          <cell r="Q309">
            <v>83.867620243968886</v>
          </cell>
          <cell r="R309">
            <v>0</v>
          </cell>
          <cell r="S309">
            <v>3.344583345945455</v>
          </cell>
          <cell r="T309">
            <v>62.697884190453131</v>
          </cell>
          <cell r="U309">
            <v>0</v>
          </cell>
          <cell r="V309">
            <v>0</v>
          </cell>
          <cell r="W309">
            <v>0</v>
          </cell>
          <cell r="X309">
            <v>1.61</v>
          </cell>
          <cell r="Y309">
            <v>7.9908890032387925</v>
          </cell>
          <cell r="Z309">
            <v>0</v>
          </cell>
          <cell r="AA309">
            <v>3.4845778975088537</v>
          </cell>
          <cell r="AB309">
            <v>4.7396858068226528</v>
          </cell>
          <cell r="AC309">
            <v>83.867620243968886</v>
          </cell>
          <cell r="AD309">
            <v>75.64</v>
          </cell>
          <cell r="AF309">
            <v>75.64</v>
          </cell>
        </row>
        <row r="310">
          <cell r="E310" t="str">
            <v>10310414</v>
          </cell>
          <cell r="F310" t="str">
            <v>10310414</v>
          </cell>
          <cell r="G310" t="str">
            <v>靴（ベージュ）１５Ｐ</v>
          </cell>
          <cell r="H310">
            <v>7001701</v>
          </cell>
          <cell r="I310" t="e">
            <v>#N/A</v>
          </cell>
          <cell r="J310" t="e">
            <v>#N/A</v>
          </cell>
          <cell r="K310" t="e">
            <v>#N/A</v>
          </cell>
          <cell r="L310">
            <v>0</v>
          </cell>
          <cell r="N310" t="e">
            <v>#N/A</v>
          </cell>
          <cell r="O310" t="e">
            <v>#N/A</v>
          </cell>
          <cell r="P310">
            <v>275</v>
          </cell>
          <cell r="Q310" t="e">
            <v>#N/A</v>
          </cell>
          <cell r="R310" t="e">
            <v>#N/A</v>
          </cell>
          <cell r="S310" t="e">
            <v>#N/A</v>
          </cell>
          <cell r="T310" t="e">
            <v>#N/A</v>
          </cell>
          <cell r="U310" t="e">
            <v>#N/A</v>
          </cell>
          <cell r="V310" t="e">
            <v>#N/A</v>
          </cell>
          <cell r="W310" t="e">
            <v>#N/A</v>
          </cell>
          <cell r="X310">
            <v>4.32</v>
          </cell>
          <cell r="Y310" t="e">
            <v>#N/A</v>
          </cell>
          <cell r="Z310" t="e">
            <v>#N/A</v>
          </cell>
          <cell r="AA310" t="e">
            <v>#N/A</v>
          </cell>
          <cell r="AB310" t="e">
            <v>#N/A</v>
          </cell>
          <cell r="AC310" t="e">
            <v>#N/A</v>
          </cell>
          <cell r="AD310" t="e">
            <v>#N/A</v>
          </cell>
          <cell r="AF310" t="e">
            <v>#N/A</v>
          </cell>
        </row>
        <row r="311">
          <cell r="E311" t="str">
            <v>10310421</v>
          </cell>
          <cell r="F311" t="str">
            <v>10310421</v>
          </cell>
          <cell r="G311" t="str">
            <v>靴（ベージュ）Ⅱ１Ｐ</v>
          </cell>
          <cell r="H311">
            <v>-98614</v>
          </cell>
          <cell r="I311">
            <v>0</v>
          </cell>
          <cell r="J311">
            <v>0</v>
          </cell>
          <cell r="K311" t="e">
            <v>#N/A</v>
          </cell>
          <cell r="L311">
            <v>0</v>
          </cell>
          <cell r="N311" t="e">
            <v>#N/A</v>
          </cell>
          <cell r="O311" t="e">
            <v>#N/A</v>
          </cell>
          <cell r="P311">
            <v>17</v>
          </cell>
          <cell r="Q311" t="e">
            <v>#N/A</v>
          </cell>
          <cell r="R311" t="e">
            <v>#N/A</v>
          </cell>
          <cell r="S311" t="e">
            <v>#N/A</v>
          </cell>
          <cell r="T311" t="e">
            <v>#N/A</v>
          </cell>
          <cell r="U311" t="e">
            <v>#N/A</v>
          </cell>
          <cell r="V311" t="e">
            <v>#N/A</v>
          </cell>
          <cell r="W311" t="e">
            <v>#N/A</v>
          </cell>
          <cell r="X311" t="e">
            <v>#N/A</v>
          </cell>
          <cell r="Y311" t="e">
            <v>#N/A</v>
          </cell>
          <cell r="Z311" t="e">
            <v>#N/A</v>
          </cell>
          <cell r="AA311" t="e">
            <v>#N/A</v>
          </cell>
          <cell r="AB311" t="e">
            <v>#N/A</v>
          </cell>
          <cell r="AC311" t="e">
            <v>#N/A</v>
          </cell>
          <cell r="AD311" t="e">
            <v>#N/A</v>
          </cell>
          <cell r="AF311" t="e">
            <v>#N/A</v>
          </cell>
        </row>
        <row r="312">
          <cell r="E312" t="str">
            <v>10310422</v>
          </cell>
          <cell r="F312" t="str">
            <v>10310422</v>
          </cell>
          <cell r="G312" t="str">
            <v>靴（ベージュ）Ⅱ５Ｐ</v>
          </cell>
          <cell r="H312">
            <v>89461134</v>
          </cell>
          <cell r="I312">
            <v>58395000</v>
          </cell>
          <cell r="J312">
            <v>687000</v>
          </cell>
          <cell r="K312">
            <v>70.982160798365868</v>
          </cell>
          <cell r="L312">
            <v>0</v>
          </cell>
          <cell r="N312">
            <v>0.16491575531334274</v>
          </cell>
          <cell r="O312">
            <v>14.017839201634132</v>
          </cell>
          <cell r="P312">
            <v>85</v>
          </cell>
          <cell r="Q312">
            <v>70.982160798365868</v>
          </cell>
          <cell r="R312">
            <v>8.4343581221437471</v>
          </cell>
          <cell r="S312">
            <v>46.936221177814701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1.63</v>
          </cell>
          <cell r="Y312">
            <v>5.9500458731477632</v>
          </cell>
          <cell r="Z312">
            <v>1.2043670371139732</v>
          </cell>
          <cell r="AA312">
            <v>2.5606217975349677</v>
          </cell>
          <cell r="AB312">
            <v>4.2665467906107182</v>
          </cell>
          <cell r="AC312">
            <v>70.982160798365868</v>
          </cell>
          <cell r="AD312">
            <v>62.95</v>
          </cell>
          <cell r="AE312">
            <v>63.98</v>
          </cell>
          <cell r="AF312">
            <v>63.98</v>
          </cell>
        </row>
        <row r="313">
          <cell r="E313" t="str">
            <v>10310424</v>
          </cell>
          <cell r="F313" t="str">
            <v>10310424</v>
          </cell>
          <cell r="G313" t="str">
            <v>靴（ベージュ）Ⅱ15P</v>
          </cell>
          <cell r="H313">
            <v>55820927</v>
          </cell>
          <cell r="I313">
            <v>17040000</v>
          </cell>
          <cell r="J313">
            <v>60000</v>
          </cell>
          <cell r="K313">
            <v>258.06794645050354</v>
          </cell>
          <cell r="L313">
            <v>0</v>
          </cell>
          <cell r="N313">
            <v>9.1310047709494579E-2</v>
          </cell>
          <cell r="O313">
            <v>25.932053549496459</v>
          </cell>
          <cell r="P313">
            <v>284</v>
          </cell>
          <cell r="Q313">
            <v>258.06794645050354</v>
          </cell>
          <cell r="R313">
            <v>23.188290653402113</v>
          </cell>
          <cell r="S313">
            <v>172.3112410955539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4.66</v>
          </cell>
          <cell r="Y313">
            <v>25.461327069516091</v>
          </cell>
          <cell r="Z313">
            <v>4.6627748096290835</v>
          </cell>
          <cell r="AA313">
            <v>10.762596720707444</v>
          </cell>
          <cell r="AB313">
            <v>17.021716101694917</v>
          </cell>
          <cell r="AC313">
            <v>258.06794645050354</v>
          </cell>
          <cell r="AD313">
            <v>225.62</v>
          </cell>
          <cell r="AE313">
            <v>226.56</v>
          </cell>
          <cell r="AF313">
            <v>226.56</v>
          </cell>
        </row>
        <row r="314">
          <cell r="E314" t="str">
            <v>10310433</v>
          </cell>
          <cell r="F314" t="str">
            <v>10310433</v>
          </cell>
          <cell r="G314" t="str">
            <v>靴ﾍﾞｰｼﾞｭ吊下げｷﾖｽｸ</v>
          </cell>
          <cell r="H314">
            <v>279360</v>
          </cell>
          <cell r="I314">
            <v>217100</v>
          </cell>
          <cell r="J314">
            <v>1300</v>
          </cell>
          <cell r="K314" t="e">
            <v>#N/A</v>
          </cell>
          <cell r="L314">
            <v>0</v>
          </cell>
          <cell r="N314" t="e">
            <v>#N/A</v>
          </cell>
          <cell r="O314" t="e">
            <v>#N/A</v>
          </cell>
          <cell r="P314">
            <v>167</v>
          </cell>
          <cell r="Q314">
            <v>141.96432159673174</v>
          </cell>
          <cell r="R314">
            <v>16.868716244287494</v>
          </cell>
          <cell r="S314">
            <v>93.872442355629403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180</v>
          </cell>
          <cell r="Y314">
            <v>11.900091746295526</v>
          </cell>
          <cell r="Z314">
            <v>2.4087340742279464</v>
          </cell>
          <cell r="AA314">
            <v>5.1212435950699353</v>
          </cell>
          <cell r="AB314">
            <v>8.5330935812214364</v>
          </cell>
          <cell r="AC314">
            <v>141.96432159673174</v>
          </cell>
          <cell r="AD314">
            <v>125.9</v>
          </cell>
          <cell r="AE314">
            <v>127.96</v>
          </cell>
          <cell r="AF314">
            <v>127.96</v>
          </cell>
        </row>
        <row r="315">
          <cell r="E315" t="str">
            <v>10310502</v>
          </cell>
          <cell r="F315" t="str">
            <v>10310502</v>
          </cell>
          <cell r="G315" t="str">
            <v>上からはる靴下用５Ｐ</v>
          </cell>
          <cell r="H315">
            <v>738714</v>
          </cell>
          <cell r="I315" t="e">
            <v>#N/A</v>
          </cell>
          <cell r="J315" t="e">
            <v>#N/A</v>
          </cell>
          <cell r="K315" t="e">
            <v>#N/A</v>
          </cell>
          <cell r="L315">
            <v>0</v>
          </cell>
          <cell r="N315" t="e">
            <v>#N/A</v>
          </cell>
          <cell r="O315" t="e">
            <v>#N/A</v>
          </cell>
          <cell r="P315">
            <v>77</v>
          </cell>
          <cell r="Q315" t="e">
            <v>#N/A</v>
          </cell>
          <cell r="R315" t="e">
            <v>#N/A</v>
          </cell>
          <cell r="S315" t="e">
            <v>#N/A</v>
          </cell>
          <cell r="T315" t="e">
            <v>#N/A</v>
          </cell>
          <cell r="U315" t="e">
            <v>#N/A</v>
          </cell>
          <cell r="V315" t="e">
            <v>#N/A</v>
          </cell>
          <cell r="W315" t="e">
            <v>#N/A</v>
          </cell>
          <cell r="X315">
            <v>1.63</v>
          </cell>
          <cell r="Y315" t="e">
            <v>#N/A</v>
          </cell>
          <cell r="Z315" t="e">
            <v>#N/A</v>
          </cell>
          <cell r="AA315" t="e">
            <v>#N/A</v>
          </cell>
          <cell r="AB315" t="e">
            <v>#N/A</v>
          </cell>
          <cell r="AC315" t="e">
            <v>#N/A</v>
          </cell>
          <cell r="AD315" t="e">
            <v>#N/A</v>
          </cell>
          <cell r="AF315" t="e">
            <v>#N/A</v>
          </cell>
        </row>
        <row r="316">
          <cell r="E316" t="str">
            <v>10310512</v>
          </cell>
          <cell r="F316" t="str">
            <v>10310512</v>
          </cell>
          <cell r="G316" t="str">
            <v>上からはる靴下Ⅱ５Ｐ</v>
          </cell>
          <cell r="H316">
            <v>42516854</v>
          </cell>
          <cell r="I316">
            <v>19558000</v>
          </cell>
          <cell r="J316">
            <v>254000</v>
          </cell>
          <cell r="K316">
            <v>76.635516236469613</v>
          </cell>
          <cell r="L316">
            <v>0</v>
          </cell>
          <cell r="N316">
            <v>4.7335553705245099E-3</v>
          </cell>
          <cell r="O316">
            <v>0.36448376353038725</v>
          </cell>
          <cell r="P316">
            <v>77</v>
          </cell>
          <cell r="Q316">
            <v>76.635516236469613</v>
          </cell>
          <cell r="R316">
            <v>8.0680162364696084</v>
          </cell>
          <cell r="S316">
            <v>51.01937621426589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1.63</v>
          </cell>
          <cell r="Y316">
            <v>6.3686106485336289</v>
          </cell>
          <cell r="Z316">
            <v>0.3537503469331113</v>
          </cell>
          <cell r="AA316">
            <v>2.5056954852437787</v>
          </cell>
          <cell r="AB316">
            <v>6.6900673050235913</v>
          </cell>
          <cell r="AC316">
            <v>76.635516236469613</v>
          </cell>
          <cell r="AD316">
            <v>67.09</v>
          </cell>
          <cell r="AE316">
            <v>68.400000000000006</v>
          </cell>
          <cell r="AF316">
            <v>68.400000000000006</v>
          </cell>
        </row>
        <row r="317">
          <cell r="E317" t="str">
            <v>10310602</v>
          </cell>
          <cell r="F317" t="str">
            <v>10310602</v>
          </cell>
          <cell r="G317" t="str">
            <v>くつ下つま先大判３Ｐ</v>
          </cell>
          <cell r="H317">
            <v>14207454</v>
          </cell>
          <cell r="I317">
            <v>14689080</v>
          </cell>
          <cell r="J317">
            <v>189000</v>
          </cell>
          <cell r="K317">
            <v>81.254460757658137</v>
          </cell>
          <cell r="L317">
            <v>0</v>
          </cell>
          <cell r="N317">
            <v>-4.547684968680054E-2</v>
          </cell>
          <cell r="O317">
            <v>-3.5344607576581382</v>
          </cell>
          <cell r="P317">
            <v>77.72</v>
          </cell>
          <cell r="Q317">
            <v>81.254460757658137</v>
          </cell>
          <cell r="R317">
            <v>11.359112742432481</v>
          </cell>
          <cell r="S317">
            <v>46.911265180351641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1.68</v>
          </cell>
          <cell r="Y317">
            <v>10.273092260286388</v>
          </cell>
          <cell r="Z317">
            <v>2.0325765814754395</v>
          </cell>
          <cell r="AA317">
            <v>4.479952872938191</v>
          </cell>
          <cell r="AB317">
            <v>4.5184611201740079</v>
          </cell>
          <cell r="AC317">
            <v>81.254460757658137</v>
          </cell>
          <cell r="AD317">
            <v>70.22</v>
          </cell>
          <cell r="AF317">
            <v>70.22</v>
          </cell>
        </row>
        <row r="318">
          <cell r="E318" t="str">
            <v>10310702</v>
          </cell>
          <cell r="F318" t="str">
            <v>10310702</v>
          </cell>
          <cell r="G318" t="str">
            <v>靴つま先大判３Ｐ</v>
          </cell>
          <cell r="H318">
            <v>11843414</v>
          </cell>
          <cell r="I318">
            <v>12585280</v>
          </cell>
          <cell r="J318">
            <v>134000</v>
          </cell>
          <cell r="K318">
            <v>100.44738744075831</v>
          </cell>
          <cell r="L318">
            <v>0</v>
          </cell>
          <cell r="N318">
            <v>-6.9499440382860989E-2</v>
          </cell>
          <cell r="O318">
            <v>-6.5273874407583037</v>
          </cell>
          <cell r="P318">
            <v>93.92</v>
          </cell>
          <cell r="Q318">
            <v>100.44738744075831</v>
          </cell>
          <cell r="R318">
            <v>11.352325236966823</v>
          </cell>
          <cell r="S318">
            <v>61.673494273301742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1.68</v>
          </cell>
          <cell r="Y318">
            <v>12.528766785150079</v>
          </cell>
          <cell r="Z318">
            <v>2.1350612164296998</v>
          </cell>
          <cell r="AA318">
            <v>5.4636206556082154</v>
          </cell>
          <cell r="AB318">
            <v>5.6141192733017373</v>
          </cell>
          <cell r="AC318">
            <v>100.44738744075831</v>
          </cell>
          <cell r="AD318">
            <v>87.23</v>
          </cell>
          <cell r="AF318">
            <v>87.23</v>
          </cell>
        </row>
        <row r="319">
          <cell r="E319" t="str">
            <v>10320202</v>
          </cell>
          <cell r="F319" t="str">
            <v>10320202</v>
          </cell>
          <cell r="G319" t="str">
            <v xml:space="preserve"> JUSTEYEﾎｯﾄｳｫｰﾏｰKｸﾂｼﾀ5</v>
          </cell>
          <cell r="H319">
            <v>3755520</v>
          </cell>
          <cell r="I319">
            <v>1772160</v>
          </cell>
          <cell r="J319">
            <v>24960</v>
          </cell>
          <cell r="K319">
            <v>57.468631984585741</v>
          </cell>
          <cell r="L319">
            <v>0</v>
          </cell>
          <cell r="N319">
            <v>0.19058264810442618</v>
          </cell>
          <cell r="O319">
            <v>13.531368015414259</v>
          </cell>
          <cell r="P319">
            <v>71</v>
          </cell>
          <cell r="Q319">
            <v>57.468631984585741</v>
          </cell>
          <cell r="R319">
            <v>5.3145472061657024</v>
          </cell>
          <cell r="S319">
            <v>38.330684007707127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1.63</v>
          </cell>
          <cell r="Y319">
            <v>5.4432803468208091</v>
          </cell>
          <cell r="Z319">
            <v>1.1595616570327554</v>
          </cell>
          <cell r="AA319">
            <v>2.3736753371868979</v>
          </cell>
          <cell r="AB319">
            <v>3.2168834296724471</v>
          </cell>
          <cell r="AC319">
            <v>57.468631984585741</v>
          </cell>
          <cell r="AD319">
            <v>50.72</v>
          </cell>
          <cell r="AF319">
            <v>50.72</v>
          </cell>
        </row>
        <row r="320">
          <cell r="E320" t="str">
            <v>10321202</v>
          </cell>
          <cell r="F320" t="str">
            <v>10321202</v>
          </cell>
          <cell r="G320" t="str">
            <v xml:space="preserve"> DNﾃﾞｲﾘｰﾆｰｽﾞくつ下5P</v>
          </cell>
          <cell r="H320">
            <v>7892640</v>
          </cell>
          <cell r="I320">
            <v>5955840</v>
          </cell>
          <cell r="J320">
            <v>90240</v>
          </cell>
          <cell r="K320">
            <v>57.819300411522626</v>
          </cell>
          <cell r="L320">
            <v>0</v>
          </cell>
          <cell r="N320">
            <v>0.1239499937648087</v>
          </cell>
          <cell r="O320">
            <v>8.1806995884773741</v>
          </cell>
          <cell r="P320">
            <v>66</v>
          </cell>
          <cell r="Q320">
            <v>57.819300411522626</v>
          </cell>
          <cell r="R320">
            <v>5.3157471707818926</v>
          </cell>
          <cell r="S320">
            <v>38.457465277777779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1.63</v>
          </cell>
          <cell r="Y320">
            <v>5.4879436728395063</v>
          </cell>
          <cell r="Z320">
            <v>1.2980324074074074</v>
          </cell>
          <cell r="AA320">
            <v>2.3931970164609053</v>
          </cell>
          <cell r="AB320">
            <v>3.2369148662551437</v>
          </cell>
          <cell r="AC320">
            <v>57.819300411522626</v>
          </cell>
          <cell r="AD320">
            <v>50.89</v>
          </cell>
          <cell r="AF320">
            <v>50.89</v>
          </cell>
        </row>
        <row r="321">
          <cell r="E321" t="str">
            <v>10321302</v>
          </cell>
          <cell r="F321" t="str">
            <v>10321302</v>
          </cell>
          <cell r="G321" t="str">
            <v>ぽかぽかﾗｲﾌ靴下5P</v>
          </cell>
          <cell r="H321">
            <v>8651030</v>
          </cell>
          <cell r="I321">
            <v>0</v>
          </cell>
          <cell r="J321">
            <v>0</v>
          </cell>
          <cell r="K321">
            <v>59.823902640264031</v>
          </cell>
          <cell r="L321">
            <v>0</v>
          </cell>
          <cell r="N321">
            <v>9.3577232723272258E-2</v>
          </cell>
          <cell r="O321">
            <v>6.1760973597359694</v>
          </cell>
          <cell r="P321">
            <v>66</v>
          </cell>
          <cell r="Q321">
            <v>59.823902640264031</v>
          </cell>
          <cell r="R321">
            <v>7.5693069306930694</v>
          </cell>
          <cell r="S321">
            <v>35.086613036303632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1.56</v>
          </cell>
          <cell r="Y321">
            <v>7.2792079207920786</v>
          </cell>
          <cell r="Z321">
            <v>0.35268151815181514</v>
          </cell>
          <cell r="AA321">
            <v>2.8639645214521452</v>
          </cell>
          <cell r="AB321">
            <v>5.1121287128712867</v>
          </cell>
          <cell r="AC321">
            <v>59.823902640264031</v>
          </cell>
          <cell r="AD321">
            <v>51.5</v>
          </cell>
          <cell r="AF321">
            <v>51.5</v>
          </cell>
        </row>
        <row r="322">
          <cell r="E322" t="str">
            <v>10330111</v>
          </cell>
          <cell r="F322" t="str">
            <v>10330111</v>
          </cell>
          <cell r="G322" t="str">
            <v xml:space="preserve"> ﾊﾟｯｸﾋｰﾄﾄｩｳｫｰﾏｰⅡ640</v>
          </cell>
          <cell r="H322">
            <v>2304320</v>
          </cell>
          <cell r="I322">
            <v>1274880</v>
          </cell>
          <cell r="J322">
            <v>79680</v>
          </cell>
          <cell r="K322">
            <v>12.687156249999999</v>
          </cell>
          <cell r="L322">
            <v>0</v>
          </cell>
          <cell r="N322">
            <v>0.20705273437500005</v>
          </cell>
          <cell r="O322">
            <v>3.3128437500000008</v>
          </cell>
          <cell r="P322">
            <v>16</v>
          </cell>
          <cell r="Q322">
            <v>12.687156249999999</v>
          </cell>
          <cell r="R322">
            <v>1.63215625</v>
          </cell>
          <cell r="S322">
            <v>7.6831250000000004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0.36</v>
          </cell>
          <cell r="Y322">
            <v>1.4885937499999999</v>
          </cell>
          <cell r="Z322">
            <v>0.17148437499999999</v>
          </cell>
          <cell r="AA322">
            <v>0.64914062500000003</v>
          </cell>
          <cell r="AB322">
            <v>0.70265624999999998</v>
          </cell>
          <cell r="AC322">
            <v>12.687156249999999</v>
          </cell>
          <cell r="AD322">
            <v>11.16</v>
          </cell>
          <cell r="AF322">
            <v>11.16</v>
          </cell>
        </row>
        <row r="323">
          <cell r="E323" t="str">
            <v>10330122</v>
          </cell>
          <cell r="F323" t="str">
            <v>10330122</v>
          </cell>
          <cell r="G323" t="str">
            <v xml:space="preserve"> PAK-HEAT TOE 5P</v>
          </cell>
          <cell r="H323">
            <v>693120</v>
          </cell>
          <cell r="I323">
            <v>943488</v>
          </cell>
          <cell r="J323">
            <v>12096</v>
          </cell>
          <cell r="K323">
            <v>64.414764056224897</v>
          </cell>
          <cell r="L323">
            <v>0</v>
          </cell>
          <cell r="N323">
            <v>0.1741696915868603</v>
          </cell>
          <cell r="O323">
            <v>13.585235943775103</v>
          </cell>
          <cell r="P323">
            <v>78</v>
          </cell>
          <cell r="Q323">
            <v>64.414764056224897</v>
          </cell>
          <cell r="R323">
            <v>7.568273092369477</v>
          </cell>
          <cell r="S323">
            <v>36.080948795180724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2.63</v>
          </cell>
          <cell r="Y323">
            <v>8.9083835341365454</v>
          </cell>
          <cell r="Z323">
            <v>0.34437751004016059</v>
          </cell>
          <cell r="AA323">
            <v>3.504894578313253</v>
          </cell>
          <cell r="AB323">
            <v>5.3778865461847394</v>
          </cell>
          <cell r="AC323">
            <v>64.414764056224897</v>
          </cell>
          <cell r="AD323">
            <v>55.19</v>
          </cell>
          <cell r="AF323">
            <v>55.19</v>
          </cell>
        </row>
        <row r="324">
          <cell r="E324" t="str">
            <v>10340201</v>
          </cell>
          <cell r="F324" t="str">
            <v>10340201</v>
          </cell>
          <cell r="G324" t="str">
            <v xml:space="preserve"> ﾋｰﾄﾌｧｸﾄﾘｰﾄｳはる靴下</v>
          </cell>
          <cell r="H324">
            <v>22362240</v>
          </cell>
          <cell r="I324">
            <v>0</v>
          </cell>
          <cell r="J324">
            <v>0</v>
          </cell>
          <cell r="K324">
            <v>9.6662138024785023</v>
          </cell>
          <cell r="L324">
            <v>0</v>
          </cell>
          <cell r="N324">
            <v>0.39586163734509361</v>
          </cell>
          <cell r="O324">
            <v>6.3337861975214977</v>
          </cell>
          <cell r="P324">
            <v>16</v>
          </cell>
          <cell r="Q324">
            <v>9.6662138024785023</v>
          </cell>
          <cell r="R324">
            <v>1.5103518588770866</v>
          </cell>
          <cell r="S324">
            <v>4.5187910976226604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0.3</v>
          </cell>
          <cell r="Y324">
            <v>1.6705085040465351</v>
          </cell>
          <cell r="Z324">
            <v>0.25298590035407181</v>
          </cell>
          <cell r="AA324">
            <v>0.67584171092564493</v>
          </cell>
          <cell r="AB324">
            <v>0.73773473065250383</v>
          </cell>
          <cell r="AC324">
            <v>9.6662138024785023</v>
          </cell>
          <cell r="AD324">
            <v>8</v>
          </cell>
          <cell r="AF324">
            <v>8</v>
          </cell>
        </row>
        <row r="325">
          <cell r="E325" t="str">
            <v>10340302</v>
          </cell>
          <cell r="F325" t="str">
            <v>10340302</v>
          </cell>
          <cell r="G325" t="str">
            <v>トースティトウ(480)</v>
          </cell>
          <cell r="H325">
            <v>43575360</v>
          </cell>
          <cell r="I325">
            <v>0</v>
          </cell>
          <cell r="J325">
            <v>0</v>
          </cell>
          <cell r="K325">
            <v>11.958997561492792</v>
          </cell>
          <cell r="L325">
            <v>0</v>
          </cell>
          <cell r="N325">
            <v>0.33561124658373376</v>
          </cell>
          <cell r="O325">
            <v>6.0410024385072081</v>
          </cell>
          <cell r="P325">
            <v>18</v>
          </cell>
          <cell r="Q325">
            <v>11.958997561492792</v>
          </cell>
          <cell r="R325">
            <v>1.509099872773537</v>
          </cell>
          <cell r="S325">
            <v>6.7414339482612382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0.38</v>
          </cell>
          <cell r="Y325">
            <v>1.6201351781170483</v>
          </cell>
          <cell r="Z325">
            <v>9.7064249363867691E-2</v>
          </cell>
          <cell r="AA325">
            <v>0.64517069550466499</v>
          </cell>
          <cell r="AB325">
            <v>0.96609361747243427</v>
          </cell>
          <cell r="AC325">
            <v>11.958997561492792</v>
          </cell>
          <cell r="AD325">
            <v>10.25</v>
          </cell>
          <cell r="AF325">
            <v>10.25</v>
          </cell>
        </row>
        <row r="326">
          <cell r="E326" t="str">
            <v>10340513</v>
          </cell>
          <cell r="F326" t="str">
            <v>10340513</v>
          </cell>
          <cell r="G326" t="str">
            <v xml:space="preserve"> HCTﾋｰﾄｶﾝﾊﾟﾆｰﾄｳⅡ5P</v>
          </cell>
          <cell r="H326">
            <v>3800000</v>
          </cell>
          <cell r="I326" t="e">
            <v>#N/A</v>
          </cell>
          <cell r="J326" t="e">
            <v>#N/A</v>
          </cell>
          <cell r="K326">
            <v>57.760040739268689</v>
          </cell>
          <cell r="L326">
            <v>0</v>
          </cell>
          <cell r="N326">
            <v>0.25948665718886293</v>
          </cell>
          <cell r="O326">
            <v>20.239959260731311</v>
          </cell>
          <cell r="P326">
            <v>78</v>
          </cell>
          <cell r="Q326">
            <v>57.760040739268689</v>
          </cell>
          <cell r="R326">
            <v>5.3163751987281396</v>
          </cell>
          <cell r="S326">
            <v>36.859350158982515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2.2000000000000002</v>
          </cell>
          <cell r="Y326">
            <v>6.4639556836248016</v>
          </cell>
          <cell r="Z326">
            <v>0.92811009538950717</v>
          </cell>
          <cell r="AA326">
            <v>2.8188096184419713</v>
          </cell>
          <cell r="AB326">
            <v>3.1734399841017487</v>
          </cell>
          <cell r="AC326">
            <v>57.760040739268689</v>
          </cell>
          <cell r="AD326">
            <v>50.84</v>
          </cell>
          <cell r="AF326">
            <v>50.84</v>
          </cell>
        </row>
        <row r="327">
          <cell r="E327" t="str">
            <v>10340523</v>
          </cell>
          <cell r="F327" t="str">
            <v>10340523</v>
          </cell>
          <cell r="G327" t="str">
            <v xml:space="preserve"> HCTﾋｰﾄｶﾝﾊﾟﾆｰﾄｳⅢ5P</v>
          </cell>
          <cell r="H327">
            <v>3800000</v>
          </cell>
          <cell r="I327">
            <v>3120000</v>
          </cell>
          <cell r="J327">
            <v>40000</v>
          </cell>
          <cell r="K327">
            <v>67.127724999999998</v>
          </cell>
          <cell r="L327">
            <v>0</v>
          </cell>
          <cell r="N327">
            <v>0.13938814102564104</v>
          </cell>
          <cell r="O327">
            <v>10.872275000000002</v>
          </cell>
          <cell r="P327">
            <v>78</v>
          </cell>
          <cell r="Q327">
            <v>67.127724999999998</v>
          </cell>
          <cell r="R327">
            <v>7.5693250000000001</v>
          </cell>
          <cell r="S327">
            <v>41.852999999999994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2.2000000000000002</v>
          </cell>
          <cell r="Y327">
            <v>6.8153500000000005</v>
          </cell>
          <cell r="Z327">
            <v>0.26469999999999999</v>
          </cell>
          <cell r="AA327">
            <v>2.6814500000000003</v>
          </cell>
          <cell r="AB327">
            <v>5.7439</v>
          </cell>
          <cell r="AC327">
            <v>67.127724999999998</v>
          </cell>
          <cell r="AD327">
            <v>58.44</v>
          </cell>
          <cell r="AF327">
            <v>58.44</v>
          </cell>
        </row>
        <row r="328">
          <cell r="E328" t="str">
            <v>10340801</v>
          </cell>
          <cell r="F328" t="str">
            <v>10340801</v>
          </cell>
          <cell r="G328" t="str">
            <v xml:space="preserve"> ｽﾃｨｳｫｰﾑ･ﾄｳ 1P(640)</v>
          </cell>
          <cell r="H328">
            <v>14075200</v>
          </cell>
          <cell r="I328">
            <v>17152000</v>
          </cell>
          <cell r="J328">
            <v>1072000</v>
          </cell>
          <cell r="K328">
            <v>13.212118486352356</v>
          </cell>
          <cell r="L328">
            <v>0</v>
          </cell>
          <cell r="N328">
            <v>0.17424259460297775</v>
          </cell>
          <cell r="O328">
            <v>2.787881513647644</v>
          </cell>
          <cell r="P328">
            <v>16</v>
          </cell>
          <cell r="Q328">
            <v>13.212118486352356</v>
          </cell>
          <cell r="R328">
            <v>1.7001225186104219</v>
          </cell>
          <cell r="S328">
            <v>7.3988058312655083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0.55000000000000004</v>
          </cell>
          <cell r="Y328">
            <v>1.72549317617866</v>
          </cell>
          <cell r="Z328">
            <v>5.3035049627791563E-2</v>
          </cell>
          <cell r="AA328">
            <v>0.6788849255583127</v>
          </cell>
          <cell r="AB328">
            <v>1.1057769851116626</v>
          </cell>
          <cell r="AC328">
            <v>13.212118486352356</v>
          </cell>
          <cell r="AD328">
            <v>11.37</v>
          </cell>
          <cell r="AF328">
            <v>11.37</v>
          </cell>
        </row>
        <row r="329">
          <cell r="E329" t="str">
            <v>10341001</v>
          </cell>
          <cell r="F329" t="str">
            <v>10341001</v>
          </cell>
          <cell r="G329" t="str">
            <v xml:space="preserve"> TOASTITOE SPANISH DSP</v>
          </cell>
          <cell r="H329">
            <v>8978640</v>
          </cell>
          <cell r="I329">
            <v>0</v>
          </cell>
          <cell r="J329">
            <v>0</v>
          </cell>
          <cell r="K329">
            <v>12.840002116133402</v>
          </cell>
          <cell r="L329">
            <v>0</v>
          </cell>
          <cell r="N329">
            <v>0.25348824906201151</v>
          </cell>
          <cell r="O329">
            <v>4.3599978838665976</v>
          </cell>
          <cell r="P329">
            <v>17.2</v>
          </cell>
          <cell r="Q329">
            <v>12.840002116133402</v>
          </cell>
          <cell r="R329">
            <v>1.7449276282376842</v>
          </cell>
          <cell r="S329">
            <v>7.0269024039275436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0.44</v>
          </cell>
          <cell r="Y329">
            <v>1.7781763162349755</v>
          </cell>
          <cell r="Z329">
            <v>7.0706365329270354E-2</v>
          </cell>
          <cell r="AA329">
            <v>0.69961274758760794</v>
          </cell>
          <cell r="AB329">
            <v>1.0796766548163197</v>
          </cell>
          <cell r="AC329">
            <v>12.840002116133402</v>
          </cell>
          <cell r="AD329">
            <v>10.99</v>
          </cell>
          <cell r="AF329">
            <v>10.99</v>
          </cell>
        </row>
        <row r="330">
          <cell r="E330" t="str">
            <v>10341102</v>
          </cell>
          <cell r="F330" t="str">
            <v>10341102</v>
          </cell>
          <cell r="G330" t="str">
            <v xml:space="preserve"> TOASTITOE FRN BULK 5P</v>
          </cell>
          <cell r="H330">
            <v>5400000</v>
          </cell>
          <cell r="I330">
            <v>0</v>
          </cell>
          <cell r="J330">
            <v>0</v>
          </cell>
          <cell r="K330">
            <v>61.430733333333329</v>
          </cell>
          <cell r="L330">
            <v>0</v>
          </cell>
          <cell r="N330">
            <v>0.31743629629629633</v>
          </cell>
          <cell r="O330">
            <v>28.569266666666671</v>
          </cell>
          <cell r="P330">
            <v>90</v>
          </cell>
          <cell r="Q330">
            <v>61.430733333333329</v>
          </cell>
          <cell r="R330">
            <v>8.7050833333333326</v>
          </cell>
          <cell r="S330">
            <v>35.022616666666664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1.7</v>
          </cell>
          <cell r="Y330">
            <v>7.9055333333333335</v>
          </cell>
          <cell r="Z330">
            <v>1.2634333333333334</v>
          </cell>
          <cell r="AA330">
            <v>3.4474833333333335</v>
          </cell>
          <cell r="AB330">
            <v>3.3865833333333333</v>
          </cell>
          <cell r="AC330">
            <v>61.430733333333329</v>
          </cell>
          <cell r="AD330">
            <v>53.33</v>
          </cell>
          <cell r="AF330">
            <v>53.33</v>
          </cell>
        </row>
        <row r="331">
          <cell r="E331" t="str">
            <v>10341203</v>
          </cell>
          <cell r="F331" t="str">
            <v>10341203</v>
          </cell>
          <cell r="G331" t="str">
            <v xml:space="preserve"> TOASTITOE ENG BULK 5P</v>
          </cell>
          <cell r="H331">
            <v>39601440</v>
          </cell>
          <cell r="I331">
            <v>0</v>
          </cell>
          <cell r="J331">
            <v>0</v>
          </cell>
          <cell r="K331">
            <v>63.532656159104128</v>
          </cell>
          <cell r="L331">
            <v>0</v>
          </cell>
          <cell r="N331">
            <v>0.17490056936228404</v>
          </cell>
          <cell r="O331">
            <v>13.467343840895872</v>
          </cell>
          <cell r="P331">
            <v>77</v>
          </cell>
          <cell r="Q331">
            <v>63.532656159104128</v>
          </cell>
          <cell r="R331">
            <v>8.7433850530831876</v>
          </cell>
          <cell r="S331">
            <v>37.552153777632341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1.7</v>
          </cell>
          <cell r="Y331">
            <v>7.3491014943280977</v>
          </cell>
          <cell r="Z331">
            <v>1.0354471167830135</v>
          </cell>
          <cell r="AA331">
            <v>3.1274337369109952</v>
          </cell>
          <cell r="AB331">
            <v>4.0251349803664924</v>
          </cell>
          <cell r="AC331">
            <v>63.532656159104128</v>
          </cell>
          <cell r="AD331">
            <v>55.34</v>
          </cell>
          <cell r="AF331">
            <v>55.34</v>
          </cell>
        </row>
        <row r="332">
          <cell r="E332" t="str">
            <v>10410102</v>
          </cell>
          <cell r="F332" t="str">
            <v>10410102</v>
          </cell>
          <cell r="G332" t="str">
            <v>足ホットン３Ｐ・台紙</v>
          </cell>
          <cell r="H332">
            <v>-615</v>
          </cell>
          <cell r="I332" t="e">
            <v>#N/A</v>
          </cell>
          <cell r="J332" t="e">
            <v>#N/A</v>
          </cell>
          <cell r="K332" t="e">
            <v>#N/A</v>
          </cell>
          <cell r="L332">
            <v>0</v>
          </cell>
          <cell r="N332" t="e">
            <v>#N/A</v>
          </cell>
          <cell r="O332" t="e">
            <v>#N/A</v>
          </cell>
          <cell r="P332">
            <v>94</v>
          </cell>
          <cell r="Q332" t="e">
            <v>#N/A</v>
          </cell>
          <cell r="R332" t="e">
            <v>#N/A</v>
          </cell>
          <cell r="S332" t="e">
            <v>#N/A</v>
          </cell>
          <cell r="T332" t="e">
            <v>#N/A</v>
          </cell>
          <cell r="U332" t="e">
            <v>#N/A</v>
          </cell>
          <cell r="V332" t="e">
            <v>#N/A</v>
          </cell>
          <cell r="W332" t="e">
            <v>#N/A</v>
          </cell>
          <cell r="X332" t="e">
            <v>#N/A</v>
          </cell>
          <cell r="Y332" t="e">
            <v>#N/A</v>
          </cell>
          <cell r="Z332" t="e">
            <v>#N/A</v>
          </cell>
          <cell r="AA332" t="e">
            <v>#N/A</v>
          </cell>
          <cell r="AB332" t="e">
            <v>#N/A</v>
          </cell>
          <cell r="AC332" t="e">
            <v>#N/A</v>
          </cell>
          <cell r="AD332" t="e">
            <v>#N/A</v>
          </cell>
          <cell r="AF332" t="e">
            <v>#N/A</v>
          </cell>
        </row>
        <row r="333">
          <cell r="E333" t="str">
            <v>10410202</v>
          </cell>
          <cell r="F333" t="str">
            <v>10410202</v>
          </cell>
          <cell r="G333" t="str">
            <v>足ホットン３Ｐ台紙Ⅱ</v>
          </cell>
          <cell r="H333">
            <v>-408</v>
          </cell>
          <cell r="I333" t="e">
            <v>#N/A</v>
          </cell>
          <cell r="J333" t="e">
            <v>#N/A</v>
          </cell>
          <cell r="K333" t="e">
            <v>#N/A</v>
          </cell>
          <cell r="L333">
            <v>0</v>
          </cell>
          <cell r="N333" t="e">
            <v>#N/A</v>
          </cell>
          <cell r="O333" t="e">
            <v>#N/A</v>
          </cell>
          <cell r="P333">
            <v>108</v>
          </cell>
          <cell r="Q333" t="e">
            <v>#N/A</v>
          </cell>
          <cell r="R333" t="e">
            <v>#N/A</v>
          </cell>
          <cell r="S333" t="e">
            <v>#N/A</v>
          </cell>
          <cell r="T333" t="e">
            <v>#N/A</v>
          </cell>
          <cell r="U333" t="e">
            <v>#N/A</v>
          </cell>
          <cell r="V333" t="e">
            <v>#N/A</v>
          </cell>
          <cell r="W333" t="e">
            <v>#N/A</v>
          </cell>
          <cell r="X333" t="e">
            <v>#N/A</v>
          </cell>
          <cell r="Y333" t="e">
            <v>#N/A</v>
          </cell>
          <cell r="Z333" t="e">
            <v>#N/A</v>
          </cell>
          <cell r="AA333" t="e">
            <v>#N/A</v>
          </cell>
          <cell r="AB333" t="e">
            <v>#N/A</v>
          </cell>
          <cell r="AC333" t="e">
            <v>#N/A</v>
          </cell>
          <cell r="AD333" t="e">
            <v>#N/A</v>
          </cell>
          <cell r="AF333" t="e">
            <v>#N/A</v>
          </cell>
        </row>
        <row r="334">
          <cell r="E334" t="str">
            <v>10410242</v>
          </cell>
          <cell r="F334" t="str">
            <v>10410242</v>
          </cell>
          <cell r="G334" t="str">
            <v>足ホットン３Ｐ台紙Ⅲ</v>
          </cell>
          <cell r="H334">
            <v>-17705</v>
          </cell>
          <cell r="I334" t="e">
            <v>#N/A</v>
          </cell>
          <cell r="J334" t="e">
            <v>#N/A</v>
          </cell>
          <cell r="K334" t="e">
            <v>#N/A</v>
          </cell>
          <cell r="L334">
            <v>0</v>
          </cell>
          <cell r="N334" t="e">
            <v>#N/A</v>
          </cell>
          <cell r="O334" t="e">
            <v>#N/A</v>
          </cell>
          <cell r="P334">
            <v>108</v>
          </cell>
          <cell r="Q334" t="e">
            <v>#N/A</v>
          </cell>
          <cell r="R334" t="e">
            <v>#N/A</v>
          </cell>
          <cell r="S334" t="e">
            <v>#N/A</v>
          </cell>
          <cell r="T334" t="e">
            <v>#N/A</v>
          </cell>
          <cell r="U334" t="e">
            <v>#N/A</v>
          </cell>
          <cell r="V334" t="e">
            <v>#N/A</v>
          </cell>
          <cell r="W334" t="e">
            <v>#N/A</v>
          </cell>
          <cell r="X334">
            <v>1.87</v>
          </cell>
          <cell r="Y334" t="e">
            <v>#N/A</v>
          </cell>
          <cell r="Z334" t="e">
            <v>#N/A</v>
          </cell>
          <cell r="AA334" t="e">
            <v>#N/A</v>
          </cell>
          <cell r="AB334" t="e">
            <v>#N/A</v>
          </cell>
          <cell r="AC334" t="e">
            <v>#N/A</v>
          </cell>
          <cell r="AD334" t="e">
            <v>#N/A</v>
          </cell>
          <cell r="AF334" t="e">
            <v>#N/A</v>
          </cell>
        </row>
        <row r="335">
          <cell r="E335" t="str">
            <v>10410301</v>
          </cell>
          <cell r="F335" t="str">
            <v>10410301</v>
          </cell>
          <cell r="G335" t="str">
            <v>桐灰足ホットン　１Ｐ</v>
          </cell>
          <cell r="H335">
            <v>4498</v>
          </cell>
          <cell r="I335" t="e">
            <v>#N/A</v>
          </cell>
          <cell r="J335" t="e">
            <v>#N/A</v>
          </cell>
          <cell r="K335" t="e">
            <v>#N/A</v>
          </cell>
          <cell r="L335">
            <v>0</v>
          </cell>
          <cell r="N335" t="e">
            <v>#N/A</v>
          </cell>
          <cell r="O335" t="e">
            <v>#N/A</v>
          </cell>
          <cell r="P335">
            <v>36</v>
          </cell>
          <cell r="Q335" t="e">
            <v>#N/A</v>
          </cell>
          <cell r="R335" t="e">
            <v>#N/A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 t="e">
            <v>#N/A</v>
          </cell>
          <cell r="X335">
            <v>0.61</v>
          </cell>
          <cell r="Y335" t="e">
            <v>#N/A</v>
          </cell>
          <cell r="Z335" t="e">
            <v>#N/A</v>
          </cell>
          <cell r="AA335" t="e">
            <v>#N/A</v>
          </cell>
          <cell r="AB335" t="e">
            <v>#N/A</v>
          </cell>
          <cell r="AC335" t="e">
            <v>#N/A</v>
          </cell>
          <cell r="AD335" t="e">
            <v>#N/A</v>
          </cell>
          <cell r="AF335" t="e">
            <v>#N/A</v>
          </cell>
        </row>
        <row r="336">
          <cell r="E336" t="str">
            <v>10410302</v>
          </cell>
          <cell r="F336" t="str">
            <v>10410302</v>
          </cell>
          <cell r="G336" t="str">
            <v>桐灰足ﾎｯﾄﾝ3P台紙</v>
          </cell>
          <cell r="H336">
            <v>-36536</v>
          </cell>
          <cell r="I336" t="e">
            <v>#N/A</v>
          </cell>
          <cell r="J336" t="e">
            <v>#N/A</v>
          </cell>
          <cell r="K336" t="e">
            <v>#N/A</v>
          </cell>
          <cell r="L336">
            <v>0</v>
          </cell>
          <cell r="N336" t="e">
            <v>#N/A</v>
          </cell>
          <cell r="O336" t="e">
            <v>#N/A</v>
          </cell>
          <cell r="P336">
            <v>108</v>
          </cell>
          <cell r="Q336" t="e">
            <v>#N/A</v>
          </cell>
          <cell r="R336" t="e">
            <v>#N/A</v>
          </cell>
          <cell r="S336" t="e">
            <v>#N/A</v>
          </cell>
          <cell r="T336" t="e">
            <v>#N/A</v>
          </cell>
          <cell r="U336" t="e">
            <v>#N/A</v>
          </cell>
          <cell r="V336" t="e">
            <v>#N/A</v>
          </cell>
          <cell r="W336" t="e">
            <v>#N/A</v>
          </cell>
          <cell r="X336">
            <v>1.78</v>
          </cell>
          <cell r="Y336" t="e">
            <v>#N/A</v>
          </cell>
          <cell r="Z336" t="e">
            <v>#N/A</v>
          </cell>
          <cell r="AA336" t="e">
            <v>#N/A</v>
          </cell>
          <cell r="AB336" t="e">
            <v>#N/A</v>
          </cell>
          <cell r="AC336" t="e">
            <v>#N/A</v>
          </cell>
          <cell r="AD336" t="e">
            <v>#N/A</v>
          </cell>
          <cell r="AF336" t="e">
            <v>#N/A</v>
          </cell>
        </row>
        <row r="337">
          <cell r="E337" t="str">
            <v>10410322</v>
          </cell>
          <cell r="F337" t="str">
            <v>10410322</v>
          </cell>
          <cell r="G337" t="str">
            <v>くつ下（全体）黒３Ｐ</v>
          </cell>
          <cell r="H337">
            <v>-505746</v>
          </cell>
          <cell r="I337" t="e">
            <v>#N/A</v>
          </cell>
          <cell r="J337" t="e">
            <v>#N/A</v>
          </cell>
          <cell r="K337">
            <v>95.156666666666695</v>
          </cell>
          <cell r="L337">
            <v>0</v>
          </cell>
          <cell r="N337">
            <v>-0.1194901960784317</v>
          </cell>
          <cell r="O337">
            <v>-10.156666666666695</v>
          </cell>
          <cell r="P337">
            <v>85</v>
          </cell>
          <cell r="Q337">
            <v>95.156666666666695</v>
          </cell>
          <cell r="R337">
            <v>0</v>
          </cell>
          <cell r="S337">
            <v>2.463111111111111</v>
          </cell>
          <cell r="T337">
            <v>66.900000000000006</v>
          </cell>
          <cell r="U337">
            <v>0</v>
          </cell>
          <cell r="V337">
            <v>0</v>
          </cell>
          <cell r="W337">
            <v>0</v>
          </cell>
          <cell r="X337">
            <v>1.03</v>
          </cell>
          <cell r="Y337">
            <v>11.474222222222222</v>
          </cell>
          <cell r="Z337">
            <v>0.50600000000000001</v>
          </cell>
          <cell r="AA337">
            <v>4.5144444444444449</v>
          </cell>
          <cell r="AB337">
            <v>8.2688888888888883</v>
          </cell>
          <cell r="AC337">
            <v>95.156666666666695</v>
          </cell>
          <cell r="AD337">
            <v>81.87</v>
          </cell>
          <cell r="AF337">
            <v>81.87</v>
          </cell>
        </row>
        <row r="338">
          <cell r="E338" t="str">
            <v>10410331</v>
          </cell>
          <cell r="F338" t="str">
            <v>10410331</v>
          </cell>
          <cell r="G338" t="str">
            <v>靴（全体）ﾍﾞｰｼﾞｭ1P</v>
          </cell>
          <cell r="H338">
            <v>-164</v>
          </cell>
          <cell r="I338" t="e">
            <v>#N/A</v>
          </cell>
          <cell r="J338" t="e">
            <v>#N/A</v>
          </cell>
          <cell r="K338" t="e">
            <v>#N/A</v>
          </cell>
          <cell r="L338">
            <v>0</v>
          </cell>
          <cell r="N338" t="e">
            <v>#N/A</v>
          </cell>
          <cell r="O338" t="e">
            <v>#N/A</v>
          </cell>
          <cell r="P338">
            <v>31</v>
          </cell>
          <cell r="Q338" t="e">
            <v>#N/A</v>
          </cell>
          <cell r="R338" t="e">
            <v>#N/A</v>
          </cell>
          <cell r="S338" t="e">
            <v>#N/A</v>
          </cell>
          <cell r="T338" t="e">
            <v>#N/A</v>
          </cell>
          <cell r="U338" t="e">
            <v>#N/A</v>
          </cell>
          <cell r="V338" t="e">
            <v>#N/A</v>
          </cell>
          <cell r="W338" t="e">
            <v>#N/A</v>
          </cell>
          <cell r="X338" t="e">
            <v>#N/A</v>
          </cell>
          <cell r="Y338" t="e">
            <v>#N/A</v>
          </cell>
          <cell r="Z338" t="e">
            <v>#N/A</v>
          </cell>
          <cell r="AA338" t="e">
            <v>#N/A</v>
          </cell>
          <cell r="AB338" t="e">
            <v>#N/A</v>
          </cell>
          <cell r="AC338" t="e">
            <v>#N/A</v>
          </cell>
          <cell r="AD338" t="e">
            <v>#N/A</v>
          </cell>
          <cell r="AF338" t="e">
            <v>#N/A</v>
          </cell>
        </row>
        <row r="339">
          <cell r="E339" t="str">
            <v>10410332</v>
          </cell>
          <cell r="F339" t="str">
            <v>10410332</v>
          </cell>
          <cell r="G339" t="str">
            <v>靴（全体）ﾍﾞｰｼﾞｭ3P</v>
          </cell>
          <cell r="H339">
            <v>-375378</v>
          </cell>
          <cell r="I339" t="e">
            <v>#N/A</v>
          </cell>
          <cell r="J339" t="e">
            <v>#N/A</v>
          </cell>
          <cell r="K339" t="e">
            <v>#N/A</v>
          </cell>
          <cell r="L339">
            <v>0</v>
          </cell>
          <cell r="N339" t="e">
            <v>#N/A</v>
          </cell>
          <cell r="O339" t="e">
            <v>#N/A</v>
          </cell>
          <cell r="P339">
            <v>103</v>
          </cell>
          <cell r="Q339" t="e">
            <v>#N/A</v>
          </cell>
          <cell r="R339" t="e">
            <v>#N/A</v>
          </cell>
          <cell r="S339" t="e">
            <v>#N/A</v>
          </cell>
          <cell r="T339" t="e">
            <v>#N/A</v>
          </cell>
          <cell r="U339" t="e">
            <v>#N/A</v>
          </cell>
          <cell r="V339" t="e">
            <v>#N/A</v>
          </cell>
          <cell r="W339" t="e">
            <v>#N/A</v>
          </cell>
          <cell r="X339">
            <v>1.03</v>
          </cell>
          <cell r="Y339" t="e">
            <v>#N/A</v>
          </cell>
          <cell r="Z339" t="e">
            <v>#N/A</v>
          </cell>
          <cell r="AA339" t="e">
            <v>#N/A</v>
          </cell>
          <cell r="AB339" t="e">
            <v>#N/A</v>
          </cell>
          <cell r="AC339" t="e">
            <v>#N/A</v>
          </cell>
          <cell r="AD339" t="e">
            <v>#N/A</v>
          </cell>
          <cell r="AF339" t="e">
            <v>#N/A</v>
          </cell>
        </row>
        <row r="340">
          <cell r="E340" t="str">
            <v>10410342</v>
          </cell>
          <cell r="F340" t="str">
            <v>10410342</v>
          </cell>
          <cell r="G340" t="str">
            <v>くつ下ﾛﾝｸﾞｻｲｽﾞ黒3P</v>
          </cell>
          <cell r="H340">
            <v>54430792</v>
          </cell>
          <cell r="I340">
            <v>28785000</v>
          </cell>
          <cell r="J340">
            <v>303000</v>
          </cell>
          <cell r="K340">
            <v>84.886432664756441</v>
          </cell>
          <cell r="L340">
            <v>0</v>
          </cell>
          <cell r="N340">
            <v>0.10645860352887956</v>
          </cell>
          <cell r="O340">
            <v>10.113567335243559</v>
          </cell>
          <cell r="P340">
            <v>95</v>
          </cell>
          <cell r="Q340">
            <v>84.886432664756441</v>
          </cell>
          <cell r="R340">
            <v>7.7844269340974215</v>
          </cell>
          <cell r="S340">
            <v>50.276528175740211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1.03</v>
          </cell>
          <cell r="Y340">
            <v>12.583662846227316</v>
          </cell>
          <cell r="Z340">
            <v>0.97968003820439353</v>
          </cell>
          <cell r="AA340">
            <v>4.9509742120343843</v>
          </cell>
          <cell r="AB340">
            <v>7.2811604584527228</v>
          </cell>
          <cell r="AC340">
            <v>84.886432664756441</v>
          </cell>
          <cell r="AD340">
            <v>71.67</v>
          </cell>
          <cell r="AE340">
            <v>73.48</v>
          </cell>
          <cell r="AF340">
            <v>73.48</v>
          </cell>
        </row>
        <row r="341">
          <cell r="E341" t="str">
            <v>10410352</v>
          </cell>
          <cell r="F341" t="str">
            <v>10410352</v>
          </cell>
          <cell r="G341" t="str">
            <v>靴ﾛﾝｸﾞｻｲｽﾞ･ﾍﾞｰｼﾞｭ3P</v>
          </cell>
          <cell r="H341">
            <v>101282095</v>
          </cell>
          <cell r="I341">
            <v>46350000</v>
          </cell>
          <cell r="J341">
            <v>450000</v>
          </cell>
          <cell r="K341">
            <v>98.039791392182707</v>
          </cell>
          <cell r="L341">
            <v>0</v>
          </cell>
          <cell r="N341">
            <v>4.8157365124439737E-2</v>
          </cell>
          <cell r="O341">
            <v>4.9602086078172931</v>
          </cell>
          <cell r="P341">
            <v>103</v>
          </cell>
          <cell r="Q341">
            <v>98.039791392182707</v>
          </cell>
          <cell r="R341">
            <v>7.7092819499341232</v>
          </cell>
          <cell r="S341">
            <v>62.034233640755389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1.03</v>
          </cell>
          <cell r="Y341">
            <v>12.772329819938516</v>
          </cell>
          <cell r="Z341">
            <v>0.98048089591567855</v>
          </cell>
          <cell r="AA341">
            <v>5.0254216073781288</v>
          </cell>
          <cell r="AB341">
            <v>8.4880434782608702</v>
          </cell>
          <cell r="AC341">
            <v>98.039791392182707</v>
          </cell>
          <cell r="AD341">
            <v>83.55</v>
          </cell>
          <cell r="AE341">
            <v>84.56</v>
          </cell>
          <cell r="AF341">
            <v>84.56</v>
          </cell>
        </row>
        <row r="342">
          <cell r="E342" t="str">
            <v>10410354</v>
          </cell>
          <cell r="F342" t="str">
            <v>10410354</v>
          </cell>
          <cell r="G342" t="str">
            <v>靴ﾛﾝｸﾞｻｲｽﾞ･ﾍﾞｰｼﾞｭ12P</v>
          </cell>
          <cell r="H342">
            <v>17301393</v>
          </cell>
          <cell r="I342">
            <v>5100000</v>
          </cell>
          <cell r="J342">
            <v>12000</v>
          </cell>
          <cell r="K342">
            <v>439.13932794711718</v>
          </cell>
          <cell r="L342">
            <v>0</v>
          </cell>
          <cell r="N342">
            <v>-3.3269006934393365E-2</v>
          </cell>
          <cell r="O342">
            <v>-14.139327947117181</v>
          </cell>
          <cell r="P342">
            <v>425</v>
          </cell>
          <cell r="Q342">
            <v>439.13932794711718</v>
          </cell>
          <cell r="R342">
            <v>31.600587587219977</v>
          </cell>
          <cell r="S342">
            <v>285.91183743420248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6.93</v>
          </cell>
          <cell r="Y342">
            <v>47.484612559676826</v>
          </cell>
          <cell r="Z342">
            <v>10.370718570204431</v>
          </cell>
          <cell r="AA342">
            <v>18.682556004406905</v>
          </cell>
          <cell r="AB342">
            <v>38.159015791406532</v>
          </cell>
          <cell r="AC342">
            <v>439.13932794711718</v>
          </cell>
          <cell r="AD342">
            <v>371.93</v>
          </cell>
          <cell r="AE342">
            <v>373.58</v>
          </cell>
          <cell r="AF342">
            <v>373.58</v>
          </cell>
        </row>
        <row r="343">
          <cell r="E343" t="str">
            <v>10420112</v>
          </cell>
          <cell r="F343" t="str">
            <v>10420112</v>
          </cell>
          <cell r="G343" t="str">
            <v xml:space="preserve"> ﾎｶﾛﾝ暖足ｼｰﾄⅡ3P</v>
          </cell>
          <cell r="H343">
            <v>12486960</v>
          </cell>
          <cell r="I343">
            <v>0</v>
          </cell>
          <cell r="J343">
            <v>0</v>
          </cell>
          <cell r="K343">
            <v>108.34668430335098</v>
          </cell>
          <cell r="L343">
            <v>0</v>
          </cell>
          <cell r="N343">
            <v>-3.1873183841437933E-2</v>
          </cell>
          <cell r="O343">
            <v>-3.3466843033509832</v>
          </cell>
          <cell r="P343">
            <v>105</v>
          </cell>
          <cell r="Q343">
            <v>108.34668430335098</v>
          </cell>
          <cell r="R343">
            <v>0</v>
          </cell>
          <cell r="S343">
            <v>0</v>
          </cell>
          <cell r="T343">
            <v>83.879997060552625</v>
          </cell>
          <cell r="U343">
            <v>0</v>
          </cell>
          <cell r="V343">
            <v>0</v>
          </cell>
          <cell r="W343">
            <v>0</v>
          </cell>
          <cell r="X343">
            <v>2.2599999999999998</v>
          </cell>
          <cell r="Y343">
            <v>9.1496472663139325</v>
          </cell>
          <cell r="Z343">
            <v>0</v>
          </cell>
          <cell r="AA343">
            <v>3.5998677248677251</v>
          </cell>
          <cell r="AB343">
            <v>9.4571722516166954</v>
          </cell>
          <cell r="AC343">
            <v>108.34668430335098</v>
          </cell>
          <cell r="AD343">
            <v>95.29</v>
          </cell>
          <cell r="AF343">
            <v>95.29</v>
          </cell>
        </row>
        <row r="344">
          <cell r="E344" t="str">
            <v>10440201</v>
          </cell>
          <cell r="F344" t="str">
            <v>10440201</v>
          </cell>
          <cell r="G344" t="str">
            <v xml:space="preserve"> ﾋｰﾄﾌｧｸﾄﾘｰ･ｲﾝｿｰﾙ･ｶﾅﾀﾞ</v>
          </cell>
          <cell r="H344">
            <v>7776000</v>
          </cell>
          <cell r="I344">
            <v>0</v>
          </cell>
          <cell r="J344">
            <v>0</v>
          </cell>
          <cell r="K344" t="e">
            <v>#N/A</v>
          </cell>
          <cell r="L344">
            <v>0</v>
          </cell>
          <cell r="N344" t="e">
            <v>#N/A</v>
          </cell>
          <cell r="O344" t="e">
            <v>#N/A</v>
          </cell>
          <cell r="P344">
            <v>32</v>
          </cell>
          <cell r="Q344" t="e">
            <v>#N/A</v>
          </cell>
          <cell r="R344" t="e">
            <v>#N/A</v>
          </cell>
          <cell r="S344" t="e">
            <v>#N/A</v>
          </cell>
          <cell r="T344" t="e">
            <v>#N/A</v>
          </cell>
          <cell r="U344" t="e">
            <v>#N/A</v>
          </cell>
          <cell r="V344" t="e">
            <v>#N/A</v>
          </cell>
          <cell r="W344" t="e">
            <v>#N/A</v>
          </cell>
          <cell r="X344">
            <v>0.4</v>
          </cell>
          <cell r="Y344" t="e">
            <v>#N/A</v>
          </cell>
          <cell r="Z344" t="e">
            <v>#N/A</v>
          </cell>
          <cell r="AA344" t="e">
            <v>#N/A</v>
          </cell>
          <cell r="AB344" t="e">
            <v>#N/A</v>
          </cell>
          <cell r="AC344" t="e">
            <v>#N/A</v>
          </cell>
          <cell r="AD344" t="e">
            <v>#N/A</v>
          </cell>
          <cell r="AF344" t="e">
            <v>#N/A</v>
          </cell>
        </row>
        <row r="345">
          <cell r="E345" t="str">
            <v>10440301</v>
          </cell>
          <cell r="F345" t="str">
            <v>10440301</v>
          </cell>
          <cell r="G345" t="str">
            <v>貿易用ＨＦＩ－４Ｂ</v>
          </cell>
          <cell r="H345">
            <v>2448000</v>
          </cell>
          <cell r="I345">
            <v>2448000</v>
          </cell>
          <cell r="J345">
            <v>72000</v>
          </cell>
          <cell r="K345">
            <v>0.4</v>
          </cell>
          <cell r="L345">
            <v>0</v>
          </cell>
          <cell r="N345">
            <v>0.9882352941176471</v>
          </cell>
          <cell r="O345">
            <v>33.6</v>
          </cell>
          <cell r="P345">
            <v>34</v>
          </cell>
          <cell r="Q345">
            <v>0.4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0.4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0.4</v>
          </cell>
          <cell r="AD345">
            <v>0.4</v>
          </cell>
          <cell r="AF345">
            <v>0.4</v>
          </cell>
        </row>
        <row r="346">
          <cell r="E346" t="str">
            <v>10510102</v>
          </cell>
          <cell r="F346" t="str">
            <v>10510102</v>
          </cell>
          <cell r="G346" t="str">
            <v>レディウォーマー５Ｐ</v>
          </cell>
          <cell r="H346">
            <v>4275662</v>
          </cell>
          <cell r="I346">
            <v>705600</v>
          </cell>
          <cell r="J346">
            <v>14400</v>
          </cell>
          <cell r="K346">
            <v>83.523831318364998</v>
          </cell>
          <cell r="L346">
            <v>0</v>
          </cell>
          <cell r="N346">
            <v>-0.70456798608908155</v>
          </cell>
          <cell r="O346">
            <v>-34.523831318364998</v>
          </cell>
          <cell r="P346">
            <v>49</v>
          </cell>
          <cell r="Q346">
            <v>83.523831318364998</v>
          </cell>
          <cell r="R346">
            <v>45.483880253310303</v>
          </cell>
          <cell r="S346">
            <v>15.059225676453655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0.96</v>
          </cell>
          <cell r="Y346">
            <v>11.557354634427172</v>
          </cell>
          <cell r="Z346">
            <v>0.75885146804835923</v>
          </cell>
          <cell r="AA346">
            <v>5.0399395509499136</v>
          </cell>
          <cell r="AB346">
            <v>4.6645797351755904</v>
          </cell>
          <cell r="AC346">
            <v>83.523831318364998</v>
          </cell>
          <cell r="AD346">
            <v>73.06</v>
          </cell>
          <cell r="AF346">
            <v>73.06</v>
          </cell>
        </row>
        <row r="347">
          <cell r="E347" t="str">
            <v>10610302</v>
          </cell>
          <cell r="F347" t="str">
            <v>10610302</v>
          </cell>
          <cell r="G347" t="str">
            <v>はるつぼⅡ　３Ｐ</v>
          </cell>
          <cell r="H347">
            <v>-24476</v>
          </cell>
          <cell r="I347" t="e">
            <v>#N/A</v>
          </cell>
          <cell r="J347" t="e">
            <v>#N/A</v>
          </cell>
          <cell r="K347" t="e">
            <v>#N/A</v>
          </cell>
          <cell r="L347">
            <v>0</v>
          </cell>
          <cell r="N347" t="e">
            <v>#N/A</v>
          </cell>
          <cell r="O347" t="e">
            <v>#N/A</v>
          </cell>
          <cell r="P347">
            <v>83</v>
          </cell>
          <cell r="Q347" t="e">
            <v>#N/A</v>
          </cell>
          <cell r="R347" t="e">
            <v>#N/A</v>
          </cell>
          <cell r="S347" t="e">
            <v>#N/A</v>
          </cell>
          <cell r="T347" t="e">
            <v>#N/A</v>
          </cell>
          <cell r="U347" t="e">
            <v>#N/A</v>
          </cell>
          <cell r="V347" t="e">
            <v>#N/A</v>
          </cell>
          <cell r="W347" t="e">
            <v>#N/A</v>
          </cell>
          <cell r="X347" t="e">
            <v>#N/A</v>
          </cell>
          <cell r="Y347" t="e">
            <v>#N/A</v>
          </cell>
          <cell r="Z347" t="e">
            <v>#N/A</v>
          </cell>
          <cell r="AA347" t="e">
            <v>#N/A</v>
          </cell>
          <cell r="AB347" t="e">
            <v>#N/A</v>
          </cell>
          <cell r="AC347" t="e">
            <v>#N/A</v>
          </cell>
          <cell r="AD347" t="e">
            <v>#N/A</v>
          </cell>
          <cell r="AF347" t="e">
            <v>#N/A</v>
          </cell>
        </row>
        <row r="348">
          <cell r="E348" t="str">
            <v>10610402</v>
          </cell>
          <cell r="F348" t="str">
            <v>10610402</v>
          </cell>
          <cell r="G348" t="str">
            <v>はるｼﾞｷﾎｸﾞｽ腰用5P</v>
          </cell>
          <cell r="H348">
            <v>1474367</v>
          </cell>
          <cell r="I348" t="e">
            <v>#N/A</v>
          </cell>
          <cell r="J348" t="e">
            <v>#N/A</v>
          </cell>
          <cell r="K348">
            <v>90.175671140939599</v>
          </cell>
          <cell r="L348">
            <v>0</v>
          </cell>
          <cell r="N348">
            <v>5.0782409042741061E-2</v>
          </cell>
          <cell r="O348">
            <v>4.824328859060401</v>
          </cell>
          <cell r="P348">
            <v>95</v>
          </cell>
          <cell r="Q348">
            <v>90.175671140939599</v>
          </cell>
          <cell r="R348">
            <v>0</v>
          </cell>
          <cell r="S348">
            <v>3.8888422818791946</v>
          </cell>
          <cell r="T348">
            <v>70</v>
          </cell>
          <cell r="U348">
            <v>0</v>
          </cell>
          <cell r="V348">
            <v>0</v>
          </cell>
          <cell r="W348">
            <v>0</v>
          </cell>
          <cell r="X348">
            <v>3.2</v>
          </cell>
          <cell r="Y348">
            <v>5.3639541387024607</v>
          </cell>
          <cell r="Z348">
            <v>0</v>
          </cell>
          <cell r="AA348">
            <v>2.3031319910514543</v>
          </cell>
          <cell r="AB348">
            <v>5.4197427293064884</v>
          </cell>
          <cell r="AC348">
            <v>90.175671140939599</v>
          </cell>
          <cell r="AD348">
            <v>82.45</v>
          </cell>
          <cell r="AF348">
            <v>82.45</v>
          </cell>
        </row>
        <row r="349">
          <cell r="E349" t="str">
            <v>10610502</v>
          </cell>
          <cell r="F349" t="str">
            <v>10610502</v>
          </cell>
          <cell r="G349" t="str">
            <v>腰ホットン　５Ｐ</v>
          </cell>
          <cell r="H349">
            <v>87473</v>
          </cell>
          <cell r="I349" t="e">
            <v>#N/A</v>
          </cell>
          <cell r="J349" t="e">
            <v>#N/A</v>
          </cell>
          <cell r="K349" t="e">
            <v>#N/A</v>
          </cell>
          <cell r="L349">
            <v>0</v>
          </cell>
          <cell r="N349" t="e">
            <v>#N/A</v>
          </cell>
          <cell r="O349" t="e">
            <v>#N/A</v>
          </cell>
          <cell r="P349">
            <v>125</v>
          </cell>
          <cell r="Q349" t="e">
            <v>#N/A</v>
          </cell>
          <cell r="R349" t="e">
            <v>#N/A</v>
          </cell>
          <cell r="S349" t="e">
            <v>#N/A</v>
          </cell>
          <cell r="T349" t="e">
            <v>#N/A</v>
          </cell>
          <cell r="U349" t="e">
            <v>#N/A</v>
          </cell>
          <cell r="V349" t="e">
            <v>#N/A</v>
          </cell>
          <cell r="W349" t="e">
            <v>#N/A</v>
          </cell>
          <cell r="X349">
            <v>2.67</v>
          </cell>
          <cell r="Y349" t="e">
            <v>#N/A</v>
          </cell>
          <cell r="Z349" t="e">
            <v>#N/A</v>
          </cell>
          <cell r="AA349" t="e">
            <v>#N/A</v>
          </cell>
          <cell r="AB349" t="e">
            <v>#N/A</v>
          </cell>
          <cell r="AC349" t="e">
            <v>#N/A</v>
          </cell>
          <cell r="AD349" t="e">
            <v>#N/A</v>
          </cell>
          <cell r="AF349" t="e">
            <v>#N/A</v>
          </cell>
        </row>
        <row r="350">
          <cell r="E350" t="str">
            <v>10610512</v>
          </cell>
          <cell r="F350" t="str">
            <v>10610512</v>
          </cell>
          <cell r="G350" t="str">
            <v>血流改善　腰ﾎｯﾄﾝ5P</v>
          </cell>
          <cell r="H350">
            <v>32640478</v>
          </cell>
          <cell r="I350" t="e">
            <v>#N/A</v>
          </cell>
          <cell r="J350" t="e">
            <v>#N/A</v>
          </cell>
          <cell r="K350" t="e">
            <v>#N/A</v>
          </cell>
          <cell r="L350">
            <v>0</v>
          </cell>
          <cell r="N350" t="e">
            <v>#N/A</v>
          </cell>
          <cell r="O350" t="e">
            <v>#N/A</v>
          </cell>
          <cell r="P350">
            <v>125</v>
          </cell>
          <cell r="Q350" t="e">
            <v>#N/A</v>
          </cell>
          <cell r="R350">
            <v>0</v>
          </cell>
          <cell r="S350">
            <v>13.613449307893752</v>
          </cell>
          <cell r="T350">
            <v>98.299996492704821</v>
          </cell>
          <cell r="U350">
            <v>0</v>
          </cell>
          <cell r="V350">
            <v>0</v>
          </cell>
          <cell r="W350">
            <v>18.379962822671157</v>
          </cell>
          <cell r="X350" t="e">
            <v>#N/A</v>
          </cell>
          <cell r="Y350">
            <v>0</v>
          </cell>
          <cell r="Z350">
            <v>0</v>
          </cell>
          <cell r="AA350">
            <v>0</v>
          </cell>
          <cell r="AB350">
            <v>8.3417274597830158</v>
          </cell>
          <cell r="AC350" t="e">
            <v>#N/A</v>
          </cell>
          <cell r="AD350" t="e">
            <v>#N/A</v>
          </cell>
          <cell r="AF350" t="e">
            <v>#N/A</v>
          </cell>
        </row>
        <row r="351">
          <cell r="E351" t="str">
            <v>10610522</v>
          </cell>
          <cell r="F351" t="str">
            <v>10610522</v>
          </cell>
          <cell r="G351" t="str">
            <v>血流　腰ﾎｯﾄﾝⅡ5P</v>
          </cell>
          <cell r="H351">
            <v>30029237</v>
          </cell>
          <cell r="I351">
            <v>49750000</v>
          </cell>
          <cell r="J351">
            <v>398000</v>
          </cell>
          <cell r="K351" t="e">
            <v>#N/A</v>
          </cell>
          <cell r="L351">
            <v>0</v>
          </cell>
          <cell r="N351" t="e">
            <v>#N/A</v>
          </cell>
          <cell r="O351" t="e">
            <v>#N/A</v>
          </cell>
          <cell r="P351">
            <v>125</v>
          </cell>
          <cell r="Q351">
            <v>80.242361111111109</v>
          </cell>
          <cell r="R351">
            <v>16.682899305555555</v>
          </cell>
          <cell r="S351">
            <v>56.648003472222221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2.0833333333333335</v>
          </cell>
          <cell r="AA351">
            <v>0</v>
          </cell>
          <cell r="AB351">
            <v>4.828125</v>
          </cell>
          <cell r="AC351" t="e">
            <v>#N/A</v>
          </cell>
          <cell r="AD351">
            <v>73.33</v>
          </cell>
          <cell r="AF351">
            <v>73.33</v>
          </cell>
        </row>
        <row r="352">
          <cell r="E352" t="str">
            <v>10640131</v>
          </cell>
          <cell r="F352" t="str">
            <v>10640131</v>
          </cell>
          <cell r="G352" t="str">
            <v xml:space="preserve"> CURAHEAT生痛英国1P</v>
          </cell>
          <cell r="H352">
            <v>16155632</v>
          </cell>
          <cell r="I352" t="e">
            <v>#N/A</v>
          </cell>
          <cell r="J352" t="e">
            <v>#N/A</v>
          </cell>
          <cell r="K352">
            <v>18.153160421914361</v>
          </cell>
          <cell r="L352">
            <v>0</v>
          </cell>
          <cell r="N352">
            <v>0.17859002615772127</v>
          </cell>
          <cell r="O352">
            <v>3.9468395780856405</v>
          </cell>
          <cell r="P352">
            <v>22.1</v>
          </cell>
          <cell r="Q352">
            <v>18.153160421914361</v>
          </cell>
          <cell r="R352">
            <v>2.8073559508816119</v>
          </cell>
          <cell r="S352">
            <v>10.313390795549958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0.4</v>
          </cell>
          <cell r="Y352">
            <v>2.5245670654911838</v>
          </cell>
          <cell r="Z352">
            <v>4.9472607052896724E-3</v>
          </cell>
          <cell r="AA352">
            <v>1.1009288413098237</v>
          </cell>
          <cell r="AB352">
            <v>1.0019705079764905</v>
          </cell>
          <cell r="AC352">
            <v>18.153160421914361</v>
          </cell>
          <cell r="AD352">
            <v>16.05</v>
          </cell>
          <cell r="AF352">
            <v>16.05</v>
          </cell>
        </row>
        <row r="353">
          <cell r="E353" t="str">
            <v>10640132</v>
          </cell>
          <cell r="F353" t="str">
            <v>10640132</v>
          </cell>
          <cell r="G353" t="str">
            <v xml:space="preserve"> CURAHEAT生痛英国Ⅱ3</v>
          </cell>
          <cell r="H353">
            <v>1729062</v>
          </cell>
          <cell r="I353">
            <v>0</v>
          </cell>
          <cell r="J353">
            <v>0</v>
          </cell>
          <cell r="K353">
            <v>70.838509316770171</v>
          </cell>
          <cell r="L353">
            <v>0</v>
          </cell>
          <cell r="N353">
            <v>8.0019359522465305E-2</v>
          </cell>
          <cell r="O353">
            <v>6.1614906832298288</v>
          </cell>
          <cell r="P353">
            <v>77</v>
          </cell>
          <cell r="Q353">
            <v>70.838509316770171</v>
          </cell>
          <cell r="R353">
            <v>0</v>
          </cell>
          <cell r="S353">
            <v>11.31754658385093</v>
          </cell>
          <cell r="T353">
            <v>43.949987060041408</v>
          </cell>
          <cell r="U353">
            <v>0</v>
          </cell>
          <cell r="V353">
            <v>0</v>
          </cell>
          <cell r="W353">
            <v>0</v>
          </cell>
          <cell r="X353">
            <v>2.5</v>
          </cell>
          <cell r="Y353">
            <v>6.3546195652173907</v>
          </cell>
          <cell r="Z353">
            <v>0</v>
          </cell>
          <cell r="AA353">
            <v>2.7711568322981366</v>
          </cell>
          <cell r="AB353">
            <v>3.9451992753623184</v>
          </cell>
          <cell r="AC353">
            <v>70.838509316770171</v>
          </cell>
          <cell r="AD353">
            <v>64.12</v>
          </cell>
          <cell r="AF353">
            <v>64.12</v>
          </cell>
        </row>
        <row r="354">
          <cell r="E354" t="str">
            <v>10640141</v>
          </cell>
          <cell r="F354" t="str">
            <v>10640141</v>
          </cell>
          <cell r="G354" t="str">
            <v xml:space="preserve"> CURAHEAT生痛米国1P2</v>
          </cell>
          <cell r="H354">
            <v>8979984</v>
          </cell>
          <cell r="I354">
            <v>0</v>
          </cell>
          <cell r="J354">
            <v>0</v>
          </cell>
          <cell r="K354">
            <v>16.915791420118342</v>
          </cell>
          <cell r="L354">
            <v>0</v>
          </cell>
          <cell r="N354">
            <v>0.23457957375030131</v>
          </cell>
          <cell r="O354">
            <v>5.1842085798816591</v>
          </cell>
          <cell r="P354">
            <v>22.1</v>
          </cell>
          <cell r="Q354">
            <v>16.915791420118342</v>
          </cell>
          <cell r="R354">
            <v>2.4751577909270215</v>
          </cell>
          <cell r="S354">
            <v>9.5219132149901373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0.4</v>
          </cell>
          <cell r="Y354">
            <v>2.4967603550295858</v>
          </cell>
          <cell r="Z354">
            <v>4.9112426035502962E-3</v>
          </cell>
          <cell r="AA354">
            <v>1.0888017751479291</v>
          </cell>
          <cell r="AB354">
            <v>0.92824704142011838</v>
          </cell>
          <cell r="AC354">
            <v>16.915791420118342</v>
          </cell>
          <cell r="AD354">
            <v>14.89</v>
          </cell>
          <cell r="AF354">
            <v>14.89</v>
          </cell>
        </row>
        <row r="355">
          <cell r="E355" t="str">
            <v>10640151</v>
          </cell>
          <cell r="F355" t="str">
            <v>10640151</v>
          </cell>
          <cell r="G355" t="str">
            <v xml:space="preserve"> CVS生理痛用1P</v>
          </cell>
          <cell r="H355">
            <v>3946849</v>
          </cell>
          <cell r="I355">
            <v>4036344</v>
          </cell>
          <cell r="J355">
            <v>182640</v>
          </cell>
          <cell r="K355">
            <v>17.260671936758893</v>
          </cell>
          <cell r="L355">
            <v>0</v>
          </cell>
          <cell r="N355">
            <v>0.21897412050864742</v>
          </cell>
          <cell r="O355">
            <v>4.8393280632411084</v>
          </cell>
          <cell r="P355">
            <v>22.1</v>
          </cell>
          <cell r="Q355">
            <v>17.260671936758893</v>
          </cell>
          <cell r="R355">
            <v>2.670783926218709</v>
          </cell>
          <cell r="S355">
            <v>9.8646327404479575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0.4</v>
          </cell>
          <cell r="Y355">
            <v>2.3448451910408434</v>
          </cell>
          <cell r="Z355">
            <v>4.8748353096179182E-3</v>
          </cell>
          <cell r="AA355">
            <v>1.022554347826087</v>
          </cell>
          <cell r="AB355">
            <v>0.95298089591567847</v>
          </cell>
          <cell r="AC355">
            <v>17.260671936758893</v>
          </cell>
          <cell r="AD355">
            <v>15.28</v>
          </cell>
          <cell r="AF355">
            <v>15.28</v>
          </cell>
        </row>
        <row r="356">
          <cell r="E356" t="str">
            <v>10710105</v>
          </cell>
          <cell r="F356" t="str">
            <v>10710105</v>
          </cell>
          <cell r="G356" t="str">
            <v>はる肩用５ＰF</v>
          </cell>
          <cell r="H356">
            <v>-11246</v>
          </cell>
          <cell r="I356" t="e">
            <v>#N/A</v>
          </cell>
          <cell r="J356" t="e">
            <v>#N/A</v>
          </cell>
          <cell r="K356" t="e">
            <v>#N/A</v>
          </cell>
          <cell r="L356">
            <v>0</v>
          </cell>
          <cell r="N356" t="e">
            <v>#N/A</v>
          </cell>
          <cell r="O356" t="e">
            <v>#N/A</v>
          </cell>
          <cell r="P356">
            <v>97</v>
          </cell>
          <cell r="Q356" t="e">
            <v>#N/A</v>
          </cell>
          <cell r="R356" t="e">
            <v>#N/A</v>
          </cell>
          <cell r="S356" t="e">
            <v>#N/A</v>
          </cell>
          <cell r="T356" t="e">
            <v>#N/A</v>
          </cell>
          <cell r="U356" t="e">
            <v>#N/A</v>
          </cell>
          <cell r="V356" t="e">
            <v>#N/A</v>
          </cell>
          <cell r="W356" t="e">
            <v>#N/A</v>
          </cell>
          <cell r="X356" t="e">
            <v>#N/A</v>
          </cell>
          <cell r="Y356" t="e">
            <v>#N/A</v>
          </cell>
          <cell r="Z356" t="e">
            <v>#N/A</v>
          </cell>
          <cell r="AA356" t="e">
            <v>#N/A</v>
          </cell>
          <cell r="AB356" t="e">
            <v>#N/A</v>
          </cell>
          <cell r="AC356" t="e">
            <v>#N/A</v>
          </cell>
          <cell r="AD356" t="e">
            <v>#N/A</v>
          </cell>
          <cell r="AF356" t="e">
            <v>#N/A</v>
          </cell>
        </row>
        <row r="357">
          <cell r="E357" t="str">
            <v>10710202</v>
          </cell>
          <cell r="F357" t="str">
            <v>10710202</v>
          </cell>
          <cell r="G357" t="str">
            <v>はる肩用Ⅱ　４Ｐ</v>
          </cell>
          <cell r="H357">
            <v>499476</v>
          </cell>
          <cell r="I357" t="e">
            <v>#N/A</v>
          </cell>
          <cell r="J357" t="e">
            <v>#N/A</v>
          </cell>
          <cell r="K357" t="e">
            <v>#N/A</v>
          </cell>
          <cell r="L357">
            <v>0</v>
          </cell>
          <cell r="N357" t="e">
            <v>#N/A</v>
          </cell>
          <cell r="O357" t="e">
            <v>#N/A</v>
          </cell>
          <cell r="P357">
            <v>54</v>
          </cell>
          <cell r="Q357" t="e">
            <v>#N/A</v>
          </cell>
          <cell r="R357" t="e">
            <v>#N/A</v>
          </cell>
          <cell r="S357" t="e">
            <v>#N/A</v>
          </cell>
          <cell r="T357" t="e">
            <v>#N/A</v>
          </cell>
          <cell r="U357" t="e">
            <v>#N/A</v>
          </cell>
          <cell r="V357" t="e">
            <v>#N/A</v>
          </cell>
          <cell r="W357" t="e">
            <v>#N/A</v>
          </cell>
          <cell r="X357">
            <v>1.17</v>
          </cell>
          <cell r="Y357" t="e">
            <v>#N/A</v>
          </cell>
          <cell r="Z357" t="e">
            <v>#N/A</v>
          </cell>
          <cell r="AA357" t="e">
            <v>#N/A</v>
          </cell>
          <cell r="AB357" t="e">
            <v>#N/A</v>
          </cell>
          <cell r="AC357" t="e">
            <v>#N/A</v>
          </cell>
          <cell r="AD357" t="e">
            <v>#N/A</v>
          </cell>
          <cell r="AF357" t="e">
            <v>#N/A</v>
          </cell>
        </row>
        <row r="358">
          <cell r="E358" t="str">
            <v>10710211</v>
          </cell>
          <cell r="F358" t="str">
            <v>10710211</v>
          </cell>
          <cell r="G358" t="str">
            <v>はる肩用Ⅱ　１Ｐ</v>
          </cell>
          <cell r="H358">
            <v>-45</v>
          </cell>
          <cell r="I358" t="e">
            <v>#N/A</v>
          </cell>
          <cell r="J358" t="e">
            <v>#N/A</v>
          </cell>
          <cell r="K358" t="e">
            <v>#N/A</v>
          </cell>
          <cell r="L358">
            <v>0</v>
          </cell>
          <cell r="N358" t="e">
            <v>#N/A</v>
          </cell>
          <cell r="O358" t="e">
            <v>#N/A</v>
          </cell>
          <cell r="P358">
            <v>14</v>
          </cell>
          <cell r="Q358" t="e">
            <v>#N/A</v>
          </cell>
          <cell r="R358" t="e">
            <v>#N/A</v>
          </cell>
          <cell r="S358" t="e">
            <v>#N/A</v>
          </cell>
          <cell r="T358" t="e">
            <v>#N/A</v>
          </cell>
          <cell r="U358" t="e">
            <v>#N/A</v>
          </cell>
          <cell r="V358" t="e">
            <v>#N/A</v>
          </cell>
          <cell r="W358" t="e">
            <v>#N/A</v>
          </cell>
          <cell r="X358">
            <v>0.28999999999999998</v>
          </cell>
          <cell r="Y358" t="e">
            <v>#N/A</v>
          </cell>
          <cell r="Z358" t="e">
            <v>#N/A</v>
          </cell>
          <cell r="AA358" t="e">
            <v>#N/A</v>
          </cell>
          <cell r="AB358" t="e">
            <v>#N/A</v>
          </cell>
          <cell r="AC358" t="e">
            <v>#N/A</v>
          </cell>
          <cell r="AD358" t="e">
            <v>#N/A</v>
          </cell>
          <cell r="AF358" t="e">
            <v>#N/A</v>
          </cell>
        </row>
        <row r="359">
          <cell r="E359" t="str">
            <v>10710303</v>
          </cell>
          <cell r="F359" t="str">
            <v>10710303</v>
          </cell>
          <cell r="G359" t="str">
            <v>血流改善　肩ﾎｯﾄﾝ 8P</v>
          </cell>
          <cell r="H359">
            <v>60888426</v>
          </cell>
          <cell r="I359" t="e">
            <v>#N/A</v>
          </cell>
          <cell r="J359" t="e">
            <v>#N/A</v>
          </cell>
          <cell r="K359">
            <v>51.091612318840582</v>
          </cell>
          <cell r="L359">
            <v>0</v>
          </cell>
          <cell r="N359">
            <v>0.67037669471715744</v>
          </cell>
          <cell r="O359">
            <v>103.90838768115941</v>
          </cell>
          <cell r="P359">
            <v>155</v>
          </cell>
          <cell r="Q359">
            <v>51.091612318840582</v>
          </cell>
          <cell r="R359">
            <v>12.719102254428341</v>
          </cell>
          <cell r="S359">
            <v>11.626811594202898</v>
          </cell>
          <cell r="T359">
            <v>0</v>
          </cell>
          <cell r="U359">
            <v>0</v>
          </cell>
          <cell r="V359">
            <v>0</v>
          </cell>
          <cell r="W359">
            <v>21.406551932367151</v>
          </cell>
          <cell r="X359">
            <v>2.41</v>
          </cell>
          <cell r="Y359">
            <v>0</v>
          </cell>
          <cell r="Z359">
            <v>0</v>
          </cell>
          <cell r="AA359">
            <v>0</v>
          </cell>
          <cell r="AB359">
            <v>2.9291465378421901</v>
          </cell>
          <cell r="AC359">
            <v>51.091612318840582</v>
          </cell>
          <cell r="AD359">
            <v>48.16</v>
          </cell>
          <cell r="AE359">
            <v>65.849999999999994</v>
          </cell>
          <cell r="AF359">
            <v>65.849999999999994</v>
          </cell>
        </row>
        <row r="360">
          <cell r="E360" t="str">
            <v>10710313</v>
          </cell>
          <cell r="F360" t="str">
            <v>10710313</v>
          </cell>
          <cell r="G360" t="str">
            <v>血流　肩ﾎｯﾄﾝⅡ8P</v>
          </cell>
          <cell r="H360">
            <v>21159910</v>
          </cell>
          <cell r="I360">
            <v>63240000</v>
          </cell>
          <cell r="J360">
            <v>408000</v>
          </cell>
          <cell r="K360">
            <v>157.95335065434952</v>
          </cell>
          <cell r="L360">
            <v>0</v>
          </cell>
          <cell r="N360">
            <v>-1.9053875189351747E-2</v>
          </cell>
          <cell r="O360">
            <v>-2.9533506543495207</v>
          </cell>
          <cell r="P360">
            <v>155</v>
          </cell>
          <cell r="Q360">
            <v>157.95335065434952</v>
          </cell>
          <cell r="R360">
            <v>0</v>
          </cell>
          <cell r="S360">
            <v>12.441782140107776</v>
          </cell>
          <cell r="T360">
            <v>108</v>
          </cell>
          <cell r="U360">
            <v>0</v>
          </cell>
          <cell r="V360">
            <v>0</v>
          </cell>
          <cell r="W360">
            <v>0</v>
          </cell>
          <cell r="X360">
            <v>2.41</v>
          </cell>
          <cell r="Y360">
            <v>7.5090454195535026</v>
          </cell>
          <cell r="Z360">
            <v>15.155889145496536</v>
          </cell>
          <cell r="AA360">
            <v>3.2745862201693612</v>
          </cell>
          <cell r="AB360">
            <v>9.1620477290223246</v>
          </cell>
          <cell r="AC360">
            <v>157.95335065434952</v>
          </cell>
          <cell r="AD360">
            <v>130.36000000000001</v>
          </cell>
          <cell r="AF360">
            <v>130.36000000000001</v>
          </cell>
        </row>
        <row r="361">
          <cell r="E361" t="str">
            <v>10740103</v>
          </cell>
          <cell r="F361" t="str">
            <v>10740103</v>
          </cell>
          <cell r="G361" t="str">
            <v xml:space="preserve"> C&amp;D 3-CELL WARMER10P</v>
          </cell>
          <cell r="H361">
            <v>9921984</v>
          </cell>
          <cell r="I361">
            <v>14256000</v>
          </cell>
          <cell r="J361">
            <v>95040</v>
          </cell>
          <cell r="K361">
            <v>137.3386069023569</v>
          </cell>
          <cell r="L361">
            <v>0</v>
          </cell>
          <cell r="N361">
            <v>8.4409287317620665E-2</v>
          </cell>
          <cell r="O361">
            <v>12.661393097643099</v>
          </cell>
          <cell r="P361">
            <v>150</v>
          </cell>
          <cell r="Q361">
            <v>137.3386069023569</v>
          </cell>
          <cell r="R361">
            <v>18.633859427609426</v>
          </cell>
          <cell r="S361">
            <v>78.050852272727269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3.08</v>
          </cell>
          <cell r="Y361">
            <v>20.273695286195288</v>
          </cell>
          <cell r="Z361">
            <v>0.91271043771043769</v>
          </cell>
          <cell r="AA361">
            <v>8.8410774410774415</v>
          </cell>
          <cell r="AB361">
            <v>7.5464120370370367</v>
          </cell>
          <cell r="AC361">
            <v>137.3386069023569</v>
          </cell>
          <cell r="AD361">
            <v>120.04</v>
          </cell>
          <cell r="AF361">
            <v>120.04</v>
          </cell>
        </row>
        <row r="362">
          <cell r="E362" t="str">
            <v>10810101</v>
          </cell>
          <cell r="F362" t="str">
            <v>10810101</v>
          </cell>
          <cell r="G362" t="str">
            <v>お座ぶ</v>
          </cell>
          <cell r="H362">
            <v>0</v>
          </cell>
          <cell r="I362" t="e">
            <v>#N/A</v>
          </cell>
          <cell r="J362" t="e">
            <v>#N/A</v>
          </cell>
          <cell r="K362" t="e">
            <v>#N/A</v>
          </cell>
          <cell r="L362">
            <v>0</v>
          </cell>
          <cell r="N362" t="e">
            <v>#N/A</v>
          </cell>
          <cell r="O362" t="e">
            <v>#N/A</v>
          </cell>
          <cell r="P362">
            <v>0</v>
          </cell>
          <cell r="Q362" t="e">
            <v>#N/A</v>
          </cell>
          <cell r="R362" t="e">
            <v>#N/A</v>
          </cell>
          <cell r="S362" t="e">
            <v>#N/A</v>
          </cell>
          <cell r="T362" t="e">
            <v>#N/A</v>
          </cell>
          <cell r="U362" t="e">
            <v>#N/A</v>
          </cell>
          <cell r="V362" t="e">
            <v>#N/A</v>
          </cell>
          <cell r="W362" t="e">
            <v>#N/A</v>
          </cell>
          <cell r="X362" t="e">
            <v>#N/A</v>
          </cell>
          <cell r="Y362" t="e">
            <v>#N/A</v>
          </cell>
          <cell r="Z362" t="e">
            <v>#N/A</v>
          </cell>
          <cell r="AA362" t="e">
            <v>#N/A</v>
          </cell>
          <cell r="AB362" t="e">
            <v>#N/A</v>
          </cell>
          <cell r="AC362" t="e">
            <v>#N/A</v>
          </cell>
          <cell r="AD362" t="e">
            <v>#N/A</v>
          </cell>
          <cell r="AF362" t="e">
            <v>#N/A</v>
          </cell>
        </row>
        <row r="363">
          <cell r="E363" t="str">
            <v>10810601</v>
          </cell>
          <cell r="F363" t="str">
            <v>10810601</v>
          </cell>
          <cell r="G363" t="str">
            <v>ﾌﾟﾘﾎﾟｶﾐﾆﾀｲｶﾞｰｽ吊下げ</v>
          </cell>
          <cell r="H363">
            <v>114000</v>
          </cell>
          <cell r="I363" t="e">
            <v>#N/A</v>
          </cell>
          <cell r="J363" t="e">
            <v>#N/A</v>
          </cell>
          <cell r="K363" t="e">
            <v>#N/A</v>
          </cell>
          <cell r="L363">
            <v>0</v>
          </cell>
          <cell r="N363" t="e">
            <v>#N/A</v>
          </cell>
          <cell r="O363" t="e">
            <v>#N/A</v>
          </cell>
          <cell r="P363">
            <v>1917</v>
          </cell>
          <cell r="Q363" t="e">
            <v>#N/A</v>
          </cell>
          <cell r="R363" t="e">
            <v>#N/A</v>
          </cell>
          <cell r="S363" t="e">
            <v>#N/A</v>
          </cell>
          <cell r="T363" t="e">
            <v>#N/A</v>
          </cell>
          <cell r="U363" t="e">
            <v>#N/A</v>
          </cell>
          <cell r="V363" t="e">
            <v>#N/A</v>
          </cell>
          <cell r="W363" t="e">
            <v>#N/A</v>
          </cell>
          <cell r="X363">
            <v>37.5</v>
          </cell>
          <cell r="Y363" t="e">
            <v>#N/A</v>
          </cell>
          <cell r="Z363" t="e">
            <v>#N/A</v>
          </cell>
          <cell r="AA363" t="e">
            <v>#N/A</v>
          </cell>
          <cell r="AB363" t="e">
            <v>#N/A</v>
          </cell>
          <cell r="AC363" t="e">
            <v>#N/A</v>
          </cell>
          <cell r="AD363" t="e">
            <v>#N/A</v>
          </cell>
          <cell r="AF363" t="e">
            <v>#N/A</v>
          </cell>
        </row>
        <row r="364">
          <cell r="E364" t="str">
            <v>10810701</v>
          </cell>
          <cell r="F364" t="str">
            <v>10810701</v>
          </cell>
          <cell r="G364" t="str">
            <v>ﾌﾟﾘﾎﾟｶﾐﾆﾊﾛｰｷﾃｨ吊下げ</v>
          </cell>
          <cell r="H364">
            <v>-38016</v>
          </cell>
          <cell r="I364" t="e">
            <v>#N/A</v>
          </cell>
          <cell r="J364" t="e">
            <v>#N/A</v>
          </cell>
          <cell r="K364" t="e">
            <v>#N/A</v>
          </cell>
          <cell r="L364">
            <v>0</v>
          </cell>
          <cell r="N364" t="e">
            <v>#N/A</v>
          </cell>
          <cell r="O364" t="e">
            <v>#N/A</v>
          </cell>
          <cell r="P364">
            <v>1552.5</v>
          </cell>
          <cell r="Q364" t="e">
            <v>#N/A</v>
          </cell>
          <cell r="R364" t="e">
            <v>#N/A</v>
          </cell>
          <cell r="S364" t="e">
            <v>#N/A</v>
          </cell>
          <cell r="T364" t="e">
            <v>#N/A</v>
          </cell>
          <cell r="U364" t="e">
            <v>#N/A</v>
          </cell>
          <cell r="V364" t="e">
            <v>#N/A</v>
          </cell>
          <cell r="W364" t="e">
            <v>#N/A</v>
          </cell>
          <cell r="X364">
            <v>37</v>
          </cell>
          <cell r="Y364" t="e">
            <v>#N/A</v>
          </cell>
          <cell r="Z364" t="e">
            <v>#N/A</v>
          </cell>
          <cell r="AA364" t="e">
            <v>#N/A</v>
          </cell>
          <cell r="AB364" t="e">
            <v>#N/A</v>
          </cell>
          <cell r="AC364" t="e">
            <v>#N/A</v>
          </cell>
          <cell r="AD364" t="e">
            <v>#N/A</v>
          </cell>
          <cell r="AF364" t="e">
            <v>#N/A</v>
          </cell>
        </row>
        <row r="365">
          <cell r="E365" t="str">
            <v>10810901</v>
          </cell>
          <cell r="F365" t="str">
            <v>10810901</v>
          </cell>
          <cell r="G365" t="str">
            <v>足ホットン吊下げ</v>
          </cell>
          <cell r="H365">
            <v>9000</v>
          </cell>
          <cell r="I365" t="e">
            <v>#N/A</v>
          </cell>
          <cell r="J365" t="e">
            <v>#N/A</v>
          </cell>
          <cell r="K365" t="e">
            <v>#N/A</v>
          </cell>
          <cell r="L365">
            <v>0</v>
          </cell>
          <cell r="N365" t="e">
            <v>#N/A</v>
          </cell>
          <cell r="O365" t="e">
            <v>#N/A</v>
          </cell>
          <cell r="P365">
            <v>1207</v>
          </cell>
          <cell r="Q365" t="e">
            <v>#N/A</v>
          </cell>
          <cell r="R365" t="e">
            <v>#N/A</v>
          </cell>
          <cell r="S365" t="e">
            <v>#N/A</v>
          </cell>
          <cell r="T365" t="e">
            <v>#N/A</v>
          </cell>
          <cell r="U365" t="e">
            <v>#N/A</v>
          </cell>
          <cell r="V365" t="e">
            <v>#N/A</v>
          </cell>
          <cell r="W365" t="e">
            <v>#N/A</v>
          </cell>
          <cell r="X365">
            <v>15.8</v>
          </cell>
          <cell r="Y365" t="e">
            <v>#N/A</v>
          </cell>
          <cell r="Z365" t="e">
            <v>#N/A</v>
          </cell>
          <cell r="AA365" t="e">
            <v>#N/A</v>
          </cell>
          <cell r="AB365" t="e">
            <v>#N/A</v>
          </cell>
          <cell r="AC365" t="e">
            <v>#N/A</v>
          </cell>
          <cell r="AD365" t="e">
            <v>#N/A</v>
          </cell>
          <cell r="AF365" t="e">
            <v>#N/A</v>
          </cell>
        </row>
        <row r="366">
          <cell r="E366" t="str">
            <v>10811101</v>
          </cell>
          <cell r="F366" t="str">
            <v>10811101</v>
          </cell>
          <cell r="G366" t="str">
            <v>ひざ・腰ホットン吊下</v>
          </cell>
          <cell r="H366">
            <v>-23805</v>
          </cell>
          <cell r="I366" t="e">
            <v>#N/A</v>
          </cell>
          <cell r="J366" t="e">
            <v>#N/A</v>
          </cell>
          <cell r="K366" t="e">
            <v>#N/A</v>
          </cell>
          <cell r="L366">
            <v>0</v>
          </cell>
          <cell r="N366" t="e">
            <v>#N/A</v>
          </cell>
          <cell r="O366" t="e">
            <v>#N/A</v>
          </cell>
          <cell r="P366">
            <v>1287.5</v>
          </cell>
          <cell r="Q366" t="e">
            <v>#N/A</v>
          </cell>
          <cell r="R366" t="e">
            <v>#N/A</v>
          </cell>
          <cell r="S366" t="e">
            <v>#N/A</v>
          </cell>
          <cell r="T366" t="e">
            <v>#N/A</v>
          </cell>
          <cell r="U366" t="e">
            <v>#N/A</v>
          </cell>
          <cell r="V366" t="e">
            <v>#N/A</v>
          </cell>
          <cell r="W366" t="e">
            <v>#N/A</v>
          </cell>
          <cell r="X366">
            <v>41</v>
          </cell>
          <cell r="Y366" t="e">
            <v>#N/A</v>
          </cell>
          <cell r="Z366" t="e">
            <v>#N/A</v>
          </cell>
          <cell r="AA366" t="e">
            <v>#N/A</v>
          </cell>
          <cell r="AB366" t="e">
            <v>#N/A</v>
          </cell>
          <cell r="AC366" t="e">
            <v>#N/A</v>
          </cell>
          <cell r="AD366" t="e">
            <v>#N/A</v>
          </cell>
          <cell r="AF366" t="e">
            <v>#N/A</v>
          </cell>
        </row>
        <row r="367">
          <cell r="E367" t="str">
            <v>10910102</v>
          </cell>
          <cell r="F367" t="str">
            <v>10910102</v>
          </cell>
          <cell r="G367" t="str">
            <v>ひざホットンS 14P</v>
          </cell>
          <cell r="H367">
            <v>1611190</v>
          </cell>
          <cell r="I367" t="e">
            <v>#N/A</v>
          </cell>
          <cell r="J367" t="e">
            <v>#N/A</v>
          </cell>
          <cell r="K367" t="e">
            <v>#N/A</v>
          </cell>
          <cell r="L367">
            <v>0</v>
          </cell>
          <cell r="N367" t="e">
            <v>#N/A</v>
          </cell>
          <cell r="O367" t="e">
            <v>#N/A</v>
          </cell>
          <cell r="P367">
            <v>191</v>
          </cell>
          <cell r="Q367" t="e">
            <v>#N/A</v>
          </cell>
          <cell r="R367" t="e">
            <v>#N/A</v>
          </cell>
          <cell r="S367" t="e">
            <v>#N/A</v>
          </cell>
          <cell r="T367" t="e">
            <v>#N/A</v>
          </cell>
          <cell r="U367" t="e">
            <v>#N/A</v>
          </cell>
          <cell r="V367" t="e">
            <v>#N/A</v>
          </cell>
          <cell r="W367" t="e">
            <v>#N/A</v>
          </cell>
          <cell r="X367">
            <v>3</v>
          </cell>
          <cell r="Y367" t="e">
            <v>#N/A</v>
          </cell>
          <cell r="Z367" t="e">
            <v>#N/A</v>
          </cell>
          <cell r="AA367" t="e">
            <v>#N/A</v>
          </cell>
          <cell r="AB367" t="e">
            <v>#N/A</v>
          </cell>
          <cell r="AC367" t="e">
            <v>#N/A</v>
          </cell>
          <cell r="AD367" t="e">
            <v>#N/A</v>
          </cell>
          <cell r="AF367" t="e">
            <v>#N/A</v>
          </cell>
        </row>
        <row r="368">
          <cell r="E368" t="str">
            <v>10910202</v>
          </cell>
          <cell r="F368" t="str">
            <v>10910202</v>
          </cell>
          <cell r="G368" t="str">
            <v>ひざホットンM-L 14P</v>
          </cell>
          <cell r="H368">
            <v>-420755</v>
          </cell>
          <cell r="I368" t="e">
            <v>#N/A</v>
          </cell>
          <cell r="J368" t="e">
            <v>#N/A</v>
          </cell>
          <cell r="K368" t="e">
            <v>#N/A</v>
          </cell>
          <cell r="L368">
            <v>0</v>
          </cell>
          <cell r="N368" t="e">
            <v>#N/A</v>
          </cell>
          <cell r="O368" t="e">
            <v>#N/A</v>
          </cell>
          <cell r="P368">
            <v>191</v>
          </cell>
          <cell r="Q368" t="e">
            <v>#N/A</v>
          </cell>
          <cell r="R368" t="e">
            <v>#N/A</v>
          </cell>
          <cell r="S368" t="e">
            <v>#N/A</v>
          </cell>
          <cell r="T368" t="e">
            <v>#N/A</v>
          </cell>
          <cell r="U368" t="e">
            <v>#N/A</v>
          </cell>
          <cell r="V368" t="e">
            <v>#N/A</v>
          </cell>
          <cell r="W368" t="e">
            <v>#N/A</v>
          </cell>
          <cell r="X368">
            <v>3</v>
          </cell>
          <cell r="Y368" t="e">
            <v>#N/A</v>
          </cell>
          <cell r="Z368" t="e">
            <v>#N/A</v>
          </cell>
          <cell r="AA368" t="e">
            <v>#N/A</v>
          </cell>
          <cell r="AB368" t="e">
            <v>#N/A</v>
          </cell>
          <cell r="AC368" t="e">
            <v>#N/A</v>
          </cell>
          <cell r="AD368" t="e">
            <v>#N/A</v>
          </cell>
          <cell r="AF368" t="e">
            <v>#N/A</v>
          </cell>
        </row>
        <row r="369">
          <cell r="E369" t="str">
            <v>10910302</v>
          </cell>
          <cell r="F369" t="str">
            <v>10910302</v>
          </cell>
          <cell r="G369" t="str">
            <v>ひざホットン取替20P</v>
          </cell>
          <cell r="H369">
            <v>466739</v>
          </cell>
          <cell r="I369" t="e">
            <v>#N/A</v>
          </cell>
          <cell r="J369" t="e">
            <v>#N/A</v>
          </cell>
          <cell r="K369" t="e">
            <v>#N/A</v>
          </cell>
          <cell r="L369">
            <v>0</v>
          </cell>
          <cell r="N369" t="e">
            <v>#N/A</v>
          </cell>
          <cell r="O369" t="e">
            <v>#N/A</v>
          </cell>
          <cell r="P369">
            <v>150</v>
          </cell>
          <cell r="Q369" t="e">
            <v>#N/A</v>
          </cell>
          <cell r="R369" t="e">
            <v>#N/A</v>
          </cell>
          <cell r="S369" t="e">
            <v>#N/A</v>
          </cell>
          <cell r="T369" t="e">
            <v>#N/A</v>
          </cell>
          <cell r="U369" t="e">
            <v>#N/A</v>
          </cell>
          <cell r="V369" t="e">
            <v>#N/A</v>
          </cell>
          <cell r="W369" t="e">
            <v>#N/A</v>
          </cell>
          <cell r="X369">
            <v>3.07</v>
          </cell>
          <cell r="Y369" t="e">
            <v>#N/A</v>
          </cell>
          <cell r="Z369" t="e">
            <v>#N/A</v>
          </cell>
          <cell r="AA369" t="e">
            <v>#N/A</v>
          </cell>
          <cell r="AB369" t="e">
            <v>#N/A</v>
          </cell>
          <cell r="AC369" t="e">
            <v>#N/A</v>
          </cell>
          <cell r="AD369" t="e">
            <v>#N/A</v>
          </cell>
          <cell r="AF369" t="e">
            <v>#N/A</v>
          </cell>
        </row>
        <row r="370">
          <cell r="E370" t="str">
            <v>10910312</v>
          </cell>
          <cell r="F370" t="str">
            <v>10910312</v>
          </cell>
          <cell r="G370" t="str">
            <v>血流ﾋｻﾞﾎｯﾄﾝ取替20P</v>
          </cell>
          <cell r="H370">
            <v>25178209</v>
          </cell>
          <cell r="I370">
            <v>25917000</v>
          </cell>
          <cell r="J370">
            <v>163000</v>
          </cell>
          <cell r="K370">
            <v>146.70207464070467</v>
          </cell>
          <cell r="L370">
            <v>0</v>
          </cell>
          <cell r="N370">
            <v>7.7345442511291412E-2</v>
          </cell>
          <cell r="O370">
            <v>12.297925359295334</v>
          </cell>
          <cell r="P370">
            <v>159</v>
          </cell>
          <cell r="Q370">
            <v>146.70207464070467</v>
          </cell>
          <cell r="R370">
            <v>21.751390820584145</v>
          </cell>
          <cell r="S370">
            <v>79.543636995827541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3</v>
          </cell>
          <cell r="Y370">
            <v>22.174721835883172</v>
          </cell>
          <cell r="Z370">
            <v>2.497508113120074</v>
          </cell>
          <cell r="AA370">
            <v>9.6700857672693559</v>
          </cell>
          <cell r="AB370">
            <v>8.0647311080203981</v>
          </cell>
          <cell r="AC370">
            <v>146.70207464070467</v>
          </cell>
          <cell r="AD370">
            <v>126.47</v>
          </cell>
          <cell r="AF370">
            <v>126.47</v>
          </cell>
        </row>
        <row r="371">
          <cell r="E371" t="str">
            <v>10910402</v>
          </cell>
          <cell r="F371" t="str">
            <v>10910402</v>
          </cell>
          <cell r="G371" t="str">
            <v>血流改善ひざﾎｯﾄﾝ6P</v>
          </cell>
          <cell r="H371">
            <v>39261249</v>
          </cell>
          <cell r="I371" t="e">
            <v>#N/A</v>
          </cell>
          <cell r="J371" t="e">
            <v>#N/A</v>
          </cell>
          <cell r="K371">
            <v>156.30036018075489</v>
          </cell>
          <cell r="L371">
            <v>0</v>
          </cell>
          <cell r="N371">
            <v>-4.2002401205032625E-2</v>
          </cell>
          <cell r="O371">
            <v>-6.3003601807548932</v>
          </cell>
          <cell r="P371">
            <v>150</v>
          </cell>
          <cell r="Q371">
            <v>156.30036018075489</v>
          </cell>
          <cell r="R371">
            <v>0</v>
          </cell>
          <cell r="S371">
            <v>77.932088151249332</v>
          </cell>
          <cell r="T371">
            <v>41.69999750797448</v>
          </cell>
          <cell r="U371">
            <v>0</v>
          </cell>
          <cell r="V371">
            <v>0</v>
          </cell>
          <cell r="W371">
            <v>25.299379485645929</v>
          </cell>
          <cell r="X371">
            <v>2.09</v>
          </cell>
          <cell r="Y371">
            <v>0</v>
          </cell>
          <cell r="Z371">
            <v>0</v>
          </cell>
          <cell r="AA371">
            <v>0</v>
          </cell>
          <cell r="AB371">
            <v>9.2788950358851672</v>
          </cell>
          <cell r="AC371">
            <v>156.30036018075489</v>
          </cell>
          <cell r="AD371">
            <v>147.02000000000001</v>
          </cell>
          <cell r="AF371">
            <v>147.02000000000001</v>
          </cell>
        </row>
        <row r="372">
          <cell r="E372" t="str">
            <v>10910412</v>
          </cell>
          <cell r="F372" t="str">
            <v>10910402</v>
          </cell>
          <cell r="G372" t="str">
            <v>血流　ひざﾎｯﾄﾝⅡ6P</v>
          </cell>
          <cell r="H372">
            <v>101808</v>
          </cell>
          <cell r="I372">
            <v>39150000</v>
          </cell>
          <cell r="J372">
            <v>261000</v>
          </cell>
          <cell r="K372">
            <v>156.30036018075489</v>
          </cell>
          <cell r="L372">
            <v>0</v>
          </cell>
          <cell r="N372">
            <v>-4.2002401205032625E-2</v>
          </cell>
          <cell r="O372">
            <v>-6.3003601807548932</v>
          </cell>
          <cell r="P372">
            <v>150</v>
          </cell>
          <cell r="Q372">
            <v>156.30036018075489</v>
          </cell>
          <cell r="R372">
            <v>0</v>
          </cell>
          <cell r="S372">
            <v>77.932088151249332</v>
          </cell>
          <cell r="T372">
            <v>41.69999750797448</v>
          </cell>
          <cell r="U372">
            <v>0</v>
          </cell>
          <cell r="V372">
            <v>0</v>
          </cell>
          <cell r="W372">
            <v>25.299379485645929</v>
          </cell>
          <cell r="X372">
            <v>2.09</v>
          </cell>
          <cell r="Y372">
            <v>0</v>
          </cell>
          <cell r="Z372">
            <v>0</v>
          </cell>
          <cell r="AA372">
            <v>0</v>
          </cell>
          <cell r="AB372">
            <v>9.2788950358851672</v>
          </cell>
          <cell r="AC372">
            <v>156.30036018075489</v>
          </cell>
          <cell r="AD372">
            <v>147.02000000000001</v>
          </cell>
          <cell r="AF372">
            <v>147.02000000000001</v>
          </cell>
        </row>
        <row r="373">
          <cell r="E373" t="str">
            <v>10910503</v>
          </cell>
          <cell r="F373" t="str">
            <v>10910503</v>
          </cell>
          <cell r="G373" t="str">
            <v>血流改善　首ﾎｯﾄﾝ 3P</v>
          </cell>
          <cell r="H373">
            <v>52529195</v>
          </cell>
          <cell r="I373">
            <v>82690380</v>
          </cell>
          <cell r="J373">
            <v>306000</v>
          </cell>
          <cell r="K373">
            <v>244.44850322892154</v>
          </cell>
          <cell r="L373">
            <v>0</v>
          </cell>
          <cell r="N373">
            <v>9.5405753510263397E-2</v>
          </cell>
          <cell r="O373">
            <v>25.78149677107848</v>
          </cell>
          <cell r="P373">
            <v>270.23</v>
          </cell>
          <cell r="Q373">
            <v>244.44850322892154</v>
          </cell>
          <cell r="R373">
            <v>0</v>
          </cell>
          <cell r="S373">
            <v>13.988457360130365</v>
          </cell>
          <cell r="T373">
            <v>21</v>
          </cell>
          <cell r="U373">
            <v>0</v>
          </cell>
          <cell r="V373">
            <v>0</v>
          </cell>
          <cell r="W373">
            <v>187.6599372321806</v>
          </cell>
          <cell r="X373">
            <v>0</v>
          </cell>
          <cell r="Y373">
            <v>0</v>
          </cell>
          <cell r="Z373">
            <v>7.0915565212143159</v>
          </cell>
          <cell r="AA373">
            <v>0</v>
          </cell>
          <cell r="AB373">
            <v>14.70855211539622</v>
          </cell>
          <cell r="AC373">
            <v>244.44850322892154</v>
          </cell>
          <cell r="AD373">
            <v>222.65</v>
          </cell>
          <cell r="AF373">
            <v>222.65</v>
          </cell>
        </row>
        <row r="374">
          <cell r="E374" t="str">
            <v>10910553</v>
          </cell>
          <cell r="F374" t="str">
            <v>10910553</v>
          </cell>
          <cell r="G374" t="str">
            <v>血流　首ﾎｯﾄﾝ取替8P</v>
          </cell>
          <cell r="H374">
            <v>14926656</v>
          </cell>
          <cell r="I374">
            <v>21555520</v>
          </cell>
          <cell r="J374">
            <v>224000</v>
          </cell>
          <cell r="K374">
            <v>89.417126974010344</v>
          </cell>
          <cell r="L374">
            <v>0</v>
          </cell>
          <cell r="N374">
            <v>7.0797807606667984E-2</v>
          </cell>
          <cell r="O374">
            <v>6.8128730259896599</v>
          </cell>
          <cell r="P374">
            <v>96.23</v>
          </cell>
          <cell r="Q374">
            <v>89.417126974010344</v>
          </cell>
          <cell r="R374">
            <v>0</v>
          </cell>
          <cell r="S374">
            <v>9.3514446568939871</v>
          </cell>
          <cell r="T374">
            <v>56</v>
          </cell>
          <cell r="U374">
            <v>0</v>
          </cell>
          <cell r="V374">
            <v>0</v>
          </cell>
          <cell r="W374">
            <v>12.789958218256498</v>
          </cell>
          <cell r="X374">
            <v>0</v>
          </cell>
          <cell r="Y374">
            <v>0</v>
          </cell>
          <cell r="Z374">
            <v>5.8954748247291269</v>
          </cell>
          <cell r="AA374">
            <v>0</v>
          </cell>
          <cell r="AB374">
            <v>5.3802492741307271</v>
          </cell>
          <cell r="AC374">
            <v>89.417126974010344</v>
          </cell>
          <cell r="AD374">
            <v>78.14</v>
          </cell>
          <cell r="AF374">
            <v>78.14</v>
          </cell>
        </row>
        <row r="375">
          <cell r="E375" t="str">
            <v>10910601</v>
          </cell>
          <cell r="F375" t="str">
            <v>10910601</v>
          </cell>
          <cell r="G375" t="str">
            <v>巻きポカ４Ｐ</v>
          </cell>
          <cell r="H375">
            <v>37974933</v>
          </cell>
          <cell r="I375">
            <v>33230400</v>
          </cell>
          <cell r="J375">
            <v>160000</v>
          </cell>
          <cell r="K375">
            <v>169.57373137802608</v>
          </cell>
          <cell r="L375">
            <v>0</v>
          </cell>
          <cell r="N375">
            <v>0.18352481401114121</v>
          </cell>
          <cell r="O375">
            <v>38.116268621973916</v>
          </cell>
          <cell r="P375">
            <v>207.69</v>
          </cell>
          <cell r="Q375">
            <v>169.57373137802608</v>
          </cell>
          <cell r="R375">
            <v>0</v>
          </cell>
          <cell r="S375">
            <v>0</v>
          </cell>
          <cell r="T375">
            <v>28</v>
          </cell>
          <cell r="U375">
            <v>0</v>
          </cell>
          <cell r="V375">
            <v>0</v>
          </cell>
          <cell r="W375">
            <v>124.61995169925513</v>
          </cell>
          <cell r="X375">
            <v>0</v>
          </cell>
          <cell r="Y375">
            <v>0</v>
          </cell>
          <cell r="Z375">
            <v>6.7504655493482311</v>
          </cell>
          <cell r="AA375">
            <v>0</v>
          </cell>
          <cell r="AB375">
            <v>10.203314129422719</v>
          </cell>
          <cell r="AC375">
            <v>169.57373137802608</v>
          </cell>
          <cell r="AD375">
            <v>152.62</v>
          </cell>
          <cell r="AF375">
            <v>152.62</v>
          </cell>
        </row>
        <row r="376">
          <cell r="E376" t="str">
            <v>10910703</v>
          </cell>
          <cell r="F376" t="str">
            <v>10910703</v>
          </cell>
          <cell r="G376" t="str">
            <v>巻きポカ取替え１０Ｐ</v>
          </cell>
          <cell r="H376">
            <v>17507216</v>
          </cell>
          <cell r="I376">
            <v>29925000</v>
          </cell>
          <cell r="J376">
            <v>300000</v>
          </cell>
          <cell r="K376">
            <v>73.666554726368162</v>
          </cell>
          <cell r="L376">
            <v>0</v>
          </cell>
          <cell r="N376">
            <v>0.2614881731692415</v>
          </cell>
          <cell r="O376">
            <v>26.083445273631838</v>
          </cell>
          <cell r="P376">
            <v>99.75</v>
          </cell>
          <cell r="Q376">
            <v>73.666554726368162</v>
          </cell>
          <cell r="R376">
            <v>10.963360281923716</v>
          </cell>
          <cell r="S376">
            <v>44.49204498341625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1.54</v>
          </cell>
          <cell r="Y376">
            <v>7.8379716003316746</v>
          </cell>
          <cell r="Z376">
            <v>1.280964966832504</v>
          </cell>
          <cell r="AA376">
            <v>3.4180140961857379</v>
          </cell>
          <cell r="AB376">
            <v>4.134198797678275</v>
          </cell>
          <cell r="AC376">
            <v>73.666554726368162</v>
          </cell>
          <cell r="AD376">
            <v>64.83</v>
          </cell>
          <cell r="AF376">
            <v>64.83</v>
          </cell>
        </row>
        <row r="377">
          <cell r="E377" t="str">
            <v>10910801</v>
          </cell>
          <cell r="F377" t="str">
            <v>10910801</v>
          </cell>
          <cell r="G377" t="str">
            <v>巻きポカ足首４Ｐ</v>
          </cell>
          <cell r="H377">
            <v>23006694</v>
          </cell>
          <cell r="I377">
            <v>29725080</v>
          </cell>
          <cell r="J377">
            <v>132000</v>
          </cell>
          <cell r="K377">
            <v>193.96085011185681</v>
          </cell>
          <cell r="L377">
            <v>0</v>
          </cell>
          <cell r="N377">
            <v>0.13867911491692875</v>
          </cell>
          <cell r="O377">
            <v>31.229149888143183</v>
          </cell>
          <cell r="P377">
            <v>225.19</v>
          </cell>
          <cell r="Q377">
            <v>193.96085011185681</v>
          </cell>
          <cell r="R377">
            <v>0</v>
          </cell>
          <cell r="S377">
            <v>0</v>
          </cell>
          <cell r="T377">
            <v>28</v>
          </cell>
          <cell r="U377">
            <v>0</v>
          </cell>
          <cell r="V377">
            <v>0</v>
          </cell>
          <cell r="W377">
            <v>138.90988534675614</v>
          </cell>
          <cell r="X377">
            <v>0</v>
          </cell>
          <cell r="Y377">
            <v>0</v>
          </cell>
          <cell r="Z377">
            <v>15.380313199105146</v>
          </cell>
          <cell r="AA377">
            <v>0</v>
          </cell>
          <cell r="AB377">
            <v>11.670651565995525</v>
          </cell>
          <cell r="AC377">
            <v>193.96085011185681</v>
          </cell>
          <cell r="AD377">
            <v>166.91</v>
          </cell>
          <cell r="AF377">
            <v>166.91</v>
          </cell>
        </row>
        <row r="378">
          <cell r="E378" t="str">
            <v>10911101</v>
          </cell>
          <cell r="F378" t="str">
            <v>10911101</v>
          </cell>
          <cell r="G378" t="str">
            <v>スチーム足湯４Ｐ</v>
          </cell>
          <cell r="H378">
            <v>142360508</v>
          </cell>
          <cell r="I378">
            <v>91114000</v>
          </cell>
          <cell r="J378">
            <v>100000</v>
          </cell>
          <cell r="K378">
            <v>1488.9762156448203</v>
          </cell>
          <cell r="L378">
            <v>0</v>
          </cell>
          <cell r="N378">
            <v>-0.63419037211056517</v>
          </cell>
          <cell r="O378">
            <v>-577.8362156448203</v>
          </cell>
          <cell r="P378">
            <v>911.14</v>
          </cell>
          <cell r="Q378">
            <v>1488.9762156448203</v>
          </cell>
          <cell r="R378">
            <v>0</v>
          </cell>
          <cell r="S378">
            <v>1284.1190392295043</v>
          </cell>
          <cell r="T378">
            <v>56</v>
          </cell>
          <cell r="U378">
            <v>0</v>
          </cell>
          <cell r="V378">
            <v>0</v>
          </cell>
          <cell r="W378">
            <v>21.207834155508575</v>
          </cell>
          <cell r="X378">
            <v>10.5</v>
          </cell>
          <cell r="Y378">
            <v>0</v>
          </cell>
          <cell r="Z378">
            <v>28.188865398167724</v>
          </cell>
          <cell r="AA378">
            <v>0</v>
          </cell>
          <cell r="AB378">
            <v>88.960476861639648</v>
          </cell>
          <cell r="AC378">
            <v>1488.9762156448203</v>
          </cell>
          <cell r="AD378">
            <v>1371.83</v>
          </cell>
          <cell r="AF378">
            <v>1371.83</v>
          </cell>
        </row>
        <row r="379">
          <cell r="E379" t="str">
            <v>10911201</v>
          </cell>
          <cell r="F379" t="str">
            <v>10911201</v>
          </cell>
          <cell r="G379" t="str">
            <v>スチーム足湯取替14P</v>
          </cell>
          <cell r="H379">
            <v>38787055</v>
          </cell>
          <cell r="I379">
            <v>65159360</v>
          </cell>
          <cell r="J379">
            <v>266000</v>
          </cell>
          <cell r="K379">
            <v>291.33442097026608</v>
          </cell>
          <cell r="L379">
            <v>0</v>
          </cell>
          <cell r="N379">
            <v>-0.18931425934955123</v>
          </cell>
          <cell r="O379">
            <v>-46.374420970266073</v>
          </cell>
          <cell r="P379">
            <v>244.96</v>
          </cell>
          <cell r="Q379">
            <v>291.33442097026608</v>
          </cell>
          <cell r="R379">
            <v>43.515453834115803</v>
          </cell>
          <cell r="S379">
            <v>161.15219092331768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4.88</v>
          </cell>
          <cell r="Y379">
            <v>32.234937402190923</v>
          </cell>
          <cell r="Z379">
            <v>11.606611893583725</v>
          </cell>
          <cell r="AA379">
            <v>12.682511737089202</v>
          </cell>
          <cell r="AB379">
            <v>25.262715179968701</v>
          </cell>
          <cell r="AC379">
            <v>291.33442097026608</v>
          </cell>
          <cell r="AD379">
            <v>241.78</v>
          </cell>
          <cell r="AF379">
            <v>241.78</v>
          </cell>
        </row>
        <row r="380">
          <cell r="E380" t="str">
            <v>10920112</v>
          </cell>
          <cell r="F380" t="str">
            <v>10920112</v>
          </cell>
          <cell r="G380" t="str">
            <v xml:space="preserve"> ﾒﾃﾞｨﾍｯﾄﾞ温熱ﾊﾟｯﾄ5P</v>
          </cell>
          <cell r="H380">
            <v>17160048</v>
          </cell>
          <cell r="I380">
            <v>0</v>
          </cell>
          <cell r="J380">
            <v>0</v>
          </cell>
          <cell r="K380" t="e">
            <v>#N/A</v>
          </cell>
          <cell r="L380">
            <v>0</v>
          </cell>
          <cell r="N380" t="e">
            <v>#N/A</v>
          </cell>
          <cell r="O380" t="e">
            <v>#N/A</v>
          </cell>
          <cell r="P380">
            <v>267</v>
          </cell>
          <cell r="Q380" t="e">
            <v>#N/A</v>
          </cell>
          <cell r="R380">
            <v>0</v>
          </cell>
          <cell r="S380">
            <v>0</v>
          </cell>
          <cell r="T380">
            <v>38.599981188863808</v>
          </cell>
          <cell r="U380">
            <v>0</v>
          </cell>
          <cell r="V380">
            <v>0</v>
          </cell>
          <cell r="W380">
            <v>188.27621018309509</v>
          </cell>
          <cell r="X380" t="e">
            <v>#N/A</v>
          </cell>
          <cell r="Y380">
            <v>0</v>
          </cell>
          <cell r="Z380">
            <v>0</v>
          </cell>
          <cell r="AA380">
            <v>0</v>
          </cell>
          <cell r="AB380">
            <v>14.52520692249812</v>
          </cell>
          <cell r="AC380" t="e">
            <v>#N/A</v>
          </cell>
          <cell r="AD380" t="e">
            <v>#N/A</v>
          </cell>
          <cell r="AF380" t="e">
            <v>#N/A</v>
          </cell>
        </row>
        <row r="381">
          <cell r="E381" t="str">
            <v>10920203</v>
          </cell>
          <cell r="F381" t="str">
            <v>10920203</v>
          </cell>
          <cell r="G381" t="str">
            <v xml:space="preserve"> ﾒﾃﾞｨﾍｯﾄﾞ温熱取替8P</v>
          </cell>
          <cell r="H381">
            <v>7565472</v>
          </cell>
          <cell r="I381">
            <v>0</v>
          </cell>
          <cell r="J381">
            <v>0</v>
          </cell>
          <cell r="K381" t="e">
            <v>#N/A</v>
          </cell>
          <cell r="L381">
            <v>0</v>
          </cell>
          <cell r="N381" t="e">
            <v>#N/A</v>
          </cell>
          <cell r="O381" t="e">
            <v>#N/A</v>
          </cell>
          <cell r="P381">
            <v>105</v>
          </cell>
          <cell r="Q381" t="e">
            <v>#N/A</v>
          </cell>
          <cell r="R381">
            <v>0</v>
          </cell>
          <cell r="S381">
            <v>0</v>
          </cell>
          <cell r="T381">
            <v>61.759984439834028</v>
          </cell>
          <cell r="U381">
            <v>0</v>
          </cell>
          <cell r="V381">
            <v>0</v>
          </cell>
          <cell r="W381">
            <v>36.959975795297375</v>
          </cell>
          <cell r="X381" t="e">
            <v>#N/A</v>
          </cell>
          <cell r="Y381">
            <v>0</v>
          </cell>
          <cell r="Z381">
            <v>0</v>
          </cell>
          <cell r="AA381">
            <v>0</v>
          </cell>
          <cell r="AB381">
            <v>6.3202944905486396</v>
          </cell>
          <cell r="AC381" t="e">
            <v>#N/A</v>
          </cell>
          <cell r="AD381" t="e">
            <v>#N/A</v>
          </cell>
          <cell r="AF381" t="e">
            <v>#N/A</v>
          </cell>
        </row>
        <row r="382">
          <cell r="E382" t="str">
            <v>10940103</v>
          </cell>
          <cell r="F382" t="str">
            <v>10940103</v>
          </cell>
          <cell r="G382" t="str">
            <v xml:space="preserve"> CURA-HEAT膝英国10P</v>
          </cell>
          <cell r="H382">
            <v>10533876</v>
          </cell>
          <cell r="I382">
            <v>0</v>
          </cell>
          <cell r="J382">
            <v>0</v>
          </cell>
          <cell r="K382">
            <v>69.170954661558127</v>
          </cell>
          <cell r="L382">
            <v>0</v>
          </cell>
          <cell r="N382">
            <v>0.11319288895438298</v>
          </cell>
          <cell r="O382">
            <v>8.8290453384418726</v>
          </cell>
          <cell r="P382">
            <v>78</v>
          </cell>
          <cell r="Q382">
            <v>69.170954661558127</v>
          </cell>
          <cell r="R382">
            <v>9.1021232439335886</v>
          </cell>
          <cell r="S382">
            <v>43.312675606641122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1.34</v>
          </cell>
          <cell r="Y382">
            <v>7.1388250319284809</v>
          </cell>
          <cell r="Z382">
            <v>1.2700989782886336</v>
          </cell>
          <cell r="AA382">
            <v>3.1131385696040867</v>
          </cell>
          <cell r="AB382">
            <v>3.8940932311621967</v>
          </cell>
          <cell r="AC382">
            <v>69.170954661558127</v>
          </cell>
          <cell r="AD382">
            <v>60.89</v>
          </cell>
          <cell r="AF382">
            <v>60.89</v>
          </cell>
        </row>
        <row r="383">
          <cell r="E383" t="str">
            <v>10940303</v>
          </cell>
          <cell r="F383" t="str">
            <v>10940303</v>
          </cell>
          <cell r="G383" t="str">
            <v xml:space="preserve"> CURA-HEAT手首足首10</v>
          </cell>
          <cell r="H383">
            <v>2352028</v>
          </cell>
          <cell r="I383">
            <v>0</v>
          </cell>
          <cell r="J383">
            <v>0</v>
          </cell>
          <cell r="K383">
            <v>62.014749308437068</v>
          </cell>
          <cell r="L383">
            <v>0</v>
          </cell>
          <cell r="N383">
            <v>0.13868403738281851</v>
          </cell>
          <cell r="O383">
            <v>9.985250691562932</v>
          </cell>
          <cell r="P383">
            <v>72</v>
          </cell>
          <cell r="Q383">
            <v>62.014749308437068</v>
          </cell>
          <cell r="R383">
            <v>8.7445539419087144</v>
          </cell>
          <cell r="S383">
            <v>37.041018326417699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1.34</v>
          </cell>
          <cell r="Y383">
            <v>7.0897302904564317</v>
          </cell>
          <cell r="Z383">
            <v>1.2429547026279391</v>
          </cell>
          <cell r="AA383">
            <v>3.091718533886584</v>
          </cell>
          <cell r="AB383">
            <v>3.4647735131396957</v>
          </cell>
          <cell r="AC383">
            <v>62.014749308437068</v>
          </cell>
          <cell r="AD383">
            <v>54.22</v>
          </cell>
          <cell r="AF383">
            <v>54.22</v>
          </cell>
        </row>
        <row r="384">
          <cell r="E384" t="str">
            <v>10940403</v>
          </cell>
          <cell r="F384" t="str">
            <v>10940403</v>
          </cell>
          <cell r="G384" t="str">
            <v xml:space="preserve"> CURA-HEAT膝ｵﾗﾝﾀﾞ10P</v>
          </cell>
          <cell r="H384">
            <v>2823003</v>
          </cell>
          <cell r="I384">
            <v>0</v>
          </cell>
          <cell r="J384">
            <v>0</v>
          </cell>
          <cell r="K384">
            <v>64.856089593114234</v>
          </cell>
          <cell r="L384">
            <v>0</v>
          </cell>
          <cell r="N384">
            <v>0.16851167188315083</v>
          </cell>
          <cell r="O384">
            <v>13.143910406885766</v>
          </cell>
          <cell r="P384">
            <v>78</v>
          </cell>
          <cell r="Q384">
            <v>64.856089593114234</v>
          </cell>
          <cell r="R384">
            <v>9.9374510954616593</v>
          </cell>
          <cell r="S384">
            <v>39.315336463223787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1.34</v>
          </cell>
          <cell r="Y384">
            <v>6.5595168231611893</v>
          </cell>
          <cell r="Z384">
            <v>1.1936619718309858</v>
          </cell>
          <cell r="AA384">
            <v>2.860475352112676</v>
          </cell>
          <cell r="AB384">
            <v>3.6496478873239435</v>
          </cell>
          <cell r="AC384">
            <v>64.856089593114234</v>
          </cell>
          <cell r="AD384">
            <v>57.15</v>
          </cell>
          <cell r="AF384">
            <v>57.15</v>
          </cell>
        </row>
        <row r="385">
          <cell r="E385" t="str">
            <v>21010305</v>
          </cell>
          <cell r="F385" t="str">
            <v>21010305</v>
          </cell>
          <cell r="G385" t="str">
            <v>ベルトファスナー(60)</v>
          </cell>
          <cell r="H385">
            <v>431690</v>
          </cell>
          <cell r="I385" t="e">
            <v>#N/A</v>
          </cell>
          <cell r="J385" t="e">
            <v>#N/A</v>
          </cell>
          <cell r="K385" t="e">
            <v>#N/A</v>
          </cell>
          <cell r="L385">
            <v>0</v>
          </cell>
          <cell r="N385" t="e">
            <v>#N/A</v>
          </cell>
          <cell r="O385" t="e">
            <v>#N/A</v>
          </cell>
          <cell r="P385">
            <v>210</v>
          </cell>
          <cell r="Q385" t="e">
            <v>#N/A</v>
          </cell>
          <cell r="R385" t="e">
            <v>#N/A</v>
          </cell>
          <cell r="S385" t="e">
            <v>#N/A</v>
          </cell>
          <cell r="T385" t="e">
            <v>#N/A</v>
          </cell>
          <cell r="U385" t="e">
            <v>#N/A</v>
          </cell>
          <cell r="V385" t="e">
            <v>#N/A</v>
          </cell>
          <cell r="W385" t="e">
            <v>#N/A</v>
          </cell>
          <cell r="X385" t="e">
            <v>#N/A</v>
          </cell>
          <cell r="Y385" t="e">
            <v>#N/A</v>
          </cell>
          <cell r="Z385" t="e">
            <v>#N/A</v>
          </cell>
          <cell r="AA385" t="e">
            <v>#N/A</v>
          </cell>
          <cell r="AB385" t="e">
            <v>#N/A</v>
          </cell>
          <cell r="AC385" t="e">
            <v>#N/A</v>
          </cell>
          <cell r="AD385" t="e">
            <v>#N/A</v>
          </cell>
          <cell r="AF385" t="e">
            <v>#N/A</v>
          </cell>
        </row>
        <row r="386">
          <cell r="E386" t="str">
            <v>31016121</v>
          </cell>
          <cell r="F386" t="str">
            <v>31016121</v>
          </cell>
          <cell r="G386" t="str">
            <v>くじらくん</v>
          </cell>
          <cell r="H386">
            <v>427638</v>
          </cell>
          <cell r="I386" t="e">
            <v>#N/A</v>
          </cell>
          <cell r="J386" t="e">
            <v>#N/A</v>
          </cell>
          <cell r="K386" t="e">
            <v>#N/A</v>
          </cell>
          <cell r="L386">
            <v>0</v>
          </cell>
          <cell r="N386" t="e">
            <v>#N/A</v>
          </cell>
          <cell r="O386" t="e">
            <v>#N/A</v>
          </cell>
          <cell r="P386">
            <v>232</v>
          </cell>
          <cell r="Q386" t="e">
            <v>#N/A</v>
          </cell>
          <cell r="R386" t="e">
            <v>#N/A</v>
          </cell>
          <cell r="S386" t="e">
            <v>#N/A</v>
          </cell>
          <cell r="T386" t="e">
            <v>#N/A</v>
          </cell>
          <cell r="U386" t="e">
            <v>#N/A</v>
          </cell>
          <cell r="V386" t="e">
            <v>#N/A</v>
          </cell>
          <cell r="W386" t="e">
            <v>#N/A</v>
          </cell>
          <cell r="X386">
            <v>2.2400000000000002</v>
          </cell>
          <cell r="Y386" t="e">
            <v>#N/A</v>
          </cell>
          <cell r="Z386" t="e">
            <v>#N/A</v>
          </cell>
          <cell r="AA386" t="e">
            <v>#N/A</v>
          </cell>
          <cell r="AB386" t="e">
            <v>#N/A</v>
          </cell>
          <cell r="AC386" t="e">
            <v>#N/A</v>
          </cell>
          <cell r="AD386" t="e">
            <v>#N/A</v>
          </cell>
          <cell r="AF386" t="e">
            <v>#N/A</v>
          </cell>
        </row>
        <row r="387">
          <cell r="E387" t="str">
            <v>31018101</v>
          </cell>
          <cell r="F387" t="str">
            <v>31018101</v>
          </cell>
          <cell r="G387" t="str">
            <v>ヘロス・ダブルⅢ</v>
          </cell>
          <cell r="H387">
            <v>32439991</v>
          </cell>
          <cell r="I387">
            <v>18840000</v>
          </cell>
          <cell r="J387">
            <v>120000</v>
          </cell>
          <cell r="K387">
            <v>140</v>
          </cell>
          <cell r="L387">
            <v>0</v>
          </cell>
          <cell r="N387">
            <v>0.10828025477707007</v>
          </cell>
          <cell r="O387">
            <v>17</v>
          </cell>
          <cell r="P387">
            <v>157</v>
          </cell>
          <cell r="Q387">
            <v>140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140</v>
          </cell>
          <cell r="W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140</v>
          </cell>
          <cell r="AD387">
            <v>140</v>
          </cell>
          <cell r="AF387">
            <v>140</v>
          </cell>
        </row>
        <row r="388">
          <cell r="E388" t="str">
            <v>31018102</v>
          </cell>
          <cell r="F388" t="str">
            <v>31018102</v>
          </cell>
          <cell r="G388" t="str">
            <v>ヘロスダブルⅢ２ヶ組</v>
          </cell>
          <cell r="H388">
            <v>83820</v>
          </cell>
          <cell r="I388" t="e">
            <v>#N/A</v>
          </cell>
          <cell r="J388" t="e">
            <v>#N/A</v>
          </cell>
          <cell r="K388" t="e">
            <v>#N/A</v>
          </cell>
          <cell r="L388">
            <v>0</v>
          </cell>
          <cell r="N388" t="e">
            <v>#N/A</v>
          </cell>
          <cell r="O388" t="e">
            <v>#N/A</v>
          </cell>
          <cell r="P388">
            <v>314</v>
          </cell>
          <cell r="Q388" t="e">
            <v>#N/A</v>
          </cell>
          <cell r="R388" t="e">
            <v>#N/A</v>
          </cell>
          <cell r="S388" t="e">
            <v>#N/A</v>
          </cell>
          <cell r="T388" t="e">
            <v>#N/A</v>
          </cell>
          <cell r="U388" t="e">
            <v>#N/A</v>
          </cell>
          <cell r="V388" t="e">
            <v>#N/A</v>
          </cell>
          <cell r="W388" t="e">
            <v>#N/A</v>
          </cell>
          <cell r="X388" t="e">
            <v>#N/A</v>
          </cell>
          <cell r="Y388" t="e">
            <v>#N/A</v>
          </cell>
          <cell r="Z388" t="e">
            <v>#N/A</v>
          </cell>
          <cell r="AA388" t="e">
            <v>#N/A</v>
          </cell>
          <cell r="AB388" t="e">
            <v>#N/A</v>
          </cell>
          <cell r="AC388" t="e">
            <v>#N/A</v>
          </cell>
          <cell r="AD388" t="e">
            <v>#N/A</v>
          </cell>
          <cell r="AF388" t="e">
            <v>#N/A</v>
          </cell>
        </row>
        <row r="389">
          <cell r="E389" t="str">
            <v>41010101</v>
          </cell>
          <cell r="F389" t="str">
            <v>41010101</v>
          </cell>
          <cell r="G389" t="str">
            <v>レイカ</v>
          </cell>
          <cell r="H389">
            <v>13186546</v>
          </cell>
          <cell r="I389">
            <v>10080000</v>
          </cell>
          <cell r="J389">
            <v>120000</v>
          </cell>
          <cell r="K389">
            <v>74.200004201768948</v>
          </cell>
          <cell r="L389">
            <v>0</v>
          </cell>
          <cell r="N389">
            <v>0.11666661664560776</v>
          </cell>
          <cell r="O389">
            <v>9.7999957982310519</v>
          </cell>
          <cell r="P389">
            <v>84</v>
          </cell>
          <cell r="Q389">
            <v>74.200004201768948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74.200004201768948</v>
          </cell>
          <cell r="W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74.200004201768948</v>
          </cell>
          <cell r="AD389">
            <v>74.2</v>
          </cell>
          <cell r="AF389">
            <v>74.2</v>
          </cell>
        </row>
        <row r="390">
          <cell r="E390" t="str">
            <v>41010201</v>
          </cell>
          <cell r="F390" t="str">
            <v>41010201</v>
          </cell>
          <cell r="G390" t="str">
            <v>レイカミニ</v>
          </cell>
          <cell r="H390">
            <v>22464873</v>
          </cell>
          <cell r="I390">
            <v>18240000</v>
          </cell>
          <cell r="J390">
            <v>480000</v>
          </cell>
          <cell r="K390">
            <v>33.099999171678014</v>
          </cell>
          <cell r="L390">
            <v>0</v>
          </cell>
          <cell r="N390">
            <v>0.12894739021899962</v>
          </cell>
          <cell r="O390">
            <v>4.9000008283219856</v>
          </cell>
          <cell r="P390">
            <v>38</v>
          </cell>
          <cell r="Q390">
            <v>33.099999171678014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33.099999171678014</v>
          </cell>
          <cell r="W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33.099999171678014</v>
          </cell>
          <cell r="AD390">
            <v>33.1</v>
          </cell>
          <cell r="AF390">
            <v>33.1</v>
          </cell>
        </row>
        <row r="391">
          <cell r="E391" t="str">
            <v>62010201</v>
          </cell>
          <cell r="F391" t="str">
            <v>62010201</v>
          </cell>
          <cell r="G391" t="str">
            <v>焼香炭（２ｘ５）</v>
          </cell>
          <cell r="H391">
            <v>64554863</v>
          </cell>
          <cell r="I391">
            <v>32445000</v>
          </cell>
          <cell r="J391">
            <v>515000</v>
          </cell>
          <cell r="K391">
            <v>54.225931034482755</v>
          </cell>
          <cell r="L391">
            <v>0</v>
          </cell>
          <cell r="N391">
            <v>0.13927093596059117</v>
          </cell>
          <cell r="O391">
            <v>8.7740689655172446</v>
          </cell>
          <cell r="P391">
            <v>63</v>
          </cell>
          <cell r="Q391">
            <v>54.225931034482755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54.225931034482755</v>
          </cell>
          <cell r="W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54.225931034482755</v>
          </cell>
          <cell r="AD391">
            <v>54.23</v>
          </cell>
          <cell r="AF391">
            <v>54.23</v>
          </cell>
        </row>
        <row r="392">
          <cell r="E392" t="str">
            <v>62010202</v>
          </cell>
          <cell r="F392" t="str">
            <v>62010202</v>
          </cell>
          <cell r="G392" t="str">
            <v>焼香炭（２ｘ５）無地</v>
          </cell>
          <cell r="H392">
            <v>840000</v>
          </cell>
          <cell r="I392">
            <v>441000</v>
          </cell>
          <cell r="J392">
            <v>7000</v>
          </cell>
          <cell r="K392">
            <v>54.575000000000003</v>
          </cell>
          <cell r="L392">
            <v>0</v>
          </cell>
          <cell r="N392">
            <v>0.13373015873015867</v>
          </cell>
          <cell r="O392">
            <v>8.4250000000000007</v>
          </cell>
          <cell r="P392">
            <v>63</v>
          </cell>
          <cell r="Q392">
            <v>54.575000000000003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54.575000000000003</v>
          </cell>
          <cell r="W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54.575000000000003</v>
          </cell>
          <cell r="AD392">
            <v>54.58</v>
          </cell>
          <cell r="AF392">
            <v>54.58</v>
          </cell>
        </row>
        <row r="393">
          <cell r="E393" t="str">
            <v>62010301</v>
          </cell>
          <cell r="F393" t="str">
            <v>62010301</v>
          </cell>
          <cell r="G393" t="str">
            <v>焼香炭（業務用）(18)</v>
          </cell>
          <cell r="H393">
            <v>831600</v>
          </cell>
          <cell r="I393">
            <v>303000</v>
          </cell>
          <cell r="J393">
            <v>1000</v>
          </cell>
          <cell r="K393">
            <v>0</v>
          </cell>
          <cell r="L393">
            <v>0</v>
          </cell>
          <cell r="N393">
            <v>1</v>
          </cell>
          <cell r="O393">
            <v>303</v>
          </cell>
          <cell r="P393">
            <v>303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F393">
            <v>0</v>
          </cell>
        </row>
        <row r="394">
          <cell r="E394" t="str">
            <v>62020201</v>
          </cell>
          <cell r="F394" t="str">
            <v>62020201</v>
          </cell>
          <cell r="G394" t="str">
            <v>丸喜焼香炭（２ｘ５）</v>
          </cell>
          <cell r="H394">
            <v>22270000</v>
          </cell>
          <cell r="I394">
            <v>14301000</v>
          </cell>
          <cell r="J394">
            <v>227000</v>
          </cell>
          <cell r="K394">
            <v>54.283050847457631</v>
          </cell>
          <cell r="L394">
            <v>0</v>
          </cell>
          <cell r="N394">
            <v>0.1383642722625773</v>
          </cell>
          <cell r="O394">
            <v>8.7169491525423695</v>
          </cell>
          <cell r="P394">
            <v>63</v>
          </cell>
          <cell r="Q394">
            <v>54.283050847457631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54.283050847457631</v>
          </cell>
          <cell r="W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54.283050847457631</v>
          </cell>
          <cell r="AD394">
            <v>54.28</v>
          </cell>
          <cell r="AF394">
            <v>54.28</v>
          </cell>
        </row>
        <row r="395">
          <cell r="E395" t="str">
            <v>62020501</v>
          </cell>
          <cell r="F395" t="str">
            <v>62020501</v>
          </cell>
          <cell r="G395" t="str">
            <v>花御堂焼香炭(120)</v>
          </cell>
          <cell r="H395">
            <v>22042200</v>
          </cell>
          <cell r="I395">
            <v>13041000</v>
          </cell>
          <cell r="J395">
            <v>207000</v>
          </cell>
          <cell r="K395">
            <v>56.121902770517515</v>
          </cell>
          <cell r="L395">
            <v>0</v>
          </cell>
          <cell r="N395">
            <v>0.10917614649972199</v>
          </cell>
          <cell r="O395">
            <v>6.8780972294824849</v>
          </cell>
          <cell r="P395">
            <v>63</v>
          </cell>
          <cell r="Q395">
            <v>56.121902770517515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56.121902770517515</v>
          </cell>
          <cell r="W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56.121902770517515</v>
          </cell>
          <cell r="AD395">
            <v>56.12</v>
          </cell>
          <cell r="AF395">
            <v>56.12</v>
          </cell>
        </row>
        <row r="396">
          <cell r="E396" t="str">
            <v>62031003</v>
          </cell>
          <cell r="F396" t="str">
            <v>62031003</v>
          </cell>
          <cell r="G396" t="str">
            <v xml:space="preserve"> KC(4X5)ｱﾙｷﾌｧ(100)</v>
          </cell>
          <cell r="H396">
            <v>2520000</v>
          </cell>
          <cell r="I396">
            <v>2400000</v>
          </cell>
          <cell r="J396">
            <v>40000</v>
          </cell>
          <cell r="K396">
            <v>54.133333333333333</v>
          </cell>
          <cell r="L396">
            <v>0</v>
          </cell>
          <cell r="N396">
            <v>9.7777777777777783E-2</v>
          </cell>
          <cell r="O396">
            <v>5.8666666666666671</v>
          </cell>
          <cell r="P396">
            <v>60</v>
          </cell>
          <cell r="Q396">
            <v>54.133333333333333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54.133333333333333</v>
          </cell>
          <cell r="W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54.133333333333333</v>
          </cell>
          <cell r="AD396">
            <v>54.13</v>
          </cell>
          <cell r="AF396">
            <v>54.13</v>
          </cell>
        </row>
        <row r="397">
          <cell r="E397" t="str">
            <v>62037003</v>
          </cell>
          <cell r="F397" t="str">
            <v>62037003</v>
          </cell>
          <cell r="G397" t="str">
            <v xml:space="preserve"> KC(8X12)ｱﾙｷﾌｧ(20)C8</v>
          </cell>
          <cell r="H397">
            <v>8592000</v>
          </cell>
          <cell r="I397">
            <v>7488000</v>
          </cell>
          <cell r="J397">
            <v>32000</v>
          </cell>
          <cell r="K397">
            <v>212.28</v>
          </cell>
          <cell r="L397">
            <v>0</v>
          </cell>
          <cell r="N397">
            <v>9.2820512820512818E-2</v>
          </cell>
          <cell r="O397">
            <v>21.72</v>
          </cell>
          <cell r="P397">
            <v>234</v>
          </cell>
          <cell r="Q397">
            <v>212.28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212.28</v>
          </cell>
          <cell r="W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212.28</v>
          </cell>
          <cell r="AD397">
            <v>212.28</v>
          </cell>
          <cell r="AF397">
            <v>212.28</v>
          </cell>
        </row>
        <row r="398">
          <cell r="E398" t="str">
            <v>62041008</v>
          </cell>
          <cell r="F398" t="str">
            <v>62041008</v>
          </cell>
          <cell r="G398" t="str">
            <v xml:space="preserve"> MC(4X5)ｱﾙｷﾌｧ(100)</v>
          </cell>
          <cell r="H398">
            <v>2520000</v>
          </cell>
          <cell r="I398">
            <v>2400000</v>
          </cell>
          <cell r="J398">
            <v>40000</v>
          </cell>
          <cell r="K398">
            <v>54.133333333333333</v>
          </cell>
          <cell r="L398">
            <v>0</v>
          </cell>
          <cell r="N398">
            <v>9.7777777777777783E-2</v>
          </cell>
          <cell r="O398">
            <v>5.8666666666666671</v>
          </cell>
          <cell r="P398">
            <v>60</v>
          </cell>
          <cell r="Q398">
            <v>54.133333333333333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54.133333333333333</v>
          </cell>
          <cell r="W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54.133333333333333</v>
          </cell>
          <cell r="AD398">
            <v>54.13</v>
          </cell>
          <cell r="AF398">
            <v>54.13</v>
          </cell>
        </row>
        <row r="399">
          <cell r="E399" t="str">
            <v>62041009</v>
          </cell>
          <cell r="F399" t="str">
            <v>62041009</v>
          </cell>
          <cell r="G399" t="str">
            <v xml:space="preserve"> MC(4X5)無名(100)</v>
          </cell>
          <cell r="H399">
            <v>9830400</v>
          </cell>
          <cell r="I399">
            <v>7565400</v>
          </cell>
          <cell r="J399">
            <v>140100</v>
          </cell>
          <cell r="K399">
            <v>54.541896220371555</v>
          </cell>
          <cell r="L399">
            <v>0</v>
          </cell>
          <cell r="N399">
            <v>-1.0035115192065836E-2</v>
          </cell>
          <cell r="O399">
            <v>-0.54189622037155516</v>
          </cell>
          <cell r="P399">
            <v>54</v>
          </cell>
          <cell r="Q399">
            <v>54.541896220371555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54.541896220371555</v>
          </cell>
          <cell r="W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54.541896220371555</v>
          </cell>
          <cell r="AD399">
            <v>54.54</v>
          </cell>
          <cell r="AF399">
            <v>54.54</v>
          </cell>
        </row>
        <row r="400">
          <cell r="E400" t="str">
            <v>62041010</v>
          </cell>
          <cell r="F400" t="str">
            <v>62041010</v>
          </cell>
          <cell r="G400" t="str">
            <v xml:space="preserve"> MC(4X5)ｱﾙﾌｧﾙﾀﾞﾝ(100)</v>
          </cell>
          <cell r="H400">
            <v>640000</v>
          </cell>
          <cell r="I400">
            <v>540000</v>
          </cell>
          <cell r="J400">
            <v>10000</v>
          </cell>
          <cell r="K400">
            <v>55.9</v>
          </cell>
          <cell r="L400">
            <v>0</v>
          </cell>
          <cell r="N400">
            <v>-3.518518518518516E-2</v>
          </cell>
          <cell r="O400">
            <v>-1.9</v>
          </cell>
          <cell r="P400">
            <v>54</v>
          </cell>
          <cell r="Q400">
            <v>55.9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55.9</v>
          </cell>
          <cell r="W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55.9</v>
          </cell>
          <cell r="AD400">
            <v>55.9</v>
          </cell>
          <cell r="AF400">
            <v>55.9</v>
          </cell>
        </row>
        <row r="401">
          <cell r="E401" t="str">
            <v>62041012</v>
          </cell>
          <cell r="F401" t="str">
            <v>62041012</v>
          </cell>
          <cell r="G401" t="str">
            <v xml:space="preserve"> JC(4X5)ｱﾙﾗｽ(100)</v>
          </cell>
          <cell r="H401">
            <v>960000</v>
          </cell>
          <cell r="I401">
            <v>1200000</v>
          </cell>
          <cell r="J401">
            <v>20000</v>
          </cell>
          <cell r="K401">
            <v>59.9</v>
          </cell>
          <cell r="L401">
            <v>0</v>
          </cell>
          <cell r="N401">
            <v>1.6666666666666904E-3</v>
          </cell>
          <cell r="O401">
            <v>0.10000000000000142</v>
          </cell>
          <cell r="P401">
            <v>60</v>
          </cell>
          <cell r="Q401">
            <v>59.9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59.9</v>
          </cell>
          <cell r="W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59.9</v>
          </cell>
          <cell r="AD401">
            <v>59.9</v>
          </cell>
          <cell r="AF401">
            <v>59.9</v>
          </cell>
        </row>
        <row r="402">
          <cell r="E402" t="str">
            <v>62041013</v>
          </cell>
          <cell r="F402" t="str">
            <v>62041013</v>
          </cell>
          <cell r="G402" t="str">
            <v xml:space="preserve"> MC(4X5)アリ(100)</v>
          </cell>
          <cell r="H402">
            <v>7830000</v>
          </cell>
          <cell r="I402">
            <v>4860000</v>
          </cell>
          <cell r="J402">
            <v>90000</v>
          </cell>
          <cell r="K402">
            <v>55.052</v>
          </cell>
          <cell r="L402">
            <v>0</v>
          </cell>
          <cell r="N402">
            <v>-1.9481481481481475E-2</v>
          </cell>
          <cell r="O402">
            <v>-1.0519999999999996</v>
          </cell>
          <cell r="P402">
            <v>54</v>
          </cell>
          <cell r="Q402">
            <v>55.052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55.052</v>
          </cell>
          <cell r="W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55.052</v>
          </cell>
          <cell r="AD402">
            <v>55.05</v>
          </cell>
          <cell r="AF402">
            <v>55.05</v>
          </cell>
        </row>
        <row r="403">
          <cell r="E403" t="str">
            <v>62041014</v>
          </cell>
          <cell r="F403" t="str">
            <v>62041014</v>
          </cell>
          <cell r="G403" t="str">
            <v xml:space="preserve"> MDC(4X5)ｱﾌｶｰ(100)</v>
          </cell>
          <cell r="H403">
            <v>7776000</v>
          </cell>
          <cell r="I403">
            <v>6060000</v>
          </cell>
          <cell r="J403">
            <v>101000</v>
          </cell>
          <cell r="K403">
            <v>54.575000000000003</v>
          </cell>
          <cell r="L403">
            <v>0</v>
          </cell>
          <cell r="N403">
            <v>9.0416666666666617E-2</v>
          </cell>
          <cell r="O403">
            <v>5.4249999999999998</v>
          </cell>
          <cell r="P403">
            <v>60</v>
          </cell>
          <cell r="Q403">
            <v>54.575000000000003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54.575000000000003</v>
          </cell>
          <cell r="W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54.575000000000003</v>
          </cell>
          <cell r="AD403">
            <v>54.58</v>
          </cell>
          <cell r="AF403">
            <v>54.58</v>
          </cell>
        </row>
        <row r="404">
          <cell r="E404" t="str">
            <v>62041016</v>
          </cell>
          <cell r="F404" t="str">
            <v>62041016</v>
          </cell>
          <cell r="G404" t="str">
            <v xml:space="preserve"> MC(4X5)フマリ(100)</v>
          </cell>
          <cell r="H404">
            <v>2240000</v>
          </cell>
          <cell r="I404">
            <v>1890000</v>
          </cell>
          <cell r="J404">
            <v>35000</v>
          </cell>
          <cell r="K404">
            <v>55.9</v>
          </cell>
          <cell r="L404">
            <v>0</v>
          </cell>
          <cell r="N404">
            <v>-3.518518518518516E-2</v>
          </cell>
          <cell r="O404">
            <v>-1.9</v>
          </cell>
          <cell r="P404">
            <v>54</v>
          </cell>
          <cell r="Q404">
            <v>55.9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55.9</v>
          </cell>
          <cell r="W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55.9</v>
          </cell>
          <cell r="AD404">
            <v>55.9</v>
          </cell>
          <cell r="AF404">
            <v>55.9</v>
          </cell>
        </row>
        <row r="405">
          <cell r="E405" t="str">
            <v>62041017</v>
          </cell>
          <cell r="F405" t="str">
            <v>62041017</v>
          </cell>
          <cell r="G405" t="str">
            <v xml:space="preserve"> MDC(4X5)ｱﾙｻｲﾌ(100)</v>
          </cell>
          <cell r="H405">
            <v>3328000</v>
          </cell>
          <cell r="I405">
            <v>2808000</v>
          </cell>
          <cell r="J405">
            <v>52000</v>
          </cell>
          <cell r="K405">
            <v>55.9</v>
          </cell>
          <cell r="L405">
            <v>0</v>
          </cell>
          <cell r="N405">
            <v>-3.518518518518516E-2</v>
          </cell>
          <cell r="O405">
            <v>-1.9</v>
          </cell>
          <cell r="P405">
            <v>54</v>
          </cell>
          <cell r="Q405">
            <v>55.9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55.9</v>
          </cell>
          <cell r="W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55.9</v>
          </cell>
          <cell r="AD405">
            <v>55.9</v>
          </cell>
          <cell r="AF405">
            <v>55.9</v>
          </cell>
        </row>
        <row r="406">
          <cell r="E406" t="str">
            <v>62045002</v>
          </cell>
          <cell r="F406" t="str">
            <v>62045002</v>
          </cell>
          <cell r="G406" t="str">
            <v xml:space="preserve"> MC(6X10)無名黒(24)</v>
          </cell>
          <cell r="H406">
            <v>367200</v>
          </cell>
          <cell r="I406">
            <v>313200</v>
          </cell>
          <cell r="J406">
            <v>1800</v>
          </cell>
          <cell r="K406">
            <v>182.7</v>
          </cell>
          <cell r="L406">
            <v>0</v>
          </cell>
          <cell r="N406">
            <v>-4.9999999999999933E-2</v>
          </cell>
          <cell r="O406">
            <v>-8.6999999999999886</v>
          </cell>
          <cell r="P406">
            <v>174</v>
          </cell>
          <cell r="Q406">
            <v>182.7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182.7</v>
          </cell>
          <cell r="W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182.7</v>
          </cell>
          <cell r="AD406">
            <v>182.7</v>
          </cell>
          <cell r="AF406">
            <v>182.7</v>
          </cell>
        </row>
        <row r="407">
          <cell r="E407" t="str">
            <v>62045005</v>
          </cell>
          <cell r="F407" t="str">
            <v>62045005</v>
          </cell>
          <cell r="G407" t="str">
            <v xml:space="preserve"> MC(6X10)ｱﾙｷﾌｧ(24)</v>
          </cell>
          <cell r="H407">
            <v>8596800</v>
          </cell>
          <cell r="I407">
            <v>8424000</v>
          </cell>
          <cell r="J407">
            <v>43200</v>
          </cell>
          <cell r="K407">
            <v>176.9</v>
          </cell>
          <cell r="L407">
            <v>0</v>
          </cell>
          <cell r="N407">
            <v>9.2820512820512791E-2</v>
          </cell>
          <cell r="O407">
            <v>18.100000000000001</v>
          </cell>
          <cell r="P407">
            <v>195</v>
          </cell>
          <cell r="Q407">
            <v>176.9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176.9</v>
          </cell>
          <cell r="W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176.9</v>
          </cell>
          <cell r="AD407">
            <v>176.9</v>
          </cell>
          <cell r="AF407">
            <v>176.9</v>
          </cell>
        </row>
        <row r="408">
          <cell r="E408" t="str">
            <v>62045023</v>
          </cell>
          <cell r="F408" t="str">
            <v>62045023</v>
          </cell>
          <cell r="G408" t="str">
            <v xml:space="preserve"> MC(6X10)ﾗﾋﾑ黒(24)</v>
          </cell>
          <cell r="H408">
            <v>5730000</v>
          </cell>
          <cell r="I408">
            <v>10260000</v>
          </cell>
          <cell r="J408">
            <v>60000</v>
          </cell>
          <cell r="K408">
            <v>170.8</v>
          </cell>
          <cell r="L408">
            <v>0</v>
          </cell>
          <cell r="N408">
            <v>1.1695906432747873E-3</v>
          </cell>
          <cell r="O408">
            <v>0.19999999999998863</v>
          </cell>
          <cell r="P408">
            <v>171</v>
          </cell>
          <cell r="Q408">
            <v>170.8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170.8</v>
          </cell>
          <cell r="W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170.8</v>
          </cell>
          <cell r="AD408">
            <v>170.8</v>
          </cell>
          <cell r="AF408">
            <v>170.8</v>
          </cell>
        </row>
        <row r="409">
          <cell r="E409" t="str">
            <v>62045026</v>
          </cell>
          <cell r="F409" t="str">
            <v>62045026</v>
          </cell>
          <cell r="G409" t="str">
            <v xml:space="preserve"> MC(6X10)ﾗﾋﾑ黒Ⅱ(24)</v>
          </cell>
          <cell r="H409">
            <v>18452400</v>
          </cell>
          <cell r="I409">
            <v>2340000</v>
          </cell>
          <cell r="J409">
            <v>12000</v>
          </cell>
          <cell r="K409">
            <v>177.99230769230769</v>
          </cell>
          <cell r="L409">
            <v>0</v>
          </cell>
          <cell r="N409">
            <v>8.7218934911242607E-2</v>
          </cell>
          <cell r="O409">
            <v>17.007692307692309</v>
          </cell>
          <cell r="P409">
            <v>195</v>
          </cell>
          <cell r="Q409">
            <v>177.99230769230769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177.99230769230769</v>
          </cell>
          <cell r="W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177.99230769230769</v>
          </cell>
          <cell r="AD409">
            <v>177.99</v>
          </cell>
          <cell r="AF409">
            <v>177.99</v>
          </cell>
        </row>
        <row r="410">
          <cell r="E410" t="str">
            <v>62046005</v>
          </cell>
          <cell r="F410" t="str">
            <v>62046005</v>
          </cell>
          <cell r="G410" t="str">
            <v xml:space="preserve"> JC(8X9)アルラス(24)</v>
          </cell>
          <cell r="H410">
            <v>1164000</v>
          </cell>
          <cell r="I410">
            <v>764640</v>
          </cell>
          <cell r="J410">
            <v>4320</v>
          </cell>
          <cell r="K410">
            <v>170.1</v>
          </cell>
          <cell r="L410">
            <v>0</v>
          </cell>
          <cell r="N410">
            <v>3.8983050847457658E-2</v>
          </cell>
          <cell r="O410">
            <v>6.9000000000000057</v>
          </cell>
          <cell r="P410">
            <v>177</v>
          </cell>
          <cell r="Q410">
            <v>170.1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170.1</v>
          </cell>
          <cell r="W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170.1</v>
          </cell>
          <cell r="AD410">
            <v>170.1</v>
          </cell>
          <cell r="AF410">
            <v>170.1</v>
          </cell>
        </row>
        <row r="411">
          <cell r="E411" t="str">
            <v>62047001</v>
          </cell>
          <cell r="F411" t="str">
            <v>62047001</v>
          </cell>
          <cell r="G411" t="str">
            <v xml:space="preserve"> MDC(4X24)ｱﾌｶｰ(20)B4</v>
          </cell>
          <cell r="H411">
            <v>17749800</v>
          </cell>
          <cell r="I411">
            <v>13776000</v>
          </cell>
          <cell r="J411">
            <v>57400</v>
          </cell>
          <cell r="K411">
            <v>223.76666666666668</v>
          </cell>
          <cell r="L411">
            <v>0</v>
          </cell>
          <cell r="N411">
            <v>6.7638888888888832E-2</v>
          </cell>
          <cell r="O411">
            <v>16.23333333333332</v>
          </cell>
          <cell r="P411">
            <v>240</v>
          </cell>
          <cell r="Q411">
            <v>223.76666666666668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223.76666666666668</v>
          </cell>
          <cell r="W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223.76666666666668</v>
          </cell>
          <cell r="AD411">
            <v>223.77</v>
          </cell>
          <cell r="AF411">
            <v>223.77</v>
          </cell>
        </row>
        <row r="412">
          <cell r="E412" t="str">
            <v>62047004</v>
          </cell>
          <cell r="F412" t="str">
            <v>62047004</v>
          </cell>
          <cell r="G412" t="str">
            <v xml:space="preserve"> MC(4X24)無名(20)</v>
          </cell>
          <cell r="H412">
            <v>1309440</v>
          </cell>
          <cell r="I412">
            <v>1233600</v>
          </cell>
          <cell r="J412">
            <v>5140</v>
          </cell>
          <cell r="K412">
            <v>229.26969111969112</v>
          </cell>
          <cell r="L412">
            <v>0</v>
          </cell>
          <cell r="N412">
            <v>4.4709620334620344E-2</v>
          </cell>
          <cell r="O412">
            <v>10.730308880308883</v>
          </cell>
          <cell r="P412">
            <v>240</v>
          </cell>
          <cell r="Q412">
            <v>229.26969111969112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229.26969111969112</v>
          </cell>
          <cell r="W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229.26969111969112</v>
          </cell>
          <cell r="AD412">
            <v>229.27</v>
          </cell>
          <cell r="AF412">
            <v>229.27</v>
          </cell>
        </row>
        <row r="413">
          <cell r="E413" t="str">
            <v>62047009</v>
          </cell>
          <cell r="F413" t="str">
            <v>62047009</v>
          </cell>
          <cell r="G413" t="str">
            <v xml:space="preserve"> MC(4X15)無名(30)</v>
          </cell>
          <cell r="H413">
            <v>4142640</v>
          </cell>
          <cell r="I413">
            <v>2621190</v>
          </cell>
          <cell r="J413">
            <v>18330</v>
          </cell>
          <cell r="K413">
            <v>146.2755053507729</v>
          </cell>
          <cell r="L413">
            <v>0</v>
          </cell>
          <cell r="N413">
            <v>-2.2905631823586736E-2</v>
          </cell>
          <cell r="O413">
            <v>-3.2755053507729031</v>
          </cell>
          <cell r="P413">
            <v>143</v>
          </cell>
          <cell r="Q413">
            <v>146.2755053507729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146.2755053507729</v>
          </cell>
          <cell r="W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146.2755053507729</v>
          </cell>
          <cell r="AD413">
            <v>146.28</v>
          </cell>
          <cell r="AF413">
            <v>146.28</v>
          </cell>
        </row>
        <row r="414">
          <cell r="E414" t="str">
            <v>62047012</v>
          </cell>
          <cell r="F414" t="str">
            <v>62047012</v>
          </cell>
          <cell r="G414" t="str">
            <v xml:space="preserve"> MDC(4X24)ｱﾙｻｲﾌ(20)</v>
          </cell>
          <cell r="H414">
            <v>7200000</v>
          </cell>
          <cell r="I414">
            <v>12960000</v>
          </cell>
          <cell r="J414">
            <v>60000</v>
          </cell>
          <cell r="K414">
            <v>226.8</v>
          </cell>
          <cell r="L414">
            <v>0</v>
          </cell>
          <cell r="N414">
            <v>-5.0000000000000051E-2</v>
          </cell>
          <cell r="O414">
            <v>-10.8</v>
          </cell>
          <cell r="P414">
            <v>216</v>
          </cell>
          <cell r="Q414">
            <v>226.8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226.8</v>
          </cell>
          <cell r="W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226.8</v>
          </cell>
          <cell r="AD414">
            <v>226.8</v>
          </cell>
          <cell r="AF414">
            <v>226.8</v>
          </cell>
        </row>
        <row r="415">
          <cell r="E415" t="str">
            <v>62047014</v>
          </cell>
          <cell r="F415" t="str">
            <v>62047014</v>
          </cell>
          <cell r="G415" t="str">
            <v xml:space="preserve"> MC(4X15)ｱﾙｷﾌｧ(30)</v>
          </cell>
          <cell r="H415">
            <v>4896000</v>
          </cell>
          <cell r="I415">
            <v>5760000</v>
          </cell>
          <cell r="J415">
            <v>36000</v>
          </cell>
          <cell r="K415">
            <v>144.9</v>
          </cell>
          <cell r="L415">
            <v>0</v>
          </cell>
          <cell r="N415">
            <v>9.4375000000000001E-2</v>
          </cell>
          <cell r="O415">
            <v>15.1</v>
          </cell>
          <cell r="P415">
            <v>160</v>
          </cell>
          <cell r="Q415">
            <v>144.9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144.9</v>
          </cell>
          <cell r="W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144.9</v>
          </cell>
          <cell r="AD415">
            <v>144.9</v>
          </cell>
          <cell r="AF415">
            <v>144.9</v>
          </cell>
        </row>
        <row r="416">
          <cell r="E416" t="str">
            <v>62047019</v>
          </cell>
          <cell r="F416" t="str">
            <v>62047019</v>
          </cell>
          <cell r="G416" t="str">
            <v xml:space="preserve"> JC(8X12)ｱﾙﾗｽ(20)C8</v>
          </cell>
          <cell r="H416">
            <v>2196000</v>
          </cell>
          <cell r="I416">
            <v>1350140</v>
          </cell>
          <cell r="J416">
            <v>6460</v>
          </cell>
          <cell r="K416">
            <v>219.24</v>
          </cell>
          <cell r="L416">
            <v>0</v>
          </cell>
          <cell r="N416">
            <v>-4.8995215311004828E-2</v>
          </cell>
          <cell r="O416">
            <v>-10.24</v>
          </cell>
          <cell r="P416">
            <v>209</v>
          </cell>
          <cell r="Q416">
            <v>219.24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219.24</v>
          </cell>
          <cell r="W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219.24</v>
          </cell>
          <cell r="AD416">
            <v>219.24</v>
          </cell>
          <cell r="AF416">
            <v>219.24</v>
          </cell>
        </row>
        <row r="417">
          <cell r="E417" t="str">
            <v>62047020</v>
          </cell>
          <cell r="F417" t="str">
            <v>62047020</v>
          </cell>
          <cell r="G417" t="str">
            <v xml:space="preserve"> GC(4X24)ｷｬﾅﾘｰ(20)B4</v>
          </cell>
          <cell r="H417">
            <v>4980000</v>
          </cell>
          <cell r="I417">
            <v>2190000</v>
          </cell>
          <cell r="J417">
            <v>10000</v>
          </cell>
          <cell r="K417">
            <v>218.4</v>
          </cell>
          <cell r="L417">
            <v>0</v>
          </cell>
          <cell r="N417">
            <v>2.7397260273972343E-3</v>
          </cell>
          <cell r="O417">
            <v>0.59999999999999432</v>
          </cell>
          <cell r="P417">
            <v>219</v>
          </cell>
          <cell r="Q417">
            <v>218.4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218.4</v>
          </cell>
          <cell r="W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218.4</v>
          </cell>
          <cell r="AD417">
            <v>218.4</v>
          </cell>
          <cell r="AF417">
            <v>218.4</v>
          </cell>
        </row>
        <row r="418">
          <cell r="E418" t="str">
            <v>62047021</v>
          </cell>
          <cell r="F418" t="str">
            <v>62047021</v>
          </cell>
          <cell r="G418" t="str">
            <v xml:space="preserve"> MC(4X15)アリ(30)</v>
          </cell>
          <cell r="H418">
            <v>6588000</v>
          </cell>
          <cell r="I418">
            <v>3646500</v>
          </cell>
          <cell r="J418">
            <v>25500</v>
          </cell>
          <cell r="K418">
            <v>147.30000000000001</v>
          </cell>
          <cell r="L418">
            <v>0</v>
          </cell>
          <cell r="N418">
            <v>-3.006993006993015E-2</v>
          </cell>
          <cell r="O418">
            <v>-4.3000000000000114</v>
          </cell>
          <cell r="P418">
            <v>143</v>
          </cell>
          <cell r="Q418">
            <v>147.30000000000001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147.30000000000001</v>
          </cell>
          <cell r="W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147.30000000000001</v>
          </cell>
          <cell r="AD418">
            <v>147.30000000000001</v>
          </cell>
          <cell r="AF418">
            <v>147.30000000000001</v>
          </cell>
        </row>
        <row r="419">
          <cell r="E419" t="str">
            <v>62047022</v>
          </cell>
          <cell r="F419" t="str">
            <v>62047022</v>
          </cell>
          <cell r="G419" t="str">
            <v xml:space="preserve"> MC(8X12)アリ(20)C8</v>
          </cell>
          <cell r="H419">
            <v>6140000</v>
          </cell>
          <cell r="I419">
            <v>3135000</v>
          </cell>
          <cell r="J419">
            <v>15000</v>
          </cell>
          <cell r="K419">
            <v>215.62615384615384</v>
          </cell>
          <cell r="L419">
            <v>0</v>
          </cell>
          <cell r="N419">
            <v>-3.1704085388295888E-2</v>
          </cell>
          <cell r="O419">
            <v>-6.6261538461538407</v>
          </cell>
          <cell r="P419">
            <v>209</v>
          </cell>
          <cell r="Q419">
            <v>215.62615384615384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215.62615384615384</v>
          </cell>
          <cell r="W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215.62615384615384</v>
          </cell>
          <cell r="AD419">
            <v>215.63</v>
          </cell>
          <cell r="AF419">
            <v>215.63</v>
          </cell>
        </row>
        <row r="420">
          <cell r="E420" t="str">
            <v>62047023</v>
          </cell>
          <cell r="F420" t="str">
            <v>62047023</v>
          </cell>
          <cell r="G420" t="str">
            <v xml:space="preserve"> MC(4X15)ラヒム(30)</v>
          </cell>
          <cell r="H420">
            <v>21624000</v>
          </cell>
          <cell r="I420">
            <v>9600000</v>
          </cell>
          <cell r="J420">
            <v>60000</v>
          </cell>
          <cell r="K420">
            <v>147.30000000000001</v>
          </cell>
          <cell r="L420">
            <v>0</v>
          </cell>
          <cell r="N420">
            <v>7.9374999999999932E-2</v>
          </cell>
          <cell r="O420">
            <v>12.7</v>
          </cell>
          <cell r="P420">
            <v>160</v>
          </cell>
          <cell r="Q420">
            <v>147.30000000000001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147.30000000000001</v>
          </cell>
          <cell r="W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147.30000000000001</v>
          </cell>
          <cell r="AD420">
            <v>147.30000000000001</v>
          </cell>
          <cell r="AF420">
            <v>147.30000000000001</v>
          </cell>
        </row>
        <row r="421">
          <cell r="E421" t="str">
            <v>62047024</v>
          </cell>
          <cell r="F421" t="str">
            <v>62047024</v>
          </cell>
          <cell r="G421" t="str">
            <v xml:space="preserve"> MDC(4X15)ｱﾌｶｰ(30)</v>
          </cell>
          <cell r="H421">
            <v>10382400</v>
          </cell>
          <cell r="I421">
            <v>7872000</v>
          </cell>
          <cell r="J421">
            <v>49200</v>
          </cell>
          <cell r="K421">
            <v>146.1</v>
          </cell>
          <cell r="L421">
            <v>0</v>
          </cell>
          <cell r="N421">
            <v>8.6874999999999994E-2</v>
          </cell>
          <cell r="O421">
            <v>13.9</v>
          </cell>
          <cell r="P421">
            <v>160</v>
          </cell>
          <cell r="Q421">
            <v>146.1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146.1</v>
          </cell>
          <cell r="W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146.1</v>
          </cell>
          <cell r="AD421">
            <v>146.1</v>
          </cell>
          <cell r="AF421">
            <v>146.1</v>
          </cell>
        </row>
        <row r="422">
          <cell r="E422" t="str">
            <v>62047025</v>
          </cell>
          <cell r="F422" t="str">
            <v>62047025</v>
          </cell>
          <cell r="G422" t="str">
            <v xml:space="preserve"> JC(4X15)ｱﾙﾗｽ(30)</v>
          </cell>
          <cell r="H422">
            <v>1260000</v>
          </cell>
          <cell r="I422">
            <v>1267200</v>
          </cell>
          <cell r="J422">
            <v>7920</v>
          </cell>
          <cell r="K422">
            <v>149.69999999999999</v>
          </cell>
          <cell r="L422">
            <v>0</v>
          </cell>
          <cell r="N422">
            <v>6.4375000000000071E-2</v>
          </cell>
          <cell r="O422">
            <v>10.3</v>
          </cell>
          <cell r="P422">
            <v>160</v>
          </cell>
          <cell r="Q422">
            <v>149.69999999999999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149.69999999999999</v>
          </cell>
          <cell r="W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149.69999999999999</v>
          </cell>
          <cell r="AD422">
            <v>149.69999999999999</v>
          </cell>
          <cell r="AF422">
            <v>149.69999999999999</v>
          </cell>
        </row>
        <row r="423">
          <cell r="E423" t="str">
            <v>62047027</v>
          </cell>
          <cell r="F423" t="str">
            <v>62047027</v>
          </cell>
          <cell r="G423" t="str">
            <v xml:space="preserve"> MC(4X24)ﾗﾋﾑ(20)黄B4</v>
          </cell>
          <cell r="H423">
            <v>5172000</v>
          </cell>
          <cell r="I423">
            <v>3285000</v>
          </cell>
          <cell r="J423">
            <v>15000</v>
          </cell>
          <cell r="K423">
            <v>222.08</v>
          </cell>
          <cell r="L423">
            <v>0</v>
          </cell>
          <cell r="N423">
            <v>-1.4063926940639326E-2</v>
          </cell>
          <cell r="O423">
            <v>-3.0800000000000125</v>
          </cell>
          <cell r="P423">
            <v>219</v>
          </cell>
          <cell r="Q423">
            <v>222.08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222.08</v>
          </cell>
          <cell r="W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222.08</v>
          </cell>
          <cell r="AD423">
            <v>222.08</v>
          </cell>
          <cell r="AF423">
            <v>222.08</v>
          </cell>
        </row>
        <row r="424">
          <cell r="E424" t="str">
            <v>62047028</v>
          </cell>
          <cell r="F424" t="str">
            <v>62047028</v>
          </cell>
          <cell r="G424" t="str">
            <v xml:space="preserve"> MC(4X24)ﾗﾋﾑ(20)赤B4</v>
          </cell>
          <cell r="H424">
            <v>4920000</v>
          </cell>
          <cell r="I424">
            <v>3285000</v>
          </cell>
          <cell r="J424">
            <v>15000</v>
          </cell>
          <cell r="K424">
            <v>223.92</v>
          </cell>
          <cell r="L424">
            <v>0</v>
          </cell>
          <cell r="N424">
            <v>-2.2465753424657477E-2</v>
          </cell>
          <cell r="O424">
            <v>-4.9199999999999875</v>
          </cell>
          <cell r="P424">
            <v>219</v>
          </cell>
          <cell r="Q424">
            <v>223.92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223.92</v>
          </cell>
          <cell r="W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223.92</v>
          </cell>
          <cell r="AD424">
            <v>223.92</v>
          </cell>
          <cell r="AF424">
            <v>223.92</v>
          </cell>
        </row>
        <row r="425">
          <cell r="E425" t="str">
            <v>62047032</v>
          </cell>
          <cell r="F425" t="str">
            <v>62047032</v>
          </cell>
          <cell r="G425" t="str">
            <v xml:space="preserve"> MC(4X15) ｱﾙﾌｧﾙﾀﾞﾝ(30)</v>
          </cell>
          <cell r="H425">
            <v>3024000</v>
          </cell>
          <cell r="I425">
            <v>2880000</v>
          </cell>
          <cell r="J425">
            <v>18000</v>
          </cell>
          <cell r="K425">
            <v>149.69999999999999</v>
          </cell>
          <cell r="L425">
            <v>0</v>
          </cell>
          <cell r="N425">
            <v>6.4375000000000071E-2</v>
          </cell>
          <cell r="O425">
            <v>10.3</v>
          </cell>
          <cell r="P425">
            <v>160</v>
          </cell>
          <cell r="Q425">
            <v>149.69999999999999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149.69999999999999</v>
          </cell>
          <cell r="W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149.69999999999999</v>
          </cell>
          <cell r="AD425">
            <v>149.69999999999999</v>
          </cell>
          <cell r="AF425">
            <v>149.69999999999999</v>
          </cell>
        </row>
        <row r="426">
          <cell r="E426" t="str">
            <v>62047033</v>
          </cell>
          <cell r="F426" t="str">
            <v>62047033</v>
          </cell>
          <cell r="G426" t="str">
            <v xml:space="preserve"> MC(8X12) ｱﾙﾌｧﾙﾀﾞﾝ(20)</v>
          </cell>
          <cell r="H426">
            <v>3660000</v>
          </cell>
          <cell r="I426">
            <v>3135000</v>
          </cell>
          <cell r="J426">
            <v>15000</v>
          </cell>
          <cell r="K426">
            <v>219.24</v>
          </cell>
          <cell r="L426">
            <v>0</v>
          </cell>
          <cell r="N426">
            <v>-4.8995215311004828E-2</v>
          </cell>
          <cell r="O426">
            <v>-10.24</v>
          </cell>
          <cell r="P426">
            <v>209</v>
          </cell>
          <cell r="Q426">
            <v>219.24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219.24</v>
          </cell>
          <cell r="W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219.24</v>
          </cell>
          <cell r="AD426">
            <v>219.24</v>
          </cell>
          <cell r="AF426">
            <v>219.24</v>
          </cell>
        </row>
        <row r="427">
          <cell r="E427" t="str">
            <v>62047034</v>
          </cell>
          <cell r="F427" t="str">
            <v>62047034</v>
          </cell>
          <cell r="G427" t="str">
            <v xml:space="preserve"> MDC(4X24)ｱﾙｻｲﾌⅡ･20</v>
          </cell>
          <cell r="H427">
            <v>1008000</v>
          </cell>
          <cell r="I427">
            <v>7344000</v>
          </cell>
          <cell r="J427">
            <v>34000</v>
          </cell>
          <cell r="K427">
            <v>226.8</v>
          </cell>
          <cell r="L427">
            <v>0</v>
          </cell>
          <cell r="N427">
            <v>-5.0000000000000051E-2</v>
          </cell>
          <cell r="O427">
            <v>-10.8</v>
          </cell>
          <cell r="P427">
            <v>216</v>
          </cell>
          <cell r="Q427">
            <v>226.8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226.8</v>
          </cell>
          <cell r="W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226.8</v>
          </cell>
          <cell r="AD427">
            <v>226.8</v>
          </cell>
          <cell r="AF427">
            <v>226.8</v>
          </cell>
        </row>
        <row r="428">
          <cell r="E428" t="str">
            <v>62047035</v>
          </cell>
          <cell r="F428" t="str">
            <v>62047035</v>
          </cell>
          <cell r="G428" t="str">
            <v xml:space="preserve"> MDC(4X15)ｱﾙｻｲﾌ(30)</v>
          </cell>
          <cell r="H428">
            <v>4334400</v>
          </cell>
          <cell r="I428">
            <v>4128000</v>
          </cell>
          <cell r="J428">
            <v>25800</v>
          </cell>
          <cell r="K428">
            <v>149.69999999999999</v>
          </cell>
          <cell r="L428">
            <v>0</v>
          </cell>
          <cell r="N428">
            <v>6.4375000000000071E-2</v>
          </cell>
          <cell r="O428">
            <v>10.3</v>
          </cell>
          <cell r="P428">
            <v>160</v>
          </cell>
          <cell r="Q428">
            <v>149.69999999999999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149.69999999999999</v>
          </cell>
          <cell r="W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149.69999999999999</v>
          </cell>
          <cell r="AD428">
            <v>149.69999999999999</v>
          </cell>
          <cell r="AF428">
            <v>149.69999999999999</v>
          </cell>
        </row>
        <row r="429">
          <cell r="E429" t="str">
            <v>62047036</v>
          </cell>
          <cell r="F429" t="str">
            <v>62047034</v>
          </cell>
          <cell r="G429" t="str">
            <v xml:space="preserve"> MC(4X24)ﾌﾏﾘ(20)</v>
          </cell>
          <cell r="H429">
            <v>1008000</v>
          </cell>
          <cell r="I429">
            <v>864000</v>
          </cell>
          <cell r="J429">
            <v>4000</v>
          </cell>
          <cell r="K429">
            <v>226.8</v>
          </cell>
          <cell r="L429">
            <v>0</v>
          </cell>
          <cell r="N429">
            <v>-5.0000000000000051E-2</v>
          </cell>
          <cell r="O429">
            <v>-10.8</v>
          </cell>
          <cell r="P429">
            <v>216</v>
          </cell>
          <cell r="Q429">
            <v>226.8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226.8</v>
          </cell>
          <cell r="W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226.8</v>
          </cell>
          <cell r="AD429">
            <v>226.8</v>
          </cell>
          <cell r="AF429">
            <v>226.8</v>
          </cell>
        </row>
        <row r="430">
          <cell r="E430" t="str">
            <v>62050001</v>
          </cell>
          <cell r="F430" t="str">
            <v>62050001</v>
          </cell>
          <cell r="G430" t="str">
            <v xml:space="preserve"> MC(4X16)ﾗﾋﾑ(30)</v>
          </cell>
          <cell r="H430">
            <v>2475000</v>
          </cell>
          <cell r="I430">
            <v>4440000</v>
          </cell>
          <cell r="J430">
            <v>30000</v>
          </cell>
          <cell r="K430">
            <v>147.36000000000001</v>
          </cell>
          <cell r="L430">
            <v>0</v>
          </cell>
          <cell r="N430">
            <v>4.3243243243242325E-3</v>
          </cell>
          <cell r="O430">
            <v>0.63999999999998636</v>
          </cell>
          <cell r="P430">
            <v>148</v>
          </cell>
          <cell r="Q430">
            <v>147.36000000000001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147.36000000000001</v>
          </cell>
          <cell r="W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147.36000000000001</v>
          </cell>
          <cell r="AD430">
            <v>147.36000000000001</v>
          </cell>
          <cell r="AF430">
            <v>147.36000000000001</v>
          </cell>
        </row>
        <row r="431">
          <cell r="E431" t="str">
            <v>81010111</v>
          </cell>
          <cell r="F431" t="str">
            <v>81010111</v>
          </cell>
          <cell r="G431" t="str">
            <v>桐ハエトリリボンⅡ</v>
          </cell>
          <cell r="H431">
            <v>67467726</v>
          </cell>
          <cell r="I431">
            <v>22440000</v>
          </cell>
          <cell r="J431">
            <v>440000</v>
          </cell>
          <cell r="K431">
            <v>45</v>
          </cell>
          <cell r="L431">
            <v>0</v>
          </cell>
          <cell r="N431">
            <v>0.11764705882352941</v>
          </cell>
          <cell r="O431">
            <v>6</v>
          </cell>
          <cell r="P431">
            <v>51</v>
          </cell>
          <cell r="Q431">
            <v>45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45</v>
          </cell>
          <cell r="W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45</v>
          </cell>
          <cell r="AD431">
            <v>45</v>
          </cell>
          <cell r="AF431">
            <v>45</v>
          </cell>
        </row>
        <row r="432">
          <cell r="E432" t="str">
            <v>82010101</v>
          </cell>
          <cell r="F432" t="str">
            <v>82010101</v>
          </cell>
          <cell r="G432" t="str">
            <v>Ｆキャップ</v>
          </cell>
          <cell r="H432">
            <v>1466091</v>
          </cell>
          <cell r="I432">
            <v>960000</v>
          </cell>
          <cell r="J432">
            <v>8000</v>
          </cell>
          <cell r="K432">
            <v>111</v>
          </cell>
          <cell r="L432">
            <v>0</v>
          </cell>
          <cell r="N432">
            <v>7.4999999999999997E-2</v>
          </cell>
          <cell r="O432">
            <v>9</v>
          </cell>
          <cell r="P432">
            <v>120</v>
          </cell>
          <cell r="Q432">
            <v>111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111</v>
          </cell>
          <cell r="W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111</v>
          </cell>
          <cell r="AD432">
            <v>111</v>
          </cell>
          <cell r="AF432">
            <v>111</v>
          </cell>
        </row>
        <row r="433">
          <cell r="E433" t="str">
            <v>82010301</v>
          </cell>
          <cell r="F433" t="str">
            <v>82010301</v>
          </cell>
          <cell r="G433" t="str">
            <v>Ｆサポート</v>
          </cell>
          <cell r="H433">
            <v>5484183</v>
          </cell>
          <cell r="I433">
            <v>2800000</v>
          </cell>
          <cell r="J433">
            <v>20000</v>
          </cell>
          <cell r="K433">
            <v>131</v>
          </cell>
          <cell r="L433">
            <v>0</v>
          </cell>
          <cell r="N433">
            <v>6.4285714285714279E-2</v>
          </cell>
          <cell r="O433">
            <v>9</v>
          </cell>
          <cell r="P433">
            <v>140</v>
          </cell>
          <cell r="Q433">
            <v>131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131</v>
          </cell>
          <cell r="W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131</v>
          </cell>
          <cell r="AD433">
            <v>131</v>
          </cell>
          <cell r="AF433">
            <v>131</v>
          </cell>
        </row>
        <row r="434">
          <cell r="E434" t="str">
            <v>85030201</v>
          </cell>
          <cell r="F434" t="str">
            <v>85030201</v>
          </cell>
          <cell r="G434" t="str">
            <v>かかとちゃんⅡ</v>
          </cell>
          <cell r="H434">
            <v>-164146</v>
          </cell>
          <cell r="I434" t="e">
            <v>#N/A</v>
          </cell>
          <cell r="J434" t="e">
            <v>#N/A</v>
          </cell>
          <cell r="K434" t="e">
            <v>#N/A</v>
          </cell>
          <cell r="L434">
            <v>0</v>
          </cell>
          <cell r="N434" t="e">
            <v>#N/A</v>
          </cell>
          <cell r="O434" t="e">
            <v>#N/A</v>
          </cell>
          <cell r="P434">
            <v>478</v>
          </cell>
          <cell r="Q434" t="e">
            <v>#N/A</v>
          </cell>
          <cell r="R434" t="e">
            <v>#N/A</v>
          </cell>
          <cell r="S434" t="e">
            <v>#N/A</v>
          </cell>
          <cell r="T434" t="e">
            <v>#N/A</v>
          </cell>
          <cell r="U434" t="e">
            <v>#N/A</v>
          </cell>
          <cell r="V434" t="e">
            <v>#N/A</v>
          </cell>
          <cell r="W434" t="e">
            <v>#N/A</v>
          </cell>
          <cell r="X434">
            <v>2.77</v>
          </cell>
          <cell r="Y434" t="e">
            <v>#N/A</v>
          </cell>
          <cell r="Z434" t="e">
            <v>#N/A</v>
          </cell>
          <cell r="AA434" t="e">
            <v>#N/A</v>
          </cell>
          <cell r="AB434" t="e">
            <v>#N/A</v>
          </cell>
          <cell r="AC434" t="e">
            <v>#N/A</v>
          </cell>
          <cell r="AD434" t="e">
            <v>#N/A</v>
          </cell>
          <cell r="AF434" t="e">
            <v>#N/A</v>
          </cell>
        </row>
        <row r="435">
          <cell r="E435" t="str">
            <v>85030241</v>
          </cell>
          <cell r="F435" t="str">
            <v>85030241</v>
          </cell>
          <cell r="G435" t="str">
            <v>かかとちゃんﾌﾘｰｻｲｽﾞ</v>
          </cell>
          <cell r="H435">
            <v>-90572</v>
          </cell>
          <cell r="I435" t="e">
            <v>#N/A</v>
          </cell>
          <cell r="J435" t="e">
            <v>#N/A</v>
          </cell>
          <cell r="K435" t="e">
            <v>#N/A</v>
          </cell>
          <cell r="L435">
            <v>0</v>
          </cell>
          <cell r="N435" t="e">
            <v>#N/A</v>
          </cell>
          <cell r="O435" t="e">
            <v>#N/A</v>
          </cell>
          <cell r="P435">
            <v>546</v>
          </cell>
          <cell r="Q435" t="e">
            <v>#N/A</v>
          </cell>
          <cell r="R435" t="e">
            <v>#N/A</v>
          </cell>
          <cell r="S435" t="e">
            <v>#N/A</v>
          </cell>
          <cell r="T435" t="e">
            <v>#N/A</v>
          </cell>
          <cell r="U435" t="e">
            <v>#N/A</v>
          </cell>
          <cell r="V435" t="e">
            <v>#N/A</v>
          </cell>
          <cell r="W435" t="e">
            <v>#N/A</v>
          </cell>
          <cell r="X435" t="e">
            <v>#N/A</v>
          </cell>
          <cell r="Y435" t="e">
            <v>#N/A</v>
          </cell>
          <cell r="Z435" t="e">
            <v>#N/A</v>
          </cell>
          <cell r="AA435" t="e">
            <v>#N/A</v>
          </cell>
          <cell r="AB435" t="e">
            <v>#N/A</v>
          </cell>
          <cell r="AC435" t="e">
            <v>#N/A</v>
          </cell>
          <cell r="AD435" t="e">
            <v>#N/A</v>
          </cell>
          <cell r="AF435" t="e">
            <v>#N/A</v>
          </cell>
        </row>
        <row r="436">
          <cell r="E436" t="str">
            <v>85030242</v>
          </cell>
          <cell r="F436" t="str">
            <v>85030242</v>
          </cell>
          <cell r="G436" t="str">
            <v>かかとちゃん(S-M)</v>
          </cell>
          <cell r="H436">
            <v>5919087</v>
          </cell>
          <cell r="I436" t="e">
            <v>#N/A</v>
          </cell>
          <cell r="J436" t="e">
            <v>#N/A</v>
          </cell>
          <cell r="K436" t="e">
            <v>#N/A</v>
          </cell>
          <cell r="L436">
            <v>0</v>
          </cell>
          <cell r="N436" t="e">
            <v>#N/A</v>
          </cell>
          <cell r="O436" t="e">
            <v>#N/A</v>
          </cell>
          <cell r="P436">
            <v>392</v>
          </cell>
          <cell r="Q436" t="e">
            <v>#N/A</v>
          </cell>
          <cell r="R436" t="e">
            <v>#N/A</v>
          </cell>
          <cell r="S436" t="e">
            <v>#N/A</v>
          </cell>
          <cell r="T436" t="e">
            <v>#N/A</v>
          </cell>
          <cell r="U436" t="e">
            <v>#N/A</v>
          </cell>
          <cell r="V436" t="e">
            <v>#N/A</v>
          </cell>
          <cell r="W436" t="e">
            <v>#N/A</v>
          </cell>
          <cell r="X436">
            <v>1.07</v>
          </cell>
          <cell r="Y436" t="e">
            <v>#N/A</v>
          </cell>
          <cell r="Z436" t="e">
            <v>#N/A</v>
          </cell>
          <cell r="AA436" t="e">
            <v>#N/A</v>
          </cell>
          <cell r="AB436" t="e">
            <v>#N/A</v>
          </cell>
          <cell r="AC436" t="e">
            <v>#N/A</v>
          </cell>
          <cell r="AD436" t="e">
            <v>#N/A</v>
          </cell>
          <cell r="AF436" t="e">
            <v>#N/A</v>
          </cell>
        </row>
        <row r="437">
          <cell r="E437" t="str">
            <v>85030243</v>
          </cell>
          <cell r="F437" t="str">
            <v>85030243</v>
          </cell>
          <cell r="G437" t="str">
            <v>かかとちゃん(M-L)</v>
          </cell>
          <cell r="H437">
            <v>2377380</v>
          </cell>
          <cell r="I437" t="e">
            <v>#N/A</v>
          </cell>
          <cell r="J437" t="e">
            <v>#N/A</v>
          </cell>
          <cell r="K437" t="e">
            <v>#N/A</v>
          </cell>
          <cell r="L437">
            <v>0</v>
          </cell>
          <cell r="N437" t="e">
            <v>#N/A</v>
          </cell>
          <cell r="O437" t="e">
            <v>#N/A</v>
          </cell>
          <cell r="P437">
            <v>392</v>
          </cell>
          <cell r="Q437" t="e">
            <v>#N/A</v>
          </cell>
          <cell r="R437" t="e">
            <v>#N/A</v>
          </cell>
          <cell r="S437" t="e">
            <v>#N/A</v>
          </cell>
          <cell r="T437" t="e">
            <v>#N/A</v>
          </cell>
          <cell r="U437" t="e">
            <v>#N/A</v>
          </cell>
          <cell r="V437" t="e">
            <v>#N/A</v>
          </cell>
          <cell r="W437" t="e">
            <v>#N/A</v>
          </cell>
          <cell r="X437">
            <v>1.08</v>
          </cell>
          <cell r="Y437" t="e">
            <v>#N/A</v>
          </cell>
          <cell r="Z437" t="e">
            <v>#N/A</v>
          </cell>
          <cell r="AA437" t="e">
            <v>#N/A</v>
          </cell>
          <cell r="AB437" t="e">
            <v>#N/A</v>
          </cell>
          <cell r="AC437" t="e">
            <v>#N/A</v>
          </cell>
          <cell r="AD437" t="e">
            <v>#N/A</v>
          </cell>
          <cell r="AF437" t="e">
            <v>#N/A</v>
          </cell>
        </row>
        <row r="438">
          <cell r="E438" t="str">
            <v>85030261</v>
          </cell>
          <cell r="F438" t="str">
            <v>85030261</v>
          </cell>
          <cell r="G438" t="str">
            <v>かかとちゃん(S-M)G</v>
          </cell>
          <cell r="H438">
            <v>83397661</v>
          </cell>
          <cell r="I438">
            <v>34104000</v>
          </cell>
          <cell r="J438">
            <v>87000</v>
          </cell>
          <cell r="K438">
            <v>351.92886372792231</v>
          </cell>
          <cell r="L438">
            <v>0</v>
          </cell>
          <cell r="N438">
            <v>0.10222228640836147</v>
          </cell>
          <cell r="O438">
            <v>40.071136272077695</v>
          </cell>
          <cell r="P438">
            <v>392</v>
          </cell>
          <cell r="Q438">
            <v>351.92886372792231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348.86521213663252</v>
          </cell>
          <cell r="W438">
            <v>3.0636515912897822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351.92886372792231</v>
          </cell>
          <cell r="AD438">
            <v>351.93</v>
          </cell>
          <cell r="AF438">
            <v>351.93</v>
          </cell>
        </row>
        <row r="439">
          <cell r="E439" t="str">
            <v>85030262</v>
          </cell>
          <cell r="F439" t="str">
            <v>85030262</v>
          </cell>
          <cell r="G439" t="str">
            <v>かかとちゃん(S-M)P</v>
          </cell>
          <cell r="H439">
            <v>41329197</v>
          </cell>
          <cell r="I439">
            <v>21350000</v>
          </cell>
          <cell r="J439">
            <v>50000</v>
          </cell>
          <cell r="K439">
            <v>367.54366528179946</v>
          </cell>
          <cell r="L439">
            <v>0</v>
          </cell>
          <cell r="N439">
            <v>0.13924200168196846</v>
          </cell>
          <cell r="O439">
            <v>59.456334718200537</v>
          </cell>
          <cell r="P439">
            <v>427</v>
          </cell>
          <cell r="Q439">
            <v>367.54366528179946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364</v>
          </cell>
          <cell r="W439">
            <v>3.543665281799488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367.54366528179946</v>
          </cell>
          <cell r="AD439">
            <v>367.54</v>
          </cell>
          <cell r="AF439">
            <v>367.54</v>
          </cell>
        </row>
        <row r="440">
          <cell r="E440" t="str">
            <v>85030263</v>
          </cell>
          <cell r="F440" t="str">
            <v>85030263</v>
          </cell>
          <cell r="G440" t="str">
            <v>かかとちゃん(M-L)B</v>
          </cell>
          <cell r="H440">
            <v>61663972</v>
          </cell>
          <cell r="I440">
            <v>25872000</v>
          </cell>
          <cell r="J440">
            <v>66000</v>
          </cell>
          <cell r="K440">
            <v>355.30484610347088</v>
          </cell>
          <cell r="L440">
            <v>0</v>
          </cell>
          <cell r="N440">
            <v>9.3610086470737555E-2</v>
          </cell>
          <cell r="O440">
            <v>36.695153896529121</v>
          </cell>
          <cell r="P440">
            <v>392</v>
          </cell>
          <cell r="Q440">
            <v>355.30484610347088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350</v>
          </cell>
          <cell r="W440">
            <v>5.3048461034708581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355.30484610347088</v>
          </cell>
          <cell r="AD440">
            <v>355.3</v>
          </cell>
          <cell r="AF440">
            <v>355.3</v>
          </cell>
        </row>
        <row r="441">
          <cell r="E441" t="str">
            <v>85060101</v>
          </cell>
          <cell r="F441" t="str">
            <v>85060101</v>
          </cell>
          <cell r="G441" t="str">
            <v>かかとちゃんソックス</v>
          </cell>
          <cell r="H441">
            <v>-108355</v>
          </cell>
          <cell r="I441" t="e">
            <v>#N/A</v>
          </cell>
          <cell r="J441" t="e">
            <v>#N/A</v>
          </cell>
          <cell r="K441" t="e">
            <v>#N/A</v>
          </cell>
          <cell r="L441">
            <v>0</v>
          </cell>
          <cell r="N441" t="e">
            <v>#N/A</v>
          </cell>
          <cell r="O441" t="e">
            <v>#N/A</v>
          </cell>
          <cell r="P441">
            <v>535</v>
          </cell>
          <cell r="Q441" t="e">
            <v>#N/A</v>
          </cell>
          <cell r="R441" t="e">
            <v>#N/A</v>
          </cell>
          <cell r="S441" t="e">
            <v>#N/A</v>
          </cell>
          <cell r="T441" t="e">
            <v>#N/A</v>
          </cell>
          <cell r="U441" t="e">
            <v>#N/A</v>
          </cell>
          <cell r="V441" t="e">
            <v>#N/A</v>
          </cell>
          <cell r="W441" t="e">
            <v>#N/A</v>
          </cell>
          <cell r="X441">
            <v>2.9</v>
          </cell>
          <cell r="Y441" t="e">
            <v>#N/A</v>
          </cell>
          <cell r="Z441" t="e">
            <v>#N/A</v>
          </cell>
          <cell r="AA441" t="e">
            <v>#N/A</v>
          </cell>
          <cell r="AB441" t="e">
            <v>#N/A</v>
          </cell>
          <cell r="AC441" t="e">
            <v>#N/A</v>
          </cell>
          <cell r="AD441" t="e">
            <v>#N/A</v>
          </cell>
          <cell r="AF441" t="e">
            <v>#N/A</v>
          </cell>
        </row>
        <row r="442">
          <cell r="E442" t="str">
            <v>85060131</v>
          </cell>
          <cell r="F442" t="str">
            <v>85060131</v>
          </cell>
          <cell r="G442" t="str">
            <v xml:space="preserve"> ｶｶﾄﾁｬﾝｿｯｸｽ(ﾌﾘｰｻｲｽﾞ)</v>
          </cell>
          <cell r="H442">
            <v>-684410</v>
          </cell>
          <cell r="I442" t="e">
            <v>#N/A</v>
          </cell>
          <cell r="J442" t="e">
            <v>#N/A</v>
          </cell>
          <cell r="K442" t="e">
            <v>#N/A</v>
          </cell>
          <cell r="L442">
            <v>0</v>
          </cell>
          <cell r="N442" t="e">
            <v>#N/A</v>
          </cell>
          <cell r="O442" t="e">
            <v>#N/A</v>
          </cell>
          <cell r="P442">
            <v>535</v>
          </cell>
          <cell r="Q442" t="e">
            <v>#N/A</v>
          </cell>
          <cell r="R442" t="e">
            <v>#N/A</v>
          </cell>
          <cell r="S442" t="e">
            <v>#N/A</v>
          </cell>
          <cell r="T442" t="e">
            <v>#N/A</v>
          </cell>
          <cell r="U442" t="e">
            <v>#N/A</v>
          </cell>
          <cell r="V442" t="e">
            <v>#N/A</v>
          </cell>
          <cell r="W442" t="e">
            <v>#N/A</v>
          </cell>
          <cell r="X442">
            <v>2.74</v>
          </cell>
          <cell r="Y442" t="e">
            <v>#N/A</v>
          </cell>
          <cell r="Z442" t="e">
            <v>#N/A</v>
          </cell>
          <cell r="AA442" t="e">
            <v>#N/A</v>
          </cell>
          <cell r="AB442" t="e">
            <v>#N/A</v>
          </cell>
          <cell r="AC442" t="e">
            <v>#N/A</v>
          </cell>
          <cell r="AD442" t="e">
            <v>#N/A</v>
          </cell>
          <cell r="AF442" t="e">
            <v>#N/A</v>
          </cell>
        </row>
        <row r="443">
          <cell r="E443" t="str">
            <v>85060151</v>
          </cell>
          <cell r="F443" t="str">
            <v>85060151</v>
          </cell>
          <cell r="G443" t="str">
            <v xml:space="preserve"> ｶｶﾄﾁｬﾝｿｯｸｽ(Fｻｲｽﾞ)函</v>
          </cell>
          <cell r="H443">
            <v>31202574</v>
          </cell>
          <cell r="I443">
            <v>16050000</v>
          </cell>
          <cell r="J443">
            <v>30000</v>
          </cell>
          <cell r="K443">
            <v>497.17899372586874</v>
          </cell>
          <cell r="L443">
            <v>0</v>
          </cell>
          <cell r="N443">
            <v>7.0693469671273393E-2</v>
          </cell>
          <cell r="O443">
            <v>37.821006274131264</v>
          </cell>
          <cell r="P443">
            <v>535</v>
          </cell>
          <cell r="Q443">
            <v>497.17899372586874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477</v>
          </cell>
          <cell r="W443">
            <v>20.178993725868725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497.17899372586874</v>
          </cell>
          <cell r="AD443">
            <v>497.18</v>
          </cell>
          <cell r="AF443">
            <v>497.18</v>
          </cell>
        </row>
        <row r="444">
          <cell r="E444" t="str">
            <v>85060301</v>
          </cell>
          <cell r="F444" t="str">
            <v>85060301</v>
          </cell>
          <cell r="G444" t="str">
            <v xml:space="preserve"> ｶｶﾄﾁｬﾝｱｿｰﾄ吊下ｾｯﾄ</v>
          </cell>
          <cell r="H444">
            <v>-98766</v>
          </cell>
          <cell r="I444" t="e">
            <v>#N/A</v>
          </cell>
          <cell r="J444" t="e">
            <v>#N/A</v>
          </cell>
          <cell r="K444" t="e">
            <v>#N/A</v>
          </cell>
          <cell r="L444">
            <v>0</v>
          </cell>
          <cell r="N444" t="e">
            <v>#N/A</v>
          </cell>
          <cell r="O444" t="e">
            <v>#N/A</v>
          </cell>
          <cell r="P444">
            <v>4870</v>
          </cell>
          <cell r="Q444" t="e">
            <v>#N/A</v>
          </cell>
          <cell r="R444" t="e">
            <v>#N/A</v>
          </cell>
          <cell r="S444" t="e">
            <v>#N/A</v>
          </cell>
          <cell r="T444" t="e">
            <v>#N/A</v>
          </cell>
          <cell r="U444" t="e">
            <v>#N/A</v>
          </cell>
          <cell r="V444" t="e">
            <v>#N/A</v>
          </cell>
          <cell r="W444" t="e">
            <v>#N/A</v>
          </cell>
          <cell r="X444">
            <v>18.53</v>
          </cell>
          <cell r="Y444" t="e">
            <v>#N/A</v>
          </cell>
          <cell r="Z444" t="e">
            <v>#N/A</v>
          </cell>
          <cell r="AA444" t="e">
            <v>#N/A</v>
          </cell>
          <cell r="AB444" t="e">
            <v>#N/A</v>
          </cell>
          <cell r="AC444" t="e">
            <v>#N/A</v>
          </cell>
          <cell r="AD444" t="e">
            <v>#N/A</v>
          </cell>
          <cell r="AF444" t="e">
            <v>#N/A</v>
          </cell>
        </row>
        <row r="445">
          <cell r="E445" t="str">
            <v>85060311</v>
          </cell>
          <cell r="F445" t="str">
            <v>85060311</v>
          </cell>
          <cell r="G445" t="str">
            <v>ｶｶﾄﾁｬﾝｱｿｰﾄ吊下Ⅱｾｯﾄ</v>
          </cell>
          <cell r="H445">
            <v>76130231</v>
          </cell>
          <cell r="I445">
            <v>26190000</v>
          </cell>
          <cell r="J445">
            <v>5000</v>
          </cell>
          <cell r="K445" t="e">
            <v>#N/A</v>
          </cell>
          <cell r="L445">
            <v>0</v>
          </cell>
          <cell r="N445" t="e">
            <v>#N/A</v>
          </cell>
          <cell r="O445" t="e">
            <v>#N/A</v>
          </cell>
          <cell r="P445">
            <v>5238</v>
          </cell>
          <cell r="Q445" t="e">
            <v>#N/A</v>
          </cell>
          <cell r="R445" t="e">
            <v>#N/A</v>
          </cell>
          <cell r="S445" t="e">
            <v>#N/A</v>
          </cell>
          <cell r="T445" t="e">
            <v>#N/A</v>
          </cell>
          <cell r="U445" t="e">
            <v>#N/A</v>
          </cell>
          <cell r="V445" t="e">
            <v>#N/A</v>
          </cell>
          <cell r="W445" t="e">
            <v>#N/A</v>
          </cell>
          <cell r="X445">
            <v>21</v>
          </cell>
          <cell r="Y445" t="e">
            <v>#N/A</v>
          </cell>
          <cell r="Z445" t="e">
            <v>#N/A</v>
          </cell>
          <cell r="AA445" t="e">
            <v>#N/A</v>
          </cell>
          <cell r="AB445" t="e">
            <v>#N/A</v>
          </cell>
          <cell r="AC445" t="e">
            <v>#N/A</v>
          </cell>
          <cell r="AD445" t="e">
            <v>#N/A</v>
          </cell>
          <cell r="AF445" t="e">
            <v>#N/A</v>
          </cell>
        </row>
        <row r="446">
          <cell r="E446" t="str">
            <v>85070201</v>
          </cell>
          <cell r="F446" t="str">
            <v>85070201</v>
          </cell>
          <cell r="G446" t="str">
            <v>足軽美人（ブラック）</v>
          </cell>
          <cell r="H446">
            <v>-3135</v>
          </cell>
          <cell r="I446" t="e">
            <v>#N/A</v>
          </cell>
          <cell r="J446" t="e">
            <v>#N/A</v>
          </cell>
          <cell r="K446" t="e">
            <v>#N/A</v>
          </cell>
          <cell r="L446">
            <v>0</v>
          </cell>
          <cell r="N446" t="e">
            <v>#N/A</v>
          </cell>
          <cell r="O446" t="e">
            <v>#N/A</v>
          </cell>
          <cell r="P446">
            <v>612</v>
          </cell>
          <cell r="Q446" t="e">
            <v>#N/A</v>
          </cell>
          <cell r="R446" t="e">
            <v>#N/A</v>
          </cell>
          <cell r="S446" t="e">
            <v>#N/A</v>
          </cell>
          <cell r="T446" t="e">
            <v>#N/A</v>
          </cell>
          <cell r="U446" t="e">
            <v>#N/A</v>
          </cell>
          <cell r="V446" t="e">
            <v>#N/A</v>
          </cell>
          <cell r="W446" t="e">
            <v>#N/A</v>
          </cell>
          <cell r="X446" t="e">
            <v>#N/A</v>
          </cell>
          <cell r="Y446" t="e">
            <v>#N/A</v>
          </cell>
          <cell r="Z446" t="e">
            <v>#N/A</v>
          </cell>
          <cell r="AA446" t="e">
            <v>#N/A</v>
          </cell>
          <cell r="AB446" t="e">
            <v>#N/A</v>
          </cell>
          <cell r="AC446" t="e">
            <v>#N/A</v>
          </cell>
          <cell r="AD446" t="e">
            <v>#N/A</v>
          </cell>
          <cell r="AF446" t="e">
            <v>#N/A</v>
          </cell>
        </row>
        <row r="447">
          <cell r="E447" t="str">
            <v>85080101</v>
          </cell>
          <cell r="F447" t="str">
            <v>85080101</v>
          </cell>
          <cell r="G447" t="str">
            <v>ムシガードＭ</v>
          </cell>
          <cell r="H447">
            <v>-624080</v>
          </cell>
          <cell r="I447" t="e">
            <v>#N/A</v>
          </cell>
          <cell r="J447" t="e">
            <v>#N/A</v>
          </cell>
          <cell r="K447" t="e">
            <v>#N/A</v>
          </cell>
          <cell r="L447">
            <v>0</v>
          </cell>
          <cell r="N447" t="e">
            <v>#N/A</v>
          </cell>
          <cell r="O447" t="e">
            <v>#N/A</v>
          </cell>
          <cell r="P447">
            <v>83</v>
          </cell>
          <cell r="Q447" t="e">
            <v>#N/A</v>
          </cell>
          <cell r="R447" t="e">
            <v>#N/A</v>
          </cell>
          <cell r="S447" t="e">
            <v>#N/A</v>
          </cell>
          <cell r="T447" t="e">
            <v>#N/A</v>
          </cell>
          <cell r="U447" t="e">
            <v>#N/A</v>
          </cell>
          <cell r="V447" t="e">
            <v>#N/A</v>
          </cell>
          <cell r="W447" t="e">
            <v>#N/A</v>
          </cell>
          <cell r="X447">
            <v>1.67</v>
          </cell>
          <cell r="Y447" t="e">
            <v>#N/A</v>
          </cell>
          <cell r="Z447" t="e">
            <v>#N/A</v>
          </cell>
          <cell r="AA447" t="e">
            <v>#N/A</v>
          </cell>
          <cell r="AB447" t="e">
            <v>#N/A</v>
          </cell>
          <cell r="AC447" t="e">
            <v>#N/A</v>
          </cell>
          <cell r="AD447" t="e">
            <v>#N/A</v>
          </cell>
          <cell r="AF447" t="e">
            <v>#N/A</v>
          </cell>
        </row>
        <row r="448">
          <cell r="E448" t="str">
            <v>85080102</v>
          </cell>
          <cell r="F448" t="str">
            <v>85080102</v>
          </cell>
          <cell r="G448" t="str">
            <v>ムシガードＭ２Ｐ</v>
          </cell>
          <cell r="H448">
            <v>-2096129</v>
          </cell>
          <cell r="I448" t="e">
            <v>#N/A</v>
          </cell>
          <cell r="J448" t="e">
            <v>#N/A</v>
          </cell>
          <cell r="K448" t="e">
            <v>#N/A</v>
          </cell>
          <cell r="L448">
            <v>0</v>
          </cell>
          <cell r="N448" t="e">
            <v>#N/A</v>
          </cell>
          <cell r="O448" t="e">
            <v>#N/A</v>
          </cell>
          <cell r="P448">
            <v>180</v>
          </cell>
          <cell r="Q448" t="e">
            <v>#N/A</v>
          </cell>
          <cell r="R448" t="e">
            <v>#N/A</v>
          </cell>
          <cell r="S448" t="e">
            <v>#N/A</v>
          </cell>
          <cell r="T448" t="e">
            <v>#N/A</v>
          </cell>
          <cell r="U448" t="e">
            <v>#N/A</v>
          </cell>
          <cell r="V448" t="e">
            <v>#N/A</v>
          </cell>
          <cell r="W448" t="e">
            <v>#N/A</v>
          </cell>
          <cell r="X448">
            <v>2.42</v>
          </cell>
          <cell r="Y448" t="e">
            <v>#N/A</v>
          </cell>
          <cell r="Z448" t="e">
            <v>#N/A</v>
          </cell>
          <cell r="AA448" t="e">
            <v>#N/A</v>
          </cell>
          <cell r="AB448" t="e">
            <v>#N/A</v>
          </cell>
          <cell r="AC448" t="e">
            <v>#N/A</v>
          </cell>
          <cell r="AD448" t="e">
            <v>#N/A</v>
          </cell>
          <cell r="AF448" t="e">
            <v>#N/A</v>
          </cell>
        </row>
        <row r="449">
          <cell r="E449" t="str">
            <v>85080112</v>
          </cell>
          <cell r="F449" t="str">
            <v>85080112</v>
          </cell>
          <cell r="G449" t="str">
            <v>ムシガードＭ吊下げ</v>
          </cell>
          <cell r="H449">
            <v>-139944</v>
          </cell>
          <cell r="I449" t="e">
            <v>#N/A</v>
          </cell>
          <cell r="J449" t="e">
            <v>#N/A</v>
          </cell>
          <cell r="K449" t="e">
            <v>#N/A</v>
          </cell>
          <cell r="L449">
            <v>0</v>
          </cell>
          <cell r="N449" t="e">
            <v>#N/A</v>
          </cell>
          <cell r="O449" t="e">
            <v>#N/A</v>
          </cell>
          <cell r="P449">
            <v>996</v>
          </cell>
          <cell r="Q449" t="e">
            <v>#N/A</v>
          </cell>
          <cell r="R449" t="e">
            <v>#N/A</v>
          </cell>
          <cell r="S449" t="e">
            <v>#N/A</v>
          </cell>
          <cell r="T449" t="e">
            <v>#N/A</v>
          </cell>
          <cell r="U449" t="e">
            <v>#N/A</v>
          </cell>
          <cell r="V449" t="e">
            <v>#N/A</v>
          </cell>
          <cell r="W449" t="e">
            <v>#N/A</v>
          </cell>
          <cell r="X449">
            <v>13.23</v>
          </cell>
          <cell r="Y449" t="e">
            <v>#N/A</v>
          </cell>
          <cell r="Z449" t="e">
            <v>#N/A</v>
          </cell>
          <cell r="AA449" t="e">
            <v>#N/A</v>
          </cell>
          <cell r="AB449" t="e">
            <v>#N/A</v>
          </cell>
          <cell r="AC449" t="e">
            <v>#N/A</v>
          </cell>
          <cell r="AD449" t="e">
            <v>#N/A</v>
          </cell>
          <cell r="AF449" t="e">
            <v>#N/A</v>
          </cell>
        </row>
        <row r="450">
          <cell r="E450" t="str">
            <v>85080121</v>
          </cell>
          <cell r="F450" t="str">
            <v>85080121</v>
          </cell>
          <cell r="G450" t="str">
            <v>ムシガードＭⅡ</v>
          </cell>
          <cell r="H450">
            <v>8463292</v>
          </cell>
          <cell r="I450">
            <v>5071716.0413526287</v>
          </cell>
          <cell r="J450">
            <v>61105.012546417216</v>
          </cell>
          <cell r="K450">
            <v>74</v>
          </cell>
          <cell r="L450">
            <v>0</v>
          </cell>
          <cell r="N450">
            <v>0.10843373493975904</v>
          </cell>
          <cell r="O450">
            <v>9</v>
          </cell>
          <cell r="P450">
            <v>83</v>
          </cell>
          <cell r="Q450">
            <v>74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74</v>
          </cell>
          <cell r="W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74</v>
          </cell>
          <cell r="AD450">
            <v>74</v>
          </cell>
          <cell r="AF450">
            <v>74</v>
          </cell>
        </row>
        <row r="451">
          <cell r="E451" t="str">
            <v>85080122</v>
          </cell>
          <cell r="F451" t="str">
            <v>85080122</v>
          </cell>
          <cell r="G451" t="str">
            <v>ムシガードＭⅡ２Ｐ</v>
          </cell>
          <cell r="H451">
            <v>15497598</v>
          </cell>
          <cell r="I451">
            <v>8249176.693766322</v>
          </cell>
          <cell r="J451">
            <v>45828.759409812898</v>
          </cell>
          <cell r="K451">
            <v>148</v>
          </cell>
          <cell r="L451">
            <v>0</v>
          </cell>
          <cell r="N451">
            <v>0.17777777777777778</v>
          </cell>
          <cell r="O451">
            <v>32</v>
          </cell>
          <cell r="P451">
            <v>180</v>
          </cell>
          <cell r="Q451">
            <v>148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148</v>
          </cell>
          <cell r="W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148</v>
          </cell>
          <cell r="AD451">
            <v>148</v>
          </cell>
          <cell r="AF451">
            <v>148</v>
          </cell>
        </row>
        <row r="452">
          <cell r="E452" t="str">
            <v>85080131</v>
          </cell>
          <cell r="F452" t="str">
            <v>85080131</v>
          </cell>
          <cell r="G452" t="str">
            <v>ムシガードＭⅡ吊下げ</v>
          </cell>
          <cell r="H452">
            <v>8203620</v>
          </cell>
          <cell r="I452">
            <v>3551728.8542605005</v>
          </cell>
          <cell r="J452">
            <v>3182.5527367925633</v>
          </cell>
          <cell r="K452" t="e">
            <v>#N/A</v>
          </cell>
          <cell r="L452">
            <v>0</v>
          </cell>
          <cell r="N452" t="e">
            <v>#N/A</v>
          </cell>
          <cell r="O452" t="e">
            <v>#N/A</v>
          </cell>
          <cell r="P452">
            <v>1116</v>
          </cell>
          <cell r="Q452" t="e">
            <v>#N/A</v>
          </cell>
          <cell r="R452" t="e">
            <v>#N/A</v>
          </cell>
          <cell r="S452" t="e">
            <v>#N/A</v>
          </cell>
          <cell r="T452" t="e">
            <v>#N/A</v>
          </cell>
          <cell r="U452" t="e">
            <v>#N/A</v>
          </cell>
          <cell r="V452" t="e">
            <v>#N/A</v>
          </cell>
          <cell r="W452" t="e">
            <v>#N/A</v>
          </cell>
          <cell r="X452">
            <v>13.23</v>
          </cell>
          <cell r="Y452" t="e">
            <v>#N/A</v>
          </cell>
          <cell r="Z452" t="e">
            <v>#N/A</v>
          </cell>
          <cell r="AA452" t="e">
            <v>#N/A</v>
          </cell>
          <cell r="AB452" t="e">
            <v>#N/A</v>
          </cell>
          <cell r="AC452" t="e">
            <v>#N/A</v>
          </cell>
          <cell r="AD452" t="e">
            <v>#N/A</v>
          </cell>
          <cell r="AF452" t="e">
            <v>#N/A</v>
          </cell>
        </row>
        <row r="453">
          <cell r="E453" t="str">
            <v>85090101</v>
          </cell>
          <cell r="F453" t="str">
            <v>85090101</v>
          </cell>
          <cell r="G453" t="str">
            <v>ムシガードスプレーＰ</v>
          </cell>
          <cell r="H453">
            <v>-98298</v>
          </cell>
          <cell r="I453" t="e">
            <v>#N/A</v>
          </cell>
          <cell r="J453" t="e">
            <v>#N/A</v>
          </cell>
          <cell r="K453" t="e">
            <v>#N/A</v>
          </cell>
          <cell r="L453">
            <v>0</v>
          </cell>
          <cell r="N453" t="e">
            <v>#N/A</v>
          </cell>
          <cell r="O453" t="e">
            <v>#N/A</v>
          </cell>
          <cell r="P453">
            <v>211</v>
          </cell>
          <cell r="Q453" t="e">
            <v>#N/A</v>
          </cell>
          <cell r="R453" t="e">
            <v>#N/A</v>
          </cell>
          <cell r="S453" t="e">
            <v>#N/A</v>
          </cell>
          <cell r="T453" t="e">
            <v>#N/A</v>
          </cell>
          <cell r="U453" t="e">
            <v>#N/A</v>
          </cell>
          <cell r="V453" t="e">
            <v>#N/A</v>
          </cell>
          <cell r="W453" t="e">
            <v>#N/A</v>
          </cell>
          <cell r="X453">
            <v>3.58</v>
          </cell>
          <cell r="Y453" t="e">
            <v>#N/A</v>
          </cell>
          <cell r="Z453" t="e">
            <v>#N/A</v>
          </cell>
          <cell r="AA453" t="e">
            <v>#N/A</v>
          </cell>
          <cell r="AB453" t="e">
            <v>#N/A</v>
          </cell>
          <cell r="AC453" t="e">
            <v>#N/A</v>
          </cell>
          <cell r="AD453" t="e">
            <v>#N/A</v>
          </cell>
          <cell r="AF453" t="e">
            <v>#N/A</v>
          </cell>
        </row>
        <row r="454">
          <cell r="E454" t="str">
            <v>85090111</v>
          </cell>
          <cell r="F454" t="str">
            <v>85090111</v>
          </cell>
          <cell r="G454" t="str">
            <v xml:space="preserve"> ﾑｼｶﾞｰﾄﾞｽﾌﾟﾚｰ吊下げ</v>
          </cell>
          <cell r="H454">
            <v>-11679</v>
          </cell>
          <cell r="I454" t="e">
            <v>#N/A</v>
          </cell>
          <cell r="J454" t="e">
            <v>#N/A</v>
          </cell>
          <cell r="K454" t="e">
            <v>#N/A</v>
          </cell>
          <cell r="L454">
            <v>0</v>
          </cell>
          <cell r="N454" t="e">
            <v>#N/A</v>
          </cell>
          <cell r="O454" t="e">
            <v>#N/A</v>
          </cell>
          <cell r="P454">
            <v>2957</v>
          </cell>
          <cell r="Q454" t="e">
            <v>#N/A</v>
          </cell>
          <cell r="R454" t="e">
            <v>#N/A</v>
          </cell>
          <cell r="S454" t="e">
            <v>#N/A</v>
          </cell>
          <cell r="T454" t="e">
            <v>#N/A</v>
          </cell>
          <cell r="U454" t="e">
            <v>#N/A</v>
          </cell>
          <cell r="V454" t="e">
            <v>#N/A</v>
          </cell>
          <cell r="W454" t="e">
            <v>#N/A</v>
          </cell>
          <cell r="X454" t="e">
            <v>#N/A</v>
          </cell>
          <cell r="Y454" t="e">
            <v>#N/A</v>
          </cell>
          <cell r="Z454" t="e">
            <v>#N/A</v>
          </cell>
          <cell r="AA454" t="e">
            <v>#N/A</v>
          </cell>
          <cell r="AB454" t="e">
            <v>#N/A</v>
          </cell>
          <cell r="AC454" t="e">
            <v>#N/A</v>
          </cell>
          <cell r="AD454" t="e">
            <v>#N/A</v>
          </cell>
          <cell r="AF454" t="e">
            <v>#N/A</v>
          </cell>
        </row>
        <row r="455">
          <cell r="E455" t="str">
            <v>85090112</v>
          </cell>
          <cell r="F455" t="str">
            <v>85090112</v>
          </cell>
          <cell r="G455" t="str">
            <v xml:space="preserve"> ﾑｼｶﾞｰﾄﾞｽﾌﾟﾚｰⅡ吊下</v>
          </cell>
          <cell r="H455">
            <v>-14598</v>
          </cell>
          <cell r="I455" t="e">
            <v>#N/A</v>
          </cell>
          <cell r="J455" t="e">
            <v>#N/A</v>
          </cell>
          <cell r="K455" t="e">
            <v>#N/A</v>
          </cell>
          <cell r="L455">
            <v>0</v>
          </cell>
          <cell r="N455" t="e">
            <v>#N/A</v>
          </cell>
          <cell r="O455" t="e">
            <v>#N/A</v>
          </cell>
          <cell r="P455">
            <v>2957</v>
          </cell>
          <cell r="Q455" t="e">
            <v>#N/A</v>
          </cell>
          <cell r="R455" t="e">
            <v>#N/A</v>
          </cell>
          <cell r="S455" t="e">
            <v>#N/A</v>
          </cell>
          <cell r="T455" t="e">
            <v>#N/A</v>
          </cell>
          <cell r="U455" t="e">
            <v>#N/A</v>
          </cell>
          <cell r="V455" t="e">
            <v>#N/A</v>
          </cell>
          <cell r="W455" t="e">
            <v>#N/A</v>
          </cell>
          <cell r="X455">
            <v>59.5</v>
          </cell>
          <cell r="Y455" t="e">
            <v>#N/A</v>
          </cell>
          <cell r="Z455" t="e">
            <v>#N/A</v>
          </cell>
          <cell r="AA455" t="e">
            <v>#N/A</v>
          </cell>
          <cell r="AB455" t="e">
            <v>#N/A</v>
          </cell>
          <cell r="AC455" t="e">
            <v>#N/A</v>
          </cell>
          <cell r="AD455" t="e">
            <v>#N/A</v>
          </cell>
          <cell r="AF455" t="e">
            <v>#N/A</v>
          </cell>
        </row>
        <row r="456">
          <cell r="E456" t="str">
            <v>85090121</v>
          </cell>
          <cell r="F456" t="str">
            <v>85090121</v>
          </cell>
          <cell r="G456" t="str">
            <v>ムシガードスプレーⅡ</v>
          </cell>
          <cell r="H456">
            <v>-64470</v>
          </cell>
          <cell r="I456" t="e">
            <v>#N/A</v>
          </cell>
          <cell r="J456" t="e">
            <v>#N/A</v>
          </cell>
          <cell r="K456" t="e">
            <v>#N/A</v>
          </cell>
          <cell r="L456">
            <v>0</v>
          </cell>
          <cell r="N456" t="e">
            <v>#N/A</v>
          </cell>
          <cell r="O456" t="e">
            <v>#N/A</v>
          </cell>
          <cell r="P456">
            <v>211</v>
          </cell>
          <cell r="Q456" t="e">
            <v>#N/A</v>
          </cell>
          <cell r="R456" t="e">
            <v>#N/A</v>
          </cell>
          <cell r="S456" t="e">
            <v>#N/A</v>
          </cell>
          <cell r="T456" t="e">
            <v>#N/A</v>
          </cell>
          <cell r="U456" t="e">
            <v>#N/A</v>
          </cell>
          <cell r="V456" t="e">
            <v>#N/A</v>
          </cell>
          <cell r="W456" t="e">
            <v>#N/A</v>
          </cell>
          <cell r="X456" t="e">
            <v>#N/A</v>
          </cell>
          <cell r="Y456" t="e">
            <v>#N/A</v>
          </cell>
          <cell r="Z456" t="e">
            <v>#N/A</v>
          </cell>
          <cell r="AA456" t="e">
            <v>#N/A</v>
          </cell>
          <cell r="AB456" t="e">
            <v>#N/A</v>
          </cell>
          <cell r="AC456" t="e">
            <v>#N/A</v>
          </cell>
          <cell r="AD456" t="e">
            <v>#N/A</v>
          </cell>
          <cell r="AF456" t="e">
            <v>#N/A</v>
          </cell>
        </row>
        <row r="457">
          <cell r="E457" t="str">
            <v>85090131</v>
          </cell>
          <cell r="F457" t="str">
            <v>85090131</v>
          </cell>
          <cell r="G457" t="str">
            <v>ムシガードスプレーⅢ</v>
          </cell>
          <cell r="H457">
            <v>111936</v>
          </cell>
          <cell r="I457">
            <v>0</v>
          </cell>
          <cell r="J457">
            <v>0</v>
          </cell>
          <cell r="K457" t="e">
            <v>#N/A</v>
          </cell>
          <cell r="L457">
            <v>0</v>
          </cell>
          <cell r="N457" t="e">
            <v>#N/A</v>
          </cell>
          <cell r="O457" t="e">
            <v>#N/A</v>
          </cell>
          <cell r="P457">
            <v>211</v>
          </cell>
          <cell r="Q457" t="e">
            <v>#N/A</v>
          </cell>
          <cell r="R457" t="e">
            <v>#N/A</v>
          </cell>
          <cell r="S457" t="e">
            <v>#N/A</v>
          </cell>
          <cell r="T457" t="e">
            <v>#N/A</v>
          </cell>
          <cell r="U457" t="e">
            <v>#N/A</v>
          </cell>
          <cell r="V457" t="e">
            <v>#N/A</v>
          </cell>
          <cell r="W457" t="e">
            <v>#N/A</v>
          </cell>
          <cell r="X457" t="e">
            <v>#N/A</v>
          </cell>
          <cell r="Y457" t="e">
            <v>#N/A</v>
          </cell>
          <cell r="Z457" t="e">
            <v>#N/A</v>
          </cell>
          <cell r="AA457" t="e">
            <v>#N/A</v>
          </cell>
          <cell r="AB457" t="e">
            <v>#N/A</v>
          </cell>
          <cell r="AC457" t="e">
            <v>#N/A</v>
          </cell>
          <cell r="AD457" t="e">
            <v>#N/A</v>
          </cell>
          <cell r="AF457" t="e">
            <v>#N/A</v>
          </cell>
        </row>
        <row r="458">
          <cell r="E458" t="str">
            <v>85090141</v>
          </cell>
          <cell r="F458" t="str">
            <v>85090141</v>
          </cell>
          <cell r="G458" t="str">
            <v xml:space="preserve"> ﾑｼｶﾞｰﾄﾞｽﾌﾟﾚｰⅢ吊下</v>
          </cell>
          <cell r="H458">
            <v>574560</v>
          </cell>
          <cell r="I458">
            <v>0</v>
          </cell>
          <cell r="J458">
            <v>0</v>
          </cell>
          <cell r="K458" t="e">
            <v>#N/A</v>
          </cell>
          <cell r="L458">
            <v>0</v>
          </cell>
          <cell r="N458" t="e">
            <v>#N/A</v>
          </cell>
          <cell r="O458" t="e">
            <v>#N/A</v>
          </cell>
          <cell r="P458">
            <v>2957</v>
          </cell>
          <cell r="Q458" t="e">
            <v>#N/A</v>
          </cell>
          <cell r="R458" t="e">
            <v>#N/A</v>
          </cell>
          <cell r="S458" t="e">
            <v>#N/A</v>
          </cell>
          <cell r="T458" t="e">
            <v>#N/A</v>
          </cell>
          <cell r="U458" t="e">
            <v>#N/A</v>
          </cell>
          <cell r="V458" t="e">
            <v>#N/A</v>
          </cell>
          <cell r="W458" t="e">
            <v>#N/A</v>
          </cell>
          <cell r="X458">
            <v>59.5</v>
          </cell>
          <cell r="Y458" t="e">
            <v>#N/A</v>
          </cell>
          <cell r="Z458" t="e">
            <v>#N/A</v>
          </cell>
          <cell r="AA458" t="e">
            <v>#N/A</v>
          </cell>
          <cell r="AB458" t="e">
            <v>#N/A</v>
          </cell>
          <cell r="AC458" t="e">
            <v>#N/A</v>
          </cell>
          <cell r="AD458" t="e">
            <v>#N/A</v>
          </cell>
          <cell r="AF458" t="e">
            <v>#N/A</v>
          </cell>
        </row>
        <row r="459">
          <cell r="E459" t="str">
            <v>85100101</v>
          </cell>
          <cell r="F459" t="str">
            <v>85100101</v>
          </cell>
          <cell r="G459" t="str">
            <v xml:space="preserve"> ﾑｼｶﾞｰﾄﾞおくだけ(M)</v>
          </cell>
          <cell r="H459">
            <v>-17481</v>
          </cell>
          <cell r="I459" t="e">
            <v>#N/A</v>
          </cell>
          <cell r="J459" t="e">
            <v>#N/A</v>
          </cell>
          <cell r="K459" t="e">
            <v>#N/A</v>
          </cell>
          <cell r="L459">
            <v>0</v>
          </cell>
          <cell r="N459" t="e">
            <v>#N/A</v>
          </cell>
          <cell r="O459" t="e">
            <v>#N/A</v>
          </cell>
          <cell r="P459">
            <v>126</v>
          </cell>
          <cell r="Q459" t="e">
            <v>#N/A</v>
          </cell>
          <cell r="R459" t="e">
            <v>#N/A</v>
          </cell>
          <cell r="S459" t="e">
            <v>#N/A</v>
          </cell>
          <cell r="T459" t="e">
            <v>#N/A</v>
          </cell>
          <cell r="U459" t="e">
            <v>#N/A</v>
          </cell>
          <cell r="V459" t="e">
            <v>#N/A</v>
          </cell>
          <cell r="W459" t="e">
            <v>#N/A</v>
          </cell>
          <cell r="X459" t="e">
            <v>#N/A</v>
          </cell>
          <cell r="Y459" t="e">
            <v>#N/A</v>
          </cell>
          <cell r="Z459" t="e">
            <v>#N/A</v>
          </cell>
          <cell r="AA459" t="e">
            <v>#N/A</v>
          </cell>
          <cell r="AB459" t="e">
            <v>#N/A</v>
          </cell>
          <cell r="AC459" t="e">
            <v>#N/A</v>
          </cell>
          <cell r="AD459" t="e">
            <v>#N/A</v>
          </cell>
          <cell r="AF459" t="e">
            <v>#N/A</v>
          </cell>
        </row>
        <row r="460">
          <cell r="E460" t="str">
            <v>85100102</v>
          </cell>
          <cell r="F460" t="str">
            <v>85100102</v>
          </cell>
          <cell r="G460" t="str">
            <v xml:space="preserve"> ﾑｼｶﾞｰﾄﾞおくだけ(L)</v>
          </cell>
          <cell r="H460">
            <v>-8486</v>
          </cell>
          <cell r="I460" t="e">
            <v>#N/A</v>
          </cell>
          <cell r="J460" t="e">
            <v>#N/A</v>
          </cell>
          <cell r="K460" t="e">
            <v>#N/A</v>
          </cell>
          <cell r="L460">
            <v>0</v>
          </cell>
          <cell r="N460" t="e">
            <v>#N/A</v>
          </cell>
          <cell r="O460" t="e">
            <v>#N/A</v>
          </cell>
          <cell r="P460">
            <v>126</v>
          </cell>
          <cell r="Q460" t="e">
            <v>#N/A</v>
          </cell>
          <cell r="R460" t="e">
            <v>#N/A</v>
          </cell>
          <cell r="S460" t="e">
            <v>#N/A</v>
          </cell>
          <cell r="T460" t="e">
            <v>#N/A</v>
          </cell>
          <cell r="U460" t="e">
            <v>#N/A</v>
          </cell>
          <cell r="V460" t="e">
            <v>#N/A</v>
          </cell>
          <cell r="W460" t="e">
            <v>#N/A</v>
          </cell>
          <cell r="X460" t="e">
            <v>#N/A</v>
          </cell>
          <cell r="Y460" t="e">
            <v>#N/A</v>
          </cell>
          <cell r="Z460" t="e">
            <v>#N/A</v>
          </cell>
          <cell r="AA460" t="e">
            <v>#N/A</v>
          </cell>
          <cell r="AB460" t="e">
            <v>#N/A</v>
          </cell>
          <cell r="AC460" t="e">
            <v>#N/A</v>
          </cell>
          <cell r="AD460" t="e">
            <v>#N/A</v>
          </cell>
          <cell r="AF460" t="e">
            <v>#N/A</v>
          </cell>
        </row>
        <row r="461">
          <cell r="E461" t="str">
            <v>85100111</v>
          </cell>
          <cell r="F461" t="str">
            <v>85100111</v>
          </cell>
          <cell r="G461" t="str">
            <v xml:space="preserve"> ﾑｼｶﾞｰﾄﾞおくだけ吊下</v>
          </cell>
          <cell r="H461">
            <v>-3600</v>
          </cell>
          <cell r="I461" t="e">
            <v>#N/A</v>
          </cell>
          <cell r="J461" t="e">
            <v>#N/A</v>
          </cell>
          <cell r="K461" t="e">
            <v>#N/A</v>
          </cell>
          <cell r="L461">
            <v>0</v>
          </cell>
          <cell r="N461" t="e">
            <v>#N/A</v>
          </cell>
          <cell r="O461" t="e">
            <v>#N/A</v>
          </cell>
          <cell r="P461">
            <v>2196</v>
          </cell>
          <cell r="Q461" t="e">
            <v>#N/A</v>
          </cell>
          <cell r="R461" t="e">
            <v>#N/A</v>
          </cell>
          <cell r="S461" t="e">
            <v>#N/A</v>
          </cell>
          <cell r="T461" t="e">
            <v>#N/A</v>
          </cell>
          <cell r="U461" t="e">
            <v>#N/A</v>
          </cell>
          <cell r="V461" t="e">
            <v>#N/A</v>
          </cell>
          <cell r="W461" t="e">
            <v>#N/A</v>
          </cell>
          <cell r="X461" t="e">
            <v>#N/A</v>
          </cell>
          <cell r="Y461" t="e">
            <v>#N/A</v>
          </cell>
          <cell r="Z461" t="e">
            <v>#N/A</v>
          </cell>
          <cell r="AA461" t="e">
            <v>#N/A</v>
          </cell>
          <cell r="AB461" t="e">
            <v>#N/A</v>
          </cell>
          <cell r="AC461" t="e">
            <v>#N/A</v>
          </cell>
          <cell r="AD461" t="e">
            <v>#N/A</v>
          </cell>
          <cell r="AF461" t="e">
            <v>#N/A</v>
          </cell>
        </row>
        <row r="462">
          <cell r="E462" t="str">
            <v>85100121</v>
          </cell>
          <cell r="F462" t="str">
            <v>85100121</v>
          </cell>
          <cell r="G462" t="str">
            <v xml:space="preserve"> ﾑｼｶﾞｰﾄﾞ ｵｸﾀﾞｹⅡ(M)</v>
          </cell>
          <cell r="H462">
            <v>-4137257</v>
          </cell>
          <cell r="I462" t="e">
            <v>#N/A</v>
          </cell>
          <cell r="J462" t="e">
            <v>#N/A</v>
          </cell>
          <cell r="K462" t="e">
            <v>#N/A</v>
          </cell>
          <cell r="L462">
            <v>0</v>
          </cell>
          <cell r="N462" t="e">
            <v>#N/A</v>
          </cell>
          <cell r="O462" t="e">
            <v>#N/A</v>
          </cell>
          <cell r="P462">
            <v>126</v>
          </cell>
          <cell r="Q462" t="e">
            <v>#N/A</v>
          </cell>
          <cell r="R462" t="e">
            <v>#N/A</v>
          </cell>
          <cell r="S462" t="e">
            <v>#N/A</v>
          </cell>
          <cell r="T462" t="e">
            <v>#N/A</v>
          </cell>
          <cell r="U462" t="e">
            <v>#N/A</v>
          </cell>
          <cell r="V462" t="e">
            <v>#N/A</v>
          </cell>
          <cell r="W462" t="e">
            <v>#N/A</v>
          </cell>
          <cell r="X462" t="e">
            <v>#N/A</v>
          </cell>
          <cell r="Y462" t="e">
            <v>#N/A</v>
          </cell>
          <cell r="Z462" t="e">
            <v>#N/A</v>
          </cell>
          <cell r="AA462" t="e">
            <v>#N/A</v>
          </cell>
          <cell r="AB462" t="e">
            <v>#N/A</v>
          </cell>
          <cell r="AC462" t="e">
            <v>#N/A</v>
          </cell>
          <cell r="AD462" t="e">
            <v>#N/A</v>
          </cell>
          <cell r="AF462" t="e">
            <v>#N/A</v>
          </cell>
        </row>
        <row r="463">
          <cell r="E463" t="str">
            <v>85100122</v>
          </cell>
          <cell r="F463" t="str">
            <v>85100122</v>
          </cell>
          <cell r="G463" t="str">
            <v xml:space="preserve"> ﾑｼｶﾞｰﾄﾞ ｵｸﾀﾞｹⅡ(L)</v>
          </cell>
          <cell r="H463">
            <v>-3642699</v>
          </cell>
          <cell r="I463" t="e">
            <v>#N/A</v>
          </cell>
          <cell r="J463" t="e">
            <v>#N/A</v>
          </cell>
          <cell r="K463" t="e">
            <v>#N/A</v>
          </cell>
          <cell r="L463">
            <v>0</v>
          </cell>
          <cell r="N463" t="e">
            <v>#N/A</v>
          </cell>
          <cell r="O463" t="e">
            <v>#N/A</v>
          </cell>
          <cell r="P463">
            <v>126</v>
          </cell>
          <cell r="Q463" t="e">
            <v>#N/A</v>
          </cell>
          <cell r="R463" t="e">
            <v>#N/A</v>
          </cell>
          <cell r="S463" t="e">
            <v>#N/A</v>
          </cell>
          <cell r="T463" t="e">
            <v>#N/A</v>
          </cell>
          <cell r="U463" t="e">
            <v>#N/A</v>
          </cell>
          <cell r="V463" t="e">
            <v>#N/A</v>
          </cell>
          <cell r="W463" t="e">
            <v>#N/A</v>
          </cell>
          <cell r="X463" t="e">
            <v>#N/A</v>
          </cell>
          <cell r="Y463" t="e">
            <v>#N/A</v>
          </cell>
          <cell r="Z463" t="e">
            <v>#N/A</v>
          </cell>
          <cell r="AA463" t="e">
            <v>#N/A</v>
          </cell>
          <cell r="AB463" t="e">
            <v>#N/A</v>
          </cell>
          <cell r="AC463" t="e">
            <v>#N/A</v>
          </cell>
          <cell r="AD463" t="e">
            <v>#N/A</v>
          </cell>
          <cell r="AF463" t="e">
            <v>#N/A</v>
          </cell>
        </row>
        <row r="464">
          <cell r="E464" t="str">
            <v>85100123</v>
          </cell>
          <cell r="F464" t="str">
            <v>85100123</v>
          </cell>
          <cell r="G464" t="str">
            <v xml:space="preserve"> ﾑｼｶﾞｰﾄﾞ ｵｸﾀﾞｹ無香料</v>
          </cell>
          <cell r="H464">
            <v>-3146167</v>
          </cell>
          <cell r="I464" t="e">
            <v>#N/A</v>
          </cell>
          <cell r="J464" t="e">
            <v>#N/A</v>
          </cell>
          <cell r="K464" t="e">
            <v>#N/A</v>
          </cell>
          <cell r="L464">
            <v>0</v>
          </cell>
          <cell r="N464" t="e">
            <v>#N/A</v>
          </cell>
          <cell r="O464" t="e">
            <v>#N/A</v>
          </cell>
          <cell r="P464">
            <v>126</v>
          </cell>
          <cell r="Q464" t="e">
            <v>#N/A</v>
          </cell>
          <cell r="R464" t="e">
            <v>#N/A</v>
          </cell>
          <cell r="S464" t="e">
            <v>#N/A</v>
          </cell>
          <cell r="T464" t="e">
            <v>#N/A</v>
          </cell>
          <cell r="U464" t="e">
            <v>#N/A</v>
          </cell>
          <cell r="V464" t="e">
            <v>#N/A</v>
          </cell>
          <cell r="W464" t="e">
            <v>#N/A</v>
          </cell>
          <cell r="X464" t="e">
            <v>#N/A</v>
          </cell>
          <cell r="Y464" t="e">
            <v>#N/A</v>
          </cell>
          <cell r="Z464" t="e">
            <v>#N/A</v>
          </cell>
          <cell r="AA464" t="e">
            <v>#N/A</v>
          </cell>
          <cell r="AB464" t="e">
            <v>#N/A</v>
          </cell>
          <cell r="AC464" t="e">
            <v>#N/A</v>
          </cell>
          <cell r="AD464" t="e">
            <v>#N/A</v>
          </cell>
          <cell r="AF464" t="e">
            <v>#N/A</v>
          </cell>
        </row>
        <row r="465">
          <cell r="E465" t="str">
            <v>85100131</v>
          </cell>
          <cell r="F465" t="str">
            <v>85100131</v>
          </cell>
          <cell r="G465" t="str">
            <v xml:space="preserve"> ﾑｼｶﾞｰﾄﾞ ｵｸﾀﾞｹⅠ吊下</v>
          </cell>
          <cell r="H465">
            <v>-8992</v>
          </cell>
          <cell r="I465" t="e">
            <v>#N/A</v>
          </cell>
          <cell r="J465" t="e">
            <v>#N/A</v>
          </cell>
          <cell r="K465" t="e">
            <v>#N/A</v>
          </cell>
          <cell r="L465">
            <v>0</v>
          </cell>
          <cell r="N465" t="e">
            <v>#N/A</v>
          </cell>
          <cell r="O465" t="e">
            <v>#N/A</v>
          </cell>
          <cell r="P465">
            <v>1932</v>
          </cell>
          <cell r="Q465" t="e">
            <v>#N/A</v>
          </cell>
          <cell r="R465" t="e">
            <v>#N/A</v>
          </cell>
          <cell r="S465" t="e">
            <v>#N/A</v>
          </cell>
          <cell r="T465" t="e">
            <v>#N/A</v>
          </cell>
          <cell r="U465" t="e">
            <v>#N/A</v>
          </cell>
          <cell r="V465" t="e">
            <v>#N/A</v>
          </cell>
          <cell r="W465" t="e">
            <v>#N/A</v>
          </cell>
          <cell r="X465" t="e">
            <v>#N/A</v>
          </cell>
          <cell r="Y465" t="e">
            <v>#N/A</v>
          </cell>
          <cell r="Z465" t="e">
            <v>#N/A</v>
          </cell>
          <cell r="AA465" t="e">
            <v>#N/A</v>
          </cell>
          <cell r="AB465" t="e">
            <v>#N/A</v>
          </cell>
          <cell r="AC465" t="e">
            <v>#N/A</v>
          </cell>
          <cell r="AD465" t="e">
            <v>#N/A</v>
          </cell>
          <cell r="AF465" t="e">
            <v>#N/A</v>
          </cell>
        </row>
        <row r="466">
          <cell r="E466" t="str">
            <v>85100132</v>
          </cell>
          <cell r="F466" t="str">
            <v>85100132</v>
          </cell>
          <cell r="G466" t="str">
            <v xml:space="preserve"> ﾑｼｶﾞｰﾄﾞ ｵｸﾀﾞｹⅡ吊下</v>
          </cell>
          <cell r="H466">
            <v>-261391</v>
          </cell>
          <cell r="I466" t="e">
            <v>#N/A</v>
          </cell>
          <cell r="J466" t="e">
            <v>#N/A</v>
          </cell>
          <cell r="K466" t="e">
            <v>#N/A</v>
          </cell>
          <cell r="L466">
            <v>0</v>
          </cell>
          <cell r="N466" t="e">
            <v>#N/A</v>
          </cell>
          <cell r="O466" t="e">
            <v>#N/A</v>
          </cell>
          <cell r="P466">
            <v>1932</v>
          </cell>
          <cell r="Q466" t="e">
            <v>#N/A</v>
          </cell>
          <cell r="R466" t="e">
            <v>#N/A</v>
          </cell>
          <cell r="S466" t="e">
            <v>#N/A</v>
          </cell>
          <cell r="T466" t="e">
            <v>#N/A</v>
          </cell>
          <cell r="U466" t="e">
            <v>#N/A</v>
          </cell>
          <cell r="V466" t="e">
            <v>#N/A</v>
          </cell>
          <cell r="W466" t="e">
            <v>#N/A</v>
          </cell>
          <cell r="X466" t="e">
            <v>#N/A</v>
          </cell>
          <cell r="Y466" t="e">
            <v>#N/A</v>
          </cell>
          <cell r="Z466" t="e">
            <v>#N/A</v>
          </cell>
          <cell r="AA466" t="e">
            <v>#N/A</v>
          </cell>
          <cell r="AB466" t="e">
            <v>#N/A</v>
          </cell>
          <cell r="AC466" t="e">
            <v>#N/A</v>
          </cell>
          <cell r="AD466" t="e">
            <v>#N/A</v>
          </cell>
          <cell r="AF466" t="e">
            <v>#N/A</v>
          </cell>
        </row>
        <row r="467">
          <cell r="E467" t="str">
            <v>85100141</v>
          </cell>
          <cell r="F467" t="str">
            <v>85100141</v>
          </cell>
          <cell r="G467" t="str">
            <v xml:space="preserve"> ﾑｼｶﾞｰﾄﾞ ｵｸﾀﾞｹⅢﾐﾝﾄ</v>
          </cell>
          <cell r="H467">
            <v>66609170</v>
          </cell>
          <cell r="I467">
            <v>38928985.076446623</v>
          </cell>
          <cell r="J467">
            <v>280064.64083774551</v>
          </cell>
          <cell r="K467">
            <v>120.25</v>
          </cell>
          <cell r="L467">
            <v>0</v>
          </cell>
          <cell r="N467">
            <v>0.13489208633093525</v>
          </cell>
          <cell r="O467">
            <v>18.75</v>
          </cell>
          <cell r="P467">
            <v>139</v>
          </cell>
          <cell r="Q467">
            <v>120.25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120.25</v>
          </cell>
          <cell r="W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120.25</v>
          </cell>
          <cell r="AD467">
            <v>120.25</v>
          </cell>
          <cell r="AF467">
            <v>120.25</v>
          </cell>
        </row>
        <row r="468">
          <cell r="E468" t="str">
            <v>85100142</v>
          </cell>
          <cell r="F468" t="str">
            <v>85100142</v>
          </cell>
          <cell r="G468" t="str">
            <v xml:space="preserve"> ﾑｼｶﾞｰﾄﾞｵｸﾀﾞｹⅢﾌﾛｰﾗﾙ</v>
          </cell>
          <cell r="H468">
            <v>53049880</v>
          </cell>
          <cell r="I468">
            <v>31850987.789819971</v>
          </cell>
          <cell r="J468">
            <v>229143.79704906454</v>
          </cell>
          <cell r="K468">
            <v>121.25</v>
          </cell>
          <cell r="L468">
            <v>0</v>
          </cell>
          <cell r="N468">
            <v>0.12769784172661872</v>
          </cell>
          <cell r="O468">
            <v>17.75</v>
          </cell>
          <cell r="P468">
            <v>139</v>
          </cell>
          <cell r="Q468">
            <v>121.25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121.25</v>
          </cell>
          <cell r="W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121.25</v>
          </cell>
          <cell r="AD468">
            <v>121.25</v>
          </cell>
          <cell r="AF468">
            <v>121.25</v>
          </cell>
        </row>
        <row r="469">
          <cell r="E469" t="str">
            <v>85100143</v>
          </cell>
          <cell r="F469" t="str">
            <v>85100143</v>
          </cell>
          <cell r="G469" t="str">
            <v xml:space="preserve"> ﾑｼｶﾞｰﾄﾞ ｵｸﾀﾞｹⅢ無香</v>
          </cell>
          <cell r="H469">
            <v>81354659</v>
          </cell>
          <cell r="I469">
            <v>44237483.04141663</v>
          </cell>
          <cell r="J469">
            <v>318255.27367925632</v>
          </cell>
          <cell r="K469">
            <v>120.25</v>
          </cell>
          <cell r="L469">
            <v>0</v>
          </cell>
          <cell r="N469">
            <v>0.13489208633093525</v>
          </cell>
          <cell r="O469">
            <v>18.75</v>
          </cell>
          <cell r="P469">
            <v>139</v>
          </cell>
          <cell r="Q469">
            <v>120.25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120.25</v>
          </cell>
          <cell r="W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120.25</v>
          </cell>
          <cell r="AD469">
            <v>120.25</v>
          </cell>
          <cell r="AF469">
            <v>120.25</v>
          </cell>
        </row>
        <row r="470">
          <cell r="E470" t="str">
            <v>85100151</v>
          </cell>
          <cell r="F470" t="str">
            <v>85100151</v>
          </cell>
          <cell r="G470" t="str">
            <v xml:space="preserve"> ﾑｼｶﾞｰﾄﾞ ｵｸﾀﾞｹⅢ吊下</v>
          </cell>
          <cell r="H470">
            <v>-46070</v>
          </cell>
          <cell r="I470" t="e">
            <v>#N/A</v>
          </cell>
          <cell r="J470" t="e">
            <v>#N/A</v>
          </cell>
          <cell r="K470" t="e">
            <v>#N/A</v>
          </cell>
          <cell r="L470">
            <v>0</v>
          </cell>
          <cell r="N470" t="e">
            <v>#N/A</v>
          </cell>
          <cell r="O470" t="e">
            <v>#N/A</v>
          </cell>
          <cell r="P470">
            <v>2079</v>
          </cell>
          <cell r="Q470" t="e">
            <v>#N/A</v>
          </cell>
          <cell r="R470" t="e">
            <v>#N/A</v>
          </cell>
          <cell r="S470" t="e">
            <v>#N/A</v>
          </cell>
          <cell r="T470" t="e">
            <v>#N/A</v>
          </cell>
          <cell r="U470" t="e">
            <v>#N/A</v>
          </cell>
          <cell r="V470" t="e">
            <v>#N/A</v>
          </cell>
          <cell r="W470" t="e">
            <v>#N/A</v>
          </cell>
          <cell r="X470" t="e">
            <v>#N/A</v>
          </cell>
          <cell r="Y470" t="e">
            <v>#N/A</v>
          </cell>
          <cell r="Z470" t="e">
            <v>#N/A</v>
          </cell>
          <cell r="AA470" t="e">
            <v>#N/A</v>
          </cell>
          <cell r="AB470" t="e">
            <v>#N/A</v>
          </cell>
          <cell r="AC470" t="e">
            <v>#N/A</v>
          </cell>
          <cell r="AD470" t="e">
            <v>#N/A</v>
          </cell>
          <cell r="AF470" t="e">
            <v>#N/A</v>
          </cell>
        </row>
        <row r="471">
          <cell r="E471" t="str">
            <v>85100171</v>
          </cell>
          <cell r="F471" t="str">
            <v>85100171</v>
          </cell>
          <cell r="G471" t="str">
            <v xml:space="preserve"> ﾑｼｶﾞｰﾄﾞｵｸﾀﾞｹⅢ吊下2</v>
          </cell>
          <cell r="H471">
            <v>24498744</v>
          </cell>
          <cell r="I471">
            <v>15438563.326180723</v>
          </cell>
          <cell r="J471">
            <v>7425.9563858493138</v>
          </cell>
          <cell r="K471">
            <v>2391.0914285714284</v>
          </cell>
          <cell r="L471">
            <v>0</v>
          </cell>
          <cell r="N471">
            <v>-0.15011612725898432</v>
          </cell>
          <cell r="O471">
            <v>-312.09142857142842</v>
          </cell>
          <cell r="P471">
            <v>2079</v>
          </cell>
          <cell r="Q471">
            <v>2391.0914285714284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2391.0914285714284</v>
          </cell>
          <cell r="W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2391.0914285714284</v>
          </cell>
          <cell r="AD471">
            <v>2391.09</v>
          </cell>
          <cell r="AF471">
            <v>2391.09</v>
          </cell>
        </row>
        <row r="472">
          <cell r="E472" t="str">
            <v>85110101</v>
          </cell>
          <cell r="F472" t="str">
            <v>85110101</v>
          </cell>
          <cell r="G472" t="str">
            <v>アセフキッシュ</v>
          </cell>
          <cell r="H472">
            <v>-600740</v>
          </cell>
          <cell r="I472" t="e">
            <v>#N/A</v>
          </cell>
          <cell r="J472" t="e">
            <v>#N/A</v>
          </cell>
          <cell r="K472" t="e">
            <v>#N/A</v>
          </cell>
          <cell r="L472">
            <v>0</v>
          </cell>
          <cell r="N472" t="e">
            <v>#N/A</v>
          </cell>
          <cell r="O472" t="e">
            <v>#N/A</v>
          </cell>
          <cell r="P472">
            <v>153</v>
          </cell>
          <cell r="Q472" t="e">
            <v>#N/A</v>
          </cell>
          <cell r="R472" t="e">
            <v>#N/A</v>
          </cell>
          <cell r="S472" t="e">
            <v>#N/A</v>
          </cell>
          <cell r="T472" t="e">
            <v>#N/A</v>
          </cell>
          <cell r="U472" t="e">
            <v>#N/A</v>
          </cell>
          <cell r="V472" t="e">
            <v>#N/A</v>
          </cell>
          <cell r="W472" t="e">
            <v>#N/A</v>
          </cell>
          <cell r="X472">
            <v>2.08</v>
          </cell>
          <cell r="Y472" t="e">
            <v>#N/A</v>
          </cell>
          <cell r="Z472" t="e">
            <v>#N/A</v>
          </cell>
          <cell r="AA472" t="e">
            <v>#N/A</v>
          </cell>
          <cell r="AB472" t="e">
            <v>#N/A</v>
          </cell>
          <cell r="AC472" t="e">
            <v>#N/A</v>
          </cell>
          <cell r="AD472" t="e">
            <v>#N/A</v>
          </cell>
          <cell r="AF472" t="e">
            <v>#N/A</v>
          </cell>
        </row>
        <row r="473">
          <cell r="E473" t="str">
            <v>85110111</v>
          </cell>
          <cell r="F473" t="str">
            <v>85110111</v>
          </cell>
          <cell r="G473" t="str">
            <v>アセフキッシュ吊下げ</v>
          </cell>
          <cell r="H473">
            <v>434702</v>
          </cell>
          <cell r="I473" t="e">
            <v>#N/A</v>
          </cell>
          <cell r="J473" t="e">
            <v>#N/A</v>
          </cell>
          <cell r="K473" t="e">
            <v>#N/A</v>
          </cell>
          <cell r="L473">
            <v>0</v>
          </cell>
          <cell r="N473" t="e">
            <v>#N/A</v>
          </cell>
          <cell r="O473" t="e">
            <v>#N/A</v>
          </cell>
          <cell r="P473">
            <v>2124</v>
          </cell>
          <cell r="Q473" t="e">
            <v>#N/A</v>
          </cell>
          <cell r="R473" t="e">
            <v>#N/A</v>
          </cell>
          <cell r="S473" t="e">
            <v>#N/A</v>
          </cell>
          <cell r="T473" t="e">
            <v>#N/A</v>
          </cell>
          <cell r="U473" t="e">
            <v>#N/A</v>
          </cell>
          <cell r="V473" t="e">
            <v>#N/A</v>
          </cell>
          <cell r="W473" t="e">
            <v>#N/A</v>
          </cell>
          <cell r="X473" t="e">
            <v>#N/A</v>
          </cell>
          <cell r="Y473" t="e">
            <v>#N/A</v>
          </cell>
          <cell r="Z473" t="e">
            <v>#N/A</v>
          </cell>
          <cell r="AA473" t="e">
            <v>#N/A</v>
          </cell>
          <cell r="AB473" t="e">
            <v>#N/A</v>
          </cell>
          <cell r="AC473" t="e">
            <v>#N/A</v>
          </cell>
          <cell r="AD473" t="e">
            <v>#N/A</v>
          </cell>
          <cell r="AF473" t="e">
            <v>#N/A</v>
          </cell>
        </row>
        <row r="474">
          <cell r="E474" t="str">
            <v>85120112</v>
          </cell>
          <cell r="F474" t="str">
            <v>85120112</v>
          </cell>
          <cell r="G474" t="str">
            <v>ムシガード吊下ⅡBｾｯﾄ</v>
          </cell>
          <cell r="H474">
            <v>-10500</v>
          </cell>
          <cell r="I474" t="e">
            <v>#N/A</v>
          </cell>
          <cell r="J474" t="e">
            <v>#N/A</v>
          </cell>
          <cell r="K474" t="e">
            <v>#N/A</v>
          </cell>
          <cell r="L474">
            <v>0</v>
          </cell>
          <cell r="N474" t="e">
            <v>#N/A</v>
          </cell>
          <cell r="O474" t="e">
            <v>#N/A</v>
          </cell>
          <cell r="P474">
            <v>2262</v>
          </cell>
          <cell r="Q474" t="e">
            <v>#N/A</v>
          </cell>
          <cell r="R474" t="e">
            <v>#N/A</v>
          </cell>
          <cell r="S474" t="e">
            <v>#N/A</v>
          </cell>
          <cell r="T474" t="e">
            <v>#N/A</v>
          </cell>
          <cell r="U474" t="e">
            <v>#N/A</v>
          </cell>
          <cell r="V474" t="e">
            <v>#N/A</v>
          </cell>
          <cell r="W474" t="e">
            <v>#N/A</v>
          </cell>
          <cell r="X474">
            <v>29.55</v>
          </cell>
          <cell r="Y474" t="e">
            <v>#N/A</v>
          </cell>
          <cell r="Z474" t="e">
            <v>#N/A</v>
          </cell>
          <cell r="AA474" t="e">
            <v>#N/A</v>
          </cell>
          <cell r="AB474" t="e">
            <v>#N/A</v>
          </cell>
          <cell r="AC474" t="e">
            <v>#N/A</v>
          </cell>
          <cell r="AD474" t="e">
            <v>#N/A</v>
          </cell>
          <cell r="AF474" t="e">
            <v>#N/A</v>
          </cell>
        </row>
        <row r="475">
          <cell r="E475" t="str">
            <v>85120113</v>
          </cell>
          <cell r="F475" t="str">
            <v>85120113</v>
          </cell>
          <cell r="G475" t="str">
            <v>ムシガード吊下ⅢBｾｯﾄ</v>
          </cell>
          <cell r="H475">
            <v>1190464</v>
          </cell>
          <cell r="I475">
            <v>0</v>
          </cell>
          <cell r="J475">
            <v>0</v>
          </cell>
          <cell r="K475" t="e">
            <v>#N/A</v>
          </cell>
          <cell r="L475">
            <v>0</v>
          </cell>
          <cell r="N475" t="e">
            <v>#N/A</v>
          </cell>
          <cell r="O475" t="e">
            <v>#N/A</v>
          </cell>
          <cell r="P475">
            <v>2620</v>
          </cell>
          <cell r="Q475" t="e">
            <v>#N/A</v>
          </cell>
          <cell r="R475" t="e">
            <v>#N/A</v>
          </cell>
          <cell r="S475" t="e">
            <v>#N/A</v>
          </cell>
          <cell r="T475" t="e">
            <v>#N/A</v>
          </cell>
          <cell r="U475" t="e">
            <v>#N/A</v>
          </cell>
          <cell r="V475" t="e">
            <v>#N/A</v>
          </cell>
          <cell r="W475" t="e">
            <v>#N/A</v>
          </cell>
          <cell r="X475">
            <v>29.55</v>
          </cell>
          <cell r="Y475" t="e">
            <v>#N/A</v>
          </cell>
          <cell r="Z475" t="e">
            <v>#N/A</v>
          </cell>
          <cell r="AA475" t="e">
            <v>#N/A</v>
          </cell>
          <cell r="AB475" t="e">
            <v>#N/A</v>
          </cell>
          <cell r="AC475" t="e">
            <v>#N/A</v>
          </cell>
          <cell r="AD475" t="e">
            <v>#N/A</v>
          </cell>
          <cell r="AF475" t="e">
            <v>#N/A</v>
          </cell>
        </row>
        <row r="476">
          <cell r="E476" t="str">
            <v>85130101</v>
          </cell>
          <cell r="F476" t="str">
            <v>85130101</v>
          </cell>
          <cell r="G476" t="str">
            <v xml:space="preserve"> ﾑｼｶﾞｰﾄﾞﾊﾙﾀﾞｹ ﾊｰﾌﾞﾐﾝﾄ</v>
          </cell>
          <cell r="H476">
            <v>8751543</v>
          </cell>
          <cell r="I476">
            <v>8625990.9378025625</v>
          </cell>
          <cell r="J476">
            <v>56012.928167549107</v>
          </cell>
          <cell r="K476">
            <v>115.31000572456657</v>
          </cell>
          <cell r="L476">
            <v>0</v>
          </cell>
          <cell r="N476">
            <v>0.25123372906125607</v>
          </cell>
          <cell r="O476">
            <v>38.689994275433435</v>
          </cell>
          <cell r="P476">
            <v>154</v>
          </cell>
          <cell r="Q476">
            <v>115.31000572456657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115.31000572456657</v>
          </cell>
          <cell r="W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115.31000572456657</v>
          </cell>
          <cell r="AD476">
            <v>115.31</v>
          </cell>
          <cell r="AF476">
            <v>115.31</v>
          </cell>
        </row>
        <row r="477">
          <cell r="E477" t="str">
            <v>85130102</v>
          </cell>
          <cell r="F477" t="str">
            <v>85130102</v>
          </cell>
          <cell r="G477" t="str">
            <v xml:space="preserve"> ﾑｼｶﾞｰﾄﾞﾊﾙﾀﾞｹ ﾊｰﾌﾞﾚﾓﾝ</v>
          </cell>
          <cell r="H477">
            <v>1315274</v>
          </cell>
          <cell r="I477">
            <v>5489266.9604198132</v>
          </cell>
          <cell r="J477">
            <v>35644.590652076709</v>
          </cell>
          <cell r="K477">
            <v>115.30999058971142</v>
          </cell>
          <cell r="L477">
            <v>0</v>
          </cell>
          <cell r="N477">
            <v>0.25123382733953625</v>
          </cell>
          <cell r="O477">
            <v>38.690009410288582</v>
          </cell>
          <cell r="P477">
            <v>154</v>
          </cell>
          <cell r="Q477">
            <v>115.30999058971142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115.30999058971142</v>
          </cell>
          <cell r="W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115.30999058971142</v>
          </cell>
          <cell r="AD477">
            <v>115.31</v>
          </cell>
          <cell r="AF477">
            <v>115.31</v>
          </cell>
        </row>
        <row r="478">
          <cell r="E478" t="str">
            <v>85130103</v>
          </cell>
          <cell r="F478" t="str">
            <v>85130103</v>
          </cell>
          <cell r="G478" t="str">
            <v xml:space="preserve"> ﾑｼｶﾞｰﾄﾞﾊﾙﾀﾞｹ 無香</v>
          </cell>
          <cell r="H478">
            <v>9159157</v>
          </cell>
          <cell r="I478">
            <v>8625990.9378025606</v>
          </cell>
          <cell r="J478">
            <v>56012.9281675491</v>
          </cell>
          <cell r="K478">
            <v>114.06998189635664</v>
          </cell>
          <cell r="L478">
            <v>0</v>
          </cell>
          <cell r="N478">
            <v>0.25928583184184001</v>
          </cell>
          <cell r="O478">
            <v>39.930018103643363</v>
          </cell>
          <cell r="P478">
            <v>154</v>
          </cell>
          <cell r="Q478">
            <v>114.06998189635664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114.06998189635664</v>
          </cell>
          <cell r="W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114.06998189635664</v>
          </cell>
          <cell r="AD478">
            <v>114.07</v>
          </cell>
          <cell r="AF478">
            <v>114.07</v>
          </cell>
        </row>
        <row r="479">
          <cell r="E479" t="str">
            <v>85130111</v>
          </cell>
          <cell r="F479" t="str">
            <v>85130111</v>
          </cell>
          <cell r="G479" t="str">
            <v xml:space="preserve"> ﾑｼｶﾞｰﾄﾞはるだけ吊下</v>
          </cell>
          <cell r="H479">
            <v>15564313</v>
          </cell>
          <cell r="I479">
            <v>7529071.0945213931</v>
          </cell>
          <cell r="J479">
            <v>4667.7440139624259</v>
          </cell>
          <cell r="K479" t="e">
            <v>#N/A</v>
          </cell>
          <cell r="L479">
            <v>0</v>
          </cell>
          <cell r="N479" t="e">
            <v>#N/A</v>
          </cell>
          <cell r="O479" t="e">
            <v>#N/A</v>
          </cell>
          <cell r="P479">
            <v>1613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 t="e">
            <v>#N/A</v>
          </cell>
          <cell r="V479" t="e">
            <v>#N/A</v>
          </cell>
          <cell r="W479" t="e">
            <v>#N/A</v>
          </cell>
          <cell r="X479">
            <v>17</v>
          </cell>
          <cell r="Y479" t="e">
            <v>#N/A</v>
          </cell>
          <cell r="Z479" t="e">
            <v>#N/A</v>
          </cell>
          <cell r="AA479" t="e">
            <v>#N/A</v>
          </cell>
          <cell r="AB479" t="e">
            <v>#N/A</v>
          </cell>
          <cell r="AC479" t="e">
            <v>#N/A</v>
          </cell>
          <cell r="AD479" t="e">
            <v>#N/A</v>
          </cell>
          <cell r="AF479" t="e">
            <v>#N/A</v>
          </cell>
        </row>
        <row r="480">
          <cell r="E480" t="str">
            <v>85140101</v>
          </cell>
          <cell r="F480" t="str">
            <v>85140101</v>
          </cell>
          <cell r="G480" t="str">
            <v>コバエ集めてポイ</v>
          </cell>
          <cell r="H480">
            <v>-268495</v>
          </cell>
          <cell r="I480" t="e">
            <v>#N/A</v>
          </cell>
          <cell r="J480" t="e">
            <v>#N/A</v>
          </cell>
          <cell r="K480" t="e">
            <v>#N/A</v>
          </cell>
          <cell r="L480">
            <v>0</v>
          </cell>
          <cell r="N480" t="e">
            <v>#N/A</v>
          </cell>
          <cell r="O480" t="e">
            <v>#N/A</v>
          </cell>
          <cell r="P480">
            <v>125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 t="e">
            <v>#N/A</v>
          </cell>
          <cell r="V480" t="e">
            <v>#N/A</v>
          </cell>
          <cell r="W480" t="e">
            <v>#N/A</v>
          </cell>
          <cell r="X480" t="e">
            <v>#N/A</v>
          </cell>
          <cell r="Y480" t="e">
            <v>#N/A</v>
          </cell>
          <cell r="Z480" t="e">
            <v>#N/A</v>
          </cell>
          <cell r="AA480" t="e">
            <v>#N/A</v>
          </cell>
          <cell r="AB480" t="e">
            <v>#N/A</v>
          </cell>
          <cell r="AC480" t="e">
            <v>#N/A</v>
          </cell>
          <cell r="AD480" t="e">
            <v>#N/A</v>
          </cell>
          <cell r="AF480" t="e">
            <v>#N/A</v>
          </cell>
        </row>
        <row r="481">
          <cell r="E481" t="str">
            <v>85140111</v>
          </cell>
          <cell r="F481" t="str">
            <v>85140111</v>
          </cell>
          <cell r="G481" t="str">
            <v>コバエ集めてポイⅡ</v>
          </cell>
          <cell r="H481">
            <v>183780</v>
          </cell>
          <cell r="I481" t="e">
            <v>#N/A</v>
          </cell>
          <cell r="J481" t="e">
            <v>#N/A</v>
          </cell>
          <cell r="K481" t="e">
            <v>#N/A</v>
          </cell>
          <cell r="L481">
            <v>0</v>
          </cell>
          <cell r="N481" t="e">
            <v>#N/A</v>
          </cell>
          <cell r="O481" t="e">
            <v>#N/A</v>
          </cell>
          <cell r="P481">
            <v>125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 t="e">
            <v>#N/A</v>
          </cell>
          <cell r="V481" t="e">
            <v>#N/A</v>
          </cell>
          <cell r="W481" t="e">
            <v>#N/A</v>
          </cell>
          <cell r="X481" t="e">
            <v>#N/A</v>
          </cell>
          <cell r="Y481" t="e">
            <v>#N/A</v>
          </cell>
          <cell r="Z481" t="e">
            <v>#N/A</v>
          </cell>
          <cell r="AA481" t="e">
            <v>#N/A</v>
          </cell>
          <cell r="AB481" t="e">
            <v>#N/A</v>
          </cell>
          <cell r="AC481" t="e">
            <v>#N/A</v>
          </cell>
          <cell r="AD481" t="e">
            <v>#N/A</v>
          </cell>
          <cell r="AF481" t="e">
            <v>#N/A</v>
          </cell>
        </row>
        <row r="482">
          <cell r="E482" t="str">
            <v>85150101</v>
          </cell>
          <cell r="F482" t="str">
            <v>85150101</v>
          </cell>
          <cell r="G482" t="str">
            <v xml:space="preserve"> ﾑｼｶﾞｰﾄﾞﾑｼﾖｹﾘﾝｸﾞ(B)</v>
          </cell>
          <cell r="H482">
            <v>46458533</v>
          </cell>
          <cell r="I482">
            <v>25816867.800861269</v>
          </cell>
          <cell r="J482">
            <v>132394.19385057062</v>
          </cell>
          <cell r="K482">
            <v>173.96999803459119</v>
          </cell>
          <cell r="L482">
            <v>0</v>
          </cell>
          <cell r="N482">
            <v>0.1078461639251734</v>
          </cell>
          <cell r="O482">
            <v>21.030001965408815</v>
          </cell>
          <cell r="P482">
            <v>195</v>
          </cell>
          <cell r="Q482">
            <v>173.96999803459119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173.96999803459119</v>
          </cell>
          <cell r="W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173.96999803459119</v>
          </cell>
          <cell r="AD482">
            <v>173.97</v>
          </cell>
          <cell r="AF482">
            <v>173.97</v>
          </cell>
        </row>
        <row r="483">
          <cell r="E483" t="str">
            <v>85150102</v>
          </cell>
          <cell r="F483" t="str">
            <v>85150102</v>
          </cell>
          <cell r="G483" t="str">
            <v xml:space="preserve"> ﾑｼｶﾞｰﾄﾞﾑｼﾖｹﾘﾝｸﾞ(P)</v>
          </cell>
          <cell r="H483">
            <v>26039918</v>
          </cell>
          <cell r="I483">
            <v>21666819.032083768</v>
          </cell>
          <cell r="J483">
            <v>117117.94071396631</v>
          </cell>
          <cell r="K483">
            <v>173.97000215424387</v>
          </cell>
          <cell r="L483">
            <v>0</v>
          </cell>
          <cell r="N483">
            <v>5.9621609977060154E-2</v>
          </cell>
          <cell r="O483">
            <v>11.029997845756128</v>
          </cell>
          <cell r="P483">
            <v>185</v>
          </cell>
          <cell r="Q483">
            <v>173.97000215424387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173.97000215424387</v>
          </cell>
          <cell r="W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173.97000215424387</v>
          </cell>
          <cell r="AD483">
            <v>173.97</v>
          </cell>
          <cell r="AF483">
            <v>173.97</v>
          </cell>
        </row>
        <row r="484">
          <cell r="E484" t="str">
            <v>85150111</v>
          </cell>
          <cell r="F484" t="str">
            <v>85150111</v>
          </cell>
          <cell r="G484" t="str">
            <v xml:space="preserve"> ﾑｼｶﾞｰﾄﾞﾑｼﾖｹﾘﾝｸﾞ吊下</v>
          </cell>
          <cell r="H484">
            <v>78127629</v>
          </cell>
          <cell r="I484">
            <v>29279485.178491578</v>
          </cell>
          <cell r="J484">
            <v>12730.210947170252</v>
          </cell>
          <cell r="K484">
            <v>2297.7600000000002</v>
          </cell>
          <cell r="L484">
            <v>0</v>
          </cell>
          <cell r="N484">
            <v>9.7391304347836368E-4</v>
          </cell>
          <cell r="O484">
            <v>2.2400000000002365</v>
          </cell>
          <cell r="P484">
            <v>2300</v>
          </cell>
          <cell r="Q484">
            <v>2297.7600000000002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2297.7600000000002</v>
          </cell>
          <cell r="W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2297.7600000000002</v>
          </cell>
          <cell r="AD484">
            <v>2297.7600000000002</v>
          </cell>
          <cell r="AF484">
            <v>2297.7600000000002</v>
          </cell>
        </row>
        <row r="485">
          <cell r="E485" t="str">
            <v>85160101</v>
          </cell>
          <cell r="F485" t="str">
            <v>85160101</v>
          </cell>
          <cell r="G485" t="str">
            <v xml:space="preserve"> ﾑｼｶﾞｰﾄﾞﾘﾝｸﾞB&amp;ﾃｨｯｼｭｾｯﾄ</v>
          </cell>
          <cell r="H485">
            <v>-173668</v>
          </cell>
          <cell r="I485">
            <v>0</v>
          </cell>
          <cell r="J485">
            <v>0</v>
          </cell>
          <cell r="K485" t="e">
            <v>#N/A</v>
          </cell>
          <cell r="L485">
            <v>0</v>
          </cell>
          <cell r="N485" t="e">
            <v>#N/A</v>
          </cell>
          <cell r="O485" t="e">
            <v>#N/A</v>
          </cell>
          <cell r="P485">
            <v>292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 t="e">
            <v>#N/A</v>
          </cell>
          <cell r="V485" t="e">
            <v>#N/A</v>
          </cell>
          <cell r="W485" t="e">
            <v>#N/A</v>
          </cell>
          <cell r="X485" t="e">
            <v>#N/A</v>
          </cell>
          <cell r="Y485" t="e">
            <v>#N/A</v>
          </cell>
          <cell r="Z485" t="e">
            <v>#N/A</v>
          </cell>
          <cell r="AA485" t="e">
            <v>#N/A</v>
          </cell>
          <cell r="AB485" t="e">
            <v>#N/A</v>
          </cell>
          <cell r="AC485" t="e">
            <v>#N/A</v>
          </cell>
          <cell r="AD485" t="e">
            <v>#N/A</v>
          </cell>
          <cell r="AF485" t="e">
            <v>#N/A</v>
          </cell>
        </row>
        <row r="486">
          <cell r="E486" t="str">
            <v>85160102</v>
          </cell>
          <cell r="F486" t="str">
            <v>85160102</v>
          </cell>
          <cell r="G486" t="str">
            <v xml:space="preserve"> ﾑｼｶﾞｰﾄﾞﾘﾝｸﾞP&amp;ﾃｨｯｼｭｾｯﾄ</v>
          </cell>
          <cell r="H486">
            <v>-115377</v>
          </cell>
          <cell r="I486">
            <v>0</v>
          </cell>
          <cell r="J486">
            <v>0</v>
          </cell>
          <cell r="K486" t="e">
            <v>#N/A</v>
          </cell>
          <cell r="L486">
            <v>0</v>
          </cell>
          <cell r="N486" t="e">
            <v>#N/A</v>
          </cell>
          <cell r="O486" t="e">
            <v>#N/A</v>
          </cell>
          <cell r="P486">
            <v>292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 t="e">
            <v>#N/A</v>
          </cell>
          <cell r="V486" t="e">
            <v>#N/A</v>
          </cell>
          <cell r="W486" t="e">
            <v>#N/A</v>
          </cell>
          <cell r="X486" t="e">
            <v>#N/A</v>
          </cell>
          <cell r="Y486" t="e">
            <v>#N/A</v>
          </cell>
          <cell r="Z486" t="e">
            <v>#N/A</v>
          </cell>
          <cell r="AA486" t="e">
            <v>#N/A</v>
          </cell>
          <cell r="AB486" t="e">
            <v>#N/A</v>
          </cell>
          <cell r="AC486" t="e">
            <v>#N/A</v>
          </cell>
          <cell r="AD486" t="e">
            <v>#N/A</v>
          </cell>
          <cell r="AF486" t="e">
            <v>#N/A</v>
          </cell>
        </row>
        <row r="487">
          <cell r="E487" t="str">
            <v>85170101</v>
          </cell>
          <cell r="F487" t="str">
            <v>85170101</v>
          </cell>
          <cell r="G487" t="str">
            <v>ムシガード　ぬるだけ</v>
          </cell>
          <cell r="H487">
            <v>8872726</v>
          </cell>
          <cell r="I487">
            <v>6069764.5796107771</v>
          </cell>
          <cell r="J487">
            <v>40736.675030944811</v>
          </cell>
          <cell r="K487">
            <v>128.5</v>
          </cell>
          <cell r="L487">
            <v>0</v>
          </cell>
          <cell r="N487">
            <v>0.13758389261744966</v>
          </cell>
          <cell r="O487">
            <v>20.5</v>
          </cell>
          <cell r="P487">
            <v>149</v>
          </cell>
          <cell r="Q487">
            <v>128.5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128.5</v>
          </cell>
          <cell r="W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128.5</v>
          </cell>
          <cell r="AD487">
            <v>128.5</v>
          </cell>
          <cell r="AF487">
            <v>128.5</v>
          </cell>
        </row>
        <row r="488">
          <cell r="E488" t="str">
            <v>85170111</v>
          </cell>
          <cell r="F488" t="str">
            <v>85170111</v>
          </cell>
          <cell r="G488" t="str">
            <v xml:space="preserve"> ﾑｼｶﾞｰﾄﾞぬるだけ吊下</v>
          </cell>
          <cell r="H488">
            <v>21690131</v>
          </cell>
          <cell r="I488">
            <v>5957738.7232756773</v>
          </cell>
          <cell r="J488">
            <v>3394.7229192454001</v>
          </cell>
          <cell r="K488" t="e">
            <v>#N/A</v>
          </cell>
          <cell r="L488">
            <v>0</v>
          </cell>
          <cell r="N488" t="e">
            <v>#N/A</v>
          </cell>
          <cell r="O488" t="e">
            <v>#N/A</v>
          </cell>
          <cell r="P488">
            <v>1755</v>
          </cell>
          <cell r="Q488" t="e">
            <v>#N/A</v>
          </cell>
          <cell r="R488" t="e">
            <v>#N/A</v>
          </cell>
          <cell r="S488" t="e">
            <v>#N/A</v>
          </cell>
          <cell r="T488" t="e">
            <v>#N/A</v>
          </cell>
          <cell r="U488" t="e">
            <v>#N/A</v>
          </cell>
          <cell r="V488" t="e">
            <v>#N/A</v>
          </cell>
          <cell r="W488" t="e">
            <v>#N/A</v>
          </cell>
          <cell r="X488">
            <v>0</v>
          </cell>
          <cell r="Y488" t="e">
            <v>#N/A</v>
          </cell>
          <cell r="Z488" t="e">
            <v>#N/A</v>
          </cell>
          <cell r="AA488" t="e">
            <v>#N/A</v>
          </cell>
          <cell r="AB488" t="e">
            <v>#N/A</v>
          </cell>
          <cell r="AC488" t="e">
            <v>#N/A</v>
          </cell>
          <cell r="AD488" t="e">
            <v>#N/A</v>
          </cell>
          <cell r="AF488" t="e">
            <v>#N/A</v>
          </cell>
        </row>
        <row r="489">
          <cell r="E489" t="str">
            <v>85180101</v>
          </cell>
          <cell r="F489" t="str">
            <v>85180101</v>
          </cell>
          <cell r="G489" t="str">
            <v>ムシガード　プッシュ</v>
          </cell>
          <cell r="H489">
            <v>6678511</v>
          </cell>
          <cell r="I489">
            <v>4837480.1599246953</v>
          </cell>
          <cell r="J489">
            <v>25460.421894340499</v>
          </cell>
          <cell r="K489">
            <v>168.5</v>
          </cell>
          <cell r="L489">
            <v>0</v>
          </cell>
          <cell r="N489">
            <v>0.11315789473684211</v>
          </cell>
          <cell r="O489">
            <v>21.5</v>
          </cell>
          <cell r="P489">
            <v>190</v>
          </cell>
          <cell r="Q489">
            <v>168.5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168.5</v>
          </cell>
          <cell r="W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168.5</v>
          </cell>
          <cell r="AD489">
            <v>168.5</v>
          </cell>
          <cell r="AF489">
            <v>168.5</v>
          </cell>
        </row>
        <row r="490">
          <cell r="E490" t="str">
            <v>85190101</v>
          </cell>
          <cell r="F490" t="str">
            <v>85190101</v>
          </cell>
          <cell r="G490" t="str">
            <v>コバエ　あわわ</v>
          </cell>
          <cell r="H490">
            <v>13598355</v>
          </cell>
          <cell r="I490">
            <v>7440000</v>
          </cell>
          <cell r="J490">
            <v>48000</v>
          </cell>
          <cell r="K490">
            <v>170.21997694090953</v>
          </cell>
          <cell r="L490">
            <v>0</v>
          </cell>
          <cell r="N490">
            <v>-9.8193399618771174E-2</v>
          </cell>
          <cell r="O490">
            <v>-15.219976940909532</v>
          </cell>
          <cell r="P490">
            <v>155</v>
          </cell>
          <cell r="Q490">
            <v>170.21997694090953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170.21997694090953</v>
          </cell>
          <cell r="W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170.21997694090953</v>
          </cell>
          <cell r="AD490">
            <v>170.22</v>
          </cell>
          <cell r="AF490">
            <v>170.22</v>
          </cell>
        </row>
        <row r="491">
          <cell r="E491" t="str">
            <v>85190111</v>
          </cell>
          <cell r="F491" t="str">
            <v>85190111</v>
          </cell>
          <cell r="G491" t="str">
            <v>コバエ　あわわ吊下げ</v>
          </cell>
          <cell r="H491">
            <v>28408854</v>
          </cell>
          <cell r="I491">
            <v>14860800</v>
          </cell>
          <cell r="J491">
            <v>6400</v>
          </cell>
          <cell r="K491" t="e">
            <v>#N/A</v>
          </cell>
          <cell r="L491">
            <v>0</v>
          </cell>
          <cell r="N491" t="e">
            <v>#N/A</v>
          </cell>
          <cell r="O491" t="e">
            <v>#N/A</v>
          </cell>
          <cell r="P491">
            <v>2322</v>
          </cell>
          <cell r="Q491" t="e">
            <v>#N/A</v>
          </cell>
          <cell r="R491" t="e">
            <v>#N/A</v>
          </cell>
          <cell r="S491" t="e">
            <v>#N/A</v>
          </cell>
          <cell r="T491" t="e">
            <v>#N/A</v>
          </cell>
          <cell r="U491" t="e">
            <v>#N/A</v>
          </cell>
          <cell r="V491" t="e">
            <v>#N/A</v>
          </cell>
          <cell r="W491" t="e">
            <v>#N/A</v>
          </cell>
          <cell r="X491">
            <v>0</v>
          </cell>
          <cell r="Y491" t="e">
            <v>#N/A</v>
          </cell>
          <cell r="Z491" t="e">
            <v>#N/A</v>
          </cell>
          <cell r="AA491" t="e">
            <v>#N/A</v>
          </cell>
          <cell r="AB491" t="e">
            <v>#N/A</v>
          </cell>
          <cell r="AC491" t="e">
            <v>#N/A</v>
          </cell>
          <cell r="AD491" t="e">
            <v>#N/A</v>
          </cell>
          <cell r="AF491" t="e">
            <v>#N/A</v>
          </cell>
        </row>
        <row r="492">
          <cell r="E492" t="str">
            <v>85210101</v>
          </cell>
          <cell r="F492" t="str">
            <v>85210101</v>
          </cell>
          <cell r="G492" t="str">
            <v>ハイソックス黒ﾌﾘｰ</v>
          </cell>
          <cell r="H492">
            <v>201799606</v>
          </cell>
          <cell r="I492">
            <v>112050000</v>
          </cell>
          <cell r="J492">
            <v>166000</v>
          </cell>
          <cell r="K492">
            <v>34.952093596059107</v>
          </cell>
          <cell r="L492">
            <v>0</v>
          </cell>
          <cell r="N492">
            <v>0.94821912059843105</v>
          </cell>
          <cell r="O492">
            <v>640.04790640394094</v>
          </cell>
          <cell r="P492">
            <v>675</v>
          </cell>
          <cell r="Q492">
            <v>34.952093596059107</v>
          </cell>
          <cell r="R492">
            <v>0</v>
          </cell>
          <cell r="S492">
            <v>15.146428571428572</v>
          </cell>
          <cell r="T492">
            <v>0</v>
          </cell>
          <cell r="U492">
            <v>0</v>
          </cell>
          <cell r="V492">
            <v>0</v>
          </cell>
          <cell r="W492">
            <v>15.588054187192117</v>
          </cell>
          <cell r="X492">
            <v>2.25</v>
          </cell>
          <cell r="Y492">
            <v>0</v>
          </cell>
          <cell r="Z492">
            <v>0</v>
          </cell>
          <cell r="AA492">
            <v>0</v>
          </cell>
          <cell r="AB492">
            <v>1.9676108374384236</v>
          </cell>
          <cell r="AC492">
            <v>34.952093596059107</v>
          </cell>
          <cell r="AD492">
            <v>32.979999999999997</v>
          </cell>
          <cell r="AF492">
            <v>543.99657376747609</v>
          </cell>
        </row>
        <row r="493">
          <cell r="E493" t="str">
            <v>85210102</v>
          </cell>
          <cell r="F493" t="str">
            <v>85210102</v>
          </cell>
          <cell r="G493" t="str">
            <v>ハイソックスｸﾞﾚｰ ﾌﾘｰ</v>
          </cell>
          <cell r="H493">
            <v>101251304</v>
          </cell>
          <cell r="I493">
            <v>52380000</v>
          </cell>
          <cell r="J493">
            <v>77600</v>
          </cell>
          <cell r="K493">
            <v>588.5177603967951</v>
          </cell>
          <cell r="L493">
            <v>0</v>
          </cell>
          <cell r="N493">
            <v>0.12812183644919245</v>
          </cell>
          <cell r="O493">
            <v>86.482239603204903</v>
          </cell>
          <cell r="P493">
            <v>675</v>
          </cell>
          <cell r="Q493">
            <v>588.5177603967951</v>
          </cell>
          <cell r="R493">
            <v>0</v>
          </cell>
          <cell r="S493">
            <v>26.348264021365893</v>
          </cell>
          <cell r="T493">
            <v>502.60997710797403</v>
          </cell>
          <cell r="U493">
            <v>0</v>
          </cell>
          <cell r="V493">
            <v>0</v>
          </cell>
          <cell r="W493">
            <v>22.033574971384969</v>
          </cell>
          <cell r="X493">
            <v>2.25</v>
          </cell>
          <cell r="Y493">
            <v>0</v>
          </cell>
          <cell r="Z493">
            <v>0</v>
          </cell>
          <cell r="AA493">
            <v>0</v>
          </cell>
          <cell r="AB493">
            <v>35.2759442960702</v>
          </cell>
          <cell r="AC493">
            <v>588.5177603967951</v>
          </cell>
          <cell r="AD493">
            <v>553.24</v>
          </cell>
          <cell r="AF493">
            <v>553.24</v>
          </cell>
        </row>
        <row r="494">
          <cell r="E494" t="str">
            <v>85210103</v>
          </cell>
          <cell r="F494" t="str">
            <v>85210103</v>
          </cell>
          <cell r="G494" t="str">
            <v>ハイソックス紺ﾌﾘｰ</v>
          </cell>
          <cell r="H494">
            <v>-27830</v>
          </cell>
          <cell r="I494" t="e">
            <v>#N/A</v>
          </cell>
          <cell r="J494" t="e">
            <v>#N/A</v>
          </cell>
          <cell r="K494" t="e">
            <v>#N/A</v>
          </cell>
          <cell r="L494">
            <v>0</v>
          </cell>
          <cell r="N494" t="e">
            <v>#N/A</v>
          </cell>
          <cell r="O494" t="e">
            <v>#N/A</v>
          </cell>
          <cell r="P494">
            <v>725</v>
          </cell>
          <cell r="Q494" t="e">
            <v>#N/A</v>
          </cell>
          <cell r="R494" t="e">
            <v>#N/A</v>
          </cell>
          <cell r="S494" t="e">
            <v>#N/A</v>
          </cell>
          <cell r="T494" t="e">
            <v>#N/A</v>
          </cell>
          <cell r="U494" t="e">
            <v>#N/A</v>
          </cell>
          <cell r="V494" t="e">
            <v>#N/A</v>
          </cell>
          <cell r="W494" t="e">
            <v>#N/A</v>
          </cell>
          <cell r="X494">
            <v>2.09</v>
          </cell>
          <cell r="Y494" t="e">
            <v>#N/A</v>
          </cell>
          <cell r="Z494" t="e">
            <v>#N/A</v>
          </cell>
          <cell r="AA494" t="e">
            <v>#N/A</v>
          </cell>
          <cell r="AB494" t="e">
            <v>#N/A</v>
          </cell>
          <cell r="AC494" t="e">
            <v>#N/A</v>
          </cell>
          <cell r="AD494" t="e">
            <v>#N/A</v>
          </cell>
          <cell r="AF494" t="e">
            <v>#N/A</v>
          </cell>
        </row>
        <row r="495">
          <cell r="E495" t="str">
            <v>85210104</v>
          </cell>
          <cell r="F495" t="str">
            <v>85210104</v>
          </cell>
          <cell r="G495" t="str">
            <v>ハイソックスﾁｬｺｰﾙﾌﾘｰ</v>
          </cell>
          <cell r="H495">
            <v>-29040</v>
          </cell>
          <cell r="I495" t="e">
            <v>#N/A</v>
          </cell>
          <cell r="J495" t="e">
            <v>#N/A</v>
          </cell>
          <cell r="K495" t="e">
            <v>#N/A</v>
          </cell>
          <cell r="L495">
            <v>0</v>
          </cell>
          <cell r="N495" t="e">
            <v>#N/A</v>
          </cell>
          <cell r="O495" t="e">
            <v>#N/A</v>
          </cell>
          <cell r="P495">
            <v>725</v>
          </cell>
          <cell r="Q495" t="e">
            <v>#N/A</v>
          </cell>
          <cell r="R495" t="e">
            <v>#N/A</v>
          </cell>
          <cell r="S495" t="e">
            <v>#N/A</v>
          </cell>
          <cell r="T495" t="e">
            <v>#N/A</v>
          </cell>
          <cell r="U495" t="e">
            <v>#N/A</v>
          </cell>
          <cell r="V495" t="e">
            <v>#N/A</v>
          </cell>
          <cell r="W495" t="e">
            <v>#N/A</v>
          </cell>
          <cell r="X495">
            <v>2.09</v>
          </cell>
          <cell r="Y495" t="e">
            <v>#N/A</v>
          </cell>
          <cell r="Z495" t="e">
            <v>#N/A</v>
          </cell>
          <cell r="AA495" t="e">
            <v>#N/A</v>
          </cell>
          <cell r="AB495" t="e">
            <v>#N/A</v>
          </cell>
          <cell r="AC495" t="e">
            <v>#N/A</v>
          </cell>
          <cell r="AD495" t="e">
            <v>#N/A</v>
          </cell>
          <cell r="AF495" t="e">
            <v>#N/A</v>
          </cell>
        </row>
        <row r="496">
          <cell r="E496" t="str">
            <v>85210105</v>
          </cell>
          <cell r="F496" t="str">
            <v>85210105</v>
          </cell>
          <cell r="G496" t="str">
            <v>ハイソックスﾌﾞﾗｳﾝﾌﾘｰ</v>
          </cell>
          <cell r="H496">
            <v>90000</v>
          </cell>
          <cell r="I496" t="e">
            <v>#N/A</v>
          </cell>
          <cell r="J496" t="e">
            <v>#N/A</v>
          </cell>
          <cell r="K496">
            <v>157.29</v>
          </cell>
          <cell r="L496">
            <v>0</v>
          </cell>
          <cell r="N496">
            <v>0.78304827586206904</v>
          </cell>
          <cell r="O496">
            <v>567.71</v>
          </cell>
          <cell r="P496">
            <v>725</v>
          </cell>
          <cell r="Q496">
            <v>157.29</v>
          </cell>
          <cell r="R496">
            <v>0</v>
          </cell>
          <cell r="S496">
            <v>18.88</v>
          </cell>
          <cell r="T496">
            <v>120</v>
          </cell>
          <cell r="U496">
            <v>0</v>
          </cell>
          <cell r="V496">
            <v>0</v>
          </cell>
          <cell r="W496">
            <v>0</v>
          </cell>
          <cell r="X496">
            <v>2.09</v>
          </cell>
          <cell r="Y496">
            <v>4.9550000000000001</v>
          </cell>
          <cell r="Z496">
            <v>0</v>
          </cell>
          <cell r="AA496">
            <v>2.16</v>
          </cell>
          <cell r="AB496">
            <v>9.2050000000000001</v>
          </cell>
          <cell r="AC496">
            <v>157.29</v>
          </cell>
          <cell r="AD496">
            <v>145.93</v>
          </cell>
          <cell r="AF496">
            <v>145.93</v>
          </cell>
        </row>
        <row r="497">
          <cell r="E497" t="str">
            <v>85210109</v>
          </cell>
          <cell r="F497" t="str">
            <v>85210109</v>
          </cell>
          <cell r="G497" t="str">
            <v>ハイソックスﾎﾜｲﾄﾌﾘｰ</v>
          </cell>
          <cell r="H497">
            <v>114200</v>
          </cell>
          <cell r="I497" t="e">
            <v>#N/A</v>
          </cell>
          <cell r="J497" t="e">
            <v>#N/A</v>
          </cell>
          <cell r="K497">
            <v>115.92</v>
          </cell>
          <cell r="L497">
            <v>0</v>
          </cell>
          <cell r="N497">
            <v>0.84011034482758629</v>
          </cell>
          <cell r="O497">
            <v>609.08000000000004</v>
          </cell>
          <cell r="P497">
            <v>725</v>
          </cell>
          <cell r="Q497">
            <v>115.92</v>
          </cell>
          <cell r="R497">
            <v>0</v>
          </cell>
          <cell r="S497">
            <v>0</v>
          </cell>
          <cell r="T497">
            <v>100</v>
          </cell>
          <cell r="U497">
            <v>0</v>
          </cell>
          <cell r="V497">
            <v>0</v>
          </cell>
          <cell r="W497">
            <v>0</v>
          </cell>
          <cell r="X497">
            <v>2.09</v>
          </cell>
          <cell r="Y497">
            <v>4.9550000000000001</v>
          </cell>
          <cell r="Z497">
            <v>0</v>
          </cell>
          <cell r="AA497">
            <v>2.16</v>
          </cell>
          <cell r="AB497">
            <v>6.7149999999999999</v>
          </cell>
          <cell r="AC497">
            <v>115.92</v>
          </cell>
          <cell r="AD497">
            <v>107.05</v>
          </cell>
          <cell r="AF497">
            <v>107.05</v>
          </cell>
        </row>
        <row r="498">
          <cell r="E498" t="str">
            <v>85210151</v>
          </cell>
          <cell r="F498" t="str">
            <v>85210151</v>
          </cell>
          <cell r="G498" t="str">
            <v>ハイソックス黒ﾍｯﾀｰﾂｷ</v>
          </cell>
          <cell r="H498">
            <v>1906960</v>
          </cell>
          <cell r="I498">
            <v>1812500</v>
          </cell>
          <cell r="J498">
            <v>2500</v>
          </cell>
          <cell r="K498">
            <v>589.36637931034477</v>
          </cell>
          <cell r="L498">
            <v>0</v>
          </cell>
          <cell r="N498">
            <v>0.18708085612366238</v>
          </cell>
          <cell r="O498">
            <v>135.63362068965523</v>
          </cell>
          <cell r="P498">
            <v>725</v>
          </cell>
          <cell r="Q498">
            <v>589.36637931034477</v>
          </cell>
          <cell r="R498">
            <v>0</v>
          </cell>
          <cell r="S498">
            <v>0</v>
          </cell>
          <cell r="T498">
            <v>526.78965517241375</v>
          </cell>
          <cell r="U498">
            <v>0</v>
          </cell>
          <cell r="V498">
            <v>0</v>
          </cell>
          <cell r="W498">
            <v>25</v>
          </cell>
          <cell r="X498">
            <v>2.25</v>
          </cell>
          <cell r="Y498">
            <v>0</v>
          </cell>
          <cell r="Z498">
            <v>0</v>
          </cell>
          <cell r="AA498">
            <v>0</v>
          </cell>
          <cell r="AB498">
            <v>35.326724137931038</v>
          </cell>
          <cell r="AC498">
            <v>589.36637931034477</v>
          </cell>
          <cell r="AD498">
            <v>554.04</v>
          </cell>
          <cell r="AF498">
            <v>554.04</v>
          </cell>
        </row>
        <row r="499">
          <cell r="E499" t="str">
            <v>85210152</v>
          </cell>
          <cell r="F499" t="str">
            <v>85210152</v>
          </cell>
          <cell r="G499" t="str">
            <v>ハイソックスG ﾍｯﾀｰﾂｷ</v>
          </cell>
          <cell r="H499">
            <v>1955360</v>
          </cell>
          <cell r="I499">
            <v>1450000</v>
          </cell>
          <cell r="J499">
            <v>2000</v>
          </cell>
          <cell r="K499">
            <v>563.63815789473688</v>
          </cell>
          <cell r="L499">
            <v>0</v>
          </cell>
          <cell r="N499">
            <v>0.22256805807622498</v>
          </cell>
          <cell r="O499">
            <v>161.36184210526312</v>
          </cell>
          <cell r="P499">
            <v>725</v>
          </cell>
          <cell r="Q499">
            <v>563.63815789473688</v>
          </cell>
          <cell r="R499">
            <v>0</v>
          </cell>
          <cell r="S499">
            <v>0</v>
          </cell>
          <cell r="T499">
            <v>502.60986842105262</v>
          </cell>
          <cell r="U499">
            <v>0</v>
          </cell>
          <cell r="V499">
            <v>0</v>
          </cell>
          <cell r="W499">
            <v>25</v>
          </cell>
          <cell r="X499">
            <v>2.25</v>
          </cell>
          <cell r="Y499">
            <v>0</v>
          </cell>
          <cell r="Z499">
            <v>0</v>
          </cell>
          <cell r="AA499">
            <v>0</v>
          </cell>
          <cell r="AB499">
            <v>33.778289473684211</v>
          </cell>
          <cell r="AC499">
            <v>563.63815789473688</v>
          </cell>
          <cell r="AD499">
            <v>529.86</v>
          </cell>
          <cell r="AF499">
            <v>529.86</v>
          </cell>
        </row>
        <row r="500">
          <cell r="E500" t="str">
            <v>85210191</v>
          </cell>
          <cell r="F500" t="str">
            <v>85210191</v>
          </cell>
          <cell r="G500" t="str">
            <v>ハイソックスB紺</v>
          </cell>
          <cell r="H500">
            <v>207717</v>
          </cell>
          <cell r="I500" t="e">
            <v>#N/A</v>
          </cell>
          <cell r="J500" t="e">
            <v>#N/A</v>
          </cell>
          <cell r="K500" t="e">
            <v>#N/A</v>
          </cell>
          <cell r="L500">
            <v>0</v>
          </cell>
          <cell r="N500" t="e">
            <v>#N/A</v>
          </cell>
          <cell r="O500" t="e">
            <v>#N/A</v>
          </cell>
          <cell r="P500">
            <v>285.72000000000003</v>
          </cell>
          <cell r="Q500" t="e">
            <v>#N/A</v>
          </cell>
          <cell r="R500" t="e">
            <v>#N/A</v>
          </cell>
          <cell r="S500" t="e">
            <v>#N/A</v>
          </cell>
          <cell r="T500" t="e">
            <v>#N/A</v>
          </cell>
          <cell r="U500" t="e">
            <v>#N/A</v>
          </cell>
          <cell r="V500" t="e">
            <v>#N/A</v>
          </cell>
          <cell r="W500" t="e">
            <v>#N/A</v>
          </cell>
          <cell r="X500" t="e">
            <v>#N/A</v>
          </cell>
          <cell r="Y500" t="e">
            <v>#N/A</v>
          </cell>
          <cell r="Z500" t="e">
            <v>#N/A</v>
          </cell>
          <cell r="AA500" t="e">
            <v>#N/A</v>
          </cell>
          <cell r="AB500" t="e">
            <v>#N/A</v>
          </cell>
          <cell r="AC500" t="e">
            <v>#N/A</v>
          </cell>
          <cell r="AD500" t="e">
            <v>#N/A</v>
          </cell>
          <cell r="AF500" t="e">
            <v>#N/A</v>
          </cell>
        </row>
        <row r="501">
          <cell r="E501" t="str">
            <v>85210192</v>
          </cell>
          <cell r="F501" t="str">
            <v>85210192</v>
          </cell>
          <cell r="G501" t="str">
            <v>ハイソックスB ﾁｬｺｰﾙ</v>
          </cell>
          <cell r="H501">
            <v>87715</v>
          </cell>
          <cell r="I501" t="e">
            <v>#N/A</v>
          </cell>
          <cell r="J501" t="e">
            <v>#N/A</v>
          </cell>
          <cell r="K501" t="e">
            <v>#N/A</v>
          </cell>
          <cell r="L501">
            <v>0</v>
          </cell>
          <cell r="N501" t="e">
            <v>#N/A</v>
          </cell>
          <cell r="O501" t="e">
            <v>#N/A</v>
          </cell>
          <cell r="P501">
            <v>285.72000000000003</v>
          </cell>
          <cell r="Q501" t="e">
            <v>#N/A</v>
          </cell>
          <cell r="R501" t="e">
            <v>#N/A</v>
          </cell>
          <cell r="S501" t="e">
            <v>#N/A</v>
          </cell>
          <cell r="T501" t="e">
            <v>#N/A</v>
          </cell>
          <cell r="U501" t="e">
            <v>#N/A</v>
          </cell>
          <cell r="V501" t="e">
            <v>#N/A</v>
          </cell>
          <cell r="W501" t="e">
            <v>#N/A</v>
          </cell>
          <cell r="X501" t="e">
            <v>#N/A</v>
          </cell>
          <cell r="Y501" t="e">
            <v>#N/A</v>
          </cell>
          <cell r="Z501" t="e">
            <v>#N/A</v>
          </cell>
          <cell r="AA501" t="e">
            <v>#N/A</v>
          </cell>
          <cell r="AB501" t="e">
            <v>#N/A</v>
          </cell>
          <cell r="AC501" t="e">
            <v>#N/A</v>
          </cell>
          <cell r="AD501" t="e">
            <v>#N/A</v>
          </cell>
          <cell r="AF501" t="e">
            <v>#N/A</v>
          </cell>
        </row>
        <row r="502">
          <cell r="E502" t="str">
            <v>85210193</v>
          </cell>
          <cell r="F502" t="str">
            <v>85210193</v>
          </cell>
          <cell r="G502" t="str">
            <v>ハイソックスB ﾌﾞﾗｳﾝ</v>
          </cell>
          <cell r="H502">
            <v>52857</v>
          </cell>
          <cell r="I502" t="e">
            <v>#N/A</v>
          </cell>
          <cell r="J502" t="e">
            <v>#N/A</v>
          </cell>
          <cell r="K502" t="e">
            <v>#N/A</v>
          </cell>
          <cell r="L502">
            <v>0</v>
          </cell>
          <cell r="N502" t="e">
            <v>#N/A</v>
          </cell>
          <cell r="O502" t="e">
            <v>#N/A</v>
          </cell>
          <cell r="P502">
            <v>285.72000000000003</v>
          </cell>
          <cell r="Q502" t="e">
            <v>#N/A</v>
          </cell>
          <cell r="R502" t="e">
            <v>#N/A</v>
          </cell>
          <cell r="S502" t="e">
            <v>#N/A</v>
          </cell>
          <cell r="T502" t="e">
            <v>#N/A</v>
          </cell>
          <cell r="U502" t="e">
            <v>#N/A</v>
          </cell>
          <cell r="V502" t="e">
            <v>#N/A</v>
          </cell>
          <cell r="W502" t="e">
            <v>#N/A</v>
          </cell>
          <cell r="X502" t="e">
            <v>#N/A</v>
          </cell>
          <cell r="Y502" t="e">
            <v>#N/A</v>
          </cell>
          <cell r="Z502" t="e">
            <v>#N/A</v>
          </cell>
          <cell r="AA502" t="e">
            <v>#N/A</v>
          </cell>
          <cell r="AB502" t="e">
            <v>#N/A</v>
          </cell>
          <cell r="AC502" t="e">
            <v>#N/A</v>
          </cell>
          <cell r="AD502" t="e">
            <v>#N/A</v>
          </cell>
          <cell r="AF502" t="e">
            <v>#N/A</v>
          </cell>
        </row>
        <row r="503">
          <cell r="E503" t="str">
            <v>85210194</v>
          </cell>
          <cell r="F503" t="str">
            <v>85210194</v>
          </cell>
          <cell r="G503" t="str">
            <v>ハイソックスB ﾎﾜｲﾄ</v>
          </cell>
          <cell r="H503">
            <v>32857</v>
          </cell>
          <cell r="I503" t="e">
            <v>#N/A</v>
          </cell>
          <cell r="J503" t="e">
            <v>#N/A</v>
          </cell>
          <cell r="K503" t="e">
            <v>#N/A</v>
          </cell>
          <cell r="L503">
            <v>0</v>
          </cell>
          <cell r="N503" t="e">
            <v>#N/A</v>
          </cell>
          <cell r="O503" t="e">
            <v>#N/A</v>
          </cell>
          <cell r="P503">
            <v>285.72000000000003</v>
          </cell>
          <cell r="Q503" t="e">
            <v>#N/A</v>
          </cell>
          <cell r="R503" t="e">
            <v>#N/A</v>
          </cell>
          <cell r="S503" t="e">
            <v>#N/A</v>
          </cell>
          <cell r="T503" t="e">
            <v>#N/A</v>
          </cell>
          <cell r="U503" t="e">
            <v>#N/A</v>
          </cell>
          <cell r="V503" t="e">
            <v>#N/A</v>
          </cell>
          <cell r="W503" t="e">
            <v>#N/A</v>
          </cell>
          <cell r="X503" t="e">
            <v>#N/A</v>
          </cell>
          <cell r="Y503" t="e">
            <v>#N/A</v>
          </cell>
          <cell r="Z503" t="e">
            <v>#N/A</v>
          </cell>
          <cell r="AA503" t="e">
            <v>#N/A</v>
          </cell>
          <cell r="AB503" t="e">
            <v>#N/A</v>
          </cell>
          <cell r="AC503" t="e">
            <v>#N/A</v>
          </cell>
          <cell r="AD503" t="e">
            <v>#N/A</v>
          </cell>
          <cell r="AF503" t="e">
            <v>#N/A</v>
          </cell>
        </row>
        <row r="504">
          <cell r="E504" t="str">
            <v>85210195</v>
          </cell>
          <cell r="F504" t="str">
            <v>85210195</v>
          </cell>
          <cell r="G504" t="str">
            <v>ハイソックスB ﾋﾟﾝｸ</v>
          </cell>
          <cell r="H504">
            <v>29714</v>
          </cell>
          <cell r="I504" t="e">
            <v>#N/A</v>
          </cell>
          <cell r="J504" t="e">
            <v>#N/A</v>
          </cell>
          <cell r="K504" t="e">
            <v>#N/A</v>
          </cell>
          <cell r="L504">
            <v>0</v>
          </cell>
          <cell r="N504" t="e">
            <v>#N/A</v>
          </cell>
          <cell r="O504" t="e">
            <v>#N/A</v>
          </cell>
          <cell r="P504">
            <v>285.72000000000003</v>
          </cell>
          <cell r="Q504" t="e">
            <v>#N/A</v>
          </cell>
          <cell r="R504" t="e">
            <v>#N/A</v>
          </cell>
          <cell r="S504" t="e">
            <v>#N/A</v>
          </cell>
          <cell r="T504" t="e">
            <v>#N/A</v>
          </cell>
          <cell r="U504" t="e">
            <v>#N/A</v>
          </cell>
          <cell r="V504" t="e">
            <v>#N/A</v>
          </cell>
          <cell r="W504" t="e">
            <v>#N/A</v>
          </cell>
          <cell r="X504" t="e">
            <v>#N/A</v>
          </cell>
          <cell r="Y504" t="e">
            <v>#N/A</v>
          </cell>
          <cell r="Z504" t="e">
            <v>#N/A</v>
          </cell>
          <cell r="AA504" t="e">
            <v>#N/A</v>
          </cell>
          <cell r="AB504" t="e">
            <v>#N/A</v>
          </cell>
          <cell r="AC504" t="e">
            <v>#N/A</v>
          </cell>
          <cell r="AD504" t="e">
            <v>#N/A</v>
          </cell>
          <cell r="AF504" t="e">
            <v>#N/A</v>
          </cell>
        </row>
        <row r="505">
          <cell r="E505" t="str">
            <v>85210196</v>
          </cell>
          <cell r="F505" t="str">
            <v>85210196</v>
          </cell>
          <cell r="G505" t="str">
            <v>ハイソックスB ｴﾝｼﾞ</v>
          </cell>
          <cell r="H505">
            <v>14570</v>
          </cell>
          <cell r="I505" t="e">
            <v>#N/A</v>
          </cell>
          <cell r="J505" t="e">
            <v>#N/A</v>
          </cell>
          <cell r="K505" t="e">
            <v>#N/A</v>
          </cell>
          <cell r="L505">
            <v>0</v>
          </cell>
          <cell r="N505" t="e">
            <v>#N/A</v>
          </cell>
          <cell r="O505" t="e">
            <v>#N/A</v>
          </cell>
          <cell r="P505">
            <v>285.72000000000003</v>
          </cell>
          <cell r="Q505" t="e">
            <v>#N/A</v>
          </cell>
          <cell r="R505" t="e">
            <v>#N/A</v>
          </cell>
          <cell r="S505" t="e">
            <v>#N/A</v>
          </cell>
          <cell r="T505" t="e">
            <v>#N/A</v>
          </cell>
          <cell r="U505" t="e">
            <v>#N/A</v>
          </cell>
          <cell r="V505" t="e">
            <v>#N/A</v>
          </cell>
          <cell r="W505" t="e">
            <v>#N/A</v>
          </cell>
          <cell r="X505" t="e">
            <v>#N/A</v>
          </cell>
          <cell r="Y505" t="e">
            <v>#N/A</v>
          </cell>
          <cell r="Z505" t="e">
            <v>#N/A</v>
          </cell>
          <cell r="AA505" t="e">
            <v>#N/A</v>
          </cell>
          <cell r="AB505" t="e">
            <v>#N/A</v>
          </cell>
          <cell r="AC505" t="e">
            <v>#N/A</v>
          </cell>
          <cell r="AD505" t="e">
            <v>#N/A</v>
          </cell>
          <cell r="AF505" t="e">
            <v>#N/A</v>
          </cell>
        </row>
        <row r="506">
          <cell r="E506" t="str">
            <v>85220101</v>
          </cell>
          <cell r="F506" t="str">
            <v>85220101</v>
          </cell>
          <cell r="G506" t="str">
            <v>Ｒソックス厚手黒Ｓ</v>
          </cell>
          <cell r="H506">
            <v>169878739</v>
          </cell>
          <cell r="I506">
            <v>81900000</v>
          </cell>
          <cell r="J506">
            <v>182000</v>
          </cell>
          <cell r="K506">
            <v>35.88723628691983</v>
          </cell>
          <cell r="L506">
            <v>0</v>
          </cell>
          <cell r="N506">
            <v>0.92025058602906706</v>
          </cell>
          <cell r="O506">
            <v>414.1127637130802</v>
          </cell>
          <cell r="P506">
            <v>450</v>
          </cell>
          <cell r="Q506">
            <v>35.88723628691983</v>
          </cell>
          <cell r="R506">
            <v>0</v>
          </cell>
          <cell r="S506">
            <v>14.786181434599156</v>
          </cell>
          <cell r="T506">
            <v>0</v>
          </cell>
          <cell r="U506">
            <v>0</v>
          </cell>
          <cell r="V506">
            <v>0</v>
          </cell>
          <cell r="W506">
            <v>17.532067510548522</v>
          </cell>
          <cell r="X506">
            <v>1.5</v>
          </cell>
          <cell r="Y506">
            <v>0</v>
          </cell>
          <cell r="Z506">
            <v>0</v>
          </cell>
          <cell r="AA506">
            <v>0</v>
          </cell>
          <cell r="AB506">
            <v>2.0689873417721518</v>
          </cell>
          <cell r="AC506">
            <v>35.88723628691983</v>
          </cell>
          <cell r="AD506">
            <v>33.82</v>
          </cell>
          <cell r="AF506">
            <v>348.65353056693988</v>
          </cell>
        </row>
        <row r="507">
          <cell r="E507" t="str">
            <v>85220102</v>
          </cell>
          <cell r="F507" t="str">
            <v>85220102</v>
          </cell>
          <cell r="G507" t="str">
            <v>Ｒソックス厚手黒Ｌ</v>
          </cell>
          <cell r="H507">
            <v>103374891</v>
          </cell>
          <cell r="I507">
            <v>60625000</v>
          </cell>
          <cell r="J507">
            <v>125000</v>
          </cell>
          <cell r="K507">
            <v>21.612222222222222</v>
          </cell>
          <cell r="L507">
            <v>0</v>
          </cell>
          <cell r="N507">
            <v>0.9554387170675831</v>
          </cell>
          <cell r="O507">
            <v>463.38777777777779</v>
          </cell>
          <cell r="P507">
            <v>485</v>
          </cell>
          <cell r="Q507">
            <v>21.612222222222222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18.902222222222221</v>
          </cell>
          <cell r="X507">
            <v>1.5</v>
          </cell>
          <cell r="Y507">
            <v>0</v>
          </cell>
          <cell r="Z507">
            <v>0</v>
          </cell>
          <cell r="AA507">
            <v>0</v>
          </cell>
          <cell r="AB507">
            <v>1.21</v>
          </cell>
          <cell r="AC507">
            <v>21.612222222222222</v>
          </cell>
          <cell r="AD507">
            <v>20.399999999999999</v>
          </cell>
          <cell r="AF507">
            <v>388.41730465042707</v>
          </cell>
        </row>
        <row r="508">
          <cell r="E508" t="str">
            <v>85220103</v>
          </cell>
          <cell r="F508" t="str">
            <v>85220103</v>
          </cell>
          <cell r="G508" t="str">
            <v>Ｒソックス厚手ｸﾞﾚｰ S</v>
          </cell>
          <cell r="H508">
            <v>48523572</v>
          </cell>
          <cell r="I508">
            <v>20700000</v>
          </cell>
          <cell r="J508">
            <v>46000</v>
          </cell>
          <cell r="K508">
            <v>48.253571428571426</v>
          </cell>
          <cell r="L508">
            <v>0</v>
          </cell>
          <cell r="N508">
            <v>0.89276984126984127</v>
          </cell>
          <cell r="O508">
            <v>401.74642857142857</v>
          </cell>
          <cell r="P508">
            <v>450</v>
          </cell>
          <cell r="Q508">
            <v>48.253571428571426</v>
          </cell>
          <cell r="R508">
            <v>0</v>
          </cell>
          <cell r="S508">
            <v>14.789285714285715</v>
          </cell>
          <cell r="T508">
            <v>0</v>
          </cell>
          <cell r="U508">
            <v>0</v>
          </cell>
          <cell r="V508">
            <v>0</v>
          </cell>
          <cell r="W508">
            <v>29.153571428571428</v>
          </cell>
          <cell r="X508">
            <v>1.5</v>
          </cell>
          <cell r="Y508">
            <v>0</v>
          </cell>
          <cell r="Z508">
            <v>0</v>
          </cell>
          <cell r="AA508">
            <v>0</v>
          </cell>
          <cell r="AB508">
            <v>2.8107142857142855</v>
          </cell>
          <cell r="AC508">
            <v>48.253571428571426</v>
          </cell>
          <cell r="AD508">
            <v>45.44</v>
          </cell>
          <cell r="AF508">
            <v>355.96058301647656</v>
          </cell>
        </row>
        <row r="509">
          <cell r="E509" t="str">
            <v>85220104</v>
          </cell>
          <cell r="F509" t="str">
            <v>85220104</v>
          </cell>
          <cell r="G509" t="str">
            <v>Ｒソックス厚手ｸﾞﾚｰ L</v>
          </cell>
          <cell r="H509">
            <v>25895260</v>
          </cell>
          <cell r="I509">
            <v>13095000</v>
          </cell>
          <cell r="J509">
            <v>27000</v>
          </cell>
          <cell r="K509">
            <v>414.46513605442181</v>
          </cell>
          <cell r="L509">
            <v>0</v>
          </cell>
          <cell r="N509">
            <v>0.14543270916614059</v>
          </cell>
          <cell r="O509">
            <v>70.534863945578195</v>
          </cell>
          <cell r="P509">
            <v>485</v>
          </cell>
          <cell r="Q509">
            <v>414.46513605442181</v>
          </cell>
          <cell r="R509">
            <v>0</v>
          </cell>
          <cell r="S509">
            <v>16.718424036281178</v>
          </cell>
          <cell r="T509">
            <v>353.78998488284202</v>
          </cell>
          <cell r="U509">
            <v>0</v>
          </cell>
          <cell r="V509">
            <v>0</v>
          </cell>
          <cell r="W509">
            <v>17.608465608465607</v>
          </cell>
          <cell r="X509">
            <v>1.5</v>
          </cell>
          <cell r="Y509">
            <v>0</v>
          </cell>
          <cell r="Z509">
            <v>0</v>
          </cell>
          <cell r="AA509">
            <v>0</v>
          </cell>
          <cell r="AB509">
            <v>24.848261526832957</v>
          </cell>
          <cell r="AC509">
            <v>414.46513605442181</v>
          </cell>
          <cell r="AD509">
            <v>389.62</v>
          </cell>
          <cell r="AF509">
            <v>389.62</v>
          </cell>
        </row>
        <row r="510">
          <cell r="E510" t="str">
            <v>85220131</v>
          </cell>
          <cell r="F510" t="str">
            <v>85220131</v>
          </cell>
          <cell r="G510" t="str">
            <v>Ｒソックス厚手紺Ｓ</v>
          </cell>
          <cell r="H510">
            <v>-1760</v>
          </cell>
          <cell r="I510" t="e">
            <v>#N/A</v>
          </cell>
          <cell r="J510" t="e">
            <v>#N/A</v>
          </cell>
          <cell r="K510" t="e">
            <v>#N/A</v>
          </cell>
          <cell r="L510">
            <v>0</v>
          </cell>
          <cell r="N510" t="e">
            <v>#N/A</v>
          </cell>
          <cell r="O510" t="e">
            <v>#N/A</v>
          </cell>
          <cell r="P510">
            <v>490</v>
          </cell>
          <cell r="Q510" t="e">
            <v>#N/A</v>
          </cell>
          <cell r="R510" t="e">
            <v>#N/A</v>
          </cell>
          <cell r="S510" t="e">
            <v>#N/A</v>
          </cell>
          <cell r="T510" t="e">
            <v>#N/A</v>
          </cell>
          <cell r="U510" t="e">
            <v>#N/A</v>
          </cell>
          <cell r="V510" t="e">
            <v>#N/A</v>
          </cell>
          <cell r="W510" t="e">
            <v>#N/A</v>
          </cell>
          <cell r="X510">
            <v>1.5</v>
          </cell>
          <cell r="Y510" t="e">
            <v>#N/A</v>
          </cell>
          <cell r="Z510" t="e">
            <v>#N/A</v>
          </cell>
          <cell r="AA510" t="e">
            <v>#N/A</v>
          </cell>
          <cell r="AB510" t="e">
            <v>#N/A</v>
          </cell>
          <cell r="AC510" t="e">
            <v>#N/A</v>
          </cell>
          <cell r="AD510" t="e">
            <v>#N/A</v>
          </cell>
          <cell r="AF510" t="e">
            <v>#N/A</v>
          </cell>
        </row>
        <row r="511">
          <cell r="E511" t="str">
            <v>85220132</v>
          </cell>
          <cell r="F511" t="str">
            <v>85220132</v>
          </cell>
          <cell r="G511" t="str">
            <v>Ｒソックス厚手紺Ｌ</v>
          </cell>
          <cell r="H511">
            <v>89120</v>
          </cell>
          <cell r="I511" t="e">
            <v>#N/A</v>
          </cell>
          <cell r="J511" t="e">
            <v>#N/A</v>
          </cell>
          <cell r="K511">
            <v>132.61500000000001</v>
          </cell>
          <cell r="L511">
            <v>0</v>
          </cell>
          <cell r="N511">
            <v>0.74978301886792453</v>
          </cell>
          <cell r="O511">
            <v>397.38499999999999</v>
          </cell>
          <cell r="P511">
            <v>530</v>
          </cell>
          <cell r="Q511">
            <v>132.61500000000001</v>
          </cell>
          <cell r="R511">
            <v>0</v>
          </cell>
          <cell r="S511">
            <v>17.934999999999999</v>
          </cell>
          <cell r="T511">
            <v>100</v>
          </cell>
          <cell r="U511">
            <v>0</v>
          </cell>
          <cell r="V511">
            <v>0</v>
          </cell>
          <cell r="W511">
            <v>0</v>
          </cell>
          <cell r="X511">
            <v>1.5</v>
          </cell>
          <cell r="Y511">
            <v>3.7549999999999999</v>
          </cell>
          <cell r="Z511">
            <v>0</v>
          </cell>
          <cell r="AA511">
            <v>1.635</v>
          </cell>
          <cell r="AB511">
            <v>7.79</v>
          </cell>
          <cell r="AC511">
            <v>132.61500000000001</v>
          </cell>
          <cell r="AD511">
            <v>123.19</v>
          </cell>
          <cell r="AF511">
            <v>123.19</v>
          </cell>
        </row>
        <row r="512">
          <cell r="E512" t="str">
            <v>85220137</v>
          </cell>
          <cell r="F512" t="str">
            <v>85220137</v>
          </cell>
          <cell r="G512" t="str">
            <v>Ｒソックス厚手白Ｓ</v>
          </cell>
          <cell r="H512">
            <v>8800</v>
          </cell>
          <cell r="I512" t="e">
            <v>#N/A</v>
          </cell>
          <cell r="J512" t="e">
            <v>#N/A</v>
          </cell>
          <cell r="K512" t="e">
            <v>#N/A</v>
          </cell>
          <cell r="L512">
            <v>0</v>
          </cell>
          <cell r="N512" t="e">
            <v>#N/A</v>
          </cell>
          <cell r="O512" t="e">
            <v>#N/A</v>
          </cell>
          <cell r="P512">
            <v>490</v>
          </cell>
          <cell r="Q512" t="e">
            <v>#N/A</v>
          </cell>
          <cell r="R512" t="e">
            <v>#N/A</v>
          </cell>
          <cell r="S512" t="e">
            <v>#N/A</v>
          </cell>
          <cell r="T512" t="e">
            <v>#N/A</v>
          </cell>
          <cell r="U512" t="e">
            <v>#N/A</v>
          </cell>
          <cell r="V512" t="e">
            <v>#N/A</v>
          </cell>
          <cell r="W512" t="e">
            <v>#N/A</v>
          </cell>
          <cell r="X512">
            <v>1.5</v>
          </cell>
          <cell r="Y512" t="e">
            <v>#N/A</v>
          </cell>
          <cell r="Z512" t="e">
            <v>#N/A</v>
          </cell>
          <cell r="AA512" t="e">
            <v>#N/A</v>
          </cell>
          <cell r="AB512" t="e">
            <v>#N/A</v>
          </cell>
          <cell r="AC512" t="e">
            <v>#N/A</v>
          </cell>
          <cell r="AD512" t="e">
            <v>#N/A</v>
          </cell>
          <cell r="AF512" t="e">
            <v>#N/A</v>
          </cell>
        </row>
        <row r="513">
          <cell r="E513" t="str">
            <v>85220141</v>
          </cell>
          <cell r="F513" t="str">
            <v>85220141</v>
          </cell>
          <cell r="G513" t="str">
            <v>不思議靴下ｷﾞﾌﾄ女用</v>
          </cell>
          <cell r="H513">
            <v>2626640</v>
          </cell>
          <cell r="I513">
            <v>2196000</v>
          </cell>
          <cell r="J513">
            <v>2000</v>
          </cell>
          <cell r="K513" t="e">
            <v>#N/A</v>
          </cell>
          <cell r="L513">
            <v>0</v>
          </cell>
          <cell r="N513" t="e">
            <v>#N/A</v>
          </cell>
          <cell r="O513" t="e">
            <v>#N/A</v>
          </cell>
          <cell r="P513">
            <v>1098</v>
          </cell>
          <cell r="Q513" t="e">
            <v>#N/A</v>
          </cell>
          <cell r="R513" t="e">
            <v>#N/A</v>
          </cell>
          <cell r="S513" t="e">
            <v>#N/A</v>
          </cell>
          <cell r="T513" t="e">
            <v>#N/A</v>
          </cell>
          <cell r="U513" t="e">
            <v>#N/A</v>
          </cell>
          <cell r="V513" t="e">
            <v>#N/A</v>
          </cell>
          <cell r="W513" t="e">
            <v>#N/A</v>
          </cell>
          <cell r="X513">
            <v>5.75</v>
          </cell>
          <cell r="Y513" t="e">
            <v>#N/A</v>
          </cell>
          <cell r="Z513" t="e">
            <v>#N/A</v>
          </cell>
          <cell r="AA513" t="e">
            <v>#N/A</v>
          </cell>
          <cell r="AB513" t="e">
            <v>#N/A</v>
          </cell>
          <cell r="AC513" t="e">
            <v>#N/A</v>
          </cell>
          <cell r="AD513" t="e">
            <v>#N/A</v>
          </cell>
          <cell r="AF513" t="e">
            <v>#N/A</v>
          </cell>
        </row>
        <row r="514">
          <cell r="E514" t="str">
            <v>85220142</v>
          </cell>
          <cell r="F514" t="str">
            <v>85220142</v>
          </cell>
          <cell r="G514" t="str">
            <v>不思議靴下ｷﾞﾌﾄ男用</v>
          </cell>
          <cell r="H514">
            <v>1091200</v>
          </cell>
          <cell r="I514">
            <v>950400</v>
          </cell>
          <cell r="J514">
            <v>800</v>
          </cell>
          <cell r="K514" t="e">
            <v>#N/A</v>
          </cell>
          <cell r="L514">
            <v>0</v>
          </cell>
          <cell r="N514" t="e">
            <v>#N/A</v>
          </cell>
          <cell r="O514" t="e">
            <v>#N/A</v>
          </cell>
          <cell r="P514">
            <v>1188</v>
          </cell>
          <cell r="Q514" t="e">
            <v>#N/A</v>
          </cell>
          <cell r="R514" t="e">
            <v>#N/A</v>
          </cell>
          <cell r="S514" t="e">
            <v>#N/A</v>
          </cell>
          <cell r="T514" t="e">
            <v>#N/A</v>
          </cell>
          <cell r="U514" t="e">
            <v>#N/A</v>
          </cell>
          <cell r="V514" t="e">
            <v>#N/A</v>
          </cell>
          <cell r="W514" t="e">
            <v>#N/A</v>
          </cell>
          <cell r="X514">
            <v>5.75</v>
          </cell>
          <cell r="Y514" t="e">
            <v>#N/A</v>
          </cell>
          <cell r="Z514" t="e">
            <v>#N/A</v>
          </cell>
          <cell r="AA514" t="e">
            <v>#N/A</v>
          </cell>
          <cell r="AB514" t="e">
            <v>#N/A</v>
          </cell>
          <cell r="AC514" t="e">
            <v>#N/A</v>
          </cell>
          <cell r="AD514" t="e">
            <v>#N/A</v>
          </cell>
          <cell r="AF514" t="e">
            <v>#N/A</v>
          </cell>
        </row>
        <row r="515">
          <cell r="E515" t="str">
            <v>85220143</v>
          </cell>
          <cell r="F515" t="str">
            <v>85220143</v>
          </cell>
          <cell r="G515" t="str">
            <v>不思議靴下ｷﾞﾌﾄ女Ⅱ</v>
          </cell>
          <cell r="H515">
            <v>-17600</v>
          </cell>
          <cell r="I515" t="e">
            <v>#N/A</v>
          </cell>
          <cell r="J515" t="e">
            <v>#N/A</v>
          </cell>
          <cell r="K515" t="e">
            <v>#N/A</v>
          </cell>
          <cell r="L515">
            <v>0</v>
          </cell>
          <cell r="N515" t="e">
            <v>#N/A</v>
          </cell>
          <cell r="O515" t="e">
            <v>#N/A</v>
          </cell>
          <cell r="P515">
            <v>1098</v>
          </cell>
          <cell r="Q515" t="e">
            <v>#N/A</v>
          </cell>
          <cell r="R515" t="e">
            <v>#N/A</v>
          </cell>
          <cell r="S515" t="e">
            <v>#N/A</v>
          </cell>
          <cell r="T515" t="e">
            <v>#N/A</v>
          </cell>
          <cell r="U515" t="e">
            <v>#N/A</v>
          </cell>
          <cell r="V515" t="e">
            <v>#N/A</v>
          </cell>
          <cell r="W515" t="e">
            <v>#N/A</v>
          </cell>
          <cell r="X515" t="e">
            <v>#N/A</v>
          </cell>
          <cell r="Y515" t="e">
            <v>#N/A</v>
          </cell>
          <cell r="Z515" t="e">
            <v>#N/A</v>
          </cell>
          <cell r="AA515" t="e">
            <v>#N/A</v>
          </cell>
          <cell r="AB515" t="e">
            <v>#N/A</v>
          </cell>
          <cell r="AC515" t="e">
            <v>#N/A</v>
          </cell>
          <cell r="AD515" t="e">
            <v>#N/A</v>
          </cell>
          <cell r="AF515" t="e">
            <v>#N/A</v>
          </cell>
        </row>
        <row r="516">
          <cell r="E516" t="str">
            <v>85220144</v>
          </cell>
          <cell r="F516" t="str">
            <v>85220144</v>
          </cell>
          <cell r="G516" t="str">
            <v>不思議靴下ｷﾞﾌﾄ男Ⅱ</v>
          </cell>
          <cell r="H516">
            <v>-17600</v>
          </cell>
          <cell r="I516" t="e">
            <v>#N/A</v>
          </cell>
          <cell r="J516" t="e">
            <v>#N/A</v>
          </cell>
          <cell r="K516" t="e">
            <v>#N/A</v>
          </cell>
          <cell r="L516">
            <v>0</v>
          </cell>
          <cell r="N516" t="e">
            <v>#N/A</v>
          </cell>
          <cell r="O516" t="e">
            <v>#N/A</v>
          </cell>
          <cell r="P516">
            <v>1188</v>
          </cell>
          <cell r="Q516" t="e">
            <v>#N/A</v>
          </cell>
          <cell r="R516" t="e">
            <v>#N/A</v>
          </cell>
          <cell r="S516" t="e">
            <v>#N/A</v>
          </cell>
          <cell r="T516" t="e">
            <v>#N/A</v>
          </cell>
          <cell r="U516" t="e">
            <v>#N/A</v>
          </cell>
          <cell r="V516" t="e">
            <v>#N/A</v>
          </cell>
          <cell r="W516" t="e">
            <v>#N/A</v>
          </cell>
          <cell r="X516" t="e">
            <v>#N/A</v>
          </cell>
          <cell r="Y516" t="e">
            <v>#N/A</v>
          </cell>
          <cell r="Z516" t="e">
            <v>#N/A</v>
          </cell>
          <cell r="AA516" t="e">
            <v>#N/A</v>
          </cell>
          <cell r="AB516" t="e">
            <v>#N/A</v>
          </cell>
          <cell r="AC516" t="e">
            <v>#N/A</v>
          </cell>
          <cell r="AD516" t="e">
            <v>#N/A</v>
          </cell>
          <cell r="AF516" t="e">
            <v>#N/A</v>
          </cell>
        </row>
        <row r="517">
          <cell r="E517" t="str">
            <v>85220151</v>
          </cell>
          <cell r="F517" t="str">
            <v>85220151</v>
          </cell>
          <cell r="G517" t="str">
            <v xml:space="preserve"> Rｿｯｸｽ厚手黒S ﾍｯﾀｰﾂｷ</v>
          </cell>
          <cell r="H517">
            <v>1422080</v>
          </cell>
          <cell r="I517">
            <v>1408750</v>
          </cell>
          <cell r="J517">
            <v>2875</v>
          </cell>
          <cell r="K517">
            <v>372.18920454545452</v>
          </cell>
          <cell r="L517">
            <v>0</v>
          </cell>
          <cell r="N517">
            <v>0.24043019480519487</v>
          </cell>
          <cell r="O517">
            <v>117.81079545454548</v>
          </cell>
          <cell r="P517">
            <v>490</v>
          </cell>
          <cell r="Q517">
            <v>372.18920454545452</v>
          </cell>
          <cell r="R517">
            <v>0</v>
          </cell>
          <cell r="S517">
            <v>0</v>
          </cell>
          <cell r="T517">
            <v>323.14999999999998</v>
          </cell>
          <cell r="U517">
            <v>0</v>
          </cell>
          <cell r="V517">
            <v>0</v>
          </cell>
          <cell r="W517">
            <v>25</v>
          </cell>
          <cell r="X517">
            <v>1.75</v>
          </cell>
          <cell r="Y517">
            <v>0</v>
          </cell>
          <cell r="Z517">
            <v>0</v>
          </cell>
          <cell r="AA517">
            <v>0</v>
          </cell>
          <cell r="AB517">
            <v>22.289204545454545</v>
          </cell>
          <cell r="AC517">
            <v>372.18920454545452</v>
          </cell>
          <cell r="AD517">
            <v>349.9</v>
          </cell>
          <cell r="AF517">
            <v>349.9</v>
          </cell>
        </row>
        <row r="518">
          <cell r="E518" t="str">
            <v>85220152</v>
          </cell>
          <cell r="F518" t="str">
            <v>85220152</v>
          </cell>
          <cell r="G518" t="str">
            <v xml:space="preserve"> Rｿｯｸｽ厚手黒L ﾍｯﾀｰﾂｷ</v>
          </cell>
          <cell r="H518">
            <v>1056000</v>
          </cell>
          <cell r="I518">
            <v>845250</v>
          </cell>
          <cell r="J518">
            <v>1725</v>
          </cell>
          <cell r="K518">
            <v>421.24062500000002</v>
          </cell>
          <cell r="L518">
            <v>0</v>
          </cell>
          <cell r="N518">
            <v>0.14032525510204077</v>
          </cell>
          <cell r="O518">
            <v>68.759375000000006</v>
          </cell>
          <cell r="P518">
            <v>490</v>
          </cell>
          <cell r="Q518">
            <v>421.24062500000002</v>
          </cell>
          <cell r="R518">
            <v>0</v>
          </cell>
          <cell r="S518">
            <v>0</v>
          </cell>
          <cell r="T518">
            <v>369.25</v>
          </cell>
          <cell r="U518">
            <v>0</v>
          </cell>
          <cell r="V518">
            <v>0</v>
          </cell>
          <cell r="W518">
            <v>25</v>
          </cell>
          <cell r="X518">
            <v>1.75</v>
          </cell>
          <cell r="Y518">
            <v>0</v>
          </cell>
          <cell r="Z518">
            <v>0</v>
          </cell>
          <cell r="AA518">
            <v>0</v>
          </cell>
          <cell r="AB518">
            <v>25.240625000000001</v>
          </cell>
          <cell r="AC518">
            <v>421.24062500000002</v>
          </cell>
          <cell r="AD518">
            <v>396</v>
          </cell>
          <cell r="AF518">
            <v>396</v>
          </cell>
        </row>
        <row r="519">
          <cell r="E519" t="str">
            <v>85220153</v>
          </cell>
          <cell r="F519" t="str">
            <v>85220153</v>
          </cell>
          <cell r="G519" t="str">
            <v xml:space="preserve"> Rｿｯｸｽ厚手ｸﾞﾚｰ Sﾍｯﾀｰ</v>
          </cell>
          <cell r="H519">
            <v>1281280</v>
          </cell>
          <cell r="I519">
            <v>1024100</v>
          </cell>
          <cell r="J519">
            <v>2090</v>
          </cell>
          <cell r="K519">
            <v>355.6328125</v>
          </cell>
          <cell r="L519">
            <v>0</v>
          </cell>
          <cell r="N519">
            <v>0.27421875000000001</v>
          </cell>
          <cell r="O519">
            <v>134.3671875</v>
          </cell>
          <cell r="P519">
            <v>490</v>
          </cell>
          <cell r="Q519">
            <v>355.6328125</v>
          </cell>
          <cell r="R519">
            <v>0</v>
          </cell>
          <cell r="S519">
            <v>0</v>
          </cell>
          <cell r="T519">
            <v>307.58958333333334</v>
          </cell>
          <cell r="U519">
            <v>0</v>
          </cell>
          <cell r="V519">
            <v>0</v>
          </cell>
          <cell r="W519">
            <v>25</v>
          </cell>
          <cell r="X519">
            <v>1.75</v>
          </cell>
          <cell r="Y519">
            <v>0</v>
          </cell>
          <cell r="Z519">
            <v>0</v>
          </cell>
          <cell r="AA519">
            <v>0</v>
          </cell>
          <cell r="AB519">
            <v>21.293229166666666</v>
          </cell>
          <cell r="AC519">
            <v>355.6328125</v>
          </cell>
          <cell r="AD519">
            <v>334.34</v>
          </cell>
          <cell r="AF519">
            <v>334.34</v>
          </cell>
        </row>
        <row r="520">
          <cell r="E520" t="str">
            <v>85220191</v>
          </cell>
          <cell r="F520" t="str">
            <v>85220191</v>
          </cell>
          <cell r="G520" t="str">
            <v>Ｒソックス厚手B紺S</v>
          </cell>
          <cell r="H520">
            <v>102287</v>
          </cell>
          <cell r="I520" t="e">
            <v>#N/A</v>
          </cell>
          <cell r="J520" t="e">
            <v>#N/A</v>
          </cell>
          <cell r="K520" t="e">
            <v>#N/A</v>
          </cell>
          <cell r="L520">
            <v>0</v>
          </cell>
          <cell r="N520" t="e">
            <v>#N/A</v>
          </cell>
          <cell r="O520" t="e">
            <v>#N/A</v>
          </cell>
          <cell r="P520">
            <v>285.72000000000003</v>
          </cell>
          <cell r="Q520" t="e">
            <v>#N/A</v>
          </cell>
          <cell r="R520" t="e">
            <v>#N/A</v>
          </cell>
          <cell r="S520" t="e">
            <v>#N/A</v>
          </cell>
          <cell r="T520" t="e">
            <v>#N/A</v>
          </cell>
          <cell r="U520" t="e">
            <v>#N/A</v>
          </cell>
          <cell r="V520" t="e">
            <v>#N/A</v>
          </cell>
          <cell r="W520" t="e">
            <v>#N/A</v>
          </cell>
          <cell r="X520" t="e">
            <v>#N/A</v>
          </cell>
          <cell r="Y520" t="e">
            <v>#N/A</v>
          </cell>
          <cell r="Z520" t="e">
            <v>#N/A</v>
          </cell>
          <cell r="AA520" t="e">
            <v>#N/A</v>
          </cell>
          <cell r="AB520" t="e">
            <v>#N/A</v>
          </cell>
          <cell r="AC520" t="e">
            <v>#N/A</v>
          </cell>
          <cell r="AD520" t="e">
            <v>#N/A</v>
          </cell>
          <cell r="AF520" t="e">
            <v>#N/A</v>
          </cell>
        </row>
        <row r="521">
          <cell r="E521" t="str">
            <v>85220192</v>
          </cell>
          <cell r="F521" t="str">
            <v>85220192</v>
          </cell>
          <cell r="G521" t="str">
            <v>Ｒソックス厚手B紺L</v>
          </cell>
          <cell r="H521">
            <v>80000</v>
          </cell>
          <cell r="I521" t="e">
            <v>#N/A</v>
          </cell>
          <cell r="J521" t="e">
            <v>#N/A</v>
          </cell>
          <cell r="K521" t="e">
            <v>#N/A</v>
          </cell>
          <cell r="L521">
            <v>0</v>
          </cell>
          <cell r="N521" t="e">
            <v>#N/A</v>
          </cell>
          <cell r="O521" t="e">
            <v>#N/A</v>
          </cell>
          <cell r="P521">
            <v>285.72000000000003</v>
          </cell>
          <cell r="Q521" t="e">
            <v>#N/A</v>
          </cell>
          <cell r="R521" t="e">
            <v>#N/A</v>
          </cell>
          <cell r="S521" t="e">
            <v>#N/A</v>
          </cell>
          <cell r="T521" t="e">
            <v>#N/A</v>
          </cell>
          <cell r="U521" t="e">
            <v>#N/A</v>
          </cell>
          <cell r="V521" t="e">
            <v>#N/A</v>
          </cell>
          <cell r="W521" t="e">
            <v>#N/A</v>
          </cell>
          <cell r="X521" t="e">
            <v>#N/A</v>
          </cell>
          <cell r="Y521" t="e">
            <v>#N/A</v>
          </cell>
          <cell r="Z521" t="e">
            <v>#N/A</v>
          </cell>
          <cell r="AA521" t="e">
            <v>#N/A</v>
          </cell>
          <cell r="AB521" t="e">
            <v>#N/A</v>
          </cell>
          <cell r="AC521" t="e">
            <v>#N/A</v>
          </cell>
          <cell r="AD521" t="e">
            <v>#N/A</v>
          </cell>
          <cell r="AF521" t="e">
            <v>#N/A</v>
          </cell>
        </row>
        <row r="522">
          <cell r="E522" t="str">
            <v>85220193</v>
          </cell>
          <cell r="F522" t="str">
            <v>85220193</v>
          </cell>
          <cell r="G522" t="str">
            <v>Ｒｿｯｸｽ厚手B ﾁｬｺｰﾙL</v>
          </cell>
          <cell r="H522">
            <v>37142</v>
          </cell>
          <cell r="I522" t="e">
            <v>#N/A</v>
          </cell>
          <cell r="J522" t="e">
            <v>#N/A</v>
          </cell>
          <cell r="K522" t="e">
            <v>#N/A</v>
          </cell>
          <cell r="L522">
            <v>0</v>
          </cell>
          <cell r="N522" t="e">
            <v>#N/A</v>
          </cell>
          <cell r="O522" t="e">
            <v>#N/A</v>
          </cell>
          <cell r="P522">
            <v>285.72000000000003</v>
          </cell>
          <cell r="Q522" t="e">
            <v>#N/A</v>
          </cell>
          <cell r="R522" t="e">
            <v>#N/A</v>
          </cell>
          <cell r="S522" t="e">
            <v>#N/A</v>
          </cell>
          <cell r="T522" t="e">
            <v>#N/A</v>
          </cell>
          <cell r="U522" t="e">
            <v>#N/A</v>
          </cell>
          <cell r="V522" t="e">
            <v>#N/A</v>
          </cell>
          <cell r="W522" t="e">
            <v>#N/A</v>
          </cell>
          <cell r="X522" t="e">
            <v>#N/A</v>
          </cell>
          <cell r="Y522" t="e">
            <v>#N/A</v>
          </cell>
          <cell r="Z522" t="e">
            <v>#N/A</v>
          </cell>
          <cell r="AA522" t="e">
            <v>#N/A</v>
          </cell>
          <cell r="AB522" t="e">
            <v>#N/A</v>
          </cell>
          <cell r="AC522" t="e">
            <v>#N/A</v>
          </cell>
          <cell r="AD522" t="e">
            <v>#N/A</v>
          </cell>
          <cell r="AF522" t="e">
            <v>#N/A</v>
          </cell>
        </row>
        <row r="523">
          <cell r="E523" t="str">
            <v>85220194</v>
          </cell>
          <cell r="F523" t="str">
            <v>85220194</v>
          </cell>
          <cell r="G523" t="str">
            <v>Ｒｿｯｸｽ厚手B ﾌﾞﾗｳﾝS</v>
          </cell>
          <cell r="H523">
            <v>47715</v>
          </cell>
          <cell r="I523" t="e">
            <v>#N/A</v>
          </cell>
          <cell r="J523" t="e">
            <v>#N/A</v>
          </cell>
          <cell r="K523" t="e">
            <v>#N/A</v>
          </cell>
          <cell r="L523">
            <v>0</v>
          </cell>
          <cell r="N523" t="e">
            <v>#N/A</v>
          </cell>
          <cell r="O523" t="e">
            <v>#N/A</v>
          </cell>
          <cell r="P523">
            <v>285.72000000000003</v>
          </cell>
          <cell r="Q523" t="e">
            <v>#N/A</v>
          </cell>
          <cell r="R523" t="e">
            <v>#N/A</v>
          </cell>
          <cell r="S523" t="e">
            <v>#N/A</v>
          </cell>
          <cell r="T523" t="e">
            <v>#N/A</v>
          </cell>
          <cell r="U523" t="e">
            <v>#N/A</v>
          </cell>
          <cell r="V523" t="e">
            <v>#N/A</v>
          </cell>
          <cell r="W523" t="e">
            <v>#N/A</v>
          </cell>
          <cell r="X523" t="e">
            <v>#N/A</v>
          </cell>
          <cell r="Y523" t="e">
            <v>#N/A</v>
          </cell>
          <cell r="Z523" t="e">
            <v>#N/A</v>
          </cell>
          <cell r="AA523" t="e">
            <v>#N/A</v>
          </cell>
          <cell r="AB523" t="e">
            <v>#N/A</v>
          </cell>
          <cell r="AC523" t="e">
            <v>#N/A</v>
          </cell>
          <cell r="AD523" t="e">
            <v>#N/A</v>
          </cell>
          <cell r="AF523" t="e">
            <v>#N/A</v>
          </cell>
        </row>
        <row r="524">
          <cell r="E524" t="str">
            <v>85220195</v>
          </cell>
          <cell r="F524" t="str">
            <v>85220195</v>
          </cell>
          <cell r="G524" t="str">
            <v>Ｒｿｯｸｽ厚手B ﾌﾞﾗｳﾝL</v>
          </cell>
          <cell r="H524">
            <v>17999</v>
          </cell>
          <cell r="I524" t="e">
            <v>#N/A</v>
          </cell>
          <cell r="J524" t="e">
            <v>#N/A</v>
          </cell>
          <cell r="K524" t="e">
            <v>#N/A</v>
          </cell>
          <cell r="L524">
            <v>0</v>
          </cell>
          <cell r="N524" t="e">
            <v>#N/A</v>
          </cell>
          <cell r="O524" t="e">
            <v>#N/A</v>
          </cell>
          <cell r="P524">
            <v>285.72000000000003</v>
          </cell>
          <cell r="Q524" t="e">
            <v>#N/A</v>
          </cell>
          <cell r="R524" t="e">
            <v>#N/A</v>
          </cell>
          <cell r="S524" t="e">
            <v>#N/A</v>
          </cell>
          <cell r="T524" t="e">
            <v>#N/A</v>
          </cell>
          <cell r="U524" t="e">
            <v>#N/A</v>
          </cell>
          <cell r="V524" t="e">
            <v>#N/A</v>
          </cell>
          <cell r="W524" t="e">
            <v>#N/A</v>
          </cell>
          <cell r="X524" t="e">
            <v>#N/A</v>
          </cell>
          <cell r="Y524" t="e">
            <v>#N/A</v>
          </cell>
          <cell r="Z524" t="e">
            <v>#N/A</v>
          </cell>
          <cell r="AA524" t="e">
            <v>#N/A</v>
          </cell>
          <cell r="AB524" t="e">
            <v>#N/A</v>
          </cell>
          <cell r="AC524" t="e">
            <v>#N/A</v>
          </cell>
          <cell r="AD524" t="e">
            <v>#N/A</v>
          </cell>
          <cell r="AF524" t="e">
            <v>#N/A</v>
          </cell>
        </row>
        <row r="525">
          <cell r="E525" t="str">
            <v>85220196</v>
          </cell>
          <cell r="F525" t="str">
            <v>85220196</v>
          </cell>
          <cell r="G525" t="str">
            <v>Ｒソックス厚手B白S</v>
          </cell>
          <cell r="H525">
            <v>19142</v>
          </cell>
          <cell r="I525" t="e">
            <v>#N/A</v>
          </cell>
          <cell r="J525" t="e">
            <v>#N/A</v>
          </cell>
          <cell r="K525" t="e">
            <v>#N/A</v>
          </cell>
          <cell r="L525">
            <v>0</v>
          </cell>
          <cell r="N525" t="e">
            <v>#N/A</v>
          </cell>
          <cell r="O525" t="e">
            <v>#N/A</v>
          </cell>
          <cell r="P525">
            <v>285.72000000000003</v>
          </cell>
          <cell r="Q525" t="e">
            <v>#N/A</v>
          </cell>
          <cell r="R525" t="e">
            <v>#N/A</v>
          </cell>
          <cell r="S525" t="e">
            <v>#N/A</v>
          </cell>
          <cell r="T525" t="e">
            <v>#N/A</v>
          </cell>
          <cell r="U525" t="e">
            <v>#N/A</v>
          </cell>
          <cell r="V525" t="e">
            <v>#N/A</v>
          </cell>
          <cell r="W525" t="e">
            <v>#N/A</v>
          </cell>
          <cell r="X525" t="e">
            <v>#N/A</v>
          </cell>
          <cell r="Y525" t="e">
            <v>#N/A</v>
          </cell>
          <cell r="Z525" t="e">
            <v>#N/A</v>
          </cell>
          <cell r="AA525" t="e">
            <v>#N/A</v>
          </cell>
          <cell r="AB525" t="e">
            <v>#N/A</v>
          </cell>
          <cell r="AC525" t="e">
            <v>#N/A</v>
          </cell>
          <cell r="AD525" t="e">
            <v>#N/A</v>
          </cell>
          <cell r="AF525" t="e">
            <v>#N/A</v>
          </cell>
        </row>
        <row r="526">
          <cell r="E526" t="str">
            <v>85230101</v>
          </cell>
          <cell r="F526" t="str">
            <v>85230101</v>
          </cell>
          <cell r="G526" t="str">
            <v>Ｒソックス薄手黒Ｓ</v>
          </cell>
          <cell r="H526">
            <v>132136916</v>
          </cell>
          <cell r="I526">
            <v>65570000</v>
          </cell>
          <cell r="J526">
            <v>166000</v>
          </cell>
          <cell r="K526">
            <v>38.567916666666669</v>
          </cell>
          <cell r="L526">
            <v>0</v>
          </cell>
          <cell r="N526">
            <v>0.90235970464135018</v>
          </cell>
          <cell r="O526">
            <v>356.43208333333331</v>
          </cell>
          <cell r="P526">
            <v>395</v>
          </cell>
          <cell r="Q526">
            <v>38.567916666666669</v>
          </cell>
          <cell r="R526">
            <v>0</v>
          </cell>
          <cell r="S526">
            <v>15.890416666666667</v>
          </cell>
          <cell r="T526">
            <v>0</v>
          </cell>
          <cell r="U526">
            <v>0</v>
          </cell>
          <cell r="V526">
            <v>0</v>
          </cell>
          <cell r="W526">
            <v>18.853229166666665</v>
          </cell>
          <cell r="X526">
            <v>1.6</v>
          </cell>
          <cell r="Y526">
            <v>0</v>
          </cell>
          <cell r="Z526">
            <v>0</v>
          </cell>
          <cell r="AA526">
            <v>0</v>
          </cell>
          <cell r="AB526">
            <v>2.2242708333333332</v>
          </cell>
          <cell r="AC526">
            <v>38.567916666666669</v>
          </cell>
          <cell r="AD526">
            <v>36.340000000000003</v>
          </cell>
          <cell r="AF526">
            <v>309.55926555807508</v>
          </cell>
        </row>
        <row r="527">
          <cell r="E527" t="str">
            <v>85230102</v>
          </cell>
          <cell r="F527" t="str">
            <v>85230102</v>
          </cell>
          <cell r="G527" t="str">
            <v>Ｒソックス薄手黒Ｌ</v>
          </cell>
          <cell r="H527">
            <v>42891869</v>
          </cell>
          <cell r="I527">
            <v>27720000</v>
          </cell>
          <cell r="J527">
            <v>66000</v>
          </cell>
          <cell r="K527">
            <v>87.155823863636357</v>
          </cell>
          <cell r="L527">
            <v>0</v>
          </cell>
          <cell r="N527">
            <v>0.7924861336580088</v>
          </cell>
          <cell r="O527">
            <v>332.84417613636367</v>
          </cell>
          <cell r="P527">
            <v>420</v>
          </cell>
          <cell r="Q527">
            <v>87.155823863636357</v>
          </cell>
          <cell r="R527">
            <v>0</v>
          </cell>
          <cell r="S527">
            <v>64.454829545454544</v>
          </cell>
          <cell r="T527">
            <v>0</v>
          </cell>
          <cell r="U527">
            <v>0</v>
          </cell>
          <cell r="V527">
            <v>0</v>
          </cell>
          <cell r="W527">
            <v>15.953125</v>
          </cell>
          <cell r="X527">
            <v>1.6</v>
          </cell>
          <cell r="Y527">
            <v>0</v>
          </cell>
          <cell r="Z527">
            <v>0</v>
          </cell>
          <cell r="AA527">
            <v>0</v>
          </cell>
          <cell r="AB527">
            <v>5.1478693181818178</v>
          </cell>
          <cell r="AC527">
            <v>87.155823863636357</v>
          </cell>
          <cell r="AD527">
            <v>82.01</v>
          </cell>
          <cell r="AF527">
            <v>343.87021969080558</v>
          </cell>
        </row>
        <row r="528">
          <cell r="E528" t="str">
            <v>85230103</v>
          </cell>
          <cell r="F528" t="str">
            <v>85230103</v>
          </cell>
          <cell r="G528" t="str">
            <v>Ｒソックス薄手ｸﾞﾚｰ S</v>
          </cell>
          <cell r="H528">
            <v>32156159</v>
          </cell>
          <cell r="I528">
            <v>14615000</v>
          </cell>
          <cell r="J528">
            <v>37000</v>
          </cell>
          <cell r="K528">
            <v>327.99770114942532</v>
          </cell>
          <cell r="L528">
            <v>0</v>
          </cell>
          <cell r="N528">
            <v>0.16962607303942956</v>
          </cell>
          <cell r="O528">
            <v>67.002298850574675</v>
          </cell>
          <cell r="P528">
            <v>395</v>
          </cell>
          <cell r="Q528">
            <v>327.99770114942532</v>
          </cell>
          <cell r="R528">
            <v>0</v>
          </cell>
          <cell r="S528">
            <v>20.503125000000001</v>
          </cell>
          <cell r="T528">
            <v>262.17999281609195</v>
          </cell>
          <cell r="U528">
            <v>0</v>
          </cell>
          <cell r="V528">
            <v>0</v>
          </cell>
          <cell r="W528">
            <v>24.216091954022989</v>
          </cell>
          <cell r="X528">
            <v>1.45</v>
          </cell>
          <cell r="Y528">
            <v>0</v>
          </cell>
          <cell r="Z528">
            <v>0</v>
          </cell>
          <cell r="AA528">
            <v>0</v>
          </cell>
          <cell r="AB528">
            <v>19.648491379310343</v>
          </cell>
          <cell r="AC528">
            <v>327.99770114942532</v>
          </cell>
          <cell r="AD528">
            <v>308.35000000000002</v>
          </cell>
          <cell r="AF528">
            <v>308.35000000000002</v>
          </cell>
        </row>
        <row r="529">
          <cell r="E529" t="str">
            <v>85230104</v>
          </cell>
          <cell r="F529" t="str">
            <v>85230104</v>
          </cell>
          <cell r="G529" t="str">
            <v>Ｒソックス薄手ｸﾞﾚｰ L</v>
          </cell>
          <cell r="H529">
            <v>12831385</v>
          </cell>
          <cell r="I529">
            <v>6300000</v>
          </cell>
          <cell r="J529">
            <v>15000</v>
          </cell>
          <cell r="K529">
            <v>330.05416309012878</v>
          </cell>
          <cell r="L529">
            <v>0</v>
          </cell>
          <cell r="N529">
            <v>0.21415675454731242</v>
          </cell>
          <cell r="O529">
            <v>89.945836909871218</v>
          </cell>
          <cell r="P529">
            <v>420</v>
          </cell>
          <cell r="Q529">
            <v>330.05416309012878</v>
          </cell>
          <cell r="R529">
            <v>0</v>
          </cell>
          <cell r="S529">
            <v>16.075171673819742</v>
          </cell>
          <cell r="T529">
            <v>274.00997854077252</v>
          </cell>
          <cell r="U529">
            <v>0</v>
          </cell>
          <cell r="V529">
            <v>0</v>
          </cell>
          <cell r="W529">
            <v>18.746781115879827</v>
          </cell>
          <cell r="X529">
            <v>1.45</v>
          </cell>
          <cell r="Y529">
            <v>0</v>
          </cell>
          <cell r="Z529">
            <v>0</v>
          </cell>
          <cell r="AA529">
            <v>0</v>
          </cell>
          <cell r="AB529">
            <v>19.772231759656652</v>
          </cell>
          <cell r="AC529">
            <v>330.05416309012878</v>
          </cell>
          <cell r="AD529">
            <v>310.27999999999997</v>
          </cell>
          <cell r="AF529">
            <v>310.27999999999997</v>
          </cell>
        </row>
        <row r="530">
          <cell r="E530" t="str">
            <v>85230132</v>
          </cell>
          <cell r="F530" t="str">
            <v>85230132</v>
          </cell>
          <cell r="G530" t="str">
            <v>Ｒソックス薄手濃紺Ｌ</v>
          </cell>
          <cell r="H530">
            <v>88460</v>
          </cell>
          <cell r="I530" t="e">
            <v>#N/A</v>
          </cell>
          <cell r="J530" t="e">
            <v>#N/A</v>
          </cell>
          <cell r="K530">
            <v>131.80500000000001</v>
          </cell>
          <cell r="L530">
            <v>0</v>
          </cell>
          <cell r="N530">
            <v>0.69560046189376445</v>
          </cell>
          <cell r="O530">
            <v>301.19499999999999</v>
          </cell>
          <cell r="P530">
            <v>433</v>
          </cell>
          <cell r="Q530">
            <v>131.80500000000001</v>
          </cell>
          <cell r="R530">
            <v>0</v>
          </cell>
          <cell r="S530">
            <v>17.225000000000001</v>
          </cell>
          <cell r="T530">
            <v>100</v>
          </cell>
          <cell r="U530">
            <v>0</v>
          </cell>
          <cell r="V530">
            <v>0</v>
          </cell>
          <cell r="W530">
            <v>0</v>
          </cell>
          <cell r="X530">
            <v>1.45</v>
          </cell>
          <cell r="Y530">
            <v>3.7549999999999999</v>
          </cell>
          <cell r="Z530">
            <v>0</v>
          </cell>
          <cell r="AA530">
            <v>1.635</v>
          </cell>
          <cell r="AB530">
            <v>7.74</v>
          </cell>
          <cell r="AC530">
            <v>131.80500000000001</v>
          </cell>
          <cell r="AD530">
            <v>122.43</v>
          </cell>
          <cell r="AF530">
            <v>122.43</v>
          </cell>
        </row>
        <row r="531">
          <cell r="E531" t="str">
            <v>85230151</v>
          </cell>
          <cell r="F531" t="str">
            <v>85230151</v>
          </cell>
          <cell r="G531" t="str">
            <v xml:space="preserve"> Rｿｯｸｽ薄手黒S ﾍｯﾀｰﾂｷ</v>
          </cell>
          <cell r="H531">
            <v>1367520</v>
          </cell>
          <cell r="I531">
            <v>1112800</v>
          </cell>
          <cell r="J531">
            <v>2600</v>
          </cell>
          <cell r="K531">
            <v>333.04698275862069</v>
          </cell>
          <cell r="L531">
            <v>0</v>
          </cell>
          <cell r="N531">
            <v>0.2218528440219143</v>
          </cell>
          <cell r="O531">
            <v>94.953017241379314</v>
          </cell>
          <cell r="P531">
            <v>428</v>
          </cell>
          <cell r="Q531">
            <v>333.04698275862069</v>
          </cell>
          <cell r="R531">
            <v>0</v>
          </cell>
          <cell r="S531">
            <v>0</v>
          </cell>
          <cell r="T531">
            <v>286.40991379310344</v>
          </cell>
          <cell r="U531">
            <v>0</v>
          </cell>
          <cell r="V531">
            <v>0</v>
          </cell>
          <cell r="W531">
            <v>25</v>
          </cell>
          <cell r="X531">
            <v>1.7</v>
          </cell>
          <cell r="Y531">
            <v>0</v>
          </cell>
          <cell r="Z531">
            <v>0</v>
          </cell>
          <cell r="AA531">
            <v>0</v>
          </cell>
          <cell r="AB531">
            <v>19.937068965517241</v>
          </cell>
          <cell r="AC531">
            <v>333.04698275862069</v>
          </cell>
          <cell r="AD531">
            <v>313.11</v>
          </cell>
          <cell r="AF531">
            <v>313.11</v>
          </cell>
        </row>
        <row r="532">
          <cell r="E532" t="str">
            <v>85230152</v>
          </cell>
          <cell r="F532" t="str">
            <v>85230152</v>
          </cell>
          <cell r="G532" t="str">
            <v xml:space="preserve"> Rｿｯｸｽ薄手黒L ﾍｯﾀｰﾂｷ</v>
          </cell>
          <cell r="H532">
            <v>739200</v>
          </cell>
          <cell r="I532">
            <v>599200</v>
          </cell>
          <cell r="J532">
            <v>1400</v>
          </cell>
          <cell r="K532">
            <v>370.53250000000003</v>
          </cell>
          <cell r="L532">
            <v>0</v>
          </cell>
          <cell r="N532">
            <v>0.13426985981308417</v>
          </cell>
          <cell r="O532">
            <v>57.467500000000001</v>
          </cell>
          <cell r="P532">
            <v>428</v>
          </cell>
          <cell r="Q532">
            <v>370.53250000000003</v>
          </cell>
          <cell r="R532">
            <v>0</v>
          </cell>
          <cell r="S532">
            <v>0</v>
          </cell>
          <cell r="T532">
            <v>321.64</v>
          </cell>
          <cell r="U532">
            <v>0</v>
          </cell>
          <cell r="V532">
            <v>0</v>
          </cell>
          <cell r="W532">
            <v>25</v>
          </cell>
          <cell r="X532">
            <v>1.7</v>
          </cell>
          <cell r="Y532">
            <v>0</v>
          </cell>
          <cell r="Z532">
            <v>0</v>
          </cell>
          <cell r="AA532">
            <v>0</v>
          </cell>
          <cell r="AB532">
            <v>22.192499999999999</v>
          </cell>
          <cell r="AC532">
            <v>370.53250000000003</v>
          </cell>
          <cell r="AD532">
            <v>348.34</v>
          </cell>
          <cell r="AF532">
            <v>348.34</v>
          </cell>
        </row>
        <row r="533">
          <cell r="E533" t="str">
            <v>85230153</v>
          </cell>
          <cell r="F533" t="str">
            <v>85230153</v>
          </cell>
          <cell r="G533" t="str">
            <v xml:space="preserve"> Rｿｯｸｽ薄手ｸﾞﾚｰ Sﾍｯﾀｰ</v>
          </cell>
          <cell r="H533">
            <v>967120</v>
          </cell>
          <cell r="I533">
            <v>556400</v>
          </cell>
          <cell r="J533">
            <v>1300</v>
          </cell>
          <cell r="K533">
            <v>307.2651515151515</v>
          </cell>
          <cell r="L533">
            <v>0</v>
          </cell>
          <cell r="N533">
            <v>0.2820907674879638</v>
          </cell>
          <cell r="O533">
            <v>120.7348484848485</v>
          </cell>
          <cell r="P533">
            <v>428</v>
          </cell>
          <cell r="Q533">
            <v>307.2651515151515</v>
          </cell>
          <cell r="R533">
            <v>0</v>
          </cell>
          <cell r="S533">
            <v>0</v>
          </cell>
          <cell r="T533">
            <v>262.17954545454546</v>
          </cell>
          <cell r="U533">
            <v>0</v>
          </cell>
          <cell r="V533">
            <v>0</v>
          </cell>
          <cell r="W533">
            <v>25</v>
          </cell>
          <cell r="X533">
            <v>1.7</v>
          </cell>
          <cell r="Y533">
            <v>0</v>
          </cell>
          <cell r="Z533">
            <v>0</v>
          </cell>
          <cell r="AA533">
            <v>0</v>
          </cell>
          <cell r="AB533">
            <v>18.385606060606062</v>
          </cell>
          <cell r="AC533">
            <v>307.2651515151515</v>
          </cell>
          <cell r="AD533">
            <v>288.88</v>
          </cell>
          <cell r="AF533">
            <v>288.88</v>
          </cell>
        </row>
        <row r="534">
          <cell r="E534" t="str">
            <v>85230191</v>
          </cell>
          <cell r="F534" t="str">
            <v>85230191</v>
          </cell>
          <cell r="G534" t="str">
            <v>Ｒｿｯｸｽ薄手B濃紺L</v>
          </cell>
          <cell r="H534">
            <v>39142</v>
          </cell>
          <cell r="I534" t="e">
            <v>#N/A</v>
          </cell>
          <cell r="J534" t="e">
            <v>#N/A</v>
          </cell>
          <cell r="K534" t="e">
            <v>#N/A</v>
          </cell>
          <cell r="L534">
            <v>0</v>
          </cell>
          <cell r="N534" t="e">
            <v>#N/A</v>
          </cell>
          <cell r="O534" t="e">
            <v>#N/A</v>
          </cell>
          <cell r="P534">
            <v>285.72000000000003</v>
          </cell>
          <cell r="Q534" t="e">
            <v>#N/A</v>
          </cell>
          <cell r="R534" t="e">
            <v>#N/A</v>
          </cell>
          <cell r="S534" t="e">
            <v>#N/A</v>
          </cell>
          <cell r="T534" t="e">
            <v>#N/A</v>
          </cell>
          <cell r="U534" t="e">
            <v>#N/A</v>
          </cell>
          <cell r="V534" t="e">
            <v>#N/A</v>
          </cell>
          <cell r="W534" t="e">
            <v>#N/A</v>
          </cell>
          <cell r="X534" t="e">
            <v>#N/A</v>
          </cell>
          <cell r="Y534" t="e">
            <v>#N/A</v>
          </cell>
          <cell r="Z534" t="e">
            <v>#N/A</v>
          </cell>
          <cell r="AA534" t="e">
            <v>#N/A</v>
          </cell>
          <cell r="AB534" t="e">
            <v>#N/A</v>
          </cell>
          <cell r="AC534" t="e">
            <v>#N/A</v>
          </cell>
          <cell r="AD534" t="e">
            <v>#N/A</v>
          </cell>
          <cell r="AF534" t="e">
            <v>#N/A</v>
          </cell>
        </row>
        <row r="535">
          <cell r="E535" t="str">
            <v>85230192</v>
          </cell>
          <cell r="F535" t="str">
            <v>85230192</v>
          </cell>
          <cell r="G535" t="str">
            <v>Ｒｿｯｸｽ薄手B ﾌﾞﾗｳﾝL</v>
          </cell>
          <cell r="H535">
            <v>4857</v>
          </cell>
          <cell r="I535" t="e">
            <v>#N/A</v>
          </cell>
          <cell r="J535" t="e">
            <v>#N/A</v>
          </cell>
          <cell r="K535" t="e">
            <v>#N/A</v>
          </cell>
          <cell r="L535">
            <v>0</v>
          </cell>
          <cell r="N535" t="e">
            <v>#N/A</v>
          </cell>
          <cell r="O535" t="e">
            <v>#N/A</v>
          </cell>
          <cell r="P535">
            <v>285.72000000000003</v>
          </cell>
          <cell r="Q535" t="e">
            <v>#N/A</v>
          </cell>
          <cell r="R535" t="e">
            <v>#N/A</v>
          </cell>
          <cell r="S535" t="e">
            <v>#N/A</v>
          </cell>
          <cell r="T535" t="e">
            <v>#N/A</v>
          </cell>
          <cell r="U535" t="e">
            <v>#N/A</v>
          </cell>
          <cell r="V535" t="e">
            <v>#N/A</v>
          </cell>
          <cell r="W535" t="e">
            <v>#N/A</v>
          </cell>
          <cell r="X535" t="e">
            <v>#N/A</v>
          </cell>
          <cell r="Y535" t="e">
            <v>#N/A</v>
          </cell>
          <cell r="Z535" t="e">
            <v>#N/A</v>
          </cell>
          <cell r="AA535" t="e">
            <v>#N/A</v>
          </cell>
          <cell r="AB535" t="e">
            <v>#N/A</v>
          </cell>
          <cell r="AC535" t="e">
            <v>#N/A</v>
          </cell>
          <cell r="AD535" t="e">
            <v>#N/A</v>
          </cell>
          <cell r="AF535" t="e">
            <v>#N/A</v>
          </cell>
        </row>
        <row r="536">
          <cell r="E536" t="str">
            <v>85240101</v>
          </cell>
          <cell r="F536" t="str">
            <v>85240101</v>
          </cell>
          <cell r="G536" t="str">
            <v>クルーソックス黒Ｓ</v>
          </cell>
          <cell r="H536">
            <v>90208951</v>
          </cell>
          <cell r="I536">
            <v>51100000</v>
          </cell>
          <cell r="J536">
            <v>140000</v>
          </cell>
          <cell r="K536">
            <v>36.851875</v>
          </cell>
          <cell r="L536">
            <v>0</v>
          </cell>
          <cell r="N536">
            <v>0.89903595890410959</v>
          </cell>
          <cell r="O536">
            <v>328.14812499999999</v>
          </cell>
          <cell r="P536">
            <v>365</v>
          </cell>
          <cell r="Q536">
            <v>36.851875</v>
          </cell>
          <cell r="R536">
            <v>0</v>
          </cell>
          <cell r="S536">
            <v>14.170833333333333</v>
          </cell>
          <cell r="T536">
            <v>0</v>
          </cell>
          <cell r="U536">
            <v>0</v>
          </cell>
          <cell r="V536">
            <v>0</v>
          </cell>
          <cell r="W536">
            <v>19.119791666666668</v>
          </cell>
          <cell r="X536">
            <v>1.43</v>
          </cell>
          <cell r="Y536">
            <v>0</v>
          </cell>
          <cell r="Z536">
            <v>0</v>
          </cell>
          <cell r="AA536">
            <v>0</v>
          </cell>
          <cell r="AB536">
            <v>2.1312500000000001</v>
          </cell>
          <cell r="AC536">
            <v>36.851875</v>
          </cell>
          <cell r="AD536">
            <v>34.72</v>
          </cell>
          <cell r="AF536">
            <v>286.46052736498734</v>
          </cell>
        </row>
        <row r="537">
          <cell r="E537" t="str">
            <v>85240102</v>
          </cell>
          <cell r="F537" t="str">
            <v>85240102</v>
          </cell>
          <cell r="G537" t="str">
            <v>クルーソックスｸﾞﾚｰ S</v>
          </cell>
          <cell r="H537">
            <v>41464353</v>
          </cell>
          <cell r="I537">
            <v>21900000</v>
          </cell>
          <cell r="J537">
            <v>60000</v>
          </cell>
          <cell r="K537">
            <v>309.1224623115578</v>
          </cell>
          <cell r="L537">
            <v>0</v>
          </cell>
          <cell r="N537">
            <v>0.15308914435189644</v>
          </cell>
          <cell r="O537">
            <v>55.877537688442203</v>
          </cell>
          <cell r="P537">
            <v>365</v>
          </cell>
          <cell r="Q537">
            <v>309.1224623115578</v>
          </cell>
          <cell r="R537">
            <v>0</v>
          </cell>
          <cell r="S537">
            <v>25.380297319933</v>
          </cell>
          <cell r="T537">
            <v>242.21997487437187</v>
          </cell>
          <cell r="U537">
            <v>0</v>
          </cell>
          <cell r="V537">
            <v>0</v>
          </cell>
          <cell r="W537">
            <v>21.578224455611391</v>
          </cell>
          <cell r="X537">
            <v>1.43</v>
          </cell>
          <cell r="Y537">
            <v>0</v>
          </cell>
          <cell r="Z537">
            <v>0</v>
          </cell>
          <cell r="AA537">
            <v>0</v>
          </cell>
          <cell r="AB537">
            <v>18.513965661641542</v>
          </cell>
          <cell r="AC537">
            <v>309.1224623115578</v>
          </cell>
          <cell r="AD537">
            <v>290.61</v>
          </cell>
          <cell r="AF537">
            <v>290.61</v>
          </cell>
        </row>
        <row r="538">
          <cell r="E538" t="str">
            <v>85240112</v>
          </cell>
          <cell r="F538" t="str">
            <v>85240112</v>
          </cell>
          <cell r="G538" t="str">
            <v>クルーソックスﾋﾟﾝｸ</v>
          </cell>
          <cell r="H538">
            <v>90000</v>
          </cell>
          <cell r="I538" t="e">
            <v>#N/A</v>
          </cell>
          <cell r="J538" t="e">
            <v>#N/A</v>
          </cell>
          <cell r="K538">
            <v>95.24</v>
          </cell>
          <cell r="L538">
            <v>0</v>
          </cell>
          <cell r="N538">
            <v>0.76070351758793964</v>
          </cell>
          <cell r="O538">
            <v>302.76</v>
          </cell>
          <cell r="P538">
            <v>398</v>
          </cell>
          <cell r="Q538">
            <v>95.24</v>
          </cell>
          <cell r="R538">
            <v>0</v>
          </cell>
          <cell r="S538">
            <v>0</v>
          </cell>
          <cell r="T538">
            <v>83</v>
          </cell>
          <cell r="U538">
            <v>0</v>
          </cell>
          <cell r="V538">
            <v>0</v>
          </cell>
          <cell r="W538">
            <v>0</v>
          </cell>
          <cell r="X538">
            <v>1.3</v>
          </cell>
          <cell r="Y538">
            <v>3.7549999999999999</v>
          </cell>
          <cell r="Z538">
            <v>0</v>
          </cell>
          <cell r="AA538">
            <v>1.635</v>
          </cell>
          <cell r="AB538">
            <v>5.55</v>
          </cell>
          <cell r="AC538">
            <v>95.24</v>
          </cell>
          <cell r="AD538">
            <v>88.06</v>
          </cell>
          <cell r="AF538">
            <v>88.06</v>
          </cell>
        </row>
        <row r="539">
          <cell r="E539" t="str">
            <v>85240151</v>
          </cell>
          <cell r="F539" t="str">
            <v>85240151</v>
          </cell>
          <cell r="G539" t="str">
            <v xml:space="preserve"> ｸﾙｰｿｯｸｽ黒Ｓﾍｯﾀｰﾂｷ</v>
          </cell>
          <cell r="H539">
            <v>1145760</v>
          </cell>
          <cell r="I539">
            <v>1034800</v>
          </cell>
          <cell r="J539">
            <v>2600</v>
          </cell>
          <cell r="K539">
            <v>290.82008620689658</v>
          </cell>
          <cell r="L539">
            <v>0</v>
          </cell>
          <cell r="N539">
            <v>0.26929626581181765</v>
          </cell>
          <cell r="O539">
            <v>107.17991379310342</v>
          </cell>
          <cell r="P539">
            <v>398</v>
          </cell>
          <cell r="Q539">
            <v>290.82008620689658</v>
          </cell>
          <cell r="R539">
            <v>0</v>
          </cell>
          <cell r="S539">
            <v>0</v>
          </cell>
          <cell r="T539">
            <v>246.7896551724138</v>
          </cell>
          <cell r="U539">
            <v>0</v>
          </cell>
          <cell r="V539">
            <v>0</v>
          </cell>
          <cell r="W539">
            <v>25</v>
          </cell>
          <cell r="X539">
            <v>1.63</v>
          </cell>
          <cell r="Y539">
            <v>0</v>
          </cell>
          <cell r="Z539">
            <v>0</v>
          </cell>
          <cell r="AA539">
            <v>0</v>
          </cell>
          <cell r="AB539">
            <v>17.400431034482757</v>
          </cell>
          <cell r="AC539">
            <v>290.82008620689658</v>
          </cell>
          <cell r="AD539">
            <v>273.42</v>
          </cell>
          <cell r="AF539">
            <v>273.42</v>
          </cell>
        </row>
        <row r="540">
          <cell r="E540" t="str">
            <v>85240152</v>
          </cell>
          <cell r="F540" t="str">
            <v>85240152</v>
          </cell>
          <cell r="G540" t="str">
            <v xml:space="preserve"> ｸﾙｰｿｯｸｽ ｸﾞﾚｰ Sﾍｯﾀｰﾂｷ</v>
          </cell>
          <cell r="H540">
            <v>960960</v>
          </cell>
          <cell r="I540">
            <v>835800</v>
          </cell>
          <cell r="J540">
            <v>2100</v>
          </cell>
          <cell r="K540">
            <v>285.95763157894737</v>
          </cell>
          <cell r="L540">
            <v>0</v>
          </cell>
          <cell r="N540">
            <v>0.2815134884951071</v>
          </cell>
          <cell r="O540">
            <v>112.04236842105263</v>
          </cell>
          <cell r="P540">
            <v>398</v>
          </cell>
          <cell r="Q540">
            <v>285.95763157894737</v>
          </cell>
          <cell r="R540">
            <v>0</v>
          </cell>
          <cell r="S540">
            <v>0</v>
          </cell>
          <cell r="T540">
            <v>242.21973684210528</v>
          </cell>
          <cell r="U540">
            <v>0</v>
          </cell>
          <cell r="V540">
            <v>0</v>
          </cell>
          <cell r="W540">
            <v>25</v>
          </cell>
          <cell r="X540">
            <v>1.63</v>
          </cell>
          <cell r="Y540">
            <v>0</v>
          </cell>
          <cell r="Z540">
            <v>0</v>
          </cell>
          <cell r="AA540">
            <v>0</v>
          </cell>
          <cell r="AB540">
            <v>17.107894736842105</v>
          </cell>
          <cell r="AC540">
            <v>285.95763157894737</v>
          </cell>
          <cell r="AD540">
            <v>268.85000000000002</v>
          </cell>
          <cell r="AF540">
            <v>268.85000000000002</v>
          </cell>
        </row>
        <row r="541">
          <cell r="E541" t="str">
            <v>85240191</v>
          </cell>
          <cell r="F541" t="str">
            <v>85240191</v>
          </cell>
          <cell r="G541" t="str">
            <v>クルーｿｯｸｽ B ﾍﾞｰｼﾞｭ</v>
          </cell>
          <cell r="H541">
            <v>29714</v>
          </cell>
          <cell r="I541" t="e">
            <v>#N/A</v>
          </cell>
          <cell r="J541" t="e">
            <v>#N/A</v>
          </cell>
          <cell r="K541" t="e">
            <v>#N/A</v>
          </cell>
          <cell r="L541">
            <v>0</v>
          </cell>
          <cell r="N541" t="e">
            <v>#N/A</v>
          </cell>
          <cell r="O541" t="e">
            <v>#N/A</v>
          </cell>
          <cell r="P541">
            <v>285.72000000000003</v>
          </cell>
          <cell r="Q541" t="e">
            <v>#N/A</v>
          </cell>
          <cell r="R541" t="e">
            <v>#N/A</v>
          </cell>
          <cell r="S541" t="e">
            <v>#N/A</v>
          </cell>
          <cell r="T541" t="e">
            <v>#N/A</v>
          </cell>
          <cell r="U541" t="e">
            <v>#N/A</v>
          </cell>
          <cell r="V541" t="e">
            <v>#N/A</v>
          </cell>
          <cell r="W541" t="e">
            <v>#N/A</v>
          </cell>
          <cell r="X541" t="e">
            <v>#N/A</v>
          </cell>
          <cell r="Y541" t="e">
            <v>#N/A</v>
          </cell>
          <cell r="Z541" t="e">
            <v>#N/A</v>
          </cell>
          <cell r="AA541" t="e">
            <v>#N/A</v>
          </cell>
          <cell r="AB541" t="e">
            <v>#N/A</v>
          </cell>
          <cell r="AC541" t="e">
            <v>#N/A</v>
          </cell>
          <cell r="AD541" t="e">
            <v>#N/A</v>
          </cell>
          <cell r="AF541" t="e">
            <v>#N/A</v>
          </cell>
        </row>
        <row r="542">
          <cell r="E542" t="str">
            <v>85240192</v>
          </cell>
          <cell r="F542" t="str">
            <v>85240192</v>
          </cell>
          <cell r="G542" t="str">
            <v>クルーｿｯｸｽ B ﾋﾟﾝｸ</v>
          </cell>
          <cell r="H542">
            <v>24856</v>
          </cell>
          <cell r="I542" t="e">
            <v>#N/A</v>
          </cell>
          <cell r="J542" t="e">
            <v>#N/A</v>
          </cell>
          <cell r="K542" t="e">
            <v>#N/A</v>
          </cell>
          <cell r="L542">
            <v>0</v>
          </cell>
          <cell r="N542" t="e">
            <v>#N/A</v>
          </cell>
          <cell r="O542" t="e">
            <v>#N/A</v>
          </cell>
          <cell r="P542">
            <v>285.72000000000003</v>
          </cell>
          <cell r="Q542" t="e">
            <v>#N/A</v>
          </cell>
          <cell r="R542" t="e">
            <v>#N/A</v>
          </cell>
          <cell r="S542" t="e">
            <v>#N/A</v>
          </cell>
          <cell r="T542" t="e">
            <v>#N/A</v>
          </cell>
          <cell r="U542" t="e">
            <v>#N/A</v>
          </cell>
          <cell r="V542" t="e">
            <v>#N/A</v>
          </cell>
          <cell r="W542" t="e">
            <v>#N/A</v>
          </cell>
          <cell r="X542" t="e">
            <v>#N/A</v>
          </cell>
          <cell r="Y542" t="e">
            <v>#N/A</v>
          </cell>
          <cell r="Z542" t="e">
            <v>#N/A</v>
          </cell>
          <cell r="AA542" t="e">
            <v>#N/A</v>
          </cell>
          <cell r="AB542" t="e">
            <v>#N/A</v>
          </cell>
          <cell r="AC542" t="e">
            <v>#N/A</v>
          </cell>
          <cell r="AD542" t="e">
            <v>#N/A</v>
          </cell>
          <cell r="AF542" t="e">
            <v>#N/A</v>
          </cell>
        </row>
        <row r="543">
          <cell r="E543" t="str">
            <v>85250102</v>
          </cell>
          <cell r="F543" t="str">
            <v>85250102</v>
          </cell>
          <cell r="G543" t="str">
            <v>不思議靴下吊下げAｾｯﾄ</v>
          </cell>
          <cell r="H543">
            <v>-88000</v>
          </cell>
          <cell r="I543" t="e">
            <v>#N/A</v>
          </cell>
          <cell r="J543" t="e">
            <v>#N/A</v>
          </cell>
          <cell r="K543" t="e">
            <v>#N/A</v>
          </cell>
          <cell r="L543">
            <v>0</v>
          </cell>
          <cell r="N543" t="e">
            <v>#N/A</v>
          </cell>
          <cell r="O543" t="e">
            <v>#N/A</v>
          </cell>
          <cell r="P543">
            <v>11500</v>
          </cell>
          <cell r="Q543" t="e">
            <v>#N/A</v>
          </cell>
          <cell r="R543" t="e">
            <v>#N/A</v>
          </cell>
          <cell r="S543" t="e">
            <v>#N/A</v>
          </cell>
          <cell r="T543" t="e">
            <v>#N/A</v>
          </cell>
          <cell r="U543" t="e">
            <v>#N/A</v>
          </cell>
          <cell r="V543" t="e">
            <v>#N/A</v>
          </cell>
          <cell r="W543" t="e">
            <v>#N/A</v>
          </cell>
          <cell r="X543">
            <v>73.260000000000005</v>
          </cell>
          <cell r="Y543" t="e">
            <v>#N/A</v>
          </cell>
          <cell r="Z543" t="e">
            <v>#N/A</v>
          </cell>
          <cell r="AA543" t="e">
            <v>#N/A</v>
          </cell>
          <cell r="AB543" t="e">
            <v>#N/A</v>
          </cell>
          <cell r="AC543" t="e">
            <v>#N/A</v>
          </cell>
          <cell r="AD543" t="e">
            <v>#N/A</v>
          </cell>
          <cell r="AF543" t="e">
            <v>#N/A</v>
          </cell>
        </row>
        <row r="544">
          <cell r="E544" t="str">
            <v>85250103</v>
          </cell>
          <cell r="F544" t="str">
            <v>85250103</v>
          </cell>
          <cell r="G544" t="str">
            <v>不思議靴下吊下げBｾｯﾄ</v>
          </cell>
          <cell r="H544">
            <v>-317020</v>
          </cell>
          <cell r="I544" t="e">
            <v>#N/A</v>
          </cell>
          <cell r="J544" t="e">
            <v>#N/A</v>
          </cell>
          <cell r="K544" t="e">
            <v>#N/A</v>
          </cell>
          <cell r="L544">
            <v>0</v>
          </cell>
          <cell r="N544" t="e">
            <v>#N/A</v>
          </cell>
          <cell r="O544" t="e">
            <v>#N/A</v>
          </cell>
          <cell r="P544">
            <v>7700</v>
          </cell>
          <cell r="Q544" t="e">
            <v>#N/A</v>
          </cell>
          <cell r="R544" t="e">
            <v>#N/A</v>
          </cell>
          <cell r="S544" t="e">
            <v>#N/A</v>
          </cell>
          <cell r="T544" t="e">
            <v>#N/A</v>
          </cell>
          <cell r="U544" t="e">
            <v>#N/A</v>
          </cell>
          <cell r="V544" t="e">
            <v>#N/A</v>
          </cell>
          <cell r="W544" t="e">
            <v>#N/A</v>
          </cell>
          <cell r="X544">
            <v>46.71</v>
          </cell>
          <cell r="Y544" t="e">
            <v>#N/A</v>
          </cell>
          <cell r="Z544" t="e">
            <v>#N/A</v>
          </cell>
          <cell r="AA544" t="e">
            <v>#N/A</v>
          </cell>
          <cell r="AB544" t="e">
            <v>#N/A</v>
          </cell>
          <cell r="AC544" t="e">
            <v>#N/A</v>
          </cell>
          <cell r="AD544" t="e">
            <v>#N/A</v>
          </cell>
          <cell r="AF544" t="e">
            <v>#N/A</v>
          </cell>
        </row>
        <row r="545">
          <cell r="E545" t="str">
            <v>85250122</v>
          </cell>
          <cell r="F545" t="str">
            <v>85250122</v>
          </cell>
          <cell r="G545" t="str">
            <v>不思議靴下吊下ⅡAｾｯﾄ</v>
          </cell>
          <cell r="H545">
            <v>-149600</v>
          </cell>
          <cell r="I545" t="e">
            <v>#N/A</v>
          </cell>
          <cell r="J545" t="e">
            <v>#N/A</v>
          </cell>
          <cell r="K545" t="e">
            <v>#N/A</v>
          </cell>
          <cell r="L545">
            <v>0</v>
          </cell>
          <cell r="N545" t="e">
            <v>#N/A</v>
          </cell>
          <cell r="O545" t="e">
            <v>#N/A</v>
          </cell>
          <cell r="P545">
            <v>12041</v>
          </cell>
          <cell r="Q545" t="e">
            <v>#N/A</v>
          </cell>
          <cell r="R545" t="e">
            <v>#N/A</v>
          </cell>
          <cell r="S545" t="e">
            <v>#N/A</v>
          </cell>
          <cell r="T545" t="e">
            <v>#N/A</v>
          </cell>
          <cell r="U545" t="e">
            <v>#N/A</v>
          </cell>
          <cell r="V545" t="e">
            <v>#N/A</v>
          </cell>
          <cell r="W545" t="e">
            <v>#N/A</v>
          </cell>
          <cell r="X545" t="e">
            <v>#N/A</v>
          </cell>
          <cell r="Y545" t="e">
            <v>#N/A</v>
          </cell>
          <cell r="Z545" t="e">
            <v>#N/A</v>
          </cell>
          <cell r="AA545" t="e">
            <v>#N/A</v>
          </cell>
          <cell r="AB545" t="e">
            <v>#N/A</v>
          </cell>
          <cell r="AC545" t="e">
            <v>#N/A</v>
          </cell>
          <cell r="AD545" t="e">
            <v>#N/A</v>
          </cell>
          <cell r="AF545" t="e">
            <v>#N/A</v>
          </cell>
        </row>
        <row r="546">
          <cell r="E546" t="str">
            <v>85250123</v>
          </cell>
          <cell r="F546" t="str">
            <v>85250123</v>
          </cell>
          <cell r="G546" t="str">
            <v>不思議靴下吊下ⅡBｾｯﾄ</v>
          </cell>
          <cell r="H546">
            <v>-59325</v>
          </cell>
          <cell r="I546" t="e">
            <v>#N/A</v>
          </cell>
          <cell r="J546" t="e">
            <v>#N/A</v>
          </cell>
          <cell r="K546" t="e">
            <v>#N/A</v>
          </cell>
          <cell r="L546">
            <v>0</v>
          </cell>
          <cell r="N546" t="e">
            <v>#N/A</v>
          </cell>
          <cell r="O546" t="e">
            <v>#N/A</v>
          </cell>
          <cell r="P546">
            <v>7722</v>
          </cell>
          <cell r="Q546" t="e">
            <v>#N/A</v>
          </cell>
          <cell r="R546" t="e">
            <v>#N/A</v>
          </cell>
          <cell r="S546" t="e">
            <v>#N/A</v>
          </cell>
          <cell r="T546" t="e">
            <v>#N/A</v>
          </cell>
          <cell r="U546" t="e">
            <v>#N/A</v>
          </cell>
          <cell r="V546" t="e">
            <v>#N/A</v>
          </cell>
          <cell r="W546" t="e">
            <v>#N/A</v>
          </cell>
          <cell r="X546" t="e">
            <v>#N/A</v>
          </cell>
          <cell r="Y546" t="e">
            <v>#N/A</v>
          </cell>
          <cell r="Z546" t="e">
            <v>#N/A</v>
          </cell>
          <cell r="AA546" t="e">
            <v>#N/A</v>
          </cell>
          <cell r="AB546" t="e">
            <v>#N/A</v>
          </cell>
          <cell r="AC546" t="e">
            <v>#N/A</v>
          </cell>
          <cell r="AD546" t="e">
            <v>#N/A</v>
          </cell>
          <cell r="AF546" t="e">
            <v>#N/A</v>
          </cell>
        </row>
        <row r="547">
          <cell r="E547" t="str">
            <v>85250131</v>
          </cell>
          <cell r="F547" t="str">
            <v>85250131</v>
          </cell>
          <cell r="G547" t="str">
            <v>不思議靴下Ⅲﾌﾛｱｾｯﾄ</v>
          </cell>
          <cell r="H547">
            <v>201788722</v>
          </cell>
          <cell r="I547">
            <v>79550000</v>
          </cell>
          <cell r="J547">
            <v>3700</v>
          </cell>
          <cell r="K547" t="e">
            <v>#N/A</v>
          </cell>
          <cell r="L547">
            <v>0</v>
          </cell>
          <cell r="N547" t="e">
            <v>#N/A</v>
          </cell>
          <cell r="O547" t="e">
            <v>#N/A</v>
          </cell>
          <cell r="P547">
            <v>21500</v>
          </cell>
          <cell r="Q547" t="e">
            <v>#N/A</v>
          </cell>
          <cell r="R547" t="e">
            <v>#N/A</v>
          </cell>
          <cell r="S547" t="e">
            <v>#N/A</v>
          </cell>
          <cell r="T547" t="e">
            <v>#N/A</v>
          </cell>
          <cell r="U547" t="e">
            <v>#N/A</v>
          </cell>
          <cell r="V547" t="e">
            <v>#N/A</v>
          </cell>
          <cell r="W547" t="e">
            <v>#N/A</v>
          </cell>
          <cell r="X547">
            <v>159</v>
          </cell>
          <cell r="Y547" t="e">
            <v>#N/A</v>
          </cell>
          <cell r="Z547" t="e">
            <v>#N/A</v>
          </cell>
          <cell r="AA547" t="e">
            <v>#N/A</v>
          </cell>
          <cell r="AB547" t="e">
            <v>#N/A</v>
          </cell>
          <cell r="AC547" t="e">
            <v>#N/A</v>
          </cell>
          <cell r="AD547" t="e">
            <v>#N/A</v>
          </cell>
          <cell r="AF547" t="e">
            <v>#N/A</v>
          </cell>
        </row>
        <row r="548">
          <cell r="E548" t="str">
            <v>85250132</v>
          </cell>
          <cell r="F548" t="str">
            <v>85250132</v>
          </cell>
          <cell r="G548" t="str">
            <v>不思議靴下吊下ⅢAｾｯﾄ</v>
          </cell>
          <cell r="H548">
            <v>298865890</v>
          </cell>
          <cell r="I548">
            <v>128822400</v>
          </cell>
          <cell r="J548">
            <v>9600</v>
          </cell>
          <cell r="K548" t="e">
            <v>#N/A</v>
          </cell>
          <cell r="L548">
            <v>0</v>
          </cell>
          <cell r="N548" t="e">
            <v>#N/A</v>
          </cell>
          <cell r="O548" t="e">
            <v>#N/A</v>
          </cell>
          <cell r="P548">
            <v>13419</v>
          </cell>
          <cell r="Q548" t="e">
            <v>#N/A</v>
          </cell>
          <cell r="R548" t="e">
            <v>#N/A</v>
          </cell>
          <cell r="S548" t="e">
            <v>#N/A</v>
          </cell>
          <cell r="T548" t="e">
            <v>#N/A</v>
          </cell>
          <cell r="U548" t="e">
            <v>#N/A</v>
          </cell>
          <cell r="V548" t="e">
            <v>#N/A</v>
          </cell>
          <cell r="W548" t="e">
            <v>#N/A</v>
          </cell>
          <cell r="X548">
            <v>73.25</v>
          </cell>
          <cell r="Y548" t="e">
            <v>#N/A</v>
          </cell>
          <cell r="Z548" t="e">
            <v>#N/A</v>
          </cell>
          <cell r="AA548" t="e">
            <v>#N/A</v>
          </cell>
          <cell r="AB548" t="e">
            <v>#N/A</v>
          </cell>
          <cell r="AC548" t="e">
            <v>#N/A</v>
          </cell>
          <cell r="AD548" t="e">
            <v>#N/A</v>
          </cell>
          <cell r="AF548" t="e">
            <v>#N/A</v>
          </cell>
        </row>
        <row r="549">
          <cell r="E549" t="str">
            <v>85250133</v>
          </cell>
          <cell r="F549" t="str">
            <v>85250133</v>
          </cell>
          <cell r="G549" t="str">
            <v>不思議靴下吊下ⅢBｾｯﾄ</v>
          </cell>
          <cell r="H549">
            <v>215974032</v>
          </cell>
          <cell r="I549">
            <v>96332100</v>
          </cell>
          <cell r="J549">
            <v>10700</v>
          </cell>
          <cell r="K549" t="e">
            <v>#N/A</v>
          </cell>
          <cell r="L549">
            <v>0</v>
          </cell>
          <cell r="N549" t="e">
            <v>#N/A</v>
          </cell>
          <cell r="O549" t="e">
            <v>#N/A</v>
          </cell>
          <cell r="P549">
            <v>9003</v>
          </cell>
          <cell r="Q549" t="e">
            <v>#N/A</v>
          </cell>
          <cell r="R549" t="e">
            <v>#N/A</v>
          </cell>
          <cell r="S549" t="e">
            <v>#N/A</v>
          </cell>
          <cell r="T549" t="e">
            <v>#N/A</v>
          </cell>
          <cell r="U549" t="e">
            <v>#N/A</v>
          </cell>
          <cell r="V549" t="e">
            <v>#N/A</v>
          </cell>
          <cell r="W549" t="e">
            <v>#N/A</v>
          </cell>
          <cell r="X549">
            <v>46.83</v>
          </cell>
          <cell r="Y549" t="e">
            <v>#N/A</v>
          </cell>
          <cell r="Z549" t="e">
            <v>#N/A</v>
          </cell>
          <cell r="AA549" t="e">
            <v>#N/A</v>
          </cell>
          <cell r="AB549" t="e">
            <v>#N/A</v>
          </cell>
          <cell r="AC549" t="e">
            <v>#N/A</v>
          </cell>
          <cell r="AD549" t="e">
            <v>#N/A</v>
          </cell>
          <cell r="AF549" t="e">
            <v>#N/A</v>
          </cell>
        </row>
        <row r="550">
          <cell r="E550" t="str">
            <v>85260101</v>
          </cell>
          <cell r="F550" t="str">
            <v>85260101</v>
          </cell>
          <cell r="G550" t="str">
            <v>ハイソックス超薄B</v>
          </cell>
          <cell r="H550">
            <v>215175581</v>
          </cell>
          <cell r="I550">
            <v>61120000</v>
          </cell>
          <cell r="J550">
            <v>191000</v>
          </cell>
          <cell r="K550">
            <v>278.62537673738109</v>
          </cell>
          <cell r="L550">
            <v>0</v>
          </cell>
          <cell r="N550">
            <v>0.12929569769568411</v>
          </cell>
          <cell r="O550">
            <v>41.374623262618911</v>
          </cell>
          <cell r="P550">
            <v>320</v>
          </cell>
          <cell r="Q550">
            <v>278.62537673738109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270.37527432333576</v>
          </cell>
          <cell r="W550">
            <v>8.2501024140453545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278.62537673738109</v>
          </cell>
          <cell r="AD550">
            <v>278.63</v>
          </cell>
          <cell r="AF550">
            <v>278.63</v>
          </cell>
        </row>
        <row r="551">
          <cell r="E551" t="str">
            <v>85260102</v>
          </cell>
          <cell r="F551" t="str">
            <v>85260102</v>
          </cell>
          <cell r="G551" t="str">
            <v>ハイソックス超薄N</v>
          </cell>
          <cell r="H551">
            <v>29271098</v>
          </cell>
          <cell r="I551">
            <v>8640000</v>
          </cell>
          <cell r="J551">
            <v>27000</v>
          </cell>
          <cell r="K551">
            <v>283.93393151553585</v>
          </cell>
          <cell r="L551">
            <v>0</v>
          </cell>
          <cell r="N551">
            <v>0.11270646401395049</v>
          </cell>
          <cell r="O551">
            <v>36.066068484464154</v>
          </cell>
          <cell r="P551">
            <v>320</v>
          </cell>
          <cell r="Q551">
            <v>283.93393151553585</v>
          </cell>
          <cell r="R551">
            <v>0</v>
          </cell>
          <cell r="S551">
            <v>10.572748890298035</v>
          </cell>
          <cell r="T551">
            <v>239.46999048826888</v>
          </cell>
          <cell r="U551">
            <v>0</v>
          </cell>
          <cell r="V551">
            <v>0</v>
          </cell>
          <cell r="W551">
            <v>15.509820862396957</v>
          </cell>
          <cell r="X551">
            <v>1.38</v>
          </cell>
          <cell r="Y551">
            <v>0</v>
          </cell>
          <cell r="Z551">
            <v>0</v>
          </cell>
          <cell r="AA551">
            <v>0</v>
          </cell>
          <cell r="AB551">
            <v>17.001371274571973</v>
          </cell>
          <cell r="AC551">
            <v>283.93393151553585</v>
          </cell>
          <cell r="AD551">
            <v>266.93</v>
          </cell>
          <cell r="AF551">
            <v>266.93</v>
          </cell>
        </row>
        <row r="552">
          <cell r="E552" t="str">
            <v>85260151</v>
          </cell>
          <cell r="F552" t="str">
            <v>85260151</v>
          </cell>
          <cell r="G552" t="str">
            <v xml:space="preserve"> ﾊｲｿｯｸｽ超薄Bﾍｯﾀﾞｰﾂｷ</v>
          </cell>
          <cell r="H552">
            <v>1716000</v>
          </cell>
          <cell r="I552">
            <v>960000</v>
          </cell>
          <cell r="J552">
            <v>3000</v>
          </cell>
          <cell r="K552">
            <v>282.72624999999999</v>
          </cell>
          <cell r="L552">
            <v>0</v>
          </cell>
          <cell r="N552">
            <v>0.11648046874999984</v>
          </cell>
          <cell r="O552">
            <v>37.27374999999995</v>
          </cell>
          <cell r="P552">
            <v>320</v>
          </cell>
          <cell r="Q552">
            <v>282.72624999999999</v>
          </cell>
          <cell r="R552">
            <v>0</v>
          </cell>
          <cell r="S552">
            <v>0</v>
          </cell>
          <cell r="T552">
            <v>238.6</v>
          </cell>
          <cell r="U552">
            <v>0</v>
          </cell>
          <cell r="V552">
            <v>0</v>
          </cell>
          <cell r="W552">
            <v>25</v>
          </cell>
          <cell r="X552">
            <v>2.25</v>
          </cell>
          <cell r="Y552">
            <v>0</v>
          </cell>
          <cell r="Z552">
            <v>0</v>
          </cell>
          <cell r="AA552">
            <v>0</v>
          </cell>
          <cell r="AB552">
            <v>16.876249999999999</v>
          </cell>
          <cell r="AC552">
            <v>282.72624999999999</v>
          </cell>
          <cell r="AD552">
            <v>265.85000000000002</v>
          </cell>
          <cell r="AF552">
            <v>265.85000000000002</v>
          </cell>
        </row>
        <row r="553">
          <cell r="E553" t="str">
            <v>85260152</v>
          </cell>
          <cell r="F553" t="str">
            <v>85260152</v>
          </cell>
          <cell r="G553" t="str">
            <v xml:space="preserve"> ﾊｲｿｯｸｽ超薄Nﾍｯﾀﾞｰﾂｷ</v>
          </cell>
          <cell r="H553">
            <v>1056000</v>
          </cell>
          <cell r="I553">
            <v>448000</v>
          </cell>
          <cell r="J553">
            <v>1400</v>
          </cell>
          <cell r="K553">
            <v>283.6516666666667</v>
          </cell>
          <cell r="L553">
            <v>0</v>
          </cell>
          <cell r="N553">
            <v>0.11358854166666657</v>
          </cell>
          <cell r="O553">
            <v>36.348333333333301</v>
          </cell>
          <cell r="P553">
            <v>320</v>
          </cell>
          <cell r="Q553">
            <v>283.6516666666667</v>
          </cell>
          <cell r="R553">
            <v>0</v>
          </cell>
          <cell r="S553">
            <v>0</v>
          </cell>
          <cell r="T553">
            <v>239.47</v>
          </cell>
          <cell r="U553">
            <v>0</v>
          </cell>
          <cell r="V553">
            <v>0</v>
          </cell>
          <cell r="W553">
            <v>25</v>
          </cell>
          <cell r="X553">
            <v>2.25</v>
          </cell>
          <cell r="Y553">
            <v>0</v>
          </cell>
          <cell r="Z553">
            <v>0</v>
          </cell>
          <cell r="AA553">
            <v>0</v>
          </cell>
          <cell r="AB553">
            <v>16.931666666666668</v>
          </cell>
          <cell r="AC553">
            <v>283.6516666666667</v>
          </cell>
          <cell r="AD553">
            <v>266.72000000000003</v>
          </cell>
          <cell r="AF553">
            <v>266.72000000000003</v>
          </cell>
        </row>
        <row r="554">
          <cell r="E554" t="str">
            <v>85280101</v>
          </cell>
          <cell r="F554" t="str">
            <v>85280101</v>
          </cell>
          <cell r="G554" t="str">
            <v>不思議靴下５本指BS</v>
          </cell>
          <cell r="H554">
            <v>60986992</v>
          </cell>
          <cell r="I554">
            <v>40389800</v>
          </cell>
          <cell r="J554">
            <v>110000</v>
          </cell>
          <cell r="K554">
            <v>316.6173933855527</v>
          </cell>
          <cell r="L554">
            <v>0</v>
          </cell>
          <cell r="N554">
            <v>0.13770523071639879</v>
          </cell>
          <cell r="O554">
            <v>50.562606614447304</v>
          </cell>
          <cell r="P554">
            <v>367.18</v>
          </cell>
          <cell r="Q554">
            <v>316.6173933855527</v>
          </cell>
          <cell r="R554">
            <v>0</v>
          </cell>
          <cell r="S554">
            <v>9.8841166231505664</v>
          </cell>
          <cell r="T554">
            <v>270</v>
          </cell>
          <cell r="U554">
            <v>0</v>
          </cell>
          <cell r="V554">
            <v>0</v>
          </cell>
          <cell r="W554">
            <v>16</v>
          </cell>
          <cell r="X554">
            <v>1.79</v>
          </cell>
          <cell r="Y554">
            <v>0</v>
          </cell>
          <cell r="Z554">
            <v>0</v>
          </cell>
          <cell r="AA554">
            <v>0</v>
          </cell>
          <cell r="AB554">
            <v>18.943276762402089</v>
          </cell>
          <cell r="AC554">
            <v>316.6173933855527</v>
          </cell>
          <cell r="AD554">
            <v>297.67</v>
          </cell>
          <cell r="AF554">
            <v>297.67</v>
          </cell>
        </row>
        <row r="555">
          <cell r="E555" t="str">
            <v>85280102</v>
          </cell>
          <cell r="F555" t="str">
            <v>85280102</v>
          </cell>
          <cell r="G555" t="str">
            <v>不思議靴下５本指BL</v>
          </cell>
          <cell r="H555">
            <v>46049504</v>
          </cell>
          <cell r="I555">
            <v>28272860</v>
          </cell>
          <cell r="J555">
            <v>77000</v>
          </cell>
          <cell r="K555">
            <v>324.78997393117828</v>
          </cell>
          <cell r="L555">
            <v>0</v>
          </cell>
          <cell r="N555">
            <v>0.1154475354562387</v>
          </cell>
          <cell r="O555">
            <v>42.390026068821726</v>
          </cell>
          <cell r="P555">
            <v>367.18</v>
          </cell>
          <cell r="Q555">
            <v>324.78997393117828</v>
          </cell>
          <cell r="R555">
            <v>0</v>
          </cell>
          <cell r="S555">
            <v>7.5649635036496354</v>
          </cell>
          <cell r="T555">
            <v>280</v>
          </cell>
          <cell r="U555">
            <v>0</v>
          </cell>
          <cell r="V555">
            <v>0</v>
          </cell>
          <cell r="W555">
            <v>16</v>
          </cell>
          <cell r="X555">
            <v>1.79</v>
          </cell>
          <cell r="Y555">
            <v>0</v>
          </cell>
          <cell r="Z555">
            <v>0</v>
          </cell>
          <cell r="AA555">
            <v>0</v>
          </cell>
          <cell r="AB555">
            <v>19.435010427528677</v>
          </cell>
          <cell r="AC555">
            <v>324.78997393117828</v>
          </cell>
          <cell r="AD555">
            <v>305.35000000000002</v>
          </cell>
          <cell r="AF555">
            <v>305.35000000000002</v>
          </cell>
        </row>
        <row r="556">
          <cell r="E556" t="str">
            <v>85280151</v>
          </cell>
          <cell r="F556" t="str">
            <v>85280151</v>
          </cell>
          <cell r="G556" t="str">
            <v>不思議靴下５指BSﾍｯﾀｰ</v>
          </cell>
          <cell r="H556">
            <v>1091200</v>
          </cell>
          <cell r="I556">
            <v>771078</v>
          </cell>
          <cell r="J556">
            <v>2100</v>
          </cell>
          <cell r="K556">
            <v>329.15756410256409</v>
          </cell>
          <cell r="L556">
            <v>0</v>
          </cell>
          <cell r="N556">
            <v>0.10355257883718043</v>
          </cell>
          <cell r="O556">
            <v>38.022435897435912</v>
          </cell>
          <cell r="P556">
            <v>367.18</v>
          </cell>
          <cell r="Q556">
            <v>329.15756410256409</v>
          </cell>
          <cell r="R556">
            <v>0</v>
          </cell>
          <cell r="S556">
            <v>0</v>
          </cell>
          <cell r="T556">
            <v>270</v>
          </cell>
          <cell r="U556">
            <v>0</v>
          </cell>
          <cell r="V556">
            <v>0</v>
          </cell>
          <cell r="W556">
            <v>25</v>
          </cell>
          <cell r="X556">
            <v>1.63</v>
          </cell>
          <cell r="Y556">
            <v>0</v>
          </cell>
          <cell r="Z556">
            <v>12.820512820512821</v>
          </cell>
          <cell r="AA556">
            <v>0</v>
          </cell>
          <cell r="AB556">
            <v>19.707051282051282</v>
          </cell>
          <cell r="AC556">
            <v>329.15756410256409</v>
          </cell>
          <cell r="AD556">
            <v>296.63</v>
          </cell>
          <cell r="AF556">
            <v>296.63</v>
          </cell>
        </row>
        <row r="557">
          <cell r="E557" t="str">
            <v>85280152</v>
          </cell>
          <cell r="F557" t="str">
            <v>85280152</v>
          </cell>
          <cell r="G557" t="str">
            <v>不思議靴下５指BLﾍｯﾀｰ</v>
          </cell>
          <cell r="H557">
            <v>950400</v>
          </cell>
          <cell r="I557">
            <v>550770</v>
          </cell>
          <cell r="J557">
            <v>1500</v>
          </cell>
          <cell r="K557">
            <v>326.15628205128206</v>
          </cell>
          <cell r="L557">
            <v>0</v>
          </cell>
          <cell r="N557">
            <v>0.11172645010272331</v>
          </cell>
          <cell r="O557">
            <v>41.023717948717945</v>
          </cell>
          <cell r="P557">
            <v>367.18</v>
          </cell>
          <cell r="Q557">
            <v>326.15628205128206</v>
          </cell>
          <cell r="R557">
            <v>0</v>
          </cell>
          <cell r="S557">
            <v>0</v>
          </cell>
          <cell r="T557">
            <v>280</v>
          </cell>
          <cell r="U557">
            <v>0</v>
          </cell>
          <cell r="V557">
            <v>0</v>
          </cell>
          <cell r="W557">
            <v>25</v>
          </cell>
          <cell r="X557">
            <v>1.63</v>
          </cell>
          <cell r="Y557">
            <v>0</v>
          </cell>
          <cell r="Z557">
            <v>0</v>
          </cell>
          <cell r="AA557">
            <v>0</v>
          </cell>
          <cell r="AB557">
            <v>19.526282051282053</v>
          </cell>
          <cell r="AC557">
            <v>326.15628205128206</v>
          </cell>
          <cell r="AD557">
            <v>306.63</v>
          </cell>
          <cell r="AF557">
            <v>306.63</v>
          </cell>
        </row>
        <row r="558">
          <cell r="E558" t="str">
            <v>85290101</v>
          </cell>
          <cell r="F558" t="str">
            <v>85290101</v>
          </cell>
          <cell r="G558" t="str">
            <v>不思議Ｒ超薄手吊下</v>
          </cell>
          <cell r="H558">
            <v>6985440</v>
          </cell>
          <cell r="I558">
            <v>4387392</v>
          </cell>
          <cell r="J558">
            <v>1200</v>
          </cell>
          <cell r="K558" t="e">
            <v>#N/A</v>
          </cell>
          <cell r="L558">
            <v>0</v>
          </cell>
          <cell r="N558" t="e">
            <v>#N/A</v>
          </cell>
          <cell r="O558" t="e">
            <v>#N/A</v>
          </cell>
          <cell r="P558">
            <v>3656.16</v>
          </cell>
          <cell r="Q558">
            <v>3375.3558495175016</v>
          </cell>
          <cell r="R558">
            <v>0</v>
          </cell>
          <cell r="S558">
            <v>63.436493341788207</v>
          </cell>
          <cell r="T558">
            <v>1436.8199429296133</v>
          </cell>
          <cell r="U558">
            <v>0</v>
          </cell>
          <cell r="V558">
            <v>1622.2516459400144</v>
          </cell>
          <cell r="W558">
            <v>142.55953965865388</v>
          </cell>
          <cell r="X558">
            <v>32.67</v>
          </cell>
          <cell r="Y558">
            <v>0</v>
          </cell>
          <cell r="Z558">
            <v>0</v>
          </cell>
          <cell r="AA558">
            <v>0</v>
          </cell>
          <cell r="AB558">
            <v>102.00822764743184</v>
          </cell>
          <cell r="AC558">
            <v>3375.3558495175016</v>
          </cell>
          <cell r="AD558">
            <v>3273.3599999999997</v>
          </cell>
          <cell r="AF558">
            <v>3273.3599999999997</v>
          </cell>
        </row>
        <row r="559">
          <cell r="E559" t="str">
            <v>85310101</v>
          </cell>
          <cell r="F559" t="str">
            <v>85310101</v>
          </cell>
          <cell r="G559" t="str">
            <v>冷房対策ﾊｲｿｯｸｽB</v>
          </cell>
          <cell r="H559">
            <v>-2786842</v>
          </cell>
          <cell r="I559">
            <v>0</v>
          </cell>
          <cell r="J559">
            <v>0</v>
          </cell>
          <cell r="K559">
            <v>313.43203893712189</v>
          </cell>
          <cell r="L559">
            <v>0</v>
          </cell>
          <cell r="N559">
            <v>-4.4773463123739629E-2</v>
          </cell>
          <cell r="O559">
            <v>-13.432038937121888</v>
          </cell>
          <cell r="P559">
            <v>300</v>
          </cell>
          <cell r="Q559">
            <v>313.43203893712189</v>
          </cell>
          <cell r="R559">
            <v>0</v>
          </cell>
          <cell r="S559">
            <v>7.291370691923178</v>
          </cell>
          <cell r="T559">
            <v>273.19994738226785</v>
          </cell>
          <cell r="U559">
            <v>0</v>
          </cell>
          <cell r="V559">
            <v>0</v>
          </cell>
          <cell r="W559">
            <v>12.972507234938174</v>
          </cell>
          <cell r="X559">
            <v>1.18</v>
          </cell>
          <cell r="Y559">
            <v>0</v>
          </cell>
          <cell r="Z559">
            <v>0</v>
          </cell>
          <cell r="AA559">
            <v>0</v>
          </cell>
          <cell r="AB559">
            <v>18.788213627992633</v>
          </cell>
          <cell r="AC559">
            <v>313.43203893712189</v>
          </cell>
          <cell r="AD559">
            <v>294.64</v>
          </cell>
          <cell r="AF559">
            <v>294.64</v>
          </cell>
        </row>
        <row r="560">
          <cell r="E560" t="str">
            <v>85310102</v>
          </cell>
          <cell r="F560" t="str">
            <v>85310102</v>
          </cell>
          <cell r="G560" t="str">
            <v>冷房対策ﾊｲｿｯｸｽG</v>
          </cell>
          <cell r="H560">
            <v>-7994357</v>
          </cell>
          <cell r="I560">
            <v>0</v>
          </cell>
          <cell r="J560">
            <v>0</v>
          </cell>
          <cell r="K560">
            <v>325.20754733035528</v>
          </cell>
          <cell r="L560">
            <v>0</v>
          </cell>
          <cell r="N560">
            <v>-8.4025157767850939E-2</v>
          </cell>
          <cell r="O560">
            <v>-25.207547330355283</v>
          </cell>
          <cell r="P560">
            <v>300</v>
          </cell>
          <cell r="Q560">
            <v>325.20754733035528</v>
          </cell>
          <cell r="R560">
            <v>0</v>
          </cell>
          <cell r="S560">
            <v>7.4308657732397361</v>
          </cell>
          <cell r="T560">
            <v>283</v>
          </cell>
          <cell r="U560">
            <v>0</v>
          </cell>
          <cell r="V560">
            <v>0</v>
          </cell>
          <cell r="W560">
            <v>14.099872367581366</v>
          </cell>
          <cell r="X560">
            <v>1.18</v>
          </cell>
          <cell r="Y560">
            <v>0</v>
          </cell>
          <cell r="Z560">
            <v>0</v>
          </cell>
          <cell r="AA560">
            <v>0</v>
          </cell>
          <cell r="AB560">
            <v>19.49680918953414</v>
          </cell>
          <cell r="AC560">
            <v>325.20754733035528</v>
          </cell>
          <cell r="AD560">
            <v>305.70999999999998</v>
          </cell>
          <cell r="AF560">
            <v>305.70999999999998</v>
          </cell>
        </row>
        <row r="561">
          <cell r="E561" t="str">
            <v>85340101</v>
          </cell>
          <cell r="F561" t="str">
            <v>85340101</v>
          </cell>
          <cell r="G561" t="str">
            <v>冷房対策ｸﾙｰｿｯｸｽB</v>
          </cell>
          <cell r="H561">
            <v>-3922697</v>
          </cell>
          <cell r="I561">
            <v>0</v>
          </cell>
          <cell r="J561">
            <v>0</v>
          </cell>
          <cell r="K561">
            <v>227.8921840801751</v>
          </cell>
          <cell r="L561">
            <v>0</v>
          </cell>
          <cell r="N561">
            <v>0.20037830147306984</v>
          </cell>
          <cell r="O561">
            <v>57.107815919824901</v>
          </cell>
          <cell r="P561">
            <v>285</v>
          </cell>
          <cell r="Q561">
            <v>227.8921840801751</v>
          </cell>
          <cell r="R561">
            <v>0</v>
          </cell>
          <cell r="S561">
            <v>3.355028222555005</v>
          </cell>
          <cell r="T561">
            <v>194.19548439119916</v>
          </cell>
          <cell r="U561">
            <v>0</v>
          </cell>
          <cell r="V561">
            <v>0</v>
          </cell>
          <cell r="W561">
            <v>15.642552701301693</v>
          </cell>
          <cell r="X561">
            <v>1.05</v>
          </cell>
          <cell r="Y561">
            <v>0</v>
          </cell>
          <cell r="Z561">
            <v>0</v>
          </cell>
          <cell r="AA561">
            <v>0</v>
          </cell>
          <cell r="AB561">
            <v>13.649118765119226</v>
          </cell>
          <cell r="AC561">
            <v>227.8921840801751</v>
          </cell>
          <cell r="AD561">
            <v>214.24</v>
          </cell>
          <cell r="AF561">
            <v>214.24</v>
          </cell>
        </row>
        <row r="562">
          <cell r="E562" t="str">
            <v>85340102</v>
          </cell>
          <cell r="F562" t="str">
            <v>85340102</v>
          </cell>
          <cell r="G562" t="str">
            <v>冷房対策ｸﾙｰｿｯｸｽG</v>
          </cell>
          <cell r="H562">
            <v>-5015761</v>
          </cell>
          <cell r="I562">
            <v>0</v>
          </cell>
          <cell r="J562">
            <v>0</v>
          </cell>
          <cell r="K562">
            <v>228.12939654223106</v>
          </cell>
          <cell r="L562">
            <v>0</v>
          </cell>
          <cell r="N562">
            <v>0.19954597704480329</v>
          </cell>
          <cell r="O562">
            <v>56.870603457768937</v>
          </cell>
          <cell r="P562">
            <v>285</v>
          </cell>
          <cell r="Q562">
            <v>228.12939654223106</v>
          </cell>
          <cell r="R562">
            <v>0</v>
          </cell>
          <cell r="S562">
            <v>4.9754432331241052</v>
          </cell>
          <cell r="T562">
            <v>192.89571633080058</v>
          </cell>
          <cell r="U562">
            <v>0</v>
          </cell>
          <cell r="V562">
            <v>0</v>
          </cell>
          <cell r="W562">
            <v>15.544873912564695</v>
          </cell>
          <cell r="X562">
            <v>1.05</v>
          </cell>
          <cell r="Y562">
            <v>0</v>
          </cell>
          <cell r="Z562">
            <v>0</v>
          </cell>
          <cell r="AA562">
            <v>0</v>
          </cell>
          <cell r="AB562">
            <v>13.663363065741658</v>
          </cell>
          <cell r="AC562">
            <v>228.12939654223106</v>
          </cell>
          <cell r="AD562">
            <v>214.47</v>
          </cell>
          <cell r="AF562">
            <v>214.47</v>
          </cell>
        </row>
        <row r="563">
          <cell r="E563" t="str">
            <v>85350101</v>
          </cell>
          <cell r="F563" t="str">
            <v>85350101</v>
          </cell>
          <cell r="G563" t="str">
            <v>冷房対策靴下吊下げ</v>
          </cell>
          <cell r="H563">
            <v>19975098</v>
          </cell>
          <cell r="I563">
            <v>0</v>
          </cell>
          <cell r="J563">
            <v>0</v>
          </cell>
          <cell r="K563" t="e">
            <v>#N/A</v>
          </cell>
          <cell r="L563">
            <v>0</v>
          </cell>
          <cell r="N563" t="e">
            <v>#N/A</v>
          </cell>
          <cell r="O563" t="e">
            <v>#N/A</v>
          </cell>
          <cell r="P563">
            <v>2925</v>
          </cell>
          <cell r="Q563" t="e">
            <v>#N/A</v>
          </cell>
          <cell r="R563" t="e">
            <v>#N/A</v>
          </cell>
          <cell r="S563" t="e">
            <v>#N/A</v>
          </cell>
          <cell r="T563" t="e">
            <v>#N/A</v>
          </cell>
          <cell r="U563" t="e">
            <v>#N/A</v>
          </cell>
          <cell r="V563" t="e">
            <v>#N/A</v>
          </cell>
          <cell r="W563" t="e">
            <v>#N/A</v>
          </cell>
          <cell r="X563">
            <v>27.33</v>
          </cell>
          <cell r="Y563" t="e">
            <v>#N/A</v>
          </cell>
          <cell r="Z563" t="e">
            <v>#N/A</v>
          </cell>
          <cell r="AA563" t="e">
            <v>#N/A</v>
          </cell>
          <cell r="AB563" t="e">
            <v>#N/A</v>
          </cell>
          <cell r="AC563" t="e">
            <v>#N/A</v>
          </cell>
          <cell r="AD563" t="e">
            <v>#N/A</v>
          </cell>
          <cell r="AF563" t="e">
            <v>#N/A</v>
          </cell>
        </row>
        <row r="564">
          <cell r="E564" t="str">
            <v>85370101</v>
          </cell>
          <cell r="F564" t="str">
            <v>85370101</v>
          </cell>
          <cell r="G564" t="str">
            <v>ムレないRｿｯｸｽ黒</v>
          </cell>
          <cell r="H564">
            <v>-1216418</v>
          </cell>
          <cell r="I564">
            <v>0</v>
          </cell>
          <cell r="J564">
            <v>0</v>
          </cell>
          <cell r="K564">
            <v>41.31</v>
          </cell>
          <cell r="L564">
            <v>0</v>
          </cell>
          <cell r="N564">
            <v>0.87849999999999995</v>
          </cell>
          <cell r="O564">
            <v>298.69</v>
          </cell>
          <cell r="P564">
            <v>340</v>
          </cell>
          <cell r="Q564">
            <v>41.31</v>
          </cell>
          <cell r="R564">
            <v>0</v>
          </cell>
          <cell r="S564">
            <v>21.04</v>
          </cell>
          <cell r="T564">
            <v>0</v>
          </cell>
          <cell r="U564">
            <v>0</v>
          </cell>
          <cell r="V564">
            <v>0</v>
          </cell>
          <cell r="W564">
            <v>16.760000000000002</v>
          </cell>
          <cell r="X564">
            <v>1.1100000000000001</v>
          </cell>
          <cell r="Y564">
            <v>0</v>
          </cell>
          <cell r="Z564">
            <v>0</v>
          </cell>
          <cell r="AA564">
            <v>0</v>
          </cell>
          <cell r="AB564">
            <v>2.4</v>
          </cell>
          <cell r="AC564">
            <v>41.31</v>
          </cell>
          <cell r="AD564">
            <v>38.909999999999997</v>
          </cell>
          <cell r="AF564">
            <v>206.76030012004804</v>
          </cell>
        </row>
        <row r="565">
          <cell r="E565" t="str">
            <v>85370102</v>
          </cell>
          <cell r="F565" t="str">
            <v>85370102</v>
          </cell>
          <cell r="G565" t="str">
            <v>ムレないRｿｯｸｽ ｸﾞﾚｰ</v>
          </cell>
          <cell r="H565">
            <v>-6642248</v>
          </cell>
          <cell r="I565">
            <v>0</v>
          </cell>
          <cell r="J565">
            <v>0</v>
          </cell>
          <cell r="K565">
            <v>25.31</v>
          </cell>
          <cell r="L565">
            <v>0</v>
          </cell>
          <cell r="N565">
            <v>0.92555882352941177</v>
          </cell>
          <cell r="O565">
            <v>314.69</v>
          </cell>
          <cell r="P565">
            <v>340</v>
          </cell>
          <cell r="Q565">
            <v>25.31</v>
          </cell>
          <cell r="R565">
            <v>0</v>
          </cell>
          <cell r="S565">
            <v>9</v>
          </cell>
          <cell r="T565">
            <v>0</v>
          </cell>
          <cell r="U565">
            <v>0</v>
          </cell>
          <cell r="V565">
            <v>0</v>
          </cell>
          <cell r="W565">
            <v>13.8</v>
          </cell>
          <cell r="X565">
            <v>1.1100000000000001</v>
          </cell>
          <cell r="Y565">
            <v>0</v>
          </cell>
          <cell r="Z565">
            <v>0</v>
          </cell>
          <cell r="AA565">
            <v>0</v>
          </cell>
          <cell r="AB565">
            <v>1.4</v>
          </cell>
          <cell r="AC565">
            <v>25.31</v>
          </cell>
          <cell r="AD565">
            <v>23.91</v>
          </cell>
          <cell r="AF565">
            <v>190.60848467187321</v>
          </cell>
        </row>
        <row r="566">
          <cell r="E566" t="str">
            <v>85370103</v>
          </cell>
          <cell r="F566" t="str">
            <v>85370103</v>
          </cell>
          <cell r="G566" t="str">
            <v>ムレないRｿｯｸｽ紺</v>
          </cell>
          <cell r="H566">
            <v>-6742331</v>
          </cell>
          <cell r="I566">
            <v>0</v>
          </cell>
          <cell r="J566">
            <v>0</v>
          </cell>
          <cell r="K566">
            <v>92.526666666666671</v>
          </cell>
          <cell r="L566">
            <v>0</v>
          </cell>
          <cell r="N566">
            <v>0.72786274509803917</v>
          </cell>
          <cell r="O566">
            <v>247.47333333333333</v>
          </cell>
          <cell r="P566">
            <v>340</v>
          </cell>
          <cell r="Q566">
            <v>92.526666666666671</v>
          </cell>
          <cell r="R566">
            <v>0</v>
          </cell>
          <cell r="S566">
            <v>72</v>
          </cell>
          <cell r="T566">
            <v>0</v>
          </cell>
          <cell r="U566">
            <v>0</v>
          </cell>
          <cell r="V566">
            <v>0</v>
          </cell>
          <cell r="W566">
            <v>14</v>
          </cell>
          <cell r="X566">
            <v>1.1100000000000001</v>
          </cell>
          <cell r="Y566">
            <v>0</v>
          </cell>
          <cell r="Z566">
            <v>0</v>
          </cell>
          <cell r="AA566">
            <v>0</v>
          </cell>
          <cell r="AB566">
            <v>5.416666666666667</v>
          </cell>
          <cell r="AC566">
            <v>92.526666666666671</v>
          </cell>
          <cell r="AD566">
            <v>87.11</v>
          </cell>
          <cell r="AF566">
            <v>197.79125824901013</v>
          </cell>
        </row>
        <row r="567">
          <cell r="E567" t="str">
            <v>85370104</v>
          </cell>
          <cell r="F567" t="str">
            <v>85370104</v>
          </cell>
          <cell r="G567" t="str">
            <v>ムレないRｿｯｸｽ ﾁｬｺｰﾙ</v>
          </cell>
          <cell r="H567">
            <v>-5886881</v>
          </cell>
          <cell r="I567">
            <v>0</v>
          </cell>
          <cell r="J567">
            <v>0</v>
          </cell>
          <cell r="K567">
            <v>80.289487179487168</v>
          </cell>
          <cell r="L567">
            <v>0</v>
          </cell>
          <cell r="N567">
            <v>0.76385444947209646</v>
          </cell>
          <cell r="O567">
            <v>259.7105128205128</v>
          </cell>
          <cell r="P567">
            <v>340</v>
          </cell>
          <cell r="Q567">
            <v>80.289487179487168</v>
          </cell>
          <cell r="R567">
            <v>0</v>
          </cell>
          <cell r="S567">
            <v>58.717948717948715</v>
          </cell>
          <cell r="T567">
            <v>0</v>
          </cell>
          <cell r="U567">
            <v>0</v>
          </cell>
          <cell r="V567">
            <v>0</v>
          </cell>
          <cell r="W567">
            <v>15.717948717948717</v>
          </cell>
          <cell r="X567">
            <v>1.1100000000000001</v>
          </cell>
          <cell r="Y567">
            <v>0</v>
          </cell>
          <cell r="Z567">
            <v>0</v>
          </cell>
          <cell r="AA567">
            <v>0</v>
          </cell>
          <cell r="AB567">
            <v>4.7435897435897436</v>
          </cell>
          <cell r="AC567">
            <v>80.289487179487168</v>
          </cell>
          <cell r="AD567">
            <v>75.55</v>
          </cell>
          <cell r="AF567">
            <v>194.67674039524934</v>
          </cell>
        </row>
        <row r="568">
          <cell r="E568" t="str">
            <v>85390101</v>
          </cell>
          <cell r="F568" t="str">
            <v>85390101</v>
          </cell>
          <cell r="G568" t="str">
            <v>ムレない靴下吊下げ</v>
          </cell>
          <cell r="H568">
            <v>23366252</v>
          </cell>
          <cell r="I568">
            <v>0</v>
          </cell>
          <cell r="J568">
            <v>0</v>
          </cell>
          <cell r="K568" t="e">
            <v>#N/A</v>
          </cell>
          <cell r="L568">
            <v>0</v>
          </cell>
          <cell r="N568" t="e">
            <v>#N/A</v>
          </cell>
          <cell r="O568" t="e">
            <v>#N/A</v>
          </cell>
          <cell r="P568">
            <v>4080</v>
          </cell>
          <cell r="Q568" t="e">
            <v>#N/A</v>
          </cell>
          <cell r="R568" t="e">
            <v>#N/A</v>
          </cell>
          <cell r="S568" t="e">
            <v>#N/A</v>
          </cell>
          <cell r="T568" t="e">
            <v>#N/A</v>
          </cell>
          <cell r="U568" t="e">
            <v>#N/A</v>
          </cell>
          <cell r="V568" t="e">
            <v>#N/A</v>
          </cell>
          <cell r="W568" t="e">
            <v>#N/A</v>
          </cell>
          <cell r="X568">
            <v>27.33</v>
          </cell>
          <cell r="Y568" t="e">
            <v>#N/A</v>
          </cell>
          <cell r="Z568" t="e">
            <v>#N/A</v>
          </cell>
          <cell r="AA568" t="e">
            <v>#N/A</v>
          </cell>
          <cell r="AB568" t="e">
            <v>#N/A</v>
          </cell>
          <cell r="AC568" t="e">
            <v>#N/A</v>
          </cell>
          <cell r="AD568" t="e">
            <v>#N/A</v>
          </cell>
          <cell r="AF568" t="e">
            <v>#N/A</v>
          </cell>
        </row>
        <row r="569">
          <cell r="E569" t="str">
            <v>85410101</v>
          </cell>
          <cell r="F569" t="str">
            <v>85410101</v>
          </cell>
          <cell r="G569" t="str">
            <v>帽子汗とりシート</v>
          </cell>
          <cell r="H569">
            <v>23089790</v>
          </cell>
          <cell r="I569">
            <v>15897600</v>
          </cell>
          <cell r="J569">
            <v>110400</v>
          </cell>
          <cell r="K569">
            <v>117.09998188405797</v>
          </cell>
          <cell r="L569">
            <v>0</v>
          </cell>
          <cell r="N569">
            <v>0.18680568136070855</v>
          </cell>
          <cell r="O569">
            <v>26.900018115942032</v>
          </cell>
          <cell r="P569">
            <v>144</v>
          </cell>
          <cell r="Q569">
            <v>117.09998188405797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117.09998188405797</v>
          </cell>
          <cell r="W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117.09998188405797</v>
          </cell>
          <cell r="AD569">
            <v>117.1</v>
          </cell>
          <cell r="AF569">
            <v>117.1</v>
          </cell>
        </row>
        <row r="570">
          <cell r="E570" t="str">
            <v>85420101</v>
          </cell>
          <cell r="F570" t="str">
            <v>85420101</v>
          </cell>
          <cell r="G570" t="str">
            <v>たたいてｸｰﾙﾊﾟｯｸ･ｸﾋﾞ</v>
          </cell>
          <cell r="H570">
            <v>13255180</v>
          </cell>
          <cell r="I570">
            <v>8760000</v>
          </cell>
          <cell r="J570">
            <v>120000</v>
          </cell>
          <cell r="K570">
            <v>62.814642049408491</v>
          </cell>
          <cell r="L570">
            <v>0</v>
          </cell>
          <cell r="N570">
            <v>0.13952545137796588</v>
          </cell>
          <cell r="O570">
            <v>10.185357950591509</v>
          </cell>
          <cell r="P570">
            <v>73</v>
          </cell>
          <cell r="Q570">
            <v>62.814642049408491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62.814642049408491</v>
          </cell>
          <cell r="W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62.814642049408491</v>
          </cell>
          <cell r="AD570">
            <v>62.81</v>
          </cell>
          <cell r="AF570">
            <v>62.81</v>
          </cell>
        </row>
        <row r="571">
          <cell r="E571" t="str">
            <v>85430101</v>
          </cell>
          <cell r="F571" t="str">
            <v>85430101</v>
          </cell>
          <cell r="G571" t="str">
            <v>たたいてｸｰﾙﾊﾟｯｸ･ﾜｷ</v>
          </cell>
          <cell r="H571">
            <v>1488797</v>
          </cell>
          <cell r="I571">
            <v>0</v>
          </cell>
          <cell r="J571">
            <v>0</v>
          </cell>
          <cell r="K571">
            <v>85.356124031007752</v>
          </cell>
          <cell r="L571">
            <v>0</v>
          </cell>
          <cell r="N571">
            <v>0.16317525459796323</v>
          </cell>
          <cell r="O571">
            <v>16.643875968992248</v>
          </cell>
          <cell r="P571">
            <v>102</v>
          </cell>
          <cell r="Q571">
            <v>85.356124031007752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85.356124031007752</v>
          </cell>
          <cell r="W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85.356124031007752</v>
          </cell>
          <cell r="AD571">
            <v>85.36</v>
          </cell>
          <cell r="AF571">
            <v>85.36</v>
          </cell>
        </row>
        <row r="572">
          <cell r="E572" t="str">
            <v>85440101</v>
          </cell>
          <cell r="F572" t="str">
            <v>85440101</v>
          </cell>
          <cell r="G572" t="str">
            <v>ふりふりｱｲｽｽﾌﾟﾚｰ</v>
          </cell>
          <cell r="H572">
            <v>42418822</v>
          </cell>
          <cell r="I572">
            <v>26640000</v>
          </cell>
          <cell r="J572">
            <v>120000</v>
          </cell>
          <cell r="K572">
            <v>189.13997815593842</v>
          </cell>
          <cell r="L572">
            <v>0</v>
          </cell>
          <cell r="N572">
            <v>0.14801811641469179</v>
          </cell>
          <cell r="O572">
            <v>32.860021844061578</v>
          </cell>
          <cell r="P572">
            <v>222</v>
          </cell>
          <cell r="Q572">
            <v>189.13997815593842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189.13997815593842</v>
          </cell>
          <cell r="W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189.13997815593842</v>
          </cell>
          <cell r="AD572">
            <v>189.14</v>
          </cell>
          <cell r="AF572">
            <v>189.14</v>
          </cell>
        </row>
        <row r="573">
          <cell r="E573" t="str">
            <v>85450101</v>
          </cell>
          <cell r="F573" t="str">
            <v>85450101</v>
          </cell>
          <cell r="G573" t="str">
            <v>熱中対策フロアセット</v>
          </cell>
          <cell r="H573">
            <v>55669914</v>
          </cell>
          <cell r="I573">
            <v>26554000</v>
          </cell>
          <cell r="J573">
            <v>4400</v>
          </cell>
          <cell r="K573" t="e">
            <v>#N/A</v>
          </cell>
          <cell r="L573">
            <v>0</v>
          </cell>
          <cell r="N573" t="e">
            <v>#N/A</v>
          </cell>
          <cell r="O573" t="e">
            <v>#N/A</v>
          </cell>
          <cell r="P573">
            <v>6035</v>
          </cell>
          <cell r="Q573" t="e">
            <v>#N/A</v>
          </cell>
          <cell r="R573" t="e">
            <v>#N/A</v>
          </cell>
          <cell r="S573" t="e">
            <v>#N/A</v>
          </cell>
          <cell r="T573" t="e">
            <v>#N/A</v>
          </cell>
          <cell r="U573" t="e">
            <v>#N/A</v>
          </cell>
          <cell r="V573" t="e">
            <v>#N/A</v>
          </cell>
          <cell r="W573" t="e">
            <v>#N/A</v>
          </cell>
          <cell r="X573">
            <v>0</v>
          </cell>
          <cell r="Y573" t="e">
            <v>#N/A</v>
          </cell>
          <cell r="Z573" t="e">
            <v>#N/A</v>
          </cell>
          <cell r="AA573" t="e">
            <v>#N/A</v>
          </cell>
          <cell r="AB573" t="e">
            <v>#N/A</v>
          </cell>
          <cell r="AC573" t="e">
            <v>#N/A</v>
          </cell>
          <cell r="AD573" t="e">
            <v>#N/A</v>
          </cell>
          <cell r="AF573" t="e">
            <v>#N/A</v>
          </cell>
        </row>
        <row r="574">
          <cell r="E574" t="str">
            <v>85450102</v>
          </cell>
          <cell r="F574" t="str">
            <v>85450102</v>
          </cell>
          <cell r="G574" t="str">
            <v>熱中対策エンドセット</v>
          </cell>
          <cell r="H574">
            <v>38338297</v>
          </cell>
          <cell r="I574">
            <v>18105000</v>
          </cell>
          <cell r="J574">
            <v>3000</v>
          </cell>
          <cell r="K574" t="e">
            <v>#N/A</v>
          </cell>
          <cell r="L574">
            <v>0</v>
          </cell>
          <cell r="N574" t="e">
            <v>#N/A</v>
          </cell>
          <cell r="O574" t="e">
            <v>#N/A</v>
          </cell>
          <cell r="P574">
            <v>6035</v>
          </cell>
          <cell r="Q574" t="e">
            <v>#N/A</v>
          </cell>
          <cell r="R574" t="e">
            <v>#N/A</v>
          </cell>
          <cell r="S574" t="e">
            <v>#N/A</v>
          </cell>
          <cell r="T574" t="e">
            <v>#N/A</v>
          </cell>
          <cell r="U574" t="e">
            <v>#N/A</v>
          </cell>
          <cell r="V574" t="e">
            <v>#N/A</v>
          </cell>
          <cell r="W574" t="e">
            <v>#N/A</v>
          </cell>
          <cell r="X574">
            <v>212</v>
          </cell>
          <cell r="Y574" t="e">
            <v>#N/A</v>
          </cell>
          <cell r="Z574" t="e">
            <v>#N/A</v>
          </cell>
          <cell r="AA574" t="e">
            <v>#N/A</v>
          </cell>
          <cell r="AB574" t="e">
            <v>#N/A</v>
          </cell>
          <cell r="AC574" t="e">
            <v>#N/A</v>
          </cell>
          <cell r="AD574" t="e">
            <v>#N/A</v>
          </cell>
          <cell r="AF574" t="e">
            <v>#N/A</v>
          </cell>
        </row>
        <row r="575">
          <cell r="E575" t="str">
            <v>85510101</v>
          </cell>
          <cell r="F575" t="str">
            <v>85510101</v>
          </cell>
          <cell r="G575" t="str">
            <v xml:space="preserve"> I･POCA ﾌｧｰ付(ﾌﾞﾙｰ)</v>
          </cell>
          <cell r="H575">
            <v>395928</v>
          </cell>
          <cell r="I575">
            <v>0</v>
          </cell>
          <cell r="J575">
            <v>0</v>
          </cell>
          <cell r="K575" t="e">
            <v>#N/A</v>
          </cell>
          <cell r="L575">
            <v>0</v>
          </cell>
          <cell r="N575" t="e">
            <v>#N/A</v>
          </cell>
          <cell r="O575" t="e">
            <v>#N/A</v>
          </cell>
          <cell r="P575">
            <v>2000</v>
          </cell>
          <cell r="Q575" t="e">
            <v>#N/A</v>
          </cell>
          <cell r="R575">
            <v>0</v>
          </cell>
          <cell r="S575">
            <v>0</v>
          </cell>
          <cell r="T575">
            <v>1850</v>
          </cell>
          <cell r="U575">
            <v>0</v>
          </cell>
          <cell r="V575">
            <v>0</v>
          </cell>
          <cell r="W575">
            <v>0</v>
          </cell>
          <cell r="X575" t="e">
            <v>#N/A</v>
          </cell>
          <cell r="Y575">
            <v>65.518181818181816</v>
          </cell>
          <cell r="Z575">
            <v>726.34848484848487</v>
          </cell>
          <cell r="AA575">
            <v>28.56969696969697</v>
          </cell>
          <cell r="AB575">
            <v>169.13636363636363</v>
          </cell>
          <cell r="AC575" t="e">
            <v>#N/A</v>
          </cell>
          <cell r="AD575" t="e">
            <v>#N/A</v>
          </cell>
          <cell r="AF575" t="e">
            <v>#N/A</v>
          </cell>
        </row>
        <row r="576">
          <cell r="E576" t="str">
            <v>85510102</v>
          </cell>
          <cell r="F576" t="str">
            <v>85510102</v>
          </cell>
          <cell r="G576" t="str">
            <v xml:space="preserve"> I･POCA ﾌｧｰ付(ｸﾞﾘｰﾝ)</v>
          </cell>
          <cell r="H576">
            <v>336088</v>
          </cell>
          <cell r="I576">
            <v>0</v>
          </cell>
          <cell r="J576">
            <v>0</v>
          </cell>
          <cell r="K576" t="e">
            <v>#N/A</v>
          </cell>
          <cell r="L576">
            <v>0</v>
          </cell>
          <cell r="N576" t="e">
            <v>#N/A</v>
          </cell>
          <cell r="O576" t="e">
            <v>#N/A</v>
          </cell>
          <cell r="P576">
            <v>2000</v>
          </cell>
          <cell r="Q576" t="e">
            <v>#N/A</v>
          </cell>
          <cell r="R576">
            <v>0</v>
          </cell>
          <cell r="S576">
            <v>0</v>
          </cell>
          <cell r="T576">
            <v>1850</v>
          </cell>
          <cell r="U576">
            <v>0</v>
          </cell>
          <cell r="V576">
            <v>0</v>
          </cell>
          <cell r="W576">
            <v>0</v>
          </cell>
          <cell r="X576" t="e">
            <v>#N/A</v>
          </cell>
          <cell r="Y576">
            <v>19.966666666666665</v>
          </cell>
          <cell r="Z576">
            <v>724.59393939393942</v>
          </cell>
          <cell r="AA576">
            <v>8.7060606060606069</v>
          </cell>
          <cell r="AB576">
            <v>166.1090909090909</v>
          </cell>
          <cell r="AC576" t="e">
            <v>#N/A</v>
          </cell>
          <cell r="AD576" t="e">
            <v>#N/A</v>
          </cell>
          <cell r="AF576" t="e">
            <v>#N/A</v>
          </cell>
        </row>
        <row r="577">
          <cell r="E577" t="str">
            <v>85510103</v>
          </cell>
          <cell r="F577" t="str">
            <v>85510103</v>
          </cell>
          <cell r="G577" t="str">
            <v xml:space="preserve"> I･POCA ﾌｧｰ付(ﾋﾟﾝｸ)</v>
          </cell>
          <cell r="H577">
            <v>429128</v>
          </cell>
          <cell r="I577">
            <v>0</v>
          </cell>
          <cell r="J577">
            <v>0</v>
          </cell>
          <cell r="K577" t="e">
            <v>#N/A</v>
          </cell>
          <cell r="L577">
            <v>0</v>
          </cell>
          <cell r="N577" t="e">
            <v>#N/A</v>
          </cell>
          <cell r="O577" t="e">
            <v>#N/A</v>
          </cell>
          <cell r="P577">
            <v>2000</v>
          </cell>
          <cell r="Q577" t="e">
            <v>#N/A</v>
          </cell>
          <cell r="R577">
            <v>0</v>
          </cell>
          <cell r="S577">
            <v>0</v>
          </cell>
          <cell r="T577">
            <v>1850</v>
          </cell>
          <cell r="U577">
            <v>0</v>
          </cell>
          <cell r="V577">
            <v>0</v>
          </cell>
          <cell r="W577">
            <v>0</v>
          </cell>
          <cell r="X577" t="e">
            <v>#N/A</v>
          </cell>
          <cell r="Y577">
            <v>37.021212121212123</v>
          </cell>
          <cell r="Z577">
            <v>724.59393939393942</v>
          </cell>
          <cell r="AA577">
            <v>16.142424242424241</v>
          </cell>
          <cell r="AB577">
            <v>167.2</v>
          </cell>
          <cell r="AC577" t="e">
            <v>#N/A</v>
          </cell>
          <cell r="AD577" t="e">
            <v>#N/A</v>
          </cell>
          <cell r="AF577" t="e">
            <v>#N/A</v>
          </cell>
        </row>
        <row r="578">
          <cell r="E578" t="str">
            <v>85510104</v>
          </cell>
          <cell r="F578" t="str">
            <v>85510104</v>
          </cell>
          <cell r="G578" t="str">
            <v xml:space="preserve"> I･POCA ﾌｧｰ無(ﾌﾞﾙｰ)</v>
          </cell>
          <cell r="H578">
            <v>886720</v>
          </cell>
          <cell r="I578">
            <v>0</v>
          </cell>
          <cell r="J578">
            <v>0</v>
          </cell>
          <cell r="K578" t="e">
            <v>#N/A</v>
          </cell>
          <cell r="L578">
            <v>0</v>
          </cell>
          <cell r="N578" t="e">
            <v>#N/A</v>
          </cell>
          <cell r="O578" t="e">
            <v>#N/A</v>
          </cell>
          <cell r="P578">
            <v>2000</v>
          </cell>
          <cell r="Q578" t="e">
            <v>#N/A</v>
          </cell>
          <cell r="R578">
            <v>0</v>
          </cell>
          <cell r="S578">
            <v>0</v>
          </cell>
          <cell r="T578">
            <v>1850</v>
          </cell>
          <cell r="U578">
            <v>0</v>
          </cell>
          <cell r="V578">
            <v>0</v>
          </cell>
          <cell r="W578">
            <v>0</v>
          </cell>
          <cell r="X578" t="e">
            <v>#N/A</v>
          </cell>
          <cell r="Y578">
            <v>103.94242424242424</v>
          </cell>
          <cell r="Z578">
            <v>724.59393939393942</v>
          </cell>
          <cell r="AA578">
            <v>45.327272727272728</v>
          </cell>
          <cell r="AB578">
            <v>171.4848484848485</v>
          </cell>
          <cell r="AC578" t="e">
            <v>#N/A</v>
          </cell>
          <cell r="AD578" t="e">
            <v>#N/A</v>
          </cell>
          <cell r="AF578" t="e">
            <v>#N/A</v>
          </cell>
        </row>
        <row r="579">
          <cell r="E579" t="str">
            <v>85510105</v>
          </cell>
          <cell r="F579" t="str">
            <v>85510105</v>
          </cell>
          <cell r="G579" t="str">
            <v xml:space="preserve"> I･POCA ﾌｧｰ無(ｸﾞﾘｰﾝ)</v>
          </cell>
          <cell r="H579">
            <v>846880</v>
          </cell>
          <cell r="I579">
            <v>0</v>
          </cell>
          <cell r="J579">
            <v>0</v>
          </cell>
          <cell r="K579" t="e">
            <v>#N/A</v>
          </cell>
          <cell r="L579">
            <v>0</v>
          </cell>
          <cell r="N579" t="e">
            <v>#N/A</v>
          </cell>
          <cell r="O579" t="e">
            <v>#N/A</v>
          </cell>
          <cell r="P579">
            <v>2000</v>
          </cell>
          <cell r="Q579" t="e">
            <v>#N/A</v>
          </cell>
          <cell r="R579">
            <v>0</v>
          </cell>
          <cell r="S579">
            <v>0</v>
          </cell>
          <cell r="T579">
            <v>1850</v>
          </cell>
          <cell r="U579">
            <v>0</v>
          </cell>
          <cell r="V579">
            <v>0</v>
          </cell>
          <cell r="W579">
            <v>0</v>
          </cell>
          <cell r="X579" t="e">
            <v>#N/A</v>
          </cell>
          <cell r="Y579">
            <v>103.94242424242424</v>
          </cell>
          <cell r="Z579">
            <v>724.59393939393942</v>
          </cell>
          <cell r="AA579">
            <v>45.327272727272728</v>
          </cell>
          <cell r="AB579">
            <v>171.4848484848485</v>
          </cell>
          <cell r="AC579" t="e">
            <v>#N/A</v>
          </cell>
          <cell r="AD579" t="e">
            <v>#N/A</v>
          </cell>
          <cell r="AF579" t="e">
            <v>#N/A</v>
          </cell>
        </row>
        <row r="580">
          <cell r="E580" t="str">
            <v>85510106</v>
          </cell>
          <cell r="F580" t="str">
            <v>85510106</v>
          </cell>
          <cell r="G580" t="str">
            <v xml:space="preserve"> I･POCA ﾌｧｰ無(ﾋﾟﾝｸ)</v>
          </cell>
          <cell r="H580">
            <v>906640</v>
          </cell>
          <cell r="I580">
            <v>0</v>
          </cell>
          <cell r="J580">
            <v>0</v>
          </cell>
          <cell r="K580" t="e">
            <v>#N/A</v>
          </cell>
          <cell r="L580">
            <v>0</v>
          </cell>
          <cell r="N580" t="e">
            <v>#N/A</v>
          </cell>
          <cell r="O580" t="e">
            <v>#N/A</v>
          </cell>
          <cell r="P580">
            <v>2000</v>
          </cell>
          <cell r="Q580" t="e">
            <v>#N/A</v>
          </cell>
          <cell r="R580">
            <v>0</v>
          </cell>
          <cell r="S580">
            <v>0</v>
          </cell>
          <cell r="T580">
            <v>1850</v>
          </cell>
          <cell r="U580">
            <v>0</v>
          </cell>
          <cell r="V580">
            <v>0</v>
          </cell>
          <cell r="W580">
            <v>0</v>
          </cell>
          <cell r="X580" t="e">
            <v>#N/A</v>
          </cell>
          <cell r="Y580">
            <v>103.94242424242424</v>
          </cell>
          <cell r="Z580">
            <v>724.59393939393942</v>
          </cell>
          <cell r="AA580">
            <v>45.327272727272728</v>
          </cell>
          <cell r="AB580">
            <v>171.4848484848485</v>
          </cell>
          <cell r="AC580" t="e">
            <v>#N/A</v>
          </cell>
          <cell r="AD580" t="e">
            <v>#N/A</v>
          </cell>
          <cell r="AF580" t="e">
            <v>#N/A</v>
          </cell>
        </row>
        <row r="581">
          <cell r="E581" t="str">
            <v>97200601</v>
          </cell>
          <cell r="F581" t="str">
            <v>97200601</v>
          </cell>
          <cell r="G581" t="str">
            <v>血流改善　小口セット</v>
          </cell>
          <cell r="H581">
            <v>8971605</v>
          </cell>
          <cell r="I581" t="e">
            <v>#N/A</v>
          </cell>
          <cell r="J581" t="e">
            <v>#N/A</v>
          </cell>
          <cell r="K581" t="e">
            <v>#N/A</v>
          </cell>
          <cell r="L581">
            <v>0</v>
          </cell>
          <cell r="N581" t="e">
            <v>#N/A</v>
          </cell>
          <cell r="O581" t="e">
            <v>#N/A</v>
          </cell>
          <cell r="P581">
            <v>3675</v>
          </cell>
          <cell r="Q581" t="e">
            <v>#N/A</v>
          </cell>
          <cell r="R581" t="e">
            <v>#N/A</v>
          </cell>
          <cell r="S581" t="e">
            <v>#N/A</v>
          </cell>
          <cell r="T581" t="e">
            <v>#N/A</v>
          </cell>
          <cell r="U581" t="e">
            <v>#N/A</v>
          </cell>
          <cell r="V581" t="e">
            <v>#N/A</v>
          </cell>
          <cell r="W581" t="e">
            <v>#N/A</v>
          </cell>
          <cell r="X581" t="e">
            <v>#N/A</v>
          </cell>
          <cell r="Y581" t="e">
            <v>#N/A</v>
          </cell>
          <cell r="Z581" t="e">
            <v>#N/A</v>
          </cell>
          <cell r="AA581" t="e">
            <v>#N/A</v>
          </cell>
          <cell r="AB581" t="e">
            <v>#N/A</v>
          </cell>
          <cell r="AC581" t="e">
            <v>#N/A</v>
          </cell>
          <cell r="AD581" t="e">
            <v>#N/A</v>
          </cell>
          <cell r="AF581" t="e">
            <v>#N/A</v>
          </cell>
        </row>
        <row r="582">
          <cell r="E582" t="str">
            <v>97200602</v>
          </cell>
          <cell r="F582" t="str">
            <v>97200602</v>
          </cell>
          <cell r="G582" t="str">
            <v>血流改善　吊下セット</v>
          </cell>
          <cell r="H582">
            <v>19799360</v>
          </cell>
          <cell r="I582" t="e">
            <v>#N/A</v>
          </cell>
          <cell r="J582" t="e">
            <v>#N/A</v>
          </cell>
          <cell r="K582" t="e">
            <v>#N/A</v>
          </cell>
          <cell r="L582">
            <v>0</v>
          </cell>
          <cell r="N582" t="e">
            <v>#N/A</v>
          </cell>
          <cell r="O582" t="e">
            <v>#N/A</v>
          </cell>
          <cell r="P582">
            <v>2416</v>
          </cell>
          <cell r="Q582" t="e">
            <v>#N/A</v>
          </cell>
          <cell r="R582" t="e">
            <v>#N/A</v>
          </cell>
          <cell r="S582" t="e">
            <v>#N/A</v>
          </cell>
          <cell r="T582" t="e">
            <v>#N/A</v>
          </cell>
          <cell r="U582" t="e">
            <v>#N/A</v>
          </cell>
          <cell r="V582" t="e">
            <v>#N/A</v>
          </cell>
          <cell r="W582" t="e">
            <v>#N/A</v>
          </cell>
          <cell r="X582" t="e">
            <v>#N/A</v>
          </cell>
          <cell r="Y582" t="e">
            <v>#N/A</v>
          </cell>
          <cell r="Z582" t="e">
            <v>#N/A</v>
          </cell>
          <cell r="AA582" t="e">
            <v>#N/A</v>
          </cell>
          <cell r="AB582" t="e">
            <v>#N/A</v>
          </cell>
          <cell r="AC582" t="e">
            <v>#N/A</v>
          </cell>
          <cell r="AD582" t="e">
            <v>#N/A</v>
          </cell>
          <cell r="AF582" t="e">
            <v>#N/A</v>
          </cell>
        </row>
        <row r="583">
          <cell r="E583" t="str">
            <v>97200603</v>
          </cell>
          <cell r="F583" t="str">
            <v>97200603</v>
          </cell>
          <cell r="G583" t="str">
            <v>足元はる貼らない吊下</v>
          </cell>
          <cell r="H583">
            <v>19018431</v>
          </cell>
          <cell r="I583">
            <v>6993600</v>
          </cell>
          <cell r="J583">
            <v>6200</v>
          </cell>
          <cell r="K583" t="e">
            <v>#N/A</v>
          </cell>
          <cell r="L583">
            <v>0</v>
          </cell>
          <cell r="N583" t="e">
            <v>#N/A</v>
          </cell>
          <cell r="O583" t="e">
            <v>#N/A</v>
          </cell>
          <cell r="P583">
            <v>1128</v>
          </cell>
          <cell r="Q583" t="e">
            <v>#N/A</v>
          </cell>
          <cell r="R583" t="e">
            <v>#N/A</v>
          </cell>
          <cell r="S583" t="e">
            <v>#N/A</v>
          </cell>
          <cell r="T583" t="e">
            <v>#N/A</v>
          </cell>
          <cell r="U583" t="e">
            <v>#N/A</v>
          </cell>
          <cell r="V583" t="e">
            <v>#N/A</v>
          </cell>
          <cell r="W583" t="e">
            <v>#N/A</v>
          </cell>
          <cell r="X583">
            <v>136</v>
          </cell>
          <cell r="Y583" t="e">
            <v>#N/A</v>
          </cell>
          <cell r="Z583" t="e">
            <v>#N/A</v>
          </cell>
          <cell r="AA583" t="e">
            <v>#N/A</v>
          </cell>
          <cell r="AB583" t="e">
            <v>#N/A</v>
          </cell>
          <cell r="AC583" t="e">
            <v>#N/A</v>
          </cell>
          <cell r="AD583" t="e">
            <v>#N/A</v>
          </cell>
          <cell r="AF583" t="e">
            <v>#N/A</v>
          </cell>
        </row>
        <row r="584">
          <cell r="E584" t="str">
            <v>97200604</v>
          </cell>
          <cell r="F584" t="str">
            <v>97200604</v>
          </cell>
          <cell r="G584" t="str">
            <v>足元用貼らない吊下</v>
          </cell>
          <cell r="H584">
            <v>3681611</v>
          </cell>
          <cell r="I584">
            <v>1244000</v>
          </cell>
          <cell r="J584">
            <v>1000</v>
          </cell>
          <cell r="K584" t="e">
            <v>#N/A</v>
          </cell>
          <cell r="L584">
            <v>0</v>
          </cell>
          <cell r="N584" t="e">
            <v>#N/A</v>
          </cell>
          <cell r="O584" t="e">
            <v>#N/A</v>
          </cell>
          <cell r="P584">
            <v>1244</v>
          </cell>
          <cell r="Q584" t="e">
            <v>#N/A</v>
          </cell>
          <cell r="R584" t="e">
            <v>#N/A</v>
          </cell>
          <cell r="S584" t="e">
            <v>#N/A</v>
          </cell>
          <cell r="T584" t="e">
            <v>#N/A</v>
          </cell>
          <cell r="U584" t="e">
            <v>#N/A</v>
          </cell>
          <cell r="V584" t="e">
            <v>#N/A</v>
          </cell>
          <cell r="W584" t="e">
            <v>#N/A</v>
          </cell>
          <cell r="X584">
            <v>136</v>
          </cell>
          <cell r="Y584" t="e">
            <v>#N/A</v>
          </cell>
          <cell r="Z584" t="e">
            <v>#N/A</v>
          </cell>
          <cell r="AA584" t="e">
            <v>#N/A</v>
          </cell>
          <cell r="AB584" t="e">
            <v>#N/A</v>
          </cell>
          <cell r="AC584" t="e">
            <v>#N/A</v>
          </cell>
          <cell r="AD584" t="e">
            <v>#N/A</v>
          </cell>
          <cell r="AF584" t="e">
            <v>#N/A</v>
          </cell>
        </row>
        <row r="585">
          <cell r="E585" t="str">
            <v>97200605</v>
          </cell>
          <cell r="F585" t="str">
            <v>97200605</v>
          </cell>
          <cell r="G585" t="str">
            <v>詰合せセット社販用06</v>
          </cell>
          <cell r="H585">
            <v>3326186</v>
          </cell>
          <cell r="I585" t="e">
            <v>#N/A</v>
          </cell>
          <cell r="J585" t="e">
            <v>#N/A</v>
          </cell>
          <cell r="K585" t="e">
            <v>#N/A</v>
          </cell>
          <cell r="L585">
            <v>0</v>
          </cell>
          <cell r="N585" t="e">
            <v>#N/A</v>
          </cell>
          <cell r="O585" t="e">
            <v>#N/A</v>
          </cell>
          <cell r="P585">
            <v>2583.08</v>
          </cell>
          <cell r="Q585" t="e">
            <v>#N/A</v>
          </cell>
          <cell r="R585" t="e">
            <v>#N/A</v>
          </cell>
          <cell r="S585" t="e">
            <v>#N/A</v>
          </cell>
          <cell r="T585" t="e">
            <v>#N/A</v>
          </cell>
          <cell r="U585" t="e">
            <v>#N/A</v>
          </cell>
          <cell r="V585" t="e">
            <v>#N/A</v>
          </cell>
          <cell r="W585" t="e">
            <v>#N/A</v>
          </cell>
          <cell r="X585" t="e">
            <v>#N/A</v>
          </cell>
          <cell r="Y585" t="e">
            <v>#N/A</v>
          </cell>
          <cell r="Z585" t="e">
            <v>#N/A</v>
          </cell>
          <cell r="AA585" t="e">
            <v>#N/A</v>
          </cell>
          <cell r="AB585" t="e">
            <v>#N/A</v>
          </cell>
          <cell r="AC585" t="e">
            <v>#N/A</v>
          </cell>
          <cell r="AD585" t="e">
            <v>#N/A</v>
          </cell>
          <cell r="AF585" t="e">
            <v>#N/A</v>
          </cell>
        </row>
        <row r="586">
          <cell r="E586" t="str">
            <v>97200611</v>
          </cell>
          <cell r="F586" t="str">
            <v>97200611</v>
          </cell>
          <cell r="G586" t="str">
            <v>かかと＆ヘロスセット</v>
          </cell>
          <cell r="H586">
            <v>4284148</v>
          </cell>
          <cell r="I586" t="e">
            <v>#N/A</v>
          </cell>
          <cell r="J586" t="e">
            <v>#N/A</v>
          </cell>
          <cell r="K586" t="e">
            <v>#N/A</v>
          </cell>
          <cell r="L586">
            <v>0</v>
          </cell>
          <cell r="N586" t="e">
            <v>#N/A</v>
          </cell>
          <cell r="O586" t="e">
            <v>#N/A</v>
          </cell>
          <cell r="P586">
            <v>549</v>
          </cell>
          <cell r="Q586" t="e">
            <v>#N/A</v>
          </cell>
          <cell r="R586" t="e">
            <v>#N/A</v>
          </cell>
          <cell r="S586" t="e">
            <v>#N/A</v>
          </cell>
          <cell r="T586" t="e">
            <v>#N/A</v>
          </cell>
          <cell r="U586" t="e">
            <v>#N/A</v>
          </cell>
          <cell r="V586" t="e">
            <v>#N/A</v>
          </cell>
          <cell r="W586" t="e">
            <v>#N/A</v>
          </cell>
          <cell r="X586" t="e">
            <v>#N/A</v>
          </cell>
          <cell r="Y586" t="e">
            <v>#N/A</v>
          </cell>
          <cell r="Z586" t="e">
            <v>#N/A</v>
          </cell>
          <cell r="AA586" t="e">
            <v>#N/A</v>
          </cell>
          <cell r="AB586" t="e">
            <v>#N/A</v>
          </cell>
          <cell r="AC586" t="e">
            <v>#N/A</v>
          </cell>
          <cell r="AD586" t="e">
            <v>#N/A</v>
          </cell>
          <cell r="AF586" t="e">
            <v>#N/A</v>
          </cell>
        </row>
        <row r="587">
          <cell r="E587" t="str">
            <v>97200701</v>
          </cell>
          <cell r="F587" t="str">
            <v>97200701</v>
          </cell>
          <cell r="G587" t="str">
            <v>血流改善小口セットⅡ</v>
          </cell>
          <cell r="H587">
            <v>44737386</v>
          </cell>
          <cell r="I587">
            <v>50830472</v>
          </cell>
          <cell r="J587">
            <v>13300</v>
          </cell>
          <cell r="K587" t="e">
            <v>#N/A</v>
          </cell>
          <cell r="L587">
            <v>0</v>
          </cell>
          <cell r="N587" t="e">
            <v>#N/A</v>
          </cell>
          <cell r="O587" t="e">
            <v>#N/A</v>
          </cell>
          <cell r="P587">
            <v>3821.84</v>
          </cell>
          <cell r="Q587">
            <v>3969.1561877016729</v>
          </cell>
          <cell r="R587">
            <v>153.7371605045588</v>
          </cell>
          <cell r="S587">
            <v>1233.4179155594729</v>
          </cell>
          <cell r="T587">
            <v>1031.8999825558212</v>
          </cell>
          <cell r="U587">
            <v>0</v>
          </cell>
          <cell r="V587">
            <v>0</v>
          </cell>
          <cell r="W587">
            <v>978.89523820126988</v>
          </cell>
          <cell r="X587">
            <v>86.5</v>
          </cell>
          <cell r="Y587">
            <v>118.7350690217467</v>
          </cell>
          <cell r="Z587">
            <v>130.89504775157354</v>
          </cell>
          <cell r="AA587">
            <v>51.778687949754868</v>
          </cell>
          <cell r="AB587">
            <v>233.52708615747483</v>
          </cell>
          <cell r="AC587" t="e">
            <v>#N/A</v>
          </cell>
          <cell r="AD587">
            <v>3552.9400000000005</v>
          </cell>
          <cell r="AF587">
            <v>3552.9400000000005</v>
          </cell>
        </row>
        <row r="588">
          <cell r="E588" t="str">
            <v>97200702</v>
          </cell>
          <cell r="F588" t="str">
            <v>97200702</v>
          </cell>
          <cell r="G588" t="str">
            <v>血流改善吊下セットⅡ</v>
          </cell>
          <cell r="H588">
            <v>22943100</v>
          </cell>
          <cell r="I588">
            <v>28569384</v>
          </cell>
          <cell r="J588">
            <v>10200</v>
          </cell>
          <cell r="K588" t="e">
            <v>#N/A</v>
          </cell>
          <cell r="L588">
            <v>0</v>
          </cell>
          <cell r="N588" t="e">
            <v>#N/A</v>
          </cell>
          <cell r="O588" t="e">
            <v>#N/A</v>
          </cell>
          <cell r="P588">
            <v>2800.92</v>
          </cell>
          <cell r="Q588">
            <v>2517.3851585403472</v>
          </cell>
          <cell r="R588">
            <v>153.7371605045588</v>
          </cell>
          <cell r="S588">
            <v>650.48751987315154</v>
          </cell>
          <cell r="T588">
            <v>516</v>
          </cell>
          <cell r="U588">
            <v>0</v>
          </cell>
          <cell r="V588">
            <v>0</v>
          </cell>
          <cell r="W588">
            <v>750.63974892872238</v>
          </cell>
          <cell r="X588">
            <v>45</v>
          </cell>
          <cell r="Y588">
            <v>118.7350690217467</v>
          </cell>
          <cell r="Z588">
            <v>107.31314845265703</v>
          </cell>
          <cell r="AA588">
            <v>51.778687949754868</v>
          </cell>
          <cell r="AB588">
            <v>147.05382380975576</v>
          </cell>
          <cell r="AC588" t="e">
            <v>#N/A</v>
          </cell>
          <cell r="AD588">
            <v>2211.2399999999998</v>
          </cell>
          <cell r="AE588">
            <v>0</v>
          </cell>
          <cell r="AF588">
            <v>2211.2399999999998</v>
          </cell>
        </row>
        <row r="589">
          <cell r="E589" t="str">
            <v>97200703</v>
          </cell>
          <cell r="F589" t="str">
            <v>97200703</v>
          </cell>
          <cell r="G589" t="str">
            <v>スチーム足湯ﾌﾛｱｾｯﾄ</v>
          </cell>
          <cell r="H589">
            <v>58564685</v>
          </cell>
          <cell r="I589">
            <v>45126760</v>
          </cell>
          <cell r="J589">
            <v>7000</v>
          </cell>
          <cell r="K589" t="e">
            <v>#N/A</v>
          </cell>
          <cell r="L589">
            <v>0</v>
          </cell>
          <cell r="N589" t="e">
            <v>#N/A</v>
          </cell>
          <cell r="O589" t="e">
            <v>#N/A</v>
          </cell>
          <cell r="P589">
            <v>6446.68</v>
          </cell>
          <cell r="Q589" t="e">
            <v>#N/A</v>
          </cell>
          <cell r="R589" t="e">
            <v>#N/A</v>
          </cell>
          <cell r="S589" t="e">
            <v>#N/A</v>
          </cell>
          <cell r="T589" t="e">
            <v>#N/A</v>
          </cell>
          <cell r="U589" t="e">
            <v>#N/A</v>
          </cell>
          <cell r="V589" t="e">
            <v>#N/A</v>
          </cell>
          <cell r="W589" t="e">
            <v>#N/A</v>
          </cell>
          <cell r="X589">
            <v>157</v>
          </cell>
          <cell r="Y589" t="e">
            <v>#N/A</v>
          </cell>
          <cell r="Z589" t="e">
            <v>#N/A</v>
          </cell>
          <cell r="AA589" t="e">
            <v>#N/A</v>
          </cell>
          <cell r="AB589" t="e">
            <v>#N/A</v>
          </cell>
          <cell r="AC589" t="e">
            <v>#N/A</v>
          </cell>
          <cell r="AD589" t="e">
            <v>#N/A</v>
          </cell>
          <cell r="AF589" t="e">
            <v>#N/A</v>
          </cell>
        </row>
        <row r="590">
          <cell r="E590" t="str">
            <v>97200704</v>
          </cell>
          <cell r="F590" t="str">
            <v>97200704</v>
          </cell>
          <cell r="G590" t="str">
            <v>巻きポカ　吊下セット</v>
          </cell>
          <cell r="H590">
            <v>26932504</v>
          </cell>
          <cell r="I590">
            <v>23060520</v>
          </cell>
          <cell r="J590">
            <v>9000</v>
          </cell>
          <cell r="K590" t="e">
            <v>#N/A</v>
          </cell>
          <cell r="L590">
            <v>0</v>
          </cell>
          <cell r="N590" t="e">
            <v>#N/A</v>
          </cell>
          <cell r="O590" t="e">
            <v>#N/A</v>
          </cell>
          <cell r="P590">
            <v>2562.2800000000002</v>
          </cell>
          <cell r="Q590" t="e">
            <v>#N/A</v>
          </cell>
          <cell r="R590" t="e">
            <v>#N/A</v>
          </cell>
          <cell r="S590" t="e">
            <v>#N/A</v>
          </cell>
          <cell r="T590" t="e">
            <v>#N/A</v>
          </cell>
          <cell r="U590" t="e">
            <v>#N/A</v>
          </cell>
          <cell r="V590" t="e">
            <v>#N/A</v>
          </cell>
          <cell r="W590" t="e">
            <v>#N/A</v>
          </cell>
          <cell r="X590">
            <v>27.25</v>
          </cell>
          <cell r="Y590" t="e">
            <v>#N/A</v>
          </cell>
          <cell r="Z590" t="e">
            <v>#N/A</v>
          </cell>
          <cell r="AA590" t="e">
            <v>#N/A</v>
          </cell>
          <cell r="AB590" t="e">
            <v>#N/A</v>
          </cell>
          <cell r="AC590" t="e">
            <v>#N/A</v>
          </cell>
          <cell r="AD590" t="e">
            <v>#N/A</v>
          </cell>
          <cell r="AF590" t="e">
            <v>#N/A</v>
          </cell>
        </row>
        <row r="591">
          <cell r="E591" t="str">
            <v>97200705</v>
          </cell>
          <cell r="F591" t="str">
            <v>97200705</v>
          </cell>
          <cell r="G591" t="str">
            <v>足元用大判吊下セット</v>
          </cell>
          <cell r="H591">
            <v>4284703</v>
          </cell>
          <cell r="I591">
            <v>3295488</v>
          </cell>
          <cell r="J591">
            <v>3200</v>
          </cell>
          <cell r="K591" t="e">
            <v>#N/A</v>
          </cell>
          <cell r="L591">
            <v>0</v>
          </cell>
          <cell r="N591" t="e">
            <v>#N/A</v>
          </cell>
          <cell r="O591" t="e">
            <v>#N/A</v>
          </cell>
          <cell r="P591">
            <v>1029.8399999999999</v>
          </cell>
          <cell r="Q591" t="e">
            <v>#N/A</v>
          </cell>
          <cell r="R591" t="e">
            <v>#N/A</v>
          </cell>
          <cell r="S591" t="e">
            <v>#N/A</v>
          </cell>
          <cell r="T591" t="e">
            <v>#N/A</v>
          </cell>
          <cell r="U591" t="e">
            <v>#N/A</v>
          </cell>
          <cell r="V591" t="e">
            <v>#N/A</v>
          </cell>
          <cell r="W591" t="e">
            <v>#N/A</v>
          </cell>
          <cell r="X591">
            <v>93.25</v>
          </cell>
          <cell r="Y591" t="e">
            <v>#N/A</v>
          </cell>
          <cell r="Z591" t="e">
            <v>#N/A</v>
          </cell>
          <cell r="AA591" t="e">
            <v>#N/A</v>
          </cell>
          <cell r="AB591" t="e">
            <v>#N/A</v>
          </cell>
          <cell r="AC591" t="e">
            <v>#N/A</v>
          </cell>
          <cell r="AD591" t="e">
            <v>#N/A</v>
          </cell>
          <cell r="AF591" t="e">
            <v>#N/A</v>
          </cell>
        </row>
        <row r="592">
          <cell r="G592" t="str">
            <v>新製品カイロ</v>
          </cell>
          <cell r="I592" t="e">
            <v>#N/A</v>
          </cell>
          <cell r="J592" t="e">
            <v>#N/A</v>
          </cell>
          <cell r="K592" t="e">
            <v>#N/A</v>
          </cell>
          <cell r="L592">
            <v>0</v>
          </cell>
          <cell r="N592" t="e">
            <v>#N/A</v>
          </cell>
          <cell r="O592" t="e">
            <v>#N/A</v>
          </cell>
          <cell r="P592" t="e">
            <v>#N/A</v>
          </cell>
          <cell r="Q592" t="e">
            <v>#N/A</v>
          </cell>
          <cell r="R592" t="e">
            <v>#N/A</v>
          </cell>
          <cell r="S592" t="e">
            <v>#N/A</v>
          </cell>
          <cell r="T592" t="e">
            <v>#N/A</v>
          </cell>
          <cell r="U592" t="e">
            <v>#N/A</v>
          </cell>
          <cell r="V592" t="e">
            <v>#N/A</v>
          </cell>
          <cell r="W592" t="e">
            <v>#N/A</v>
          </cell>
          <cell r="X592" t="e">
            <v>#N/A</v>
          </cell>
          <cell r="Y592" t="e">
            <v>#N/A</v>
          </cell>
          <cell r="Z592" t="e">
            <v>#N/A</v>
          </cell>
          <cell r="AA592" t="e">
            <v>#N/A</v>
          </cell>
          <cell r="AB592" t="e">
            <v>#N/A</v>
          </cell>
          <cell r="AC592" t="e">
            <v>#N/A</v>
          </cell>
          <cell r="AD592" t="e">
            <v>#N/A</v>
          </cell>
          <cell r="AF592" t="e">
            <v>#N/A</v>
          </cell>
        </row>
        <row r="593">
          <cell r="G593" t="str">
            <v>新製品夏物</v>
          </cell>
          <cell r="I593" t="e">
            <v>#N/A</v>
          </cell>
          <cell r="J593" t="e">
            <v>#N/A</v>
          </cell>
          <cell r="K593" t="e">
            <v>#N/A</v>
          </cell>
          <cell r="L593">
            <v>0</v>
          </cell>
          <cell r="N593" t="e">
            <v>#N/A</v>
          </cell>
          <cell r="O593" t="e">
            <v>#N/A</v>
          </cell>
          <cell r="P593" t="e">
            <v>#N/A</v>
          </cell>
          <cell r="Q593" t="e">
            <v>#N/A</v>
          </cell>
          <cell r="R593" t="e">
            <v>#N/A</v>
          </cell>
          <cell r="S593" t="e">
            <v>#N/A</v>
          </cell>
          <cell r="T593" t="e">
            <v>#N/A</v>
          </cell>
          <cell r="U593" t="e">
            <v>#N/A</v>
          </cell>
          <cell r="V593" t="e">
            <v>#N/A</v>
          </cell>
          <cell r="W593" t="e">
            <v>#N/A</v>
          </cell>
          <cell r="X593" t="e">
            <v>#N/A</v>
          </cell>
          <cell r="Y593" t="e">
            <v>#N/A</v>
          </cell>
          <cell r="Z593" t="e">
            <v>#N/A</v>
          </cell>
          <cell r="AA593" t="e">
            <v>#N/A</v>
          </cell>
          <cell r="AB593" t="e">
            <v>#N/A</v>
          </cell>
          <cell r="AC593" t="e">
            <v>#N/A</v>
          </cell>
          <cell r="AD593" t="e">
            <v>#N/A</v>
          </cell>
          <cell r="AF593" t="e">
            <v>#N/A</v>
          </cell>
        </row>
        <row r="594">
          <cell r="I594" t="e">
            <v>#N/A</v>
          </cell>
          <cell r="J594" t="e">
            <v>#N/A</v>
          </cell>
          <cell r="K594" t="e">
            <v>#N/A</v>
          </cell>
          <cell r="L594">
            <v>0</v>
          </cell>
          <cell r="N594" t="e">
            <v>#N/A</v>
          </cell>
          <cell r="O594" t="e">
            <v>#N/A</v>
          </cell>
          <cell r="P594" t="e">
            <v>#N/A</v>
          </cell>
          <cell r="Q594" t="e">
            <v>#N/A</v>
          </cell>
          <cell r="R594" t="e">
            <v>#N/A</v>
          </cell>
          <cell r="S594" t="e">
            <v>#N/A</v>
          </cell>
          <cell r="T594" t="e">
            <v>#N/A</v>
          </cell>
          <cell r="U594" t="e">
            <v>#N/A</v>
          </cell>
          <cell r="V594" t="e">
            <v>#N/A</v>
          </cell>
          <cell r="W594" t="e">
            <v>#N/A</v>
          </cell>
          <cell r="X594" t="e">
            <v>#N/A</v>
          </cell>
          <cell r="Y594" t="e">
            <v>#N/A</v>
          </cell>
          <cell r="Z594" t="e">
            <v>#N/A</v>
          </cell>
          <cell r="AA594" t="e">
            <v>#N/A</v>
          </cell>
          <cell r="AB594" t="e">
            <v>#N/A</v>
          </cell>
          <cell r="AC594" t="e">
            <v>#N/A</v>
          </cell>
          <cell r="AD594" t="e">
            <v>#N/A</v>
          </cell>
          <cell r="AF594" t="e">
            <v>#N/A</v>
          </cell>
        </row>
        <row r="595">
          <cell r="I595" t="e">
            <v>#N/A</v>
          </cell>
          <cell r="J595" t="e">
            <v>#N/A</v>
          </cell>
          <cell r="K595" t="e">
            <v>#N/A</v>
          </cell>
          <cell r="L595">
            <v>0</v>
          </cell>
          <cell r="N595" t="e">
            <v>#N/A</v>
          </cell>
          <cell r="O595" t="e">
            <v>#N/A</v>
          </cell>
          <cell r="P595" t="e">
            <v>#N/A</v>
          </cell>
          <cell r="Q595" t="e">
            <v>#N/A</v>
          </cell>
          <cell r="R595" t="e">
            <v>#N/A</v>
          </cell>
          <cell r="S595" t="e">
            <v>#N/A</v>
          </cell>
          <cell r="T595" t="e">
            <v>#N/A</v>
          </cell>
          <cell r="U595" t="e">
            <v>#N/A</v>
          </cell>
          <cell r="V595" t="e">
            <v>#N/A</v>
          </cell>
          <cell r="W595" t="e">
            <v>#N/A</v>
          </cell>
          <cell r="X595" t="e">
            <v>#N/A</v>
          </cell>
          <cell r="Y595" t="e">
            <v>#N/A</v>
          </cell>
          <cell r="Z595" t="e">
            <v>#N/A</v>
          </cell>
          <cell r="AA595" t="e">
            <v>#N/A</v>
          </cell>
          <cell r="AB595" t="e">
            <v>#N/A</v>
          </cell>
          <cell r="AC595" t="e">
            <v>#N/A</v>
          </cell>
          <cell r="AD595" t="e">
            <v>#N/A</v>
          </cell>
          <cell r="AF595" t="e">
            <v>#N/A</v>
          </cell>
        </row>
        <row r="596">
          <cell r="I596" t="e">
            <v>#N/A</v>
          </cell>
          <cell r="J596" t="e">
            <v>#N/A</v>
          </cell>
          <cell r="K596" t="e">
            <v>#N/A</v>
          </cell>
          <cell r="L596">
            <v>0</v>
          </cell>
          <cell r="N596" t="e">
            <v>#N/A</v>
          </cell>
          <cell r="O596" t="e">
            <v>#N/A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 t="e">
            <v>#N/A</v>
          </cell>
          <cell r="V596" t="e">
            <v>#N/A</v>
          </cell>
          <cell r="W596" t="e">
            <v>#N/A</v>
          </cell>
          <cell r="X596" t="e">
            <v>#N/A</v>
          </cell>
          <cell r="Y596" t="e">
            <v>#N/A</v>
          </cell>
          <cell r="Z596" t="e">
            <v>#N/A</v>
          </cell>
          <cell r="AA596" t="e">
            <v>#N/A</v>
          </cell>
          <cell r="AB596" t="e">
            <v>#N/A</v>
          </cell>
          <cell r="AC596" t="e">
            <v>#N/A</v>
          </cell>
          <cell r="AD596" t="e">
            <v>#N/A</v>
          </cell>
          <cell r="AF596" t="e">
            <v>#N/A</v>
          </cell>
        </row>
        <row r="597">
          <cell r="I597" t="e">
            <v>#N/A</v>
          </cell>
          <cell r="J597" t="e">
            <v>#N/A</v>
          </cell>
          <cell r="K597" t="e">
            <v>#N/A</v>
          </cell>
          <cell r="L597">
            <v>0</v>
          </cell>
          <cell r="N597" t="e">
            <v>#N/A</v>
          </cell>
          <cell r="O597" t="e">
            <v>#N/A</v>
          </cell>
          <cell r="P597" t="e">
            <v>#N/A</v>
          </cell>
          <cell r="Q597" t="e">
            <v>#N/A</v>
          </cell>
          <cell r="R597" t="e">
            <v>#N/A</v>
          </cell>
          <cell r="S597" t="e">
            <v>#N/A</v>
          </cell>
          <cell r="T597" t="e">
            <v>#N/A</v>
          </cell>
          <cell r="U597" t="e">
            <v>#N/A</v>
          </cell>
          <cell r="V597" t="e">
            <v>#N/A</v>
          </cell>
          <cell r="W597" t="e">
            <v>#N/A</v>
          </cell>
          <cell r="X597" t="e">
            <v>#N/A</v>
          </cell>
          <cell r="Y597" t="e">
            <v>#N/A</v>
          </cell>
          <cell r="Z597" t="e">
            <v>#N/A</v>
          </cell>
          <cell r="AA597" t="e">
            <v>#N/A</v>
          </cell>
          <cell r="AB597" t="e">
            <v>#N/A</v>
          </cell>
          <cell r="AC597" t="e">
            <v>#N/A</v>
          </cell>
          <cell r="AD597" t="e">
            <v>#N/A</v>
          </cell>
          <cell r="AF597" t="e">
            <v>#N/A</v>
          </cell>
        </row>
        <row r="598">
          <cell r="I598" t="e">
            <v>#N/A</v>
          </cell>
          <cell r="J598" t="e">
            <v>#N/A</v>
          </cell>
          <cell r="K598" t="e">
            <v>#N/A</v>
          </cell>
          <cell r="L598">
            <v>0</v>
          </cell>
          <cell r="N598" t="e">
            <v>#N/A</v>
          </cell>
          <cell r="O598" t="e">
            <v>#N/A</v>
          </cell>
          <cell r="P598" t="e">
            <v>#N/A</v>
          </cell>
          <cell r="Q598" t="e">
            <v>#N/A</v>
          </cell>
          <cell r="R598" t="e">
            <v>#N/A</v>
          </cell>
          <cell r="S598" t="e">
            <v>#N/A</v>
          </cell>
          <cell r="T598" t="e">
            <v>#N/A</v>
          </cell>
          <cell r="U598" t="e">
            <v>#N/A</v>
          </cell>
          <cell r="V598" t="e">
            <v>#N/A</v>
          </cell>
          <cell r="W598" t="e">
            <v>#N/A</v>
          </cell>
          <cell r="X598" t="e">
            <v>#N/A</v>
          </cell>
          <cell r="Y598" t="e">
            <v>#N/A</v>
          </cell>
          <cell r="Z598" t="e">
            <v>#N/A</v>
          </cell>
          <cell r="AA598" t="e">
            <v>#N/A</v>
          </cell>
          <cell r="AB598" t="e">
            <v>#N/A</v>
          </cell>
          <cell r="AC598" t="e">
            <v>#N/A</v>
          </cell>
          <cell r="AD598" t="e">
            <v>#N/A</v>
          </cell>
          <cell r="AF598" t="e">
            <v>#N/A</v>
          </cell>
        </row>
        <row r="599">
          <cell r="I599" t="e">
            <v>#N/A</v>
          </cell>
          <cell r="J599" t="e">
            <v>#N/A</v>
          </cell>
          <cell r="K599" t="e">
            <v>#N/A</v>
          </cell>
          <cell r="L599">
            <v>0</v>
          </cell>
          <cell r="N599" t="e">
            <v>#N/A</v>
          </cell>
          <cell r="O599" t="e">
            <v>#N/A</v>
          </cell>
          <cell r="P599" t="e">
            <v>#N/A</v>
          </cell>
          <cell r="Q599" t="e">
            <v>#N/A</v>
          </cell>
          <cell r="R599" t="e">
            <v>#N/A</v>
          </cell>
          <cell r="S599" t="e">
            <v>#N/A</v>
          </cell>
          <cell r="T599" t="e">
            <v>#N/A</v>
          </cell>
          <cell r="U599" t="e">
            <v>#N/A</v>
          </cell>
          <cell r="V599" t="e">
            <v>#N/A</v>
          </cell>
          <cell r="W599" t="e">
            <v>#N/A</v>
          </cell>
          <cell r="X599" t="e">
            <v>#N/A</v>
          </cell>
          <cell r="Y599" t="e">
            <v>#N/A</v>
          </cell>
          <cell r="Z599" t="e">
            <v>#N/A</v>
          </cell>
          <cell r="AA599" t="e">
            <v>#N/A</v>
          </cell>
          <cell r="AB599" t="e">
            <v>#N/A</v>
          </cell>
          <cell r="AC599" t="e">
            <v>#N/A</v>
          </cell>
          <cell r="AD599" t="e">
            <v>#N/A</v>
          </cell>
          <cell r="AF599" t="e">
            <v>#N/A</v>
          </cell>
        </row>
        <row r="600">
          <cell r="I600" t="e">
            <v>#N/A</v>
          </cell>
          <cell r="J600" t="e">
            <v>#N/A</v>
          </cell>
          <cell r="K600" t="e">
            <v>#N/A</v>
          </cell>
          <cell r="L600">
            <v>0</v>
          </cell>
          <cell r="N600" t="e">
            <v>#N/A</v>
          </cell>
          <cell r="O600" t="e">
            <v>#N/A</v>
          </cell>
          <cell r="P600" t="e">
            <v>#N/A</v>
          </cell>
          <cell r="Q600" t="e">
            <v>#N/A</v>
          </cell>
          <cell r="R600" t="e">
            <v>#N/A</v>
          </cell>
          <cell r="S600" t="e">
            <v>#N/A</v>
          </cell>
          <cell r="T600" t="e">
            <v>#N/A</v>
          </cell>
          <cell r="U600" t="e">
            <v>#N/A</v>
          </cell>
          <cell r="V600" t="e">
            <v>#N/A</v>
          </cell>
          <cell r="W600" t="e">
            <v>#N/A</v>
          </cell>
          <cell r="X600" t="e">
            <v>#N/A</v>
          </cell>
          <cell r="Y600" t="e">
            <v>#N/A</v>
          </cell>
          <cell r="Z600" t="e">
            <v>#N/A</v>
          </cell>
          <cell r="AA600" t="e">
            <v>#N/A</v>
          </cell>
          <cell r="AB600" t="e">
            <v>#N/A</v>
          </cell>
          <cell r="AC600" t="e">
            <v>#N/A</v>
          </cell>
          <cell r="AD600" t="e">
            <v>#N/A</v>
          </cell>
          <cell r="AF600" t="e">
            <v>#N/A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Yearly 94-2001 (2)"/>
      <sheetName val="Sheet1"/>
      <sheetName val="chart 94-98"/>
      <sheetName val="Sales94-2002"/>
      <sheetName val="Chart Yearly-PCS"/>
      <sheetName val="Chart Yearly-Rp"/>
      <sheetName val="Chart Yearly (2)"/>
      <sheetName val="Chart Monthly"/>
      <sheetName val="Chart Monthly (2)"/>
      <sheetName val="sales Yearly 94-2001"/>
      <sheetName val="Sales96-2001"/>
      <sheetName val="2002"/>
      <sheetName val="popmc"/>
      <sheetName val="harga_2008"/>
      <sheetName val="harga_2007"/>
      <sheetName val="General"/>
      <sheetName val="cost centre"/>
      <sheetName val="input"/>
      <sheetName val="AssySupps"/>
      <sheetName val="バス"/>
      <sheetName val="H4"/>
      <sheetName val="H2"/>
      <sheetName val="H1"/>
      <sheetName val="H3"/>
      <sheetName val="H5"/>
      <sheetName val="M1"/>
      <sheetName val="M3"/>
      <sheetName val="OE"/>
      <sheetName val="cogs"/>
      <sheetName val="PL Detail"/>
      <sheetName val="AUDITOR (rev 01)"/>
      <sheetName val="CHEMICAL"/>
      <sheetName val="CKD STOCK"/>
      <sheetName val="IMV"/>
      <sheetName val="MAY 2006"/>
      <sheetName val="INV APR 2006 "/>
      <sheetName val="METAL"/>
      <sheetName val="TOTAL"/>
      <sheetName val="Cutting"/>
      <sheetName val="sales_Yearly_94-2001_(2)"/>
      <sheetName val="chart_94-98"/>
      <sheetName val="Chart_Yearly-PCS"/>
      <sheetName val="Chart_Yearly-Rp"/>
      <sheetName val="Chart_Yearly_(2)"/>
      <sheetName val="Chart_Monthly"/>
      <sheetName val="Chart_Monthly_(2)"/>
      <sheetName val="sales_Yearly_94-2001"/>
      <sheetName val="cost_centre"/>
      <sheetName val="LabaRu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bw"/>
      <sheetName val="all"/>
      <sheetName val="ctcom"/>
      <sheetName val="ctm"/>
      <sheetName val="blad"/>
      <sheetName val="airbag"/>
      <sheetName val="MCT"/>
      <sheetName val="BCT"/>
      <sheetName val="TUBE"/>
      <sheetName val="TOCU"/>
      <sheetName val="EXCU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hart Monthly"/>
      <sheetName val="bcta"/>
      <sheetName val="BUSINESS  PLAN 1.9 ~ 04 06 B"/>
      <sheetName val="Chart_Monthly"/>
      <sheetName val="BUSINESS__PLAN_1_9_~_04_06_B"/>
      <sheetName val="Consolidated"/>
      <sheetName val="MasterSheet"/>
    </sheetNames>
    <sheetDataSet>
      <sheetData sheetId="0" refreshError="1">
        <row r="20">
          <cell r="A20">
            <v>1</v>
          </cell>
          <cell r="B20" t="str">
            <v>BW101</v>
          </cell>
          <cell r="C20" t="str">
            <v>16 x 1.75/2.125</v>
          </cell>
          <cell r="D20">
            <v>22</v>
          </cell>
          <cell r="E20">
            <v>956</v>
          </cell>
          <cell r="F20" t="str">
            <v>B-PT22-3010</v>
          </cell>
          <cell r="G20" t="str">
            <v>S</v>
          </cell>
          <cell r="H20">
            <v>2.5</v>
          </cell>
          <cell r="I20">
            <v>3</v>
          </cell>
          <cell r="J20">
            <v>2.1</v>
          </cell>
          <cell r="K20">
            <v>7.6</v>
          </cell>
        </row>
        <row r="21">
          <cell r="A21">
            <v>2</v>
          </cell>
          <cell r="B21" t="str">
            <v>BW102</v>
          </cell>
          <cell r="C21" t="str">
            <v>20 x 1.75/1.95/2.125</v>
          </cell>
          <cell r="D21">
            <v>22</v>
          </cell>
          <cell r="E21">
            <v>1275</v>
          </cell>
          <cell r="F21" t="str">
            <v>B-PT22-3020</v>
          </cell>
          <cell r="G21" t="str">
            <v>S</v>
          </cell>
          <cell r="H21">
            <v>2.5</v>
          </cell>
          <cell r="I21">
            <v>3</v>
          </cell>
          <cell r="J21">
            <v>2.1</v>
          </cell>
          <cell r="K21">
            <v>7.6</v>
          </cell>
        </row>
        <row r="22">
          <cell r="A22">
            <v>3</v>
          </cell>
          <cell r="B22" t="str">
            <v>BW103</v>
          </cell>
          <cell r="C22" t="str">
            <v>24 x 1.75/1.90/1.95</v>
          </cell>
          <cell r="D22">
            <v>22</v>
          </cell>
          <cell r="E22">
            <v>1594</v>
          </cell>
          <cell r="F22" t="str">
            <v>B-PT22-3030</v>
          </cell>
          <cell r="G22" t="str">
            <v>S</v>
          </cell>
          <cell r="H22">
            <v>2.5</v>
          </cell>
          <cell r="I22">
            <v>3</v>
          </cell>
          <cell r="J22">
            <v>2.1</v>
          </cell>
          <cell r="K22">
            <v>7.6</v>
          </cell>
        </row>
        <row r="23">
          <cell r="A23">
            <v>4</v>
          </cell>
          <cell r="B23" t="str">
            <v>BW104</v>
          </cell>
          <cell r="C23" t="str">
            <v>24 x 1.3/8</v>
          </cell>
          <cell r="D23">
            <v>22</v>
          </cell>
          <cell r="E23">
            <v>1694</v>
          </cell>
          <cell r="F23" t="str">
            <v>B-PT22-3030</v>
          </cell>
          <cell r="G23" t="str">
            <v>S</v>
          </cell>
          <cell r="H23">
            <v>2.5</v>
          </cell>
          <cell r="I23">
            <v>3</v>
          </cell>
          <cell r="J23">
            <v>2.1</v>
          </cell>
          <cell r="K23">
            <v>7.6</v>
          </cell>
        </row>
        <row r="24">
          <cell r="A24">
            <v>5</v>
          </cell>
          <cell r="B24" t="str">
            <v>BW105</v>
          </cell>
          <cell r="C24" t="str">
            <v>47 - 507</v>
          </cell>
          <cell r="D24">
            <v>22</v>
          </cell>
          <cell r="E24">
            <v>1596.5</v>
          </cell>
          <cell r="F24" t="str">
            <v>B-PT22-3030</v>
          </cell>
          <cell r="G24" t="str">
            <v>S</v>
          </cell>
          <cell r="H24">
            <v>2.5</v>
          </cell>
          <cell r="I24">
            <v>3</v>
          </cell>
          <cell r="J24">
            <v>2.1</v>
          </cell>
          <cell r="K24">
            <v>7.6</v>
          </cell>
        </row>
        <row r="25">
          <cell r="A25">
            <v>6</v>
          </cell>
          <cell r="B25" t="str">
            <v>BW106</v>
          </cell>
          <cell r="C25" t="str">
            <v>26 x 1.75/1.50/1.90/1.95/2.00/2.10</v>
          </cell>
          <cell r="D25">
            <v>22</v>
          </cell>
          <cell r="E25">
            <v>1754</v>
          </cell>
          <cell r="F25" t="str">
            <v>B-PT22-3040</v>
          </cell>
          <cell r="G25" t="str">
            <v>S</v>
          </cell>
          <cell r="H25">
            <v>2.5</v>
          </cell>
          <cell r="I25">
            <v>3.3</v>
          </cell>
          <cell r="J25">
            <v>2.1</v>
          </cell>
          <cell r="K25">
            <v>7.9</v>
          </cell>
        </row>
        <row r="26">
          <cell r="A26">
            <v>7</v>
          </cell>
          <cell r="B26" t="str">
            <v>BW107</v>
          </cell>
          <cell r="C26" t="str">
            <v>26 x 1.3/8</v>
          </cell>
          <cell r="D26">
            <v>22</v>
          </cell>
          <cell r="E26">
            <v>1853</v>
          </cell>
          <cell r="F26" t="str">
            <v>B-PT22-3040</v>
          </cell>
          <cell r="G26" t="str">
            <v>S</v>
          </cell>
          <cell r="H26">
            <v>2.5</v>
          </cell>
          <cell r="I26">
            <v>3.3</v>
          </cell>
          <cell r="J26">
            <v>2.1</v>
          </cell>
          <cell r="K26">
            <v>7.9</v>
          </cell>
        </row>
        <row r="27">
          <cell r="A27">
            <v>8</v>
          </cell>
          <cell r="B27" t="str">
            <v>BW108</v>
          </cell>
          <cell r="C27" t="str">
            <v>47 - 559</v>
          </cell>
          <cell r="D27">
            <v>22</v>
          </cell>
          <cell r="E27">
            <v>1754</v>
          </cell>
          <cell r="F27" t="str">
            <v>B-PT22-3040</v>
          </cell>
          <cell r="G27" t="str">
            <v>S</v>
          </cell>
          <cell r="H27">
            <v>2.5</v>
          </cell>
          <cell r="I27">
            <v>3.3</v>
          </cell>
          <cell r="J27">
            <v>2.1</v>
          </cell>
          <cell r="K27">
            <v>7.9</v>
          </cell>
        </row>
        <row r="28">
          <cell r="A28">
            <v>9</v>
          </cell>
          <cell r="B28" t="str">
            <v>BW109</v>
          </cell>
          <cell r="C28" t="str">
            <v>700 x 32/35C</v>
          </cell>
          <cell r="D28">
            <v>22</v>
          </cell>
          <cell r="E28">
            <v>1954</v>
          </cell>
          <cell r="F28" t="str">
            <v>B-PT22-3070</v>
          </cell>
          <cell r="G28" t="str">
            <v>S</v>
          </cell>
          <cell r="H28">
            <v>2.5</v>
          </cell>
          <cell r="I28">
            <v>3.6</v>
          </cell>
          <cell r="J28">
            <v>2.1</v>
          </cell>
          <cell r="K28">
            <v>8.1999999999999993</v>
          </cell>
        </row>
        <row r="29">
          <cell r="A29">
            <v>10</v>
          </cell>
          <cell r="B29" t="str">
            <v>BW110</v>
          </cell>
          <cell r="C29" t="str">
            <v>37 - 622</v>
          </cell>
          <cell r="D29">
            <v>22</v>
          </cell>
          <cell r="E29">
            <v>1958</v>
          </cell>
          <cell r="F29" t="str">
            <v>B-PT22-3070</v>
          </cell>
          <cell r="G29" t="str">
            <v>S</v>
          </cell>
          <cell r="H29">
            <v>2.5</v>
          </cell>
          <cell r="I29">
            <v>3.6</v>
          </cell>
          <cell r="J29">
            <v>2.1</v>
          </cell>
          <cell r="K29">
            <v>8.1999999999999993</v>
          </cell>
        </row>
        <row r="30">
          <cell r="A30">
            <v>11</v>
          </cell>
          <cell r="B30" t="str">
            <v>BW111</v>
          </cell>
          <cell r="C30" t="str">
            <v>27 x 1.¼</v>
          </cell>
          <cell r="D30">
            <v>22</v>
          </cell>
          <cell r="E30">
            <v>1978</v>
          </cell>
          <cell r="F30" t="str">
            <v>B-PT22-3050</v>
          </cell>
          <cell r="G30" t="str">
            <v>S</v>
          </cell>
          <cell r="H30">
            <v>2.5</v>
          </cell>
          <cell r="I30">
            <v>3.6</v>
          </cell>
          <cell r="J30">
            <v>2.1</v>
          </cell>
          <cell r="K30">
            <v>8.1999999999999993</v>
          </cell>
        </row>
        <row r="31">
          <cell r="A31">
            <v>12</v>
          </cell>
          <cell r="B31" t="str">
            <v>BW112</v>
          </cell>
          <cell r="C31" t="str">
            <v xml:space="preserve">28 x 1.½ </v>
          </cell>
          <cell r="D31">
            <v>22</v>
          </cell>
          <cell r="E31">
            <v>1986</v>
          </cell>
          <cell r="F31" t="str">
            <v>B-PT22-3060</v>
          </cell>
          <cell r="G31" t="str">
            <v>S</v>
          </cell>
          <cell r="H31">
            <v>2.5</v>
          </cell>
          <cell r="I31">
            <v>3.6</v>
          </cell>
          <cell r="J31">
            <v>2.1</v>
          </cell>
          <cell r="K31">
            <v>8.1999999999999993</v>
          </cell>
        </row>
        <row r="32">
          <cell r="A32">
            <v>13</v>
          </cell>
          <cell r="B32" t="str">
            <v>BW113</v>
          </cell>
          <cell r="C32" t="str">
            <v>28 x 1.½ (becak)</v>
          </cell>
          <cell r="D32">
            <v>22</v>
          </cell>
          <cell r="E32">
            <v>1994</v>
          </cell>
          <cell r="F32" t="str">
            <v>B-PT22-3060</v>
          </cell>
          <cell r="G32" t="str">
            <v>S</v>
          </cell>
          <cell r="H32">
            <v>2.5</v>
          </cell>
          <cell r="I32">
            <v>3.6</v>
          </cell>
          <cell r="J32">
            <v>2.1</v>
          </cell>
          <cell r="K32">
            <v>8.1999999999999993</v>
          </cell>
        </row>
      </sheetData>
      <sheetData sheetId="1" refreshError="1"/>
      <sheetData sheetId="2" refreshError="1">
        <row r="13">
          <cell r="B13" t="str">
            <v>01AAC</v>
          </cell>
          <cell r="C13">
            <v>230</v>
          </cell>
          <cell r="D13">
            <v>140.934</v>
          </cell>
          <cell r="E13" t="str">
            <v>BMD</v>
          </cell>
          <cell r="F13">
            <v>405</v>
          </cell>
          <cell r="G13">
            <v>137.68199999999999</v>
          </cell>
          <cell r="H13">
            <v>137.68199999999999</v>
          </cell>
          <cell r="I13" t="str">
            <v>MSIR 10</v>
          </cell>
          <cell r="J13">
            <v>540</v>
          </cell>
          <cell r="K13">
            <v>88</v>
          </cell>
          <cell r="L13">
            <v>54.07</v>
          </cell>
        </row>
        <row r="14">
          <cell r="B14" t="str">
            <v>02DAO</v>
          </cell>
          <cell r="C14">
            <v>520</v>
          </cell>
          <cell r="D14">
            <v>161.77199999999999</v>
          </cell>
          <cell r="E14" t="str">
            <v>CBD</v>
          </cell>
          <cell r="F14">
            <v>405</v>
          </cell>
          <cell r="G14">
            <v>158.94999999999999</v>
          </cell>
          <cell r="H14">
            <v>158.94999999999999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03DAO</v>
          </cell>
          <cell r="C15">
            <v>520</v>
          </cell>
          <cell r="D15">
            <v>126.72199999999999</v>
          </cell>
          <cell r="E15" t="str">
            <v>CBDL</v>
          </cell>
          <cell r="F15">
            <v>405</v>
          </cell>
          <cell r="G15">
            <v>124.544</v>
          </cell>
          <cell r="H15">
            <v>124.544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04DAO</v>
          </cell>
          <cell r="C16">
            <v>520</v>
          </cell>
          <cell r="D16">
            <v>128.41999999999999</v>
          </cell>
          <cell r="E16" t="str">
            <v>CMD</v>
          </cell>
          <cell r="F16">
            <v>405</v>
          </cell>
          <cell r="G16">
            <v>145.036</v>
          </cell>
          <cell r="H16">
            <v>145.036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05AAO</v>
          </cell>
          <cell r="C17">
            <v>230</v>
          </cell>
          <cell r="D17">
            <v>160.24799999999999</v>
          </cell>
          <cell r="E17" t="str">
            <v>RAD</v>
          </cell>
          <cell r="F17">
            <v>405</v>
          </cell>
          <cell r="G17">
            <v>140</v>
          </cell>
          <cell r="H17">
            <v>157.57599999999999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06AAC</v>
          </cell>
          <cell r="C18">
            <v>580</v>
          </cell>
          <cell r="D18">
            <v>151.91</v>
          </cell>
          <cell r="E18" t="str">
            <v>TBDE</v>
          </cell>
          <cell r="F18">
            <v>440</v>
          </cell>
          <cell r="G18">
            <v>149.81200000000001</v>
          </cell>
          <cell r="H18">
            <v>149.81200000000001</v>
          </cell>
          <cell r="I18" t="str">
            <v>MTBDE</v>
          </cell>
          <cell r="J18">
            <v>540</v>
          </cell>
          <cell r="K18">
            <v>65.599999999999994</v>
          </cell>
          <cell r="L18">
            <v>51.351999999999997</v>
          </cell>
        </row>
        <row r="19">
          <cell r="B19" t="str">
            <v>07AAC</v>
          </cell>
          <cell r="C19">
            <v>580</v>
          </cell>
          <cell r="D19">
            <v>140.524</v>
          </cell>
          <cell r="E19" t="str">
            <v>TBDH</v>
          </cell>
          <cell r="F19">
            <v>440</v>
          </cell>
          <cell r="G19">
            <v>138.14599999999999</v>
          </cell>
          <cell r="H19">
            <v>138.14599999999999</v>
          </cell>
          <cell r="I19" t="str">
            <v>MSIR 10</v>
          </cell>
          <cell r="J19">
            <v>540</v>
          </cell>
          <cell r="K19">
            <v>72</v>
          </cell>
          <cell r="L19">
            <v>54.07</v>
          </cell>
        </row>
        <row r="20">
          <cell r="B20" t="str">
            <v>08DAC</v>
          </cell>
          <cell r="C20">
            <v>580</v>
          </cell>
          <cell r="D20">
            <v>140.24199999999999</v>
          </cell>
          <cell r="E20" t="str">
            <v>TBDL</v>
          </cell>
          <cell r="F20">
            <v>440</v>
          </cell>
          <cell r="G20">
            <v>137.536</v>
          </cell>
          <cell r="H20">
            <v>137.536</v>
          </cell>
          <cell r="I20" t="str">
            <v>MTBDL</v>
          </cell>
          <cell r="J20">
            <v>495</v>
          </cell>
          <cell r="K20">
            <v>78</v>
          </cell>
          <cell r="L20">
            <v>51.75</v>
          </cell>
        </row>
        <row r="21">
          <cell r="B21" t="str">
            <v>09DAO</v>
          </cell>
          <cell r="C21">
            <v>580</v>
          </cell>
          <cell r="D21">
            <v>157.518</v>
          </cell>
          <cell r="E21" t="str">
            <v>TBDR</v>
          </cell>
          <cell r="F21">
            <v>440</v>
          </cell>
          <cell r="G21">
            <v>155.702</v>
          </cell>
          <cell r="H21">
            <v>155.702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10DAC</v>
          </cell>
          <cell r="C22">
            <v>490</v>
          </cell>
          <cell r="D22">
            <v>140.59</v>
          </cell>
          <cell r="E22" t="str">
            <v>TMDR</v>
          </cell>
          <cell r="F22">
            <v>420</v>
          </cell>
          <cell r="G22">
            <v>138.11799999999999</v>
          </cell>
          <cell r="H22">
            <v>138.11799999999999</v>
          </cell>
          <cell r="I22" t="str">
            <v>MRSS3</v>
          </cell>
          <cell r="J22">
            <v>540</v>
          </cell>
          <cell r="K22">
            <v>33</v>
          </cell>
          <cell r="L22">
            <v>54.725999999999999</v>
          </cell>
        </row>
        <row r="23">
          <cell r="B23" t="str">
            <v>11AAC</v>
          </cell>
          <cell r="C23">
            <v>230</v>
          </cell>
          <cell r="D23">
            <v>137.63999999999999</v>
          </cell>
          <cell r="E23" t="str">
            <v>TMDS</v>
          </cell>
          <cell r="F23">
            <v>360</v>
          </cell>
          <cell r="G23">
            <v>134.708</v>
          </cell>
          <cell r="H23">
            <v>134.708</v>
          </cell>
          <cell r="I23" t="str">
            <v>MSIR 10</v>
          </cell>
          <cell r="J23">
            <v>540</v>
          </cell>
          <cell r="K23">
            <v>31.4</v>
          </cell>
          <cell r="L23">
            <v>54.07</v>
          </cell>
        </row>
        <row r="24">
          <cell r="B24" t="str">
            <v>12DAC</v>
          </cell>
          <cell r="C24">
            <v>580</v>
          </cell>
          <cell r="D24">
            <v>150.88399999999999</v>
          </cell>
          <cell r="E24" t="str">
            <v>WAD</v>
          </cell>
          <cell r="F24">
            <v>540</v>
          </cell>
          <cell r="G24">
            <v>149.46799999999999</v>
          </cell>
          <cell r="H24">
            <v>149.46799999999999</v>
          </cell>
          <cell r="I24" t="str">
            <v>MSIR10</v>
          </cell>
          <cell r="J24">
            <v>540</v>
          </cell>
          <cell r="K24">
            <v>54.07</v>
          </cell>
          <cell r="L24">
            <v>54.07</v>
          </cell>
        </row>
        <row r="27">
          <cell r="E27" t="str">
            <v>B/B#3</v>
          </cell>
        </row>
        <row r="28">
          <cell r="C28" t="str">
            <v>FINAL BATCH</v>
          </cell>
          <cell r="D28" t="str">
            <v>BERAT</v>
          </cell>
          <cell r="E28" t="str">
            <v>MASTER BATCH</v>
          </cell>
          <cell r="F28" t="str">
            <v>CT</v>
          </cell>
          <cell r="G28" t="str">
            <v>to final batch</v>
          </cell>
          <cell r="H28" t="str">
            <v>tot m/b</v>
          </cell>
          <cell r="I28" t="str">
            <v>MASTIKASI</v>
          </cell>
          <cell r="J28" t="str">
            <v>CT</v>
          </cell>
          <cell r="K28" t="str">
            <v>PER BTC</v>
          </cell>
          <cell r="L28" t="str">
            <v>PER MASTC</v>
          </cell>
        </row>
        <row r="29">
          <cell r="B29" t="str">
            <v>13BBO</v>
          </cell>
          <cell r="C29">
            <v>355</v>
          </cell>
          <cell r="D29">
            <v>68.441999999999993</v>
          </cell>
          <cell r="E29" t="str">
            <v>AAD</v>
          </cell>
          <cell r="F29">
            <v>445</v>
          </cell>
          <cell r="G29">
            <v>63.46</v>
          </cell>
          <cell r="H29">
            <v>63.46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14BBO</v>
          </cell>
          <cell r="C30">
            <v>220</v>
          </cell>
          <cell r="E30" t="str">
            <v>CMD - O3</v>
          </cell>
          <cell r="F30">
            <v>350</v>
          </cell>
          <cell r="G30">
            <v>67.846000000000004</v>
          </cell>
          <cell r="H30">
            <v>67.846000000000004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15BBO</v>
          </cell>
          <cell r="C31">
            <v>270</v>
          </cell>
          <cell r="D31">
            <v>62.363999999999997</v>
          </cell>
          <cell r="E31" t="str">
            <v>LMD</v>
          </cell>
          <cell r="F31">
            <v>445</v>
          </cell>
          <cell r="G31">
            <v>58.42</v>
          </cell>
          <cell r="H31">
            <v>58.42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16BBO</v>
          </cell>
          <cell r="C32">
            <v>195</v>
          </cell>
          <cell r="D32">
            <v>67.072000000000003</v>
          </cell>
          <cell r="E32" t="str">
            <v>UAD</v>
          </cell>
          <cell r="F32">
            <v>420</v>
          </cell>
          <cell r="G32">
            <v>66.352000000000004</v>
          </cell>
          <cell r="H32">
            <v>66.352000000000004</v>
          </cell>
          <cell r="J32">
            <v>0</v>
          </cell>
          <cell r="K32">
            <v>0</v>
          </cell>
          <cell r="L32">
            <v>0</v>
          </cell>
        </row>
        <row r="33">
          <cell r="I33" t="str">
            <v>MSIR 10</v>
          </cell>
          <cell r="J33">
            <v>480</v>
          </cell>
        </row>
        <row r="37">
          <cell r="C37" t="str">
            <v>KNEADER</v>
          </cell>
        </row>
        <row r="38">
          <cell r="B38" t="str">
            <v>17CCC</v>
          </cell>
          <cell r="C38">
            <v>390</v>
          </cell>
          <cell r="D38">
            <v>69.289000000000001</v>
          </cell>
          <cell r="E38" t="str">
            <v>SBY</v>
          </cell>
          <cell r="F38">
            <v>775</v>
          </cell>
          <cell r="G38">
            <v>67.960999999999999</v>
          </cell>
          <cell r="H38">
            <v>67.960999999999999</v>
          </cell>
          <cell r="I38" t="str">
            <v>MSBY</v>
          </cell>
          <cell r="J38">
            <v>540</v>
          </cell>
          <cell r="K38">
            <v>34</v>
          </cell>
          <cell r="L38">
            <v>55.8</v>
          </cell>
        </row>
        <row r="39">
          <cell r="B39" t="str">
            <v>18OCC</v>
          </cell>
          <cell r="D39">
            <v>70.78</v>
          </cell>
          <cell r="E39" t="str">
            <v>CBP</v>
          </cell>
          <cell r="F39">
            <v>1800</v>
          </cell>
          <cell r="G39">
            <v>69.525999999999996</v>
          </cell>
          <cell r="H39">
            <v>69.525999999999996</v>
          </cell>
          <cell r="I39" t="str">
            <v>MCBP</v>
          </cell>
          <cell r="J39">
            <v>540</v>
          </cell>
          <cell r="K39">
            <v>32</v>
          </cell>
          <cell r="L39">
            <v>54.456000000000003</v>
          </cell>
        </row>
        <row r="40">
          <cell r="B40" t="str">
            <v>19OCC</v>
          </cell>
          <cell r="D40">
            <v>67.558000000000007</v>
          </cell>
          <cell r="E40" t="str">
            <v>CBY</v>
          </cell>
          <cell r="F40">
            <v>800</v>
          </cell>
          <cell r="G40">
            <v>66.132000000000005</v>
          </cell>
          <cell r="H40">
            <v>66.132000000000005</v>
          </cell>
          <cell r="I40" t="str">
            <v>MSIR3L</v>
          </cell>
          <cell r="J40">
            <v>540</v>
          </cell>
          <cell r="K40">
            <v>38</v>
          </cell>
          <cell r="L40">
            <v>55.06</v>
          </cell>
        </row>
        <row r="41">
          <cell r="B41" t="str">
            <v>20CCC</v>
          </cell>
          <cell r="C41">
            <v>390</v>
          </cell>
          <cell r="D41">
            <v>64.254000000000005</v>
          </cell>
          <cell r="E41" t="str">
            <v>SBOL</v>
          </cell>
          <cell r="F41">
            <v>725</v>
          </cell>
          <cell r="G41">
            <v>60.906999999999996</v>
          </cell>
          <cell r="H41">
            <v>60.906999999999996</v>
          </cell>
          <cell r="I41" t="str">
            <v>MSIR3L</v>
          </cell>
          <cell r="J41">
            <v>540</v>
          </cell>
          <cell r="K41">
            <v>11.8</v>
          </cell>
          <cell r="L41">
            <v>55.06</v>
          </cell>
        </row>
        <row r="42">
          <cell r="B42" t="str">
            <v>21OCC</v>
          </cell>
          <cell r="D42">
            <v>59.05</v>
          </cell>
          <cell r="E42" t="str">
            <v>SBG</v>
          </cell>
          <cell r="F42">
            <v>1800</v>
          </cell>
          <cell r="G42">
            <v>58.503999999999998</v>
          </cell>
          <cell r="H42">
            <v>58.503999999999998</v>
          </cell>
          <cell r="I42" t="str">
            <v>MSBG</v>
          </cell>
          <cell r="J42">
            <v>540</v>
          </cell>
          <cell r="K42">
            <v>33</v>
          </cell>
          <cell r="L42">
            <v>51.293999999999997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n~instruk"/>
      <sheetName val="BASE"/>
      <sheetName val="jandes01"/>
      <sheetName val="YEARLY1999~2001"/>
      <sheetName val="jandes01 (2)"/>
      <sheetName val="1999~2001"/>
      <sheetName val="1999dir"/>
      <sheetName val="2000dir"/>
      <sheetName val="2001dir"/>
      <sheetName val="1999"/>
      <sheetName val="2000"/>
      <sheetName val="Sheet10"/>
      <sheetName val="Sheet11"/>
      <sheetName val="Sheet12"/>
      <sheetName val="Sheet13"/>
      <sheetName val="bcta"/>
      <sheetName val="airbag"/>
      <sheetName val="Sheet14"/>
      <sheetName val="Sheet15"/>
      <sheetName val="Sheet16"/>
      <sheetName val="JANDES (2)"/>
      <sheetName val="blad"/>
      <sheetName val="basbw"/>
      <sheetName val="ctcom"/>
      <sheetName val="Basic Information"/>
      <sheetName val="CM023-MENTON2002RUBBER"/>
      <sheetName val="jandes01_(2)"/>
      <sheetName val="JANDES_(2)"/>
      <sheetName val="Basic_Information"/>
      <sheetName val="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9">
          <cell r="A9">
            <v>1</v>
          </cell>
          <cell r="B9" t="str">
            <v>16 X 1.75</v>
          </cell>
          <cell r="C9">
            <v>130</v>
          </cell>
          <cell r="D9" t="str">
            <v>BE01A</v>
          </cell>
          <cell r="E9" t="str">
            <v>TBDR</v>
          </cell>
          <cell r="G9" t="str">
            <v>TBDR</v>
          </cell>
          <cell r="I9">
            <v>176</v>
          </cell>
          <cell r="J9" t="str">
            <v>BB01A</v>
          </cell>
          <cell r="K9" t="str">
            <v>840 D/1 - 48 E</v>
          </cell>
          <cell r="L9" t="str">
            <v>CBD</v>
          </cell>
          <cell r="M9">
            <v>122</v>
          </cell>
          <cell r="N9">
            <v>25</v>
          </cell>
          <cell r="O9">
            <v>147</v>
          </cell>
          <cell r="P9" t="str">
            <v>BW01A</v>
          </cell>
          <cell r="Q9">
            <v>0.78</v>
          </cell>
          <cell r="R9" t="str">
            <v>WAD</v>
          </cell>
          <cell r="S9">
            <v>8.8000000000000007</v>
          </cell>
          <cell r="T9">
            <v>31.2</v>
          </cell>
          <cell r="U9">
            <v>40</v>
          </cell>
          <cell r="X9">
            <v>363</v>
          </cell>
          <cell r="Y9">
            <v>306.8</v>
          </cell>
        </row>
        <row r="10">
          <cell r="A10">
            <v>2</v>
          </cell>
          <cell r="B10" t="str">
            <v>16 X 1.75</v>
          </cell>
          <cell r="C10">
            <v>174</v>
          </cell>
          <cell r="D10" t="str">
            <v>BE02A</v>
          </cell>
          <cell r="E10" t="str">
            <v>TBDR</v>
          </cell>
          <cell r="G10" t="str">
            <v>TBDR</v>
          </cell>
          <cell r="I10">
            <v>265</v>
          </cell>
          <cell r="J10" t="str">
            <v>BB02A</v>
          </cell>
          <cell r="K10" t="str">
            <v>840 D/1 - 48 E</v>
          </cell>
          <cell r="L10" t="str">
            <v>CBD</v>
          </cell>
          <cell r="M10">
            <v>110</v>
          </cell>
          <cell r="N10">
            <v>22</v>
          </cell>
          <cell r="O10">
            <v>132</v>
          </cell>
          <cell r="P10" t="str">
            <v>BW01A</v>
          </cell>
          <cell r="Q10">
            <v>0.78</v>
          </cell>
          <cell r="R10" t="str">
            <v>WAD</v>
          </cell>
          <cell r="S10">
            <v>8.8000000000000007</v>
          </cell>
          <cell r="T10">
            <v>31.2</v>
          </cell>
          <cell r="U10">
            <v>40</v>
          </cell>
          <cell r="X10">
            <v>437</v>
          </cell>
          <cell r="Y10">
            <v>383.8</v>
          </cell>
        </row>
        <row r="11">
          <cell r="A11">
            <v>3</v>
          </cell>
          <cell r="B11" t="str">
            <v>16 X 2.125</v>
          </cell>
          <cell r="C11">
            <v>173</v>
          </cell>
          <cell r="E11" t="str">
            <v>TBDR</v>
          </cell>
          <cell r="G11" t="str">
            <v>TBDR</v>
          </cell>
          <cell r="Y11">
            <v>0</v>
          </cell>
        </row>
        <row r="12">
          <cell r="A12">
            <v>4</v>
          </cell>
          <cell r="B12" t="str">
            <v>20 X 1.75</v>
          </cell>
          <cell r="C12">
            <v>130</v>
          </cell>
          <cell r="D12" t="str">
            <v>BE04A</v>
          </cell>
          <cell r="E12" t="str">
            <v>TBDR</v>
          </cell>
          <cell r="G12" t="str">
            <v>TBDR</v>
          </cell>
          <cell r="I12">
            <v>234</v>
          </cell>
          <cell r="J12" t="str">
            <v>BB04A</v>
          </cell>
          <cell r="K12" t="str">
            <v>840 D/1 - 48 E</v>
          </cell>
          <cell r="L12" t="str">
            <v>CBD</v>
          </cell>
          <cell r="M12">
            <v>153</v>
          </cell>
          <cell r="N12">
            <v>31</v>
          </cell>
          <cell r="O12">
            <v>184</v>
          </cell>
          <cell r="P12" t="str">
            <v>BW02A</v>
          </cell>
          <cell r="Q12">
            <v>0.78</v>
          </cell>
          <cell r="R12" t="str">
            <v>WAD</v>
          </cell>
          <cell r="S12">
            <v>11</v>
          </cell>
          <cell r="T12">
            <v>39</v>
          </cell>
          <cell r="U12">
            <v>50</v>
          </cell>
          <cell r="X12">
            <v>468</v>
          </cell>
          <cell r="Y12">
            <v>398</v>
          </cell>
        </row>
        <row r="13">
          <cell r="A13">
            <v>5</v>
          </cell>
          <cell r="B13" t="str">
            <v>20 X 1.75</v>
          </cell>
          <cell r="C13">
            <v>174</v>
          </cell>
          <cell r="D13" t="str">
            <v>BE05A</v>
          </cell>
          <cell r="E13" t="str">
            <v>TBDR</v>
          </cell>
          <cell r="G13" t="str">
            <v>TBDR</v>
          </cell>
          <cell r="I13">
            <v>335</v>
          </cell>
          <cell r="J13" t="str">
            <v>BB05A</v>
          </cell>
          <cell r="K13" t="str">
            <v>840 D/1 - 48 E</v>
          </cell>
          <cell r="L13" t="str">
            <v>CBD</v>
          </cell>
          <cell r="M13">
            <v>155</v>
          </cell>
          <cell r="N13">
            <v>32</v>
          </cell>
          <cell r="O13">
            <v>187</v>
          </cell>
          <cell r="P13" t="str">
            <v>BW02A</v>
          </cell>
          <cell r="Q13">
            <v>0.78</v>
          </cell>
          <cell r="R13" t="str">
            <v>WAD</v>
          </cell>
          <cell r="S13">
            <v>11</v>
          </cell>
          <cell r="T13">
            <v>39</v>
          </cell>
          <cell r="U13">
            <v>50</v>
          </cell>
          <cell r="X13">
            <v>572</v>
          </cell>
          <cell r="Y13">
            <v>501</v>
          </cell>
        </row>
        <row r="14">
          <cell r="A14">
            <v>6</v>
          </cell>
          <cell r="B14" t="str">
            <v>20 X 1.90</v>
          </cell>
          <cell r="C14" t="str">
            <v>069</v>
          </cell>
          <cell r="D14" t="str">
            <v>BE06A</v>
          </cell>
          <cell r="E14" t="str">
            <v>TBDR</v>
          </cell>
          <cell r="G14" t="str">
            <v>TBDR</v>
          </cell>
          <cell r="I14">
            <v>376</v>
          </cell>
          <cell r="J14" t="str">
            <v>BB06A</v>
          </cell>
          <cell r="K14" t="str">
            <v>840 D/1 - 48 E</v>
          </cell>
          <cell r="L14" t="str">
            <v>CBD</v>
          </cell>
          <cell r="M14">
            <v>166</v>
          </cell>
          <cell r="N14">
            <v>34</v>
          </cell>
          <cell r="O14">
            <v>200</v>
          </cell>
          <cell r="P14" t="str">
            <v>BW02A</v>
          </cell>
          <cell r="Q14">
            <v>0.78</v>
          </cell>
          <cell r="R14" t="str">
            <v>WAD</v>
          </cell>
          <cell r="S14">
            <v>11</v>
          </cell>
          <cell r="T14">
            <v>39</v>
          </cell>
          <cell r="U14">
            <v>50</v>
          </cell>
          <cell r="X14">
            <v>626</v>
          </cell>
          <cell r="Y14">
            <v>553</v>
          </cell>
        </row>
        <row r="15">
          <cell r="A15">
            <v>7</v>
          </cell>
          <cell r="B15" t="str">
            <v>20 X 1.90</v>
          </cell>
          <cell r="C15" t="str">
            <v>073</v>
          </cell>
          <cell r="D15" t="str">
            <v>BE07A</v>
          </cell>
          <cell r="E15" t="str">
            <v>TBDR</v>
          </cell>
          <cell r="G15" t="str">
            <v>TBDR</v>
          </cell>
          <cell r="I15">
            <v>365</v>
          </cell>
          <cell r="J15" t="str">
            <v>BB07A</v>
          </cell>
          <cell r="K15" t="str">
            <v>840 D/1 - 48 E</v>
          </cell>
          <cell r="L15" t="str">
            <v>CBD</v>
          </cell>
          <cell r="M15">
            <v>166</v>
          </cell>
          <cell r="N15">
            <v>34</v>
          </cell>
          <cell r="O15">
            <v>200</v>
          </cell>
          <cell r="P15" t="str">
            <v>BW02A</v>
          </cell>
          <cell r="Q15">
            <v>0.78</v>
          </cell>
          <cell r="R15" t="str">
            <v>WAD</v>
          </cell>
          <cell r="S15">
            <v>11</v>
          </cell>
          <cell r="T15">
            <v>39</v>
          </cell>
          <cell r="U15">
            <v>50</v>
          </cell>
          <cell r="X15">
            <v>615</v>
          </cell>
          <cell r="Y15">
            <v>542</v>
          </cell>
        </row>
        <row r="16">
          <cell r="A16">
            <v>8</v>
          </cell>
          <cell r="B16" t="str">
            <v>20 X 2.125</v>
          </cell>
          <cell r="C16" t="str">
            <v>046</v>
          </cell>
          <cell r="D16" t="str">
            <v>BE08A</v>
          </cell>
          <cell r="E16" t="str">
            <v>TBDR</v>
          </cell>
          <cell r="G16" t="str">
            <v>TBDR</v>
          </cell>
          <cell r="I16">
            <v>464</v>
          </cell>
          <cell r="J16" t="str">
            <v>BB08A</v>
          </cell>
          <cell r="K16" t="str">
            <v>840 D/1 - 48 E</v>
          </cell>
          <cell r="L16" t="str">
            <v>CBD</v>
          </cell>
          <cell r="M16">
            <v>166</v>
          </cell>
          <cell r="N16">
            <v>34</v>
          </cell>
          <cell r="O16">
            <v>200</v>
          </cell>
          <cell r="P16" t="str">
            <v>BW02A</v>
          </cell>
          <cell r="Q16">
            <v>0.78</v>
          </cell>
          <cell r="R16" t="str">
            <v>WAD</v>
          </cell>
          <cell r="S16">
            <v>11</v>
          </cell>
          <cell r="T16">
            <v>39</v>
          </cell>
          <cell r="U16">
            <v>50</v>
          </cell>
          <cell r="X16">
            <v>714</v>
          </cell>
          <cell r="Y16">
            <v>641</v>
          </cell>
        </row>
        <row r="17">
          <cell r="A17">
            <v>9</v>
          </cell>
          <cell r="B17" t="str">
            <v>20 X 2.125</v>
          </cell>
          <cell r="C17">
            <v>174</v>
          </cell>
          <cell r="D17" t="str">
            <v>BE09A</v>
          </cell>
          <cell r="E17" t="str">
            <v>TBDR</v>
          </cell>
          <cell r="G17" t="str">
            <v>TBDR</v>
          </cell>
          <cell r="I17">
            <v>496</v>
          </cell>
          <cell r="J17" t="str">
            <v>BB09A</v>
          </cell>
          <cell r="K17" t="str">
            <v>840 D/1 - 48 E</v>
          </cell>
          <cell r="L17" t="str">
            <v>CBD</v>
          </cell>
          <cell r="M17">
            <v>178</v>
          </cell>
          <cell r="N17">
            <v>37</v>
          </cell>
          <cell r="O17">
            <v>215</v>
          </cell>
          <cell r="P17" t="str">
            <v>BW02A</v>
          </cell>
          <cell r="Q17">
            <v>0.78</v>
          </cell>
          <cell r="R17" t="str">
            <v>WAD</v>
          </cell>
          <cell r="S17">
            <v>11</v>
          </cell>
          <cell r="T17">
            <v>39</v>
          </cell>
          <cell r="U17">
            <v>50</v>
          </cell>
          <cell r="X17">
            <v>761</v>
          </cell>
          <cell r="Y17">
            <v>685</v>
          </cell>
        </row>
        <row r="18">
          <cell r="A18">
            <v>10</v>
          </cell>
          <cell r="B18" t="str">
            <v>24 X 1 3/8</v>
          </cell>
          <cell r="C18" t="str">
            <v>098</v>
          </cell>
          <cell r="D18" t="str">
            <v>BE10A</v>
          </cell>
          <cell r="E18" t="str">
            <v>TBDR</v>
          </cell>
          <cell r="G18" t="str">
            <v>TBDR</v>
          </cell>
          <cell r="I18">
            <v>350</v>
          </cell>
          <cell r="J18" t="str">
            <v>BB10A</v>
          </cell>
          <cell r="K18" t="str">
            <v>840 D/1 - 48 E</v>
          </cell>
          <cell r="L18" t="str">
            <v>CBD</v>
          </cell>
          <cell r="M18">
            <v>166</v>
          </cell>
          <cell r="N18">
            <v>34</v>
          </cell>
          <cell r="O18">
            <v>200</v>
          </cell>
          <cell r="P18" t="str">
            <v>BW04A</v>
          </cell>
          <cell r="Q18">
            <v>0.78</v>
          </cell>
          <cell r="R18" t="str">
            <v>WAD</v>
          </cell>
          <cell r="S18">
            <v>14.96</v>
          </cell>
          <cell r="T18">
            <v>53.04</v>
          </cell>
          <cell r="U18">
            <v>68</v>
          </cell>
          <cell r="X18">
            <v>618</v>
          </cell>
          <cell r="Y18">
            <v>530.96</v>
          </cell>
        </row>
        <row r="19">
          <cell r="A19">
            <v>11</v>
          </cell>
          <cell r="B19" t="str">
            <v>24 X 1 3/8</v>
          </cell>
          <cell r="C19">
            <v>120</v>
          </cell>
          <cell r="D19" t="str">
            <v>BE11A</v>
          </cell>
          <cell r="E19" t="str">
            <v>TBDR</v>
          </cell>
          <cell r="G19" t="str">
            <v>TBDR</v>
          </cell>
          <cell r="I19">
            <v>260</v>
          </cell>
          <cell r="J19" t="str">
            <v>BB11A</v>
          </cell>
          <cell r="K19" t="str">
            <v>840 D/1 - 48 E</v>
          </cell>
          <cell r="L19" t="str">
            <v>CBD</v>
          </cell>
          <cell r="M19">
            <v>166</v>
          </cell>
          <cell r="N19">
            <v>34</v>
          </cell>
          <cell r="O19">
            <v>200</v>
          </cell>
          <cell r="P19" t="str">
            <v>BW04A</v>
          </cell>
          <cell r="Q19">
            <v>0.78</v>
          </cell>
          <cell r="R19" t="str">
            <v>WAD</v>
          </cell>
          <cell r="S19">
            <v>14.96</v>
          </cell>
          <cell r="T19">
            <v>53.04</v>
          </cell>
          <cell r="U19">
            <v>68</v>
          </cell>
          <cell r="X19">
            <v>528</v>
          </cell>
          <cell r="Y19">
            <v>440.96000000000004</v>
          </cell>
        </row>
        <row r="20">
          <cell r="A20">
            <v>12</v>
          </cell>
          <cell r="B20" t="str">
            <v>24 X 1.75</v>
          </cell>
          <cell r="C20">
            <v>176</v>
          </cell>
          <cell r="D20" t="str">
            <v>BE12A</v>
          </cell>
          <cell r="E20" t="str">
            <v>TBDR</v>
          </cell>
          <cell r="G20" t="str">
            <v>TBDR</v>
          </cell>
          <cell r="I20">
            <v>409</v>
          </cell>
          <cell r="J20" t="str">
            <v>BB12A</v>
          </cell>
          <cell r="K20" t="str">
            <v>840 D/1 - 48 E</v>
          </cell>
          <cell r="L20" t="str">
            <v>CBD</v>
          </cell>
          <cell r="M20">
            <v>191</v>
          </cell>
          <cell r="N20">
            <v>39</v>
          </cell>
          <cell r="O20">
            <v>230</v>
          </cell>
          <cell r="P20" t="str">
            <v>BW03A</v>
          </cell>
          <cell r="Q20">
            <v>0.78</v>
          </cell>
          <cell r="R20" t="str">
            <v>WAD</v>
          </cell>
          <cell r="S20">
            <v>14.08</v>
          </cell>
          <cell r="T20">
            <v>49.92</v>
          </cell>
          <cell r="U20">
            <v>64</v>
          </cell>
          <cell r="X20">
            <v>703</v>
          </cell>
          <cell r="Y20">
            <v>614.08000000000004</v>
          </cell>
        </row>
        <row r="21">
          <cell r="A21">
            <v>13</v>
          </cell>
          <cell r="B21" t="str">
            <v>24 X 1.90</v>
          </cell>
          <cell r="C21" t="str">
            <v>073</v>
          </cell>
          <cell r="D21" t="str">
            <v>BE13A</v>
          </cell>
          <cell r="E21" t="str">
            <v>TBDR</v>
          </cell>
          <cell r="G21" t="str">
            <v>TBDR</v>
          </cell>
          <cell r="I21">
            <v>476</v>
          </cell>
          <cell r="J21" t="str">
            <v>BB13A</v>
          </cell>
          <cell r="K21" t="str">
            <v>840 D/1 - 48 E</v>
          </cell>
          <cell r="L21" t="str">
            <v>CBD</v>
          </cell>
          <cell r="M21">
            <v>212</v>
          </cell>
          <cell r="N21">
            <v>43</v>
          </cell>
          <cell r="O21">
            <v>255</v>
          </cell>
          <cell r="P21" t="str">
            <v>BW03A</v>
          </cell>
          <cell r="Q21">
            <v>0.78</v>
          </cell>
          <cell r="R21" t="str">
            <v>WAD</v>
          </cell>
          <cell r="S21">
            <v>14.08</v>
          </cell>
          <cell r="T21">
            <v>49.92</v>
          </cell>
          <cell r="U21">
            <v>64</v>
          </cell>
          <cell r="X21">
            <v>795</v>
          </cell>
          <cell r="Y21">
            <v>702.08</v>
          </cell>
        </row>
        <row r="22">
          <cell r="A22">
            <v>14</v>
          </cell>
          <cell r="B22" t="str">
            <v>26 X 1 3/8</v>
          </cell>
          <cell r="C22" t="str">
            <v>098</v>
          </cell>
          <cell r="D22" t="str">
            <v>BE14A</v>
          </cell>
          <cell r="E22" t="str">
            <v>TBDR</v>
          </cell>
          <cell r="G22" t="str">
            <v>TBDR</v>
          </cell>
          <cell r="I22">
            <v>426</v>
          </cell>
          <cell r="J22" t="str">
            <v>BB14A</v>
          </cell>
          <cell r="K22" t="str">
            <v>840 D/1 - 48 E</v>
          </cell>
          <cell r="L22" t="str">
            <v>CBD</v>
          </cell>
          <cell r="M22">
            <v>178</v>
          </cell>
          <cell r="N22">
            <v>37</v>
          </cell>
          <cell r="O22">
            <v>215</v>
          </cell>
          <cell r="P22" t="str">
            <v>BW06A</v>
          </cell>
          <cell r="Q22">
            <v>0.78</v>
          </cell>
          <cell r="R22" t="str">
            <v>WAD</v>
          </cell>
          <cell r="S22">
            <v>16.28</v>
          </cell>
          <cell r="T22">
            <v>57.72</v>
          </cell>
          <cell r="U22">
            <v>74</v>
          </cell>
          <cell r="X22">
            <v>715</v>
          </cell>
          <cell r="Y22">
            <v>620.28</v>
          </cell>
        </row>
        <row r="23">
          <cell r="A23">
            <v>15</v>
          </cell>
          <cell r="B23" t="str">
            <v>26 X 1 3/8</v>
          </cell>
          <cell r="C23">
            <v>120</v>
          </cell>
          <cell r="D23" t="str">
            <v>BE15A</v>
          </cell>
          <cell r="E23" t="str">
            <v>TBDR</v>
          </cell>
          <cell r="G23" t="str">
            <v>TBDR</v>
          </cell>
          <cell r="I23">
            <v>282</v>
          </cell>
          <cell r="J23" t="str">
            <v>BB15A</v>
          </cell>
          <cell r="K23" t="str">
            <v>840 D/1 - 48 E</v>
          </cell>
          <cell r="L23" t="str">
            <v>CBD</v>
          </cell>
          <cell r="M23">
            <v>178</v>
          </cell>
          <cell r="N23">
            <v>37</v>
          </cell>
          <cell r="O23">
            <v>215</v>
          </cell>
          <cell r="P23" t="str">
            <v>BW06A</v>
          </cell>
          <cell r="Q23">
            <v>0.78</v>
          </cell>
          <cell r="R23" t="str">
            <v>WAD</v>
          </cell>
          <cell r="S23">
            <v>16.28</v>
          </cell>
          <cell r="T23">
            <v>57.72</v>
          </cell>
          <cell r="U23">
            <v>74</v>
          </cell>
          <cell r="X23">
            <v>571</v>
          </cell>
          <cell r="Y23">
            <v>476.28</v>
          </cell>
        </row>
        <row r="24">
          <cell r="A24">
            <v>16</v>
          </cell>
          <cell r="B24" t="str">
            <v>26 X 1 3/8</v>
          </cell>
          <cell r="C24">
            <v>137</v>
          </cell>
          <cell r="D24" t="str">
            <v>BE16A</v>
          </cell>
          <cell r="E24" t="str">
            <v>TBDR</v>
          </cell>
          <cell r="G24" t="str">
            <v>TBDR</v>
          </cell>
          <cell r="I24">
            <v>426</v>
          </cell>
          <cell r="J24" t="str">
            <v>BB16A</v>
          </cell>
          <cell r="K24" t="str">
            <v>840 D/1 - 48 E</v>
          </cell>
          <cell r="L24" t="str">
            <v>CBD</v>
          </cell>
          <cell r="M24">
            <v>178</v>
          </cell>
          <cell r="N24">
            <v>37</v>
          </cell>
          <cell r="O24">
            <v>215</v>
          </cell>
          <cell r="P24" t="str">
            <v>BW06A</v>
          </cell>
          <cell r="Q24">
            <v>0.78</v>
          </cell>
          <cell r="R24" t="str">
            <v>WAD</v>
          </cell>
          <cell r="S24">
            <v>16.28</v>
          </cell>
          <cell r="T24">
            <v>57.72</v>
          </cell>
          <cell r="U24">
            <v>74</v>
          </cell>
          <cell r="X24">
            <v>715</v>
          </cell>
          <cell r="Y24">
            <v>620.28</v>
          </cell>
        </row>
        <row r="25">
          <cell r="A25">
            <v>17</v>
          </cell>
          <cell r="B25" t="str">
            <v>26 X 1 3/8</v>
          </cell>
          <cell r="C25">
            <v>153</v>
          </cell>
          <cell r="D25" t="str">
            <v>BE17A</v>
          </cell>
          <cell r="E25" t="str">
            <v>TBDR</v>
          </cell>
          <cell r="G25" t="str">
            <v>TBDR</v>
          </cell>
          <cell r="I25">
            <v>426</v>
          </cell>
          <cell r="J25" t="str">
            <v>BB17A</v>
          </cell>
          <cell r="K25" t="str">
            <v>840 D/1 - 48 E</v>
          </cell>
          <cell r="L25" t="str">
            <v>CBD</v>
          </cell>
          <cell r="M25">
            <v>170</v>
          </cell>
          <cell r="N25">
            <v>35</v>
          </cell>
          <cell r="O25">
            <v>205</v>
          </cell>
          <cell r="P25" t="str">
            <v>BW06A</v>
          </cell>
          <cell r="Q25">
            <v>0.78</v>
          </cell>
          <cell r="R25" t="str">
            <v>WAD</v>
          </cell>
          <cell r="S25">
            <v>16.28</v>
          </cell>
          <cell r="T25">
            <v>57.72</v>
          </cell>
          <cell r="U25">
            <v>74</v>
          </cell>
          <cell r="X25">
            <v>705</v>
          </cell>
          <cell r="Y25">
            <v>612.28</v>
          </cell>
        </row>
        <row r="26">
          <cell r="A26">
            <v>18</v>
          </cell>
          <cell r="B26" t="str">
            <v>26 X 1.50</v>
          </cell>
          <cell r="C26" t="str">
            <v>079</v>
          </cell>
          <cell r="D26" t="str">
            <v>BE18A</v>
          </cell>
          <cell r="E26" t="str">
            <v>TBDR</v>
          </cell>
          <cell r="G26" t="str">
            <v>TBDR</v>
          </cell>
          <cell r="I26">
            <v>392</v>
          </cell>
          <cell r="J26" t="str">
            <v>BB18A</v>
          </cell>
          <cell r="K26" t="str">
            <v>840 D/1 - 48 E</v>
          </cell>
          <cell r="L26" t="str">
            <v>CBD</v>
          </cell>
          <cell r="M26">
            <v>178</v>
          </cell>
          <cell r="N26">
            <v>37</v>
          </cell>
          <cell r="O26">
            <v>215</v>
          </cell>
          <cell r="P26" t="str">
            <v>BW05A</v>
          </cell>
          <cell r="Q26">
            <v>0.78</v>
          </cell>
          <cell r="R26" t="str">
            <v>WAD</v>
          </cell>
          <cell r="S26">
            <v>15.4</v>
          </cell>
          <cell r="T26">
            <v>54.6</v>
          </cell>
          <cell r="U26">
            <v>70</v>
          </cell>
          <cell r="X26">
            <v>677</v>
          </cell>
          <cell r="Y26">
            <v>585.4</v>
          </cell>
        </row>
        <row r="27">
          <cell r="A27">
            <v>19</v>
          </cell>
          <cell r="B27" t="str">
            <v>26 X 1.50</v>
          </cell>
          <cell r="C27">
            <v>166</v>
          </cell>
          <cell r="D27" t="str">
            <v>BE19A</v>
          </cell>
          <cell r="E27" t="str">
            <v>TBDR</v>
          </cell>
          <cell r="G27" t="str">
            <v>TBDR</v>
          </cell>
          <cell r="I27">
            <v>368</v>
          </cell>
          <cell r="J27" t="str">
            <v>BB19A</v>
          </cell>
          <cell r="K27" t="str">
            <v>840 D/1 - 48 E</v>
          </cell>
          <cell r="L27" t="str">
            <v>CBD</v>
          </cell>
          <cell r="M27">
            <v>178</v>
          </cell>
          <cell r="N27">
            <v>37</v>
          </cell>
          <cell r="O27">
            <v>215</v>
          </cell>
          <cell r="P27" t="str">
            <v>BW05A</v>
          </cell>
          <cell r="Q27">
            <v>0.78</v>
          </cell>
          <cell r="R27" t="str">
            <v>WAD</v>
          </cell>
          <cell r="S27">
            <v>15.4</v>
          </cell>
          <cell r="T27">
            <v>54.6</v>
          </cell>
          <cell r="U27">
            <v>70</v>
          </cell>
          <cell r="X27">
            <v>653</v>
          </cell>
          <cell r="Y27">
            <v>561.4</v>
          </cell>
        </row>
        <row r="28">
          <cell r="A28">
            <v>20</v>
          </cell>
          <cell r="B28" t="str">
            <v>26 X 1.75</v>
          </cell>
          <cell r="C28" t="str">
            <v>046</v>
          </cell>
          <cell r="D28" t="str">
            <v>BE20A</v>
          </cell>
          <cell r="E28" t="str">
            <v>TBDR</v>
          </cell>
          <cell r="G28" t="str">
            <v>TBDR</v>
          </cell>
          <cell r="I28">
            <v>395</v>
          </cell>
          <cell r="J28" t="str">
            <v>BB20A</v>
          </cell>
          <cell r="K28" t="str">
            <v>840 D/1 - 48 E</v>
          </cell>
          <cell r="L28" t="str">
            <v>CBD</v>
          </cell>
          <cell r="M28">
            <v>202</v>
          </cell>
          <cell r="N28">
            <v>41</v>
          </cell>
          <cell r="O28">
            <v>243</v>
          </cell>
          <cell r="P28" t="str">
            <v>BW05A</v>
          </cell>
          <cell r="Q28">
            <v>0.78</v>
          </cell>
          <cell r="R28" t="str">
            <v>WAD</v>
          </cell>
          <cell r="S28">
            <v>15.4</v>
          </cell>
          <cell r="T28">
            <v>54.6</v>
          </cell>
          <cell r="U28">
            <v>70</v>
          </cell>
          <cell r="X28">
            <v>708</v>
          </cell>
          <cell r="Y28">
            <v>612.4</v>
          </cell>
        </row>
        <row r="29">
          <cell r="A29">
            <v>21</v>
          </cell>
          <cell r="B29" t="str">
            <v>26 X 1.75</v>
          </cell>
          <cell r="C29">
            <v>156</v>
          </cell>
          <cell r="D29" t="str">
            <v>BE21A</v>
          </cell>
          <cell r="E29" t="str">
            <v>TBDR</v>
          </cell>
          <cell r="G29" t="str">
            <v>TBDR</v>
          </cell>
          <cell r="I29">
            <v>427</v>
          </cell>
          <cell r="J29" t="str">
            <v>BB21A</v>
          </cell>
          <cell r="K29" t="str">
            <v>840 D/1 - 48 E</v>
          </cell>
          <cell r="L29" t="str">
            <v>CBD</v>
          </cell>
          <cell r="M29">
            <v>203</v>
          </cell>
          <cell r="N29">
            <v>41</v>
          </cell>
          <cell r="O29">
            <v>244</v>
          </cell>
          <cell r="P29" t="str">
            <v>BW05A</v>
          </cell>
          <cell r="Q29">
            <v>0.78</v>
          </cell>
          <cell r="R29" t="str">
            <v>WAD</v>
          </cell>
          <cell r="S29">
            <v>15.4</v>
          </cell>
          <cell r="T29">
            <v>54.6</v>
          </cell>
          <cell r="U29">
            <v>70</v>
          </cell>
          <cell r="X29">
            <v>741</v>
          </cell>
          <cell r="Y29">
            <v>645.4</v>
          </cell>
        </row>
        <row r="30">
          <cell r="A30">
            <v>22</v>
          </cell>
          <cell r="B30" t="str">
            <v>26 X 1.75</v>
          </cell>
          <cell r="C30">
            <v>157</v>
          </cell>
          <cell r="D30" t="str">
            <v>BE22A</v>
          </cell>
          <cell r="E30" t="str">
            <v>TBDR</v>
          </cell>
          <cell r="G30" t="str">
            <v>TBDR</v>
          </cell>
          <cell r="I30">
            <v>376</v>
          </cell>
          <cell r="J30" t="str">
            <v>BB22A</v>
          </cell>
          <cell r="K30" t="str">
            <v>840 D/1 - 48 E</v>
          </cell>
          <cell r="L30" t="str">
            <v>CBD</v>
          </cell>
          <cell r="M30">
            <v>208</v>
          </cell>
          <cell r="N30">
            <v>42</v>
          </cell>
          <cell r="O30">
            <v>250</v>
          </cell>
          <cell r="P30" t="str">
            <v>BW05A</v>
          </cell>
          <cell r="Q30">
            <v>0.78</v>
          </cell>
          <cell r="R30" t="str">
            <v>WAD</v>
          </cell>
          <cell r="S30">
            <v>15.4</v>
          </cell>
          <cell r="T30">
            <v>54.6</v>
          </cell>
          <cell r="U30">
            <v>70</v>
          </cell>
          <cell r="X30">
            <v>696</v>
          </cell>
          <cell r="Y30">
            <v>599.4</v>
          </cell>
        </row>
        <row r="31">
          <cell r="A31">
            <v>23</v>
          </cell>
          <cell r="B31" t="str">
            <v>26 X 1.75</v>
          </cell>
          <cell r="C31">
            <v>176</v>
          </cell>
          <cell r="D31" t="str">
            <v>BE23A</v>
          </cell>
          <cell r="E31" t="str">
            <v>TBDR</v>
          </cell>
          <cell r="G31" t="str">
            <v>TBDR</v>
          </cell>
          <cell r="I31">
            <v>410</v>
          </cell>
          <cell r="J31" t="str">
            <v>BB23A</v>
          </cell>
          <cell r="K31" t="str">
            <v>840 D/1 - 48 E</v>
          </cell>
          <cell r="L31" t="str">
            <v>CBD</v>
          </cell>
          <cell r="M31">
            <v>208</v>
          </cell>
          <cell r="N31">
            <v>42</v>
          </cell>
          <cell r="O31">
            <v>250</v>
          </cell>
          <cell r="P31" t="str">
            <v>BW05A</v>
          </cell>
          <cell r="Q31">
            <v>0.78</v>
          </cell>
          <cell r="R31" t="str">
            <v>WAD</v>
          </cell>
          <cell r="S31">
            <v>15.4</v>
          </cell>
          <cell r="T31">
            <v>54.6</v>
          </cell>
          <cell r="U31">
            <v>70</v>
          </cell>
          <cell r="X31">
            <v>730</v>
          </cell>
          <cell r="Y31">
            <v>633.4</v>
          </cell>
        </row>
        <row r="32">
          <cell r="A32">
            <v>24</v>
          </cell>
          <cell r="B32" t="str">
            <v>26 X 1.95</v>
          </cell>
          <cell r="C32" t="str">
            <v>037</v>
          </cell>
          <cell r="D32" t="str">
            <v>BE24A</v>
          </cell>
          <cell r="E32" t="str">
            <v>TBDR</v>
          </cell>
          <cell r="G32" t="str">
            <v>TBDR</v>
          </cell>
          <cell r="I32">
            <v>565</v>
          </cell>
          <cell r="J32" t="str">
            <v>BB24A</v>
          </cell>
          <cell r="K32" t="str">
            <v>840 D/1 - 48 E</v>
          </cell>
          <cell r="L32" t="str">
            <v>CBD</v>
          </cell>
          <cell r="M32">
            <v>208</v>
          </cell>
          <cell r="N32">
            <v>42</v>
          </cell>
          <cell r="O32">
            <v>250</v>
          </cell>
          <cell r="P32" t="str">
            <v>BW05A</v>
          </cell>
          <cell r="Q32">
            <v>0.78</v>
          </cell>
          <cell r="R32" t="str">
            <v>WAD</v>
          </cell>
          <cell r="S32">
            <v>15.4</v>
          </cell>
          <cell r="T32">
            <v>54.6</v>
          </cell>
          <cell r="U32">
            <v>70</v>
          </cell>
          <cell r="X32">
            <v>885</v>
          </cell>
          <cell r="Y32">
            <v>788.4</v>
          </cell>
        </row>
        <row r="33">
          <cell r="A33">
            <v>25</v>
          </cell>
          <cell r="B33" t="str">
            <v>26 X 1.90</v>
          </cell>
          <cell r="C33" t="str">
            <v>069</v>
          </cell>
          <cell r="D33" t="str">
            <v>BE25A</v>
          </cell>
          <cell r="E33" t="str">
            <v>TBDR</v>
          </cell>
          <cell r="G33" t="str">
            <v>TBDR</v>
          </cell>
          <cell r="I33">
            <v>510</v>
          </cell>
          <cell r="J33" t="str">
            <v>BB25A</v>
          </cell>
          <cell r="K33" t="str">
            <v>840 D/1 - 48 E</v>
          </cell>
          <cell r="L33" t="str">
            <v>CBD</v>
          </cell>
          <cell r="M33">
            <v>226</v>
          </cell>
          <cell r="N33">
            <v>46</v>
          </cell>
          <cell r="O33">
            <v>272</v>
          </cell>
          <cell r="P33" t="str">
            <v>BW05A</v>
          </cell>
          <cell r="Q33">
            <v>0.78</v>
          </cell>
          <cell r="R33" t="str">
            <v>WAD</v>
          </cell>
          <cell r="S33">
            <v>15.4</v>
          </cell>
          <cell r="T33">
            <v>54.6</v>
          </cell>
          <cell r="U33">
            <v>70</v>
          </cell>
          <cell r="X33">
            <v>852</v>
          </cell>
          <cell r="Y33">
            <v>751.4</v>
          </cell>
        </row>
        <row r="34">
          <cell r="A34">
            <v>26</v>
          </cell>
          <cell r="B34" t="str">
            <v>26 X 1.90</v>
          </cell>
          <cell r="C34" t="str">
            <v>081 E</v>
          </cell>
          <cell r="D34" t="str">
            <v>BE26A</v>
          </cell>
          <cell r="E34" t="str">
            <v>TBDR</v>
          </cell>
          <cell r="G34" t="str">
            <v>TBDR</v>
          </cell>
          <cell r="I34">
            <v>540</v>
          </cell>
          <cell r="J34" t="str">
            <v>BB26A</v>
          </cell>
          <cell r="K34" t="str">
            <v>840 D/1 - 48 E</v>
          </cell>
          <cell r="L34" t="str">
            <v>CBD</v>
          </cell>
          <cell r="M34">
            <v>208</v>
          </cell>
          <cell r="N34">
            <v>42</v>
          </cell>
          <cell r="O34">
            <v>250</v>
          </cell>
          <cell r="P34" t="str">
            <v>BW05A</v>
          </cell>
          <cell r="Q34">
            <v>0.78</v>
          </cell>
          <cell r="R34" t="str">
            <v>WAD</v>
          </cell>
          <cell r="S34">
            <v>15.4</v>
          </cell>
          <cell r="T34">
            <v>54.6</v>
          </cell>
          <cell r="U34">
            <v>70</v>
          </cell>
          <cell r="X34">
            <v>860</v>
          </cell>
          <cell r="Y34">
            <v>763.4</v>
          </cell>
        </row>
        <row r="35">
          <cell r="A35">
            <v>27</v>
          </cell>
          <cell r="B35" t="str">
            <v>26 X 1.90</v>
          </cell>
          <cell r="C35" t="str">
            <v>083 E</v>
          </cell>
          <cell r="D35" t="str">
            <v>BE27A</v>
          </cell>
          <cell r="E35" t="str">
            <v>TBDR</v>
          </cell>
          <cell r="G35" t="str">
            <v>TBDR</v>
          </cell>
          <cell r="I35">
            <v>540</v>
          </cell>
          <cell r="J35" t="str">
            <v>BB27A</v>
          </cell>
          <cell r="K35" t="str">
            <v>840 D/1 - 48 E</v>
          </cell>
          <cell r="L35" t="str">
            <v>CBD</v>
          </cell>
          <cell r="M35">
            <v>208</v>
          </cell>
          <cell r="N35">
            <v>42</v>
          </cell>
          <cell r="O35">
            <v>250</v>
          </cell>
          <cell r="P35" t="str">
            <v>BW05A</v>
          </cell>
          <cell r="Q35">
            <v>0.78</v>
          </cell>
          <cell r="R35" t="str">
            <v>WAD</v>
          </cell>
          <cell r="S35">
            <v>15.4</v>
          </cell>
          <cell r="T35">
            <v>54.6</v>
          </cell>
          <cell r="U35">
            <v>70</v>
          </cell>
          <cell r="X35">
            <v>860</v>
          </cell>
          <cell r="Y35">
            <v>763.4</v>
          </cell>
        </row>
        <row r="36">
          <cell r="A36">
            <v>28</v>
          </cell>
          <cell r="B36" t="str">
            <v>26 X 1.90</v>
          </cell>
          <cell r="C36">
            <v>176</v>
          </cell>
          <cell r="D36" t="str">
            <v>BE28A</v>
          </cell>
          <cell r="E36" t="str">
            <v>TBDR</v>
          </cell>
          <cell r="G36" t="str">
            <v>TBDR</v>
          </cell>
          <cell r="I36">
            <v>515</v>
          </cell>
          <cell r="J36" t="str">
            <v>BB28A</v>
          </cell>
          <cell r="K36" t="str">
            <v>840 D/1 - 48 E</v>
          </cell>
          <cell r="L36" t="str">
            <v>CBD</v>
          </cell>
          <cell r="M36">
            <v>224</v>
          </cell>
          <cell r="N36">
            <v>46</v>
          </cell>
          <cell r="O36">
            <v>270</v>
          </cell>
          <cell r="P36" t="str">
            <v>BW05A</v>
          </cell>
          <cell r="Q36">
            <v>0.78</v>
          </cell>
          <cell r="R36" t="str">
            <v>WAD</v>
          </cell>
          <cell r="S36">
            <v>15.4</v>
          </cell>
          <cell r="T36">
            <v>54.6</v>
          </cell>
          <cell r="U36">
            <v>70</v>
          </cell>
          <cell r="X36">
            <v>855</v>
          </cell>
          <cell r="Y36">
            <v>754.4</v>
          </cell>
        </row>
        <row r="37">
          <cell r="A37">
            <v>29</v>
          </cell>
          <cell r="B37" t="str">
            <v>26 X 1.90</v>
          </cell>
          <cell r="C37" t="str">
            <v>FC 8</v>
          </cell>
          <cell r="D37" t="str">
            <v>BE29A</v>
          </cell>
          <cell r="E37" t="str">
            <v>TBDR</v>
          </cell>
          <cell r="G37" t="str">
            <v>TBDR</v>
          </cell>
          <cell r="I37">
            <v>530</v>
          </cell>
          <cell r="J37" t="str">
            <v>BB29A</v>
          </cell>
          <cell r="K37" t="str">
            <v>840 D/1 - 48 E</v>
          </cell>
          <cell r="L37" t="str">
            <v>CBD</v>
          </cell>
          <cell r="M37">
            <v>224</v>
          </cell>
          <cell r="N37">
            <v>46</v>
          </cell>
          <cell r="O37">
            <v>270</v>
          </cell>
          <cell r="P37" t="str">
            <v>BW05A</v>
          </cell>
          <cell r="Q37">
            <v>0.78</v>
          </cell>
          <cell r="R37" t="str">
            <v>WAD</v>
          </cell>
          <cell r="S37">
            <v>15.4</v>
          </cell>
          <cell r="T37">
            <v>54.6</v>
          </cell>
          <cell r="U37">
            <v>70</v>
          </cell>
          <cell r="X37">
            <v>870</v>
          </cell>
          <cell r="Y37">
            <v>769.4</v>
          </cell>
        </row>
        <row r="38">
          <cell r="A38">
            <v>30</v>
          </cell>
          <cell r="B38" t="str">
            <v>26 X 1.95</v>
          </cell>
          <cell r="C38" t="str">
            <v>073</v>
          </cell>
          <cell r="D38" t="str">
            <v>BE30A</v>
          </cell>
          <cell r="E38" t="str">
            <v>TBDR</v>
          </cell>
          <cell r="G38" t="str">
            <v>TBDR</v>
          </cell>
          <cell r="I38">
            <v>540</v>
          </cell>
          <cell r="J38" t="str">
            <v>BB30A</v>
          </cell>
          <cell r="K38" t="str">
            <v>840 D/1 - 48 E</v>
          </cell>
          <cell r="L38" t="str">
            <v>CBD</v>
          </cell>
          <cell r="M38">
            <v>228</v>
          </cell>
          <cell r="N38">
            <v>47</v>
          </cell>
          <cell r="O38">
            <v>275</v>
          </cell>
          <cell r="P38" t="str">
            <v>BW05A</v>
          </cell>
          <cell r="Q38">
            <v>0.78</v>
          </cell>
          <cell r="R38" t="str">
            <v>WAD</v>
          </cell>
          <cell r="S38">
            <v>15.4</v>
          </cell>
          <cell r="T38">
            <v>54.6</v>
          </cell>
          <cell r="U38">
            <v>70</v>
          </cell>
          <cell r="X38">
            <v>885</v>
          </cell>
          <cell r="Y38">
            <v>783.4</v>
          </cell>
        </row>
        <row r="39">
          <cell r="A39">
            <v>31</v>
          </cell>
          <cell r="B39" t="str">
            <v>26 X 1.90</v>
          </cell>
          <cell r="C39" t="str">
            <v>076</v>
          </cell>
          <cell r="D39" t="str">
            <v>BE31A</v>
          </cell>
          <cell r="E39" t="str">
            <v>TBDR</v>
          </cell>
          <cell r="G39" t="str">
            <v>TBDR</v>
          </cell>
          <cell r="I39">
            <v>566</v>
          </cell>
          <cell r="J39" t="str">
            <v>BB31A</v>
          </cell>
          <cell r="K39" t="str">
            <v>840 D/1 - 48 E</v>
          </cell>
          <cell r="L39" t="str">
            <v>CBD</v>
          </cell>
          <cell r="M39">
            <v>232</v>
          </cell>
          <cell r="N39">
            <v>48</v>
          </cell>
          <cell r="O39">
            <v>280</v>
          </cell>
          <cell r="P39" t="str">
            <v>BW05A</v>
          </cell>
          <cell r="Q39">
            <v>0.78</v>
          </cell>
          <cell r="R39" t="str">
            <v>WAD</v>
          </cell>
          <cell r="S39">
            <v>15.4</v>
          </cell>
          <cell r="T39">
            <v>54.6</v>
          </cell>
          <cell r="U39">
            <v>70</v>
          </cell>
          <cell r="X39">
            <v>916</v>
          </cell>
          <cell r="Y39">
            <v>813.4</v>
          </cell>
        </row>
        <row r="40">
          <cell r="A40">
            <v>32</v>
          </cell>
          <cell r="B40" t="str">
            <v>26 X 1.95</v>
          </cell>
          <cell r="C40" t="str">
            <v>088</v>
          </cell>
          <cell r="D40" t="str">
            <v>BE32A</v>
          </cell>
          <cell r="E40" t="str">
            <v>TBDR</v>
          </cell>
          <cell r="G40" t="str">
            <v>TBDR</v>
          </cell>
          <cell r="I40">
            <v>558</v>
          </cell>
          <cell r="J40" t="str">
            <v>BB32A</v>
          </cell>
          <cell r="K40" t="str">
            <v>840 D/1 - 48 E</v>
          </cell>
          <cell r="L40" t="str">
            <v>CBD</v>
          </cell>
          <cell r="M40">
            <v>208</v>
          </cell>
          <cell r="N40">
            <v>42</v>
          </cell>
          <cell r="O40">
            <v>250</v>
          </cell>
          <cell r="P40" t="str">
            <v>BW05A</v>
          </cell>
          <cell r="Q40">
            <v>0.78</v>
          </cell>
          <cell r="R40" t="str">
            <v>WAD</v>
          </cell>
          <cell r="S40">
            <v>15.4</v>
          </cell>
          <cell r="T40">
            <v>54.6</v>
          </cell>
          <cell r="U40">
            <v>70</v>
          </cell>
          <cell r="X40">
            <v>878</v>
          </cell>
          <cell r="Y40">
            <v>781.4</v>
          </cell>
        </row>
        <row r="41">
          <cell r="A41">
            <v>33</v>
          </cell>
          <cell r="B41" t="str">
            <v>26 X 1.95</v>
          </cell>
          <cell r="C41" t="str">
            <v>099</v>
          </cell>
          <cell r="D41" t="str">
            <v>BE33A</v>
          </cell>
          <cell r="E41" t="str">
            <v>TBDR</v>
          </cell>
          <cell r="G41" t="str">
            <v>TBDR</v>
          </cell>
          <cell r="I41">
            <v>578</v>
          </cell>
          <cell r="J41" t="str">
            <v>BB33A</v>
          </cell>
          <cell r="K41" t="str">
            <v>840 D/1 - 48 E</v>
          </cell>
          <cell r="L41" t="str">
            <v>CBD</v>
          </cell>
          <cell r="M41">
            <v>224</v>
          </cell>
          <cell r="N41">
            <v>46</v>
          </cell>
          <cell r="O41">
            <v>270</v>
          </cell>
          <cell r="P41" t="str">
            <v>BW05A</v>
          </cell>
          <cell r="Q41">
            <v>0.78</v>
          </cell>
          <cell r="R41" t="str">
            <v>WAD</v>
          </cell>
          <cell r="S41">
            <v>15.4</v>
          </cell>
          <cell r="T41">
            <v>54.6</v>
          </cell>
          <cell r="U41">
            <v>70</v>
          </cell>
          <cell r="X41">
            <v>918</v>
          </cell>
          <cell r="Y41">
            <v>817.4</v>
          </cell>
        </row>
        <row r="42">
          <cell r="A42">
            <v>34</v>
          </cell>
          <cell r="B42" t="str">
            <v>26 X 1.95</v>
          </cell>
          <cell r="C42">
            <v>111</v>
          </cell>
          <cell r="D42" t="str">
            <v>BE34A</v>
          </cell>
          <cell r="E42" t="str">
            <v>TBDR</v>
          </cell>
          <cell r="G42" t="str">
            <v>TBDR</v>
          </cell>
          <cell r="I42">
            <v>578</v>
          </cell>
          <cell r="J42" t="str">
            <v>BB34A</v>
          </cell>
          <cell r="K42" t="str">
            <v>840 D/1 - 48 E</v>
          </cell>
          <cell r="L42" t="str">
            <v>CBD</v>
          </cell>
          <cell r="M42">
            <v>224</v>
          </cell>
          <cell r="N42">
            <v>46</v>
          </cell>
          <cell r="O42">
            <v>270</v>
          </cell>
          <cell r="P42" t="str">
            <v>BW05A</v>
          </cell>
          <cell r="Q42">
            <v>0.78</v>
          </cell>
          <cell r="R42" t="str">
            <v>WAD</v>
          </cell>
          <cell r="S42">
            <v>15.4</v>
          </cell>
          <cell r="T42">
            <v>54.6</v>
          </cell>
          <cell r="U42">
            <v>70</v>
          </cell>
          <cell r="X42">
            <v>918</v>
          </cell>
          <cell r="Y42">
            <v>817.4</v>
          </cell>
        </row>
        <row r="43">
          <cell r="A43">
            <v>35</v>
          </cell>
          <cell r="B43" t="str">
            <v>26 X 2.00</v>
          </cell>
          <cell r="C43" t="str">
            <v>041</v>
          </cell>
          <cell r="D43" t="str">
            <v>BE35A</v>
          </cell>
          <cell r="E43" t="str">
            <v>TBDR</v>
          </cell>
          <cell r="G43" t="str">
            <v>TBDR</v>
          </cell>
          <cell r="I43">
            <v>598</v>
          </cell>
          <cell r="J43" t="str">
            <v>BB35A</v>
          </cell>
          <cell r="K43" t="str">
            <v>840 D/1 - 48 E</v>
          </cell>
          <cell r="L43" t="str">
            <v>CBD</v>
          </cell>
          <cell r="M43">
            <v>241</v>
          </cell>
          <cell r="N43">
            <v>49</v>
          </cell>
          <cell r="O43">
            <v>290</v>
          </cell>
          <cell r="P43" t="str">
            <v>BW05A</v>
          </cell>
          <cell r="Q43">
            <v>0.78</v>
          </cell>
          <cell r="R43" t="str">
            <v>WAD</v>
          </cell>
          <cell r="S43">
            <v>15.4</v>
          </cell>
          <cell r="T43">
            <v>54.6</v>
          </cell>
          <cell r="U43">
            <v>70</v>
          </cell>
          <cell r="X43">
            <v>958</v>
          </cell>
          <cell r="Y43">
            <v>854.4</v>
          </cell>
        </row>
        <row r="44">
          <cell r="A44">
            <v>36</v>
          </cell>
          <cell r="B44" t="str">
            <v>26 X 2.00</v>
          </cell>
          <cell r="C44" t="str">
            <v>081</v>
          </cell>
          <cell r="D44" t="str">
            <v>BE36A</v>
          </cell>
          <cell r="E44" t="str">
            <v>TBDR</v>
          </cell>
          <cell r="G44" t="str">
            <v>TBDR</v>
          </cell>
          <cell r="I44">
            <v>648</v>
          </cell>
          <cell r="J44" t="str">
            <v>BB36A</v>
          </cell>
          <cell r="K44" t="str">
            <v>840 D/1 - 48 E</v>
          </cell>
          <cell r="L44" t="str">
            <v>CBD</v>
          </cell>
          <cell r="M44">
            <v>241</v>
          </cell>
          <cell r="N44">
            <v>49</v>
          </cell>
          <cell r="O44">
            <v>290</v>
          </cell>
          <cell r="P44" t="str">
            <v>BW05A</v>
          </cell>
          <cell r="Q44">
            <v>0.78</v>
          </cell>
          <cell r="R44" t="str">
            <v>WAD</v>
          </cell>
          <cell r="S44">
            <v>15.4</v>
          </cell>
          <cell r="T44">
            <v>54.6</v>
          </cell>
          <cell r="U44">
            <v>70</v>
          </cell>
          <cell r="X44">
            <v>1008</v>
          </cell>
          <cell r="Y44">
            <v>904.4</v>
          </cell>
        </row>
        <row r="45">
          <cell r="A45">
            <v>37</v>
          </cell>
          <cell r="B45" t="str">
            <v>26 X 2.00</v>
          </cell>
          <cell r="C45">
            <v>157</v>
          </cell>
          <cell r="D45" t="str">
            <v>BE37A</v>
          </cell>
          <cell r="E45" t="str">
            <v>TBDR</v>
          </cell>
          <cell r="G45" t="str">
            <v>TBDR</v>
          </cell>
          <cell r="I45">
            <v>621</v>
          </cell>
          <cell r="J45" t="str">
            <v>BB37A</v>
          </cell>
          <cell r="K45" t="str">
            <v>840 D/1 - 48 E</v>
          </cell>
          <cell r="L45" t="str">
            <v>CBD</v>
          </cell>
          <cell r="M45">
            <v>241</v>
          </cell>
          <cell r="N45">
            <v>49</v>
          </cell>
          <cell r="O45">
            <v>290</v>
          </cell>
          <cell r="P45" t="str">
            <v>BW05A</v>
          </cell>
          <cell r="Q45">
            <v>0.78</v>
          </cell>
          <cell r="R45" t="str">
            <v>WAD</v>
          </cell>
          <cell r="S45">
            <v>15.4</v>
          </cell>
          <cell r="T45">
            <v>54.6</v>
          </cell>
          <cell r="U45">
            <v>70</v>
          </cell>
          <cell r="X45">
            <v>981</v>
          </cell>
          <cell r="Y45">
            <v>877.4</v>
          </cell>
        </row>
        <row r="46">
          <cell r="A46">
            <v>38</v>
          </cell>
          <cell r="B46" t="str">
            <v>26 X 2.10</v>
          </cell>
          <cell r="C46" t="str">
            <v>083</v>
          </cell>
          <cell r="D46" t="str">
            <v>BE38A</v>
          </cell>
          <cell r="E46" t="str">
            <v>TBDR</v>
          </cell>
          <cell r="G46" t="str">
            <v>TBDR</v>
          </cell>
          <cell r="I46">
            <v>664</v>
          </cell>
          <cell r="J46" t="str">
            <v>BB38A</v>
          </cell>
          <cell r="K46" t="str">
            <v>840 D/1 - 48 E</v>
          </cell>
          <cell r="L46" t="str">
            <v>CBD</v>
          </cell>
          <cell r="M46">
            <v>241</v>
          </cell>
          <cell r="N46">
            <v>49</v>
          </cell>
          <cell r="O46">
            <v>290</v>
          </cell>
          <cell r="P46" t="str">
            <v>BW05A</v>
          </cell>
          <cell r="Q46">
            <v>0.78</v>
          </cell>
          <cell r="R46" t="str">
            <v>WAD</v>
          </cell>
          <cell r="S46">
            <v>15.4</v>
          </cell>
          <cell r="T46">
            <v>54.6</v>
          </cell>
          <cell r="U46">
            <v>70</v>
          </cell>
          <cell r="X46">
            <v>1024</v>
          </cell>
          <cell r="Y46">
            <v>920.4</v>
          </cell>
        </row>
        <row r="47">
          <cell r="A47">
            <v>39</v>
          </cell>
          <cell r="B47" t="str">
            <v>27 X 1 1/4</v>
          </cell>
          <cell r="C47">
            <v>115</v>
          </cell>
          <cell r="D47" t="str">
            <v>BE39A</v>
          </cell>
          <cell r="E47" t="str">
            <v>TBDR</v>
          </cell>
          <cell r="G47" t="str">
            <v>TBDR</v>
          </cell>
          <cell r="I47">
            <v>236</v>
          </cell>
          <cell r="J47" t="str">
            <v>BB39A</v>
          </cell>
          <cell r="K47" t="str">
            <v>840 D/1 - 48 E</v>
          </cell>
          <cell r="L47" t="str">
            <v>CBD</v>
          </cell>
          <cell r="M47">
            <v>180</v>
          </cell>
          <cell r="N47">
            <v>37</v>
          </cell>
          <cell r="O47">
            <v>217</v>
          </cell>
          <cell r="P47" t="str">
            <v>BW08A</v>
          </cell>
          <cell r="Q47">
            <v>0.78</v>
          </cell>
          <cell r="R47" t="str">
            <v>WAD</v>
          </cell>
          <cell r="S47">
            <v>17.600000000000001</v>
          </cell>
          <cell r="T47">
            <v>62.4</v>
          </cell>
          <cell r="U47">
            <v>80</v>
          </cell>
          <cell r="X47">
            <v>533</v>
          </cell>
          <cell r="Y47">
            <v>433.6</v>
          </cell>
        </row>
        <row r="48">
          <cell r="A48">
            <v>40</v>
          </cell>
          <cell r="B48" t="str">
            <v>28 X 1 1/2</v>
          </cell>
          <cell r="C48" t="str">
            <v>153 (22 mm)</v>
          </cell>
          <cell r="D48" t="str">
            <v>BE40A</v>
          </cell>
          <cell r="E48" t="str">
            <v>TBDR</v>
          </cell>
          <cell r="G48" t="str">
            <v>TBDR</v>
          </cell>
          <cell r="I48">
            <v>569</v>
          </cell>
          <cell r="J48" t="str">
            <v>BB40A</v>
          </cell>
          <cell r="K48" t="str">
            <v>840 D/2 - 56 E</v>
          </cell>
          <cell r="L48" t="str">
            <v>CBD</v>
          </cell>
          <cell r="M48">
            <v>425</v>
          </cell>
          <cell r="N48">
            <v>87</v>
          </cell>
          <cell r="O48">
            <v>512</v>
          </cell>
          <cell r="P48" t="str">
            <v>BW09A</v>
          </cell>
          <cell r="Q48">
            <v>0.95</v>
          </cell>
          <cell r="R48" t="str">
            <v>WAD</v>
          </cell>
          <cell r="S48">
            <v>26.4</v>
          </cell>
          <cell r="T48">
            <v>93.6</v>
          </cell>
          <cell r="U48">
            <v>120</v>
          </cell>
          <cell r="X48">
            <v>1201</v>
          </cell>
          <cell r="Y48">
            <v>1020.4</v>
          </cell>
        </row>
        <row r="49">
          <cell r="A49">
            <v>41</v>
          </cell>
          <cell r="B49" t="str">
            <v>700 X 32 C</v>
          </cell>
          <cell r="C49" t="str">
            <v>SCC1</v>
          </cell>
          <cell r="D49" t="str">
            <v>BE44A</v>
          </cell>
          <cell r="E49" t="str">
            <v>TBDR</v>
          </cell>
          <cell r="G49" t="str">
            <v>TBDR</v>
          </cell>
          <cell r="I49">
            <v>322</v>
          </cell>
          <cell r="J49" t="str">
            <v>BB44A</v>
          </cell>
          <cell r="K49" t="str">
            <v>840 D/1 - 48 E</v>
          </cell>
          <cell r="L49" t="str">
            <v>CBD</v>
          </cell>
          <cell r="M49">
            <v>181</v>
          </cell>
          <cell r="N49">
            <v>37</v>
          </cell>
          <cell r="O49">
            <v>218</v>
          </cell>
          <cell r="P49" t="str">
            <v>BW07A</v>
          </cell>
          <cell r="Q49">
            <v>0.78</v>
          </cell>
          <cell r="R49" t="str">
            <v>WAD</v>
          </cell>
          <cell r="S49">
            <v>16.72</v>
          </cell>
          <cell r="T49">
            <v>59.28</v>
          </cell>
          <cell r="U49">
            <v>76</v>
          </cell>
          <cell r="X49">
            <v>616</v>
          </cell>
          <cell r="Y49">
            <v>519.72</v>
          </cell>
        </row>
        <row r="50">
          <cell r="A50">
            <v>42</v>
          </cell>
          <cell r="B50" t="str">
            <v>700 X 35 C</v>
          </cell>
          <cell r="C50" t="str">
            <v>079</v>
          </cell>
          <cell r="D50" t="str">
            <v>BE45A</v>
          </cell>
          <cell r="E50" t="str">
            <v>TBDR</v>
          </cell>
          <cell r="G50" t="str">
            <v>TBDR</v>
          </cell>
          <cell r="I50">
            <v>341</v>
          </cell>
          <cell r="J50" t="str">
            <v>BB45A</v>
          </cell>
          <cell r="K50" t="str">
            <v>840 D/1 - 48 E</v>
          </cell>
          <cell r="L50" t="str">
            <v>CBD</v>
          </cell>
          <cell r="M50">
            <v>181</v>
          </cell>
          <cell r="N50">
            <v>37</v>
          </cell>
          <cell r="O50">
            <v>218</v>
          </cell>
          <cell r="P50" t="str">
            <v>BW07A</v>
          </cell>
          <cell r="Q50">
            <v>0.78</v>
          </cell>
          <cell r="R50" t="str">
            <v>WAD</v>
          </cell>
          <cell r="S50">
            <v>16.72</v>
          </cell>
          <cell r="T50">
            <v>59.28</v>
          </cell>
          <cell r="U50">
            <v>76</v>
          </cell>
          <cell r="X50">
            <v>635</v>
          </cell>
          <cell r="Y50">
            <v>538.72</v>
          </cell>
        </row>
        <row r="51">
          <cell r="A51">
            <v>43</v>
          </cell>
          <cell r="B51" t="str">
            <v>700 X 35 C</v>
          </cell>
          <cell r="C51" t="str">
            <v>094</v>
          </cell>
          <cell r="D51" t="str">
            <v>BE46A</v>
          </cell>
          <cell r="E51" t="str">
            <v>TBDR</v>
          </cell>
          <cell r="G51" t="str">
            <v>TBDR</v>
          </cell>
          <cell r="I51">
            <v>397</v>
          </cell>
          <cell r="J51" t="str">
            <v>BB46A</v>
          </cell>
          <cell r="K51" t="str">
            <v>840 D/1 - 48 E</v>
          </cell>
          <cell r="L51" t="str">
            <v>CBD</v>
          </cell>
          <cell r="M51">
            <v>181</v>
          </cell>
          <cell r="N51">
            <v>37</v>
          </cell>
          <cell r="O51">
            <v>218</v>
          </cell>
          <cell r="P51" t="str">
            <v>BW07A</v>
          </cell>
          <cell r="Q51">
            <v>0.78</v>
          </cell>
          <cell r="R51" t="str">
            <v>WAD</v>
          </cell>
          <cell r="S51">
            <v>16.72</v>
          </cell>
          <cell r="T51">
            <v>59.28</v>
          </cell>
          <cell r="U51">
            <v>76</v>
          </cell>
          <cell r="X51">
            <v>691</v>
          </cell>
          <cell r="Y51">
            <v>594.72</v>
          </cell>
        </row>
        <row r="52">
          <cell r="A52">
            <v>44</v>
          </cell>
          <cell r="B52" t="str">
            <v>700 X 35 C</v>
          </cell>
          <cell r="C52">
            <v>117</v>
          </cell>
          <cell r="D52" t="str">
            <v>BE47A</v>
          </cell>
          <cell r="E52" t="str">
            <v>TBDR</v>
          </cell>
          <cell r="G52" t="str">
            <v>TBDR</v>
          </cell>
          <cell r="I52">
            <v>456</v>
          </cell>
          <cell r="J52" t="str">
            <v>BB47A</v>
          </cell>
          <cell r="K52" t="str">
            <v>840 D/1 - 48 E</v>
          </cell>
          <cell r="L52" t="str">
            <v>CBD</v>
          </cell>
          <cell r="M52">
            <v>181</v>
          </cell>
          <cell r="N52">
            <v>37</v>
          </cell>
          <cell r="O52">
            <v>218</v>
          </cell>
          <cell r="P52" t="str">
            <v>BW07A</v>
          </cell>
          <cell r="Q52">
            <v>0.78</v>
          </cell>
          <cell r="R52" t="str">
            <v>WAD</v>
          </cell>
          <cell r="S52">
            <v>16.72</v>
          </cell>
          <cell r="T52">
            <v>59.28</v>
          </cell>
          <cell r="U52">
            <v>76</v>
          </cell>
          <cell r="X52">
            <v>750</v>
          </cell>
          <cell r="Y52">
            <v>653.72</v>
          </cell>
        </row>
        <row r="53">
          <cell r="A53">
            <v>45</v>
          </cell>
          <cell r="B53" t="str">
            <v>700 X 35 C</v>
          </cell>
          <cell r="C53">
            <v>166</v>
          </cell>
          <cell r="D53" t="str">
            <v>BE48A</v>
          </cell>
          <cell r="E53" t="str">
            <v>TBDR</v>
          </cell>
          <cell r="G53" t="str">
            <v>TBDR</v>
          </cell>
          <cell r="I53">
            <v>477</v>
          </cell>
          <cell r="J53" t="str">
            <v>BB48A</v>
          </cell>
          <cell r="K53" t="str">
            <v>840 D/1 - 48 E</v>
          </cell>
          <cell r="L53" t="str">
            <v>CBD</v>
          </cell>
          <cell r="M53">
            <v>181</v>
          </cell>
          <cell r="N53">
            <v>37</v>
          </cell>
          <cell r="O53">
            <v>218</v>
          </cell>
          <cell r="P53" t="str">
            <v>BW07A</v>
          </cell>
          <cell r="Q53">
            <v>0.78</v>
          </cell>
          <cell r="R53" t="str">
            <v>WAD</v>
          </cell>
          <cell r="S53">
            <v>16.72</v>
          </cell>
          <cell r="T53">
            <v>59.28</v>
          </cell>
          <cell r="U53">
            <v>76</v>
          </cell>
          <cell r="X53">
            <v>771</v>
          </cell>
          <cell r="Y53">
            <v>674.72</v>
          </cell>
        </row>
        <row r="54">
          <cell r="A54">
            <v>46</v>
          </cell>
          <cell r="B54" t="str">
            <v>700 X 38 B</v>
          </cell>
          <cell r="C54">
            <v>138</v>
          </cell>
          <cell r="D54" t="str">
            <v>BE49A</v>
          </cell>
          <cell r="E54" t="str">
            <v>TBDR</v>
          </cell>
          <cell r="G54" t="str">
            <v>TBDR</v>
          </cell>
          <cell r="I54">
            <v>498</v>
          </cell>
          <cell r="J54" t="str">
            <v>BB49A</v>
          </cell>
          <cell r="K54" t="str">
            <v>840 D/1 - 48 E</v>
          </cell>
          <cell r="L54" t="str">
            <v>CBD</v>
          </cell>
          <cell r="M54">
            <v>208</v>
          </cell>
          <cell r="N54">
            <v>42</v>
          </cell>
          <cell r="O54">
            <v>250</v>
          </cell>
          <cell r="P54" t="str">
            <v>BW10A</v>
          </cell>
          <cell r="Q54">
            <v>0.78</v>
          </cell>
          <cell r="R54" t="str">
            <v>WAD</v>
          </cell>
          <cell r="S54">
            <v>18.04</v>
          </cell>
          <cell r="T54">
            <v>63.96</v>
          </cell>
          <cell r="U54">
            <v>82</v>
          </cell>
          <cell r="X54">
            <v>830</v>
          </cell>
          <cell r="Y54">
            <v>724.04</v>
          </cell>
        </row>
        <row r="55">
          <cell r="A55">
            <v>47</v>
          </cell>
          <cell r="B55" t="str">
            <v>700 X 38 B</v>
          </cell>
          <cell r="C55" t="str">
            <v>153 (20 mm)</v>
          </cell>
          <cell r="D55" t="str">
            <v>BE50A</v>
          </cell>
          <cell r="E55" t="str">
            <v>TBDR</v>
          </cell>
          <cell r="G55" t="str">
            <v>TBDR</v>
          </cell>
          <cell r="I55">
            <v>663</v>
          </cell>
          <cell r="J55" t="str">
            <v>BB50A</v>
          </cell>
          <cell r="K55" t="str">
            <v>840 D/1 - 48 E</v>
          </cell>
          <cell r="L55" t="str">
            <v>CBD</v>
          </cell>
          <cell r="M55">
            <v>203</v>
          </cell>
          <cell r="N55">
            <v>42</v>
          </cell>
          <cell r="O55">
            <v>245</v>
          </cell>
          <cell r="P55" t="str">
            <v>BW10A</v>
          </cell>
          <cell r="Q55">
            <v>0.78</v>
          </cell>
          <cell r="R55" t="str">
            <v>WAD</v>
          </cell>
          <cell r="S55">
            <v>18.04</v>
          </cell>
          <cell r="T55">
            <v>63.96</v>
          </cell>
          <cell r="U55">
            <v>82</v>
          </cell>
          <cell r="X55">
            <v>990</v>
          </cell>
          <cell r="Y55">
            <v>884.04</v>
          </cell>
        </row>
        <row r="56">
          <cell r="A56">
            <v>48</v>
          </cell>
          <cell r="B56" t="str">
            <v>700 X 38 B - H</v>
          </cell>
          <cell r="C56" t="str">
            <v>153 (22 mm)</v>
          </cell>
          <cell r="D56" t="str">
            <v>BE51A</v>
          </cell>
          <cell r="E56" t="str">
            <v>TBDR</v>
          </cell>
          <cell r="G56" t="str">
            <v>TBDR</v>
          </cell>
          <cell r="I56">
            <v>716</v>
          </cell>
          <cell r="J56" t="str">
            <v>BB51A</v>
          </cell>
          <cell r="K56" t="str">
            <v>840 D/1 - 48 E</v>
          </cell>
          <cell r="L56" t="str">
            <v>CBD</v>
          </cell>
          <cell r="M56">
            <v>457</v>
          </cell>
          <cell r="N56">
            <v>94</v>
          </cell>
          <cell r="O56">
            <v>551</v>
          </cell>
          <cell r="P56" t="str">
            <v>BW09A</v>
          </cell>
          <cell r="Q56">
            <v>0.95</v>
          </cell>
          <cell r="R56" t="str">
            <v>WAD</v>
          </cell>
          <cell r="S56">
            <v>25.3</v>
          </cell>
          <cell r="T56">
            <v>89.7</v>
          </cell>
          <cell r="U56">
            <v>115</v>
          </cell>
          <cell r="X56">
            <v>1382</v>
          </cell>
          <cell r="Y56">
            <v>1198.3</v>
          </cell>
        </row>
        <row r="57">
          <cell r="A57">
            <v>49</v>
          </cell>
          <cell r="B57" t="str">
            <v>700 X 38 C</v>
          </cell>
          <cell r="C57" t="str">
            <v>SCC2</v>
          </cell>
          <cell r="D57" t="str">
            <v>BE52A</v>
          </cell>
          <cell r="E57" t="str">
            <v>TBDR</v>
          </cell>
          <cell r="G57" t="str">
            <v>TBDR</v>
          </cell>
          <cell r="I57">
            <v>400</v>
          </cell>
          <cell r="J57" t="str">
            <v>BB52A</v>
          </cell>
          <cell r="K57" t="str">
            <v>840 D/1 - 48 E</v>
          </cell>
          <cell r="L57" t="str">
            <v>CBD</v>
          </cell>
          <cell r="M57">
            <v>199</v>
          </cell>
          <cell r="N57">
            <v>41</v>
          </cell>
          <cell r="O57">
            <v>240</v>
          </cell>
          <cell r="P57" t="str">
            <v>BW07A</v>
          </cell>
          <cell r="Q57">
            <v>0.78</v>
          </cell>
          <cell r="R57" t="str">
            <v>WAD</v>
          </cell>
          <cell r="S57">
            <v>19.8</v>
          </cell>
          <cell r="T57">
            <v>70.2</v>
          </cell>
          <cell r="U57">
            <v>90</v>
          </cell>
          <cell r="X57">
            <v>730</v>
          </cell>
          <cell r="Y57">
            <v>618.79999999999995</v>
          </cell>
        </row>
        <row r="58">
          <cell r="A58">
            <v>50</v>
          </cell>
          <cell r="B58" t="str">
            <v>700 X 41 C</v>
          </cell>
          <cell r="C58" t="str">
            <v>SCC2</v>
          </cell>
          <cell r="D58" t="str">
            <v>BE53A</v>
          </cell>
          <cell r="E58" t="str">
            <v>TBDR</v>
          </cell>
          <cell r="G58" t="str">
            <v>TBDR</v>
          </cell>
          <cell r="I58">
            <v>400</v>
          </cell>
          <cell r="J58" t="str">
            <v>BB53A</v>
          </cell>
          <cell r="K58" t="str">
            <v>840 D/1 - 48 E</v>
          </cell>
          <cell r="L58" t="str">
            <v>CBD</v>
          </cell>
          <cell r="M58">
            <v>195</v>
          </cell>
          <cell r="N58">
            <v>40</v>
          </cell>
          <cell r="O58">
            <v>235</v>
          </cell>
          <cell r="P58" t="str">
            <v>BW07A</v>
          </cell>
          <cell r="Q58">
            <v>0.78</v>
          </cell>
          <cell r="R58" t="str">
            <v>WAD</v>
          </cell>
          <cell r="S58">
            <v>16.72</v>
          </cell>
          <cell r="T58">
            <v>59.28</v>
          </cell>
          <cell r="U58">
            <v>76</v>
          </cell>
          <cell r="X58">
            <v>711</v>
          </cell>
          <cell r="Y58">
            <v>611.72</v>
          </cell>
        </row>
        <row r="59">
          <cell r="A59">
            <v>51</v>
          </cell>
          <cell r="B59" t="str">
            <v>26 X 1.95</v>
          </cell>
          <cell r="C59" t="str">
            <v>FC 801</v>
          </cell>
          <cell r="D59" t="str">
            <v>BE54A</v>
          </cell>
          <cell r="E59" t="str">
            <v>TBDR</v>
          </cell>
          <cell r="G59" t="str">
            <v>TBDR</v>
          </cell>
          <cell r="I59">
            <v>508</v>
          </cell>
          <cell r="J59" t="str">
            <v>BB54A</v>
          </cell>
          <cell r="K59" t="str">
            <v>840 D/1 - 48 E</v>
          </cell>
          <cell r="L59" t="str">
            <v>CBD</v>
          </cell>
          <cell r="M59">
            <v>215</v>
          </cell>
          <cell r="N59">
            <v>44</v>
          </cell>
          <cell r="O59">
            <v>259</v>
          </cell>
          <cell r="P59" t="str">
            <v>BW05A</v>
          </cell>
          <cell r="Q59">
            <v>0.78</v>
          </cell>
          <cell r="R59" t="str">
            <v>WAD</v>
          </cell>
          <cell r="S59">
            <v>15.4</v>
          </cell>
          <cell r="T59">
            <v>54.6</v>
          </cell>
          <cell r="U59">
            <v>70</v>
          </cell>
          <cell r="X59">
            <v>837</v>
          </cell>
          <cell r="Y59">
            <v>738.4</v>
          </cell>
        </row>
        <row r="60">
          <cell r="A60">
            <v>52</v>
          </cell>
          <cell r="B60" t="str">
            <v>700 X 19 C</v>
          </cell>
          <cell r="C60" t="str">
            <v>ROMA 19</v>
          </cell>
          <cell r="D60" t="str">
            <v>BE41W</v>
          </cell>
          <cell r="E60" t="str">
            <v>TBDH</v>
          </cell>
          <cell r="F60">
            <v>60</v>
          </cell>
          <cell r="G60" t="str">
            <v>TBDR</v>
          </cell>
          <cell r="I60">
            <v>60</v>
          </cell>
          <cell r="J60" t="str">
            <v>BB41W</v>
          </cell>
          <cell r="K60" t="str">
            <v>840 D/1 - 53 E</v>
          </cell>
          <cell r="L60" t="str">
            <v>CBY</v>
          </cell>
          <cell r="M60">
            <v>105</v>
          </cell>
          <cell r="N60">
            <v>21</v>
          </cell>
          <cell r="O60">
            <v>126</v>
          </cell>
          <cell r="Q60">
            <v>1.8</v>
          </cell>
          <cell r="T60">
            <v>77</v>
          </cell>
          <cell r="U60">
            <v>77</v>
          </cell>
          <cell r="V60" t="str">
            <v>YELLOW</v>
          </cell>
          <cell r="W60">
            <v>3</v>
          </cell>
          <cell r="X60">
            <v>266</v>
          </cell>
          <cell r="Y60">
            <v>165</v>
          </cell>
        </row>
        <row r="61">
          <cell r="A61">
            <v>53</v>
          </cell>
          <cell r="B61" t="str">
            <v>700 X 22 C</v>
          </cell>
          <cell r="C61" t="str">
            <v>ROMA 22</v>
          </cell>
          <cell r="D61" t="str">
            <v>BE42W</v>
          </cell>
          <cell r="E61" t="str">
            <v>TBDH</v>
          </cell>
          <cell r="F61">
            <v>85</v>
          </cell>
          <cell r="G61" t="str">
            <v>TBDR</v>
          </cell>
          <cell r="I61">
            <v>85</v>
          </cell>
          <cell r="J61" t="str">
            <v>BB42W</v>
          </cell>
          <cell r="K61" t="str">
            <v>840 D/1 - 53 E</v>
          </cell>
          <cell r="L61" t="str">
            <v>CBY</v>
          </cell>
          <cell r="M61">
            <v>120</v>
          </cell>
          <cell r="N61">
            <v>24</v>
          </cell>
          <cell r="O61">
            <v>144</v>
          </cell>
          <cell r="Q61">
            <v>1.8</v>
          </cell>
          <cell r="T61">
            <v>77</v>
          </cell>
          <cell r="U61">
            <v>77</v>
          </cell>
          <cell r="V61" t="str">
            <v>YELLOW</v>
          </cell>
          <cell r="W61">
            <v>3</v>
          </cell>
          <cell r="X61">
            <v>309</v>
          </cell>
          <cell r="Y61">
            <v>205</v>
          </cell>
        </row>
        <row r="62">
          <cell r="A62">
            <v>54</v>
          </cell>
          <cell r="B62" t="str">
            <v>47 - 559</v>
          </cell>
          <cell r="C62" t="str">
            <v>T 1000</v>
          </cell>
          <cell r="D62" t="str">
            <v>BE01H</v>
          </cell>
          <cell r="E62" t="str">
            <v>TBDL</v>
          </cell>
          <cell r="G62" t="str">
            <v>TBDL</v>
          </cell>
          <cell r="I62">
            <v>344</v>
          </cell>
          <cell r="J62" t="str">
            <v>BB01H</v>
          </cell>
          <cell r="K62" t="str">
            <v>840 D/1  48 E</v>
          </cell>
          <cell r="L62" t="str">
            <v>CBDL</v>
          </cell>
          <cell r="M62">
            <v>188</v>
          </cell>
          <cell r="N62">
            <v>38</v>
          </cell>
          <cell r="O62">
            <v>226</v>
          </cell>
          <cell r="P62" t="str">
            <v>BW05A</v>
          </cell>
          <cell r="Q62">
            <v>0.78</v>
          </cell>
          <cell r="R62" t="str">
            <v>WAD</v>
          </cell>
          <cell r="S62">
            <v>15.4</v>
          </cell>
          <cell r="T62">
            <v>54.6</v>
          </cell>
          <cell r="U62">
            <v>70</v>
          </cell>
          <cell r="X62">
            <v>640</v>
          </cell>
          <cell r="Y62">
            <v>547.4</v>
          </cell>
        </row>
        <row r="63">
          <cell r="A63">
            <v>55</v>
          </cell>
          <cell r="B63" t="str">
            <v>47 - 622</v>
          </cell>
          <cell r="C63" t="str">
            <v>ADV / TM</v>
          </cell>
          <cell r="D63" t="str">
            <v>BE02H</v>
          </cell>
          <cell r="E63" t="str">
            <v>TBDL</v>
          </cell>
          <cell r="G63" t="str">
            <v>TBDL</v>
          </cell>
          <cell r="I63">
            <v>494</v>
          </cell>
          <cell r="J63" t="str">
            <v>BB02H</v>
          </cell>
          <cell r="K63" t="str">
            <v>840 D/1  48 E</v>
          </cell>
          <cell r="L63" t="str">
            <v>CBDL</v>
          </cell>
          <cell r="M63">
            <v>216</v>
          </cell>
          <cell r="N63">
            <v>44</v>
          </cell>
          <cell r="O63">
            <v>260</v>
          </cell>
          <cell r="P63" t="str">
            <v>BW07A</v>
          </cell>
          <cell r="Q63">
            <v>0.78</v>
          </cell>
          <cell r="R63" t="str">
            <v>WAD</v>
          </cell>
          <cell r="S63">
            <v>16.72</v>
          </cell>
          <cell r="T63">
            <v>59.28</v>
          </cell>
          <cell r="U63">
            <v>76</v>
          </cell>
          <cell r="X63">
            <v>830</v>
          </cell>
          <cell r="Y63">
            <v>726.72</v>
          </cell>
        </row>
        <row r="64">
          <cell r="A64">
            <v>56</v>
          </cell>
          <cell r="B64" t="str">
            <v>37 - 622</v>
          </cell>
          <cell r="C64" t="str">
            <v>ADV / TM</v>
          </cell>
          <cell r="D64" t="str">
            <v>BE03H</v>
          </cell>
          <cell r="E64" t="str">
            <v>TBDL</v>
          </cell>
          <cell r="G64" t="str">
            <v>TBDL</v>
          </cell>
          <cell r="I64">
            <v>343</v>
          </cell>
          <cell r="J64" t="str">
            <v>BB03H</v>
          </cell>
          <cell r="K64" t="str">
            <v>840 D/1  48 E</v>
          </cell>
          <cell r="L64" t="str">
            <v>CBDL</v>
          </cell>
          <cell r="M64">
            <v>170</v>
          </cell>
          <cell r="N64">
            <v>35</v>
          </cell>
          <cell r="O64">
            <v>205</v>
          </cell>
          <cell r="P64" t="str">
            <v>BW12A</v>
          </cell>
          <cell r="Q64">
            <v>0.78</v>
          </cell>
          <cell r="R64" t="str">
            <v>WAD</v>
          </cell>
          <cell r="S64">
            <v>16.940000000000001</v>
          </cell>
          <cell r="T64">
            <v>60.06</v>
          </cell>
          <cell r="U64">
            <v>77</v>
          </cell>
          <cell r="X64">
            <v>625</v>
          </cell>
          <cell r="Y64">
            <v>529.94000000000005</v>
          </cell>
        </row>
        <row r="65">
          <cell r="A65">
            <v>57</v>
          </cell>
          <cell r="B65" t="str">
            <v>47 - 559</v>
          </cell>
          <cell r="C65" t="str">
            <v>ADV / TM</v>
          </cell>
          <cell r="D65" t="str">
            <v>BE04H</v>
          </cell>
          <cell r="E65" t="str">
            <v>TBDL</v>
          </cell>
          <cell r="G65" t="str">
            <v>TBDL</v>
          </cell>
          <cell r="I65">
            <v>490</v>
          </cell>
          <cell r="J65" t="str">
            <v>BB04H</v>
          </cell>
          <cell r="K65" t="str">
            <v>840 D/1  48 E</v>
          </cell>
          <cell r="L65" t="str">
            <v>CBDL</v>
          </cell>
          <cell r="M65">
            <v>208</v>
          </cell>
          <cell r="N65">
            <v>42</v>
          </cell>
          <cell r="O65">
            <v>250</v>
          </cell>
          <cell r="P65" t="str">
            <v>BW05A</v>
          </cell>
          <cell r="Q65">
            <v>0.78</v>
          </cell>
          <cell r="R65" t="str">
            <v>WAD</v>
          </cell>
          <cell r="S65">
            <v>15.4</v>
          </cell>
          <cell r="T65">
            <v>54.6</v>
          </cell>
          <cell r="U65">
            <v>70</v>
          </cell>
          <cell r="X65">
            <v>810</v>
          </cell>
          <cell r="Y65">
            <v>713.4</v>
          </cell>
        </row>
        <row r="66">
          <cell r="A66">
            <v>58</v>
          </cell>
          <cell r="B66" t="str">
            <v>47 - 507</v>
          </cell>
          <cell r="C66" t="str">
            <v>ADV / TM</v>
          </cell>
          <cell r="D66" t="str">
            <v>BE05H</v>
          </cell>
          <cell r="E66" t="str">
            <v>TBDL</v>
          </cell>
          <cell r="G66" t="str">
            <v>TBDL</v>
          </cell>
          <cell r="I66">
            <v>426</v>
          </cell>
          <cell r="J66" t="str">
            <v>BB05H</v>
          </cell>
          <cell r="K66" t="str">
            <v>840 D/1  48 E</v>
          </cell>
          <cell r="L66" t="str">
            <v>CBDL</v>
          </cell>
          <cell r="M66">
            <v>166</v>
          </cell>
          <cell r="N66">
            <v>34</v>
          </cell>
          <cell r="O66">
            <v>200</v>
          </cell>
          <cell r="P66" t="str">
            <v>BW11A</v>
          </cell>
          <cell r="Q66">
            <v>0.78</v>
          </cell>
          <cell r="R66" t="str">
            <v>WAD</v>
          </cell>
          <cell r="S66">
            <v>14.08</v>
          </cell>
          <cell r="T66">
            <v>49.92</v>
          </cell>
          <cell r="U66">
            <v>64</v>
          </cell>
          <cell r="X66">
            <v>690</v>
          </cell>
          <cell r="Y66">
            <v>606.08000000000004</v>
          </cell>
        </row>
        <row r="67">
          <cell r="A67">
            <v>59</v>
          </cell>
          <cell r="B67" t="str">
            <v>42 - 622</v>
          </cell>
          <cell r="C67" t="str">
            <v>T 1000</v>
          </cell>
          <cell r="D67" t="str">
            <v>BE06H</v>
          </cell>
          <cell r="E67" t="str">
            <v>TBDL</v>
          </cell>
          <cell r="G67" t="str">
            <v>TBDL</v>
          </cell>
          <cell r="I67">
            <v>286</v>
          </cell>
          <cell r="J67" t="str">
            <v>BB06H</v>
          </cell>
          <cell r="K67" t="str">
            <v>840 D/1  48 E</v>
          </cell>
          <cell r="L67" t="str">
            <v>CBDL</v>
          </cell>
          <cell r="M67">
            <v>181</v>
          </cell>
          <cell r="N67">
            <v>37</v>
          </cell>
          <cell r="O67">
            <v>218</v>
          </cell>
          <cell r="P67" t="str">
            <v>BW07A</v>
          </cell>
          <cell r="Q67">
            <v>0.78</v>
          </cell>
          <cell r="R67" t="str">
            <v>WAD</v>
          </cell>
          <cell r="S67">
            <v>16.72</v>
          </cell>
          <cell r="T67">
            <v>59.28</v>
          </cell>
          <cell r="U67">
            <v>76</v>
          </cell>
          <cell r="X67">
            <v>580</v>
          </cell>
          <cell r="Y67">
            <v>483.72</v>
          </cell>
        </row>
        <row r="68">
          <cell r="A68">
            <v>60</v>
          </cell>
          <cell r="B68" t="str">
            <v>20 X 1.75</v>
          </cell>
          <cell r="C68">
            <v>174</v>
          </cell>
          <cell r="E68" t="str">
            <v>TBDR</v>
          </cell>
          <cell r="F68">
            <v>256</v>
          </cell>
          <cell r="G68" t="str">
            <v>TBDH</v>
          </cell>
          <cell r="H68">
            <v>64</v>
          </cell>
          <cell r="I68">
            <v>320</v>
          </cell>
          <cell r="K68" t="str">
            <v>840 D/1  48 E</v>
          </cell>
          <cell r="L68" t="str">
            <v>CBD</v>
          </cell>
          <cell r="M68">
            <v>155</v>
          </cell>
          <cell r="N68">
            <v>32</v>
          </cell>
          <cell r="O68">
            <v>187</v>
          </cell>
          <cell r="Q68" t="str">
            <v>0.78 x 2 x 2</v>
          </cell>
          <cell r="R68" t="str">
            <v>WAD</v>
          </cell>
          <cell r="S68">
            <v>11</v>
          </cell>
          <cell r="T68">
            <v>39</v>
          </cell>
          <cell r="U68">
            <v>50</v>
          </cell>
          <cell r="X68">
            <v>557</v>
          </cell>
          <cell r="Y68">
            <v>486</v>
          </cell>
        </row>
        <row r="69">
          <cell r="A69">
            <v>61</v>
          </cell>
          <cell r="B69" t="str">
            <v>20 X 2.125</v>
          </cell>
          <cell r="C69">
            <v>174</v>
          </cell>
          <cell r="E69" t="str">
            <v>TBDR</v>
          </cell>
          <cell r="F69">
            <v>417</v>
          </cell>
          <cell r="G69" t="str">
            <v>TBDH</v>
          </cell>
          <cell r="H69">
            <v>73</v>
          </cell>
          <cell r="I69">
            <v>490</v>
          </cell>
          <cell r="K69" t="str">
            <v>840 D/1  48 E</v>
          </cell>
          <cell r="L69" t="str">
            <v>CBD</v>
          </cell>
          <cell r="M69">
            <v>178</v>
          </cell>
          <cell r="N69">
            <v>37</v>
          </cell>
          <cell r="O69">
            <v>215</v>
          </cell>
          <cell r="Q69" t="str">
            <v>0.78 x 2 x 2</v>
          </cell>
          <cell r="R69" t="str">
            <v>WAD</v>
          </cell>
          <cell r="S69">
            <v>11</v>
          </cell>
          <cell r="T69">
            <v>39</v>
          </cell>
          <cell r="U69">
            <v>50</v>
          </cell>
          <cell r="X69">
            <v>755</v>
          </cell>
          <cell r="Y69">
            <v>679</v>
          </cell>
        </row>
        <row r="70">
          <cell r="A70">
            <v>62</v>
          </cell>
          <cell r="B70" t="str">
            <v>26 X 1.95</v>
          </cell>
          <cell r="C70" t="str">
            <v>081E</v>
          </cell>
          <cell r="E70" t="str">
            <v>TBDR</v>
          </cell>
          <cell r="F70">
            <v>408</v>
          </cell>
          <cell r="G70" t="str">
            <v>TBDH</v>
          </cell>
          <cell r="H70">
            <v>84</v>
          </cell>
          <cell r="I70">
            <v>492</v>
          </cell>
          <cell r="K70" t="str">
            <v>840 D/1  48 E</v>
          </cell>
          <cell r="L70" t="str">
            <v>CBD</v>
          </cell>
          <cell r="M70">
            <v>224</v>
          </cell>
          <cell r="N70">
            <v>46</v>
          </cell>
          <cell r="O70">
            <v>270</v>
          </cell>
          <cell r="Q70" t="str">
            <v>0.78 x 2 x 2</v>
          </cell>
          <cell r="R70" t="str">
            <v>WAD</v>
          </cell>
          <cell r="S70">
            <v>15</v>
          </cell>
          <cell r="T70">
            <v>55</v>
          </cell>
          <cell r="U70">
            <v>70</v>
          </cell>
          <cell r="X70">
            <v>832</v>
          </cell>
          <cell r="Y70">
            <v>731</v>
          </cell>
        </row>
        <row r="71">
          <cell r="A71">
            <v>63</v>
          </cell>
          <cell r="B71" t="str">
            <v>26 X 1.95</v>
          </cell>
          <cell r="C71" t="str">
            <v>083E</v>
          </cell>
          <cell r="E71" t="str">
            <v>TBDR</v>
          </cell>
          <cell r="F71">
            <v>408</v>
          </cell>
          <cell r="G71" t="str">
            <v>TBDH</v>
          </cell>
          <cell r="H71">
            <v>44</v>
          </cell>
          <cell r="I71">
            <v>452</v>
          </cell>
          <cell r="K71" t="str">
            <v>840 D/1  48 E</v>
          </cell>
          <cell r="L71" t="str">
            <v>CBD</v>
          </cell>
          <cell r="M71">
            <v>224</v>
          </cell>
          <cell r="N71">
            <v>46</v>
          </cell>
          <cell r="O71">
            <v>270</v>
          </cell>
          <cell r="Q71" t="str">
            <v>0.78 x 2 x 2</v>
          </cell>
          <cell r="R71" t="str">
            <v>WAD</v>
          </cell>
          <cell r="S71">
            <v>15</v>
          </cell>
          <cell r="T71">
            <v>55</v>
          </cell>
          <cell r="U71">
            <v>70</v>
          </cell>
          <cell r="X71">
            <v>792</v>
          </cell>
          <cell r="Y71">
            <v>691</v>
          </cell>
        </row>
        <row r="72">
          <cell r="A72">
            <v>64</v>
          </cell>
          <cell r="B72" t="str">
            <v>26 X 1.95</v>
          </cell>
          <cell r="C72" t="str">
            <v>FC8</v>
          </cell>
          <cell r="E72" t="str">
            <v>TBDR</v>
          </cell>
          <cell r="F72">
            <v>412</v>
          </cell>
          <cell r="G72" t="str">
            <v>TBDH</v>
          </cell>
          <cell r="H72">
            <v>123</v>
          </cell>
          <cell r="I72">
            <v>535</v>
          </cell>
          <cell r="K72" t="str">
            <v>840 D/1  48 E</v>
          </cell>
          <cell r="L72" t="str">
            <v>CBD</v>
          </cell>
          <cell r="M72">
            <v>224</v>
          </cell>
          <cell r="N72">
            <v>46</v>
          </cell>
          <cell r="O72">
            <v>270</v>
          </cell>
          <cell r="Q72" t="str">
            <v>0.78 x 2 x 2</v>
          </cell>
          <cell r="R72" t="str">
            <v>WAD</v>
          </cell>
          <cell r="S72">
            <v>15</v>
          </cell>
          <cell r="T72">
            <v>55</v>
          </cell>
          <cell r="U72">
            <v>70</v>
          </cell>
          <cell r="X72">
            <v>875</v>
          </cell>
          <cell r="Y72">
            <v>774</v>
          </cell>
        </row>
        <row r="73">
          <cell r="A73">
            <v>65</v>
          </cell>
          <cell r="B73" t="str">
            <v>20 X 1.75</v>
          </cell>
          <cell r="C73">
            <v>174</v>
          </cell>
          <cell r="D73" t="str">
            <v>ALL BLUE</v>
          </cell>
          <cell r="E73" t="str">
            <v>TBDE</v>
          </cell>
          <cell r="F73">
            <v>304</v>
          </cell>
          <cell r="I73">
            <v>304</v>
          </cell>
          <cell r="K73" t="str">
            <v>840 D/1  48 E</v>
          </cell>
          <cell r="L73" t="str">
            <v>CBP</v>
          </cell>
          <cell r="M73">
            <v>155</v>
          </cell>
          <cell r="N73">
            <v>32</v>
          </cell>
          <cell r="O73">
            <v>187</v>
          </cell>
          <cell r="Q73" t="str">
            <v>0.78 x 2 x 2</v>
          </cell>
          <cell r="R73" t="str">
            <v>WAD</v>
          </cell>
          <cell r="S73">
            <v>11</v>
          </cell>
          <cell r="T73">
            <v>39</v>
          </cell>
          <cell r="U73">
            <v>50</v>
          </cell>
          <cell r="X73">
            <v>541</v>
          </cell>
          <cell r="Y73">
            <v>470</v>
          </cell>
        </row>
        <row r="74">
          <cell r="A74">
            <v>66</v>
          </cell>
          <cell r="B74" t="str">
            <v>26 X 1.95</v>
          </cell>
          <cell r="C74">
            <v>111</v>
          </cell>
          <cell r="D74" t="str">
            <v>ALL GREY</v>
          </cell>
          <cell r="E74" t="str">
            <v>TBDE</v>
          </cell>
          <cell r="F74">
            <v>550</v>
          </cell>
          <cell r="I74">
            <v>550</v>
          </cell>
          <cell r="K74" t="str">
            <v>840 D/1  48 E</v>
          </cell>
          <cell r="L74" t="str">
            <v>CBP</v>
          </cell>
          <cell r="M74">
            <v>216</v>
          </cell>
          <cell r="N74">
            <v>44</v>
          </cell>
          <cell r="O74">
            <v>260</v>
          </cell>
          <cell r="Q74" t="str">
            <v>0.78 x 2 x 2</v>
          </cell>
          <cell r="R74" t="str">
            <v>WAD</v>
          </cell>
          <cell r="S74">
            <v>15</v>
          </cell>
          <cell r="T74">
            <v>55</v>
          </cell>
          <cell r="U74">
            <v>70</v>
          </cell>
          <cell r="X74">
            <v>880</v>
          </cell>
          <cell r="Y74">
            <v>781</v>
          </cell>
        </row>
        <row r="75">
          <cell r="A75">
            <v>67</v>
          </cell>
          <cell r="B75" t="str">
            <v>26 X 2.00</v>
          </cell>
          <cell r="C75" t="str">
            <v>061</v>
          </cell>
          <cell r="D75" t="str">
            <v>ALL GREY</v>
          </cell>
          <cell r="E75" t="str">
            <v>TBDE</v>
          </cell>
          <cell r="F75">
            <v>599</v>
          </cell>
          <cell r="I75">
            <v>599</v>
          </cell>
          <cell r="K75" t="str">
            <v>840 D/1  48 E</v>
          </cell>
          <cell r="L75" t="str">
            <v>CBP</v>
          </cell>
          <cell r="M75">
            <v>241</v>
          </cell>
          <cell r="N75">
            <v>49</v>
          </cell>
          <cell r="O75">
            <v>290</v>
          </cell>
          <cell r="Q75" t="str">
            <v>0.78 x 2 x 2</v>
          </cell>
          <cell r="R75" t="str">
            <v>WAD</v>
          </cell>
          <cell r="S75">
            <v>15</v>
          </cell>
          <cell r="T75">
            <v>55</v>
          </cell>
          <cell r="U75">
            <v>70</v>
          </cell>
          <cell r="X75">
            <v>959</v>
          </cell>
          <cell r="Y75">
            <v>855</v>
          </cell>
        </row>
        <row r="76">
          <cell r="A76">
            <v>68</v>
          </cell>
          <cell r="B76" t="str">
            <v>26 X 1.90</v>
          </cell>
          <cell r="C76" t="str">
            <v>FC8</v>
          </cell>
          <cell r="D76" t="str">
            <v>BLACK CREAM</v>
          </cell>
          <cell r="E76" t="str">
            <v>TBDE</v>
          </cell>
          <cell r="F76">
            <v>432</v>
          </cell>
          <cell r="G76" t="str">
            <v>SBY</v>
          </cell>
          <cell r="H76">
            <v>118</v>
          </cell>
          <cell r="I76">
            <v>550</v>
          </cell>
          <cell r="K76" t="str">
            <v>840 D/1  48 E</v>
          </cell>
          <cell r="L76" t="str">
            <v>CBP</v>
          </cell>
          <cell r="M76">
            <v>224</v>
          </cell>
          <cell r="N76">
            <v>46</v>
          </cell>
          <cell r="O76">
            <v>270</v>
          </cell>
          <cell r="Q76" t="str">
            <v>0.78 x 2 x 2</v>
          </cell>
          <cell r="R76" t="str">
            <v>WAD</v>
          </cell>
          <cell r="S76">
            <v>15</v>
          </cell>
          <cell r="T76">
            <v>55</v>
          </cell>
          <cell r="U76">
            <v>70</v>
          </cell>
          <cell r="X76">
            <v>890</v>
          </cell>
          <cell r="Y76">
            <v>789</v>
          </cell>
        </row>
        <row r="77">
          <cell r="A77">
            <v>69</v>
          </cell>
          <cell r="B77" t="str">
            <v>20 X 1.75</v>
          </cell>
          <cell r="C77">
            <v>130</v>
          </cell>
          <cell r="D77" t="str">
            <v>BLACK WHITE</v>
          </cell>
          <cell r="E77" t="str">
            <v>TBDR</v>
          </cell>
          <cell r="F77">
            <v>183</v>
          </cell>
          <cell r="G77" t="str">
            <v>SBY</v>
          </cell>
          <cell r="H77">
            <v>92</v>
          </cell>
          <cell r="I77">
            <v>275</v>
          </cell>
          <cell r="K77" t="str">
            <v>840 D/1  48 E</v>
          </cell>
          <cell r="L77" t="str">
            <v>CBP</v>
          </cell>
          <cell r="M77">
            <v>153</v>
          </cell>
          <cell r="N77">
            <v>31</v>
          </cell>
          <cell r="O77">
            <v>184</v>
          </cell>
          <cell r="Q77" t="str">
            <v>0.78 x 2 x 2</v>
          </cell>
          <cell r="R77" t="str">
            <v>WAD</v>
          </cell>
          <cell r="S77">
            <v>11</v>
          </cell>
          <cell r="T77">
            <v>39</v>
          </cell>
          <cell r="U77">
            <v>50</v>
          </cell>
          <cell r="X77">
            <v>509</v>
          </cell>
          <cell r="Y77">
            <v>439</v>
          </cell>
        </row>
        <row r="78">
          <cell r="A78">
            <v>70</v>
          </cell>
          <cell r="B78" t="str">
            <v>26 X 1 3/8</v>
          </cell>
          <cell r="C78">
            <v>137</v>
          </cell>
          <cell r="D78" t="str">
            <v>BLACK WHITE</v>
          </cell>
          <cell r="E78" t="str">
            <v>TBDR</v>
          </cell>
          <cell r="F78">
            <v>254</v>
          </cell>
          <cell r="G78" t="str">
            <v>SBY</v>
          </cell>
          <cell r="H78">
            <v>122</v>
          </cell>
          <cell r="I78">
            <v>376</v>
          </cell>
          <cell r="K78" t="str">
            <v>840 D/1  48 E</v>
          </cell>
          <cell r="L78" t="str">
            <v>CBP</v>
          </cell>
          <cell r="M78">
            <v>178</v>
          </cell>
          <cell r="N78">
            <v>37</v>
          </cell>
          <cell r="O78">
            <v>215</v>
          </cell>
          <cell r="Q78" t="str">
            <v>0.78 x 2 x 2</v>
          </cell>
          <cell r="R78" t="str">
            <v>WAD</v>
          </cell>
          <cell r="S78">
            <v>17</v>
          </cell>
          <cell r="T78">
            <v>57</v>
          </cell>
          <cell r="U78">
            <v>74</v>
          </cell>
          <cell r="X78">
            <v>665</v>
          </cell>
          <cell r="Y78">
            <v>571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Option List"/>
      <sheetName val="Summary"/>
      <sheetName val="Database"/>
    </sheetNames>
    <sheetDataSet>
      <sheetData sheetId="0">
        <row r="8">
          <cell r="H8">
            <v>37622</v>
          </cell>
          <cell r="I8">
            <v>37986</v>
          </cell>
        </row>
      </sheetData>
      <sheetData sheetId="1">
        <row r="2">
          <cell r="B2" t="str">
            <v>Active</v>
          </cell>
        </row>
        <row r="3">
          <cell r="B3" t="str">
            <v>Disposed</v>
          </cell>
        </row>
        <row r="7">
          <cell r="A7" t="str">
            <v>Furniture &amp; Fixture</v>
          </cell>
          <cell r="B7" t="str">
            <v>FF</v>
          </cell>
        </row>
        <row r="8">
          <cell r="A8" t="str">
            <v>Installation</v>
          </cell>
          <cell r="B8" t="str">
            <v>IN</v>
          </cell>
        </row>
        <row r="9">
          <cell r="A9" t="str">
            <v>Office Equipment</v>
          </cell>
          <cell r="B9" t="str">
            <v>OE</v>
          </cell>
        </row>
        <row r="10">
          <cell r="A10" t="str">
            <v>Renovation</v>
          </cell>
          <cell r="B10" t="str">
            <v>RN</v>
          </cell>
        </row>
        <row r="11">
          <cell r="A11" t="str">
            <v>Software</v>
          </cell>
          <cell r="B11" t="str">
            <v>SW</v>
          </cell>
        </row>
        <row r="12">
          <cell r="A12" t="str">
            <v>Vehicles</v>
          </cell>
          <cell r="B12" t="str">
            <v>VH</v>
          </cell>
        </row>
        <row r="16">
          <cell r="A16" t="str">
            <v>Board of Director</v>
          </cell>
          <cell r="B16" t="str">
            <v>BD</v>
          </cell>
        </row>
        <row r="17">
          <cell r="A17" t="str">
            <v>Investment Banking</v>
          </cell>
          <cell r="B17" t="str">
            <v>CF</v>
          </cell>
        </row>
        <row r="18">
          <cell r="A18" t="str">
            <v>Equity Capital Market Institutional</v>
          </cell>
          <cell r="B18" t="str">
            <v>EI</v>
          </cell>
        </row>
        <row r="19">
          <cell r="A19" t="str">
            <v>Equity Capital Market Retail</v>
          </cell>
          <cell r="B19" t="str">
            <v>ER</v>
          </cell>
        </row>
        <row r="20">
          <cell r="A20" t="str">
            <v>Debt Capital Market</v>
          </cell>
          <cell r="B20" t="str">
            <v>FI</v>
          </cell>
        </row>
        <row r="21">
          <cell r="A21" t="str">
            <v>Operations</v>
          </cell>
          <cell r="B21" t="str">
            <v>OP</v>
          </cell>
        </row>
        <row r="22">
          <cell r="A22" t="str">
            <v>Research</v>
          </cell>
          <cell r="B22" t="str">
            <v>RS</v>
          </cell>
        </row>
        <row r="23">
          <cell r="A23" t="str">
            <v>Treasury</v>
          </cell>
          <cell r="B23" t="str">
            <v>TR</v>
          </cell>
        </row>
        <row r="24">
          <cell r="A24" t="str">
            <v>Unallocated</v>
          </cell>
          <cell r="B24" t="str">
            <v>UN</v>
          </cell>
        </row>
        <row r="28">
          <cell r="A28" t="str">
            <v>Car</v>
          </cell>
        </row>
        <row r="29">
          <cell r="A29" t="str">
            <v>Communication</v>
          </cell>
        </row>
        <row r="30">
          <cell r="A30" t="str">
            <v>Desktop PC</v>
          </cell>
        </row>
        <row r="31">
          <cell r="A31" t="str">
            <v>Facsimile</v>
          </cell>
        </row>
        <row r="32">
          <cell r="A32" t="str">
            <v>Household</v>
          </cell>
        </row>
        <row r="33">
          <cell r="A33" t="str">
            <v>Infrastructure</v>
          </cell>
        </row>
        <row r="34">
          <cell r="A34" t="str">
            <v>Laptop PC</v>
          </cell>
        </row>
        <row r="35">
          <cell r="A35" t="str">
            <v>Modem</v>
          </cell>
        </row>
        <row r="36">
          <cell r="A36" t="str">
            <v>Motorcycle</v>
          </cell>
        </row>
      </sheetData>
      <sheetData sheetId="2"/>
      <sheetData sheetId="3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ingkasan"/>
      <sheetName val="Account (2)"/>
      <sheetName val="Buku Besar 1"/>
      <sheetName val="Buku Besar 2"/>
      <sheetName val="Rekap SPT Masa PPh 21"/>
      <sheetName val="RIgkasan Koreksi"/>
      <sheetName val="Koreksi Objek PPh 21"/>
      <sheetName val="Koreksi Objek PPh 23"/>
      <sheetName val="Koreksi Objek PPh 4 Ayat 2"/>
      <sheetName val="RIngkasan Koreksi Biaya"/>
      <sheetName val="Koreksi Biaya"/>
      <sheetName val="Sisa 1"/>
      <sheetName val="Sisa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Provision(E)"/>
      <sheetName val="fiscal depreciation (E)"/>
      <sheetName val="Attachment"/>
      <sheetName val="Table Array"/>
      <sheetName val="XLS Avg Rev"/>
      <sheetName val="Prog Imbalan"/>
      <sheetName val="PSC_Calc"/>
      <sheetName val="Sheet1"/>
      <sheetName val="ctrl"/>
      <sheetName val="SAD"/>
      <sheetName val="Menu"/>
      <sheetName val="Option List"/>
      <sheetName val="GeneralInfo"/>
      <sheetName val="Comparision"/>
      <sheetName val="DATA_PENJUALAN"/>
      <sheetName val="DATA WP"/>
      <sheetName val="Sheet2"/>
      <sheetName val="ws detail lombok"/>
      <sheetName val="DATA 2009"/>
      <sheetName val="TARGET RAKER "/>
      <sheetName val="target raker 1"/>
      <sheetName val="DATA UNIT"/>
      <sheetName val="DATA VALUE"/>
      <sheetName val="KK"/>
      <sheetName val="RumusTB 1 bln"/>
      <sheetName val="COA"/>
      <sheetName val="ITEM"/>
      <sheetName val="BB"/>
      <sheetName val="BS"/>
      <sheetName val="CF"/>
      <sheetName val="SC "/>
      <sheetName val="Benefit_Tab"/>
      <sheetName val="output"/>
      <sheetName val="summary_frm_output"/>
      <sheetName val="Parameter"/>
      <sheetName val="decr_table"/>
      <sheetName val="cALC"/>
      <sheetName val="Input_tables"/>
      <sheetName val="KONS2005"/>
      <sheetName val="Buku Besar 1"/>
      <sheetName val="fiscal_depreciation_(E)1"/>
      <sheetName val="Table_Array"/>
      <sheetName val="XLS_Avg_Rev"/>
      <sheetName val="Prog_Imbalan"/>
      <sheetName val="ws_detail_lombok"/>
      <sheetName val="DATA_2009"/>
      <sheetName val="TARGET_RAKER_"/>
      <sheetName val="target_raker_1"/>
      <sheetName val="fiscal_depreciation_(E)"/>
      <sheetName val="KONS2008"/>
      <sheetName val="CODE"/>
      <sheetName val="Source"/>
      <sheetName val="Lead"/>
      <sheetName val="SheetGMP"/>
      <sheetName val="SheetGMT"/>
      <sheetName val="Alamat"/>
      <sheetName val="Kontrol"/>
      <sheetName val="Info"/>
      <sheetName val="fiscal_depreciation_(E)2"/>
      <sheetName val="Table_Array1"/>
      <sheetName val="XLS_Avg_Rev1"/>
      <sheetName val="Prog_Imbalan1"/>
      <sheetName val="ws_detail_lombok1"/>
      <sheetName val="DATA_20091"/>
      <sheetName val="target_raker_11"/>
      <sheetName val="Analisa &amp; Upah"/>
      <sheetName val="SE-C"/>
      <sheetName val="BIC"/>
      <sheetName val="Harga Sat"/>
      <sheetName val="Scat"/>
      <sheetName val="Sales Proj"/>
      <sheetName val="Option_List"/>
      <sheetName val="DATA_WP"/>
      <sheetName val="DATA_UNIT"/>
      <sheetName val="DATA_VALUE"/>
      <sheetName val="RumusTB_1_bln"/>
      <sheetName val="SC_"/>
      <sheetName val="Buku_Besar_1"/>
      <sheetName val="Analisa_&amp;_Upah"/>
      <sheetName val="Harga_Sat"/>
      <sheetName val="Sales_Proj"/>
      <sheetName val="00-MEMO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fiscal_depreciation_(E)3"/>
      <sheetName val="Table_Array2"/>
      <sheetName val="XLS_Avg_Rev2"/>
      <sheetName val="Prog_Imbalan2"/>
      <sheetName val="ws_detail_lombok2"/>
      <sheetName val="DATA_20092"/>
      <sheetName val="target_raker_12"/>
      <sheetName val="Option_List1"/>
      <sheetName val="DATA_WP1"/>
      <sheetName val="DATA_UNIT1"/>
      <sheetName val="DATA_VALUE1"/>
      <sheetName val="RumusTB_1_bln1"/>
      <sheetName val="SC_1"/>
      <sheetName val="Buku_Besar_11"/>
      <sheetName val="Analisa_&amp;_Upah1"/>
      <sheetName val="Harga_Sat1"/>
      <sheetName val="Sales_Proj1"/>
      <sheetName val="As"/>
      <sheetName val="Cover-01"/>
      <sheetName val="SCORE_RC_Code"/>
      <sheetName val="BBM-03"/>
      <sheetName val="jpr"/>
      <sheetName val="BGT 07"/>
      <sheetName val="DAF-BAHAN"/>
      <sheetName val="DAF-UPAH"/>
      <sheetName val="status"/>
      <sheetName val="NAP"/>
      <sheetName val="General"/>
      <sheetName val="A 3-2"/>
      <sheetName val="CPC"/>
      <sheetName val="F1771-V"/>
      <sheetName val="SDH"/>
      <sheetName val="COVER"/>
      <sheetName val="A"/>
      <sheetName val="SFKLN"/>
      <sheetName val="Cover Sheet"/>
      <sheetName val="PRO"/>
      <sheetName val="RWP 33"/>
      <sheetName val="Div2"/>
      <sheetName val="RetPlan"/>
      <sheetName val="Office_Rent"/>
      <sheetName val="SALARY"/>
      <sheetName val="IS"/>
      <sheetName val="tabel"/>
      <sheetName val="HK rates"/>
      <sheetName val="OFF"/>
      <sheetName val="Actual96"/>
      <sheetName val="NOMENCLATURE"/>
      <sheetName val="COEF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A_u_g"/>
      <sheetName val="M_a_r"/>
      <sheetName val="RMCONS"/>
      <sheetName val="CGS"/>
      <sheetName val="Internal Trial Balance"/>
      <sheetName val="Rbk 5 PG"/>
      <sheetName val="Links"/>
      <sheetName val="Permanent info"/>
      <sheetName val="Std-Prod K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Sheet"/>
      <sheetName val="Exchange Rates"/>
      <sheetName val="PRO"/>
      <sheetName val="PROJ CASH"/>
      <sheetName val="BP1_23"/>
      <sheetName val="CR2"/>
      <sheetName val="Marshal"/>
      <sheetName val="Ref"/>
      <sheetName val="DATA 2009"/>
      <sheetName val="DATA 2010"/>
      <sheetName val="Kinerja Proyek"/>
      <sheetName val="Ranking-LK"/>
      <sheetName val="TARGET RAKER "/>
      <sheetName val="target raker 1"/>
      <sheetName val="target raker2"/>
      <sheetName val="FA-LISTING"/>
      <sheetName val="Sheet8"/>
      <sheetName val="CGSgm2"/>
      <sheetName val="CGSsp"/>
      <sheetName val="Sales"/>
      <sheetName val="at02"/>
      <sheetName val="Prog Imbalan"/>
      <sheetName val="PSC_Calc"/>
      <sheetName val="CODESS"/>
      <sheetName val="General"/>
      <sheetName val="Ranges"/>
      <sheetName val="name"/>
      <sheetName val="BOM"/>
      <sheetName val="Menu"/>
      <sheetName val="Option List"/>
      <sheetName val="BS"/>
      <sheetName val="DATABASE"/>
      <sheetName val="WS PSS SRG"/>
      <sheetName val="TB Agu 2013"/>
      <sheetName val="Eliminasi"/>
      <sheetName val="AJE"/>
      <sheetName val="RJE"/>
      <sheetName val="COA"/>
      <sheetName val="TB 0812"/>
      <sheetName val="DATA"/>
      <sheetName val="Cover_Sheet"/>
      <sheetName val="Exchange_Rates"/>
      <sheetName val="PROJ_CASH"/>
      <sheetName val="I_4_1_(2)"/>
      <sheetName val="Sheet1"/>
      <sheetName val="analis"/>
      <sheetName val="harga"/>
      <sheetName val="WS PSS AMI"/>
      <sheetName val="TB Des 2013"/>
      <sheetName val="help"/>
      <sheetName val="TB Feb 2014"/>
      <sheetName val="NOPAT_VDF"/>
      <sheetName val="Invested capital_VDF"/>
      <sheetName val="DCF_VDF"/>
      <sheetName val="WACC_VDF"/>
      <sheetName val="Summary Page_VDF"/>
      <sheetName val="PV of Op Leases_VDF"/>
      <sheetName val="Income Statement_VDF"/>
      <sheetName val="Tax Rate"/>
      <sheetName val="F1771-II"/>
      <sheetName val="F1771-III"/>
      <sheetName val="CHARGES"/>
      <sheetName val="Parameter"/>
      <sheetName val="Breakdown"/>
      <sheetName val="rumus"/>
      <sheetName val="00-MEMO"/>
      <sheetName val="Cover_Sheet1"/>
      <sheetName val="Exchange_Rates1"/>
      <sheetName val="PROJ_CASH1"/>
      <sheetName val="DATA_2009"/>
      <sheetName val="DATA_2010"/>
      <sheetName val="Kinerja_Proyek"/>
      <sheetName val="TARGET_RAKER_"/>
      <sheetName val="target_raker_1"/>
      <sheetName val="target_raker2"/>
      <sheetName val="Prog_Imbalan"/>
      <sheetName val="Option_List"/>
      <sheetName val="WS_PSS_SRG"/>
      <sheetName val="TB_Agu_2013"/>
      <sheetName val="TB_0812"/>
      <sheetName val="WS_PSS_AMI"/>
      <sheetName val="TB_Des_2013"/>
      <sheetName val="TB_Feb_2014"/>
      <sheetName val="Invested_capital_VDF"/>
      <sheetName val="Summary_Page_VDF"/>
      <sheetName val="PV_of_Op_Leases_VDF"/>
      <sheetName val="Income_Statement_VDF"/>
      <sheetName val="Tax_Rate"/>
      <sheetName val="fr BS"/>
      <sheetName val="Schedule-TB"/>
      <sheetName val="SheetGMP"/>
      <sheetName val="SheetGMT"/>
      <sheetName val="KAS $"/>
      <sheetName val="Account Payable"/>
      <sheetName val="Revenue (10)"/>
      <sheetName val="Link"/>
      <sheetName val="Cover_Sheet2"/>
      <sheetName val="Exchange_Rates2"/>
      <sheetName val="PROJ_CASH2"/>
      <sheetName val="DATA_20091"/>
      <sheetName val="DATA_20101"/>
      <sheetName val="Kinerja_Proyek1"/>
      <sheetName val="target_raker_11"/>
      <sheetName val="target_raker21"/>
      <sheetName val="Prog_Imbalan1"/>
      <sheetName val="Option_List1"/>
      <sheetName val="WS_PSS_SRG1"/>
      <sheetName val="TB_Agu_20131"/>
      <sheetName val="TB_08121"/>
      <sheetName val="WS_PSS_AMI1"/>
      <sheetName val="TB_Des_20131"/>
      <sheetName val="TB_Feb_20141"/>
      <sheetName val="Invested_capital_VDF1"/>
      <sheetName val="Summary_Page_VDF1"/>
      <sheetName val="PV_of_Op_Leases_VDF1"/>
      <sheetName val="Income_Statement_VDF1"/>
      <sheetName val="Tax_Rate1"/>
      <sheetName val="template investasi (CAPEX)"/>
      <sheetName val="BBM-03"/>
      <sheetName val="18-9"/>
      <sheetName val="DATA_PENJUALAN"/>
      <sheetName val="BB"/>
      <sheetName val="CF"/>
      <sheetName val="SC "/>
      <sheetName val="Sheet2"/>
      <sheetName val="Sheet3"/>
      <sheetName val="Budet &amp; Target"/>
      <sheetName val="Mobile"/>
      <sheetName val="sdm"/>
      <sheetName val="rkp"/>
      <sheetName val="map"/>
      <sheetName val="BRAND"/>
      <sheetName val="DAFTAR HARGA"/>
      <sheetName val="Forecast01(12-14)"/>
      <sheetName val="bq"/>
      <sheetName val="Cover_Sheet3"/>
      <sheetName val="Exchange_Rates3"/>
      <sheetName val="PROJ_CASH3"/>
      <sheetName val="Prog_Imbalan2"/>
      <sheetName val="Option_List2"/>
      <sheetName val="DATA_20092"/>
      <sheetName val="DATA_20102"/>
      <sheetName val="Kinerja_Proyek2"/>
      <sheetName val="target_raker_12"/>
      <sheetName val="target_raker22"/>
      <sheetName val="WS_PSS_SRG2"/>
      <sheetName val="TB_Agu_20132"/>
      <sheetName val="TB_08122"/>
      <sheetName val="WS_PSS_AMI2"/>
      <sheetName val="TB_Des_20132"/>
      <sheetName val="TB_Feb_20142"/>
      <sheetName val="Invested_capital_VDF2"/>
      <sheetName val="Summary_Page_VDF2"/>
      <sheetName val="PV_of_Op_Leases_VDF2"/>
      <sheetName val="Income_Statement_VDF2"/>
      <sheetName val="Tax_Rate2"/>
      <sheetName val="fr_BS"/>
      <sheetName val="KAS_$"/>
      <sheetName val="Account_Payable"/>
      <sheetName val="Revenue_(10)"/>
      <sheetName val="Chart Monthly"/>
      <sheetName val="ACC_NUM"/>
      <sheetName val="Bobot rev"/>
      <sheetName val="As"/>
      <sheetName val="tabel"/>
      <sheetName val="DATA WP"/>
      <sheetName val="Monthly"/>
      <sheetName val="price"/>
    </sheetNames>
    <sheetDataSet>
      <sheetData sheetId="0">
        <row r="7">
          <cell r="L7">
            <v>0</v>
          </cell>
        </row>
      </sheetData>
      <sheetData sheetId="1" refreshError="1">
        <row r="16">
          <cell r="C16">
            <v>0.5554</v>
          </cell>
          <cell r="D16">
            <v>0.55120000000000002</v>
          </cell>
          <cell r="E16">
            <v>0.55120000000000002</v>
          </cell>
          <cell r="F16">
            <v>0.55120000000000002</v>
          </cell>
          <cell r="G16">
            <v>0.5544</v>
          </cell>
          <cell r="H16">
            <v>0.55579999999999996</v>
          </cell>
          <cell r="I16">
            <v>0.55120000000000002</v>
          </cell>
          <cell r="J16">
            <v>0.56489999999999996</v>
          </cell>
          <cell r="K16">
            <v>0.56910000000000005</v>
          </cell>
          <cell r="L16">
            <v>0.57379999999999998</v>
          </cell>
          <cell r="M16">
            <v>0.58050000000000002</v>
          </cell>
        </row>
      </sheetData>
      <sheetData sheetId="2" refreshError="1">
        <row r="14">
          <cell r="C14">
            <v>0</v>
          </cell>
        </row>
        <row r="23">
          <cell r="L23" t="str">
            <v>Month</v>
          </cell>
        </row>
        <row r="39">
          <cell r="L39" t="str">
            <v>Month</v>
          </cell>
        </row>
        <row r="55">
          <cell r="L55" t="str">
            <v>Month</v>
          </cell>
        </row>
      </sheetData>
      <sheetData sheetId="3" refreshError="1"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14">
          <cell r="C14">
            <v>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4">
          <cell r="C14">
            <v>0</v>
          </cell>
        </row>
      </sheetData>
      <sheetData sheetId="69">
        <row r="14">
          <cell r="C14">
            <v>0</v>
          </cell>
        </row>
      </sheetData>
      <sheetData sheetId="70">
        <row r="14">
          <cell r="C14">
            <v>0</v>
          </cell>
        </row>
      </sheetData>
      <sheetData sheetId="71">
        <row r="14">
          <cell r="C14">
            <v>0</v>
          </cell>
        </row>
      </sheetData>
      <sheetData sheetId="72">
        <row r="14">
          <cell r="C14">
            <v>0</v>
          </cell>
        </row>
      </sheetData>
      <sheetData sheetId="73">
        <row r="14">
          <cell r="C14">
            <v>0</v>
          </cell>
        </row>
      </sheetData>
      <sheetData sheetId="74">
        <row r="14">
          <cell r="C14">
            <v>0</v>
          </cell>
        </row>
      </sheetData>
      <sheetData sheetId="75">
        <row r="14">
          <cell r="C14">
            <v>0</v>
          </cell>
        </row>
      </sheetData>
      <sheetData sheetId="76">
        <row r="14">
          <cell r="C14">
            <v>0</v>
          </cell>
        </row>
      </sheetData>
      <sheetData sheetId="77">
        <row r="14">
          <cell r="C14">
            <v>0</v>
          </cell>
        </row>
      </sheetData>
      <sheetData sheetId="78">
        <row r="14">
          <cell r="C14">
            <v>0</v>
          </cell>
        </row>
      </sheetData>
      <sheetData sheetId="79">
        <row r="14">
          <cell r="C14">
            <v>0</v>
          </cell>
        </row>
      </sheetData>
      <sheetData sheetId="80">
        <row r="14">
          <cell r="C14">
            <v>0</v>
          </cell>
        </row>
      </sheetData>
      <sheetData sheetId="81">
        <row r="14">
          <cell r="C14">
            <v>0</v>
          </cell>
        </row>
      </sheetData>
      <sheetData sheetId="82">
        <row r="14">
          <cell r="C14">
            <v>0</v>
          </cell>
        </row>
      </sheetData>
      <sheetData sheetId="83">
        <row r="14">
          <cell r="C14">
            <v>0</v>
          </cell>
        </row>
      </sheetData>
      <sheetData sheetId="84">
        <row r="14">
          <cell r="C14">
            <v>0</v>
          </cell>
        </row>
      </sheetData>
      <sheetData sheetId="85">
        <row r="14">
          <cell r="C14">
            <v>0</v>
          </cell>
        </row>
      </sheetData>
      <sheetData sheetId="86">
        <row r="14">
          <cell r="C14">
            <v>0</v>
          </cell>
        </row>
      </sheetData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>
        <row r="14">
          <cell r="C14">
            <v>0</v>
          </cell>
        </row>
      </sheetData>
      <sheetData sheetId="97">
        <row r="14">
          <cell r="C14">
            <v>0</v>
          </cell>
        </row>
      </sheetData>
      <sheetData sheetId="98">
        <row r="14">
          <cell r="C14">
            <v>0</v>
          </cell>
        </row>
      </sheetData>
      <sheetData sheetId="99">
        <row r="14">
          <cell r="C14">
            <v>0</v>
          </cell>
        </row>
      </sheetData>
      <sheetData sheetId="100">
        <row r="14">
          <cell r="C14">
            <v>0</v>
          </cell>
        </row>
      </sheetData>
      <sheetData sheetId="101"/>
      <sheetData sheetId="102">
        <row r="14">
          <cell r="C14">
            <v>0</v>
          </cell>
        </row>
      </sheetData>
      <sheetData sheetId="103">
        <row r="14">
          <cell r="C1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>
        <row r="14">
          <cell r="C14">
            <v>0</v>
          </cell>
        </row>
      </sheetData>
      <sheetData sheetId="112"/>
      <sheetData sheetId="113"/>
      <sheetData sheetId="114">
        <row r="14">
          <cell r="C14">
            <v>0</v>
          </cell>
        </row>
      </sheetData>
      <sheetData sheetId="115"/>
      <sheetData sheetId="116"/>
      <sheetData sheetId="117">
        <row r="14">
          <cell r="C14">
            <v>0</v>
          </cell>
        </row>
      </sheetData>
      <sheetData sheetId="118" refreshError="1"/>
      <sheetData sheetId="119" refreshError="1"/>
      <sheetData sheetId="120">
        <row r="14">
          <cell r="C14">
            <v>0</v>
          </cell>
        </row>
      </sheetData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>
        <row r="16">
          <cell r="C16">
            <v>0.5554</v>
          </cell>
        </row>
      </sheetData>
      <sheetData sheetId="136">
        <row r="14">
          <cell r="C14">
            <v>0</v>
          </cell>
        </row>
      </sheetData>
      <sheetData sheetId="137">
        <row r="14">
          <cell r="C14">
            <v>0</v>
          </cell>
        </row>
      </sheetData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"/>
      <sheetName val="l*****"/>
      <sheetName val="****_x0000_ÿ"/>
      <sheetName val="Proj_PL"/>
      <sheetName val="Intrst + Man Fee"/>
      <sheetName val="Cash Flow"/>
      <sheetName val="SCHE-INT"/>
      <sheetName val="TR_Coll"/>
      <sheetName val="TP"/>
      <sheetName val="SLS_Projection"/>
      <sheetName val="Break_Var"/>
      <sheetName val="PL_Jan-Dec"/>
      <sheetName val="PL_Jan"/>
      <sheetName val="PL_Mar"/>
      <sheetName val="PL_Apr"/>
      <sheetName val="PL_May"/>
      <sheetName val="PL_Jun"/>
      <sheetName val="PL_Jul"/>
      <sheetName val="PL_Aug"/>
      <sheetName val="PL_Sep"/>
      <sheetName val="PL_Oct"/>
      <sheetName val="PL_Nov"/>
      <sheetName val="PL_Dec"/>
      <sheetName val="JURNAL"/>
      <sheetName val="B_SHEET (Monthly)"/>
      <sheetName val="WORK SHEET (Monthly)"/>
      <sheetName val="PL_Feb"/>
      <sheetName val="Neraca"/>
      <sheetName val="&lt;&lt;&gt;&gt;"/>
      <sheetName val="Sche-HL SOLD"/>
      <sheetName val="Disposal"/>
      <sheetName val="Sel-Kurs"/>
      <sheetName val="JOUR-PROJ"/>
      <sheetName val="Sche-Repair"/>
      <sheetName val="Marshal"/>
      <sheetName val="l_____"/>
      <sheetName val="____"/>
      <sheetName val="****?ÿ"/>
      <sheetName val="Intrst_+_Man_Fee"/>
      <sheetName val="Cash_Flow"/>
      <sheetName val="B_SHEET_(Monthly)"/>
      <sheetName val="WORK_SHEET_(Monthly)"/>
      <sheetName val="Sche-HL_SOLD"/>
      <sheetName val="Intrst_+_Man_Fee14"/>
      <sheetName val="Cash_Flow13"/>
      <sheetName val="B_SHEET_(Monthly)13"/>
      <sheetName val="WORK_SHEET_(Monthly)13"/>
      <sheetName val="Sche-HL_SOLD13"/>
      <sheetName val="Intrst_+_Man_Fee2"/>
      <sheetName val="Cash_Flow2"/>
      <sheetName val="B_SHEET_(Monthly)2"/>
      <sheetName val="WORK_SHEET_(Monthly)2"/>
      <sheetName val="Sche-HL_SOLD2"/>
      <sheetName val="Intrst_+_Man_Fee1"/>
      <sheetName val="Cash_Flow1"/>
      <sheetName val="B_SHEET_(Monthly)1"/>
      <sheetName val="WORK_SHEET_(Monthly)1"/>
      <sheetName val="Sche-HL_SOLD1"/>
      <sheetName val="Intrst_+_Man_Fee4"/>
      <sheetName val="Cash_Flow3"/>
      <sheetName val="B_SHEET_(Monthly)3"/>
      <sheetName val="WORK_SHEET_(Monthly)3"/>
      <sheetName val="Sche-HL_SOLD3"/>
      <sheetName val="Intrst_+_Man_Fee3"/>
      <sheetName val="Intrst_+_Man_Fee7"/>
      <sheetName val="Cash_Flow6"/>
      <sheetName val="B_SHEET_(Monthly)6"/>
      <sheetName val="WORK_SHEET_(Monthly)6"/>
      <sheetName val="Sche-HL_SOLD6"/>
      <sheetName val="Intrst_+_Man_Fee6"/>
      <sheetName val="Cash_Flow5"/>
      <sheetName val="B_SHEET_(Monthly)5"/>
      <sheetName val="WORK_SHEET_(Monthly)5"/>
      <sheetName val="Sche-HL_SOLD5"/>
      <sheetName val="Intrst_+_Man_Fee5"/>
      <sheetName val="Cash_Flow4"/>
      <sheetName val="B_SHEET_(Monthly)4"/>
      <sheetName val="WORK_SHEET_(Monthly)4"/>
      <sheetName val="Sche-HL_SOLD4"/>
      <sheetName val="Intrst_+_Man_Fee8"/>
      <sheetName val="Cash_Flow7"/>
      <sheetName val="B_SHEET_(Monthly)7"/>
      <sheetName val="WORK_SHEET_(Monthly)7"/>
      <sheetName val="Sche-HL_SOLD7"/>
      <sheetName val="Intrst_+_Man_Fee9"/>
      <sheetName val="Cash_Flow8"/>
      <sheetName val="B_SHEET_(Monthly)8"/>
      <sheetName val="WORK_SHEET_(Monthly)8"/>
      <sheetName val="Sche-HL_SOLD8"/>
      <sheetName val="Intrst_+_Man_Fee10"/>
      <sheetName val="Cash_Flow9"/>
      <sheetName val="B_SHEET_(Monthly)9"/>
      <sheetName val="WORK_SHEET_(Monthly)9"/>
      <sheetName val="Sche-HL_SOLD9"/>
      <sheetName val="Intrst_+_Man_Fee12"/>
      <sheetName val="Cash_Flow11"/>
      <sheetName val="B_SHEET_(Monthly)11"/>
      <sheetName val="WORK_SHEET_(Monthly)11"/>
      <sheetName val="Sche-HL_SOLD11"/>
      <sheetName val="Intrst_+_Man_Fee11"/>
      <sheetName val="Cash_Flow10"/>
      <sheetName val="B_SHEET_(Monthly)10"/>
      <sheetName val="WORK_SHEET_(Monthly)10"/>
      <sheetName val="Sche-HL_SOLD10"/>
      <sheetName val="adj"/>
      <sheetName val="Intrst_+_Man_Fee13"/>
      <sheetName val="Cash_Flow12"/>
      <sheetName val="B_SHEET_(Monthly)12"/>
      <sheetName val="WORK_SHEET_(Monthly)12"/>
      <sheetName val="Sche-HL_SOLD12"/>
      <sheetName val="Intrst_+_Man_Fee18"/>
      <sheetName val="Cash_Flow17"/>
      <sheetName val="B_SHEET_(Monthly)17"/>
      <sheetName val="WORK_SHEET_(Monthly)17"/>
      <sheetName val="Sche-HL_SOLD17"/>
      <sheetName val="Intrst_+_Man_Fee16"/>
      <sheetName val="Cash_Flow15"/>
      <sheetName val="B_SHEET_(Monthly)15"/>
      <sheetName val="WORK_SHEET_(Monthly)15"/>
      <sheetName val="Sche-HL_SOLD15"/>
      <sheetName val="Intrst_+_Man_Fee15"/>
      <sheetName val="Cash_Flow14"/>
      <sheetName val="B_SHEET_(Monthly)14"/>
      <sheetName val="WORK_SHEET_(Monthly)14"/>
      <sheetName val="Sche-HL_SOLD14"/>
      <sheetName val="Intrst_+_Man_Fee17"/>
      <sheetName val="Cash_Flow16"/>
      <sheetName val="B_SHEET_(Monthly)16"/>
      <sheetName val="WORK_SHEET_(Monthly)16"/>
      <sheetName val="Sche-HL_SOLD16"/>
      <sheetName val="Intrst_+_Man_Fee19"/>
      <sheetName val="Cash_Flow18"/>
      <sheetName val="B_SHEET_(Monthly)18"/>
      <sheetName val="WORK_SHEET_(Monthly)18"/>
      <sheetName val="Sche-HL_SOLD18"/>
      <sheetName val="Intrst_+_Man_Fee20"/>
      <sheetName val="Cash_Flow19"/>
      <sheetName val="B_SHEET_(Monthly)19"/>
      <sheetName val="WORK_SHEET_(Monthly)19"/>
      <sheetName val="Sche-HL_SOLD19"/>
      <sheetName val="GeneralInfo"/>
      <sheetName val="Intrst_+_Man_Fee33"/>
      <sheetName val="Cash_Flow32"/>
      <sheetName val="B_SHEET_(Monthly)32"/>
      <sheetName val="WORK_SHEET_(Monthly)32"/>
      <sheetName val="Sche-HL_SOLD32"/>
      <sheetName val="Intrst_+_Man_Fee22"/>
      <sheetName val="Cash_Flow21"/>
      <sheetName val="B_SHEET_(Monthly)21"/>
      <sheetName val="WORK_SHEET_(Monthly)21"/>
      <sheetName val="Sche-HL_SOLD21"/>
      <sheetName val="Intrst_+_Man_Fee21"/>
      <sheetName val="Cash_Flow20"/>
      <sheetName val="B_SHEET_(Monthly)20"/>
      <sheetName val="WORK_SHEET_(Monthly)20"/>
      <sheetName val="Sche-HL_SOLD20"/>
      <sheetName val="Intrst_+_Man_Fee26"/>
      <sheetName val="Cash_Flow25"/>
      <sheetName val="B_SHEET_(Monthly)25"/>
      <sheetName val="WORK_SHEET_(Monthly)25"/>
      <sheetName val="Sche-HL_SOLD25"/>
      <sheetName val="Intrst_+_Man_Fee23"/>
      <sheetName val="Cash_Flow22"/>
      <sheetName val="B_SHEET_(Monthly)22"/>
      <sheetName val="WORK_SHEET_(Monthly)22"/>
      <sheetName val="Sche-HL_SOLD22"/>
      <sheetName val="Intrst_+_Man_Fee25"/>
      <sheetName val="Cash_Flow24"/>
      <sheetName val="B_SHEET_(Monthly)24"/>
      <sheetName val="WORK_SHEET_(Monthly)24"/>
      <sheetName val="Sche-HL_SOLD24"/>
      <sheetName val="Intrst_+_Man_Fee24"/>
      <sheetName val="Cash_Flow23"/>
      <sheetName val="B_SHEET_(Monthly)23"/>
      <sheetName val="WORK_SHEET_(Monthly)23"/>
      <sheetName val="Sche-HL_SOLD23"/>
      <sheetName val="Intrst_+_Man_Fee32"/>
      <sheetName val="Cash_Flow31"/>
      <sheetName val="B_SHEET_(Monthly)31"/>
      <sheetName val="WORK_SHEET_(Monthly)31"/>
      <sheetName val="Sche-HL_SOLD31"/>
      <sheetName val="Intrst_+_Man_Fee31"/>
      <sheetName val="Cash_Flow30"/>
      <sheetName val="B_SHEET_(Monthly)30"/>
      <sheetName val="WORK_SHEET_(Monthly)30"/>
      <sheetName val="Sche-HL_SOLD30"/>
      <sheetName val="Intrst_+_Man_Fee28"/>
      <sheetName val="Cash_Flow27"/>
      <sheetName val="B_SHEET_(Monthly)27"/>
      <sheetName val="WORK_SHEET_(Monthly)27"/>
      <sheetName val="Sche-HL_SOLD27"/>
      <sheetName val="Intrst_+_Man_Fee27"/>
      <sheetName val="Cash_Flow26"/>
      <sheetName val="B_SHEET_(Monthly)26"/>
      <sheetName val="WORK_SHEET_(Monthly)26"/>
      <sheetName val="Sche-HL_SOLD26"/>
      <sheetName val="Intrst_+_Man_Fee29"/>
      <sheetName val="Cash_Flow28"/>
      <sheetName val="B_SHEET_(Monthly)28"/>
      <sheetName val="WORK_SHEET_(Monthly)28"/>
      <sheetName val="Sche-HL_SOLD28"/>
      <sheetName val="Intrst_+_Man_Fee30"/>
      <sheetName val="Cash_Flow29"/>
      <sheetName val="B_SHEET_(Monthly)29"/>
      <sheetName val="WORK_SHEET_(Monthly)29"/>
      <sheetName val="Sche-HL_SOLD29"/>
      <sheetName val="Intrst_+_Man_Fee34"/>
      <sheetName val="Cash_Flow33"/>
      <sheetName val="B_SHEET_(Monthly)33"/>
      <sheetName val="WORK_SHEET_(Monthly)33"/>
      <sheetName val="Sche-HL_SOLD33"/>
      <sheetName val="Intrst_+_Man_Fee35"/>
      <sheetName val="Cash_Flow34"/>
      <sheetName val="B_SHEET_(Monthly)34"/>
      <sheetName val="WORK_SHEET_(Monthly)34"/>
      <sheetName val="Sche-HL_SOLD34"/>
      <sheetName val="Intrst_+_Man_Fee39"/>
      <sheetName val="Cash_Flow38"/>
      <sheetName val="B_SHEET_(Monthly)38"/>
      <sheetName val="WORK_SHEET_(Monthly)38"/>
      <sheetName val="Sche-HL_SOLD38"/>
      <sheetName val="Intrst_+_Man_Fee36"/>
      <sheetName val="Cash_Flow35"/>
      <sheetName val="B_SHEET_(Monthly)35"/>
      <sheetName val="WORK_SHEET_(Monthly)35"/>
      <sheetName val="Sche-HL_SOLD35"/>
      <sheetName val="Intrst_+_Man_Fee37"/>
      <sheetName val="Cash_Flow36"/>
      <sheetName val="B_SHEET_(Monthly)36"/>
      <sheetName val="WORK_SHEET_(Monthly)36"/>
      <sheetName val="Sche-HL_SOLD36"/>
      <sheetName val="Intrst_+_Man_Fee38"/>
      <sheetName val="Cash_Flow37"/>
      <sheetName val="B_SHEET_(Monthly)37"/>
      <sheetName val="WORK_SHEET_(Monthly)37"/>
      <sheetName val="Sche-HL_SOLD37"/>
      <sheetName val="Intrst_+_Man_Fee40"/>
      <sheetName val="Cash_Flow39"/>
      <sheetName val="B_SHEET_(Monthly)39"/>
      <sheetName val="WORK_SHEET_(Monthly)39"/>
      <sheetName val="Sche-HL_SOLD39"/>
      <sheetName val="Intrst_+_Man_Fee41"/>
      <sheetName val="Cash_Flow40"/>
      <sheetName val="B_SHEET_(Monthly)40"/>
      <sheetName val="WORK_SHEET_(Monthly)40"/>
      <sheetName val="Sche-HL_SOLD40"/>
      <sheetName val="Intrst_+_Man_Fee42"/>
      <sheetName val="Cash_Flow41"/>
      <sheetName val="B_SHEET_(Monthly)41"/>
      <sheetName val="WORK_SHEET_(Monthly)41"/>
      <sheetName val="Sche-HL_SOLD41"/>
      <sheetName val="Intrst_+_Man_Fee43"/>
      <sheetName val="Cash_Flow42"/>
      <sheetName val="B_SHEET_(Monthly)42"/>
      <sheetName val="WORK_SHEET_(Monthly)42"/>
      <sheetName val="Sche-HL_SOLD42"/>
      <sheetName val="Intrst_+_Man_Fee44"/>
      <sheetName val="Cash_Flow43"/>
      <sheetName val="B_SHEET_(Monthly)43"/>
      <sheetName val="WORK_SHEET_(Monthly)43"/>
      <sheetName val="Sche-HL_SOLD43"/>
      <sheetName val="Intrst_+_Man_Fee46"/>
      <sheetName val="Cash_Flow45"/>
      <sheetName val="B_SHEET_(Monthly)45"/>
      <sheetName val="WORK_SHEET_(Monthly)45"/>
      <sheetName val="Sche-HL_SOLD45"/>
      <sheetName val="Intrst_+_Man_Fee45"/>
      <sheetName val="Cash_Flow44"/>
      <sheetName val="B_SHEET_(Monthly)44"/>
      <sheetName val="WORK_SHEET_(Monthly)44"/>
      <sheetName val="Sche-HL_SOLD44"/>
      <sheetName val="Intrst_+_Man_Fee47"/>
      <sheetName val="Cash_Flow46"/>
      <sheetName val="B_SHEET_(Monthly)46"/>
      <sheetName val="WORK_SHEET_(Monthly)46"/>
      <sheetName val="Sche-HL_SOLD46"/>
      <sheetName val="Intrst_+_Man_Fee49"/>
      <sheetName val="Cash_Flow48"/>
      <sheetName val="B_SHEET_(Monthly)48"/>
      <sheetName val="WORK_SHEET_(Monthly)48"/>
      <sheetName val="Sche-HL_SOLD48"/>
      <sheetName val="Intrst_+_Man_Fee48"/>
      <sheetName val="Cash_Flow47"/>
      <sheetName val="B_SHEET_(Monthly)47"/>
      <sheetName val="WORK_SHEET_(Monthly)47"/>
      <sheetName val="Sche-HL_SOLD47"/>
      <sheetName val="Intrst_+_Man_Fee50"/>
      <sheetName val="Cash_Flow49"/>
      <sheetName val="B_SHEET_(Monthly)49"/>
      <sheetName val="WORK_SHEET_(Monthly)49"/>
      <sheetName val="Sche-HL_SOLD49"/>
      <sheetName val="Intrst_+_Man_Fee52"/>
      <sheetName val="Cash_Flow51"/>
      <sheetName val="B_SHEET_(Monthly)51"/>
      <sheetName val="WORK_SHEET_(Monthly)51"/>
      <sheetName val="Sche-HL_SOLD51"/>
      <sheetName val="Intrst_+_Man_Fee51"/>
      <sheetName val="Cash_Flow50"/>
      <sheetName val="B_SHEET_(Monthly)50"/>
      <sheetName val="WORK_SHEET_(Monthly)50"/>
      <sheetName val="Sche-HL_SOLD50"/>
      <sheetName val="Intrst_+_Man_Fee53"/>
      <sheetName val="Cash_Flow52"/>
      <sheetName val="B_SHEET_(Monthly)52"/>
      <sheetName val="WORK_SHEET_(Monthly)52"/>
      <sheetName val="Sche-HL_SOLD52"/>
      <sheetName val="Intrst_+_Man_Fee55"/>
      <sheetName val="Cash_Flow54"/>
      <sheetName val="B_SHEET_(Monthly)54"/>
      <sheetName val="WORK_SHEET_(Monthly)54"/>
      <sheetName val="Sche-HL_SOLD54"/>
      <sheetName val="Intrst_+_Man_Fee54"/>
      <sheetName val="Cash_Flow53"/>
      <sheetName val="B_SHEET_(Monthly)53"/>
      <sheetName val="WORK_SHEET_(Monthly)53"/>
      <sheetName val="Sche-HL_SOLD53"/>
      <sheetName val="Intrst_+_Man_Fee56"/>
      <sheetName val="Cash_Flow55"/>
      <sheetName val="B_SHEET_(Monthly)55"/>
      <sheetName val="WORK_SHEET_(Monthly)55"/>
      <sheetName val="Sche-HL_SOLD55"/>
      <sheetName val="Intrst_+_Man_Fee58"/>
      <sheetName val="Cash_Flow57"/>
      <sheetName val="B_SHEET_(Monthly)57"/>
      <sheetName val="WORK_SHEET_(Monthly)57"/>
      <sheetName val="Sche-HL_SOLD57"/>
      <sheetName val="Intrst_+_Man_Fee57"/>
      <sheetName val="Cash_Flow56"/>
      <sheetName val="B_SHEET_(Monthly)56"/>
      <sheetName val="WORK_SHEET_(Monthly)56"/>
      <sheetName val="Sche-HL_SOLD56"/>
      <sheetName val="_____ÿ"/>
      <sheetName val="Intrst_+_Man_Fee59"/>
      <sheetName val="Cash_Flow58"/>
      <sheetName val="B_SHEET_(Monthly)58"/>
      <sheetName val="WORK_SHEET_(Monthly)58"/>
      <sheetName val="Sche-HL_SOLD58"/>
      <sheetName val="Eligible-Data"/>
      <sheetName val="****_x005f_x0000_ÿ"/>
      <sheetName val="****_x005f_x005f_x005f_x0000_ÿ"/>
      <sheetName val="G.L-Jan"/>
      <sheetName val="Other Addbacks"/>
      <sheetName val="Intrst_+_Man_Fee60"/>
      <sheetName val="Cash_Flow59"/>
      <sheetName val="B_SHEET_(Monthly)59"/>
      <sheetName val="WORK_SHEET_(Monthly)59"/>
      <sheetName val="Sche-HL_SOLD59"/>
      <sheetName val="Intrst_+_Man_Fee62"/>
      <sheetName val="Cash_Flow61"/>
      <sheetName val="B_SHEET_(Monthly)61"/>
      <sheetName val="WORK_SHEET_(Monthly)61"/>
      <sheetName val="Sche-HL_SOLD61"/>
      <sheetName val="Intrst_+_Man_Fee61"/>
      <sheetName val="Cash_Flow60"/>
      <sheetName val="B_SHEET_(Monthly)60"/>
      <sheetName val="WORK_SHEET_(Monthly)60"/>
      <sheetName val="Sche-HL_SOLD60"/>
      <sheetName val="Intrst_+_Man_Fee63"/>
      <sheetName val="Cash_Flow62"/>
      <sheetName val="B_SHEET_(Monthly)62"/>
      <sheetName val="WORK_SHEET_(Monthly)62"/>
      <sheetName val="Sche-HL_SOLD62"/>
      <sheetName val="Instructions"/>
      <sheetName val="bag"/>
      <sheetName val="PRY-99"/>
      <sheetName val="SPI"/>
      <sheetName val="GL ACL"/>
      <sheetName val="@GeneralInfo"/>
      <sheetName val="List"/>
      <sheetName val="E-9.3(PBC)"/>
      <sheetName val="TB"/>
      <sheetName val="jun94"/>
      <sheetName val="Ref"/>
      <sheetName val="Intro"/>
      <sheetName val="General"/>
      <sheetName val="BP1_23"/>
      <sheetName val="ABSN  Dec 08 - Jan 09"/>
      <sheetName val="K2-FA"/>
      <sheetName val="DATA WP"/>
      <sheetName val="PS data"/>
      <sheetName val="prod"/>
      <sheetName val="BPR-Bloom"/>
      <sheetName val="ProArcInfo"/>
      <sheetName val="A"/>
      <sheetName val="MK(W L,D)ｺｽﾄ"/>
      <sheetName val="_____x0000_ÿ"/>
      <sheetName val="_____x005f_x0000_ÿ"/>
      <sheetName val="adm"/>
      <sheetName val="qc"/>
      <sheetName val="trn"/>
      <sheetName val="TaxModel"/>
      <sheetName val="B1"/>
      <sheetName val="18-9"/>
      <sheetName val="****"/>
      <sheetName val="basbw"/>
      <sheetName val="ctcom"/>
    </sheetNames>
    <sheetDataSet>
      <sheetData sheetId="0" refreshError="1">
        <row r="49">
          <cell r="E49">
            <v>0.14000000000000001</v>
          </cell>
        </row>
        <row r="59">
          <cell r="E59">
            <v>0.16</v>
          </cell>
        </row>
        <row r="62">
          <cell r="E62">
            <v>0.16</v>
          </cell>
        </row>
        <row r="64">
          <cell r="E64">
            <v>0</v>
          </cell>
        </row>
        <row r="65">
          <cell r="E6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/>
      <sheetData sheetId="333"/>
      <sheetData sheetId="334"/>
      <sheetData sheetId="335"/>
      <sheetData sheetId="336"/>
      <sheetData sheetId="337" refreshError="1"/>
      <sheetData sheetId="338"/>
      <sheetData sheetId="339"/>
      <sheetData sheetId="340" refreshError="1"/>
      <sheetData sheetId="341" refreshError="1"/>
      <sheetData sheetId="342" refreshError="1"/>
      <sheetData sheetId="343"/>
      <sheetData sheetId="344"/>
      <sheetData sheetId="345" refreshError="1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A"/>
      <sheetName val="A1"/>
      <sheetName val="A2"/>
      <sheetName val="B1"/>
      <sheetName val="B1-ABS"/>
      <sheetName val="B1-SRC"/>
      <sheetName val="C1"/>
      <sheetName val="C2"/>
      <sheetName val="C3"/>
      <sheetName val="D"/>
      <sheetName val="E1"/>
      <sheetName val="E2 ABS"/>
      <sheetName val="E2 SRC"/>
      <sheetName val="ABS"/>
      <sheetName val="SRC"/>
      <sheetName val="Sheet1"/>
      <sheetName val="Assumptions"/>
      <sheetName val="Sheet2"/>
      <sheetName val="Monthly"/>
    </sheetNames>
    <sheetDataSet>
      <sheetData sheetId="0" refreshError="1">
        <row r="3">
          <cell r="C3" t="str">
            <v>ASPHALT BANGUN SARANA</v>
          </cell>
        </row>
        <row r="6">
          <cell r="C6">
            <v>1</v>
          </cell>
        </row>
        <row r="7">
          <cell r="C7" t="str">
            <v>IDR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Marshal"/>
      <sheetName val="jun94"/>
      <sheetName val="General"/>
      <sheetName val="ListVariables"/>
      <sheetName val="B.S."/>
      <sheetName val="Input Sheet"/>
      <sheetName val="E.4"/>
      <sheetName val="Data"/>
      <sheetName val="List"/>
      <sheetName val="TB98,oct99&amp;sap99-WPL"/>
      <sheetName val="Cover Sheet"/>
      <sheetName val="PRO"/>
      <sheetName val="BP1_23"/>
      <sheetName val="data Slip  (4)"/>
      <sheetName val="FKT_PJK"/>
      <sheetName val="Input"/>
      <sheetName val="A-Material  value "/>
      <sheetName val="instalasi disp Mei"/>
      <sheetName val="18-9"/>
      <sheetName val="Option List"/>
      <sheetName val="SUMMARY "/>
      <sheetName val="Rate"/>
      <sheetName val="WBS2"/>
      <sheetName val="PIDATA"/>
      <sheetName val="BS"/>
      <sheetName val="Detail"/>
      <sheetName val="IS"/>
      <sheetName val="Coding"/>
      <sheetName val="Tabel"/>
      <sheetName val="Menu"/>
      <sheetName val="TB-WP"/>
      <sheetName val="BTS"/>
      <sheetName val="Feuil2"/>
      <sheetName val="Assumption"/>
      <sheetName val="CGS"/>
      <sheetName val="RMCONS"/>
      <sheetName val="ENOT SALES"/>
      <sheetName val="BRAND"/>
      <sheetName val="Tabela"/>
      <sheetName val="BBM-03"/>
      <sheetName val="SE"/>
      <sheetName val="POV"/>
      <sheetName val="Breakdown"/>
      <sheetName val="AN_Input"/>
      <sheetName val="KB"/>
      <sheetName val="AR Others (G)"/>
      <sheetName val=" HH-1"/>
      <sheetName val="J-2"/>
      <sheetName val="DTA (JJ)"/>
      <sheetName val="Kartu"/>
      <sheetName val="XREF"/>
      <sheetName val="UM yg blm dSPJkan"/>
    </sheetNames>
    <sheetDataSet>
      <sheetData sheetId="0" refreshError="1">
        <row r="5">
          <cell r="C5">
            <v>37256</v>
          </cell>
        </row>
        <row r="6">
          <cell r="C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Consolidated"/>
      <sheetName val="Budget by month"/>
      <sheetName val="Monthly"/>
      <sheetName val="Data_Actual"/>
      <sheetName val="Data_Dept"/>
      <sheetName val="Allocation"/>
      <sheetName val="Salary Allocation"/>
      <sheetName val="EqRetail"/>
      <sheetName val="EqInstitution"/>
      <sheetName val="FixedIncome"/>
      <sheetName val="CorporateFinance"/>
      <sheetName val="Treasury"/>
      <sheetName val="Research"/>
      <sheetName val="Operations"/>
      <sheetName val="BoD"/>
      <sheetName val="HeadCount"/>
      <sheetName val="Annual"/>
      <sheetName val="MasterSheet"/>
      <sheetName val="Comm Report"/>
      <sheetName val="Data"/>
      <sheetName val="Performance"/>
      <sheetName val="Revenue"/>
      <sheetName val="Profit"/>
      <sheetName val="tunj."/>
      <sheetName val="Cover Sheet"/>
      <sheetName val="PRO"/>
      <sheetName val="Exchange Rates"/>
      <sheetName val="PROJ CASH"/>
      <sheetName val="Marshal"/>
      <sheetName val="SALES07"/>
      <sheetName val="RumusTB 1 bln"/>
      <sheetName val="Bonus"/>
      <sheetName val="Donat"/>
      <sheetName val="Fuel"/>
      <sheetName val="Jamsostek"/>
      <sheetName val="Meals"/>
      <sheetName val="Medical"/>
      <sheetName val="Overtime"/>
      <sheetName val="Pention"/>
      <sheetName val="Salary"/>
      <sheetName val="LISTS"/>
      <sheetName val="LISTS (3)"/>
      <sheetName val="LISTS (5)"/>
      <sheetName val="LISTS (4)"/>
      <sheetName val="Menu"/>
      <sheetName val="Option List"/>
      <sheetName val="B.S."/>
      <sheetName val="Input Sheet"/>
      <sheetName val="DATA 2009"/>
      <sheetName val="DATA 2010"/>
      <sheetName val="Kinerja Proyek"/>
      <sheetName val="Ranking-LK"/>
      <sheetName val="TARGET RAKER "/>
      <sheetName val="target raker 1"/>
      <sheetName val="target raker2"/>
      <sheetName val="RAB"/>
      <sheetName val="Budget_by_month"/>
      <sheetName val="Salary_Allocation"/>
      <sheetName val="Comm_Report"/>
      <sheetName val="Budget_by_month1"/>
      <sheetName val="Salary_Allocation1"/>
      <sheetName val="Comm_Report1"/>
      <sheetName val="Info"/>
      <sheetName val="Ex-Rate"/>
      <sheetName val="ROCE"/>
      <sheetName val="Nick Miller NAV-CFSI"/>
      <sheetName val="2-asi-00"/>
      <sheetName val="Scenarios and Sensitivities"/>
      <sheetName val="Financials"/>
      <sheetName val="Global Assumptions"/>
      <sheetName val="XLS Avg Rev"/>
      <sheetName val="TB"/>
      <sheetName val="AJE-CAJE-RJE 2015"/>
      <sheetName val="CF-WP-Dir, 15"/>
      <sheetName val="Jurnal Modal"/>
      <sheetName val="Notes - QA"/>
      <sheetName val="ARK-Ind"/>
      <sheetName val="CF-WP-Ind"/>
      <sheetName val="CF-WP-2011"/>
      <sheetName val="Materialitas 2019"/>
      <sheetName val="Materialitas"/>
      <sheetName val="AJE, PAJE, CJE 2017"/>
      <sheetName val="AJE, PAJE, CJE 2018"/>
      <sheetName val="WBS"/>
      <sheetName val="Sheet1"/>
      <sheetName val=" TB 17"/>
      <sheetName val="L-R"/>
      <sheetName val="LPE"/>
      <sheetName val="ARK-Dir"/>
      <sheetName val="Neraca"/>
      <sheetName val="CF-WP-Dir-jun 2019"/>
      <sheetName val="CF-WP-Dir-18"/>
      <sheetName val="CF-WP-17"/>
      <sheetName val="3. Kas dan Setara Kas"/>
      <sheetName val="4. Piutang Pelanggan"/>
      <sheetName val="5. Piutang Lain-lain"/>
      <sheetName val="6. Uang Muka"/>
      <sheetName val="7. Aset Real Estate  "/>
      <sheetName val="7. Biaya Dibayar Dimuka"/>
      <sheetName val="8. Uang Jaminan"/>
      <sheetName val="9. Piutang Pemegang Saham"/>
      <sheetName val="11. Utang Usaha"/>
      <sheetName val="10. Aset Tetap"/>
      <sheetName val="12 Beban Akrual"/>
      <sheetName val="13. Perpajakan"/>
      <sheetName val="14. Uang Muka Penjualan"/>
      <sheetName val="15. Modal saham"/>
      <sheetName val="16. Penjualan"/>
      <sheetName val="17.  Beban Pokok Penjualan"/>
      <sheetName val="18. Beban Usaha"/>
      <sheetName val="19. Pendapatan(Beban)Lain-lain"/>
      <sheetName val="20. Beban PPh Final"/>
      <sheetName val="Cover_Sheet"/>
      <sheetName val="Exchange_Rates"/>
      <sheetName val="PROJ_CASH"/>
      <sheetName val="tunj_"/>
      <sheetName val="RumusTB_1_bln"/>
      <sheetName val="BS"/>
      <sheetName val="Gaji-Bag"/>
      <sheetName val="REPORT"/>
    </sheetNames>
    <sheetDataSet>
      <sheetData sheetId="0">
        <row r="1">
          <cell r="A1" t="str">
            <v>Budget 2002</v>
          </cell>
        </row>
      </sheetData>
      <sheetData sheetId="1">
        <row r="1">
          <cell r="A1" t="str">
            <v>Budget 2002</v>
          </cell>
        </row>
      </sheetData>
      <sheetData sheetId="2">
        <row r="1">
          <cell r="A1" t="str">
            <v>Budget 2002</v>
          </cell>
        </row>
      </sheetData>
      <sheetData sheetId="3">
        <row r="1">
          <cell r="A1" t="str">
            <v>Budget 2002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1">
          <cell r="A1" t="str">
            <v>Budget 2002</v>
          </cell>
        </row>
        <row r="5">
          <cell r="A5" t="str">
            <v>GL Account</v>
          </cell>
          <cell r="B5" t="str">
            <v>Description</v>
          </cell>
          <cell r="I5" t="str">
            <v>Equity Retail</v>
          </cell>
          <cell r="J5" t="str">
            <v>Equity Institutional</v>
          </cell>
          <cell r="K5" t="str">
            <v>Fixed Income</v>
          </cell>
          <cell r="L5" t="str">
            <v>Corporate Finance</v>
          </cell>
          <cell r="M5" t="str">
            <v>Research</v>
          </cell>
          <cell r="N5" t="str">
            <v>Operations</v>
          </cell>
          <cell r="O5" t="str">
            <v>Board of Directors</v>
          </cell>
          <cell r="P5" t="str">
            <v>Treasury</v>
          </cell>
          <cell r="Q5" t="str">
            <v>Consolidated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</row>
        <row r="7">
          <cell r="A7" t="str">
            <v>4.0000.000</v>
          </cell>
          <cell r="B7" t="str">
            <v>PENDAPATAN</v>
          </cell>
          <cell r="I7">
            <v>8500000</v>
          </cell>
          <cell r="J7">
            <v>6500000</v>
          </cell>
          <cell r="K7">
            <v>7000000</v>
          </cell>
          <cell r="L7">
            <v>53000000</v>
          </cell>
          <cell r="M7">
            <v>0</v>
          </cell>
          <cell r="N7">
            <v>0</v>
          </cell>
          <cell r="O7">
            <v>0</v>
          </cell>
          <cell r="P7">
            <v>9942000</v>
          </cell>
          <cell r="Q7">
            <v>84942000</v>
          </cell>
        </row>
        <row r="8">
          <cell r="A8" t="str">
            <v>4.0100.000</v>
          </cell>
          <cell r="C8" t="str">
            <v>KOMISI</v>
          </cell>
          <cell r="I8">
            <v>6500000</v>
          </cell>
          <cell r="J8">
            <v>6500000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13000000</v>
          </cell>
        </row>
        <row r="9">
          <cell r="A9" t="str">
            <v>4.0110.000</v>
          </cell>
          <cell r="C9" t="str">
            <v>KOMISI</v>
          </cell>
          <cell r="I9">
            <v>6500000</v>
          </cell>
          <cell r="J9">
            <v>6500000</v>
          </cell>
          <cell r="K9">
            <v>0</v>
          </cell>
          <cell r="Q9">
            <v>13000000</v>
          </cell>
        </row>
        <row r="10">
          <cell r="A10" t="str">
            <v>4.0190.000</v>
          </cell>
          <cell r="C10" t="str">
            <v>KOMISI LAIN-LAIN</v>
          </cell>
          <cell r="I10">
            <v>0</v>
          </cell>
          <cell r="J10">
            <v>0</v>
          </cell>
          <cell r="K10">
            <v>0</v>
          </cell>
          <cell r="Q10">
            <v>0</v>
          </cell>
        </row>
        <row r="11">
          <cell r="A11" t="str">
            <v>4.0200.000</v>
          </cell>
          <cell r="C11" t="str">
            <v>PENDAPATAN PRAECIPIUM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4.0210.000</v>
          </cell>
          <cell r="C12" t="str">
            <v>PENDAPATAN PRAECIPIUM</v>
          </cell>
          <cell r="K12">
            <v>0</v>
          </cell>
          <cell r="Q12">
            <v>0</v>
          </cell>
        </row>
        <row r="13">
          <cell r="A13" t="str">
            <v>4.0300.000</v>
          </cell>
          <cell r="C13" t="str">
            <v>PENJAMINAN EMISI DAN PENJUALAN EFEK</v>
          </cell>
          <cell r="I13">
            <v>0</v>
          </cell>
          <cell r="J13">
            <v>0</v>
          </cell>
          <cell r="K13">
            <v>3600000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3600000</v>
          </cell>
        </row>
        <row r="14">
          <cell r="A14" t="str">
            <v>4.0310.000</v>
          </cell>
          <cell r="C14" t="str">
            <v>PENDAPATAN PENJAMINAN EMISI</v>
          </cell>
          <cell r="K14">
            <v>0</v>
          </cell>
          <cell r="Q14">
            <v>0</v>
          </cell>
        </row>
        <row r="15">
          <cell r="A15" t="str">
            <v>4.0320.000</v>
          </cell>
          <cell r="C15" t="str">
            <v>PENDAPATAN AGEN PENJUALAN EFEK</v>
          </cell>
          <cell r="K15">
            <v>3600000</v>
          </cell>
          <cell r="Q15">
            <v>3600000</v>
          </cell>
        </row>
        <row r="16">
          <cell r="A16" t="str">
            <v>4.0400.000</v>
          </cell>
          <cell r="C16" t="str">
            <v>PENDAPATAN ADVISORY</v>
          </cell>
          <cell r="I16">
            <v>0</v>
          </cell>
          <cell r="J16">
            <v>0</v>
          </cell>
          <cell r="K16">
            <v>0</v>
          </cell>
          <cell r="L16">
            <v>53000000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53000000</v>
          </cell>
        </row>
        <row r="17">
          <cell r="A17" t="str">
            <v>4.0410.000</v>
          </cell>
          <cell r="C17" t="str">
            <v>PENDAPATAN ADVISORY</v>
          </cell>
          <cell r="K17">
            <v>0</v>
          </cell>
          <cell r="L17">
            <v>53000000</v>
          </cell>
          <cell r="Q17">
            <v>53000000</v>
          </cell>
        </row>
        <row r="18">
          <cell r="A18" t="str">
            <v>4.0500.000</v>
          </cell>
          <cell r="C18" t="str">
            <v>PENDAPATAN PERDAGANGAN SURAT BERHARGA</v>
          </cell>
          <cell r="I18">
            <v>0</v>
          </cell>
          <cell r="J18">
            <v>0</v>
          </cell>
          <cell r="K18">
            <v>3400000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3400000</v>
          </cell>
        </row>
        <row r="19">
          <cell r="A19" t="str">
            <v>4.0510.000</v>
          </cell>
          <cell r="C19" t="str">
            <v>PENDAPATAN PERDAGANGAN COMMERCIAL PAPER</v>
          </cell>
          <cell r="K19">
            <v>1700000</v>
          </cell>
          <cell r="Q19">
            <v>1700000</v>
          </cell>
        </row>
        <row r="20">
          <cell r="A20" t="str">
            <v>4.0520.000</v>
          </cell>
          <cell r="C20" t="str">
            <v>PENDAPATAN PERDAGANGAN OBLIGASI</v>
          </cell>
          <cell r="K20">
            <v>1700000</v>
          </cell>
          <cell r="Q20">
            <v>1700000</v>
          </cell>
        </row>
        <row r="21">
          <cell r="A21" t="str">
            <v>4.0530.000</v>
          </cell>
          <cell r="C21" t="str">
            <v>PENDAPATAN PERDAGANGAN EFEK EKUITAS</v>
          </cell>
          <cell r="K21">
            <v>0</v>
          </cell>
          <cell r="Q21">
            <v>0</v>
          </cell>
        </row>
        <row r="22">
          <cell r="A22" t="str">
            <v>4.0600.000</v>
          </cell>
          <cell r="C22" t="str">
            <v>PENDAPATAN BUNGA DAN DEVIDEN</v>
          </cell>
          <cell r="I22">
            <v>2000000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9942000</v>
          </cell>
          <cell r="Q22">
            <v>11942000</v>
          </cell>
        </row>
        <row r="23">
          <cell r="A23" t="str">
            <v>4.0610.000</v>
          </cell>
          <cell r="C23" t="str">
            <v>BUNGA PROMES</v>
          </cell>
          <cell r="Q23">
            <v>0</v>
          </cell>
        </row>
        <row r="24">
          <cell r="A24" t="str">
            <v>4.0620.000</v>
          </cell>
          <cell r="C24" t="str">
            <v>BUNGA PINJAMAN PEGAWAI</v>
          </cell>
          <cell r="Q24">
            <v>0</v>
          </cell>
        </row>
        <row r="25">
          <cell r="A25" t="str">
            <v>4.0630.000</v>
          </cell>
          <cell r="C25" t="str">
            <v>BUNGA OBLIGASI</v>
          </cell>
          <cell r="P25">
            <v>5742000</v>
          </cell>
          <cell r="Q25">
            <v>5742000</v>
          </cell>
        </row>
        <row r="26">
          <cell r="A26" t="str">
            <v>4.0640.000</v>
          </cell>
          <cell r="C26" t="str">
            <v>BUNGA PINJAMAN USAHA - NASABAH</v>
          </cell>
          <cell r="I26">
            <v>2000000</v>
          </cell>
          <cell r="Q26">
            <v>2000000</v>
          </cell>
        </row>
        <row r="27">
          <cell r="A27" t="str">
            <v>4.0650.000</v>
          </cell>
          <cell r="C27" t="str">
            <v>BUNGA DARI KOPERASI</v>
          </cell>
          <cell r="Q27">
            <v>0</v>
          </cell>
        </row>
        <row r="28">
          <cell r="A28" t="str">
            <v>4.0660.000</v>
          </cell>
          <cell r="C28" t="str">
            <v>BUNGA PINJAMAN AFFILIASI - BPUI</v>
          </cell>
          <cell r="Q28">
            <v>0</v>
          </cell>
        </row>
        <row r="29">
          <cell r="A29" t="str">
            <v>4.0670.000</v>
          </cell>
          <cell r="C29" t="str">
            <v>BUNGA DEPOSITO DAN JASA GIRO</v>
          </cell>
          <cell r="P29">
            <v>4200000</v>
          </cell>
          <cell r="Q29">
            <v>4200000</v>
          </cell>
        </row>
        <row r="30">
          <cell r="A30" t="str">
            <v>4.0680.000</v>
          </cell>
          <cell r="C30" t="str">
            <v>DEVIDEN</v>
          </cell>
          <cell r="Q30">
            <v>0</v>
          </cell>
        </row>
        <row r="31">
          <cell r="A31" t="str">
            <v>4.0690.000</v>
          </cell>
          <cell r="C31" t="str">
            <v>BUNGA SBI</v>
          </cell>
          <cell r="Q31">
            <v>0</v>
          </cell>
        </row>
        <row r="32">
          <cell r="A32" t="str">
            <v>4.0700.000</v>
          </cell>
          <cell r="C32" t="str">
            <v>PENDAPATAN PENJUALAN PORTOFOLIO EFEK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4.0710.000</v>
          </cell>
          <cell r="C33" t="str">
            <v>GAIN / (LOSS) PENJUALAN EFEK EKUITAS</v>
          </cell>
          <cell r="Q33">
            <v>0</v>
          </cell>
        </row>
        <row r="34">
          <cell r="A34" t="str">
            <v>4.0720.000</v>
          </cell>
          <cell r="C34" t="str">
            <v>GAIN / (LOSS) PENJUALAN EFEK HUTANG</v>
          </cell>
          <cell r="Q34">
            <v>0</v>
          </cell>
        </row>
        <row r="35">
          <cell r="A35" t="str">
            <v>4.0790.000</v>
          </cell>
          <cell r="C35" t="str">
            <v>GAIN / (LOSS) PENJUALAN EFEK LAINNYA</v>
          </cell>
          <cell r="Q35">
            <v>0</v>
          </cell>
        </row>
        <row r="36">
          <cell r="A36" t="str">
            <v>4.0800.000</v>
          </cell>
          <cell r="C36" t="str">
            <v>PENDAPATAN JASA KUSTODIAN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4.0810.000</v>
          </cell>
          <cell r="C37" t="str">
            <v>PENDAPATAN JASA KUSTODIAN</v>
          </cell>
          <cell r="Q37">
            <v>0</v>
          </cell>
        </row>
        <row r="38">
          <cell r="A38" t="str">
            <v>4.1000.000</v>
          </cell>
          <cell r="C38" t="str">
            <v>SELISIH KURS SAHAM (LABA)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4.1010.000</v>
          </cell>
          <cell r="C39" t="str">
            <v>SELISIH KURS SAHAM (LABA)</v>
          </cell>
          <cell r="I39">
            <v>0</v>
          </cell>
          <cell r="J39">
            <v>0</v>
          </cell>
          <cell r="Q39">
            <v>0</v>
          </cell>
        </row>
        <row r="40">
          <cell r="A40" t="str">
            <v>4.1100.000</v>
          </cell>
          <cell r="C40" t="str">
            <v>SELISIH KURS MATA UANG ASING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4.1110.000</v>
          </cell>
          <cell r="C41" t="str">
            <v>SELISIH KURS MATA UANG ASING</v>
          </cell>
          <cell r="I41">
            <v>0</v>
          </cell>
          <cell r="J41">
            <v>0</v>
          </cell>
          <cell r="Q41">
            <v>0</v>
          </cell>
        </row>
        <row r="42">
          <cell r="A42" t="str">
            <v>4.2000.000</v>
          </cell>
          <cell r="C42" t="str">
            <v>PENDAPATAN LAINNYA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4.2010.000</v>
          </cell>
          <cell r="C43" t="str">
            <v>SELISIH HARGA</v>
          </cell>
          <cell r="I43">
            <v>0</v>
          </cell>
          <cell r="J43">
            <v>0</v>
          </cell>
          <cell r="Q43">
            <v>0</v>
          </cell>
        </row>
        <row r="44">
          <cell r="A44" t="str">
            <v>4.2020.000</v>
          </cell>
          <cell r="C44" t="str">
            <v>TUNDA TERIMA</v>
          </cell>
          <cell r="I44">
            <v>0</v>
          </cell>
          <cell r="J44">
            <v>0</v>
          </cell>
          <cell r="Q44">
            <v>0</v>
          </cell>
        </row>
        <row r="45">
          <cell r="A45" t="str">
            <v>4.2080.000</v>
          </cell>
          <cell r="C45" t="str">
            <v>PENDAPATAN REPO</v>
          </cell>
          <cell r="I45">
            <v>0</v>
          </cell>
          <cell r="J45">
            <v>0</v>
          </cell>
          <cell r="Q45">
            <v>0</v>
          </cell>
        </row>
        <row r="46">
          <cell r="A46" t="str">
            <v>4.2090.000</v>
          </cell>
          <cell r="C46" t="str">
            <v>LAIN-LAIN</v>
          </cell>
          <cell r="I46">
            <v>0</v>
          </cell>
          <cell r="J46">
            <v>0</v>
          </cell>
          <cell r="Q46">
            <v>0</v>
          </cell>
        </row>
        <row r="49">
          <cell r="A49" t="str">
            <v>5.0000.000</v>
          </cell>
          <cell r="B49" t="str">
            <v>BEBAN</v>
          </cell>
          <cell r="I49">
            <v>7516227.0962073207</v>
          </cell>
          <cell r="J49">
            <v>4346051.88748019</v>
          </cell>
          <cell r="K49">
            <v>3780730.942947702</v>
          </cell>
          <cell r="L49">
            <v>15958682.213654999</v>
          </cell>
          <cell r="M49">
            <v>3820741.5808240888</v>
          </cell>
          <cell r="N49">
            <v>4654586.5</v>
          </cell>
          <cell r="O49">
            <v>3156631.5</v>
          </cell>
          <cell r="P49">
            <v>0</v>
          </cell>
          <cell r="Q49">
            <v>43233651.721114293</v>
          </cell>
        </row>
        <row r="50">
          <cell r="A50" t="str">
            <v>5.0100.000</v>
          </cell>
          <cell r="C50" t="str">
            <v>BEBAN BUNGA PINJAMAN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5.0101.000</v>
          </cell>
          <cell r="C51" t="str">
            <v>BEBAN BUNGA PINJAMAN</v>
          </cell>
          <cell r="Q51">
            <v>0</v>
          </cell>
        </row>
        <row r="52">
          <cell r="A52" t="str">
            <v>5.0102.000</v>
          </cell>
          <cell r="C52" t="str">
            <v>BEBAN BUNGA PINJAMAN AFILIASI</v>
          </cell>
          <cell r="Q52">
            <v>0</v>
          </cell>
        </row>
        <row r="53">
          <cell r="A53" t="str">
            <v>5.0200.000</v>
          </cell>
          <cell r="C53" t="str">
            <v>BEBAN PROVISI PENURUNAN N. SRT BERHARGA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5.0201.000</v>
          </cell>
          <cell r="C54" t="str">
            <v>BEBAN PROVISI PENURUNAN N. EFEK EKUITAS</v>
          </cell>
          <cell r="Q54">
            <v>0</v>
          </cell>
        </row>
        <row r="55">
          <cell r="A55" t="str">
            <v>5.0202.000</v>
          </cell>
          <cell r="C55" t="str">
            <v>BEBAN PROVISI PENURUNAN N. EFEK HUTANG</v>
          </cell>
          <cell r="Q55">
            <v>0</v>
          </cell>
        </row>
        <row r="56">
          <cell r="A56" t="str">
            <v>5.0203.000</v>
          </cell>
          <cell r="C56" t="str">
            <v>BEBAN PROVISI PENURUNAN N. REKSADANA</v>
          </cell>
          <cell r="Q56">
            <v>0</v>
          </cell>
        </row>
        <row r="57">
          <cell r="A57" t="str">
            <v>5.0209.000</v>
          </cell>
          <cell r="C57" t="str">
            <v>BEBAN PROVISI PENURUNAN N. EFEK LAINNYA</v>
          </cell>
          <cell r="Q57">
            <v>0</v>
          </cell>
        </row>
        <row r="58">
          <cell r="A58" t="str">
            <v>5.0300.000</v>
          </cell>
          <cell r="C58" t="str">
            <v>BEBAN TRANSAKSI BROKER</v>
          </cell>
          <cell r="I58">
            <v>0</v>
          </cell>
          <cell r="J58">
            <v>0</v>
          </cell>
          <cell r="K58">
            <v>800000</v>
          </cell>
          <cell r="L58">
            <v>0</v>
          </cell>
          <cell r="M58">
            <v>0</v>
          </cell>
          <cell r="N58">
            <v>732000</v>
          </cell>
          <cell r="O58">
            <v>0</v>
          </cell>
          <cell r="P58">
            <v>0</v>
          </cell>
          <cell r="Q58">
            <v>1532000</v>
          </cell>
        </row>
        <row r="59">
          <cell r="A59" t="str">
            <v>5.0301.000</v>
          </cell>
          <cell r="C59" t="str">
            <v>BEBAN KOMISI</v>
          </cell>
          <cell r="I59">
            <v>0</v>
          </cell>
          <cell r="J59">
            <v>0</v>
          </cell>
          <cell r="K59">
            <v>800000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800000</v>
          </cell>
        </row>
        <row r="60">
          <cell r="A60" t="str">
            <v>5.0301.001</v>
          </cell>
          <cell r="C60" t="str">
            <v>KOMISI PERDAGANGAN CP/OBLIGASI</v>
          </cell>
          <cell r="K60">
            <v>800000</v>
          </cell>
          <cell r="Q60">
            <v>800000</v>
          </cell>
        </row>
        <row r="61">
          <cell r="A61" t="str">
            <v>5.0301.002</v>
          </cell>
          <cell r="C61" t="str">
            <v>KOMISI TRANSAKSI BTB</v>
          </cell>
          <cell r="Q61">
            <v>0</v>
          </cell>
        </row>
        <row r="62">
          <cell r="A62" t="str">
            <v>5.0302.000</v>
          </cell>
          <cell r="C62" t="str">
            <v>BEBAN CROSSING</v>
          </cell>
          <cell r="Q62">
            <v>0</v>
          </cell>
        </row>
        <row r="63">
          <cell r="A63" t="str">
            <v>5.0303.000</v>
          </cell>
          <cell r="C63" t="str">
            <v>BEBAN MATERAI</v>
          </cell>
          <cell r="Q63">
            <v>0</v>
          </cell>
        </row>
        <row r="64">
          <cell r="A64" t="str">
            <v>5.0304.000</v>
          </cell>
          <cell r="C64" t="str">
            <v>BEBAN TRANSAKSI BURSA</v>
          </cell>
          <cell r="N64">
            <v>480000</v>
          </cell>
          <cell r="Q64">
            <v>480000</v>
          </cell>
        </row>
        <row r="65">
          <cell r="A65" t="str">
            <v>5.0305.000</v>
          </cell>
          <cell r="C65" t="str">
            <v>BEBAN PEMASARAN</v>
          </cell>
          <cell r="Q65">
            <v>0</v>
          </cell>
        </row>
        <row r="66">
          <cell r="A66" t="str">
            <v>5.0306.000</v>
          </cell>
          <cell r="C66" t="str">
            <v>BEBAN PERDAGANGAN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5.0306.001</v>
          </cell>
          <cell r="C67" t="str">
            <v>SELISIH HARGA</v>
          </cell>
          <cell r="Q67">
            <v>0</v>
          </cell>
        </row>
        <row r="68">
          <cell r="A68" t="str">
            <v>5.0306.002</v>
          </cell>
          <cell r="C68" t="str">
            <v>DENDA GAGAL SERAH</v>
          </cell>
          <cell r="Q68">
            <v>0</v>
          </cell>
        </row>
        <row r="69">
          <cell r="A69" t="str">
            <v>5.0306.099</v>
          </cell>
          <cell r="C69" t="str">
            <v>BEBAN PERDAGANGAN LAIN-LAIN</v>
          </cell>
          <cell r="Q69">
            <v>0</v>
          </cell>
        </row>
        <row r="70">
          <cell r="A70" t="str">
            <v>5.0307.000</v>
          </cell>
          <cell r="C70" t="str">
            <v>BEBAN REGISTRASI SAHAM</v>
          </cell>
          <cell r="Q70">
            <v>0</v>
          </cell>
        </row>
        <row r="71">
          <cell r="A71" t="str">
            <v>5.0308.000</v>
          </cell>
          <cell r="C71" t="str">
            <v>BEBAN CUSTODY</v>
          </cell>
          <cell r="N71">
            <v>252000</v>
          </cell>
          <cell r="Q71">
            <v>252000</v>
          </cell>
        </row>
        <row r="72">
          <cell r="A72" t="str">
            <v>5.0400.000</v>
          </cell>
          <cell r="C72" t="str">
            <v>BEBAN PEGAWAI</v>
          </cell>
          <cell r="I72">
            <v>2950000</v>
          </cell>
          <cell r="J72">
            <v>2475000</v>
          </cell>
          <cell r="K72">
            <v>1500000</v>
          </cell>
          <cell r="L72">
            <v>9400000</v>
          </cell>
          <cell r="M72">
            <v>2300000</v>
          </cell>
          <cell r="N72">
            <v>1938203</v>
          </cell>
          <cell r="O72">
            <v>1900000</v>
          </cell>
          <cell r="P72">
            <v>0</v>
          </cell>
          <cell r="Q72">
            <v>22463203</v>
          </cell>
        </row>
        <row r="73">
          <cell r="A73" t="str">
            <v>5.0401.000</v>
          </cell>
          <cell r="C73" t="str">
            <v>GAJI</v>
          </cell>
          <cell r="I73">
            <v>2950000</v>
          </cell>
          <cell r="J73">
            <v>2475000</v>
          </cell>
          <cell r="K73">
            <v>1500000</v>
          </cell>
          <cell r="L73">
            <v>9400000</v>
          </cell>
          <cell r="M73">
            <v>2300000</v>
          </cell>
          <cell r="N73">
            <v>1938203</v>
          </cell>
          <cell r="O73">
            <v>1900000</v>
          </cell>
          <cell r="Q73">
            <v>22463203</v>
          </cell>
        </row>
        <row r="74">
          <cell r="A74" t="str">
            <v>5.0402.000</v>
          </cell>
          <cell r="C74" t="str">
            <v>HONORARIUM</v>
          </cell>
          <cell r="Q74">
            <v>0</v>
          </cell>
        </row>
        <row r="75">
          <cell r="A75" t="str">
            <v>5.0403.000</v>
          </cell>
          <cell r="C75" t="str">
            <v>LEMBUR</v>
          </cell>
          <cell r="Q75">
            <v>0</v>
          </cell>
        </row>
        <row r="76">
          <cell r="A76" t="str">
            <v>5.0404.000</v>
          </cell>
          <cell r="C76" t="str">
            <v>PENGOBATAN</v>
          </cell>
          <cell r="Q76">
            <v>0</v>
          </cell>
        </row>
        <row r="77">
          <cell r="A77" t="str">
            <v>5.0405.000</v>
          </cell>
          <cell r="C77" t="str">
            <v>TRANSPORT</v>
          </cell>
          <cell r="Q77">
            <v>0</v>
          </cell>
        </row>
        <row r="78">
          <cell r="A78" t="str">
            <v>5.0406.000</v>
          </cell>
          <cell r="C78" t="str">
            <v>TUNJANGAN HARI RAYA</v>
          </cell>
          <cell r="Q78">
            <v>0</v>
          </cell>
        </row>
        <row r="79">
          <cell r="A79" t="str">
            <v>5.0407.000</v>
          </cell>
          <cell r="C79" t="str">
            <v>KOMPENSASI PERFORMANCE KARYAWAN</v>
          </cell>
          <cell r="Q79">
            <v>0</v>
          </cell>
        </row>
        <row r="80">
          <cell r="A80" t="str">
            <v>5.0408.000</v>
          </cell>
          <cell r="C80" t="str">
            <v>MAKAN</v>
          </cell>
          <cell r="Q80">
            <v>0</v>
          </cell>
        </row>
        <row r="81">
          <cell r="A81" t="str">
            <v>5.0409.000</v>
          </cell>
          <cell r="C81" t="str">
            <v>JAMSOSTEK</v>
          </cell>
          <cell r="Q81">
            <v>0</v>
          </cell>
        </row>
        <row r="82">
          <cell r="A82" t="str">
            <v>5.0410.000</v>
          </cell>
          <cell r="C82" t="str">
            <v>TUNJANGAN PPH</v>
          </cell>
          <cell r="Q82">
            <v>0</v>
          </cell>
        </row>
        <row r="83">
          <cell r="A83" t="str">
            <v>5.0411.000</v>
          </cell>
          <cell r="C83" t="str">
            <v>TUNJANGAN LAIN-LAIN</v>
          </cell>
          <cell r="Q83">
            <v>0</v>
          </cell>
        </row>
        <row r="84">
          <cell r="A84" t="str">
            <v>5.0412.000</v>
          </cell>
          <cell r="C84" t="str">
            <v>KOMPENSASI PERFORMANCE PEMASARAN EFEK</v>
          </cell>
          <cell r="Q84">
            <v>0</v>
          </cell>
        </row>
        <row r="85">
          <cell r="A85" t="str">
            <v>5.0413.000</v>
          </cell>
          <cell r="C85" t="str">
            <v>ASURANSI KESEHATAN</v>
          </cell>
          <cell r="Q85">
            <v>0</v>
          </cell>
        </row>
        <row r="86">
          <cell r="A86" t="str">
            <v>5.0414.000</v>
          </cell>
          <cell r="C86" t="str">
            <v>TUNJANGAN MAKAN</v>
          </cell>
          <cell r="Q86">
            <v>0</v>
          </cell>
        </row>
        <row r="87">
          <cell r="A87" t="str">
            <v>5.0415.000</v>
          </cell>
          <cell r="C87" t="str">
            <v>PESANGON</v>
          </cell>
          <cell r="Q87">
            <v>0</v>
          </cell>
        </row>
        <row r="88">
          <cell r="A88" t="str">
            <v>5.0500.000</v>
          </cell>
          <cell r="C88" t="str">
            <v>BEBAN PERJALANAN DINAS</v>
          </cell>
          <cell r="I88">
            <v>44000</v>
          </cell>
          <cell r="J88">
            <v>60812</v>
          </cell>
          <cell r="K88">
            <v>62000</v>
          </cell>
          <cell r="L88">
            <v>391174</v>
          </cell>
          <cell r="M88">
            <v>35000</v>
          </cell>
          <cell r="N88">
            <v>4000</v>
          </cell>
          <cell r="O88">
            <v>40000</v>
          </cell>
          <cell r="P88">
            <v>0</v>
          </cell>
          <cell r="Q88">
            <v>636986</v>
          </cell>
        </row>
        <row r="89">
          <cell r="A89" t="str">
            <v>5.0501.000</v>
          </cell>
          <cell r="C89" t="str">
            <v>PERJALANAN DINAS LUAR NEGERI</v>
          </cell>
          <cell r="I89">
            <v>0</v>
          </cell>
          <cell r="J89">
            <v>50812</v>
          </cell>
          <cell r="K89">
            <v>50000</v>
          </cell>
          <cell r="L89">
            <v>300000</v>
          </cell>
          <cell r="M89">
            <v>30000</v>
          </cell>
          <cell r="O89">
            <v>20000</v>
          </cell>
          <cell r="Q89">
            <v>450812</v>
          </cell>
        </row>
        <row r="90">
          <cell r="A90" t="str">
            <v>5.0502.000</v>
          </cell>
          <cell r="C90" t="str">
            <v>PERJALANAN DINAS DALAM NEGERI</v>
          </cell>
          <cell r="I90">
            <v>44000</v>
          </cell>
          <cell r="J90">
            <v>10000</v>
          </cell>
          <cell r="K90">
            <v>12000</v>
          </cell>
          <cell r="L90">
            <v>91174</v>
          </cell>
          <cell r="M90">
            <v>5000</v>
          </cell>
          <cell r="N90">
            <v>4000</v>
          </cell>
          <cell r="O90">
            <v>20000</v>
          </cell>
          <cell r="Q90">
            <v>186174</v>
          </cell>
        </row>
        <row r="91">
          <cell r="A91" t="str">
            <v>5.0600.000</v>
          </cell>
          <cell r="C91" t="str">
            <v>BEBAN PENDIDIKAN DAN LATIHAN</v>
          </cell>
          <cell r="I91">
            <v>50000</v>
          </cell>
          <cell r="J91">
            <v>50000</v>
          </cell>
          <cell r="K91">
            <v>0</v>
          </cell>
          <cell r="L91">
            <v>450000</v>
          </cell>
          <cell r="M91">
            <v>50000</v>
          </cell>
          <cell r="N91">
            <v>50000</v>
          </cell>
          <cell r="O91">
            <v>50000</v>
          </cell>
          <cell r="P91">
            <v>0</v>
          </cell>
          <cell r="Q91">
            <v>700000</v>
          </cell>
        </row>
        <row r="92">
          <cell r="A92" t="str">
            <v>5.0601.000</v>
          </cell>
          <cell r="C92" t="str">
            <v>PELATIHAN PEGAWAI</v>
          </cell>
          <cell r="I92">
            <v>50000</v>
          </cell>
          <cell r="J92">
            <v>50000</v>
          </cell>
          <cell r="L92">
            <v>450000</v>
          </cell>
          <cell r="M92">
            <v>50000</v>
          </cell>
          <cell r="N92">
            <v>50000</v>
          </cell>
          <cell r="O92">
            <v>50000</v>
          </cell>
          <cell r="Q92">
            <v>700000</v>
          </cell>
        </row>
        <row r="93">
          <cell r="A93" t="str">
            <v>5.0609.000</v>
          </cell>
          <cell r="C93" t="str">
            <v>LAIN-LAIN</v>
          </cell>
          <cell r="I93">
            <v>0</v>
          </cell>
          <cell r="Q93">
            <v>0</v>
          </cell>
        </row>
        <row r="94">
          <cell r="A94" t="str">
            <v>5.0700.000</v>
          </cell>
          <cell r="C94" t="str">
            <v>BEBAN HONOR KONSULTAN</v>
          </cell>
          <cell r="I94">
            <v>0</v>
          </cell>
          <cell r="J94">
            <v>0</v>
          </cell>
          <cell r="K94">
            <v>180000</v>
          </cell>
          <cell r="L94">
            <v>510000</v>
          </cell>
          <cell r="M94">
            <v>0</v>
          </cell>
          <cell r="N94">
            <v>200000</v>
          </cell>
          <cell r="O94">
            <v>10000</v>
          </cell>
          <cell r="P94">
            <v>0</v>
          </cell>
          <cell r="Q94">
            <v>900000</v>
          </cell>
        </row>
        <row r="95">
          <cell r="A95" t="str">
            <v>5.0701.000</v>
          </cell>
          <cell r="C95" t="str">
            <v>HONOR PENASEHAT</v>
          </cell>
          <cell r="Q95">
            <v>0</v>
          </cell>
        </row>
        <row r="96">
          <cell r="A96" t="str">
            <v>5.0702.000</v>
          </cell>
          <cell r="C96" t="str">
            <v>HONOR AKUNTAN</v>
          </cell>
          <cell r="N96">
            <v>200000</v>
          </cell>
          <cell r="O96">
            <v>10000</v>
          </cell>
          <cell r="Q96">
            <v>210000</v>
          </cell>
        </row>
        <row r="97">
          <cell r="A97" t="str">
            <v>5.0703.000</v>
          </cell>
          <cell r="C97" t="str">
            <v>HONOR JASA HUKUM</v>
          </cell>
          <cell r="K97">
            <v>180000</v>
          </cell>
          <cell r="L97">
            <v>510000</v>
          </cell>
          <cell r="Q97">
            <v>690000</v>
          </cell>
        </row>
        <row r="98">
          <cell r="A98" t="str">
            <v>5.0704.000</v>
          </cell>
          <cell r="C98" t="str">
            <v>CONSULTANT MANAJEMEN</v>
          </cell>
          <cell r="Q98">
            <v>0</v>
          </cell>
        </row>
        <row r="99">
          <cell r="A99" t="str">
            <v>5.0705.000</v>
          </cell>
          <cell r="C99" t="str">
            <v>JASA DESAIN  KONTRAKTOR</v>
          </cell>
          <cell r="Q99">
            <v>0</v>
          </cell>
        </row>
        <row r="100">
          <cell r="A100" t="str">
            <v>5.0800.000</v>
          </cell>
          <cell r="C100" t="str">
            <v>BEBAN ADMINISTRASI DAN KANTOR</v>
          </cell>
          <cell r="I100">
            <v>40000</v>
          </cell>
          <cell r="J100">
            <v>15000</v>
          </cell>
          <cell r="K100">
            <v>5000</v>
          </cell>
          <cell r="L100">
            <v>105000</v>
          </cell>
          <cell r="M100">
            <v>25000</v>
          </cell>
          <cell r="N100">
            <v>205000</v>
          </cell>
          <cell r="O100">
            <v>5000</v>
          </cell>
          <cell r="P100">
            <v>0</v>
          </cell>
          <cell r="Q100">
            <v>400000</v>
          </cell>
        </row>
        <row r="101">
          <cell r="A101" t="str">
            <v>5.0801.000</v>
          </cell>
          <cell r="C101" t="str">
            <v>ALAT TULIS DAN PERLENGKAPAN KANTOR</v>
          </cell>
          <cell r="I101">
            <v>40000</v>
          </cell>
          <cell r="J101">
            <v>15000</v>
          </cell>
          <cell r="K101">
            <v>5000</v>
          </cell>
          <cell r="L101">
            <v>105000</v>
          </cell>
          <cell r="M101">
            <v>25000</v>
          </cell>
          <cell r="N101">
            <v>180000</v>
          </cell>
          <cell r="O101">
            <v>5000</v>
          </cell>
          <cell r="Q101">
            <v>375000</v>
          </cell>
        </row>
        <row r="102">
          <cell r="A102" t="str">
            <v>5.0802.000</v>
          </cell>
          <cell r="C102" t="str">
            <v>PEMBINAAN KORPS</v>
          </cell>
          <cell r="N102">
            <v>5000</v>
          </cell>
          <cell r="Q102">
            <v>5000</v>
          </cell>
        </row>
        <row r="103">
          <cell r="A103" t="str">
            <v>5.0803.000</v>
          </cell>
          <cell r="C103" t="str">
            <v>SOFTWARE</v>
          </cell>
          <cell r="N103">
            <v>15000</v>
          </cell>
          <cell r="Q103">
            <v>15000</v>
          </cell>
        </row>
        <row r="104">
          <cell r="A104" t="str">
            <v>5.0804.000</v>
          </cell>
          <cell r="C104" t="str">
            <v>TRANSPORT LOKAL</v>
          </cell>
          <cell r="N104">
            <v>2000</v>
          </cell>
          <cell r="Q104">
            <v>2000</v>
          </cell>
        </row>
        <row r="105">
          <cell r="A105" t="str">
            <v>5.0805.000</v>
          </cell>
          <cell r="C105" t="str">
            <v>BEBAN ADMINISTRASI DAN KANTOR LAIN-LAIN</v>
          </cell>
          <cell r="N105">
            <v>3000</v>
          </cell>
          <cell r="Q105">
            <v>3000</v>
          </cell>
        </row>
        <row r="106">
          <cell r="A106" t="str">
            <v>5.1000.000</v>
          </cell>
          <cell r="C106" t="str">
            <v>BEBAN KOMUNIKASI</v>
          </cell>
          <cell r="I106">
            <v>428000</v>
          </cell>
          <cell r="J106">
            <v>180000</v>
          </cell>
          <cell r="K106">
            <v>84000</v>
          </cell>
          <cell r="L106">
            <v>148000</v>
          </cell>
          <cell r="M106">
            <v>80000</v>
          </cell>
          <cell r="N106">
            <v>44000</v>
          </cell>
          <cell r="O106">
            <v>36000</v>
          </cell>
          <cell r="P106">
            <v>0</v>
          </cell>
          <cell r="Q106">
            <v>1000000</v>
          </cell>
        </row>
        <row r="107">
          <cell r="A107" t="str">
            <v>5.1001.000</v>
          </cell>
          <cell r="C107" t="str">
            <v>TELEPHONE</v>
          </cell>
          <cell r="I107">
            <v>423000</v>
          </cell>
          <cell r="J107">
            <v>175000</v>
          </cell>
          <cell r="K107">
            <v>80000</v>
          </cell>
          <cell r="L107">
            <v>140000</v>
          </cell>
          <cell r="M107">
            <v>75000</v>
          </cell>
          <cell r="N107">
            <v>30000</v>
          </cell>
          <cell r="O107">
            <v>25000</v>
          </cell>
          <cell r="Q107">
            <v>948000</v>
          </cell>
        </row>
        <row r="108">
          <cell r="A108" t="str">
            <v>5.1002.000</v>
          </cell>
          <cell r="C108" t="str">
            <v>TELEX</v>
          </cell>
          <cell r="I108">
            <v>0</v>
          </cell>
          <cell r="J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v>
          </cell>
          <cell r="J109">
            <v>5000</v>
          </cell>
          <cell r="K109">
            <v>4000</v>
          </cell>
          <cell r="L109">
            <v>8000</v>
          </cell>
          <cell r="M109">
            <v>5000</v>
          </cell>
          <cell r="N109">
            <v>8000</v>
          </cell>
          <cell r="O109">
            <v>5000</v>
          </cell>
          <cell r="Q109">
            <v>40000</v>
          </cell>
        </row>
        <row r="110">
          <cell r="A110" t="str">
            <v>5.1004.000</v>
          </cell>
          <cell r="C110" t="str">
            <v>SURAT MENYURAT</v>
          </cell>
          <cell r="N110">
            <v>5000</v>
          </cell>
          <cell r="O110">
            <v>5000</v>
          </cell>
          <cell r="Q110">
            <v>10000</v>
          </cell>
        </row>
        <row r="111">
          <cell r="A111" t="str">
            <v>5.1005.000</v>
          </cell>
          <cell r="C111" t="str">
            <v>LAIN-LAIN</v>
          </cell>
          <cell r="N111">
            <v>1000</v>
          </cell>
          <cell r="O111">
            <v>1000</v>
          </cell>
          <cell r="Q111">
            <v>2000</v>
          </cell>
        </row>
        <row r="112">
          <cell r="A112" t="str">
            <v>5.1100.000</v>
          </cell>
          <cell r="C112" t="str">
            <v>BEBAN RISET DAN PENGEMBANGAN</v>
          </cell>
          <cell r="I112">
            <v>0</v>
          </cell>
          <cell r="J112">
            <v>0</v>
          </cell>
          <cell r="K112">
            <v>0</v>
          </cell>
          <cell r="L112">
            <v>131862.26653366667</v>
          </cell>
          <cell r="M112">
            <v>100000</v>
          </cell>
          <cell r="N112">
            <v>0</v>
          </cell>
          <cell r="O112">
            <v>0</v>
          </cell>
          <cell r="P112">
            <v>0</v>
          </cell>
          <cell r="Q112">
            <v>231862.26653366667</v>
          </cell>
        </row>
        <row r="113">
          <cell r="A113" t="str">
            <v>5.1101.000</v>
          </cell>
          <cell r="C113" t="str">
            <v>BEBAN PEROLEHAN DATA INFORMASI</v>
          </cell>
          <cell r="L113">
            <v>131862.26653366667</v>
          </cell>
          <cell r="M113">
            <v>100000</v>
          </cell>
          <cell r="Q113">
            <v>231862.26653366667</v>
          </cell>
        </row>
        <row r="114">
          <cell r="A114" t="str">
            <v>5.1102.000</v>
          </cell>
          <cell r="C114" t="str">
            <v>BEBAN RISET DAN PENGEMBANGAN</v>
          </cell>
          <cell r="Q114">
            <v>0</v>
          </cell>
        </row>
        <row r="115">
          <cell r="A115" t="str">
            <v>5.1200.000</v>
          </cell>
          <cell r="C115" t="str">
            <v>BEBAN LANGGANAN, PUBLIKASI DAN IURAN</v>
          </cell>
          <cell r="I115">
            <v>1375000</v>
          </cell>
          <cell r="J115">
            <v>245000</v>
          </cell>
          <cell r="K115">
            <v>325000</v>
          </cell>
          <cell r="L115">
            <v>75000</v>
          </cell>
          <cell r="M115">
            <v>475000</v>
          </cell>
          <cell r="N115">
            <v>50000</v>
          </cell>
          <cell r="O115">
            <v>133561</v>
          </cell>
          <cell r="P115">
            <v>0</v>
          </cell>
          <cell r="Q115">
            <v>2678561</v>
          </cell>
        </row>
        <row r="116">
          <cell r="A116" t="str">
            <v>5.1201.000</v>
          </cell>
          <cell r="C116" t="str">
            <v>JASA PENYEDIAAN INFORMASI</v>
          </cell>
          <cell r="I116">
            <v>1375000</v>
          </cell>
          <cell r="J116">
            <v>245000</v>
          </cell>
          <cell r="K116">
            <v>325000</v>
          </cell>
          <cell r="L116">
            <v>75000</v>
          </cell>
          <cell r="M116">
            <v>475000</v>
          </cell>
          <cell r="N116">
            <v>50000</v>
          </cell>
          <cell r="O116">
            <v>133561</v>
          </cell>
          <cell r="Q116">
            <v>2678561</v>
          </cell>
        </row>
        <row r="117">
          <cell r="A117" t="str">
            <v>5.1202.000</v>
          </cell>
          <cell r="C117" t="str">
            <v>INTERNET, E-MAIL, DAN JARINGANNYA</v>
          </cell>
          <cell r="Q117">
            <v>0</v>
          </cell>
        </row>
        <row r="118">
          <cell r="A118" t="str">
            <v>5.1203.000</v>
          </cell>
          <cell r="C118" t="str">
            <v>INFRASTRUKTUR TEKNOLOGI INFORMASI</v>
          </cell>
          <cell r="Q118">
            <v>0</v>
          </cell>
        </row>
        <row r="119">
          <cell r="A119" t="str">
            <v>5.1204.000</v>
          </cell>
          <cell r="C119" t="str">
            <v>MEDIA ELEKTRONIK</v>
          </cell>
          <cell r="Q119">
            <v>0</v>
          </cell>
        </row>
        <row r="120">
          <cell r="A120" t="str">
            <v>5.1205.000</v>
          </cell>
          <cell r="C120" t="str">
            <v>MEDIA CETAK</v>
          </cell>
          <cell r="Q120">
            <v>0</v>
          </cell>
        </row>
        <row r="121">
          <cell r="A121" t="str">
            <v>5.1209.000</v>
          </cell>
          <cell r="C121" t="str">
            <v>LANGGANAN DAN IURAN LAINNYA</v>
          </cell>
          <cell r="Q121">
            <v>0</v>
          </cell>
        </row>
        <row r="122">
          <cell r="A122" t="str">
            <v>5.1300.000</v>
          </cell>
          <cell r="C122" t="str">
            <v>BEBAN KEANGGOTAAN</v>
          </cell>
          <cell r="I122">
            <v>0</v>
          </cell>
          <cell r="J122">
            <v>79800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80000</v>
          </cell>
          <cell r="P122">
            <v>0</v>
          </cell>
          <cell r="Q122">
            <v>159800</v>
          </cell>
        </row>
        <row r="123">
          <cell r="A123" t="str">
            <v>5.1301.000</v>
          </cell>
          <cell r="C123" t="str">
            <v>BIAYA KEANGGOTAAN</v>
          </cell>
          <cell r="J123">
            <v>79800</v>
          </cell>
          <cell r="O123">
            <v>80000</v>
          </cell>
          <cell r="Q123">
            <v>159800</v>
          </cell>
        </row>
        <row r="124">
          <cell r="A124" t="str">
            <v>5.1400.000</v>
          </cell>
          <cell r="C124" t="str">
            <v>BEBAN PENJAMUAN DAN REPRESENTASI</v>
          </cell>
          <cell r="I124">
            <v>49065.531999999999</v>
          </cell>
          <cell r="J124">
            <v>60000</v>
          </cell>
          <cell r="K124">
            <v>70000</v>
          </cell>
          <cell r="L124">
            <v>925509.33865333325</v>
          </cell>
          <cell r="M124">
            <v>18635</v>
          </cell>
          <cell r="N124">
            <v>10000</v>
          </cell>
          <cell r="O124">
            <v>60000</v>
          </cell>
          <cell r="P124">
            <v>0</v>
          </cell>
          <cell r="Q124">
            <v>1193209.8706533331</v>
          </cell>
        </row>
        <row r="125">
          <cell r="A125" t="str">
            <v>5.1401.000</v>
          </cell>
          <cell r="C125" t="str">
            <v>BEBAN PENJAMUAN</v>
          </cell>
          <cell r="I125">
            <v>15000</v>
          </cell>
          <cell r="J125">
            <v>60000</v>
          </cell>
          <cell r="K125">
            <v>50000</v>
          </cell>
          <cell r="L125">
            <v>200000</v>
          </cell>
          <cell r="M125">
            <v>5000</v>
          </cell>
          <cell r="N125">
            <v>10000</v>
          </cell>
          <cell r="O125">
            <v>60000</v>
          </cell>
          <cell r="Q125">
            <v>400000</v>
          </cell>
        </row>
        <row r="126">
          <cell r="A126" t="str">
            <v>5.1402.000</v>
          </cell>
          <cell r="C126" t="str">
            <v>BEBAN PENJAMUAN - NON DEDUCTIBLE</v>
          </cell>
          <cell r="Q126">
            <v>0</v>
          </cell>
        </row>
        <row r="127">
          <cell r="A127" t="str">
            <v>5.1403.000</v>
          </cell>
          <cell r="C127" t="str">
            <v>BEBAN REPRESENTASI</v>
          </cell>
          <cell r="I127">
            <v>34065.531999999999</v>
          </cell>
          <cell r="J127">
            <v>0</v>
          </cell>
          <cell r="K127">
            <v>20000</v>
          </cell>
          <cell r="L127">
            <v>725509.33865333325</v>
          </cell>
          <cell r="M127">
            <v>13635</v>
          </cell>
          <cell r="N127">
            <v>0</v>
          </cell>
          <cell r="Q127">
            <v>793209.87065333326</v>
          </cell>
        </row>
        <row r="128">
          <cell r="A128" t="str">
            <v>5.1404.000</v>
          </cell>
          <cell r="C128" t="str">
            <v>BEBAN KARANGAN BUNGA, BINGKISAN, HADIAH</v>
          </cell>
          <cell r="Q128">
            <v>0</v>
          </cell>
        </row>
        <row r="129">
          <cell r="A129" t="str">
            <v>5.1500.000</v>
          </cell>
          <cell r="C129" t="str">
            <v>BEBAN LISTRIK DAN AIR</v>
          </cell>
          <cell r="I129">
            <v>0</v>
          </cell>
          <cell r="J129">
            <v>0</v>
          </cell>
          <cell r="K129">
            <v>0</v>
          </cell>
          <cell r="L129">
            <v>37056</v>
          </cell>
          <cell r="M129">
            <v>0</v>
          </cell>
          <cell r="N129">
            <v>5000</v>
          </cell>
          <cell r="O129">
            <v>5000</v>
          </cell>
          <cell r="P129">
            <v>0</v>
          </cell>
          <cell r="Q129">
            <v>47056</v>
          </cell>
        </row>
        <row r="130">
          <cell r="A130" t="str">
            <v>5.1501.000</v>
          </cell>
          <cell r="C130" t="str">
            <v>LISTRIK DAN AIR</v>
          </cell>
          <cell r="L130">
            <v>37056</v>
          </cell>
          <cell r="N130">
            <v>5000</v>
          </cell>
          <cell r="O130">
            <v>5000</v>
          </cell>
          <cell r="Q130">
            <v>47056</v>
          </cell>
        </row>
        <row r="131">
          <cell r="A131" t="str">
            <v>5.1600.000</v>
          </cell>
          <cell r="C131" t="str">
            <v>BEBAN BANK</v>
          </cell>
          <cell r="I131">
            <v>0</v>
          </cell>
          <cell r="J131">
            <v>25111</v>
          </cell>
          <cell r="K131">
            <v>0</v>
          </cell>
          <cell r="L131">
            <v>6752.0423333333329</v>
          </cell>
          <cell r="M131">
            <v>6000</v>
          </cell>
          <cell r="N131">
            <v>22000</v>
          </cell>
          <cell r="O131">
            <v>0</v>
          </cell>
          <cell r="P131">
            <v>0</v>
          </cell>
          <cell r="Q131">
            <v>59863.042333333331</v>
          </cell>
        </row>
        <row r="132">
          <cell r="A132" t="str">
            <v>5.1601.000</v>
          </cell>
          <cell r="C132" t="str">
            <v>ADMINISTRASI BANK</v>
          </cell>
          <cell r="J132">
            <v>25111</v>
          </cell>
          <cell r="L132">
            <v>6752.0423333333329</v>
          </cell>
          <cell r="M132">
            <v>6000</v>
          </cell>
          <cell r="N132">
            <v>1000</v>
          </cell>
          <cell r="Q132">
            <v>38863.042333333331</v>
          </cell>
        </row>
        <row r="133">
          <cell r="A133" t="str">
            <v>5.1602.000</v>
          </cell>
          <cell r="C133" t="str">
            <v>KLIRING</v>
          </cell>
          <cell r="N133">
            <v>10000</v>
          </cell>
          <cell r="Q133">
            <v>10000</v>
          </cell>
        </row>
        <row r="134">
          <cell r="A134" t="str">
            <v>5.1603.000</v>
          </cell>
          <cell r="C134" t="str">
            <v>BUKU CEK/GIRO</v>
          </cell>
          <cell r="N134">
            <v>10000</v>
          </cell>
          <cell r="Q134">
            <v>10000</v>
          </cell>
        </row>
        <row r="135">
          <cell r="A135" t="str">
            <v>5.1604.000</v>
          </cell>
          <cell r="C135" t="str">
            <v>LAIN-LAIN</v>
          </cell>
          <cell r="N135">
            <v>1000</v>
          </cell>
          <cell r="Q135">
            <v>1000</v>
          </cell>
        </row>
        <row r="136">
          <cell r="A136" t="str">
            <v>5.1700.000</v>
          </cell>
          <cell r="C136" t="str">
            <v>BEBAN SEWA</v>
          </cell>
          <cell r="I136">
            <v>1017146.5642073214</v>
          </cell>
          <cell r="J136">
            <v>225232.88748019017</v>
          </cell>
          <cell r="K136">
            <v>98315.942947702075</v>
          </cell>
          <cell r="L136">
            <v>651672</v>
          </cell>
          <cell r="M136">
            <v>330699.08082408877</v>
          </cell>
          <cell r="N136">
            <v>852872</v>
          </cell>
          <cell r="O136">
            <v>151200</v>
          </cell>
          <cell r="P136">
            <v>0</v>
          </cell>
          <cell r="Q136">
            <v>3327138.4754593023</v>
          </cell>
        </row>
        <row r="137">
          <cell r="A137" t="str">
            <v>5.1701.000</v>
          </cell>
          <cell r="C137" t="str">
            <v>SEWA KANTOR</v>
          </cell>
          <cell r="I137">
            <v>785225.37635074451</v>
          </cell>
          <cell r="J137">
            <v>160880.63391442155</v>
          </cell>
          <cell r="K137">
            <v>70225.673534072906</v>
          </cell>
          <cell r="L137">
            <v>465480</v>
          </cell>
          <cell r="M137">
            <v>236213.6291600634</v>
          </cell>
          <cell r="N137">
            <v>573480</v>
          </cell>
          <cell r="O137">
            <v>108000</v>
          </cell>
          <cell r="Q137">
            <v>2399505.3129593022</v>
          </cell>
        </row>
        <row r="138">
          <cell r="A138" t="str">
            <v>5.1702.000</v>
          </cell>
          <cell r="C138" t="str">
            <v>SERVICE KANTOR</v>
          </cell>
          <cell r="I138">
            <v>231921.18785657687</v>
          </cell>
          <cell r="J138">
            <v>64352.253565768617</v>
          </cell>
          <cell r="K138">
            <v>28090.269413629165</v>
          </cell>
          <cell r="L138">
            <v>186192</v>
          </cell>
          <cell r="M138">
            <v>94485.451664025357</v>
          </cell>
          <cell r="N138">
            <v>229392</v>
          </cell>
          <cell r="O138">
            <v>43200</v>
          </cell>
          <cell r="Q138">
            <v>877633.16249999998</v>
          </cell>
        </row>
        <row r="139">
          <cell r="A139" t="str">
            <v>5.1703.000</v>
          </cell>
          <cell r="C139" t="str">
            <v>LISTRIK</v>
          </cell>
          <cell r="Q139">
            <v>0</v>
          </cell>
        </row>
        <row r="140">
          <cell r="A140" t="str">
            <v>5.1704.000</v>
          </cell>
          <cell r="C140" t="str">
            <v>SEWA PERALATAN KANTOR</v>
          </cell>
          <cell r="Q140">
            <v>0</v>
          </cell>
        </row>
        <row r="141">
          <cell r="A141" t="str">
            <v>5.1705.000</v>
          </cell>
          <cell r="C141" t="str">
            <v>SEWA KENDARAAN</v>
          </cell>
          <cell r="N141">
            <v>50000</v>
          </cell>
          <cell r="Q141">
            <v>50000</v>
          </cell>
        </row>
        <row r="142">
          <cell r="A142" t="str">
            <v>5.1706.000</v>
          </cell>
          <cell r="C142" t="str">
            <v>SEWA LAINNYA</v>
          </cell>
          <cell r="Q142">
            <v>0</v>
          </cell>
        </row>
        <row r="143">
          <cell r="A143" t="str">
            <v>5.1800.000</v>
          </cell>
          <cell r="C143" t="str">
            <v>BEBAN PAJAK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 t="str">
            <v>5.1801.000</v>
          </cell>
          <cell r="C144" t="str">
            <v>PAJAK BUMI DAN BANGUNAN</v>
          </cell>
          <cell r="Q144">
            <v>0</v>
          </cell>
        </row>
        <row r="145">
          <cell r="A145" t="str">
            <v>5.1802.000</v>
          </cell>
          <cell r="C145" t="str">
            <v>PAJAK REKLAME</v>
          </cell>
          <cell r="Q145">
            <v>0</v>
          </cell>
        </row>
        <row r="146">
          <cell r="A146" t="str">
            <v>5.1809.000</v>
          </cell>
          <cell r="C146" t="str">
            <v>BEBAN PAJAK LAINNYA</v>
          </cell>
          <cell r="Q146">
            <v>0</v>
          </cell>
        </row>
        <row r="147">
          <cell r="A147" t="str">
            <v>5.1900.000</v>
          </cell>
          <cell r="C147" t="str">
            <v>BEBAN PERBAIKAN DAN PEMELIHARAAN</v>
          </cell>
          <cell r="I147">
            <v>7000</v>
          </cell>
          <cell r="J147">
            <v>10000</v>
          </cell>
          <cell r="K147">
            <v>0</v>
          </cell>
          <cell r="L147">
            <v>8724.5330673332992</v>
          </cell>
          <cell r="M147">
            <v>1000</v>
          </cell>
          <cell r="N147">
            <v>75000</v>
          </cell>
          <cell r="O147">
            <v>10000</v>
          </cell>
          <cell r="P147">
            <v>0</v>
          </cell>
          <cell r="Q147">
            <v>111724.53306733331</v>
          </cell>
        </row>
        <row r="148">
          <cell r="A148" t="str">
            <v>5.1901.000</v>
          </cell>
          <cell r="C148" t="str">
            <v>PERBAIKAN DAN PEMELIHARAAN BANGUNAN</v>
          </cell>
          <cell r="Q148">
            <v>0</v>
          </cell>
        </row>
        <row r="149">
          <cell r="A149" t="str">
            <v>5.1902.000</v>
          </cell>
          <cell r="C149" t="str">
            <v>PERBAIKAN DAN PEMELIHARAAN KENDARAAN</v>
          </cell>
          <cell r="N149">
            <v>10000</v>
          </cell>
          <cell r="O149">
            <v>5000</v>
          </cell>
          <cell r="Q149">
            <v>15000</v>
          </cell>
        </row>
        <row r="150">
          <cell r="A150" t="str">
            <v>5.1903.000</v>
          </cell>
          <cell r="C150" t="str">
            <v>PERBAIKAN DAN PEMELIH. PERALATAN KANTOR</v>
          </cell>
          <cell r="I150">
            <v>7000</v>
          </cell>
          <cell r="J150">
            <v>10000</v>
          </cell>
          <cell r="L150">
            <v>8724.5330673332992</v>
          </cell>
          <cell r="M150">
            <v>1000</v>
          </cell>
          <cell r="N150">
            <v>65000</v>
          </cell>
          <cell r="O150">
            <v>5000</v>
          </cell>
          <cell r="Q150">
            <v>96724.533067333308</v>
          </cell>
        </row>
        <row r="151">
          <cell r="A151" t="str">
            <v>5.1904.000</v>
          </cell>
          <cell r="C151" t="str">
            <v>PERBAIKAN DAN PEMELIHARAAN PERABOTAN</v>
          </cell>
          <cell r="Q151">
            <v>0</v>
          </cell>
        </row>
        <row r="152">
          <cell r="A152" t="str">
            <v>5.1905.000</v>
          </cell>
          <cell r="C152" t="str">
            <v>PERBAIKAN DAN PEMELIHARAAN RUMAH DINAS</v>
          </cell>
          <cell r="Q152">
            <v>0</v>
          </cell>
        </row>
        <row r="153">
          <cell r="A153" t="str">
            <v>5.2000.000</v>
          </cell>
          <cell r="C153" t="str">
            <v>BEBAN ASURANSI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5000</v>
          </cell>
          <cell r="O153">
            <v>0</v>
          </cell>
          <cell r="P153">
            <v>0</v>
          </cell>
          <cell r="Q153">
            <v>5000</v>
          </cell>
        </row>
        <row r="154">
          <cell r="A154" t="str">
            <v>5.2001.000</v>
          </cell>
          <cell r="C154" t="str">
            <v>ASURANSI KENDARAAN</v>
          </cell>
          <cell r="I154">
            <v>0</v>
          </cell>
          <cell r="N154">
            <v>5000</v>
          </cell>
          <cell r="Q154">
            <v>5000</v>
          </cell>
        </row>
        <row r="155">
          <cell r="A155" t="str">
            <v>5.2002.000</v>
          </cell>
          <cell r="C155" t="str">
            <v>ASURANSI KESEHATAN</v>
          </cell>
          <cell r="I155">
            <v>0</v>
          </cell>
          <cell r="Q155">
            <v>0</v>
          </cell>
        </row>
        <row r="156">
          <cell r="A156" t="str">
            <v>5.2003.000</v>
          </cell>
          <cell r="C156" t="str">
            <v>ASURANSI LAIN-LAIN</v>
          </cell>
          <cell r="I156">
            <v>0</v>
          </cell>
          <cell r="Q156">
            <v>0</v>
          </cell>
        </row>
        <row r="157">
          <cell r="A157" t="str">
            <v>5.2100.000</v>
          </cell>
          <cell r="C157" t="str">
            <v>BEBAN IKLAN DAN PROMOSI</v>
          </cell>
          <cell r="I157">
            <v>0</v>
          </cell>
          <cell r="J157">
            <v>50000</v>
          </cell>
          <cell r="K157">
            <v>0</v>
          </cell>
          <cell r="L157">
            <v>300000</v>
          </cell>
          <cell r="M157">
            <v>0</v>
          </cell>
          <cell r="N157">
            <v>0</v>
          </cell>
          <cell r="O157">
            <v>150000</v>
          </cell>
          <cell r="P157">
            <v>0</v>
          </cell>
          <cell r="Q157">
            <v>500000</v>
          </cell>
        </row>
        <row r="158">
          <cell r="A158" t="str">
            <v>5.2101.000</v>
          </cell>
          <cell r="C158" t="str">
            <v>BEBAN IKLAN DAN PROMOSI</v>
          </cell>
          <cell r="I158">
            <v>0</v>
          </cell>
          <cell r="J158">
            <v>50000</v>
          </cell>
          <cell r="L158">
            <v>300000</v>
          </cell>
          <cell r="O158">
            <v>150000</v>
          </cell>
          <cell r="Q158">
            <v>500000</v>
          </cell>
        </row>
        <row r="159">
          <cell r="A159" t="str">
            <v>5.2200.000</v>
          </cell>
          <cell r="C159" t="str">
            <v>BEBAN PENYUSUTAN DAN AMORTISASI</v>
          </cell>
          <cell r="I159">
            <v>1202415</v>
          </cell>
          <cell r="J159">
            <v>596415</v>
          </cell>
          <cell r="K159">
            <v>576415</v>
          </cell>
          <cell r="L159">
            <v>454207.50000000006</v>
          </cell>
          <cell r="M159">
            <v>337207.5</v>
          </cell>
          <cell r="N159">
            <v>417511.50000000006</v>
          </cell>
          <cell r="O159">
            <v>350870.5</v>
          </cell>
          <cell r="P159">
            <v>0</v>
          </cell>
          <cell r="Q159">
            <v>3935042</v>
          </cell>
        </row>
        <row r="160">
          <cell r="A160" t="str">
            <v>5.2201.000</v>
          </cell>
          <cell r="C160" t="str">
            <v>PENYUSUTAN BANGUNAN</v>
          </cell>
          <cell r="Q160">
            <v>0</v>
          </cell>
        </row>
        <row r="161">
          <cell r="A161" t="str">
            <v>5.2202.000</v>
          </cell>
          <cell r="C161" t="str">
            <v>PENYUSUTAN KENDARAAN</v>
          </cell>
          <cell r="N161">
            <v>5304</v>
          </cell>
          <cell r="Q161">
            <v>5304</v>
          </cell>
        </row>
        <row r="162">
          <cell r="A162" t="str">
            <v>5.2203.000</v>
          </cell>
          <cell r="C162" t="str">
            <v>PENYUSUTAN PERALATAN KANTOR</v>
          </cell>
          <cell r="I162">
            <v>993164.60000000009</v>
          </cell>
          <cell r="J162">
            <v>388164.60000000003</v>
          </cell>
          <cell r="K162">
            <v>388164.60000000003</v>
          </cell>
          <cell r="L162">
            <v>337582.30000000005</v>
          </cell>
          <cell r="M162">
            <v>221782.30000000002</v>
          </cell>
          <cell r="N162">
            <v>301582.30000000005</v>
          </cell>
          <cell r="O162">
            <v>207982.30000000002</v>
          </cell>
          <cell r="Q162">
            <v>2838423</v>
          </cell>
        </row>
        <row r="163">
          <cell r="A163" t="str">
            <v>5.2204.000</v>
          </cell>
          <cell r="C163" t="str">
            <v>PENYUSUTAN PERABOTAN</v>
          </cell>
          <cell r="I163">
            <v>209250.40000000002</v>
          </cell>
          <cell r="J163">
            <v>208250.40000000002</v>
          </cell>
          <cell r="K163">
            <v>188250.40000000002</v>
          </cell>
          <cell r="L163">
            <v>116625.20000000001</v>
          </cell>
          <cell r="M163">
            <v>115425.20000000001</v>
          </cell>
          <cell r="N163">
            <v>110625.20000000001</v>
          </cell>
          <cell r="O163">
            <v>91425.200000000012</v>
          </cell>
          <cell r="Q163">
            <v>1039852</v>
          </cell>
        </row>
        <row r="164">
          <cell r="A164" t="str">
            <v>5.2205.000</v>
          </cell>
          <cell r="C164" t="str">
            <v>PENYUSUTAN LAIN-LAIN</v>
          </cell>
          <cell r="Q164">
            <v>0</v>
          </cell>
        </row>
        <row r="165">
          <cell r="A165" t="str">
            <v>5.2206.000</v>
          </cell>
          <cell r="C165" t="str">
            <v>BEBAN AMORTISASI</v>
          </cell>
          <cell r="O165">
            <v>51463</v>
          </cell>
          <cell r="Q165">
            <v>51463</v>
          </cell>
        </row>
        <row r="166">
          <cell r="A166" t="str">
            <v>5.2207.000</v>
          </cell>
          <cell r="C166" t="str">
            <v>PENYUSUTAN RENOVASI</v>
          </cell>
        </row>
        <row r="167">
          <cell r="A167" t="str">
            <v>5.2208.000</v>
          </cell>
          <cell r="C167" t="str">
            <v>PENYUSUTAN INSTALASI</v>
          </cell>
        </row>
        <row r="168">
          <cell r="A168" t="str">
            <v>5.2209.000</v>
          </cell>
          <cell r="C168" t="str">
            <v>PENYUSUTAN SOFTWARE</v>
          </cell>
        </row>
        <row r="169">
          <cell r="A169" t="str">
            <v>5.2300.000</v>
          </cell>
          <cell r="C169" t="str">
            <v>BEBAN PENCADANGAN PENYERTAAN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A170" t="str">
            <v>5.2301.000</v>
          </cell>
          <cell r="C170" t="str">
            <v>SAHAM</v>
          </cell>
          <cell r="I170">
            <v>0</v>
          </cell>
          <cell r="Q170">
            <v>0</v>
          </cell>
        </row>
        <row r="171">
          <cell r="A171" t="str">
            <v>5.2302.000</v>
          </cell>
          <cell r="C171" t="str">
            <v>OBLIGASI KONVERSI</v>
          </cell>
          <cell r="I171">
            <v>0</v>
          </cell>
          <cell r="Q171">
            <v>0</v>
          </cell>
        </row>
        <row r="172">
          <cell r="A172" t="str">
            <v>5.2303.000</v>
          </cell>
          <cell r="C172" t="str">
            <v>KREDIT</v>
          </cell>
          <cell r="I172">
            <v>0</v>
          </cell>
          <cell r="Q172">
            <v>0</v>
          </cell>
        </row>
        <row r="173">
          <cell r="A173" t="str">
            <v>5.2304.000</v>
          </cell>
          <cell r="C173" t="str">
            <v>LAIN-LAIN</v>
          </cell>
          <cell r="I173">
            <v>0</v>
          </cell>
          <cell r="Q173">
            <v>0</v>
          </cell>
        </row>
        <row r="174">
          <cell r="A174" t="str">
            <v>5.2400.000</v>
          </cell>
          <cell r="C174" t="str">
            <v>BEBAN PENGHAPUSAN PIUTANG</v>
          </cell>
          <cell r="I174">
            <v>300000</v>
          </cell>
          <cell r="J174">
            <v>200000</v>
          </cell>
          <cell r="K174">
            <v>0</v>
          </cell>
          <cell r="L174">
            <v>1000000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1500000</v>
          </cell>
        </row>
        <row r="175">
          <cell r="A175" t="str">
            <v>5.2401.000</v>
          </cell>
          <cell r="C175" t="str">
            <v>BEBAN PENGHAPUSAN PIUTANG</v>
          </cell>
          <cell r="I175">
            <v>300000</v>
          </cell>
          <cell r="J175">
            <v>200000</v>
          </cell>
          <cell r="L175">
            <v>1000000</v>
          </cell>
          <cell r="Q175">
            <v>1500000</v>
          </cell>
        </row>
        <row r="176">
          <cell r="A176" t="str">
            <v>5.2500.000</v>
          </cell>
          <cell r="C176" t="str">
            <v>BEBAN MANAJEMEN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5.2501.000</v>
          </cell>
          <cell r="C177" t="str">
            <v>BEBAN MANAJEMEN</v>
          </cell>
          <cell r="Q177">
            <v>0</v>
          </cell>
        </row>
        <row r="178">
          <cell r="A178" t="str">
            <v>5.2600.000</v>
          </cell>
          <cell r="C178" t="str">
            <v>BEBAN SUMBANGAN / DONASI</v>
          </cell>
          <cell r="I178">
            <v>0</v>
          </cell>
          <cell r="J178">
            <v>6081</v>
          </cell>
          <cell r="K178">
            <v>30000</v>
          </cell>
          <cell r="L178">
            <v>0</v>
          </cell>
          <cell r="M178">
            <v>0</v>
          </cell>
          <cell r="N178">
            <v>30000</v>
          </cell>
          <cell r="O178">
            <v>125000</v>
          </cell>
          <cell r="P178">
            <v>0</v>
          </cell>
          <cell r="Q178">
            <v>191081</v>
          </cell>
        </row>
        <row r="179">
          <cell r="A179" t="str">
            <v>5.2601.000</v>
          </cell>
          <cell r="C179" t="str">
            <v>BEBAN SUMBANGAN / DONASI</v>
          </cell>
          <cell r="J179">
            <v>6081</v>
          </cell>
          <cell r="K179">
            <v>30000</v>
          </cell>
          <cell r="N179">
            <v>30000</v>
          </cell>
          <cell r="O179">
            <v>125000</v>
          </cell>
          <cell r="Q179">
            <v>191081</v>
          </cell>
        </row>
        <row r="180">
          <cell r="A180" t="str">
            <v>5.2700.000</v>
          </cell>
          <cell r="C180" t="str">
            <v>BEBAN UMUM DAN LAIN-LAIN</v>
          </cell>
          <cell r="I180">
            <v>3600</v>
          </cell>
          <cell r="J180">
            <v>17600</v>
          </cell>
          <cell r="K180">
            <v>50000</v>
          </cell>
          <cell r="L180">
            <v>163724.53306733334</v>
          </cell>
          <cell r="M180">
            <v>62200</v>
          </cell>
          <cell r="N180">
            <v>14000</v>
          </cell>
          <cell r="O180">
            <v>50000</v>
          </cell>
          <cell r="P180">
            <v>0</v>
          </cell>
          <cell r="Q180">
            <v>361124.53306733334</v>
          </cell>
        </row>
        <row r="181">
          <cell r="A181" t="str">
            <v>5.2701.000</v>
          </cell>
          <cell r="C181" t="str">
            <v>BEBAN UMUM DAN LAIN-LAIN</v>
          </cell>
          <cell r="I181">
            <v>3600</v>
          </cell>
          <cell r="J181">
            <v>17600</v>
          </cell>
          <cell r="K181">
            <v>50000</v>
          </cell>
          <cell r="L181">
            <v>163724.53306733334</v>
          </cell>
          <cell r="M181">
            <v>62200</v>
          </cell>
          <cell r="N181">
            <v>14000</v>
          </cell>
          <cell r="O181">
            <v>50000</v>
          </cell>
          <cell r="Q181">
            <v>361124.53306733334</v>
          </cell>
        </row>
        <row r="182">
          <cell r="A182" t="str">
            <v>5.2709.000</v>
          </cell>
          <cell r="C182" t="str">
            <v>PEMBULATAN</v>
          </cell>
          <cell r="Q182">
            <v>0</v>
          </cell>
        </row>
        <row r="183">
          <cell r="A183" t="str">
            <v>5.2800.000</v>
          </cell>
          <cell r="C183" t="str">
            <v>BEBAN PENJAMINAN EMISI</v>
          </cell>
          <cell r="I183">
            <v>0</v>
          </cell>
          <cell r="J183">
            <v>0</v>
          </cell>
          <cell r="K183">
            <v>0</v>
          </cell>
          <cell r="L183">
            <v>300000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300000</v>
          </cell>
        </row>
        <row r="184">
          <cell r="A184" t="str">
            <v>5.2801.000</v>
          </cell>
          <cell r="C184" t="str">
            <v>BIAYA OPE</v>
          </cell>
          <cell r="I184">
            <v>0</v>
          </cell>
          <cell r="L184">
            <v>300000</v>
          </cell>
          <cell r="Q184">
            <v>300000</v>
          </cell>
        </row>
        <row r="185">
          <cell r="A185" t="str">
            <v>5.2802.000</v>
          </cell>
          <cell r="C185" t="str">
            <v>BIAYA KOMISI</v>
          </cell>
          <cell r="I185">
            <v>0</v>
          </cell>
          <cell r="Q185">
            <v>0</v>
          </cell>
        </row>
        <row r="186">
          <cell r="A186" t="str">
            <v>5.2900.000</v>
          </cell>
          <cell r="C186" t="str">
            <v>BEBAN PEMASARAN</v>
          </cell>
          <cell r="I186">
            <v>50000</v>
          </cell>
          <cell r="J186">
            <v>50000</v>
          </cell>
          <cell r="K186">
            <v>0</v>
          </cell>
          <cell r="L186">
            <v>900000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1000000</v>
          </cell>
        </row>
        <row r="187">
          <cell r="A187" t="str">
            <v>5.2901.000</v>
          </cell>
          <cell r="C187" t="str">
            <v>BEBAN PEMASARAN</v>
          </cell>
          <cell r="I187">
            <v>50000</v>
          </cell>
          <cell r="J187">
            <v>50000</v>
          </cell>
          <cell r="L187">
            <v>900000</v>
          </cell>
          <cell r="Q187">
            <v>1000000</v>
          </cell>
        </row>
        <row r="188">
          <cell r="A188" t="str">
            <v>5.3000.000</v>
          </cell>
          <cell r="C188" t="str">
            <v>BEBAN KERJA SAMA OPERASI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A189" t="str">
            <v>5.3001.000</v>
          </cell>
          <cell r="C189" t="str">
            <v>BEBAN KERJA SAMA OPERASI</v>
          </cell>
          <cell r="I189">
            <v>0</v>
          </cell>
          <cell r="Q189">
            <v>0</v>
          </cell>
        </row>
        <row r="190">
          <cell r="A190" t="str">
            <v>5.3100.000</v>
          </cell>
          <cell r="C190" t="str">
            <v>BEBAN (PENDAPATAN) LAIN-LAIN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A191" t="str">
            <v>5.3101.000</v>
          </cell>
          <cell r="C191" t="str">
            <v>BEBAN (PENDAPATAN) LAIN-LAIN</v>
          </cell>
          <cell r="I191">
            <v>0</v>
          </cell>
          <cell r="Q191">
            <v>0</v>
          </cell>
        </row>
        <row r="192">
          <cell r="A192" t="str">
            <v>5.3102.000</v>
          </cell>
          <cell r="C192" t="str">
            <v>LABA (RUGI) LAIN-LAIN</v>
          </cell>
          <cell r="I192">
            <v>0</v>
          </cell>
          <cell r="Q192">
            <v>0</v>
          </cell>
        </row>
        <row r="193">
          <cell r="A193" t="str">
            <v>5.3300.000</v>
          </cell>
          <cell r="C193" t="str">
            <v>POS LUAR BIASA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5.3301.000</v>
          </cell>
          <cell r="C194" t="str">
            <v>KEUNTUNGAN LUAR BIASA</v>
          </cell>
          <cell r="I194">
            <v>0</v>
          </cell>
          <cell r="Q194">
            <v>0</v>
          </cell>
        </row>
        <row r="195">
          <cell r="A195" t="str">
            <v>5.3302.000</v>
          </cell>
          <cell r="C195" t="str">
            <v>KERUGIAN LUAR BIASA</v>
          </cell>
          <cell r="I195">
            <v>0</v>
          </cell>
          <cell r="Q195">
            <v>0</v>
          </cell>
        </row>
        <row r="197">
          <cell r="B197" t="str">
            <v>KEUNTUNGAN / (RUGI) SEBELUM PAJAK</v>
          </cell>
          <cell r="I197">
            <v>983772.90379267931</v>
          </cell>
          <cell r="J197">
            <v>2153948.11251981</v>
          </cell>
          <cell r="K197">
            <v>3219269.057052298</v>
          </cell>
          <cell r="L197">
            <v>37041317.786345005</v>
          </cell>
          <cell r="M197">
            <v>-3820741.5808240888</v>
          </cell>
          <cell r="N197">
            <v>-4654586.5</v>
          </cell>
          <cell r="O197">
            <v>-3156631.5</v>
          </cell>
          <cell r="P197">
            <v>9942000</v>
          </cell>
          <cell r="Q197">
            <v>41708348.278885707</v>
          </cell>
        </row>
        <row r="199">
          <cell r="A199" t="str">
            <v>5.9000.000</v>
          </cell>
          <cell r="C199" t="str">
            <v>PPH PASAL 25/29 DAN PPH 23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 t="str">
            <v>5.9001.000</v>
          </cell>
          <cell r="C200" t="str">
            <v>PPH PASAL 25/29</v>
          </cell>
          <cell r="Q200">
            <v>0</v>
          </cell>
        </row>
        <row r="201">
          <cell r="A201" t="str">
            <v>5.9002.000</v>
          </cell>
          <cell r="C201" t="str">
            <v>PPH PASAL 23</v>
          </cell>
          <cell r="Q201">
            <v>0</v>
          </cell>
        </row>
        <row r="203">
          <cell r="B203" t="str">
            <v>KEUNTUNGAN / (RUGI) SETELAH PAJAK</v>
          </cell>
          <cell r="I203">
            <v>983772.90379267931</v>
          </cell>
          <cell r="J203">
            <v>2153948.11251981</v>
          </cell>
          <cell r="K203">
            <v>3219269.057052298</v>
          </cell>
          <cell r="L203">
            <v>37041317.786345005</v>
          </cell>
          <cell r="M203">
            <v>-3820741.5808240888</v>
          </cell>
          <cell r="N203">
            <v>-4654586.5</v>
          </cell>
          <cell r="O203">
            <v>-3156631.5</v>
          </cell>
          <cell r="P203">
            <v>9942000</v>
          </cell>
          <cell r="Q203">
            <v>41708348.278885707</v>
          </cell>
        </row>
        <row r="205">
          <cell r="B205" t="str">
            <v>JUMLAH "HEADCOUNT"</v>
          </cell>
          <cell r="I205">
            <v>58</v>
          </cell>
          <cell r="J205">
            <v>13</v>
          </cell>
          <cell r="K205">
            <v>6</v>
          </cell>
          <cell r="L205">
            <v>25</v>
          </cell>
          <cell r="M205">
            <v>10</v>
          </cell>
          <cell r="N205">
            <v>25</v>
          </cell>
          <cell r="O205">
            <v>3</v>
          </cell>
          <cell r="Q205">
            <v>140</v>
          </cell>
        </row>
        <row r="207">
          <cell r="B207" t="str">
            <v>KEUNTUNGAN PER "HEADCOUNT"</v>
          </cell>
          <cell r="I207">
            <v>16961.601789528955</v>
          </cell>
          <cell r="J207">
            <v>165688.3163476777</v>
          </cell>
          <cell r="K207">
            <v>536544.84284204966</v>
          </cell>
          <cell r="L207">
            <v>1481652.7114538001</v>
          </cell>
          <cell r="M207">
            <v>-382074.15808240889</v>
          </cell>
          <cell r="N207">
            <v>-186183.46</v>
          </cell>
          <cell r="O207">
            <v>-1052210.5</v>
          </cell>
          <cell r="P207" t="e">
            <v>#DIV/0!</v>
          </cell>
          <cell r="Q207">
            <v>297916.77342061221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Family"/>
      <sheetName val="tax calculation"/>
      <sheetName val="data wp"/>
      <sheetName val="FE_1770_P1"/>
      <sheetName val="FE_1770_I"/>
      <sheetName val="FE_1770_II"/>
      <sheetName val="Rincian Iuran"/>
      <sheetName val="LOOKUP"/>
      <sheetName val="Marshal"/>
      <sheetName val="Permanent info"/>
      <sheetName val="A-Material  value "/>
      <sheetName val="Cover"/>
      <sheetName val="COA"/>
      <sheetName val="Dumtk"/>
      <sheetName val="GeneralInfo"/>
      <sheetName val="MasterSheet"/>
      <sheetName val="Conditions"/>
      <sheetName val="BSLA"/>
      <sheetName val="awas"/>
      <sheetName val="Sheet2"/>
      <sheetName val="s"/>
      <sheetName val="SAD"/>
      <sheetName val="B.S."/>
      <sheetName val="Input Sheet"/>
      <sheetName val="Note"/>
      <sheetName val="FA Movement 2001"/>
      <sheetName val="Ha Statement 2005-per rekap LUK"/>
      <sheetName val="FE-1770_P1"/>
      <sheetName val="FE-1770_P2"/>
      <sheetName val="FI-177O_P1"/>
      <sheetName val="FI-1770_P2"/>
      <sheetName val="Irregular_Income"/>
      <sheetName val="tax_calculation"/>
      <sheetName val="data_wp"/>
      <sheetName val="B_S_"/>
      <sheetName val="Input_Sheet"/>
      <sheetName val="Master"/>
      <sheetName val="Rin1"/>
      <sheetName val="CONTRACT REC"/>
      <sheetName val="ROCE"/>
      <sheetName val="GL"/>
      <sheetName val="(II-8)2.2.8"/>
      <sheetName val="(I-3)1.3"/>
      <sheetName val="(II-5)2.2.4 (2)"/>
      <sheetName val="Module2"/>
      <sheetName val="ged"/>
      <sheetName val="StdUsageRM"/>
      <sheetName val="Cases"/>
      <sheetName val="Sheet1"/>
      <sheetName val="StdUsagePM"/>
      <sheetName val="CY_CRS"/>
      <sheetName val="LS_CRS"/>
      <sheetName val="EMISI"/>
      <sheetName val="HEAT"/>
      <sheetName val="pl_items"/>
      <sheetName val="FA_TP99"/>
      <sheetName val="PL01"/>
      <sheetName val="Format Report-for analysis only"/>
      <sheetName val="XREF"/>
      <sheetName val="hitung ulang JEPANG"/>
      <sheetName val="RumusTB 1 bln"/>
      <sheetName val="Assumption"/>
      <sheetName val="fiskal"/>
      <sheetName val="Cover Sheet"/>
      <sheetName val="PRO"/>
      <sheetName val="Exchange Rates"/>
      <sheetName val="PROJ CASH"/>
      <sheetName val="GL-OUT2"/>
      <sheetName val="jun94"/>
      <sheetName val="Client Aje"/>
      <sheetName val="A"/>
      <sheetName val="Journal Template"/>
      <sheetName val="GAJI"/>
      <sheetName val="all data"/>
      <sheetName val="Lap PPh 21"/>
      <sheetName val="Bonus"/>
      <sheetName val="Donat"/>
      <sheetName val="Fuel"/>
      <sheetName val="Jamsostek"/>
      <sheetName val="Meals"/>
      <sheetName val="Medical"/>
      <sheetName val="Overtime"/>
      <sheetName val="Pention"/>
      <sheetName val="Salary"/>
      <sheetName val="GD-BHN KEMASAN"/>
      <sheetName val="GD-BB Kt. A"/>
      <sheetName val="OtherData"/>
      <sheetName val="紹介カード"/>
      <sheetName val="PBC-FA Reg (Fiscal)"/>
      <sheetName val="KONSOL UNIT"/>
      <sheetName val="YTD April"/>
      <sheetName val="General"/>
      <sheetName val="ListVariables"/>
      <sheetName val="K.2. Predictive Depr"/>
      <sheetName val="ctrl"/>
      <sheetName val="F1771-2"/>
      <sheetName val="F1771-3"/>
      <sheetName val="Basic"/>
      <sheetName val="FinStat"/>
      <sheetName val="Disposals"/>
      <sheetName val="TB"/>
      <sheetName val="P3"/>
      <sheetName val="DATA"/>
      <sheetName val="EFECTIF"/>
      <sheetName val="SOAL30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Sheet1 (2)"/>
      <sheetName val="detailed"/>
      <sheetName val="TTDZ22"/>
      <sheetName val="CR2"/>
      <sheetName val="BP1_23"/>
      <sheetName val="(Global Parameters)"/>
      <sheetName val="SE"/>
      <sheetName val="Invoice I"/>
      <sheetName val="I"/>
      <sheetName val="II"/>
      <sheetName val="AE"/>
      <sheetName val="General Info"/>
      <sheetName val="Ex-Rate"/>
      <sheetName val="List"/>
      <sheetName val="FA Movement"/>
      <sheetName val="Scenarios and Sensitivities"/>
      <sheetName val="Operations"/>
      <sheetName val="Financials"/>
      <sheetName val="Global Assumptions"/>
      <sheetName val="IS 0607"/>
      <sheetName val="prodcons"/>
      <sheetName val="polyprods"/>
      <sheetName val="BUT-1"/>
      <sheetName val="HEX-A"/>
      <sheetName val="HEX-E"/>
      <sheetName val="I-BUT"/>
      <sheetName val="RD I-BUT"/>
      <sheetName val="A3 &amp; U 09-01"/>
      <sheetName val="TN-UNVR"/>
      <sheetName val="WBS2"/>
      <sheetName val="Information"/>
      <sheetName val="Calculation"/>
      <sheetName val="Data Recap"/>
      <sheetName val="Rate"/>
      <sheetName val="Parameter"/>
      <sheetName val="benefit"/>
      <sheetName val="Assumption &amp; Result"/>
      <sheetName val="A-3"/>
      <sheetName val="A-2"/>
      <sheetName val="Penebusan"/>
      <sheetName val="Angs_B_Group"/>
      <sheetName val="Daf-Rek"/>
      <sheetName val="tunj."/>
      <sheetName val="T"/>
      <sheetName val="POV"/>
      <sheetName val="HUB"/>
      <sheetName val="lists"/>
      <sheetName val="TP-MARKET"/>
      <sheetName val="TP"/>
      <sheetName val="CODE"/>
      <sheetName val="Info"/>
      <sheetName val="POMALAA"/>
      <sheetName val="FA FISKAL"/>
      <sheetName val="Menu"/>
      <sheetName val="Cost 2004"/>
      <sheetName val="NAP"/>
      <sheetName val="Mort"/>
      <sheetName val="rent by month"/>
      <sheetName val="Settings"/>
      <sheetName val="F1771-II"/>
      <sheetName val="F1771-III"/>
      <sheetName val="TB IS0907_IKT"/>
      <sheetName val="Ex_Rate"/>
      <sheetName val="TBM"/>
      <sheetName val="Publication"/>
      <sheetName val="PROLOSS"/>
      <sheetName val="Fin_state"/>
      <sheetName val="DUMAI-$"/>
      <sheetName val="Bgt"/>
      <sheetName val="Hari"/>
      <sheetName val="Hujan"/>
      <sheetName val="Kirim"/>
      <sheetName val="Mentah"/>
      <sheetName val="Panen"/>
      <sheetName val="Restan"/>
      <sheetName val="Sns"/>
      <sheetName val="Tabel"/>
      <sheetName val="KOR"/>
      <sheetName val="laporan"/>
      <sheetName val="BS"/>
      <sheetName val="BTMU"/>
      <sheetName val="CITIBANK"/>
      <sheetName val="source bs"/>
      <sheetName val="SET"/>
      <sheetName val="DATAWO"/>
      <sheetName val="Out _3_"/>
      <sheetName val="Out 2011"/>
      <sheetName val="ProVisionPricer"/>
      <sheetName val="2002"/>
      <sheetName val="Period"/>
      <sheetName val="Units Summary"/>
      <sheetName val="VA_Calculation"/>
      <sheetName val="F1771-IV"/>
      <sheetName val="F1771-V"/>
      <sheetName val="5946"/>
      <sheetName val="5442"/>
      <sheetName val="Dictionary"/>
      <sheetName val="BELI"/>
      <sheetName val="N-ASII"/>
      <sheetName val="data_benefit(2)"/>
      <sheetName val="data_val"/>
      <sheetName val="?????"/>
      <sheetName val="Query"/>
      <sheetName val="Alfa"/>
      <sheetName val="Hero"/>
      <sheetName val="Alfamart"/>
      <sheetName val="Matahari"/>
      <sheetName val="Indomaret"/>
      <sheetName val="Indogrosir"/>
      <sheetName val="Lion"/>
      <sheetName val="Ramayana"/>
      <sheetName val="Ada"/>
      <sheetName val="SriRatu"/>
      <sheetName val="Moro"/>
      <sheetName val="Pamela"/>
      <sheetName val="Luwes"/>
      <sheetName val="Hypermart"/>
      <sheetName val="Carefour"/>
      <sheetName val="Rita"/>
      <sheetName val="Makro"/>
      <sheetName val="CIP_USD"/>
      <sheetName val="SPT1770"/>
      <sheetName val="ImpPurJournal"/>
      <sheetName val="BBI"/>
      <sheetName val="Cover_Sheet"/>
      <sheetName val="Exchange_Rates"/>
      <sheetName val="PROJ_CASH"/>
      <sheetName val="hitung_ulang_JEPANG"/>
      <sheetName val="Nm Brg"/>
      <sheetName val="Globals"/>
      <sheetName val="Input-Expected Case"/>
      <sheetName val="Input-Best Case"/>
      <sheetName val="Input-Worst Case"/>
      <sheetName val="Expense Detail"/>
      <sheetName val="Other Cargill BU Synergies"/>
      <sheetName val="Revenue Detail"/>
      <sheetName val="OtherTaxAdjustments"/>
      <sheetName val="Input-Expected_Case"/>
      <sheetName val="Input-Best_Case"/>
      <sheetName val="Input-Worst_Case"/>
      <sheetName val="Expense_Detail"/>
      <sheetName val="Other_Cargill_BU_Synergies"/>
      <sheetName val="Revenue_Detail"/>
      <sheetName val="DEP"/>
      <sheetName val="ICEI"/>
      <sheetName val="Royalties-Calculation"/>
      <sheetName val="Permanent_info"/>
      <sheetName val="Ha_Statement_2005-per_rekap_LUK"/>
      <sheetName val="FA_Movement_2001"/>
      <sheetName val="(II-8)2_2_8"/>
      <sheetName val="(I-3)1_3"/>
      <sheetName val="(II-5)2_2_4_(2)"/>
      <sheetName val="K_2__Predictive_Depr"/>
      <sheetName val="FA_Movement"/>
      <sheetName val="Scenarios_and_Sensitivities"/>
      <sheetName val="Global_Assumptions"/>
      <sheetName val="(Global_Parameters)"/>
      <sheetName val="Invoice_I"/>
      <sheetName val="General_Info"/>
      <sheetName val="A-Material__value_"/>
      <sheetName val="Other"/>
      <sheetName val="REPORT"/>
      <sheetName val="AKTIVA"/>
      <sheetName val="Grafik-New"/>
      <sheetName val="Input"/>
      <sheetName val="RKAP"/>
      <sheetName val="SHE"/>
      <sheetName val="SUPPORT"/>
      <sheetName val="TB98,oct99&amp;sap99-WPL"/>
      <sheetName val="Worksheet-03"/>
      <sheetName val="GSDC"/>
      <sheetName val="SOAL1"/>
      <sheetName val="1 - B1 (KBIs)"/>
      <sheetName val="Detil ARPart"/>
      <sheetName val="PL"/>
      <sheetName val="RUGILABA"/>
      <sheetName val="PPh 23"/>
      <sheetName val="Customize Your Purchase Order"/>
      <sheetName val="Trading Statement"/>
      <sheetName val="23000-24990old"/>
      <sheetName val="Th.2003"/>
      <sheetName val="Details"/>
      <sheetName val="Commercial"/>
      <sheetName val="SCFP"/>
      <sheetName val="HopCon"/>
      <sheetName val="Slip"/>
      <sheetName val="prepaid rent"/>
      <sheetName val="addition"/>
      <sheetName val="amortz"/>
      <sheetName val="3800"/>
      <sheetName val="I.4.1 (2)"/>
      <sheetName val="Farmer-Pond-Monodon"/>
      <sheetName val="BS Account"/>
      <sheetName val="CRA-Detail"/>
      <sheetName val="datasheet"/>
      <sheetName val="% Lbr vs GP"/>
      <sheetName val="Capex"/>
      <sheetName val="Assumptions"/>
      <sheetName val="As"/>
      <sheetName val="Rinci-Biaya"/>
      <sheetName val="Rinci-Pendapatan"/>
      <sheetName val="U.P"/>
      <sheetName val="PER ABJAD"/>
      <sheetName val="status"/>
      <sheetName val="601"/>
      <sheetName val="#REF"/>
      <sheetName val="CAJEPAJE-2019"/>
      <sheetName val="WP AKTIVA"/>
      <sheetName val="KMS-DIS5"/>
      <sheetName val="Ref"/>
      <sheetName val="harga"/>
      <sheetName val="Sheet8"/>
      <sheetName val="Bobot rev"/>
      <sheetName val="5700.1"/>
      <sheetName val="bjr"/>
      <sheetName val="Benefit_Tab"/>
      <sheetName val="output"/>
      <sheetName val="summary_frm_output"/>
      <sheetName val="decr_table"/>
      <sheetName val="cALC"/>
      <sheetName val="Input_tables"/>
      <sheetName val="PSC_Calc"/>
      <sheetName val="PIK_QUO"/>
      <sheetName val="Inputs"/>
      <sheetName val="JURNAL"/>
      <sheetName val="Kartu"/>
      <sheetName val="N-AALI"/>
      <sheetName val="J-ASII "/>
      <sheetName val="AUTO"/>
      <sheetName val="BBCA"/>
      <sheetName val="CFIN"/>
      <sheetName val="N-GGRM"/>
      <sheetName val="J-HMSP"/>
      <sheetName val="N-HMSP"/>
      <sheetName val="INAF-N"/>
      <sheetName val="N-ISAT"/>
      <sheetName val="KAEF"/>
      <sheetName val="MTDL"/>
      <sheetName val="N-SMGR"/>
      <sheetName val="SONA"/>
      <sheetName val="SULI"/>
      <sheetName val="N-TINS"/>
      <sheetName val="TLKM-J"/>
      <sheetName val="N-TLKM"/>
      <sheetName val="N-TMPI"/>
      <sheetName val="TRIM"/>
      <sheetName val="N-TSPC"/>
      <sheetName val="N-UNVR"/>
      <sheetName val="BI RATE"/>
      <sheetName val="Paramètres"/>
      <sheetName val="Dati base"/>
      <sheetName val="BOM"/>
      <sheetName val="Data Sheet"/>
      <sheetName val="TEMP"/>
      <sheetName val=" WP SPT 2012 - 23.04.2013.xlsx"/>
      <sheetName val="TableLookup"/>
      <sheetName val="Trial Bal"/>
      <sheetName val="Tab.Daten"/>
      <sheetName val="tunj_"/>
      <sheetName val="05_07"/>
      <sheetName val="MFWP"/>
      <sheetName val=""/>
      <sheetName val="_____"/>
      <sheetName val="MAIN"/>
      <sheetName val="ＢＳ(年央)"/>
      <sheetName val="Aug"/>
      <sheetName val="Mar"/>
      <sheetName val="Jun"/>
      <sheetName val="Jul"/>
      <sheetName val="Apr"/>
      <sheetName val="Jan"/>
      <sheetName val="Sept"/>
      <sheetName val="Jadwal Pemb Bank"/>
      <sheetName val="0220"/>
    </sheetNames>
    <sheetDataSet>
      <sheetData sheetId="0">
        <row r="29">
          <cell r="AY29" t="str">
            <v>01234</v>
          </cell>
        </row>
      </sheetData>
      <sheetData sheetId="1">
        <row r="29">
          <cell r="AY29" t="str">
            <v>01234</v>
          </cell>
        </row>
      </sheetData>
      <sheetData sheetId="2">
        <row r="29">
          <cell r="AY29" t="str">
            <v>01234</v>
          </cell>
        </row>
      </sheetData>
      <sheetData sheetId="3">
        <row r="29">
          <cell r="AY29" t="str">
            <v>01234</v>
          </cell>
        </row>
      </sheetData>
      <sheetData sheetId="4">
        <row r="29">
          <cell r="AY29" t="str">
            <v>01234</v>
          </cell>
        </row>
      </sheetData>
      <sheetData sheetId="5">
        <row r="29">
          <cell r="AY29" t="str">
            <v>01234</v>
          </cell>
        </row>
      </sheetData>
      <sheetData sheetId="6">
        <row r="29">
          <cell r="AY29" t="str">
            <v>01234</v>
          </cell>
        </row>
      </sheetData>
      <sheetData sheetId="7">
        <row r="29">
          <cell r="AY29" t="str">
            <v>01234</v>
          </cell>
        </row>
      </sheetData>
      <sheetData sheetId="8">
        <row r="29">
          <cell r="AY29" t="str">
            <v>01234</v>
          </cell>
        </row>
      </sheetData>
      <sheetData sheetId="9">
        <row r="29">
          <cell r="AY29" t="str">
            <v>01234</v>
          </cell>
        </row>
      </sheetData>
      <sheetData sheetId="10">
        <row r="29">
          <cell r="AY29" t="str">
            <v>01234</v>
          </cell>
        </row>
      </sheetData>
      <sheetData sheetId="11">
        <row r="29">
          <cell r="AY29" t="str">
            <v>01234</v>
          </cell>
        </row>
      </sheetData>
      <sheetData sheetId="12">
        <row r="29">
          <cell r="AY29" t="str">
            <v>01234</v>
          </cell>
        </row>
      </sheetData>
      <sheetData sheetId="13">
        <row r="29">
          <cell r="AY29" t="str">
            <v>01234</v>
          </cell>
        </row>
      </sheetData>
      <sheetData sheetId="14">
        <row r="29">
          <cell r="AY29" t="str">
            <v>01234</v>
          </cell>
        </row>
      </sheetData>
      <sheetData sheetId="15">
        <row r="29">
          <cell r="AY29" t="str">
            <v>01234</v>
          </cell>
        </row>
      </sheetData>
      <sheetData sheetId="16">
        <row r="29">
          <cell r="AY29" t="str">
            <v>01234</v>
          </cell>
        </row>
        <row r="70">
          <cell r="V70" t="str">
            <v>MARRIED</v>
          </cell>
          <cell r="AA70">
            <v>1</v>
          </cell>
        </row>
      </sheetData>
      <sheetData sheetId="17">
        <row r="29">
          <cell r="AY29" t="str">
            <v>01234</v>
          </cell>
        </row>
        <row r="35">
          <cell r="AE35">
            <v>0</v>
          </cell>
        </row>
      </sheetData>
      <sheetData sheetId="18">
        <row r="29">
          <cell r="AY29" t="str">
            <v>01234</v>
          </cell>
        </row>
        <row r="42">
          <cell r="I42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Introduction"/>
      <sheetName val="Contact Information"/>
      <sheetName val="Company Information"/>
      <sheetName val="Pay policy"/>
      <sheetName val="benefits"/>
      <sheetName val="New graduate"/>
      <sheetName val="IPD"/>
      <sheetName val="QYNJ"/>
      <sheetName val="co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Z2" t="str">
            <v>小学及以下</v>
          </cell>
          <cell r="AB2">
            <v>0.75</v>
          </cell>
        </row>
        <row r="3">
          <cell r="Z3" t="str">
            <v>初中/技校</v>
          </cell>
          <cell r="AB3">
            <v>0.8</v>
          </cell>
        </row>
        <row r="4">
          <cell r="Z4" t="str">
            <v>高中/中专</v>
          </cell>
          <cell r="AB4">
            <v>0.85</v>
          </cell>
        </row>
        <row r="5">
          <cell r="Z5" t="str">
            <v>大专</v>
          </cell>
          <cell r="AB5">
            <v>0.9</v>
          </cell>
        </row>
        <row r="6">
          <cell r="Z6" t="str">
            <v>本科</v>
          </cell>
          <cell r="AB6">
            <v>0.95</v>
          </cell>
        </row>
        <row r="7">
          <cell r="L7" t="str">
            <v>股票增殖权益</v>
          </cell>
          <cell r="Z7" t="str">
            <v>硕士（除MBA）</v>
          </cell>
          <cell r="AB7">
            <v>1</v>
          </cell>
        </row>
        <row r="8">
          <cell r="L8" t="str">
            <v>股权认购计划</v>
          </cell>
          <cell r="Z8" t="str">
            <v>博士及以上</v>
          </cell>
        </row>
        <row r="9">
          <cell r="L9" t="str">
            <v>虚拟股票/股票授予计划</v>
          </cell>
          <cell r="Z9" t="str">
            <v>MBA硕士</v>
          </cell>
        </row>
        <row r="13">
          <cell r="Z13" t="str">
            <v>不懂</v>
          </cell>
        </row>
        <row r="14">
          <cell r="Z14" t="str">
            <v>初级</v>
          </cell>
        </row>
        <row r="15">
          <cell r="Z15" t="str">
            <v>中级</v>
          </cell>
        </row>
        <row r="16">
          <cell r="Z16" t="str">
            <v>流利</v>
          </cell>
        </row>
        <row r="20">
          <cell r="Z20" t="str">
            <v>有</v>
          </cell>
          <cell r="AB20" t="str">
            <v>男</v>
          </cell>
        </row>
        <row r="21">
          <cell r="Z21" t="str">
            <v>无</v>
          </cell>
          <cell r="AB21" t="str">
            <v>女</v>
          </cell>
        </row>
        <row r="78">
          <cell r="H78" t="str">
            <v>本地户口雇员</v>
          </cell>
          <cell r="J78" t="str">
            <v>城镇保险</v>
          </cell>
        </row>
        <row r="79">
          <cell r="H79" t="str">
            <v>外地户口雇员</v>
          </cell>
          <cell r="J79" t="str">
            <v>小城镇保险</v>
          </cell>
        </row>
        <row r="80">
          <cell r="H80" t="str">
            <v>海外归国雇员</v>
          </cell>
          <cell r="J80" t="str">
            <v>综合保险</v>
          </cell>
        </row>
        <row r="81">
          <cell r="H81" t="str">
            <v>外籍雇员</v>
          </cell>
          <cell r="J81" t="str">
            <v>其他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Lampiran"/>
      <sheetName val="Art. 23 recons"/>
      <sheetName val="Marshal -1"/>
      <sheetName val="ppH25 &amp; PROVISION"/>
      <sheetName val="BIK-NDE"/>
      <sheetName val="Penyusutan"/>
      <sheetName val="Addition"/>
      <sheetName val="Sheet1"/>
      <sheetName val="F1771"/>
      <sheetName val="F1771-I"/>
      <sheetName val="F1771-II."/>
      <sheetName val="F1771-III"/>
      <sheetName val="F1771-V."/>
      <sheetName val="F1771-VI"/>
      <sheetName val="Marshal _1"/>
      <sheetName val="BUT-1"/>
      <sheetName val="HEX-A"/>
      <sheetName val="HEX-E"/>
      <sheetName val="I-BUT"/>
      <sheetName val="RD I-BUT"/>
      <sheetName val="COA"/>
      <sheetName val="CDMACapacity"/>
      <sheetName val="Ex-Rate"/>
      <sheetName val="CONTRACT REC"/>
      <sheetName val="Marshal"/>
      <sheetName val="ged"/>
      <sheetName val="Interdata"/>
      <sheetName val="KONS2007"/>
      <sheetName val="Slip"/>
      <sheetName val="MasterSheet"/>
      <sheetName val="FE-1770-I"/>
      <sheetName val="FE-1770.P1"/>
      <sheetName val="FE-1770-II"/>
      <sheetName val="Cover Sheet"/>
      <sheetName val="PRO"/>
      <sheetName val="Exchange Rates"/>
      <sheetName val="PROJ CASH"/>
      <sheetName val="General"/>
      <sheetName val="Calculation"/>
      <sheetName val="EmpData"/>
      <sheetName val="CapEx &amp; Opr-Cost"/>
      <sheetName val="Consumables"/>
      <sheetName val="Properties"/>
      <sheetName val="SD &amp; Impl"/>
      <sheetName val="bre"/>
      <sheetName val="AN_Input"/>
      <sheetName val="Entry  HTM"/>
      <sheetName val="FINALPHP"/>
      <sheetName val="PROLOSS"/>
      <sheetName val="Data Sheet"/>
      <sheetName val="Information"/>
      <sheetName val="FA Movement"/>
      <sheetName val="Coding"/>
      <sheetName val="PL98"/>
      <sheetName val="FRN"/>
      <sheetName val="Table Array"/>
      <sheetName val="Lead"/>
      <sheetName val="CAJE"/>
      <sheetName val="UNFOREX"/>
      <sheetName val="TBM"/>
      <sheetName val="Info"/>
      <sheetName val="Benefit Factors"/>
      <sheetName val="GeneralInfo"/>
      <sheetName val="Input &amp; Summary"/>
      <sheetName val="A"/>
      <sheetName val="FEB"/>
      <sheetName val="Journal Template"/>
      <sheetName val="BQ-E20-02(Rp)"/>
      <sheetName val="Bangunan Utama"/>
      <sheetName val="Drill-Down Tables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By Account MTD"/>
      <sheetName val="By Account YTD"/>
      <sheetName val="Direct expenses MTD"/>
      <sheetName val="Equity MTD"/>
      <sheetName val="Equity YTD"/>
      <sheetName val="Variables"/>
      <sheetName val="FID MTD"/>
      <sheetName val="FID YTD"/>
      <sheetName val="IBD MTD"/>
      <sheetName val="IBD YTD"/>
      <sheetName val="By Product MTD"/>
      <sheetName val="By Product YTD"/>
      <sheetName val="Total expenses MTD "/>
      <sheetName val="Client Aje"/>
      <sheetName val="Family"/>
      <sheetName val="Basic Information"/>
      <sheetName val="WBS (2)salah"/>
      <sheetName val="Volume Graph (May-ytd)"/>
      <sheetName val="CGS"/>
      <sheetName val="RMCONS"/>
      <sheetName val="FBL5n 14 Sep 08"/>
      <sheetName val="DaftarBASTD2010"/>
      <sheetName val="DataMemoRevisiKontrak_Reschedul"/>
      <sheetName val="DBase"/>
      <sheetName val="E 4 - Long Out. Analysis"/>
      <sheetName val="SAD"/>
      <sheetName val="START"/>
      <sheetName val="EV"/>
      <sheetName val="Q1 JPN Working Budget"/>
      <sheetName val="DBS-SPT1771-1998"/>
      <sheetName val="CAPIN99B"/>
      <sheetName val="FA99B"/>
      <sheetName val="fraisfi 2000"/>
      <sheetName val="Local"/>
      <sheetName val="budget idr"/>
      <sheetName val="Budget04"/>
      <sheetName val="DATABASE"/>
      <sheetName val="List"/>
      <sheetName val="data_val"/>
      <sheetName val="P&amp;L"/>
      <sheetName val="Tran0104"/>
      <sheetName val="SAP Data"/>
      <sheetName val="Permanent_info"/>
      <sheetName val="Art__23_recons"/>
      <sheetName val="Marshal_-1"/>
      <sheetName val="ppH25_&amp;_PROVISION"/>
      <sheetName val="F1771-II_"/>
      <sheetName val="F1771-V_"/>
      <sheetName val="Marshal__1"/>
      <sheetName val="RD_I-BUT"/>
      <sheetName val="CONTRACT_REC"/>
      <sheetName val="FE-1770_P1"/>
      <sheetName val="CapEx_&amp;_Opr-Cost"/>
      <sheetName val="SD_&amp;_Impl"/>
      <sheetName val="Data_Sheet"/>
      <sheetName val="FA_Movement"/>
      <sheetName val="Entry__HTM"/>
      <sheetName val="Price"/>
      <sheetName val="RumusTB 1 bln"/>
      <sheetName val="summary_frm_output"/>
      <sheetName val="Input_tables"/>
      <sheetName val="Panen"/>
      <sheetName val="Nm Brg"/>
      <sheetName val="Permanent_info1"/>
      <sheetName val="Art__23_recons1"/>
      <sheetName val="Marshal_-11"/>
      <sheetName val="ppH25_&amp;_PROVISION1"/>
      <sheetName val="F1771-II_1"/>
      <sheetName val="F1771-V_1"/>
      <sheetName val="Marshal__11"/>
      <sheetName val="WBS_(2)salah"/>
      <sheetName val="cons_workpapers"/>
      <sheetName val="Rincian Iuran"/>
      <sheetName val="Dumtk"/>
      <sheetName val="GD-BHN KEMASAN"/>
      <sheetName val="GD-BB Kt. A"/>
      <sheetName val="Permanent_info2"/>
      <sheetName val="Art__23_recons2"/>
      <sheetName val="Marshal_-12"/>
      <sheetName val="ppH25_&amp;_PROVISION2"/>
      <sheetName val="F1771-II_2"/>
      <sheetName val="F1771-V_2"/>
      <sheetName val="Marshal__12"/>
      <sheetName val="RD_I-BUT1"/>
      <sheetName val="CONTRACT_REC1"/>
      <sheetName val="FE-1770_P11"/>
      <sheetName val="WBS_(2)salah1"/>
      <sheetName val="Parameters"/>
      <sheetName val="Menu"/>
      <sheetName val="Bgt"/>
      <sheetName val="Hari"/>
      <sheetName val="Hujan"/>
      <sheetName val="Kirim"/>
      <sheetName val="Mentah"/>
      <sheetName val="Restan"/>
      <sheetName val="Sns"/>
      <sheetName val="UNITPRICE"/>
      <sheetName val="Bill sipil"/>
      <sheetName val="2x2 1+0"/>
      <sheetName val="Cover_Sheet"/>
      <sheetName val="Exchange_Rates"/>
      <sheetName val="PROJ_CASH"/>
      <sheetName val="RumusTB_1_bln"/>
      <sheetName val="Nm_Brg"/>
      <sheetName val="Drill-Down_Tables"/>
      <sheetName val="Rincian_Iuran"/>
      <sheetName val="GD-BHN_KEMASAN"/>
      <sheetName val="GD-BB_Kt__A"/>
      <sheetName val="Bill_sipil"/>
      <sheetName val="2x2_1+0"/>
      <sheetName val="lapkeu"/>
      <sheetName val="Credit-22"/>
      <sheetName val="SheetGMP"/>
      <sheetName val="SheetGMT"/>
      <sheetName val="CURRENCY C.O.A."/>
      <sheetName val="Permanent_info3"/>
      <sheetName val="Art__23_recons3"/>
      <sheetName val="Marshal_-13"/>
      <sheetName val="ppH25_&amp;_PROVISION3"/>
      <sheetName val="F1771-II_3"/>
      <sheetName val="F1771-V_3"/>
      <sheetName val="Marshal__13"/>
      <sheetName val="RD_I-BUT2"/>
      <sheetName val="CONTRACT_REC2"/>
      <sheetName val="FE-1770_P12"/>
      <sheetName val="WBS_(2)salah2"/>
      <sheetName val="Cover_Sheet1"/>
      <sheetName val="Exchange_Rates1"/>
      <sheetName val="PROJ_CASH1"/>
      <sheetName val="RumusTB_1_bln1"/>
      <sheetName val="Nm_Brg1"/>
      <sheetName val="Data_Sheet1"/>
      <sheetName val="Drill-Down_Tables1"/>
      <sheetName val="Rincian_Iuran1"/>
      <sheetName val="GD-BHN_KEMASAN1"/>
      <sheetName val="GD-BB_Kt__A1"/>
      <sheetName val="Bill_sipil1"/>
      <sheetName val="2x2_1+01"/>
      <sheetName val="Ref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Capex.det"/>
      <sheetName val="Revenue"/>
      <sheetName val="Oil"/>
      <sheetName val="Capex-O"/>
      <sheetName val="Umum-F"/>
      <sheetName val="Analisa Konstruksi"/>
      <sheetName val="KK"/>
      <sheetName val="Factor"/>
      <sheetName val="F1771-V"/>
      <sheetName val="As"/>
      <sheetName val="CURRENCY_C_O_A_"/>
      <sheetName val="Criteria"/>
      <sheetName val="Detail Piutang"/>
      <sheetName val="PANIN"/>
      <sheetName val="WP PASIVA"/>
      <sheetName val="HITUNG"/>
      <sheetName val="KMS-DIS5"/>
      <sheetName val="harga"/>
      <sheetName val="Sheet8"/>
      <sheetName val="Bobot rev"/>
      <sheetName val="5700.1"/>
      <sheetName val="bjr"/>
      <sheetName val="Benefit_Tab"/>
      <sheetName val="output"/>
      <sheetName val="decr_table"/>
      <sheetName val="Parameter"/>
      <sheetName val="cALC"/>
      <sheetName val="PSC_Calc"/>
      <sheetName val="JL_BEL"/>
      <sheetName val="DATA_JUALAN"/>
      <sheetName val="Summary"/>
      <sheetName val="Govt BI"/>
      <sheetName val="Opcost"/>
      <sheetName val="Inputs"/>
      <sheetName val="Permanent_info4"/>
      <sheetName val="Art__23_recons4"/>
      <sheetName val="Marshal_-14"/>
      <sheetName val="ppH25_&amp;_PROVISION4"/>
      <sheetName val="F1771-II_4"/>
      <sheetName val="F1771-V_4"/>
      <sheetName val="Marshal__14"/>
      <sheetName val="RD_I-BUT3"/>
      <sheetName val="CONTRACT_REC3"/>
      <sheetName val="FE-1770_P13"/>
      <sheetName val="Cover_Sheet2"/>
      <sheetName val="PROJ_CASH2"/>
      <sheetName val="Exchange_Rates2"/>
      <sheetName val="RumusTB_1_bln2"/>
      <sheetName val="Nm_Brg2"/>
      <sheetName val="Bill_sipil2"/>
      <sheetName val="WBS_(2)salah3"/>
      <sheetName val="2x2_1+02"/>
      <sheetName val="GD-BHN_KEMASAN2"/>
      <sheetName val="GD-BB_Kt__A2"/>
      <sheetName val="Data_Sheet2"/>
      <sheetName val="Drill-Down_Tables2"/>
      <sheetName val="Rincian_Iuran2"/>
      <sheetName val="Entry__HTM1"/>
      <sheetName val="CapEx_&amp;_Opr-Cost1"/>
      <sheetName val="SD_&amp;_Impl1"/>
      <sheetName val="General Info"/>
      <sheetName val="MFWP"/>
      <sheetName val="Assump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SO PERF"/>
      <sheetName val="FORM"/>
      <sheetName val="SS"/>
      <sheetName val="PO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Sury! Kencana Motor"/>
      <sheetName val="forecast 2004"/>
      <sheetName val="MH"/>
      <sheetName val="S"/>
      <sheetName val="D"/>
      <sheetName val="M"/>
      <sheetName val="C"/>
      <sheetName val="Q (in progress)"/>
      <sheetName val="Informasi Dept"/>
      <sheetName val="??????"/>
      <sheetName val="bcta"/>
      <sheetName val="_x005f_x0000__x005f_x0000__x005f_x0000__x005f_x0000__x0"/>
      <sheetName val="INDEX"/>
      <sheetName val="Material"/>
      <sheetName val="Asset"/>
      <sheetName val="Graph_98"/>
      <sheetName val="Tabel_97"/>
      <sheetName val="Tabel_98"/>
      <sheetName val="MA_1-7"/>
      <sheetName val="MA_1-8"/>
      <sheetName val="MA_1-9"/>
      <sheetName val="forecast_2004"/>
      <sheetName val="Q_(in_progress)"/>
      <sheetName val="Informasi_Dept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SO_PERF"/>
      <sheetName val="Sury!_Kencana_Motor"/>
      <sheetName val="CALCULATION"/>
      <sheetName val="SUMMARY NDE"/>
      <sheetName val="Indr"/>
      <sheetName val="PERF TEST Pre MP"/>
      <sheetName val="______"/>
      <sheetName val="Proj 2007"/>
      <sheetName val="C100_KICK"/>
      <sheetName val="RINCIAN"/>
      <sheetName val="cogs"/>
      <sheetName val="I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"/>
      <sheetName val="MONTHdata"/>
      <sheetName val="YTDdata"/>
      <sheetName val="PL"/>
      <sheetName val="CATEGORY"/>
      <sheetName val="CSM実績"/>
      <sheetName val="CSM予測"/>
      <sheetName val="MONTH"/>
      <sheetName val="YTD"/>
      <sheetName val="YEAR"/>
      <sheetName val="account na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1">
          <cell r="A41">
            <v>2</v>
          </cell>
          <cell r="B41" t="str">
            <v>Total</v>
          </cell>
        </row>
        <row r="42">
          <cell r="A42">
            <v>7</v>
          </cell>
          <cell r="B42" t="str">
            <v>Body warmers</v>
          </cell>
        </row>
        <row r="43">
          <cell r="A43">
            <v>12</v>
          </cell>
          <cell r="B43" t="str">
            <v>Fresh sleeve</v>
          </cell>
        </row>
        <row r="44">
          <cell r="A44">
            <v>17</v>
          </cell>
          <cell r="B44" t="str">
            <v>Kool Sheet</v>
          </cell>
        </row>
        <row r="45">
          <cell r="A45">
            <v>22</v>
          </cell>
          <cell r="B45" t="str">
            <v>Cleaning products</v>
          </cell>
        </row>
        <row r="46">
          <cell r="A46">
            <v>27</v>
          </cell>
          <cell r="B46" t="str">
            <v>Oral hygiene others</v>
          </cell>
        </row>
        <row r="47">
          <cell r="A47">
            <v>32</v>
          </cell>
          <cell r="B47" t="str">
            <v>Ammeltz</v>
          </cell>
        </row>
        <row r="48">
          <cell r="A48">
            <v>37</v>
          </cell>
          <cell r="B48" t="str">
            <v>Lens wipe</v>
          </cell>
        </row>
        <row r="49">
          <cell r="A49">
            <v>42</v>
          </cell>
          <cell r="B49" t="str">
            <v>Household others</v>
          </cell>
        </row>
        <row r="50">
          <cell r="A50">
            <v>47</v>
          </cell>
          <cell r="B50" t="str">
            <v>Foods products</v>
          </cell>
        </row>
        <row r="51">
          <cell r="A51">
            <v>52</v>
          </cell>
          <cell r="B51" t="str">
            <v>Deodrizing air fresheners</v>
          </cell>
        </row>
        <row r="52">
          <cell r="A52">
            <v>57</v>
          </cell>
          <cell r="B52" t="str">
            <v>Others</v>
          </cell>
        </row>
      </sheetData>
      <sheetData sheetId="5" refreshError="1"/>
      <sheetData sheetId="6" refreshError="1"/>
      <sheetData sheetId="7">
        <row r="4">
          <cell r="B4" t="str">
            <v>400101010</v>
          </cell>
        </row>
      </sheetData>
      <sheetData sheetId="8">
        <row r="4">
          <cell r="B4" t="str">
            <v>400101010</v>
          </cell>
          <cell r="C4">
            <v>7722736.25</v>
          </cell>
          <cell r="D4">
            <v>10607207.793536</v>
          </cell>
          <cell r="E4">
            <v>7199214.2000000002</v>
          </cell>
          <cell r="F4" t="str">
            <v/>
          </cell>
          <cell r="G4" t="str">
            <v/>
          </cell>
          <cell r="H4">
            <v>24951.599999999999</v>
          </cell>
          <cell r="I4">
            <v>94696.969695000007</v>
          </cell>
          <cell r="J4">
            <v>93324.76</v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>
            <v>4360743.16</v>
          </cell>
          <cell r="S4">
            <v>6030298.791855</v>
          </cell>
          <cell r="T4">
            <v>4013938.41</v>
          </cell>
          <cell r="U4" t="str">
            <v/>
          </cell>
          <cell r="V4" t="str">
            <v/>
          </cell>
          <cell r="W4">
            <v>1800</v>
          </cell>
          <cell r="X4">
            <v>6313.1313099999998</v>
          </cell>
          <cell r="Y4">
            <v>4308</v>
          </cell>
          <cell r="Z4" t="str">
            <v/>
          </cell>
          <cell r="AA4" t="str">
            <v/>
          </cell>
          <cell r="AB4">
            <v>1872.96</v>
          </cell>
          <cell r="AC4">
            <v>6313.1313099999998</v>
          </cell>
          <cell r="AD4">
            <v>15450.24</v>
          </cell>
          <cell r="AE4" t="str">
            <v/>
          </cell>
          <cell r="AF4" t="str">
            <v/>
          </cell>
          <cell r="AG4">
            <v>3179032.19</v>
          </cell>
          <cell r="AH4">
            <v>4387515.0623059999</v>
          </cell>
          <cell r="AI4">
            <v>3048361.57</v>
          </cell>
          <cell r="AJ4" t="str">
            <v/>
          </cell>
          <cell r="AK4" t="str">
            <v/>
          </cell>
          <cell r="AL4">
            <v>5133.95</v>
          </cell>
          <cell r="AM4">
            <v>69444.444440000007</v>
          </cell>
          <cell r="AN4">
            <v>10630.57</v>
          </cell>
          <cell r="AO4" t="str">
            <v/>
          </cell>
          <cell r="AP4" t="str">
            <v/>
          </cell>
          <cell r="AQ4">
            <v>0</v>
          </cell>
          <cell r="AR4">
            <v>6313.1313099999998</v>
          </cell>
          <cell r="AS4">
            <v>0</v>
          </cell>
          <cell r="AT4" t="str">
            <v/>
          </cell>
          <cell r="AU4" t="str">
            <v/>
          </cell>
          <cell r="AV4">
            <v>241.92</v>
          </cell>
          <cell r="AW4">
            <v>6313.1313099999998</v>
          </cell>
          <cell r="AX4">
            <v>0</v>
          </cell>
          <cell r="AY4" t="str">
            <v/>
          </cell>
          <cell r="AZ4" t="str">
            <v/>
          </cell>
          <cell r="BA4">
            <v>148960.47</v>
          </cell>
          <cell r="BB4">
            <v>0</v>
          </cell>
          <cell r="BC4">
            <v>13200.65</v>
          </cell>
          <cell r="BD4" t="str">
            <v/>
          </cell>
          <cell r="BE4" t="str">
            <v/>
          </cell>
          <cell r="BF4">
            <v>0</v>
          </cell>
          <cell r="BG4">
            <v>0</v>
          </cell>
          <cell r="BH4">
            <v>0</v>
          </cell>
          <cell r="BI4" t="str">
            <v/>
          </cell>
          <cell r="BJ4" t="str">
            <v/>
          </cell>
        </row>
        <row r="5">
          <cell r="B5">
            <v>0</v>
          </cell>
          <cell r="C5">
            <v>7722736.25</v>
          </cell>
          <cell r="D5">
            <v>10607207.793536</v>
          </cell>
          <cell r="E5">
            <v>7199214.2000000002</v>
          </cell>
          <cell r="F5" t="str">
            <v/>
          </cell>
          <cell r="G5" t="str">
            <v/>
          </cell>
          <cell r="H5">
            <v>24951.599999999999</v>
          </cell>
          <cell r="I5">
            <v>94696.969695000007</v>
          </cell>
          <cell r="J5">
            <v>93324.76</v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>
            <v>4360743.16</v>
          </cell>
          <cell r="S5">
            <v>6030298.791855</v>
          </cell>
          <cell r="T5">
            <v>4013938.41</v>
          </cell>
          <cell r="U5" t="str">
            <v/>
          </cell>
          <cell r="V5" t="str">
            <v/>
          </cell>
          <cell r="W5">
            <v>1800</v>
          </cell>
          <cell r="X5">
            <v>6313.1313099999998</v>
          </cell>
          <cell r="Y5">
            <v>4308</v>
          </cell>
          <cell r="Z5" t="str">
            <v/>
          </cell>
          <cell r="AA5" t="str">
            <v/>
          </cell>
          <cell r="AB5">
            <v>1872.96</v>
          </cell>
          <cell r="AC5">
            <v>6313.1313099999998</v>
          </cell>
          <cell r="AD5">
            <v>15450.24</v>
          </cell>
          <cell r="AE5" t="str">
            <v/>
          </cell>
          <cell r="AF5" t="str">
            <v/>
          </cell>
          <cell r="AG5">
            <v>3179032.19</v>
          </cell>
          <cell r="AH5">
            <v>4387515.0623059999</v>
          </cell>
          <cell r="AI5">
            <v>3048361.57</v>
          </cell>
          <cell r="AJ5" t="str">
            <v/>
          </cell>
          <cell r="AK5" t="str">
            <v/>
          </cell>
          <cell r="AL5">
            <v>5133.95</v>
          </cell>
          <cell r="AM5">
            <v>69444.444440000007</v>
          </cell>
          <cell r="AN5">
            <v>10630.57</v>
          </cell>
          <cell r="AO5" t="str">
            <v/>
          </cell>
          <cell r="AP5" t="str">
            <v/>
          </cell>
          <cell r="AQ5">
            <v>0</v>
          </cell>
          <cell r="AR5">
            <v>6313.1313099999998</v>
          </cell>
          <cell r="AS5">
            <v>0</v>
          </cell>
          <cell r="AT5" t="str">
            <v/>
          </cell>
          <cell r="AU5" t="str">
            <v/>
          </cell>
          <cell r="AV5">
            <v>241.92</v>
          </cell>
          <cell r="AW5">
            <v>6313.1313099999998</v>
          </cell>
          <cell r="AX5">
            <v>0</v>
          </cell>
          <cell r="AY5" t="str">
            <v/>
          </cell>
          <cell r="AZ5" t="str">
            <v/>
          </cell>
          <cell r="BA5">
            <v>148960.47</v>
          </cell>
          <cell r="BB5">
            <v>0</v>
          </cell>
          <cell r="BC5">
            <v>13200.65</v>
          </cell>
          <cell r="BD5" t="str">
            <v/>
          </cell>
          <cell r="BE5" t="str">
            <v/>
          </cell>
          <cell r="BF5">
            <v>0</v>
          </cell>
          <cell r="BG5">
            <v>0</v>
          </cell>
          <cell r="BH5">
            <v>0</v>
          </cell>
          <cell r="BI5" t="str">
            <v/>
          </cell>
          <cell r="BJ5" t="str">
            <v/>
          </cell>
        </row>
        <row r="6">
          <cell r="B6">
            <v>0</v>
          </cell>
          <cell r="C6">
            <v>7722736.25</v>
          </cell>
          <cell r="D6">
            <v>10607207.793536</v>
          </cell>
          <cell r="E6">
            <v>7199214.2000000002</v>
          </cell>
          <cell r="F6" t="str">
            <v/>
          </cell>
          <cell r="G6" t="str">
            <v/>
          </cell>
          <cell r="H6">
            <v>24951.599999999999</v>
          </cell>
          <cell r="I6">
            <v>94696.969695000007</v>
          </cell>
          <cell r="J6">
            <v>93324.76</v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>
            <v>4360743.16</v>
          </cell>
          <cell r="S6">
            <v>6030298.791855</v>
          </cell>
          <cell r="T6">
            <v>4013938.41</v>
          </cell>
          <cell r="U6" t="str">
            <v/>
          </cell>
          <cell r="V6" t="str">
            <v/>
          </cell>
          <cell r="W6">
            <v>1800</v>
          </cell>
          <cell r="X6">
            <v>6313.1313099999998</v>
          </cell>
          <cell r="Y6">
            <v>4308</v>
          </cell>
          <cell r="Z6" t="str">
            <v/>
          </cell>
          <cell r="AA6" t="str">
            <v/>
          </cell>
          <cell r="AB6">
            <v>1872.96</v>
          </cell>
          <cell r="AC6">
            <v>6313.1313099999998</v>
          </cell>
          <cell r="AD6">
            <v>15450.24</v>
          </cell>
          <cell r="AE6" t="str">
            <v/>
          </cell>
          <cell r="AF6" t="str">
            <v/>
          </cell>
          <cell r="AG6">
            <v>3179032.19</v>
          </cell>
          <cell r="AH6">
            <v>4387515.0623059999</v>
          </cell>
          <cell r="AI6">
            <v>3048361.57</v>
          </cell>
          <cell r="AJ6" t="str">
            <v/>
          </cell>
          <cell r="AK6" t="str">
            <v/>
          </cell>
          <cell r="AL6">
            <v>5133.95</v>
          </cell>
          <cell r="AM6">
            <v>69444.444440000007</v>
          </cell>
          <cell r="AN6">
            <v>10630.57</v>
          </cell>
          <cell r="AO6" t="str">
            <v/>
          </cell>
          <cell r="AP6" t="str">
            <v/>
          </cell>
          <cell r="AQ6">
            <v>0</v>
          </cell>
          <cell r="AR6">
            <v>6313.1313099999998</v>
          </cell>
          <cell r="AS6">
            <v>0</v>
          </cell>
          <cell r="AT6" t="str">
            <v/>
          </cell>
          <cell r="AU6" t="str">
            <v/>
          </cell>
          <cell r="AV6">
            <v>241.92</v>
          </cell>
          <cell r="AW6">
            <v>6313.1313099999998</v>
          </cell>
          <cell r="AX6">
            <v>0</v>
          </cell>
          <cell r="AY6" t="str">
            <v/>
          </cell>
          <cell r="AZ6" t="str">
            <v/>
          </cell>
          <cell r="BA6">
            <v>148960.47</v>
          </cell>
          <cell r="BB6">
            <v>0</v>
          </cell>
          <cell r="BC6">
            <v>13200.65</v>
          </cell>
          <cell r="BD6" t="str">
            <v/>
          </cell>
          <cell r="BE6" t="str">
            <v/>
          </cell>
          <cell r="BF6">
            <v>0</v>
          </cell>
          <cell r="BG6">
            <v>0</v>
          </cell>
          <cell r="BH6">
            <v>0</v>
          </cell>
          <cell r="BI6" t="str">
            <v/>
          </cell>
          <cell r="BJ6" t="str">
            <v/>
          </cell>
        </row>
        <row r="7">
          <cell r="B7">
            <v>0</v>
          </cell>
          <cell r="C7">
            <v>7722736.25</v>
          </cell>
          <cell r="D7">
            <v>10607207.793536</v>
          </cell>
          <cell r="E7">
            <v>7199214.2000000002</v>
          </cell>
          <cell r="F7" t="str">
            <v/>
          </cell>
          <cell r="G7" t="str">
            <v/>
          </cell>
          <cell r="H7">
            <v>24951.599999999999</v>
          </cell>
          <cell r="I7">
            <v>94696.969695000007</v>
          </cell>
          <cell r="J7">
            <v>93324.76</v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>
            <v>4360743.16</v>
          </cell>
          <cell r="S7">
            <v>6030298.791855</v>
          </cell>
          <cell r="T7">
            <v>4013938.41</v>
          </cell>
          <cell r="U7" t="str">
            <v/>
          </cell>
          <cell r="V7" t="str">
            <v/>
          </cell>
          <cell r="W7">
            <v>1800</v>
          </cell>
          <cell r="X7">
            <v>6313.1313099999998</v>
          </cell>
          <cell r="Y7">
            <v>4308</v>
          </cell>
          <cell r="Z7" t="str">
            <v/>
          </cell>
          <cell r="AA7" t="str">
            <v/>
          </cell>
          <cell r="AB7">
            <v>1872.96</v>
          </cell>
          <cell r="AC7">
            <v>6313.1313099999998</v>
          </cell>
          <cell r="AD7">
            <v>15450.24</v>
          </cell>
          <cell r="AE7" t="str">
            <v/>
          </cell>
          <cell r="AF7" t="str">
            <v/>
          </cell>
          <cell r="AG7">
            <v>3179032.19</v>
          </cell>
          <cell r="AH7">
            <v>4387515.0623059999</v>
          </cell>
          <cell r="AI7">
            <v>3048361.57</v>
          </cell>
          <cell r="AJ7" t="str">
            <v/>
          </cell>
          <cell r="AK7" t="str">
            <v/>
          </cell>
          <cell r="AL7">
            <v>5133.95</v>
          </cell>
          <cell r="AM7">
            <v>69444.444440000007</v>
          </cell>
          <cell r="AN7">
            <v>10630.57</v>
          </cell>
          <cell r="AO7" t="str">
            <v/>
          </cell>
          <cell r="AP7" t="str">
            <v/>
          </cell>
          <cell r="AQ7">
            <v>0</v>
          </cell>
          <cell r="AR7">
            <v>6313.1313099999998</v>
          </cell>
          <cell r="AS7">
            <v>0</v>
          </cell>
          <cell r="AT7" t="str">
            <v/>
          </cell>
          <cell r="AU7" t="str">
            <v/>
          </cell>
          <cell r="AV7">
            <v>241.92</v>
          </cell>
          <cell r="AW7">
            <v>6313.1313099999998</v>
          </cell>
          <cell r="AX7">
            <v>0</v>
          </cell>
          <cell r="AY7" t="str">
            <v/>
          </cell>
          <cell r="AZ7" t="str">
            <v/>
          </cell>
          <cell r="BA7">
            <v>148960.47</v>
          </cell>
          <cell r="BB7">
            <v>0</v>
          </cell>
          <cell r="BC7">
            <v>13200.65</v>
          </cell>
          <cell r="BD7" t="str">
            <v/>
          </cell>
          <cell r="BE7" t="str">
            <v/>
          </cell>
          <cell r="BF7">
            <v>0</v>
          </cell>
          <cell r="BG7">
            <v>0</v>
          </cell>
          <cell r="BH7">
            <v>0</v>
          </cell>
          <cell r="BI7" t="str">
            <v/>
          </cell>
          <cell r="BJ7" t="str">
            <v/>
          </cell>
        </row>
        <row r="8">
          <cell r="B8">
            <v>0</v>
          </cell>
          <cell r="C8">
            <v>7722736.25</v>
          </cell>
          <cell r="D8">
            <v>10607207.793536</v>
          </cell>
          <cell r="E8">
            <v>7199214.2000000002</v>
          </cell>
          <cell r="F8" t="str">
            <v/>
          </cell>
          <cell r="G8" t="str">
            <v/>
          </cell>
          <cell r="H8">
            <v>24951.599999999999</v>
          </cell>
          <cell r="I8">
            <v>94696.969695000007</v>
          </cell>
          <cell r="J8">
            <v>93324.76</v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>
            <v>4360743.16</v>
          </cell>
          <cell r="S8">
            <v>6030298.791855</v>
          </cell>
          <cell r="T8">
            <v>4013938.41</v>
          </cell>
          <cell r="U8" t="str">
            <v/>
          </cell>
          <cell r="V8" t="str">
            <v/>
          </cell>
          <cell r="W8">
            <v>1800</v>
          </cell>
          <cell r="X8">
            <v>6313.1313099999998</v>
          </cell>
          <cell r="Y8">
            <v>4308</v>
          </cell>
          <cell r="Z8" t="str">
            <v/>
          </cell>
          <cell r="AA8" t="str">
            <v/>
          </cell>
          <cell r="AB8">
            <v>1872.96</v>
          </cell>
          <cell r="AC8">
            <v>6313.1313099999998</v>
          </cell>
          <cell r="AD8">
            <v>15450.24</v>
          </cell>
          <cell r="AE8" t="str">
            <v/>
          </cell>
          <cell r="AF8" t="str">
            <v/>
          </cell>
          <cell r="AG8">
            <v>3179032.19</v>
          </cell>
          <cell r="AH8">
            <v>4387515.0623059999</v>
          </cell>
          <cell r="AI8">
            <v>3048361.57</v>
          </cell>
          <cell r="AJ8" t="str">
            <v/>
          </cell>
          <cell r="AK8" t="str">
            <v/>
          </cell>
          <cell r="AL8">
            <v>5133.95</v>
          </cell>
          <cell r="AM8">
            <v>69444.444440000007</v>
          </cell>
          <cell r="AN8">
            <v>10630.57</v>
          </cell>
          <cell r="AO8" t="str">
            <v/>
          </cell>
          <cell r="AP8" t="str">
            <v/>
          </cell>
          <cell r="AQ8">
            <v>0</v>
          </cell>
          <cell r="AR8">
            <v>6313.1313099999998</v>
          </cell>
          <cell r="AS8">
            <v>0</v>
          </cell>
          <cell r="AT8" t="str">
            <v/>
          </cell>
          <cell r="AU8" t="str">
            <v/>
          </cell>
          <cell r="AV8">
            <v>241.92</v>
          </cell>
          <cell r="AW8">
            <v>6313.1313099999998</v>
          </cell>
          <cell r="AX8">
            <v>0</v>
          </cell>
          <cell r="AY8" t="str">
            <v/>
          </cell>
          <cell r="AZ8" t="str">
            <v/>
          </cell>
          <cell r="BA8">
            <v>148960.47</v>
          </cell>
          <cell r="BB8">
            <v>0</v>
          </cell>
          <cell r="BC8">
            <v>13200.65</v>
          </cell>
          <cell r="BD8" t="str">
            <v/>
          </cell>
          <cell r="BE8" t="str">
            <v/>
          </cell>
          <cell r="BF8">
            <v>0</v>
          </cell>
          <cell r="BG8">
            <v>0</v>
          </cell>
          <cell r="BH8">
            <v>0</v>
          </cell>
          <cell r="BI8" t="str">
            <v/>
          </cell>
          <cell r="BJ8" t="str">
            <v/>
          </cell>
        </row>
        <row r="9">
          <cell r="B9" t="str">
            <v>500101010</v>
          </cell>
          <cell r="C9">
            <v>-3650713.41</v>
          </cell>
          <cell r="D9">
            <v>-4914325.5444940003</v>
          </cell>
          <cell r="E9">
            <v>-3595519.8</v>
          </cell>
          <cell r="F9" t="str">
            <v/>
          </cell>
          <cell r="G9" t="str">
            <v/>
          </cell>
          <cell r="H9">
            <v>-15257.11</v>
          </cell>
          <cell r="I9">
            <v>-41035.35353</v>
          </cell>
          <cell r="J9">
            <v>-52249.61</v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>
            <v>-1583817.23</v>
          </cell>
          <cell r="S9">
            <v>-2137921.1586199999</v>
          </cell>
          <cell r="T9">
            <v>-1555240.72</v>
          </cell>
          <cell r="U9" t="str">
            <v/>
          </cell>
          <cell r="V9" t="str">
            <v/>
          </cell>
          <cell r="W9">
            <v>-1090.28</v>
          </cell>
          <cell r="X9">
            <v>-3156.5656549999999</v>
          </cell>
          <cell r="Y9">
            <v>-2730.91</v>
          </cell>
          <cell r="Z9" t="str">
            <v/>
          </cell>
          <cell r="AA9" t="str">
            <v/>
          </cell>
          <cell r="AB9">
            <v>-1140.24</v>
          </cell>
          <cell r="AC9">
            <v>-3156.5656549999999</v>
          </cell>
          <cell r="AD9">
            <v>-9248.6200000000008</v>
          </cell>
          <cell r="AE9" t="str">
            <v/>
          </cell>
          <cell r="AF9" t="str">
            <v/>
          </cell>
          <cell r="AG9">
            <v>-1953605.17</v>
          </cell>
          <cell r="AH9">
            <v>-2656454.8909390001</v>
          </cell>
          <cell r="AI9">
            <v>-1961832.01</v>
          </cell>
          <cell r="AJ9" t="str">
            <v/>
          </cell>
          <cell r="AK9" t="str">
            <v/>
          </cell>
          <cell r="AL9">
            <v>-2824.42</v>
          </cell>
          <cell r="AM9">
            <v>-66287.878784999994</v>
          </cell>
          <cell r="AN9">
            <v>-6069.76</v>
          </cell>
          <cell r="AO9" t="str">
            <v/>
          </cell>
          <cell r="AP9" t="str">
            <v/>
          </cell>
          <cell r="AQ9">
            <v>0</v>
          </cell>
          <cell r="AR9">
            <v>-3156.5656549999999</v>
          </cell>
          <cell r="AS9">
            <v>0</v>
          </cell>
          <cell r="AT9" t="str">
            <v/>
          </cell>
          <cell r="AU9" t="str">
            <v/>
          </cell>
          <cell r="AV9">
            <v>-111.52</v>
          </cell>
          <cell r="AW9">
            <v>-3156.5656549999999</v>
          </cell>
          <cell r="AX9">
            <v>0</v>
          </cell>
          <cell r="AY9" t="str">
            <v/>
          </cell>
          <cell r="AZ9" t="str">
            <v/>
          </cell>
          <cell r="BA9">
            <v>-92867.44</v>
          </cell>
          <cell r="BB9">
            <v>0</v>
          </cell>
          <cell r="BC9">
            <v>-8148.17</v>
          </cell>
          <cell r="BD9" t="str">
            <v/>
          </cell>
          <cell r="BE9" t="str">
            <v/>
          </cell>
          <cell r="BF9">
            <v>0</v>
          </cell>
          <cell r="BG9">
            <v>0</v>
          </cell>
          <cell r="BH9">
            <v>0</v>
          </cell>
          <cell r="BI9" t="str">
            <v/>
          </cell>
          <cell r="BJ9" t="str">
            <v/>
          </cell>
        </row>
        <row r="10">
          <cell r="B10">
            <v>0</v>
          </cell>
          <cell r="C10">
            <v>-3650713.41</v>
          </cell>
          <cell r="D10">
            <v>-4914325.5444940003</v>
          </cell>
          <cell r="E10">
            <v>-3595519.8</v>
          </cell>
          <cell r="F10" t="str">
            <v/>
          </cell>
          <cell r="G10" t="str">
            <v/>
          </cell>
          <cell r="H10">
            <v>-15257.11</v>
          </cell>
          <cell r="I10">
            <v>-41035.35353</v>
          </cell>
          <cell r="J10">
            <v>-52249.61</v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>
            <v>-1583817.23</v>
          </cell>
          <cell r="S10">
            <v>-2137921.1586199999</v>
          </cell>
          <cell r="T10">
            <v>-1555240.72</v>
          </cell>
          <cell r="U10" t="str">
            <v/>
          </cell>
          <cell r="V10" t="str">
            <v/>
          </cell>
          <cell r="W10">
            <v>-1090.28</v>
          </cell>
          <cell r="X10">
            <v>-3156.5656549999999</v>
          </cell>
          <cell r="Y10">
            <v>-2730.91</v>
          </cell>
          <cell r="Z10" t="str">
            <v/>
          </cell>
          <cell r="AA10" t="str">
            <v/>
          </cell>
          <cell r="AB10">
            <v>-1140.24</v>
          </cell>
          <cell r="AC10">
            <v>-3156.5656549999999</v>
          </cell>
          <cell r="AD10">
            <v>-9248.6200000000008</v>
          </cell>
          <cell r="AE10" t="str">
            <v/>
          </cell>
          <cell r="AF10" t="str">
            <v/>
          </cell>
          <cell r="AG10">
            <v>-1953605.17</v>
          </cell>
          <cell r="AH10">
            <v>-2656454.8909390001</v>
          </cell>
          <cell r="AI10">
            <v>-1961832.01</v>
          </cell>
          <cell r="AJ10" t="str">
            <v/>
          </cell>
          <cell r="AK10" t="str">
            <v/>
          </cell>
          <cell r="AL10">
            <v>-2824.42</v>
          </cell>
          <cell r="AM10">
            <v>-66287.878784999994</v>
          </cell>
          <cell r="AN10">
            <v>-6069.76</v>
          </cell>
          <cell r="AO10" t="str">
            <v/>
          </cell>
          <cell r="AP10" t="str">
            <v/>
          </cell>
          <cell r="AQ10">
            <v>0</v>
          </cell>
          <cell r="AR10">
            <v>-3156.5656549999999</v>
          </cell>
          <cell r="AS10">
            <v>0</v>
          </cell>
          <cell r="AT10" t="str">
            <v/>
          </cell>
          <cell r="AU10" t="str">
            <v/>
          </cell>
          <cell r="AV10">
            <v>-111.52</v>
          </cell>
          <cell r="AW10">
            <v>-3156.5656549999999</v>
          </cell>
          <cell r="AX10">
            <v>0</v>
          </cell>
          <cell r="AY10" t="str">
            <v/>
          </cell>
          <cell r="AZ10" t="str">
            <v/>
          </cell>
          <cell r="BA10">
            <v>-92867.44</v>
          </cell>
          <cell r="BB10">
            <v>0</v>
          </cell>
          <cell r="BC10">
            <v>-8148.17</v>
          </cell>
          <cell r="BD10" t="str">
            <v/>
          </cell>
          <cell r="BE10" t="str">
            <v/>
          </cell>
          <cell r="BF10">
            <v>0</v>
          </cell>
          <cell r="BG10">
            <v>0</v>
          </cell>
          <cell r="BH10">
            <v>0</v>
          </cell>
          <cell r="BI10" t="str">
            <v/>
          </cell>
          <cell r="BJ10" t="str">
            <v/>
          </cell>
        </row>
        <row r="11">
          <cell r="B11" t="str">
            <v>500102010</v>
          </cell>
          <cell r="C11">
            <v>-15777.99</v>
          </cell>
          <cell r="D11">
            <v>0</v>
          </cell>
          <cell r="E11">
            <v>-40670.910000000003</v>
          </cell>
          <cell r="F11" t="str">
            <v/>
          </cell>
          <cell r="G11" t="str">
            <v/>
          </cell>
          <cell r="H11">
            <v>0</v>
          </cell>
          <cell r="I11">
            <v>0</v>
          </cell>
          <cell r="J11">
            <v>0</v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>
            <v>0</v>
          </cell>
          <cell r="S11">
            <v>0</v>
          </cell>
          <cell r="T11">
            <v>-521.64</v>
          </cell>
          <cell r="U11" t="str">
            <v/>
          </cell>
          <cell r="V11" t="str">
            <v/>
          </cell>
          <cell r="W11">
            <v>0</v>
          </cell>
          <cell r="X11">
            <v>0</v>
          </cell>
          <cell r="Y11">
            <v>0</v>
          </cell>
          <cell r="Z11" t="str">
            <v/>
          </cell>
          <cell r="AA11" t="str">
            <v/>
          </cell>
          <cell r="AB11">
            <v>-57.66</v>
          </cell>
          <cell r="AC11">
            <v>0</v>
          </cell>
          <cell r="AD11">
            <v>-571.42999999999995</v>
          </cell>
          <cell r="AE11" t="str">
            <v/>
          </cell>
          <cell r="AF11" t="str">
            <v/>
          </cell>
          <cell r="AG11">
            <v>-15720.33</v>
          </cell>
          <cell r="AH11">
            <v>0</v>
          </cell>
          <cell r="AI11">
            <v>-39577.839999999997</v>
          </cell>
          <cell r="AJ11" t="str">
            <v/>
          </cell>
          <cell r="AK11" t="str">
            <v/>
          </cell>
          <cell r="AL11">
            <v>0</v>
          </cell>
          <cell r="AM11">
            <v>0</v>
          </cell>
          <cell r="AN11">
            <v>0</v>
          </cell>
          <cell r="AO11" t="str">
            <v/>
          </cell>
          <cell r="AP11" t="str">
            <v/>
          </cell>
          <cell r="AQ11">
            <v>0</v>
          </cell>
          <cell r="AR11">
            <v>0</v>
          </cell>
          <cell r="AS11">
            <v>0</v>
          </cell>
          <cell r="AT11" t="str">
            <v/>
          </cell>
          <cell r="AU11" t="str">
            <v/>
          </cell>
          <cell r="AV11">
            <v>0</v>
          </cell>
          <cell r="AW11">
            <v>0</v>
          </cell>
          <cell r="AX11">
            <v>0</v>
          </cell>
          <cell r="AY11" t="str">
            <v/>
          </cell>
          <cell r="AZ11" t="str">
            <v/>
          </cell>
          <cell r="BA11">
            <v>0</v>
          </cell>
          <cell r="BB11">
            <v>0</v>
          </cell>
          <cell r="BC11">
            <v>0</v>
          </cell>
          <cell r="BD11" t="str">
            <v/>
          </cell>
          <cell r="BE11" t="str">
            <v/>
          </cell>
          <cell r="BF11">
            <v>0</v>
          </cell>
          <cell r="BG11">
            <v>0</v>
          </cell>
          <cell r="BH11">
            <v>0</v>
          </cell>
          <cell r="BI11" t="str">
            <v/>
          </cell>
          <cell r="BJ11" t="str">
            <v/>
          </cell>
        </row>
        <row r="12">
          <cell r="B12" t="str">
            <v>500102030</v>
          </cell>
          <cell r="C12">
            <v>0</v>
          </cell>
          <cell r="D12">
            <v>0</v>
          </cell>
          <cell r="E12">
            <v>-8381.2199999999993</v>
          </cell>
          <cell r="F12" t="str">
            <v/>
          </cell>
          <cell r="G12" t="str">
            <v/>
          </cell>
          <cell r="H12">
            <v>0</v>
          </cell>
          <cell r="I12">
            <v>0</v>
          </cell>
          <cell r="J12">
            <v>-107.2341</v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>
            <v>0</v>
          </cell>
          <cell r="S12">
            <v>0</v>
          </cell>
          <cell r="T12">
            <v>-4893.6912000000002</v>
          </cell>
          <cell r="U12" t="str">
            <v/>
          </cell>
          <cell r="V12" t="str">
            <v/>
          </cell>
          <cell r="W12">
            <v>0</v>
          </cell>
          <cell r="X12">
            <v>0</v>
          </cell>
          <cell r="Y12">
            <v>0</v>
          </cell>
          <cell r="Z12" t="str">
            <v/>
          </cell>
          <cell r="AA12" t="str">
            <v/>
          </cell>
          <cell r="AB12">
            <v>0</v>
          </cell>
          <cell r="AC12">
            <v>0</v>
          </cell>
          <cell r="AD12">
            <v>-10.3177</v>
          </cell>
          <cell r="AE12" t="str">
            <v/>
          </cell>
          <cell r="AF12" t="str">
            <v/>
          </cell>
          <cell r="AG12">
            <v>0</v>
          </cell>
          <cell r="AH12">
            <v>0</v>
          </cell>
          <cell r="AI12">
            <v>-3052.2310000000002</v>
          </cell>
          <cell r="AJ12" t="str">
            <v/>
          </cell>
          <cell r="AK12" t="str">
            <v/>
          </cell>
          <cell r="AL12">
            <v>0</v>
          </cell>
          <cell r="AM12">
            <v>0</v>
          </cell>
          <cell r="AN12">
            <v>-317.74599999999998</v>
          </cell>
          <cell r="AO12" t="str">
            <v/>
          </cell>
          <cell r="AP12" t="str">
            <v/>
          </cell>
          <cell r="AQ12">
            <v>0</v>
          </cell>
          <cell r="AR12">
            <v>0</v>
          </cell>
          <cell r="AS12">
            <v>0</v>
          </cell>
          <cell r="AT12" t="str">
            <v/>
          </cell>
          <cell r="AU12" t="str">
            <v/>
          </cell>
          <cell r="AV12">
            <v>0</v>
          </cell>
          <cell r="AW12">
            <v>0</v>
          </cell>
          <cell r="AX12">
            <v>0</v>
          </cell>
          <cell r="AY12" t="str">
            <v/>
          </cell>
          <cell r="AZ12" t="str">
            <v/>
          </cell>
          <cell r="BA12">
            <v>0</v>
          </cell>
          <cell r="BB12">
            <v>0</v>
          </cell>
          <cell r="BC12">
            <v>0</v>
          </cell>
          <cell r="BD12" t="str">
            <v/>
          </cell>
          <cell r="BE12" t="str">
            <v/>
          </cell>
          <cell r="BF12">
            <v>0</v>
          </cell>
          <cell r="BG12">
            <v>0</v>
          </cell>
          <cell r="BH12">
            <v>0</v>
          </cell>
          <cell r="BI12" t="str">
            <v/>
          </cell>
          <cell r="BJ12" t="str">
            <v/>
          </cell>
        </row>
        <row r="13">
          <cell r="B13" t="str">
            <v>500102050</v>
          </cell>
          <cell r="C13">
            <v>-1569.74</v>
          </cell>
          <cell r="D13">
            <v>0</v>
          </cell>
          <cell r="E13">
            <v>0</v>
          </cell>
          <cell r="F13" t="str">
            <v/>
          </cell>
          <cell r="G13" t="str">
            <v/>
          </cell>
          <cell r="H13">
            <v>-4.1430999999999996</v>
          </cell>
          <cell r="I13">
            <v>0</v>
          </cell>
          <cell r="J13">
            <v>0</v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>
            <v>-831.98260000000005</v>
          </cell>
          <cell r="S13">
            <v>0</v>
          </cell>
          <cell r="T13">
            <v>0</v>
          </cell>
          <cell r="U13" t="str">
            <v/>
          </cell>
          <cell r="V13" t="str">
            <v/>
          </cell>
          <cell r="W13">
            <v>0</v>
          </cell>
          <cell r="X13">
            <v>0</v>
          </cell>
          <cell r="Y13">
            <v>0</v>
          </cell>
          <cell r="Z13" t="str">
            <v/>
          </cell>
          <cell r="AA13" t="str">
            <v/>
          </cell>
          <cell r="AB13">
            <v>0</v>
          </cell>
          <cell r="AC13">
            <v>0</v>
          </cell>
          <cell r="AD13">
            <v>0</v>
          </cell>
          <cell r="AE13" t="str">
            <v/>
          </cell>
          <cell r="AF13" t="str">
            <v/>
          </cell>
          <cell r="AG13">
            <v>-704.38220000000001</v>
          </cell>
          <cell r="AH13">
            <v>0</v>
          </cell>
          <cell r="AI13">
            <v>0</v>
          </cell>
          <cell r="AJ13" t="str">
            <v/>
          </cell>
          <cell r="AK13" t="str">
            <v/>
          </cell>
          <cell r="AL13">
            <v>0</v>
          </cell>
          <cell r="AM13">
            <v>0</v>
          </cell>
          <cell r="AN13">
            <v>0</v>
          </cell>
          <cell r="AO13" t="str">
            <v/>
          </cell>
          <cell r="AP13" t="str">
            <v/>
          </cell>
          <cell r="AQ13">
            <v>0</v>
          </cell>
          <cell r="AR13">
            <v>0</v>
          </cell>
          <cell r="AS13">
            <v>0</v>
          </cell>
          <cell r="AT13" t="str">
            <v/>
          </cell>
          <cell r="AU13" t="str">
            <v/>
          </cell>
          <cell r="AV13">
            <v>0</v>
          </cell>
          <cell r="AW13">
            <v>0</v>
          </cell>
          <cell r="AX13">
            <v>0</v>
          </cell>
          <cell r="AY13" t="str">
            <v/>
          </cell>
          <cell r="AZ13" t="str">
            <v/>
          </cell>
          <cell r="BA13">
            <v>-29.232099999999999</v>
          </cell>
          <cell r="BB13">
            <v>0</v>
          </cell>
          <cell r="BC13">
            <v>0</v>
          </cell>
          <cell r="BD13" t="str">
            <v/>
          </cell>
          <cell r="BE13" t="str">
            <v/>
          </cell>
          <cell r="BF13">
            <v>0</v>
          </cell>
          <cell r="BG13">
            <v>0</v>
          </cell>
          <cell r="BH13">
            <v>0</v>
          </cell>
          <cell r="BI13" t="str">
            <v/>
          </cell>
          <cell r="BJ13" t="str">
            <v/>
          </cell>
        </row>
        <row r="14">
          <cell r="B14">
            <v>0</v>
          </cell>
          <cell r="C14">
            <v>-17347.73</v>
          </cell>
          <cell r="D14">
            <v>0</v>
          </cell>
          <cell r="E14">
            <v>-49052.13</v>
          </cell>
          <cell r="F14" t="str">
            <v/>
          </cell>
          <cell r="G14" t="str">
            <v/>
          </cell>
          <cell r="H14">
            <v>-4.1430999999999996</v>
          </cell>
          <cell r="I14">
            <v>0</v>
          </cell>
          <cell r="J14">
            <v>-107.2341</v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>
            <v>-831.98260000000005</v>
          </cell>
          <cell r="S14">
            <v>0</v>
          </cell>
          <cell r="T14">
            <v>-5415.3311999999996</v>
          </cell>
          <cell r="U14" t="str">
            <v/>
          </cell>
          <cell r="V14" t="str">
            <v/>
          </cell>
          <cell r="W14">
            <v>0</v>
          </cell>
          <cell r="X14">
            <v>0</v>
          </cell>
          <cell r="Y14">
            <v>0</v>
          </cell>
          <cell r="Z14" t="str">
            <v/>
          </cell>
          <cell r="AA14" t="str">
            <v/>
          </cell>
          <cell r="AB14">
            <v>-57.66</v>
          </cell>
          <cell r="AC14">
            <v>0</v>
          </cell>
          <cell r="AD14">
            <v>-581.74770000000001</v>
          </cell>
          <cell r="AE14" t="str">
            <v/>
          </cell>
          <cell r="AF14" t="str">
            <v/>
          </cell>
          <cell r="AG14">
            <v>-16424.712200000002</v>
          </cell>
          <cell r="AH14">
            <v>0</v>
          </cell>
          <cell r="AI14">
            <v>-42630.071000000004</v>
          </cell>
          <cell r="AJ14" t="str">
            <v/>
          </cell>
          <cell r="AK14" t="str">
            <v/>
          </cell>
          <cell r="AL14">
            <v>0</v>
          </cell>
          <cell r="AM14">
            <v>0</v>
          </cell>
          <cell r="AN14">
            <v>-317.74599999999998</v>
          </cell>
          <cell r="AO14" t="str">
            <v/>
          </cell>
          <cell r="AP14" t="str">
            <v/>
          </cell>
          <cell r="AQ14">
            <v>0</v>
          </cell>
          <cell r="AR14">
            <v>0</v>
          </cell>
          <cell r="AS14">
            <v>0</v>
          </cell>
          <cell r="AT14" t="str">
            <v/>
          </cell>
          <cell r="AU14" t="str">
            <v/>
          </cell>
          <cell r="AV14">
            <v>0</v>
          </cell>
          <cell r="AW14">
            <v>0</v>
          </cell>
          <cell r="AX14">
            <v>0</v>
          </cell>
          <cell r="AY14" t="str">
            <v/>
          </cell>
          <cell r="AZ14" t="str">
            <v/>
          </cell>
          <cell r="BA14">
            <v>-29.232099999999999</v>
          </cell>
          <cell r="BB14">
            <v>0</v>
          </cell>
          <cell r="BC14">
            <v>0</v>
          </cell>
          <cell r="BD14" t="str">
            <v/>
          </cell>
          <cell r="BE14" t="str">
            <v/>
          </cell>
          <cell r="BF14">
            <v>0</v>
          </cell>
          <cell r="BG14">
            <v>0</v>
          </cell>
          <cell r="BH14">
            <v>0</v>
          </cell>
          <cell r="BI14" t="str">
            <v/>
          </cell>
          <cell r="BJ14" t="str">
            <v/>
          </cell>
        </row>
        <row r="15">
          <cell r="B15" t="str">
            <v>500103010</v>
          </cell>
          <cell r="C15">
            <v>196.32</v>
          </cell>
          <cell r="D15">
            <v>0</v>
          </cell>
          <cell r="E15">
            <v>-5598.3</v>
          </cell>
          <cell r="F15" t="str">
            <v/>
          </cell>
          <cell r="G15" t="str">
            <v/>
          </cell>
          <cell r="H15">
            <v>-14.708</v>
          </cell>
          <cell r="I15">
            <v>0</v>
          </cell>
          <cell r="J15">
            <v>0</v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>
            <v>-93.043999999999997</v>
          </cell>
          <cell r="S15">
            <v>0</v>
          </cell>
          <cell r="T15">
            <v>-1891.12</v>
          </cell>
          <cell r="U15" t="str">
            <v/>
          </cell>
          <cell r="V15" t="str">
            <v/>
          </cell>
          <cell r="W15">
            <v>0</v>
          </cell>
          <cell r="X15">
            <v>0</v>
          </cell>
          <cell r="Y15">
            <v>0</v>
          </cell>
          <cell r="Z15" t="str">
            <v/>
          </cell>
          <cell r="AA15" t="str">
            <v/>
          </cell>
          <cell r="AB15">
            <v>0</v>
          </cell>
          <cell r="AC15">
            <v>0</v>
          </cell>
          <cell r="AD15">
            <v>0</v>
          </cell>
          <cell r="AE15" t="str">
            <v/>
          </cell>
          <cell r="AF15" t="str">
            <v/>
          </cell>
          <cell r="AG15">
            <v>270.7296</v>
          </cell>
          <cell r="AH15">
            <v>0</v>
          </cell>
          <cell r="AI15">
            <v>-677.98</v>
          </cell>
          <cell r="AJ15" t="str">
            <v/>
          </cell>
          <cell r="AK15" t="str">
            <v/>
          </cell>
          <cell r="AL15">
            <v>0</v>
          </cell>
          <cell r="AM15">
            <v>0</v>
          </cell>
          <cell r="AN15">
            <v>0</v>
          </cell>
          <cell r="AO15" t="str">
            <v/>
          </cell>
          <cell r="AP15" t="str">
            <v/>
          </cell>
          <cell r="AQ15">
            <v>0</v>
          </cell>
          <cell r="AR15">
            <v>0</v>
          </cell>
          <cell r="AS15">
            <v>0</v>
          </cell>
          <cell r="AT15" t="str">
            <v/>
          </cell>
          <cell r="AU15" t="str">
            <v/>
          </cell>
          <cell r="AV15">
            <v>0</v>
          </cell>
          <cell r="AW15">
            <v>0</v>
          </cell>
          <cell r="AX15">
            <v>0</v>
          </cell>
          <cell r="AY15" t="str">
            <v/>
          </cell>
          <cell r="AZ15" t="str">
            <v/>
          </cell>
          <cell r="BA15">
            <v>33.342399999999998</v>
          </cell>
          <cell r="BB15">
            <v>0</v>
          </cell>
          <cell r="BC15">
            <v>-3029.2</v>
          </cell>
          <cell r="BD15" t="str">
            <v/>
          </cell>
          <cell r="BE15" t="str">
            <v/>
          </cell>
          <cell r="BF15">
            <v>0</v>
          </cell>
          <cell r="BG15">
            <v>0</v>
          </cell>
          <cell r="BH15">
            <v>0</v>
          </cell>
          <cell r="BI15" t="str">
            <v/>
          </cell>
          <cell r="BJ15" t="str">
            <v/>
          </cell>
        </row>
        <row r="16">
          <cell r="B16">
            <v>0</v>
          </cell>
          <cell r="C16">
            <v>196.32</v>
          </cell>
          <cell r="D16">
            <v>0</v>
          </cell>
          <cell r="E16">
            <v>-5598.3</v>
          </cell>
          <cell r="F16" t="str">
            <v/>
          </cell>
          <cell r="G16" t="str">
            <v/>
          </cell>
          <cell r="H16">
            <v>-14.708</v>
          </cell>
          <cell r="I16">
            <v>0</v>
          </cell>
          <cell r="J16">
            <v>0</v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>
            <v>-93.043999999999997</v>
          </cell>
          <cell r="S16">
            <v>0</v>
          </cell>
          <cell r="T16">
            <v>-1891.12</v>
          </cell>
          <cell r="U16" t="str">
            <v/>
          </cell>
          <cell r="V16" t="str">
            <v/>
          </cell>
          <cell r="W16">
            <v>0</v>
          </cell>
          <cell r="X16">
            <v>0</v>
          </cell>
          <cell r="Y16">
            <v>0</v>
          </cell>
          <cell r="Z16" t="str">
            <v/>
          </cell>
          <cell r="AA16" t="str">
            <v/>
          </cell>
          <cell r="AB16">
            <v>0</v>
          </cell>
          <cell r="AC16">
            <v>0</v>
          </cell>
          <cell r="AD16">
            <v>0</v>
          </cell>
          <cell r="AE16" t="str">
            <v/>
          </cell>
          <cell r="AF16" t="str">
            <v/>
          </cell>
          <cell r="AG16">
            <v>270.7296</v>
          </cell>
          <cell r="AH16">
            <v>0</v>
          </cell>
          <cell r="AI16">
            <v>-677.98</v>
          </cell>
          <cell r="AJ16" t="str">
            <v/>
          </cell>
          <cell r="AK16" t="str">
            <v/>
          </cell>
          <cell r="AL16">
            <v>0</v>
          </cell>
          <cell r="AM16">
            <v>0</v>
          </cell>
          <cell r="AN16">
            <v>0</v>
          </cell>
          <cell r="AO16" t="str">
            <v/>
          </cell>
          <cell r="AP16" t="str">
            <v/>
          </cell>
          <cell r="AQ16">
            <v>0</v>
          </cell>
          <cell r="AR16">
            <v>0</v>
          </cell>
          <cell r="AS16">
            <v>0</v>
          </cell>
          <cell r="AT16" t="str">
            <v/>
          </cell>
          <cell r="AU16" t="str">
            <v/>
          </cell>
          <cell r="AV16">
            <v>0</v>
          </cell>
          <cell r="AW16">
            <v>0</v>
          </cell>
          <cell r="AX16">
            <v>0</v>
          </cell>
          <cell r="AY16" t="str">
            <v/>
          </cell>
          <cell r="AZ16" t="str">
            <v/>
          </cell>
          <cell r="BA16">
            <v>33.342399999999998</v>
          </cell>
          <cell r="BB16">
            <v>0</v>
          </cell>
          <cell r="BC16">
            <v>-3029.2</v>
          </cell>
          <cell r="BD16" t="str">
            <v/>
          </cell>
          <cell r="BE16" t="str">
            <v/>
          </cell>
          <cell r="BF16">
            <v>0</v>
          </cell>
          <cell r="BG16">
            <v>0</v>
          </cell>
          <cell r="BH16">
            <v>0</v>
          </cell>
          <cell r="BI16" t="str">
            <v/>
          </cell>
          <cell r="BJ16" t="str">
            <v/>
          </cell>
        </row>
        <row r="17">
          <cell r="B17">
            <v>0</v>
          </cell>
          <cell r="C17">
            <v>-3667864.82</v>
          </cell>
          <cell r="D17">
            <v>-4914325.5444940003</v>
          </cell>
          <cell r="E17">
            <v>-3650170.23</v>
          </cell>
          <cell r="F17" t="str">
            <v/>
          </cell>
          <cell r="G17" t="str">
            <v/>
          </cell>
          <cell r="H17">
            <v>-15275.9611</v>
          </cell>
          <cell r="I17">
            <v>-41035.35353</v>
          </cell>
          <cell r="J17">
            <v>-52356.844100000002</v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>
            <v>-1584742.2566</v>
          </cell>
          <cell r="S17">
            <v>-2137921.1586199999</v>
          </cell>
          <cell r="T17">
            <v>-1562547.1712</v>
          </cell>
          <cell r="U17" t="str">
            <v/>
          </cell>
          <cell r="V17" t="str">
            <v/>
          </cell>
          <cell r="W17">
            <v>-1090.28</v>
          </cell>
          <cell r="X17">
            <v>-3156.5656549999999</v>
          </cell>
          <cell r="Y17">
            <v>-2730.91</v>
          </cell>
          <cell r="Z17" t="str">
            <v/>
          </cell>
          <cell r="AA17" t="str">
            <v/>
          </cell>
          <cell r="AB17">
            <v>-1197.9000000000001</v>
          </cell>
          <cell r="AC17">
            <v>-3156.5656549999999</v>
          </cell>
          <cell r="AD17">
            <v>-9830.3677000000007</v>
          </cell>
          <cell r="AE17" t="str">
            <v/>
          </cell>
          <cell r="AF17" t="str">
            <v/>
          </cell>
          <cell r="AG17">
            <v>-1969759.1525999999</v>
          </cell>
          <cell r="AH17">
            <v>-2656454.8909390001</v>
          </cell>
          <cell r="AI17">
            <v>-2005140.061</v>
          </cell>
          <cell r="AJ17" t="str">
            <v/>
          </cell>
          <cell r="AK17" t="str">
            <v/>
          </cell>
          <cell r="AL17">
            <v>-2824.42</v>
          </cell>
          <cell r="AM17">
            <v>-66287.878784999994</v>
          </cell>
          <cell r="AN17">
            <v>-6387.5060000000003</v>
          </cell>
          <cell r="AO17" t="str">
            <v/>
          </cell>
          <cell r="AP17" t="str">
            <v/>
          </cell>
          <cell r="AQ17">
            <v>0</v>
          </cell>
          <cell r="AR17">
            <v>-3156.5656549999999</v>
          </cell>
          <cell r="AS17">
            <v>0</v>
          </cell>
          <cell r="AT17" t="str">
            <v/>
          </cell>
          <cell r="AU17" t="str">
            <v/>
          </cell>
          <cell r="AV17">
            <v>-111.52</v>
          </cell>
          <cell r="AW17">
            <v>-3156.5656549999999</v>
          </cell>
          <cell r="AX17">
            <v>0</v>
          </cell>
          <cell r="AY17" t="str">
            <v/>
          </cell>
          <cell r="AZ17" t="str">
            <v/>
          </cell>
          <cell r="BA17">
            <v>-92863.329700000002</v>
          </cell>
          <cell r="BB17">
            <v>0</v>
          </cell>
          <cell r="BC17">
            <v>-11177.37</v>
          </cell>
          <cell r="BD17" t="str">
            <v/>
          </cell>
          <cell r="BE17" t="str">
            <v/>
          </cell>
          <cell r="BF17">
            <v>0</v>
          </cell>
          <cell r="BG17">
            <v>0</v>
          </cell>
          <cell r="BH17">
            <v>0</v>
          </cell>
          <cell r="BI17" t="str">
            <v/>
          </cell>
          <cell r="BJ17" t="str">
            <v/>
          </cell>
        </row>
        <row r="18">
          <cell r="B18">
            <v>0</v>
          </cell>
          <cell r="C18">
            <v>-3667864.82</v>
          </cell>
          <cell r="D18">
            <v>-4914325.5444940003</v>
          </cell>
          <cell r="E18">
            <v>-3650170.23</v>
          </cell>
          <cell r="F18" t="str">
            <v/>
          </cell>
          <cell r="G18" t="str">
            <v/>
          </cell>
          <cell r="H18">
            <v>-15275.9611</v>
          </cell>
          <cell r="I18">
            <v>-41035.35353</v>
          </cell>
          <cell r="J18">
            <v>-52356.844100000002</v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>
            <v>-1584742.2566</v>
          </cell>
          <cell r="S18">
            <v>-2137921.1586199999</v>
          </cell>
          <cell r="T18">
            <v>-1562547.1712</v>
          </cell>
          <cell r="U18" t="str">
            <v/>
          </cell>
          <cell r="V18" t="str">
            <v/>
          </cell>
          <cell r="W18">
            <v>-1090.28</v>
          </cell>
          <cell r="X18">
            <v>-3156.5656549999999</v>
          </cell>
          <cell r="Y18">
            <v>-2730.91</v>
          </cell>
          <cell r="Z18" t="str">
            <v/>
          </cell>
          <cell r="AA18" t="str">
            <v/>
          </cell>
          <cell r="AB18">
            <v>-1197.9000000000001</v>
          </cell>
          <cell r="AC18">
            <v>-3156.5656549999999</v>
          </cell>
          <cell r="AD18">
            <v>-9830.3677000000007</v>
          </cell>
          <cell r="AE18" t="str">
            <v/>
          </cell>
          <cell r="AF18" t="str">
            <v/>
          </cell>
          <cell r="AG18">
            <v>-1969759.1525999999</v>
          </cell>
          <cell r="AH18">
            <v>-2656454.8909390001</v>
          </cell>
          <cell r="AI18">
            <v>-2005140.061</v>
          </cell>
          <cell r="AJ18" t="str">
            <v/>
          </cell>
          <cell r="AK18" t="str">
            <v/>
          </cell>
          <cell r="AL18">
            <v>-2824.42</v>
          </cell>
          <cell r="AM18">
            <v>-66287.878784999994</v>
          </cell>
          <cell r="AN18">
            <v>-6387.5060000000003</v>
          </cell>
          <cell r="AO18" t="str">
            <v/>
          </cell>
          <cell r="AP18" t="str">
            <v/>
          </cell>
          <cell r="AQ18">
            <v>0</v>
          </cell>
          <cell r="AR18">
            <v>-3156.5656549999999</v>
          </cell>
          <cell r="AS18">
            <v>0</v>
          </cell>
          <cell r="AT18" t="str">
            <v/>
          </cell>
          <cell r="AU18" t="str">
            <v/>
          </cell>
          <cell r="AV18">
            <v>-111.52</v>
          </cell>
          <cell r="AW18">
            <v>-3156.5656549999999</v>
          </cell>
          <cell r="AX18">
            <v>0</v>
          </cell>
          <cell r="AY18" t="str">
            <v/>
          </cell>
          <cell r="AZ18" t="str">
            <v/>
          </cell>
          <cell r="BA18">
            <v>-92863.329700000002</v>
          </cell>
          <cell r="BB18">
            <v>0</v>
          </cell>
          <cell r="BC18">
            <v>-11177.37</v>
          </cell>
          <cell r="BD18" t="str">
            <v/>
          </cell>
          <cell r="BE18" t="str">
            <v/>
          </cell>
          <cell r="BF18">
            <v>0</v>
          </cell>
          <cell r="BG18">
            <v>0</v>
          </cell>
          <cell r="BH18">
            <v>0</v>
          </cell>
          <cell r="BI18" t="str">
            <v/>
          </cell>
          <cell r="BJ18" t="str">
            <v/>
          </cell>
        </row>
        <row r="19">
          <cell r="B19">
            <v>0</v>
          </cell>
          <cell r="C19">
            <v>-3667864.82</v>
          </cell>
          <cell r="D19">
            <v>-4914325.5444940003</v>
          </cell>
          <cell r="E19">
            <v>-3650170.23</v>
          </cell>
          <cell r="F19" t="str">
            <v/>
          </cell>
          <cell r="G19" t="str">
            <v/>
          </cell>
          <cell r="H19">
            <v>-15275.9611</v>
          </cell>
          <cell r="I19">
            <v>-41035.35353</v>
          </cell>
          <cell r="J19">
            <v>-52356.844100000002</v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>
            <v>-1584742.2566</v>
          </cell>
          <cell r="S19">
            <v>-2137921.1586199999</v>
          </cell>
          <cell r="T19">
            <v>-1562547.1712</v>
          </cell>
          <cell r="U19" t="str">
            <v/>
          </cell>
          <cell r="V19" t="str">
            <v/>
          </cell>
          <cell r="W19">
            <v>-1090.28</v>
          </cell>
          <cell r="X19">
            <v>-3156.5656549999999</v>
          </cell>
          <cell r="Y19">
            <v>-2730.91</v>
          </cell>
          <cell r="Z19" t="str">
            <v/>
          </cell>
          <cell r="AA19" t="str">
            <v/>
          </cell>
          <cell r="AB19">
            <v>-1197.9000000000001</v>
          </cell>
          <cell r="AC19">
            <v>-3156.5656549999999</v>
          </cell>
          <cell r="AD19">
            <v>-9830.3677000000007</v>
          </cell>
          <cell r="AE19" t="str">
            <v/>
          </cell>
          <cell r="AF19" t="str">
            <v/>
          </cell>
          <cell r="AG19">
            <v>-1969759.1525999999</v>
          </cell>
          <cell r="AH19">
            <v>-2656454.8909390001</v>
          </cell>
          <cell r="AI19">
            <v>-2005140.061</v>
          </cell>
          <cell r="AJ19" t="str">
            <v/>
          </cell>
          <cell r="AK19" t="str">
            <v/>
          </cell>
          <cell r="AL19">
            <v>-2824.42</v>
          </cell>
          <cell r="AM19">
            <v>-66287.878784999994</v>
          </cell>
          <cell r="AN19">
            <v>-6387.5060000000003</v>
          </cell>
          <cell r="AO19" t="str">
            <v/>
          </cell>
          <cell r="AP19" t="str">
            <v/>
          </cell>
          <cell r="AQ19">
            <v>0</v>
          </cell>
          <cell r="AR19">
            <v>-3156.5656549999999</v>
          </cell>
          <cell r="AS19">
            <v>0</v>
          </cell>
          <cell r="AT19" t="str">
            <v/>
          </cell>
          <cell r="AU19" t="str">
            <v/>
          </cell>
          <cell r="AV19">
            <v>-111.52</v>
          </cell>
          <cell r="AW19">
            <v>-3156.5656549999999</v>
          </cell>
          <cell r="AX19">
            <v>0</v>
          </cell>
          <cell r="AY19" t="str">
            <v/>
          </cell>
          <cell r="AZ19" t="str">
            <v/>
          </cell>
          <cell r="BA19">
            <v>-92863.329700000002</v>
          </cell>
          <cell r="BB19">
            <v>0</v>
          </cell>
          <cell r="BC19">
            <v>-11177.37</v>
          </cell>
          <cell r="BD19" t="str">
            <v/>
          </cell>
          <cell r="BE19" t="str">
            <v/>
          </cell>
          <cell r="BF19">
            <v>0</v>
          </cell>
          <cell r="BG19">
            <v>0</v>
          </cell>
          <cell r="BH19">
            <v>0</v>
          </cell>
          <cell r="BI19" t="str">
            <v/>
          </cell>
          <cell r="BJ19" t="str">
            <v/>
          </cell>
        </row>
        <row r="20">
          <cell r="B20" t="str">
            <v>599999999</v>
          </cell>
          <cell r="C20">
            <v>4054871.43</v>
          </cell>
          <cell r="D20">
            <v>5692882.2490419997</v>
          </cell>
          <cell r="E20">
            <v>3549043.97</v>
          </cell>
          <cell r="F20" t="str">
            <v/>
          </cell>
          <cell r="G20" t="str">
            <v/>
          </cell>
          <cell r="H20">
            <v>9675.6388999999999</v>
          </cell>
          <cell r="I20">
            <v>53661.616164999999</v>
          </cell>
          <cell r="J20">
            <v>40967.9159</v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>
            <v>2776000.9034000002</v>
          </cell>
          <cell r="S20">
            <v>3892377.6332350001</v>
          </cell>
          <cell r="T20">
            <v>2451391.2387999999</v>
          </cell>
          <cell r="U20" t="str">
            <v/>
          </cell>
          <cell r="V20" t="str">
            <v/>
          </cell>
          <cell r="W20">
            <v>709.72</v>
          </cell>
          <cell r="X20">
            <v>3156.5656549999999</v>
          </cell>
          <cell r="Y20">
            <v>1577.09</v>
          </cell>
          <cell r="Z20" t="str">
            <v/>
          </cell>
          <cell r="AA20" t="str">
            <v/>
          </cell>
          <cell r="AB20">
            <v>675.06</v>
          </cell>
          <cell r="AC20">
            <v>3156.5656549999999</v>
          </cell>
          <cell r="AD20">
            <v>5619.8723</v>
          </cell>
          <cell r="AE20" t="str">
            <v/>
          </cell>
          <cell r="AF20" t="str">
            <v/>
          </cell>
          <cell r="AG20">
            <v>1209273.0374</v>
          </cell>
          <cell r="AH20">
            <v>1731060.1713670001</v>
          </cell>
          <cell r="AI20">
            <v>1043221.509</v>
          </cell>
          <cell r="AJ20" t="str">
            <v/>
          </cell>
          <cell r="AK20" t="str">
            <v/>
          </cell>
          <cell r="AL20">
            <v>2309.5300000000002</v>
          </cell>
          <cell r="AM20">
            <v>3156.5656549999999</v>
          </cell>
          <cell r="AN20">
            <v>4243.0640000000003</v>
          </cell>
          <cell r="AO20" t="str">
            <v/>
          </cell>
          <cell r="AP20" t="str">
            <v/>
          </cell>
          <cell r="AQ20">
            <v>0</v>
          </cell>
          <cell r="AR20">
            <v>3156.5656549999999</v>
          </cell>
          <cell r="AS20">
            <v>0</v>
          </cell>
          <cell r="AT20" t="str">
            <v/>
          </cell>
          <cell r="AU20" t="str">
            <v/>
          </cell>
          <cell r="AV20">
            <v>130.4</v>
          </cell>
          <cell r="AW20">
            <v>3156.5656549999999</v>
          </cell>
          <cell r="AX20">
            <v>0</v>
          </cell>
          <cell r="AY20" t="str">
            <v/>
          </cell>
          <cell r="AZ20" t="str">
            <v/>
          </cell>
          <cell r="BA20">
            <v>56097.140299999999</v>
          </cell>
          <cell r="BB20">
            <v>0</v>
          </cell>
          <cell r="BC20">
            <v>2023.28</v>
          </cell>
          <cell r="BD20" t="str">
            <v/>
          </cell>
          <cell r="BE20" t="str">
            <v/>
          </cell>
          <cell r="BF20">
            <v>0</v>
          </cell>
          <cell r="BG20">
            <v>0</v>
          </cell>
          <cell r="BH20">
            <v>0</v>
          </cell>
          <cell r="BI20" t="str">
            <v/>
          </cell>
          <cell r="BJ20" t="str">
            <v/>
          </cell>
        </row>
        <row r="21">
          <cell r="B21">
            <v>0</v>
          </cell>
          <cell r="C21">
            <v>4054871.43</v>
          </cell>
          <cell r="D21">
            <v>5692882.2490419997</v>
          </cell>
          <cell r="E21">
            <v>3549043.97</v>
          </cell>
          <cell r="F21" t="str">
            <v/>
          </cell>
          <cell r="G21" t="str">
            <v/>
          </cell>
          <cell r="H21">
            <v>9675.6388999999999</v>
          </cell>
          <cell r="I21">
            <v>53661.616164999999</v>
          </cell>
          <cell r="J21">
            <v>40967.9159</v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>
            <v>2776000.9034000002</v>
          </cell>
          <cell r="S21">
            <v>3892377.6332350001</v>
          </cell>
          <cell r="T21">
            <v>2451391.2387999999</v>
          </cell>
          <cell r="U21" t="str">
            <v/>
          </cell>
          <cell r="V21" t="str">
            <v/>
          </cell>
          <cell r="W21">
            <v>709.72</v>
          </cell>
          <cell r="X21">
            <v>3156.5656549999999</v>
          </cell>
          <cell r="Y21">
            <v>1577.09</v>
          </cell>
          <cell r="Z21" t="str">
            <v/>
          </cell>
          <cell r="AA21" t="str">
            <v/>
          </cell>
          <cell r="AB21">
            <v>675.06</v>
          </cell>
          <cell r="AC21">
            <v>3156.5656549999999</v>
          </cell>
          <cell r="AD21">
            <v>5619.8723</v>
          </cell>
          <cell r="AE21" t="str">
            <v/>
          </cell>
          <cell r="AF21" t="str">
            <v/>
          </cell>
          <cell r="AG21">
            <v>1209273.0374</v>
          </cell>
          <cell r="AH21">
            <v>1731060.1713670001</v>
          </cell>
          <cell r="AI21">
            <v>1043221.509</v>
          </cell>
          <cell r="AJ21" t="str">
            <v/>
          </cell>
          <cell r="AK21" t="str">
            <v/>
          </cell>
          <cell r="AL21">
            <v>2309.5300000000002</v>
          </cell>
          <cell r="AM21">
            <v>3156.5656549999999</v>
          </cell>
          <cell r="AN21">
            <v>4243.0640000000003</v>
          </cell>
          <cell r="AO21" t="str">
            <v/>
          </cell>
          <cell r="AP21" t="str">
            <v/>
          </cell>
          <cell r="AQ21">
            <v>0</v>
          </cell>
          <cell r="AR21">
            <v>3156.5656549999999</v>
          </cell>
          <cell r="AS21">
            <v>0</v>
          </cell>
          <cell r="AT21" t="str">
            <v/>
          </cell>
          <cell r="AU21" t="str">
            <v/>
          </cell>
          <cell r="AV21">
            <v>130.4</v>
          </cell>
          <cell r="AW21">
            <v>3156.5656549999999</v>
          </cell>
          <cell r="AX21">
            <v>0</v>
          </cell>
          <cell r="AY21" t="str">
            <v/>
          </cell>
          <cell r="AZ21" t="str">
            <v/>
          </cell>
          <cell r="BA21">
            <v>56097.140299999999</v>
          </cell>
          <cell r="BB21">
            <v>0</v>
          </cell>
          <cell r="BC21">
            <v>2023.28</v>
          </cell>
          <cell r="BD21" t="str">
            <v/>
          </cell>
          <cell r="BE21" t="str">
            <v/>
          </cell>
          <cell r="BF21">
            <v>0</v>
          </cell>
          <cell r="BG21">
            <v>0</v>
          </cell>
          <cell r="BH21">
            <v>0</v>
          </cell>
          <cell r="BI21" t="str">
            <v/>
          </cell>
          <cell r="BJ21" t="str">
            <v/>
          </cell>
        </row>
        <row r="22">
          <cell r="B22">
            <v>0</v>
          </cell>
          <cell r="C22">
            <v>4054871.43</v>
          </cell>
          <cell r="D22">
            <v>5692882.2490419997</v>
          </cell>
          <cell r="E22">
            <v>3549043.97</v>
          </cell>
          <cell r="F22" t="str">
            <v/>
          </cell>
          <cell r="G22" t="str">
            <v/>
          </cell>
          <cell r="H22">
            <v>9675.6388999999999</v>
          </cell>
          <cell r="I22">
            <v>53661.616164999999</v>
          </cell>
          <cell r="J22">
            <v>40967.9159</v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>
            <v>2776000.9034000002</v>
          </cell>
          <cell r="S22">
            <v>3892377.6332350001</v>
          </cell>
          <cell r="T22">
            <v>2451391.2387999999</v>
          </cell>
          <cell r="U22" t="str">
            <v/>
          </cell>
          <cell r="V22" t="str">
            <v/>
          </cell>
          <cell r="W22">
            <v>709.72</v>
          </cell>
          <cell r="X22">
            <v>3156.5656549999999</v>
          </cell>
          <cell r="Y22">
            <v>1577.09</v>
          </cell>
          <cell r="Z22" t="str">
            <v/>
          </cell>
          <cell r="AA22" t="str">
            <v/>
          </cell>
          <cell r="AB22">
            <v>675.06</v>
          </cell>
          <cell r="AC22">
            <v>3156.5656549999999</v>
          </cell>
          <cell r="AD22">
            <v>5619.8723</v>
          </cell>
          <cell r="AE22" t="str">
            <v/>
          </cell>
          <cell r="AF22" t="str">
            <v/>
          </cell>
          <cell r="AG22">
            <v>1209273.0374</v>
          </cell>
          <cell r="AH22">
            <v>1731060.1713670001</v>
          </cell>
          <cell r="AI22">
            <v>1043221.509</v>
          </cell>
          <cell r="AJ22" t="str">
            <v/>
          </cell>
          <cell r="AK22" t="str">
            <v/>
          </cell>
          <cell r="AL22">
            <v>2309.5300000000002</v>
          </cell>
          <cell r="AM22">
            <v>3156.5656549999999</v>
          </cell>
          <cell r="AN22">
            <v>4243.0640000000003</v>
          </cell>
          <cell r="AO22" t="str">
            <v/>
          </cell>
          <cell r="AP22" t="str">
            <v/>
          </cell>
          <cell r="AQ22">
            <v>0</v>
          </cell>
          <cell r="AR22">
            <v>3156.5656549999999</v>
          </cell>
          <cell r="AS22">
            <v>0</v>
          </cell>
          <cell r="AT22" t="str">
            <v/>
          </cell>
          <cell r="AU22" t="str">
            <v/>
          </cell>
          <cell r="AV22">
            <v>130.4</v>
          </cell>
          <cell r="AW22">
            <v>3156.5656549999999</v>
          </cell>
          <cell r="AX22">
            <v>0</v>
          </cell>
          <cell r="AY22" t="str">
            <v/>
          </cell>
          <cell r="AZ22" t="str">
            <v/>
          </cell>
          <cell r="BA22">
            <v>56097.140299999999</v>
          </cell>
          <cell r="BB22">
            <v>0</v>
          </cell>
          <cell r="BC22">
            <v>2023.28</v>
          </cell>
          <cell r="BD22" t="str">
            <v/>
          </cell>
          <cell r="BE22" t="str">
            <v/>
          </cell>
          <cell r="BF22">
            <v>0</v>
          </cell>
          <cell r="BG22">
            <v>0</v>
          </cell>
          <cell r="BH22">
            <v>0</v>
          </cell>
          <cell r="BI22" t="str">
            <v/>
          </cell>
          <cell r="BJ22" t="str">
            <v/>
          </cell>
        </row>
        <row r="23">
          <cell r="B23">
            <v>0</v>
          </cell>
          <cell r="C23">
            <v>4054871.43</v>
          </cell>
          <cell r="D23">
            <v>5692882.2490419997</v>
          </cell>
          <cell r="E23">
            <v>3549043.97</v>
          </cell>
          <cell r="F23" t="str">
            <v/>
          </cell>
          <cell r="G23" t="str">
            <v/>
          </cell>
          <cell r="H23">
            <v>9675.6388999999999</v>
          </cell>
          <cell r="I23">
            <v>53661.616164999999</v>
          </cell>
          <cell r="J23">
            <v>40967.9159</v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>
            <v>2776000.9034000002</v>
          </cell>
          <cell r="S23">
            <v>3892377.6332350001</v>
          </cell>
          <cell r="T23">
            <v>2451391.2387999999</v>
          </cell>
          <cell r="U23" t="str">
            <v/>
          </cell>
          <cell r="V23" t="str">
            <v/>
          </cell>
          <cell r="W23">
            <v>709.72</v>
          </cell>
          <cell r="X23">
            <v>3156.5656549999999</v>
          </cell>
          <cell r="Y23">
            <v>1577.09</v>
          </cell>
          <cell r="Z23" t="str">
            <v/>
          </cell>
          <cell r="AA23" t="str">
            <v/>
          </cell>
          <cell r="AB23">
            <v>675.06</v>
          </cell>
          <cell r="AC23">
            <v>3156.5656549999999</v>
          </cell>
          <cell r="AD23">
            <v>5619.8723</v>
          </cell>
          <cell r="AE23" t="str">
            <v/>
          </cell>
          <cell r="AF23" t="str">
            <v/>
          </cell>
          <cell r="AG23">
            <v>1209273.0374</v>
          </cell>
          <cell r="AH23">
            <v>1731060.1713670001</v>
          </cell>
          <cell r="AI23">
            <v>1043221.509</v>
          </cell>
          <cell r="AJ23" t="str">
            <v/>
          </cell>
          <cell r="AK23" t="str">
            <v/>
          </cell>
          <cell r="AL23">
            <v>2309.5300000000002</v>
          </cell>
          <cell r="AM23">
            <v>3156.5656549999999</v>
          </cell>
          <cell r="AN23">
            <v>4243.0640000000003</v>
          </cell>
          <cell r="AO23" t="str">
            <v/>
          </cell>
          <cell r="AP23" t="str">
            <v/>
          </cell>
          <cell r="AQ23">
            <v>0</v>
          </cell>
          <cell r="AR23">
            <v>3156.5656549999999</v>
          </cell>
          <cell r="AS23">
            <v>0</v>
          </cell>
          <cell r="AT23" t="str">
            <v/>
          </cell>
          <cell r="AU23" t="str">
            <v/>
          </cell>
          <cell r="AV23">
            <v>130.4</v>
          </cell>
          <cell r="AW23">
            <v>3156.5656549999999</v>
          </cell>
          <cell r="AX23">
            <v>0</v>
          </cell>
          <cell r="AY23" t="str">
            <v/>
          </cell>
          <cell r="AZ23" t="str">
            <v/>
          </cell>
          <cell r="BA23">
            <v>56097.140299999999</v>
          </cell>
          <cell r="BB23">
            <v>0</v>
          </cell>
          <cell r="BC23">
            <v>2023.28</v>
          </cell>
          <cell r="BD23" t="str">
            <v/>
          </cell>
          <cell r="BE23" t="str">
            <v/>
          </cell>
          <cell r="BF23">
            <v>0</v>
          </cell>
          <cell r="BG23">
            <v>0</v>
          </cell>
          <cell r="BH23">
            <v>0</v>
          </cell>
          <cell r="BI23" t="str">
            <v/>
          </cell>
          <cell r="BJ23" t="str">
            <v/>
          </cell>
        </row>
        <row r="24">
          <cell r="B24">
            <v>0</v>
          </cell>
          <cell r="C24">
            <v>4054871.43</v>
          </cell>
          <cell r="D24">
            <v>5692882.2490419997</v>
          </cell>
          <cell r="E24">
            <v>3549043.97</v>
          </cell>
          <cell r="F24" t="str">
            <v/>
          </cell>
          <cell r="G24" t="str">
            <v/>
          </cell>
          <cell r="H24">
            <v>9675.6388999999999</v>
          </cell>
          <cell r="I24">
            <v>53661.616164999999</v>
          </cell>
          <cell r="J24">
            <v>40967.9159</v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>
            <v>2776000.9034000002</v>
          </cell>
          <cell r="S24">
            <v>3892377.6332350001</v>
          </cell>
          <cell r="T24">
            <v>2451391.2387999999</v>
          </cell>
          <cell r="U24" t="str">
            <v/>
          </cell>
          <cell r="V24" t="str">
            <v/>
          </cell>
          <cell r="W24">
            <v>709.72</v>
          </cell>
          <cell r="X24">
            <v>3156.5656549999999</v>
          </cell>
          <cell r="Y24">
            <v>1577.09</v>
          </cell>
          <cell r="Z24" t="str">
            <v/>
          </cell>
          <cell r="AA24" t="str">
            <v/>
          </cell>
          <cell r="AB24">
            <v>675.06</v>
          </cell>
          <cell r="AC24">
            <v>3156.5656549999999</v>
          </cell>
          <cell r="AD24">
            <v>5619.8723</v>
          </cell>
          <cell r="AE24" t="str">
            <v/>
          </cell>
          <cell r="AF24" t="str">
            <v/>
          </cell>
          <cell r="AG24">
            <v>1209273.0374</v>
          </cell>
          <cell r="AH24">
            <v>1731060.1713670001</v>
          </cell>
          <cell r="AI24">
            <v>1043221.509</v>
          </cell>
          <cell r="AJ24" t="str">
            <v/>
          </cell>
          <cell r="AK24" t="str">
            <v/>
          </cell>
          <cell r="AL24">
            <v>2309.5300000000002</v>
          </cell>
          <cell r="AM24">
            <v>3156.5656549999999</v>
          </cell>
          <cell r="AN24">
            <v>4243.0640000000003</v>
          </cell>
          <cell r="AO24" t="str">
            <v/>
          </cell>
          <cell r="AP24" t="str">
            <v/>
          </cell>
          <cell r="AQ24">
            <v>0</v>
          </cell>
          <cell r="AR24">
            <v>3156.5656549999999</v>
          </cell>
          <cell r="AS24">
            <v>0</v>
          </cell>
          <cell r="AT24" t="str">
            <v/>
          </cell>
          <cell r="AU24" t="str">
            <v/>
          </cell>
          <cell r="AV24">
            <v>130.4</v>
          </cell>
          <cell r="AW24">
            <v>3156.5656549999999</v>
          </cell>
          <cell r="AX24">
            <v>0</v>
          </cell>
          <cell r="AY24" t="str">
            <v/>
          </cell>
          <cell r="AZ24" t="str">
            <v/>
          </cell>
          <cell r="BA24">
            <v>56097.140299999999</v>
          </cell>
          <cell r="BB24">
            <v>0</v>
          </cell>
          <cell r="BC24">
            <v>2023.28</v>
          </cell>
          <cell r="BD24" t="str">
            <v/>
          </cell>
          <cell r="BE24" t="str">
            <v/>
          </cell>
          <cell r="BF24">
            <v>0</v>
          </cell>
          <cell r="BG24">
            <v>0</v>
          </cell>
          <cell r="BH24">
            <v>0</v>
          </cell>
          <cell r="BI24" t="str">
            <v/>
          </cell>
          <cell r="BJ24" t="str">
            <v/>
          </cell>
        </row>
        <row r="25">
          <cell r="B25" t="str">
            <v>600101010</v>
          </cell>
          <cell r="C25">
            <v>-1142463.95</v>
          </cell>
          <cell r="D25">
            <v>-1666666.669088</v>
          </cell>
          <cell r="E25">
            <v>-1430272.19</v>
          </cell>
          <cell r="F25" t="str">
            <v/>
          </cell>
          <cell r="G25" t="str">
            <v/>
          </cell>
          <cell r="H25">
            <v>0</v>
          </cell>
          <cell r="I25">
            <v>0</v>
          </cell>
          <cell r="J25">
            <v>0</v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>
            <v>-616625.92000000004</v>
          </cell>
          <cell r="S25">
            <v>-681818.18151400005</v>
          </cell>
          <cell r="T25">
            <v>-605123.80000000005</v>
          </cell>
          <cell r="U25" t="str">
            <v/>
          </cell>
          <cell r="V25" t="str">
            <v/>
          </cell>
          <cell r="W25">
            <v>0</v>
          </cell>
          <cell r="X25">
            <v>0</v>
          </cell>
          <cell r="Y25">
            <v>0</v>
          </cell>
          <cell r="Z25" t="str">
            <v/>
          </cell>
          <cell r="AA25" t="str">
            <v/>
          </cell>
          <cell r="AB25">
            <v>-800</v>
          </cell>
          <cell r="AC25">
            <v>0</v>
          </cell>
          <cell r="AD25">
            <v>0</v>
          </cell>
          <cell r="AE25" t="str">
            <v/>
          </cell>
          <cell r="AF25" t="str">
            <v/>
          </cell>
          <cell r="AG25">
            <v>-524688.03</v>
          </cell>
          <cell r="AH25">
            <v>-833333.33606</v>
          </cell>
          <cell r="AI25">
            <v>-825148.39</v>
          </cell>
          <cell r="AJ25" t="str">
            <v/>
          </cell>
          <cell r="AK25" t="str">
            <v/>
          </cell>
          <cell r="AL25">
            <v>0</v>
          </cell>
          <cell r="AM25">
            <v>0</v>
          </cell>
          <cell r="AN25">
            <v>0</v>
          </cell>
          <cell r="AO25" t="str">
            <v/>
          </cell>
          <cell r="AP25" t="str">
            <v/>
          </cell>
          <cell r="AQ25">
            <v>0</v>
          </cell>
          <cell r="AR25">
            <v>0</v>
          </cell>
          <cell r="AS25">
            <v>0</v>
          </cell>
          <cell r="AT25" t="str">
            <v/>
          </cell>
          <cell r="AU25" t="str">
            <v/>
          </cell>
          <cell r="AV25">
            <v>0</v>
          </cell>
          <cell r="AW25">
            <v>0</v>
          </cell>
          <cell r="AX25">
            <v>0</v>
          </cell>
          <cell r="AY25" t="str">
            <v/>
          </cell>
          <cell r="AZ25" t="str">
            <v/>
          </cell>
          <cell r="BA25">
            <v>-350</v>
          </cell>
          <cell r="BB25">
            <v>-151515.151514</v>
          </cell>
          <cell r="BC25">
            <v>0</v>
          </cell>
          <cell r="BD25" t="str">
            <v/>
          </cell>
          <cell r="BE25" t="str">
            <v/>
          </cell>
          <cell r="BF25">
            <v>0</v>
          </cell>
          <cell r="BG25">
            <v>0</v>
          </cell>
          <cell r="BH25">
            <v>0</v>
          </cell>
          <cell r="BI25" t="str">
            <v/>
          </cell>
          <cell r="BJ25" t="str">
            <v/>
          </cell>
        </row>
        <row r="26">
          <cell r="B26">
            <v>0</v>
          </cell>
          <cell r="C26">
            <v>-1142463.95</v>
          </cell>
          <cell r="D26">
            <v>-1666666.669088</v>
          </cell>
          <cell r="E26">
            <v>-1430272.19</v>
          </cell>
          <cell r="F26" t="str">
            <v/>
          </cell>
          <cell r="G26" t="str">
            <v/>
          </cell>
          <cell r="H26">
            <v>0</v>
          </cell>
          <cell r="I26">
            <v>0</v>
          </cell>
          <cell r="J26">
            <v>0</v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>
            <v>-616625.92000000004</v>
          </cell>
          <cell r="S26">
            <v>-681818.18151400005</v>
          </cell>
          <cell r="T26">
            <v>-605123.80000000005</v>
          </cell>
          <cell r="U26" t="str">
            <v/>
          </cell>
          <cell r="V26" t="str">
            <v/>
          </cell>
          <cell r="W26">
            <v>0</v>
          </cell>
          <cell r="X26">
            <v>0</v>
          </cell>
          <cell r="Y26">
            <v>0</v>
          </cell>
          <cell r="Z26" t="str">
            <v/>
          </cell>
          <cell r="AA26" t="str">
            <v/>
          </cell>
          <cell r="AB26">
            <v>-800</v>
          </cell>
          <cell r="AC26">
            <v>0</v>
          </cell>
          <cell r="AD26">
            <v>0</v>
          </cell>
          <cell r="AE26" t="str">
            <v/>
          </cell>
          <cell r="AF26" t="str">
            <v/>
          </cell>
          <cell r="AG26">
            <v>-524688.03</v>
          </cell>
          <cell r="AH26">
            <v>-833333.33606</v>
          </cell>
          <cell r="AI26">
            <v>-825148.39</v>
          </cell>
          <cell r="AJ26" t="str">
            <v/>
          </cell>
          <cell r="AK26" t="str">
            <v/>
          </cell>
          <cell r="AL26">
            <v>0</v>
          </cell>
          <cell r="AM26">
            <v>0</v>
          </cell>
          <cell r="AN26">
            <v>0</v>
          </cell>
          <cell r="AO26" t="str">
            <v/>
          </cell>
          <cell r="AP26" t="str">
            <v/>
          </cell>
          <cell r="AQ26">
            <v>0</v>
          </cell>
          <cell r="AR26">
            <v>0</v>
          </cell>
          <cell r="AS26">
            <v>0</v>
          </cell>
          <cell r="AT26" t="str">
            <v/>
          </cell>
          <cell r="AU26" t="str">
            <v/>
          </cell>
          <cell r="AV26">
            <v>0</v>
          </cell>
          <cell r="AW26">
            <v>0</v>
          </cell>
          <cell r="AX26">
            <v>0</v>
          </cell>
          <cell r="AY26" t="str">
            <v/>
          </cell>
          <cell r="AZ26" t="str">
            <v/>
          </cell>
          <cell r="BA26">
            <v>-350</v>
          </cell>
          <cell r="BB26">
            <v>-151515.151514</v>
          </cell>
          <cell r="BC26">
            <v>0</v>
          </cell>
          <cell r="BD26" t="str">
            <v/>
          </cell>
          <cell r="BE26" t="str">
            <v/>
          </cell>
          <cell r="BF26">
            <v>0</v>
          </cell>
          <cell r="BG26">
            <v>0</v>
          </cell>
          <cell r="BH26">
            <v>0</v>
          </cell>
          <cell r="BI26" t="str">
            <v/>
          </cell>
          <cell r="BJ26" t="str">
            <v/>
          </cell>
        </row>
        <row r="27">
          <cell r="B27">
            <v>0</v>
          </cell>
          <cell r="C27">
            <v>-1142463.95</v>
          </cell>
          <cell r="D27">
            <v>-1666666.669088</v>
          </cell>
          <cell r="E27">
            <v>-1430272.19</v>
          </cell>
          <cell r="F27" t="str">
            <v/>
          </cell>
          <cell r="G27" t="str">
            <v/>
          </cell>
          <cell r="H27">
            <v>0</v>
          </cell>
          <cell r="I27">
            <v>0</v>
          </cell>
          <cell r="J27">
            <v>0</v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>
            <v>-616625.92000000004</v>
          </cell>
          <cell r="S27">
            <v>-681818.18151400005</v>
          </cell>
          <cell r="T27">
            <v>-605123.80000000005</v>
          </cell>
          <cell r="U27" t="str">
            <v/>
          </cell>
          <cell r="V27" t="str">
            <v/>
          </cell>
          <cell r="W27">
            <v>0</v>
          </cell>
          <cell r="X27">
            <v>0</v>
          </cell>
          <cell r="Y27">
            <v>0</v>
          </cell>
          <cell r="Z27" t="str">
            <v/>
          </cell>
          <cell r="AA27" t="str">
            <v/>
          </cell>
          <cell r="AB27">
            <v>-800</v>
          </cell>
          <cell r="AC27">
            <v>0</v>
          </cell>
          <cell r="AD27">
            <v>0</v>
          </cell>
          <cell r="AE27" t="str">
            <v/>
          </cell>
          <cell r="AF27" t="str">
            <v/>
          </cell>
          <cell r="AG27">
            <v>-524688.03</v>
          </cell>
          <cell r="AH27">
            <v>-833333.33606</v>
          </cell>
          <cell r="AI27">
            <v>-825148.39</v>
          </cell>
          <cell r="AJ27" t="str">
            <v/>
          </cell>
          <cell r="AK27" t="str">
            <v/>
          </cell>
          <cell r="AL27">
            <v>0</v>
          </cell>
          <cell r="AM27">
            <v>0</v>
          </cell>
          <cell r="AN27">
            <v>0</v>
          </cell>
          <cell r="AO27" t="str">
            <v/>
          </cell>
          <cell r="AP27" t="str">
            <v/>
          </cell>
          <cell r="AQ27">
            <v>0</v>
          </cell>
          <cell r="AR27">
            <v>0</v>
          </cell>
          <cell r="AS27">
            <v>0</v>
          </cell>
          <cell r="AT27" t="str">
            <v/>
          </cell>
          <cell r="AU27" t="str">
            <v/>
          </cell>
          <cell r="AV27">
            <v>0</v>
          </cell>
          <cell r="AW27">
            <v>0</v>
          </cell>
          <cell r="AX27">
            <v>0</v>
          </cell>
          <cell r="AY27" t="str">
            <v/>
          </cell>
          <cell r="AZ27" t="str">
            <v/>
          </cell>
          <cell r="BA27">
            <v>-350</v>
          </cell>
          <cell r="BB27">
            <v>-151515.151514</v>
          </cell>
          <cell r="BC27">
            <v>0</v>
          </cell>
          <cell r="BD27" t="str">
            <v/>
          </cell>
          <cell r="BE27" t="str">
            <v/>
          </cell>
          <cell r="BF27">
            <v>0</v>
          </cell>
          <cell r="BG27">
            <v>0</v>
          </cell>
          <cell r="BH27">
            <v>0</v>
          </cell>
          <cell r="BI27" t="str">
            <v/>
          </cell>
          <cell r="BJ27" t="str">
            <v/>
          </cell>
        </row>
        <row r="28">
          <cell r="B28" t="str">
            <v>600202010</v>
          </cell>
          <cell r="C28">
            <v>-193151.07</v>
          </cell>
          <cell r="D28">
            <v>-556940.62019100005</v>
          </cell>
          <cell r="E28">
            <v>-117058.4</v>
          </cell>
          <cell r="F28" t="str">
            <v/>
          </cell>
          <cell r="G28" t="str">
            <v/>
          </cell>
          <cell r="H28">
            <v>-858.33439999999996</v>
          </cell>
          <cell r="I28">
            <v>-7575.7575749999996</v>
          </cell>
          <cell r="J28">
            <v>0</v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>
            <v>-106617.6007</v>
          </cell>
          <cell r="S28">
            <v>-295510.89605500002</v>
          </cell>
          <cell r="T28">
            <v>-75683.58</v>
          </cell>
          <cell r="U28" t="str">
            <v/>
          </cell>
          <cell r="V28" t="str">
            <v/>
          </cell>
          <cell r="W28">
            <v>0</v>
          </cell>
          <cell r="X28">
            <v>-505.05050499999999</v>
          </cell>
          <cell r="Y28">
            <v>0</v>
          </cell>
          <cell r="Z28" t="str">
            <v/>
          </cell>
          <cell r="AA28" t="str">
            <v/>
          </cell>
          <cell r="AB28">
            <v>0</v>
          </cell>
          <cell r="AC28">
            <v>-505.05050499999999</v>
          </cell>
          <cell r="AD28">
            <v>0</v>
          </cell>
          <cell r="AE28" t="str">
            <v/>
          </cell>
          <cell r="AF28" t="str">
            <v/>
          </cell>
          <cell r="AG28">
            <v>-83331.995299999995</v>
          </cell>
          <cell r="AH28">
            <v>-246278.20898600001</v>
          </cell>
          <cell r="AI28">
            <v>-36409.82</v>
          </cell>
          <cell r="AJ28" t="str">
            <v/>
          </cell>
          <cell r="AK28" t="str">
            <v/>
          </cell>
          <cell r="AL28">
            <v>0</v>
          </cell>
          <cell r="AM28">
            <v>-5555.5555549999999</v>
          </cell>
          <cell r="AN28">
            <v>0</v>
          </cell>
          <cell r="AO28" t="str">
            <v/>
          </cell>
          <cell r="AP28" t="str">
            <v/>
          </cell>
          <cell r="AQ28">
            <v>0</v>
          </cell>
          <cell r="AR28">
            <v>-505.05050499999999</v>
          </cell>
          <cell r="AS28">
            <v>0</v>
          </cell>
          <cell r="AT28" t="str">
            <v/>
          </cell>
          <cell r="AU28" t="str">
            <v/>
          </cell>
          <cell r="AV28">
            <v>0</v>
          </cell>
          <cell r="AW28">
            <v>-505.05050499999999</v>
          </cell>
          <cell r="AX28">
            <v>0</v>
          </cell>
          <cell r="AY28" t="str">
            <v/>
          </cell>
          <cell r="AZ28" t="str">
            <v/>
          </cell>
          <cell r="BA28">
            <v>-2343.1396</v>
          </cell>
          <cell r="BB28">
            <v>0</v>
          </cell>
          <cell r="BC28">
            <v>0</v>
          </cell>
          <cell r="BD28" t="str">
            <v/>
          </cell>
          <cell r="BE28" t="str">
            <v/>
          </cell>
          <cell r="BF28">
            <v>0</v>
          </cell>
          <cell r="BG28">
            <v>0</v>
          </cell>
          <cell r="BH28">
            <v>-4965</v>
          </cell>
          <cell r="BI28" t="str">
            <v/>
          </cell>
          <cell r="BJ28" t="str">
            <v/>
          </cell>
        </row>
        <row r="29">
          <cell r="B29">
            <v>0</v>
          </cell>
          <cell r="C29">
            <v>-193151.07</v>
          </cell>
          <cell r="D29">
            <v>-556940.62019100005</v>
          </cell>
          <cell r="E29">
            <v>-117058.4</v>
          </cell>
          <cell r="F29" t="str">
            <v/>
          </cell>
          <cell r="G29" t="str">
            <v/>
          </cell>
          <cell r="H29">
            <v>-858.33439999999996</v>
          </cell>
          <cell r="I29">
            <v>-7575.7575749999996</v>
          </cell>
          <cell r="J29">
            <v>0</v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>
            <v>-106617.6007</v>
          </cell>
          <cell r="S29">
            <v>-295510.89605500002</v>
          </cell>
          <cell r="T29">
            <v>-75683.58</v>
          </cell>
          <cell r="U29" t="str">
            <v/>
          </cell>
          <cell r="V29" t="str">
            <v/>
          </cell>
          <cell r="W29">
            <v>0</v>
          </cell>
          <cell r="X29">
            <v>-505.05050499999999</v>
          </cell>
          <cell r="Y29">
            <v>0</v>
          </cell>
          <cell r="Z29" t="str">
            <v/>
          </cell>
          <cell r="AA29" t="str">
            <v/>
          </cell>
          <cell r="AB29">
            <v>0</v>
          </cell>
          <cell r="AC29">
            <v>-505.05050499999999</v>
          </cell>
          <cell r="AD29">
            <v>0</v>
          </cell>
          <cell r="AE29" t="str">
            <v/>
          </cell>
          <cell r="AF29" t="str">
            <v/>
          </cell>
          <cell r="AG29">
            <v>-83331.995299999995</v>
          </cell>
          <cell r="AH29">
            <v>-246278.20898600001</v>
          </cell>
          <cell r="AI29">
            <v>-36409.82</v>
          </cell>
          <cell r="AJ29" t="str">
            <v/>
          </cell>
          <cell r="AK29" t="str">
            <v/>
          </cell>
          <cell r="AL29">
            <v>0</v>
          </cell>
          <cell r="AM29">
            <v>-5555.5555549999999</v>
          </cell>
          <cell r="AN29">
            <v>0</v>
          </cell>
          <cell r="AO29" t="str">
            <v/>
          </cell>
          <cell r="AP29" t="str">
            <v/>
          </cell>
          <cell r="AQ29">
            <v>0</v>
          </cell>
          <cell r="AR29">
            <v>-505.05050499999999</v>
          </cell>
          <cell r="AS29">
            <v>0</v>
          </cell>
          <cell r="AT29" t="str">
            <v/>
          </cell>
          <cell r="AU29" t="str">
            <v/>
          </cell>
          <cell r="AV29">
            <v>0</v>
          </cell>
          <cell r="AW29">
            <v>-505.05050499999999</v>
          </cell>
          <cell r="AX29">
            <v>0</v>
          </cell>
          <cell r="AY29" t="str">
            <v/>
          </cell>
          <cell r="AZ29" t="str">
            <v/>
          </cell>
          <cell r="BA29">
            <v>-2343.1396</v>
          </cell>
          <cell r="BB29">
            <v>0</v>
          </cell>
          <cell r="BC29">
            <v>0</v>
          </cell>
          <cell r="BD29" t="str">
            <v/>
          </cell>
          <cell r="BE29" t="str">
            <v/>
          </cell>
          <cell r="BF29">
            <v>0</v>
          </cell>
          <cell r="BG29">
            <v>0</v>
          </cell>
          <cell r="BH29">
            <v>-4965</v>
          </cell>
          <cell r="BI29" t="str">
            <v/>
          </cell>
          <cell r="BJ29" t="str">
            <v/>
          </cell>
        </row>
        <row r="30">
          <cell r="B30" t="str">
            <v>600204010</v>
          </cell>
          <cell r="C30">
            <v>-8520.6200000000008</v>
          </cell>
          <cell r="D30">
            <v>0</v>
          </cell>
          <cell r="E30">
            <v>-27127.72</v>
          </cell>
          <cell r="F30" t="str">
            <v/>
          </cell>
          <cell r="G30" t="str">
            <v/>
          </cell>
          <cell r="H30">
            <v>-5.2709000000000001</v>
          </cell>
          <cell r="I30">
            <v>0</v>
          </cell>
          <cell r="J30">
            <v>-167.57089999999999</v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-4654.0221000000001</v>
          </cell>
          <cell r="S30">
            <v>0</v>
          </cell>
          <cell r="T30">
            <v>-13993.7737</v>
          </cell>
          <cell r="U30" t="str">
            <v/>
          </cell>
          <cell r="V30" t="str">
            <v/>
          </cell>
          <cell r="W30">
            <v>0</v>
          </cell>
          <cell r="X30">
            <v>0</v>
          </cell>
          <cell r="Y30">
            <v>0</v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-6</v>
          </cell>
          <cell r="AE30" t="str">
            <v/>
          </cell>
          <cell r="AF30" t="str">
            <v/>
          </cell>
          <cell r="AG30">
            <v>-3647.2579999999998</v>
          </cell>
          <cell r="AH30">
            <v>0</v>
          </cell>
          <cell r="AI30">
            <v>-9524.2353999999996</v>
          </cell>
          <cell r="AJ30" t="str">
            <v/>
          </cell>
          <cell r="AK30" t="str">
            <v/>
          </cell>
          <cell r="AL30">
            <v>0</v>
          </cell>
          <cell r="AM30">
            <v>0</v>
          </cell>
          <cell r="AN30">
            <v>-6</v>
          </cell>
          <cell r="AO30" t="str">
            <v/>
          </cell>
          <cell r="AP30" t="str">
            <v/>
          </cell>
          <cell r="AQ30">
            <v>0</v>
          </cell>
          <cell r="AR30">
            <v>0</v>
          </cell>
          <cell r="AS30">
            <v>0</v>
          </cell>
          <cell r="AT30" t="str">
            <v/>
          </cell>
          <cell r="AU30" t="str">
            <v/>
          </cell>
          <cell r="AV30">
            <v>0</v>
          </cell>
          <cell r="AW30">
            <v>0</v>
          </cell>
          <cell r="AX30">
            <v>0</v>
          </cell>
          <cell r="AY30" t="str">
            <v/>
          </cell>
          <cell r="AZ30" t="str">
            <v/>
          </cell>
          <cell r="BA30">
            <v>-214.06899999999999</v>
          </cell>
          <cell r="BB30">
            <v>0</v>
          </cell>
          <cell r="BC30">
            <v>-3430.14</v>
          </cell>
          <cell r="BD30" t="str">
            <v/>
          </cell>
          <cell r="BE30" t="str">
            <v/>
          </cell>
          <cell r="BF30">
            <v>0</v>
          </cell>
          <cell r="BG30">
            <v>0</v>
          </cell>
          <cell r="BH30">
            <v>0</v>
          </cell>
          <cell r="BI30" t="str">
            <v/>
          </cell>
          <cell r="BJ30" t="str">
            <v/>
          </cell>
        </row>
        <row r="31">
          <cell r="B31">
            <v>0</v>
          </cell>
          <cell r="C31">
            <v>-8520.6200000000008</v>
          </cell>
          <cell r="D31">
            <v>0</v>
          </cell>
          <cell r="E31">
            <v>-27127.72</v>
          </cell>
          <cell r="F31" t="str">
            <v/>
          </cell>
          <cell r="G31" t="str">
            <v/>
          </cell>
          <cell r="H31">
            <v>-5.2709000000000001</v>
          </cell>
          <cell r="I31">
            <v>0</v>
          </cell>
          <cell r="J31">
            <v>-167.57089999999999</v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-4654.0221000000001</v>
          </cell>
          <cell r="S31">
            <v>0</v>
          </cell>
          <cell r="T31">
            <v>-13993.7737</v>
          </cell>
          <cell r="U31" t="str">
            <v/>
          </cell>
          <cell r="V31" t="str">
            <v/>
          </cell>
          <cell r="W31">
            <v>0</v>
          </cell>
          <cell r="X31">
            <v>0</v>
          </cell>
          <cell r="Y31">
            <v>0</v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-6</v>
          </cell>
          <cell r="AE31" t="str">
            <v/>
          </cell>
          <cell r="AF31" t="str">
            <v/>
          </cell>
          <cell r="AG31">
            <v>-3647.2579999999998</v>
          </cell>
          <cell r="AH31">
            <v>0</v>
          </cell>
          <cell r="AI31">
            <v>-9524.2353999999996</v>
          </cell>
          <cell r="AJ31" t="str">
            <v/>
          </cell>
          <cell r="AK31" t="str">
            <v/>
          </cell>
          <cell r="AL31">
            <v>0</v>
          </cell>
          <cell r="AM31">
            <v>0</v>
          </cell>
          <cell r="AN31">
            <v>-6</v>
          </cell>
          <cell r="AO31" t="str">
            <v/>
          </cell>
          <cell r="AP31" t="str">
            <v/>
          </cell>
          <cell r="AQ31">
            <v>0</v>
          </cell>
          <cell r="AR31">
            <v>0</v>
          </cell>
          <cell r="AS31">
            <v>0</v>
          </cell>
          <cell r="AT31" t="str">
            <v/>
          </cell>
          <cell r="AU31" t="str">
            <v/>
          </cell>
          <cell r="AV31">
            <v>0</v>
          </cell>
          <cell r="AW31">
            <v>0</v>
          </cell>
          <cell r="AX31">
            <v>0</v>
          </cell>
          <cell r="AY31" t="str">
            <v/>
          </cell>
          <cell r="AZ31" t="str">
            <v/>
          </cell>
          <cell r="BA31">
            <v>-214.06899999999999</v>
          </cell>
          <cell r="BB31">
            <v>0</v>
          </cell>
          <cell r="BC31">
            <v>-3430.14</v>
          </cell>
          <cell r="BD31" t="str">
            <v/>
          </cell>
          <cell r="BE31" t="str">
            <v/>
          </cell>
          <cell r="BF31">
            <v>0</v>
          </cell>
          <cell r="BG31">
            <v>0</v>
          </cell>
          <cell r="BH31">
            <v>0</v>
          </cell>
          <cell r="BI31" t="str">
            <v/>
          </cell>
          <cell r="BJ31" t="str">
            <v/>
          </cell>
        </row>
        <row r="32">
          <cell r="B32" t="str">
            <v>600205010</v>
          </cell>
          <cell r="C32">
            <v>-1034.2</v>
          </cell>
          <cell r="D32">
            <v>0</v>
          </cell>
          <cell r="E32">
            <v>-4847.3999999999996</v>
          </cell>
          <cell r="F32" t="str">
            <v/>
          </cell>
          <cell r="G32" t="str">
            <v/>
          </cell>
          <cell r="H32">
            <v>0</v>
          </cell>
          <cell r="I32">
            <v>0</v>
          </cell>
          <cell r="J32">
            <v>0</v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>
            <v>-70</v>
          </cell>
          <cell r="S32">
            <v>0</v>
          </cell>
          <cell r="T32">
            <v>-2394.35</v>
          </cell>
          <cell r="U32" t="str">
            <v/>
          </cell>
          <cell r="V32" t="str">
            <v/>
          </cell>
          <cell r="W32">
            <v>0</v>
          </cell>
          <cell r="X32">
            <v>0</v>
          </cell>
          <cell r="Y32">
            <v>-29.5</v>
          </cell>
          <cell r="Z32" t="str">
            <v/>
          </cell>
          <cell r="AA32" t="str">
            <v/>
          </cell>
          <cell r="AB32">
            <v>-184.2</v>
          </cell>
          <cell r="AC32">
            <v>0</v>
          </cell>
          <cell r="AD32">
            <v>-147.5</v>
          </cell>
          <cell r="AE32" t="str">
            <v/>
          </cell>
          <cell r="AF32" t="str">
            <v/>
          </cell>
          <cell r="AG32">
            <v>-780</v>
          </cell>
          <cell r="AH32">
            <v>0</v>
          </cell>
          <cell r="AI32">
            <v>-1896.05</v>
          </cell>
          <cell r="AJ32" t="str">
            <v/>
          </cell>
          <cell r="AK32" t="str">
            <v/>
          </cell>
          <cell r="AL32">
            <v>0</v>
          </cell>
          <cell r="AM32">
            <v>0</v>
          </cell>
          <cell r="AN32">
            <v>0</v>
          </cell>
          <cell r="AO32" t="str">
            <v/>
          </cell>
          <cell r="AP32" t="str">
            <v/>
          </cell>
          <cell r="AQ32">
            <v>0</v>
          </cell>
          <cell r="AR32">
            <v>0</v>
          </cell>
          <cell r="AS32">
            <v>0</v>
          </cell>
          <cell r="AT32" t="str">
            <v/>
          </cell>
          <cell r="AU32" t="str">
            <v/>
          </cell>
          <cell r="AV32">
            <v>0</v>
          </cell>
          <cell r="AW32">
            <v>0</v>
          </cell>
          <cell r="AX32">
            <v>0</v>
          </cell>
          <cell r="AY32" t="str">
            <v/>
          </cell>
          <cell r="AZ32" t="str">
            <v/>
          </cell>
          <cell r="BA32">
            <v>0</v>
          </cell>
          <cell r="BB32">
            <v>0</v>
          </cell>
          <cell r="BC32">
            <v>73.75</v>
          </cell>
          <cell r="BD32" t="str">
            <v/>
          </cell>
          <cell r="BE32" t="str">
            <v/>
          </cell>
          <cell r="BF32">
            <v>0</v>
          </cell>
          <cell r="BG32">
            <v>0</v>
          </cell>
          <cell r="BH32">
            <v>-453.75</v>
          </cell>
          <cell r="BI32" t="str">
            <v/>
          </cell>
          <cell r="BJ32" t="str">
            <v/>
          </cell>
        </row>
        <row r="33">
          <cell r="B33">
            <v>0</v>
          </cell>
          <cell r="C33">
            <v>-1034.2</v>
          </cell>
          <cell r="D33">
            <v>0</v>
          </cell>
          <cell r="E33">
            <v>-4847.3999999999996</v>
          </cell>
          <cell r="F33" t="str">
            <v/>
          </cell>
          <cell r="G33" t="str">
            <v/>
          </cell>
          <cell r="H33">
            <v>0</v>
          </cell>
          <cell r="I33">
            <v>0</v>
          </cell>
          <cell r="J33">
            <v>0</v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>
            <v>-70</v>
          </cell>
          <cell r="S33">
            <v>0</v>
          </cell>
          <cell r="T33">
            <v>-2394.35</v>
          </cell>
          <cell r="U33" t="str">
            <v/>
          </cell>
          <cell r="V33" t="str">
            <v/>
          </cell>
          <cell r="W33">
            <v>0</v>
          </cell>
          <cell r="X33">
            <v>0</v>
          </cell>
          <cell r="Y33">
            <v>-29.5</v>
          </cell>
          <cell r="Z33" t="str">
            <v/>
          </cell>
          <cell r="AA33" t="str">
            <v/>
          </cell>
          <cell r="AB33">
            <v>-184.2</v>
          </cell>
          <cell r="AC33">
            <v>0</v>
          </cell>
          <cell r="AD33">
            <v>-147.5</v>
          </cell>
          <cell r="AE33" t="str">
            <v/>
          </cell>
          <cell r="AF33" t="str">
            <v/>
          </cell>
          <cell r="AG33">
            <v>-780</v>
          </cell>
          <cell r="AH33">
            <v>0</v>
          </cell>
          <cell r="AI33">
            <v>-1896.05</v>
          </cell>
          <cell r="AJ33" t="str">
            <v/>
          </cell>
          <cell r="AK33" t="str">
            <v/>
          </cell>
          <cell r="AL33">
            <v>0</v>
          </cell>
          <cell r="AM33">
            <v>0</v>
          </cell>
          <cell r="AN33">
            <v>0</v>
          </cell>
          <cell r="AO33" t="str">
            <v/>
          </cell>
          <cell r="AP33" t="str">
            <v/>
          </cell>
          <cell r="AQ33">
            <v>0</v>
          </cell>
          <cell r="AR33">
            <v>0</v>
          </cell>
          <cell r="AS33">
            <v>0</v>
          </cell>
          <cell r="AT33" t="str">
            <v/>
          </cell>
          <cell r="AU33" t="str">
            <v/>
          </cell>
          <cell r="AV33">
            <v>0</v>
          </cell>
          <cell r="AW33">
            <v>0</v>
          </cell>
          <cell r="AX33">
            <v>0</v>
          </cell>
          <cell r="AY33" t="str">
            <v/>
          </cell>
          <cell r="AZ33" t="str">
            <v/>
          </cell>
          <cell r="BA33">
            <v>0</v>
          </cell>
          <cell r="BB33">
            <v>0</v>
          </cell>
          <cell r="BC33">
            <v>73.75</v>
          </cell>
          <cell r="BD33" t="str">
            <v/>
          </cell>
          <cell r="BE33" t="str">
            <v/>
          </cell>
          <cell r="BF33">
            <v>0</v>
          </cell>
          <cell r="BG33">
            <v>0</v>
          </cell>
          <cell r="BH33">
            <v>-453.75</v>
          </cell>
          <cell r="BI33" t="str">
            <v/>
          </cell>
          <cell r="BJ33" t="str">
            <v/>
          </cell>
        </row>
        <row r="34">
          <cell r="B34">
            <v>0</v>
          </cell>
          <cell r="C34">
            <v>-202705.89</v>
          </cell>
          <cell r="D34">
            <v>-556940.62019100005</v>
          </cell>
          <cell r="E34">
            <v>-149033.51999999999</v>
          </cell>
          <cell r="F34" t="str">
            <v/>
          </cell>
          <cell r="G34" t="str">
            <v/>
          </cell>
          <cell r="H34">
            <v>-863.60530000000006</v>
          </cell>
          <cell r="I34">
            <v>-7575.7575749999996</v>
          </cell>
          <cell r="J34">
            <v>-167.57089999999999</v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>
            <v>-111341.6228</v>
          </cell>
          <cell r="S34">
            <v>-295510.89605500002</v>
          </cell>
          <cell r="T34">
            <v>-92071.703699999998</v>
          </cell>
          <cell r="U34" t="str">
            <v/>
          </cell>
          <cell r="V34" t="str">
            <v/>
          </cell>
          <cell r="W34">
            <v>0</v>
          </cell>
          <cell r="X34">
            <v>-505.05050499999999</v>
          </cell>
          <cell r="Y34">
            <v>-29.5</v>
          </cell>
          <cell r="Z34" t="str">
            <v/>
          </cell>
          <cell r="AA34" t="str">
            <v/>
          </cell>
          <cell r="AB34">
            <v>-184.2</v>
          </cell>
          <cell r="AC34">
            <v>-505.05050499999999</v>
          </cell>
          <cell r="AD34">
            <v>-153.5</v>
          </cell>
          <cell r="AE34" t="str">
            <v/>
          </cell>
          <cell r="AF34" t="str">
            <v/>
          </cell>
          <cell r="AG34">
            <v>-87759.253299999997</v>
          </cell>
          <cell r="AH34">
            <v>-246278.20898600001</v>
          </cell>
          <cell r="AI34">
            <v>-47830.1054</v>
          </cell>
          <cell r="AJ34" t="str">
            <v/>
          </cell>
          <cell r="AK34" t="str">
            <v/>
          </cell>
          <cell r="AL34">
            <v>0</v>
          </cell>
          <cell r="AM34">
            <v>-5555.5555549999999</v>
          </cell>
          <cell r="AN34">
            <v>-6</v>
          </cell>
          <cell r="AO34" t="str">
            <v/>
          </cell>
          <cell r="AP34" t="str">
            <v/>
          </cell>
          <cell r="AQ34">
            <v>0</v>
          </cell>
          <cell r="AR34">
            <v>-505.05050499999999</v>
          </cell>
          <cell r="AS34">
            <v>0</v>
          </cell>
          <cell r="AT34" t="str">
            <v/>
          </cell>
          <cell r="AU34" t="str">
            <v/>
          </cell>
          <cell r="AV34">
            <v>0</v>
          </cell>
          <cell r="AW34">
            <v>-505.05050499999999</v>
          </cell>
          <cell r="AX34">
            <v>0</v>
          </cell>
          <cell r="AY34" t="str">
            <v/>
          </cell>
          <cell r="AZ34" t="str">
            <v/>
          </cell>
          <cell r="BA34">
            <v>-2557.2085999999999</v>
          </cell>
          <cell r="BB34">
            <v>0</v>
          </cell>
          <cell r="BC34">
            <v>-3356.39</v>
          </cell>
          <cell r="BD34" t="str">
            <v/>
          </cell>
          <cell r="BE34" t="str">
            <v/>
          </cell>
          <cell r="BF34">
            <v>0</v>
          </cell>
          <cell r="BG34">
            <v>0</v>
          </cell>
          <cell r="BH34">
            <v>-5418.75</v>
          </cell>
          <cell r="BI34" t="str">
            <v/>
          </cell>
          <cell r="BJ34" t="str">
            <v/>
          </cell>
        </row>
        <row r="35">
          <cell r="B35" t="str">
            <v>600301010</v>
          </cell>
          <cell r="C35">
            <v>-940.53</v>
          </cell>
          <cell r="D35">
            <v>0</v>
          </cell>
          <cell r="E35">
            <v>-681.17</v>
          </cell>
          <cell r="F35" t="str">
            <v/>
          </cell>
          <cell r="G35" t="str">
            <v/>
          </cell>
          <cell r="H35">
            <v>-1.0401</v>
          </cell>
          <cell r="I35">
            <v>0</v>
          </cell>
          <cell r="J35">
            <v>-1.9007000000000001</v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>
            <v>-615.01969999999994</v>
          </cell>
          <cell r="S35">
            <v>0</v>
          </cell>
          <cell r="T35">
            <v>-100.6669</v>
          </cell>
          <cell r="U35" t="str">
            <v/>
          </cell>
          <cell r="V35" t="str">
            <v/>
          </cell>
          <cell r="W35">
            <v>0</v>
          </cell>
          <cell r="X35">
            <v>0</v>
          </cell>
          <cell r="Y35">
            <v>0</v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-5.2200000000000003E-2</v>
          </cell>
          <cell r="AE35" t="str">
            <v/>
          </cell>
          <cell r="AF35" t="str">
            <v/>
          </cell>
          <cell r="AG35">
            <v>-284.26240000000001</v>
          </cell>
          <cell r="AH35">
            <v>0</v>
          </cell>
          <cell r="AI35">
            <v>-173.90719999999999</v>
          </cell>
          <cell r="AJ35" t="str">
            <v/>
          </cell>
          <cell r="AK35" t="str">
            <v/>
          </cell>
          <cell r="AL35">
            <v>0</v>
          </cell>
          <cell r="AM35">
            <v>0</v>
          </cell>
          <cell r="AN35">
            <v>-0.223</v>
          </cell>
          <cell r="AO35" t="str">
            <v/>
          </cell>
          <cell r="AP35" t="str">
            <v/>
          </cell>
          <cell r="AQ35">
            <v>0</v>
          </cell>
          <cell r="AR35">
            <v>0</v>
          </cell>
          <cell r="AS35">
            <v>0</v>
          </cell>
          <cell r="AT35" t="str">
            <v/>
          </cell>
          <cell r="AU35" t="str">
            <v/>
          </cell>
          <cell r="AV35">
            <v>0</v>
          </cell>
          <cell r="AW35">
            <v>0</v>
          </cell>
          <cell r="AX35">
            <v>0</v>
          </cell>
          <cell r="AY35" t="str">
            <v/>
          </cell>
          <cell r="AZ35" t="str">
            <v/>
          </cell>
          <cell r="BA35">
            <v>-40.207799999999999</v>
          </cell>
          <cell r="BB35">
            <v>0</v>
          </cell>
          <cell r="BC35">
            <v>0</v>
          </cell>
          <cell r="BD35" t="str">
            <v/>
          </cell>
          <cell r="BE35" t="str">
            <v/>
          </cell>
          <cell r="BF35">
            <v>0</v>
          </cell>
          <cell r="BG35">
            <v>0</v>
          </cell>
          <cell r="BH35">
            <v>-404.42</v>
          </cell>
          <cell r="BI35" t="str">
            <v/>
          </cell>
          <cell r="BJ35" t="str">
            <v/>
          </cell>
        </row>
        <row r="36">
          <cell r="B36">
            <v>0</v>
          </cell>
          <cell r="C36">
            <v>-940.53</v>
          </cell>
          <cell r="D36">
            <v>0</v>
          </cell>
          <cell r="E36">
            <v>-681.17</v>
          </cell>
          <cell r="F36" t="str">
            <v/>
          </cell>
          <cell r="G36" t="str">
            <v/>
          </cell>
          <cell r="H36">
            <v>-1.0401</v>
          </cell>
          <cell r="I36">
            <v>0</v>
          </cell>
          <cell r="J36">
            <v>-1.9007000000000001</v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>
            <v>-615.01969999999994</v>
          </cell>
          <cell r="S36">
            <v>0</v>
          </cell>
          <cell r="T36">
            <v>-100.6669</v>
          </cell>
          <cell r="U36" t="str">
            <v/>
          </cell>
          <cell r="V36" t="str">
            <v/>
          </cell>
          <cell r="W36">
            <v>0</v>
          </cell>
          <cell r="X36">
            <v>0</v>
          </cell>
          <cell r="Y36">
            <v>0</v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-5.2200000000000003E-2</v>
          </cell>
          <cell r="AE36" t="str">
            <v/>
          </cell>
          <cell r="AF36" t="str">
            <v/>
          </cell>
          <cell r="AG36">
            <v>-284.26240000000001</v>
          </cell>
          <cell r="AH36">
            <v>0</v>
          </cell>
          <cell r="AI36">
            <v>-173.90719999999999</v>
          </cell>
          <cell r="AJ36" t="str">
            <v/>
          </cell>
          <cell r="AK36" t="str">
            <v/>
          </cell>
          <cell r="AL36">
            <v>0</v>
          </cell>
          <cell r="AM36">
            <v>0</v>
          </cell>
          <cell r="AN36">
            <v>-0.223</v>
          </cell>
          <cell r="AO36" t="str">
            <v/>
          </cell>
          <cell r="AP36" t="str">
            <v/>
          </cell>
          <cell r="AQ36">
            <v>0</v>
          </cell>
          <cell r="AR36">
            <v>0</v>
          </cell>
          <cell r="AS36">
            <v>0</v>
          </cell>
          <cell r="AT36" t="str">
            <v/>
          </cell>
          <cell r="AU36" t="str">
            <v/>
          </cell>
          <cell r="AV36">
            <v>0</v>
          </cell>
          <cell r="AW36">
            <v>0</v>
          </cell>
          <cell r="AX36">
            <v>0</v>
          </cell>
          <cell r="AY36" t="str">
            <v/>
          </cell>
          <cell r="AZ36" t="str">
            <v/>
          </cell>
          <cell r="BA36">
            <v>-40.207799999999999</v>
          </cell>
          <cell r="BB36">
            <v>0</v>
          </cell>
          <cell r="BC36">
            <v>0</v>
          </cell>
          <cell r="BD36" t="str">
            <v/>
          </cell>
          <cell r="BE36" t="str">
            <v/>
          </cell>
          <cell r="BF36">
            <v>0</v>
          </cell>
          <cell r="BG36">
            <v>0</v>
          </cell>
          <cell r="BH36">
            <v>-404.42</v>
          </cell>
          <cell r="BI36" t="str">
            <v/>
          </cell>
          <cell r="BJ36" t="str">
            <v/>
          </cell>
        </row>
        <row r="37">
          <cell r="B37" t="str">
            <v>600302010</v>
          </cell>
          <cell r="C37">
            <v>-28743.3</v>
          </cell>
          <cell r="D37">
            <v>-130500</v>
          </cell>
          <cell r="E37">
            <v>-14778.34</v>
          </cell>
          <cell r="F37" t="str">
            <v/>
          </cell>
          <cell r="G37" t="str">
            <v/>
          </cell>
          <cell r="H37">
            <v>-1.5176000000000001</v>
          </cell>
          <cell r="I37">
            <v>-1368</v>
          </cell>
          <cell r="J37">
            <v>-177.30160000000001</v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>
            <v>-14284.453600000001</v>
          </cell>
          <cell r="S37">
            <v>-82668</v>
          </cell>
          <cell r="T37">
            <v>-8638.9202000000005</v>
          </cell>
          <cell r="U37" t="str">
            <v/>
          </cell>
          <cell r="V37" t="str">
            <v/>
          </cell>
          <cell r="W37">
            <v>0</v>
          </cell>
          <cell r="X37">
            <v>-72</v>
          </cell>
          <cell r="Y37">
            <v>0</v>
          </cell>
          <cell r="Z37" t="str">
            <v/>
          </cell>
          <cell r="AA37" t="str">
            <v/>
          </cell>
          <cell r="AB37">
            <v>0</v>
          </cell>
          <cell r="AC37">
            <v>-72</v>
          </cell>
          <cell r="AD37">
            <v>-29.030200000000001</v>
          </cell>
          <cell r="AE37" t="str">
            <v/>
          </cell>
          <cell r="AF37" t="str">
            <v/>
          </cell>
          <cell r="AG37">
            <v>-13769.771699999999</v>
          </cell>
          <cell r="AH37">
            <v>-45204</v>
          </cell>
          <cell r="AI37">
            <v>-5903.5698000000002</v>
          </cell>
          <cell r="AJ37" t="str">
            <v/>
          </cell>
          <cell r="AK37" t="str">
            <v/>
          </cell>
          <cell r="AL37">
            <v>0</v>
          </cell>
          <cell r="AM37">
            <v>-972</v>
          </cell>
          <cell r="AN37">
            <v>-29.5182</v>
          </cell>
          <cell r="AO37" t="str">
            <v/>
          </cell>
          <cell r="AP37" t="str">
            <v/>
          </cell>
          <cell r="AQ37">
            <v>0</v>
          </cell>
          <cell r="AR37">
            <v>-72</v>
          </cell>
          <cell r="AS37">
            <v>0</v>
          </cell>
          <cell r="AT37" t="str">
            <v/>
          </cell>
          <cell r="AU37" t="str">
            <v/>
          </cell>
          <cell r="AV37">
            <v>0</v>
          </cell>
          <cell r="AW37">
            <v>-72</v>
          </cell>
          <cell r="AX37">
            <v>0</v>
          </cell>
          <cell r="AY37" t="str">
            <v/>
          </cell>
          <cell r="AZ37" t="str">
            <v/>
          </cell>
          <cell r="BA37">
            <v>-687.55709999999999</v>
          </cell>
          <cell r="BB37">
            <v>0</v>
          </cell>
          <cell r="BC37">
            <v>0</v>
          </cell>
          <cell r="BD37" t="str">
            <v/>
          </cell>
          <cell r="BE37" t="str">
            <v/>
          </cell>
          <cell r="BF37">
            <v>0</v>
          </cell>
          <cell r="BG37">
            <v>0</v>
          </cell>
          <cell r="BH37">
            <v>0</v>
          </cell>
          <cell r="BI37" t="str">
            <v/>
          </cell>
          <cell r="BJ37" t="str">
            <v/>
          </cell>
        </row>
        <row r="38">
          <cell r="B38">
            <v>0</v>
          </cell>
          <cell r="C38">
            <v>-28743.3</v>
          </cell>
          <cell r="D38">
            <v>-130500</v>
          </cell>
          <cell r="E38">
            <v>-14778.34</v>
          </cell>
          <cell r="F38" t="str">
            <v/>
          </cell>
          <cell r="G38" t="str">
            <v/>
          </cell>
          <cell r="H38">
            <v>-1.5176000000000001</v>
          </cell>
          <cell r="I38">
            <v>-1368</v>
          </cell>
          <cell r="J38">
            <v>-177.30160000000001</v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>
            <v>-14284.453600000001</v>
          </cell>
          <cell r="S38">
            <v>-82668</v>
          </cell>
          <cell r="T38">
            <v>-8638.9202000000005</v>
          </cell>
          <cell r="U38" t="str">
            <v/>
          </cell>
          <cell r="V38" t="str">
            <v/>
          </cell>
          <cell r="W38">
            <v>0</v>
          </cell>
          <cell r="X38">
            <v>-72</v>
          </cell>
          <cell r="Y38">
            <v>0</v>
          </cell>
          <cell r="Z38" t="str">
            <v/>
          </cell>
          <cell r="AA38" t="str">
            <v/>
          </cell>
          <cell r="AB38">
            <v>0</v>
          </cell>
          <cell r="AC38">
            <v>-72</v>
          </cell>
          <cell r="AD38">
            <v>-29.030200000000001</v>
          </cell>
          <cell r="AE38" t="str">
            <v/>
          </cell>
          <cell r="AF38" t="str">
            <v/>
          </cell>
          <cell r="AG38">
            <v>-13769.771699999999</v>
          </cell>
          <cell r="AH38">
            <v>-45204</v>
          </cell>
          <cell r="AI38">
            <v>-5903.5698000000002</v>
          </cell>
          <cell r="AJ38" t="str">
            <v/>
          </cell>
          <cell r="AK38" t="str">
            <v/>
          </cell>
          <cell r="AL38">
            <v>0</v>
          </cell>
          <cell r="AM38">
            <v>-972</v>
          </cell>
          <cell r="AN38">
            <v>-29.5182</v>
          </cell>
          <cell r="AO38" t="str">
            <v/>
          </cell>
          <cell r="AP38" t="str">
            <v/>
          </cell>
          <cell r="AQ38">
            <v>0</v>
          </cell>
          <cell r="AR38">
            <v>-72</v>
          </cell>
          <cell r="AS38">
            <v>0</v>
          </cell>
          <cell r="AT38" t="str">
            <v/>
          </cell>
          <cell r="AU38" t="str">
            <v/>
          </cell>
          <cell r="AV38">
            <v>0</v>
          </cell>
          <cell r="AW38">
            <v>-72</v>
          </cell>
          <cell r="AX38">
            <v>0</v>
          </cell>
          <cell r="AY38" t="str">
            <v/>
          </cell>
          <cell r="AZ38" t="str">
            <v/>
          </cell>
          <cell r="BA38">
            <v>-687.55709999999999</v>
          </cell>
          <cell r="BB38">
            <v>0</v>
          </cell>
          <cell r="BC38">
            <v>0</v>
          </cell>
          <cell r="BD38" t="str">
            <v/>
          </cell>
          <cell r="BE38" t="str">
            <v/>
          </cell>
          <cell r="BF38">
            <v>0</v>
          </cell>
          <cell r="BG38">
            <v>0</v>
          </cell>
          <cell r="BH38">
            <v>0</v>
          </cell>
          <cell r="BI38" t="str">
            <v/>
          </cell>
          <cell r="BJ38" t="str">
            <v/>
          </cell>
        </row>
        <row r="39">
          <cell r="B39" t="str">
            <v>600304010</v>
          </cell>
          <cell r="C39">
            <v>-475.43</v>
          </cell>
          <cell r="D39">
            <v>0</v>
          </cell>
          <cell r="E39">
            <v>-1775.89</v>
          </cell>
          <cell r="F39" t="str">
            <v/>
          </cell>
          <cell r="G39" t="str">
            <v/>
          </cell>
          <cell r="H39">
            <v>-3.1212</v>
          </cell>
          <cell r="I39">
            <v>0</v>
          </cell>
          <cell r="J39">
            <v>-19.973400000000002</v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>
            <v>-241.91970000000001</v>
          </cell>
          <cell r="S39">
            <v>0</v>
          </cell>
          <cell r="T39">
            <v>-1013.8336</v>
          </cell>
          <cell r="U39" t="str">
            <v/>
          </cell>
          <cell r="V39" t="str">
            <v/>
          </cell>
          <cell r="W39">
            <v>0</v>
          </cell>
          <cell r="X39">
            <v>0</v>
          </cell>
          <cell r="Y39">
            <v>0</v>
          </cell>
          <cell r="Z39" t="str">
            <v/>
          </cell>
          <cell r="AA39" t="str">
            <v/>
          </cell>
          <cell r="AB39">
            <v>0</v>
          </cell>
          <cell r="AC39">
            <v>0</v>
          </cell>
          <cell r="AD39">
            <v>-2.1478999999999999</v>
          </cell>
          <cell r="AE39" t="str">
            <v/>
          </cell>
          <cell r="AF39" t="str">
            <v/>
          </cell>
          <cell r="AG39">
            <v>-225.2457</v>
          </cell>
          <cell r="AH39">
            <v>0</v>
          </cell>
          <cell r="AI39">
            <v>-737.72059999999999</v>
          </cell>
          <cell r="AJ39" t="str">
            <v/>
          </cell>
          <cell r="AK39" t="str">
            <v/>
          </cell>
          <cell r="AL39">
            <v>0</v>
          </cell>
          <cell r="AM39">
            <v>0</v>
          </cell>
          <cell r="AN39">
            <v>-2.2145000000000001</v>
          </cell>
          <cell r="AO39" t="str">
            <v/>
          </cell>
          <cell r="AP39" t="str">
            <v/>
          </cell>
          <cell r="AQ39">
            <v>0</v>
          </cell>
          <cell r="AR39">
            <v>0</v>
          </cell>
          <cell r="AS39">
            <v>0</v>
          </cell>
          <cell r="AT39" t="str">
            <v/>
          </cell>
          <cell r="AU39" t="str">
            <v/>
          </cell>
          <cell r="AV39">
            <v>0</v>
          </cell>
          <cell r="AW39">
            <v>0</v>
          </cell>
          <cell r="AX39">
            <v>0</v>
          </cell>
          <cell r="AY39" t="str">
            <v/>
          </cell>
          <cell r="AZ39" t="str">
            <v/>
          </cell>
          <cell r="BA39">
            <v>-5.1433999999999997</v>
          </cell>
          <cell r="BB39">
            <v>0</v>
          </cell>
          <cell r="BC39">
            <v>0</v>
          </cell>
          <cell r="BD39" t="str">
            <v/>
          </cell>
          <cell r="BE39" t="str">
            <v/>
          </cell>
          <cell r="BF39">
            <v>0</v>
          </cell>
          <cell r="BG39">
            <v>0</v>
          </cell>
          <cell r="BH39">
            <v>0</v>
          </cell>
          <cell r="BI39" t="str">
            <v/>
          </cell>
          <cell r="BJ39" t="str">
            <v/>
          </cell>
        </row>
        <row r="40">
          <cell r="B40">
            <v>0</v>
          </cell>
          <cell r="C40">
            <v>-475.43</v>
          </cell>
          <cell r="D40">
            <v>0</v>
          </cell>
          <cell r="E40">
            <v>-1775.89</v>
          </cell>
          <cell r="F40" t="str">
            <v/>
          </cell>
          <cell r="G40" t="str">
            <v/>
          </cell>
          <cell r="H40">
            <v>-3.1212</v>
          </cell>
          <cell r="I40">
            <v>0</v>
          </cell>
          <cell r="J40">
            <v>-19.973400000000002</v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>
            <v>-241.91970000000001</v>
          </cell>
          <cell r="S40">
            <v>0</v>
          </cell>
          <cell r="T40">
            <v>-1013.8336</v>
          </cell>
          <cell r="U40" t="str">
            <v/>
          </cell>
          <cell r="V40" t="str">
            <v/>
          </cell>
          <cell r="W40">
            <v>0</v>
          </cell>
          <cell r="X40">
            <v>0</v>
          </cell>
          <cell r="Y40">
            <v>0</v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-2.1478999999999999</v>
          </cell>
          <cell r="AE40" t="str">
            <v/>
          </cell>
          <cell r="AF40" t="str">
            <v/>
          </cell>
          <cell r="AG40">
            <v>-225.2457</v>
          </cell>
          <cell r="AH40">
            <v>0</v>
          </cell>
          <cell r="AI40">
            <v>-737.72059999999999</v>
          </cell>
          <cell r="AJ40" t="str">
            <v/>
          </cell>
          <cell r="AK40" t="str">
            <v/>
          </cell>
          <cell r="AL40">
            <v>0</v>
          </cell>
          <cell r="AM40">
            <v>0</v>
          </cell>
          <cell r="AN40">
            <v>-2.2145000000000001</v>
          </cell>
          <cell r="AO40" t="str">
            <v/>
          </cell>
          <cell r="AP40" t="str">
            <v/>
          </cell>
          <cell r="AQ40">
            <v>0</v>
          </cell>
          <cell r="AR40">
            <v>0</v>
          </cell>
          <cell r="AS40">
            <v>0</v>
          </cell>
          <cell r="AT40" t="str">
            <v/>
          </cell>
          <cell r="AU40" t="str">
            <v/>
          </cell>
          <cell r="AV40">
            <v>0</v>
          </cell>
          <cell r="AW40">
            <v>0</v>
          </cell>
          <cell r="AX40">
            <v>0</v>
          </cell>
          <cell r="AY40" t="str">
            <v/>
          </cell>
          <cell r="AZ40" t="str">
            <v/>
          </cell>
          <cell r="BA40">
            <v>-5.1433999999999997</v>
          </cell>
          <cell r="BB40">
            <v>0</v>
          </cell>
          <cell r="BC40">
            <v>0</v>
          </cell>
          <cell r="BD40" t="str">
            <v/>
          </cell>
          <cell r="BE40" t="str">
            <v/>
          </cell>
          <cell r="BF40">
            <v>0</v>
          </cell>
          <cell r="BG40">
            <v>0</v>
          </cell>
          <cell r="BH40">
            <v>0</v>
          </cell>
          <cell r="BI40" t="str">
            <v/>
          </cell>
          <cell r="BJ40" t="str">
            <v/>
          </cell>
        </row>
        <row r="41">
          <cell r="B41" t="str">
            <v>600306010</v>
          </cell>
          <cell r="C41">
            <v>-1152.95</v>
          </cell>
          <cell r="D41">
            <v>-6000</v>
          </cell>
          <cell r="E41">
            <v>-4138.63</v>
          </cell>
          <cell r="F41" t="str">
            <v/>
          </cell>
          <cell r="G41" t="str">
            <v/>
          </cell>
          <cell r="H41">
            <v>-5.1111000000000004</v>
          </cell>
          <cell r="I41">
            <v>-74</v>
          </cell>
          <cell r="J41">
            <v>-44.226799999999997</v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>
            <v>-682.9144</v>
          </cell>
          <cell r="S41">
            <v>-3368</v>
          </cell>
          <cell r="T41">
            <v>-2265.7449999999999</v>
          </cell>
          <cell r="U41" t="str">
            <v/>
          </cell>
          <cell r="V41" t="str">
            <v/>
          </cell>
          <cell r="W41">
            <v>0</v>
          </cell>
          <cell r="X41">
            <v>-4</v>
          </cell>
          <cell r="Y41">
            <v>0</v>
          </cell>
          <cell r="Z41" t="str">
            <v/>
          </cell>
          <cell r="AA41" t="str">
            <v/>
          </cell>
          <cell r="AB41">
            <v>0</v>
          </cell>
          <cell r="AC41">
            <v>-4</v>
          </cell>
          <cell r="AD41">
            <v>-13.999499999999999</v>
          </cell>
          <cell r="AE41" t="str">
            <v/>
          </cell>
          <cell r="AF41" t="str">
            <v/>
          </cell>
          <cell r="AG41">
            <v>-441.54109999999997</v>
          </cell>
          <cell r="AH41">
            <v>-2490</v>
          </cell>
          <cell r="AI41">
            <v>-1811.8181999999999</v>
          </cell>
          <cell r="AJ41" t="str">
            <v/>
          </cell>
          <cell r="AK41" t="str">
            <v/>
          </cell>
          <cell r="AL41">
            <v>0</v>
          </cell>
          <cell r="AM41">
            <v>-52</v>
          </cell>
          <cell r="AN41">
            <v>-2.8405</v>
          </cell>
          <cell r="AO41" t="str">
            <v/>
          </cell>
          <cell r="AP41" t="str">
            <v/>
          </cell>
          <cell r="AQ41">
            <v>0</v>
          </cell>
          <cell r="AR41">
            <v>-4</v>
          </cell>
          <cell r="AS41">
            <v>0</v>
          </cell>
          <cell r="AT41" t="str">
            <v/>
          </cell>
          <cell r="AU41" t="str">
            <v/>
          </cell>
          <cell r="AV41">
            <v>0</v>
          </cell>
          <cell r="AW41">
            <v>-4</v>
          </cell>
          <cell r="AX41">
            <v>0</v>
          </cell>
          <cell r="AY41" t="str">
            <v/>
          </cell>
          <cell r="AZ41" t="str">
            <v/>
          </cell>
          <cell r="BA41">
            <v>-23.383400000000002</v>
          </cell>
          <cell r="BB41">
            <v>0</v>
          </cell>
          <cell r="BC41">
            <v>0</v>
          </cell>
          <cell r="BD41" t="str">
            <v/>
          </cell>
          <cell r="BE41" t="str">
            <v/>
          </cell>
          <cell r="BF41">
            <v>0</v>
          </cell>
          <cell r="BG41">
            <v>0</v>
          </cell>
          <cell r="BH41">
            <v>0</v>
          </cell>
          <cell r="BI41" t="str">
            <v/>
          </cell>
          <cell r="BJ41" t="str">
            <v/>
          </cell>
        </row>
        <row r="42">
          <cell r="B42">
            <v>0</v>
          </cell>
          <cell r="C42">
            <v>-1152.95</v>
          </cell>
          <cell r="D42">
            <v>-6000</v>
          </cell>
          <cell r="E42">
            <v>-4138.63</v>
          </cell>
          <cell r="F42" t="str">
            <v/>
          </cell>
          <cell r="G42" t="str">
            <v/>
          </cell>
          <cell r="H42">
            <v>-5.1111000000000004</v>
          </cell>
          <cell r="I42">
            <v>-74</v>
          </cell>
          <cell r="J42">
            <v>-44.226799999999997</v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>
            <v>-682.9144</v>
          </cell>
          <cell r="S42">
            <v>-3368</v>
          </cell>
          <cell r="T42">
            <v>-2265.7449999999999</v>
          </cell>
          <cell r="U42" t="str">
            <v/>
          </cell>
          <cell r="V42" t="str">
            <v/>
          </cell>
          <cell r="W42">
            <v>0</v>
          </cell>
          <cell r="X42">
            <v>-4</v>
          </cell>
          <cell r="Y42">
            <v>0</v>
          </cell>
          <cell r="Z42" t="str">
            <v/>
          </cell>
          <cell r="AA42" t="str">
            <v/>
          </cell>
          <cell r="AB42">
            <v>0</v>
          </cell>
          <cell r="AC42">
            <v>-4</v>
          </cell>
          <cell r="AD42">
            <v>-13.999499999999999</v>
          </cell>
          <cell r="AE42" t="str">
            <v/>
          </cell>
          <cell r="AF42" t="str">
            <v/>
          </cell>
          <cell r="AG42">
            <v>-441.54109999999997</v>
          </cell>
          <cell r="AH42">
            <v>-2490</v>
          </cell>
          <cell r="AI42">
            <v>-1811.8181999999999</v>
          </cell>
          <cell r="AJ42" t="str">
            <v/>
          </cell>
          <cell r="AK42" t="str">
            <v/>
          </cell>
          <cell r="AL42">
            <v>0</v>
          </cell>
          <cell r="AM42">
            <v>-52</v>
          </cell>
          <cell r="AN42">
            <v>-2.8405</v>
          </cell>
          <cell r="AO42" t="str">
            <v/>
          </cell>
          <cell r="AP42" t="str">
            <v/>
          </cell>
          <cell r="AQ42">
            <v>0</v>
          </cell>
          <cell r="AR42">
            <v>-4</v>
          </cell>
          <cell r="AS42">
            <v>0</v>
          </cell>
          <cell r="AT42" t="str">
            <v/>
          </cell>
          <cell r="AU42" t="str">
            <v/>
          </cell>
          <cell r="AV42">
            <v>0</v>
          </cell>
          <cell r="AW42">
            <v>-4</v>
          </cell>
          <cell r="AX42">
            <v>0</v>
          </cell>
          <cell r="AY42" t="str">
            <v/>
          </cell>
          <cell r="AZ42" t="str">
            <v/>
          </cell>
          <cell r="BA42">
            <v>-23.383400000000002</v>
          </cell>
          <cell r="BB42">
            <v>0</v>
          </cell>
          <cell r="BC42">
            <v>0</v>
          </cell>
          <cell r="BD42" t="str">
            <v/>
          </cell>
          <cell r="BE42" t="str">
            <v/>
          </cell>
          <cell r="BF42">
            <v>0</v>
          </cell>
          <cell r="BG42">
            <v>0</v>
          </cell>
          <cell r="BH42">
            <v>0</v>
          </cell>
          <cell r="BI42" t="str">
            <v/>
          </cell>
          <cell r="BJ42" t="str">
            <v/>
          </cell>
        </row>
        <row r="43">
          <cell r="B43" t="str">
            <v>600307010</v>
          </cell>
          <cell r="C43">
            <v>-1506.57</v>
          </cell>
          <cell r="D43">
            <v>-94500</v>
          </cell>
          <cell r="E43">
            <v>-1737.55</v>
          </cell>
          <cell r="F43" t="str">
            <v/>
          </cell>
          <cell r="G43" t="str">
            <v/>
          </cell>
          <cell r="H43">
            <v>-4.9127999999999998</v>
          </cell>
          <cell r="I43">
            <v>-998</v>
          </cell>
          <cell r="J43">
            <v>-19.4221</v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>
            <v>-804.29539999999997</v>
          </cell>
          <cell r="S43">
            <v>-59606</v>
          </cell>
          <cell r="T43">
            <v>-973.66520000000003</v>
          </cell>
          <cell r="U43" t="str">
            <v/>
          </cell>
          <cell r="V43" t="str">
            <v/>
          </cell>
          <cell r="W43">
            <v>0</v>
          </cell>
          <cell r="X43">
            <v>-52</v>
          </cell>
          <cell r="Y43">
            <v>0</v>
          </cell>
          <cell r="Z43" t="str">
            <v/>
          </cell>
          <cell r="AA43" t="str">
            <v/>
          </cell>
          <cell r="AB43">
            <v>0</v>
          </cell>
          <cell r="AC43">
            <v>-52</v>
          </cell>
          <cell r="AD43">
            <v>-4.4932999999999996</v>
          </cell>
          <cell r="AE43" t="str">
            <v/>
          </cell>
          <cell r="AF43" t="str">
            <v/>
          </cell>
          <cell r="AG43">
            <v>-673.33450000000005</v>
          </cell>
          <cell r="AH43">
            <v>-32976</v>
          </cell>
          <cell r="AI43">
            <v>-737.92280000000005</v>
          </cell>
          <cell r="AJ43" t="str">
            <v/>
          </cell>
          <cell r="AK43" t="str">
            <v/>
          </cell>
          <cell r="AL43">
            <v>0</v>
          </cell>
          <cell r="AM43">
            <v>-712</v>
          </cell>
          <cell r="AN43">
            <v>-2.0466000000000002</v>
          </cell>
          <cell r="AO43" t="str">
            <v/>
          </cell>
          <cell r="AP43" t="str">
            <v/>
          </cell>
          <cell r="AQ43">
            <v>0</v>
          </cell>
          <cell r="AR43">
            <v>-52</v>
          </cell>
          <cell r="AS43">
            <v>0</v>
          </cell>
          <cell r="AT43" t="str">
            <v/>
          </cell>
          <cell r="AU43" t="str">
            <v/>
          </cell>
          <cell r="AV43">
            <v>0</v>
          </cell>
          <cell r="AW43">
            <v>-52</v>
          </cell>
          <cell r="AX43">
            <v>0</v>
          </cell>
          <cell r="AY43" t="str">
            <v/>
          </cell>
          <cell r="AZ43" t="str">
            <v/>
          </cell>
          <cell r="BA43">
            <v>-24.0273</v>
          </cell>
          <cell r="BB43">
            <v>0</v>
          </cell>
          <cell r="BC43">
            <v>0</v>
          </cell>
          <cell r="BD43" t="str">
            <v/>
          </cell>
          <cell r="BE43" t="str">
            <v/>
          </cell>
          <cell r="BF43">
            <v>0</v>
          </cell>
          <cell r="BG43">
            <v>0</v>
          </cell>
          <cell r="BH43">
            <v>0</v>
          </cell>
          <cell r="BI43" t="str">
            <v/>
          </cell>
          <cell r="BJ43" t="str">
            <v/>
          </cell>
        </row>
        <row r="44">
          <cell r="B44" t="str">
            <v>600307020</v>
          </cell>
          <cell r="C44">
            <v>-20665.97</v>
          </cell>
          <cell r="D44">
            <v>0</v>
          </cell>
          <cell r="E44">
            <v>-75514.5</v>
          </cell>
          <cell r="F44" t="str">
            <v/>
          </cell>
          <cell r="G44" t="str">
            <v/>
          </cell>
          <cell r="H44">
            <v>-67.490399999999994</v>
          </cell>
          <cell r="I44">
            <v>0</v>
          </cell>
          <cell r="J44">
            <v>-954.99440000000004</v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>
            <v>-10491.386399999999</v>
          </cell>
          <cell r="S44">
            <v>0</v>
          </cell>
          <cell r="T44">
            <v>-44922.372000000003</v>
          </cell>
          <cell r="U44" t="str">
            <v/>
          </cell>
          <cell r="V44" t="str">
            <v/>
          </cell>
          <cell r="W44">
            <v>0</v>
          </cell>
          <cell r="X44">
            <v>0</v>
          </cell>
          <cell r="Y44">
            <v>0</v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-84.020399999999995</v>
          </cell>
          <cell r="AE44" t="str">
            <v/>
          </cell>
          <cell r="AF44" t="str">
            <v/>
          </cell>
          <cell r="AG44">
            <v>-9780.4169999999995</v>
          </cell>
          <cell r="AH44">
            <v>0</v>
          </cell>
          <cell r="AI44">
            <v>-29353.263800000001</v>
          </cell>
          <cell r="AJ44" t="str">
            <v/>
          </cell>
          <cell r="AK44" t="str">
            <v/>
          </cell>
          <cell r="AL44">
            <v>0</v>
          </cell>
          <cell r="AM44">
            <v>0</v>
          </cell>
          <cell r="AN44">
            <v>-199.8494</v>
          </cell>
          <cell r="AO44" t="str">
            <v/>
          </cell>
          <cell r="AP44" t="str">
            <v/>
          </cell>
          <cell r="AQ44">
            <v>0</v>
          </cell>
          <cell r="AR44">
            <v>0</v>
          </cell>
          <cell r="AS44">
            <v>0</v>
          </cell>
          <cell r="AT44" t="str">
            <v/>
          </cell>
          <cell r="AU44" t="str">
            <v/>
          </cell>
          <cell r="AV44">
            <v>0</v>
          </cell>
          <cell r="AW44">
            <v>0</v>
          </cell>
          <cell r="AX44">
            <v>0</v>
          </cell>
          <cell r="AY44" t="str">
            <v/>
          </cell>
          <cell r="AZ44" t="str">
            <v/>
          </cell>
          <cell r="BA44">
            <v>-326.67619999999999</v>
          </cell>
          <cell r="BB44">
            <v>0</v>
          </cell>
          <cell r="BC44">
            <v>0</v>
          </cell>
          <cell r="BD44" t="str">
            <v/>
          </cell>
          <cell r="BE44" t="str">
            <v/>
          </cell>
          <cell r="BF44">
            <v>0</v>
          </cell>
          <cell r="BG44">
            <v>0</v>
          </cell>
          <cell r="BH44">
            <v>0</v>
          </cell>
          <cell r="BI44" t="str">
            <v/>
          </cell>
          <cell r="BJ44" t="str">
            <v/>
          </cell>
        </row>
        <row r="45">
          <cell r="B45" t="str">
            <v>600307030</v>
          </cell>
          <cell r="C45">
            <v>-700</v>
          </cell>
          <cell r="D45">
            <v>0</v>
          </cell>
          <cell r="E45">
            <v>-3784.53</v>
          </cell>
          <cell r="F45" t="str">
            <v/>
          </cell>
          <cell r="G45" t="str">
            <v/>
          </cell>
          <cell r="H45">
            <v>-0.3</v>
          </cell>
          <cell r="I45">
            <v>0</v>
          </cell>
          <cell r="J45">
            <v>-40.445300000000003</v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>
            <v>-394.1</v>
          </cell>
          <cell r="S45">
            <v>0</v>
          </cell>
          <cell r="T45">
            <v>-2044.0056</v>
          </cell>
          <cell r="U45" t="str">
            <v/>
          </cell>
          <cell r="V45" t="str">
            <v/>
          </cell>
          <cell r="W45">
            <v>0</v>
          </cell>
          <cell r="X45">
            <v>0</v>
          </cell>
          <cell r="Y45">
            <v>0</v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-11.875299999999999</v>
          </cell>
          <cell r="AE45" t="str">
            <v/>
          </cell>
          <cell r="AF45" t="str">
            <v/>
          </cell>
          <cell r="AG45">
            <v>-285.5</v>
          </cell>
          <cell r="AH45">
            <v>0</v>
          </cell>
          <cell r="AI45">
            <v>-1685.6038000000001</v>
          </cell>
          <cell r="AJ45" t="str">
            <v/>
          </cell>
          <cell r="AK45" t="str">
            <v/>
          </cell>
          <cell r="AL45">
            <v>0</v>
          </cell>
          <cell r="AM45">
            <v>0</v>
          </cell>
          <cell r="AN45">
            <v>-2.6</v>
          </cell>
          <cell r="AO45" t="str">
            <v/>
          </cell>
          <cell r="AP45" t="str">
            <v/>
          </cell>
          <cell r="AQ45">
            <v>0</v>
          </cell>
          <cell r="AR45">
            <v>0</v>
          </cell>
          <cell r="AS45">
            <v>0</v>
          </cell>
          <cell r="AT45" t="str">
            <v/>
          </cell>
          <cell r="AU45" t="str">
            <v/>
          </cell>
          <cell r="AV45">
            <v>0</v>
          </cell>
          <cell r="AW45">
            <v>0</v>
          </cell>
          <cell r="AX45">
            <v>0</v>
          </cell>
          <cell r="AY45" t="str">
            <v/>
          </cell>
          <cell r="AZ45" t="str">
            <v/>
          </cell>
          <cell r="BA45">
            <v>-20.100000000000001</v>
          </cell>
          <cell r="BB45">
            <v>0</v>
          </cell>
          <cell r="BC45">
            <v>0</v>
          </cell>
          <cell r="BD45" t="str">
            <v/>
          </cell>
          <cell r="BE45" t="str">
            <v/>
          </cell>
          <cell r="BF45">
            <v>0</v>
          </cell>
          <cell r="BG45">
            <v>0</v>
          </cell>
          <cell r="BH45">
            <v>0</v>
          </cell>
          <cell r="BI45" t="str">
            <v/>
          </cell>
          <cell r="BJ45" t="str">
            <v/>
          </cell>
        </row>
        <row r="46">
          <cell r="B46" t="str">
            <v>600307040</v>
          </cell>
          <cell r="C46">
            <v>-8212.4500000000007</v>
          </cell>
          <cell r="D46">
            <v>0</v>
          </cell>
          <cell r="E46">
            <v>-7676.56</v>
          </cell>
          <cell r="F46" t="str">
            <v/>
          </cell>
          <cell r="G46" t="str">
            <v/>
          </cell>
          <cell r="H46">
            <v>-33.899500000000003</v>
          </cell>
          <cell r="I46">
            <v>0</v>
          </cell>
          <cell r="J46">
            <v>-92.8583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>
            <v>-4565.6813000000002</v>
          </cell>
          <cell r="S46">
            <v>0</v>
          </cell>
          <cell r="T46">
            <v>-4504.1498000000001</v>
          </cell>
          <cell r="U46" t="str">
            <v/>
          </cell>
          <cell r="V46" t="str">
            <v/>
          </cell>
          <cell r="W46">
            <v>0</v>
          </cell>
          <cell r="X46">
            <v>0</v>
          </cell>
          <cell r="Y46">
            <v>0</v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-15.2804</v>
          </cell>
          <cell r="AE46" t="str">
            <v/>
          </cell>
          <cell r="AF46" t="str">
            <v/>
          </cell>
          <cell r="AG46">
            <v>-3458.0623999999998</v>
          </cell>
          <cell r="AH46">
            <v>0</v>
          </cell>
          <cell r="AI46">
            <v>-3048.1788000000001</v>
          </cell>
          <cell r="AJ46" t="str">
            <v/>
          </cell>
          <cell r="AK46" t="str">
            <v/>
          </cell>
          <cell r="AL46">
            <v>0</v>
          </cell>
          <cell r="AM46">
            <v>0</v>
          </cell>
          <cell r="AN46">
            <v>-16.092700000000001</v>
          </cell>
          <cell r="AO46" t="str">
            <v/>
          </cell>
          <cell r="AP46" t="str">
            <v/>
          </cell>
          <cell r="AQ46">
            <v>0</v>
          </cell>
          <cell r="AR46">
            <v>0</v>
          </cell>
          <cell r="AS46">
            <v>0</v>
          </cell>
          <cell r="AT46" t="str">
            <v/>
          </cell>
          <cell r="AU46" t="str">
            <v/>
          </cell>
          <cell r="AV46">
            <v>0</v>
          </cell>
          <cell r="AW46">
            <v>0</v>
          </cell>
          <cell r="AX46">
            <v>0</v>
          </cell>
          <cell r="AY46" t="str">
            <v/>
          </cell>
          <cell r="AZ46" t="str">
            <v/>
          </cell>
          <cell r="BA46">
            <v>-154.80680000000001</v>
          </cell>
          <cell r="BB46">
            <v>0</v>
          </cell>
          <cell r="BC46">
            <v>0</v>
          </cell>
          <cell r="BD46" t="str">
            <v/>
          </cell>
          <cell r="BE46" t="str">
            <v/>
          </cell>
          <cell r="BF46">
            <v>0</v>
          </cell>
          <cell r="BG46">
            <v>0</v>
          </cell>
          <cell r="BH46">
            <v>0</v>
          </cell>
          <cell r="BI46" t="str">
            <v/>
          </cell>
          <cell r="BJ46" t="str">
            <v/>
          </cell>
        </row>
        <row r="47">
          <cell r="B47">
            <v>0</v>
          </cell>
          <cell r="C47">
            <v>-31084.99</v>
          </cell>
          <cell r="D47">
            <v>-94500</v>
          </cell>
          <cell r="E47">
            <v>-88713.14</v>
          </cell>
          <cell r="F47" t="str">
            <v/>
          </cell>
          <cell r="G47" t="str">
            <v/>
          </cell>
          <cell r="H47">
            <v>-106.6027</v>
          </cell>
          <cell r="I47">
            <v>-998</v>
          </cell>
          <cell r="J47">
            <v>-1107.7201</v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>
            <v>-16255.463100000001</v>
          </cell>
          <cell r="S47">
            <v>-59606</v>
          </cell>
          <cell r="T47">
            <v>-52444.192600000002</v>
          </cell>
          <cell r="U47" t="str">
            <v/>
          </cell>
          <cell r="V47" t="str">
            <v/>
          </cell>
          <cell r="W47">
            <v>0</v>
          </cell>
          <cell r="X47">
            <v>-52</v>
          </cell>
          <cell r="Y47">
            <v>0</v>
          </cell>
          <cell r="Z47" t="str">
            <v/>
          </cell>
          <cell r="AA47" t="str">
            <v/>
          </cell>
          <cell r="AB47">
            <v>0</v>
          </cell>
          <cell r="AC47">
            <v>-52</v>
          </cell>
          <cell r="AD47">
            <v>-115.6694</v>
          </cell>
          <cell r="AE47" t="str">
            <v/>
          </cell>
          <cell r="AF47" t="str">
            <v/>
          </cell>
          <cell r="AG47">
            <v>-14197.313899999999</v>
          </cell>
          <cell r="AH47">
            <v>-32976</v>
          </cell>
          <cell r="AI47">
            <v>-34824.9692</v>
          </cell>
          <cell r="AJ47" t="str">
            <v/>
          </cell>
          <cell r="AK47" t="str">
            <v/>
          </cell>
          <cell r="AL47">
            <v>0</v>
          </cell>
          <cell r="AM47">
            <v>-712</v>
          </cell>
          <cell r="AN47">
            <v>-220.58869999999999</v>
          </cell>
          <cell r="AO47" t="str">
            <v/>
          </cell>
          <cell r="AP47" t="str">
            <v/>
          </cell>
          <cell r="AQ47">
            <v>0</v>
          </cell>
          <cell r="AR47">
            <v>-52</v>
          </cell>
          <cell r="AS47">
            <v>0</v>
          </cell>
          <cell r="AT47" t="str">
            <v/>
          </cell>
          <cell r="AU47" t="str">
            <v/>
          </cell>
          <cell r="AV47">
            <v>0</v>
          </cell>
          <cell r="AW47">
            <v>-52</v>
          </cell>
          <cell r="AX47">
            <v>0</v>
          </cell>
          <cell r="AY47" t="str">
            <v/>
          </cell>
          <cell r="AZ47" t="str">
            <v/>
          </cell>
          <cell r="BA47">
            <v>-525.61030000000005</v>
          </cell>
          <cell r="BB47">
            <v>0</v>
          </cell>
          <cell r="BC47">
            <v>0</v>
          </cell>
          <cell r="BD47" t="str">
            <v/>
          </cell>
          <cell r="BE47" t="str">
            <v/>
          </cell>
          <cell r="BF47">
            <v>0</v>
          </cell>
          <cell r="BG47">
            <v>0</v>
          </cell>
          <cell r="BH47">
            <v>0</v>
          </cell>
          <cell r="BI47" t="str">
            <v/>
          </cell>
          <cell r="BJ47" t="str">
            <v/>
          </cell>
        </row>
        <row r="48">
          <cell r="B48" t="str">
            <v>600308010</v>
          </cell>
          <cell r="C48">
            <v>-2184.6</v>
          </cell>
          <cell r="D48">
            <v>-5000</v>
          </cell>
          <cell r="E48">
            <v>-2480.84</v>
          </cell>
          <cell r="F48" t="str">
            <v/>
          </cell>
          <cell r="G48" t="str">
            <v/>
          </cell>
          <cell r="H48">
            <v>-4.7949999999999999</v>
          </cell>
          <cell r="I48">
            <v>-49</v>
          </cell>
          <cell r="J48">
            <v>-33.363999999999997</v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>
            <v>-1198.3405</v>
          </cell>
          <cell r="S48">
            <v>-3310</v>
          </cell>
          <cell r="T48">
            <v>-1459.7591</v>
          </cell>
          <cell r="U48" t="str">
            <v/>
          </cell>
          <cell r="V48" t="str">
            <v/>
          </cell>
          <cell r="W48">
            <v>0</v>
          </cell>
          <cell r="X48">
            <v>-2</v>
          </cell>
          <cell r="Y48">
            <v>0</v>
          </cell>
          <cell r="Z48" t="str">
            <v/>
          </cell>
          <cell r="AA48" t="str">
            <v/>
          </cell>
          <cell r="AB48">
            <v>0</v>
          </cell>
          <cell r="AC48">
            <v>-2</v>
          </cell>
          <cell r="AD48">
            <v>-5.7515000000000001</v>
          </cell>
          <cell r="AE48" t="str">
            <v/>
          </cell>
          <cell r="AF48" t="str">
            <v/>
          </cell>
          <cell r="AG48">
            <v>-934.3723</v>
          </cell>
          <cell r="AH48">
            <v>-1595</v>
          </cell>
          <cell r="AI48">
            <v>-973.40980000000002</v>
          </cell>
          <cell r="AJ48" t="str">
            <v/>
          </cell>
          <cell r="AK48" t="str">
            <v/>
          </cell>
          <cell r="AL48">
            <v>0</v>
          </cell>
          <cell r="AM48">
            <v>-38</v>
          </cell>
          <cell r="AN48">
            <v>-8.5556000000000001</v>
          </cell>
          <cell r="AO48" t="str">
            <v/>
          </cell>
          <cell r="AP48" t="str">
            <v/>
          </cell>
          <cell r="AQ48">
            <v>0</v>
          </cell>
          <cell r="AR48">
            <v>-2</v>
          </cell>
          <cell r="AS48">
            <v>0</v>
          </cell>
          <cell r="AT48" t="str">
            <v/>
          </cell>
          <cell r="AU48" t="str">
            <v/>
          </cell>
          <cell r="AV48">
            <v>0</v>
          </cell>
          <cell r="AW48">
            <v>-2</v>
          </cell>
          <cell r="AX48">
            <v>0</v>
          </cell>
          <cell r="AY48" t="str">
            <v/>
          </cell>
          <cell r="AZ48" t="str">
            <v/>
          </cell>
          <cell r="BA48">
            <v>-47.092199999999998</v>
          </cell>
          <cell r="BB48">
            <v>0</v>
          </cell>
          <cell r="BC48">
            <v>0</v>
          </cell>
          <cell r="BD48" t="str">
            <v/>
          </cell>
          <cell r="BE48" t="str">
            <v/>
          </cell>
          <cell r="BF48">
            <v>0</v>
          </cell>
          <cell r="BG48">
            <v>0</v>
          </cell>
          <cell r="BH48">
            <v>0</v>
          </cell>
          <cell r="BI48" t="str">
            <v/>
          </cell>
          <cell r="BJ48" t="str">
            <v/>
          </cell>
        </row>
        <row r="49">
          <cell r="B49">
            <v>0</v>
          </cell>
          <cell r="C49">
            <v>-2184.6</v>
          </cell>
          <cell r="D49">
            <v>-5000</v>
          </cell>
          <cell r="E49">
            <v>-2480.84</v>
          </cell>
          <cell r="F49" t="str">
            <v/>
          </cell>
          <cell r="G49" t="str">
            <v/>
          </cell>
          <cell r="H49">
            <v>-4.7949999999999999</v>
          </cell>
          <cell r="I49">
            <v>-49</v>
          </cell>
          <cell r="J49">
            <v>-33.363999999999997</v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>
            <v>-1198.3405</v>
          </cell>
          <cell r="S49">
            <v>-3310</v>
          </cell>
          <cell r="T49">
            <v>-1459.7591</v>
          </cell>
          <cell r="U49" t="str">
            <v/>
          </cell>
          <cell r="V49" t="str">
            <v/>
          </cell>
          <cell r="W49">
            <v>0</v>
          </cell>
          <cell r="X49">
            <v>-2</v>
          </cell>
          <cell r="Y49">
            <v>0</v>
          </cell>
          <cell r="Z49" t="str">
            <v/>
          </cell>
          <cell r="AA49" t="str">
            <v/>
          </cell>
          <cell r="AB49">
            <v>0</v>
          </cell>
          <cell r="AC49">
            <v>-2</v>
          </cell>
          <cell r="AD49">
            <v>-5.7515000000000001</v>
          </cell>
          <cell r="AE49" t="str">
            <v/>
          </cell>
          <cell r="AF49" t="str">
            <v/>
          </cell>
          <cell r="AG49">
            <v>-934.3723</v>
          </cell>
          <cell r="AH49">
            <v>-1595</v>
          </cell>
          <cell r="AI49">
            <v>-973.40980000000002</v>
          </cell>
          <cell r="AJ49" t="str">
            <v/>
          </cell>
          <cell r="AK49" t="str">
            <v/>
          </cell>
          <cell r="AL49">
            <v>0</v>
          </cell>
          <cell r="AM49">
            <v>-38</v>
          </cell>
          <cell r="AN49">
            <v>-8.5556000000000001</v>
          </cell>
          <cell r="AO49" t="str">
            <v/>
          </cell>
          <cell r="AP49" t="str">
            <v/>
          </cell>
          <cell r="AQ49">
            <v>0</v>
          </cell>
          <cell r="AR49">
            <v>-2</v>
          </cell>
          <cell r="AS49">
            <v>0</v>
          </cell>
          <cell r="AT49" t="str">
            <v/>
          </cell>
          <cell r="AU49" t="str">
            <v/>
          </cell>
          <cell r="AV49">
            <v>0</v>
          </cell>
          <cell r="AW49">
            <v>-2</v>
          </cell>
          <cell r="AX49">
            <v>0</v>
          </cell>
          <cell r="AY49" t="str">
            <v/>
          </cell>
          <cell r="AZ49" t="str">
            <v/>
          </cell>
          <cell r="BA49">
            <v>-47.092199999999998</v>
          </cell>
          <cell r="BB49">
            <v>0</v>
          </cell>
          <cell r="BC49">
            <v>0</v>
          </cell>
          <cell r="BD49" t="str">
            <v/>
          </cell>
          <cell r="BE49" t="str">
            <v/>
          </cell>
          <cell r="BF49">
            <v>0</v>
          </cell>
          <cell r="BG49">
            <v>0</v>
          </cell>
          <cell r="BH49">
            <v>0</v>
          </cell>
          <cell r="BI49" t="str">
            <v/>
          </cell>
          <cell r="BJ49" t="str">
            <v/>
          </cell>
        </row>
        <row r="50">
          <cell r="B50">
            <v>0</v>
          </cell>
          <cell r="C50">
            <v>-64581.8</v>
          </cell>
          <cell r="D50">
            <v>-236000</v>
          </cell>
          <cell r="E50">
            <v>-112568.01</v>
          </cell>
          <cell r="F50" t="str">
            <v/>
          </cell>
          <cell r="G50" t="str">
            <v/>
          </cell>
          <cell r="H50">
            <v>-122.18770000000001</v>
          </cell>
          <cell r="I50">
            <v>-2489</v>
          </cell>
          <cell r="J50">
            <v>-1384.4866</v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>
            <v>-33278.110999999997</v>
          </cell>
          <cell r="S50">
            <v>-148952</v>
          </cell>
          <cell r="T50">
            <v>-65923.117400000003</v>
          </cell>
          <cell r="U50" t="str">
            <v/>
          </cell>
          <cell r="V50" t="str">
            <v/>
          </cell>
          <cell r="W50">
            <v>0</v>
          </cell>
          <cell r="X50">
            <v>-130</v>
          </cell>
          <cell r="Y50">
            <v>0</v>
          </cell>
          <cell r="Z50" t="str">
            <v/>
          </cell>
          <cell r="AA50" t="str">
            <v/>
          </cell>
          <cell r="AB50">
            <v>0</v>
          </cell>
          <cell r="AC50">
            <v>-130</v>
          </cell>
          <cell r="AD50">
            <v>-166.6507</v>
          </cell>
          <cell r="AE50" t="str">
            <v/>
          </cell>
          <cell r="AF50" t="str">
            <v/>
          </cell>
          <cell r="AG50">
            <v>-29852.507099999999</v>
          </cell>
          <cell r="AH50">
            <v>-82265</v>
          </cell>
          <cell r="AI50">
            <v>-44425.394800000002</v>
          </cell>
          <cell r="AJ50" t="str">
            <v/>
          </cell>
          <cell r="AK50" t="str">
            <v/>
          </cell>
          <cell r="AL50">
            <v>0</v>
          </cell>
          <cell r="AM50">
            <v>-1774</v>
          </cell>
          <cell r="AN50">
            <v>-263.94049999999999</v>
          </cell>
          <cell r="AO50" t="str">
            <v/>
          </cell>
          <cell r="AP50" t="str">
            <v/>
          </cell>
          <cell r="AQ50">
            <v>0</v>
          </cell>
          <cell r="AR50">
            <v>-130</v>
          </cell>
          <cell r="AS50">
            <v>0</v>
          </cell>
          <cell r="AT50" t="str">
            <v/>
          </cell>
          <cell r="AU50" t="str">
            <v/>
          </cell>
          <cell r="AV50">
            <v>0</v>
          </cell>
          <cell r="AW50">
            <v>-130</v>
          </cell>
          <cell r="AX50">
            <v>0</v>
          </cell>
          <cell r="AY50" t="str">
            <v/>
          </cell>
          <cell r="AZ50" t="str">
            <v/>
          </cell>
          <cell r="BA50">
            <v>-1328.9942000000001</v>
          </cell>
          <cell r="BB50">
            <v>0</v>
          </cell>
          <cell r="BC50">
            <v>0</v>
          </cell>
          <cell r="BD50" t="str">
            <v/>
          </cell>
          <cell r="BE50" t="str">
            <v/>
          </cell>
          <cell r="BF50">
            <v>0</v>
          </cell>
          <cell r="BG50">
            <v>0</v>
          </cell>
          <cell r="BH50">
            <v>-404.42</v>
          </cell>
          <cell r="BI50" t="str">
            <v/>
          </cell>
          <cell r="BJ50" t="str">
            <v/>
          </cell>
        </row>
        <row r="51">
          <cell r="B51">
            <v>0</v>
          </cell>
          <cell r="C51">
            <v>-1409751.64</v>
          </cell>
          <cell r="D51">
            <v>-2459607.2892789999</v>
          </cell>
          <cell r="E51">
            <v>-1691873.72</v>
          </cell>
          <cell r="F51" t="str">
            <v/>
          </cell>
          <cell r="G51" t="str">
            <v/>
          </cell>
          <cell r="H51">
            <v>-985.79300000000001</v>
          </cell>
          <cell r="I51">
            <v>-10064.757575</v>
          </cell>
          <cell r="J51">
            <v>-1552.0574999999999</v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>
            <v>-761245.65379999997</v>
          </cell>
          <cell r="S51">
            <v>-1126281.077569</v>
          </cell>
          <cell r="T51">
            <v>-763118.62109999999</v>
          </cell>
          <cell r="U51" t="str">
            <v/>
          </cell>
          <cell r="V51" t="str">
            <v/>
          </cell>
          <cell r="W51">
            <v>0</v>
          </cell>
          <cell r="X51">
            <v>-635.05050500000004</v>
          </cell>
          <cell r="Y51">
            <v>-29.5</v>
          </cell>
          <cell r="Z51" t="str">
            <v/>
          </cell>
          <cell r="AA51" t="str">
            <v/>
          </cell>
          <cell r="AB51">
            <v>-984.2</v>
          </cell>
          <cell r="AC51">
            <v>-635.05050500000004</v>
          </cell>
          <cell r="AD51">
            <v>-320.15069999999997</v>
          </cell>
          <cell r="AE51" t="str">
            <v/>
          </cell>
          <cell r="AF51" t="str">
            <v/>
          </cell>
          <cell r="AG51">
            <v>-642299.79040000006</v>
          </cell>
          <cell r="AH51">
            <v>-1161876.545046</v>
          </cell>
          <cell r="AI51">
            <v>-917403.89020000002</v>
          </cell>
          <cell r="AJ51" t="str">
            <v/>
          </cell>
          <cell r="AK51" t="str">
            <v/>
          </cell>
          <cell r="AL51">
            <v>0</v>
          </cell>
          <cell r="AM51">
            <v>-7329.5555549999999</v>
          </cell>
          <cell r="AN51">
            <v>-269.94049999999999</v>
          </cell>
          <cell r="AO51" t="str">
            <v/>
          </cell>
          <cell r="AP51" t="str">
            <v/>
          </cell>
          <cell r="AQ51">
            <v>0</v>
          </cell>
          <cell r="AR51">
            <v>-635.05050500000004</v>
          </cell>
          <cell r="AS51">
            <v>0</v>
          </cell>
          <cell r="AT51" t="str">
            <v/>
          </cell>
          <cell r="AU51" t="str">
            <v/>
          </cell>
          <cell r="AV51">
            <v>0</v>
          </cell>
          <cell r="AW51">
            <v>-635.05050500000004</v>
          </cell>
          <cell r="AX51">
            <v>0</v>
          </cell>
          <cell r="AY51" t="str">
            <v/>
          </cell>
          <cell r="AZ51" t="str">
            <v/>
          </cell>
          <cell r="BA51">
            <v>-4236.2028</v>
          </cell>
          <cell r="BB51">
            <v>-151515.151514</v>
          </cell>
          <cell r="BC51">
            <v>-3356.39</v>
          </cell>
          <cell r="BD51" t="str">
            <v/>
          </cell>
          <cell r="BE51" t="str">
            <v/>
          </cell>
          <cell r="BF51">
            <v>0</v>
          </cell>
          <cell r="BG51">
            <v>0</v>
          </cell>
          <cell r="BH51">
            <v>-5823.17</v>
          </cell>
          <cell r="BI51" t="str">
            <v/>
          </cell>
          <cell r="BJ51" t="str">
            <v/>
          </cell>
        </row>
        <row r="52">
          <cell r="B52" t="str">
            <v>610101010</v>
          </cell>
          <cell r="C52">
            <v>-36220</v>
          </cell>
          <cell r="D52">
            <v>-135000</v>
          </cell>
          <cell r="E52">
            <v>-52630</v>
          </cell>
          <cell r="F52" t="str">
            <v/>
          </cell>
          <cell r="G52" t="str">
            <v/>
          </cell>
          <cell r="H52">
            <v>-149.88</v>
          </cell>
          <cell r="I52">
            <v>-1430</v>
          </cell>
          <cell r="J52">
            <v>-674.79</v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>
            <v>-20225.64</v>
          </cell>
          <cell r="S52">
            <v>-84910</v>
          </cell>
          <cell r="T52">
            <v>-31454.83</v>
          </cell>
          <cell r="U52" t="str">
            <v/>
          </cell>
          <cell r="V52" t="str">
            <v/>
          </cell>
          <cell r="W52">
            <v>0</v>
          </cell>
          <cell r="X52">
            <v>-76</v>
          </cell>
          <cell r="Y52">
            <v>0</v>
          </cell>
          <cell r="Z52" t="str">
            <v/>
          </cell>
          <cell r="AA52" t="str">
            <v/>
          </cell>
          <cell r="AB52">
            <v>0</v>
          </cell>
          <cell r="AC52">
            <v>-76</v>
          </cell>
          <cell r="AD52">
            <v>-148.49</v>
          </cell>
          <cell r="AE52" t="str">
            <v/>
          </cell>
          <cell r="AF52" t="str">
            <v/>
          </cell>
          <cell r="AG52">
            <v>-15145.08</v>
          </cell>
          <cell r="AH52">
            <v>-47344</v>
          </cell>
          <cell r="AI52">
            <v>-20203.400000000001</v>
          </cell>
          <cell r="AJ52" t="str">
            <v/>
          </cell>
          <cell r="AK52" t="str">
            <v/>
          </cell>
          <cell r="AL52">
            <v>0</v>
          </cell>
          <cell r="AM52">
            <v>-1012</v>
          </cell>
          <cell r="AN52">
            <v>-148.49</v>
          </cell>
          <cell r="AO52" t="str">
            <v/>
          </cell>
          <cell r="AP52" t="str">
            <v/>
          </cell>
          <cell r="AQ52">
            <v>0</v>
          </cell>
          <cell r="AR52">
            <v>-76</v>
          </cell>
          <cell r="AS52">
            <v>0</v>
          </cell>
          <cell r="AT52" t="str">
            <v/>
          </cell>
          <cell r="AU52" t="str">
            <v/>
          </cell>
          <cell r="AV52">
            <v>0</v>
          </cell>
          <cell r="AW52">
            <v>-76</v>
          </cell>
          <cell r="AX52">
            <v>0</v>
          </cell>
          <cell r="AY52" t="str">
            <v/>
          </cell>
          <cell r="AZ52" t="str">
            <v/>
          </cell>
          <cell r="BA52">
            <v>-699.4</v>
          </cell>
          <cell r="BB52">
            <v>0</v>
          </cell>
          <cell r="BC52">
            <v>0</v>
          </cell>
          <cell r="BD52" t="str">
            <v/>
          </cell>
          <cell r="BE52" t="str">
            <v/>
          </cell>
          <cell r="BF52">
            <v>0</v>
          </cell>
          <cell r="BG52">
            <v>0</v>
          </cell>
          <cell r="BH52">
            <v>0</v>
          </cell>
          <cell r="BI52" t="str">
            <v/>
          </cell>
          <cell r="BJ52" t="str">
            <v/>
          </cell>
        </row>
        <row r="53">
          <cell r="B53">
            <v>0</v>
          </cell>
          <cell r="C53">
            <v>-36220</v>
          </cell>
          <cell r="D53">
            <v>-135000</v>
          </cell>
          <cell r="E53">
            <v>-52630</v>
          </cell>
          <cell r="F53" t="str">
            <v/>
          </cell>
          <cell r="G53" t="str">
            <v/>
          </cell>
          <cell r="H53">
            <v>-149.88</v>
          </cell>
          <cell r="I53">
            <v>-1430</v>
          </cell>
          <cell r="J53">
            <v>-674.79</v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>
            <v>-20225.64</v>
          </cell>
          <cell r="S53">
            <v>-84910</v>
          </cell>
          <cell r="T53">
            <v>-31454.83</v>
          </cell>
          <cell r="U53" t="str">
            <v/>
          </cell>
          <cell r="V53" t="str">
            <v/>
          </cell>
          <cell r="W53">
            <v>0</v>
          </cell>
          <cell r="X53">
            <v>-76</v>
          </cell>
          <cell r="Y53">
            <v>0</v>
          </cell>
          <cell r="Z53" t="str">
            <v/>
          </cell>
          <cell r="AA53" t="str">
            <v/>
          </cell>
          <cell r="AB53">
            <v>0</v>
          </cell>
          <cell r="AC53">
            <v>-76</v>
          </cell>
          <cell r="AD53">
            <v>-148.49</v>
          </cell>
          <cell r="AE53" t="str">
            <v/>
          </cell>
          <cell r="AF53" t="str">
            <v/>
          </cell>
          <cell r="AG53">
            <v>-15145.08</v>
          </cell>
          <cell r="AH53">
            <v>-47344</v>
          </cell>
          <cell r="AI53">
            <v>-20203.400000000001</v>
          </cell>
          <cell r="AJ53" t="str">
            <v/>
          </cell>
          <cell r="AK53" t="str">
            <v/>
          </cell>
          <cell r="AL53">
            <v>0</v>
          </cell>
          <cell r="AM53">
            <v>-1012</v>
          </cell>
          <cell r="AN53">
            <v>-148.49</v>
          </cell>
          <cell r="AO53" t="str">
            <v/>
          </cell>
          <cell r="AP53" t="str">
            <v/>
          </cell>
          <cell r="AQ53">
            <v>0</v>
          </cell>
          <cell r="AR53">
            <v>-76</v>
          </cell>
          <cell r="AS53">
            <v>0</v>
          </cell>
          <cell r="AT53" t="str">
            <v/>
          </cell>
          <cell r="AU53" t="str">
            <v/>
          </cell>
          <cell r="AV53">
            <v>0</v>
          </cell>
          <cell r="AW53">
            <v>-76</v>
          </cell>
          <cell r="AX53">
            <v>0</v>
          </cell>
          <cell r="AY53" t="str">
            <v/>
          </cell>
          <cell r="AZ53" t="str">
            <v/>
          </cell>
          <cell r="BA53">
            <v>-699.4</v>
          </cell>
          <cell r="BB53">
            <v>0</v>
          </cell>
          <cell r="BC53">
            <v>0</v>
          </cell>
          <cell r="BD53" t="str">
            <v/>
          </cell>
          <cell r="BE53" t="str">
            <v/>
          </cell>
          <cell r="BF53">
            <v>0</v>
          </cell>
          <cell r="BG53">
            <v>0</v>
          </cell>
          <cell r="BH53">
            <v>0</v>
          </cell>
          <cell r="BI53" t="str">
            <v/>
          </cell>
          <cell r="BJ53" t="str">
            <v/>
          </cell>
        </row>
        <row r="54">
          <cell r="B54" t="str">
            <v>610105010</v>
          </cell>
          <cell r="C54">
            <v>-35400</v>
          </cell>
          <cell r="D54">
            <v>0</v>
          </cell>
          <cell r="E54">
            <v>-21615</v>
          </cell>
          <cell r="F54" t="str">
            <v/>
          </cell>
          <cell r="G54" t="str">
            <v/>
          </cell>
          <cell r="H54">
            <v>-141.6</v>
          </cell>
          <cell r="I54">
            <v>0</v>
          </cell>
          <cell r="J54">
            <v>-216.15</v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>
            <v>-19894.8</v>
          </cell>
          <cell r="S54">
            <v>0</v>
          </cell>
          <cell r="T54">
            <v>-11888.25</v>
          </cell>
          <cell r="U54" t="str">
            <v/>
          </cell>
          <cell r="V54" t="str">
            <v/>
          </cell>
          <cell r="W54">
            <v>0</v>
          </cell>
          <cell r="X54">
            <v>0</v>
          </cell>
          <cell r="Y54">
            <v>0</v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0</v>
          </cell>
          <cell r="AE54" t="str">
            <v/>
          </cell>
          <cell r="AF54" t="str">
            <v/>
          </cell>
          <cell r="AG54">
            <v>-14655.6</v>
          </cell>
          <cell r="AH54">
            <v>0</v>
          </cell>
          <cell r="AI54">
            <v>-9510.6</v>
          </cell>
          <cell r="AJ54" t="str">
            <v/>
          </cell>
          <cell r="AK54" t="str">
            <v/>
          </cell>
          <cell r="AL54">
            <v>0</v>
          </cell>
          <cell r="AM54">
            <v>0</v>
          </cell>
          <cell r="AN54">
            <v>0</v>
          </cell>
          <cell r="AO54" t="str">
            <v/>
          </cell>
          <cell r="AP54" t="str">
            <v/>
          </cell>
          <cell r="AQ54">
            <v>0</v>
          </cell>
          <cell r="AR54">
            <v>0</v>
          </cell>
          <cell r="AS54">
            <v>0</v>
          </cell>
          <cell r="AT54" t="str">
            <v/>
          </cell>
          <cell r="AU54" t="str">
            <v/>
          </cell>
          <cell r="AV54">
            <v>0</v>
          </cell>
          <cell r="AW54">
            <v>0</v>
          </cell>
          <cell r="AX54">
            <v>0</v>
          </cell>
          <cell r="AY54" t="str">
            <v/>
          </cell>
          <cell r="AZ54" t="str">
            <v/>
          </cell>
          <cell r="BA54">
            <v>-708</v>
          </cell>
          <cell r="BB54">
            <v>0</v>
          </cell>
          <cell r="BC54">
            <v>0</v>
          </cell>
          <cell r="BD54" t="str">
            <v/>
          </cell>
          <cell r="BE54" t="str">
            <v/>
          </cell>
          <cell r="BF54">
            <v>0</v>
          </cell>
          <cell r="BG54">
            <v>0</v>
          </cell>
          <cell r="BH54">
            <v>0</v>
          </cell>
          <cell r="BI54" t="str">
            <v/>
          </cell>
          <cell r="BJ54" t="str">
            <v/>
          </cell>
        </row>
        <row r="55">
          <cell r="B55">
            <v>0</v>
          </cell>
          <cell r="C55">
            <v>-35400</v>
          </cell>
          <cell r="D55">
            <v>0</v>
          </cell>
          <cell r="E55">
            <v>-21615</v>
          </cell>
          <cell r="F55" t="str">
            <v/>
          </cell>
          <cell r="G55" t="str">
            <v/>
          </cell>
          <cell r="H55">
            <v>-141.6</v>
          </cell>
          <cell r="I55">
            <v>0</v>
          </cell>
          <cell r="J55">
            <v>-216.15</v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>
            <v>-19894.8</v>
          </cell>
          <cell r="S55">
            <v>0</v>
          </cell>
          <cell r="T55">
            <v>-11888.25</v>
          </cell>
          <cell r="U55" t="str">
            <v/>
          </cell>
          <cell r="V55" t="str">
            <v/>
          </cell>
          <cell r="W55">
            <v>0</v>
          </cell>
          <cell r="X55">
            <v>0</v>
          </cell>
          <cell r="Y55">
            <v>0</v>
          </cell>
          <cell r="Z55" t="str">
            <v/>
          </cell>
          <cell r="AA55" t="str">
            <v/>
          </cell>
          <cell r="AB55">
            <v>0</v>
          </cell>
          <cell r="AC55">
            <v>0</v>
          </cell>
          <cell r="AD55">
            <v>0</v>
          </cell>
          <cell r="AE55" t="str">
            <v/>
          </cell>
          <cell r="AF55" t="str">
            <v/>
          </cell>
          <cell r="AG55">
            <v>-14655.6</v>
          </cell>
          <cell r="AH55">
            <v>0</v>
          </cell>
          <cell r="AI55">
            <v>-9510.6</v>
          </cell>
          <cell r="AJ55" t="str">
            <v/>
          </cell>
          <cell r="AK55" t="str">
            <v/>
          </cell>
          <cell r="AL55">
            <v>0</v>
          </cell>
          <cell r="AM55">
            <v>0</v>
          </cell>
          <cell r="AN55">
            <v>0</v>
          </cell>
          <cell r="AO55" t="str">
            <v/>
          </cell>
          <cell r="AP55" t="str">
            <v/>
          </cell>
          <cell r="AQ55">
            <v>0</v>
          </cell>
          <cell r="AR55">
            <v>0</v>
          </cell>
          <cell r="AS55">
            <v>0</v>
          </cell>
          <cell r="AT55" t="str">
            <v/>
          </cell>
          <cell r="AU55" t="str">
            <v/>
          </cell>
          <cell r="AV55">
            <v>0</v>
          </cell>
          <cell r="AW55">
            <v>0</v>
          </cell>
          <cell r="AX55">
            <v>0</v>
          </cell>
          <cell r="AY55" t="str">
            <v/>
          </cell>
          <cell r="AZ55" t="str">
            <v/>
          </cell>
          <cell r="BA55">
            <v>-708</v>
          </cell>
          <cell r="BB55">
            <v>0</v>
          </cell>
          <cell r="BC55">
            <v>0</v>
          </cell>
          <cell r="BD55" t="str">
            <v/>
          </cell>
          <cell r="BE55" t="str">
            <v/>
          </cell>
          <cell r="BF55">
            <v>0</v>
          </cell>
          <cell r="BG55">
            <v>0</v>
          </cell>
          <cell r="BH55">
            <v>0</v>
          </cell>
          <cell r="BI55" t="str">
            <v/>
          </cell>
          <cell r="BJ55" t="str">
            <v/>
          </cell>
        </row>
        <row r="56">
          <cell r="B56" t="str">
            <v>610106010</v>
          </cell>
          <cell r="C56">
            <v>-3902.53</v>
          </cell>
          <cell r="D56">
            <v>0</v>
          </cell>
          <cell r="E56">
            <v>-8140.21</v>
          </cell>
          <cell r="F56" t="str">
            <v/>
          </cell>
          <cell r="G56" t="str">
            <v/>
          </cell>
          <cell r="H56">
            <v>-9.0762999999999998</v>
          </cell>
          <cell r="I56">
            <v>0</v>
          </cell>
          <cell r="J56">
            <v>-91.959800000000001</v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>
            <v>-2247.1776</v>
          </cell>
          <cell r="S56">
            <v>0</v>
          </cell>
          <cell r="T56">
            <v>-4608.5681999999997</v>
          </cell>
          <cell r="U56" t="str">
            <v/>
          </cell>
          <cell r="V56" t="str">
            <v/>
          </cell>
          <cell r="W56">
            <v>0</v>
          </cell>
          <cell r="X56">
            <v>0</v>
          </cell>
          <cell r="Y56">
            <v>0</v>
          </cell>
          <cell r="Z56" t="str">
            <v/>
          </cell>
          <cell r="AA56" t="str">
            <v/>
          </cell>
          <cell r="AB56">
            <v>0</v>
          </cell>
          <cell r="AC56">
            <v>0</v>
          </cell>
          <cell r="AD56">
            <v>-20.234100000000002</v>
          </cell>
          <cell r="AE56" t="str">
            <v/>
          </cell>
          <cell r="AF56" t="str">
            <v/>
          </cell>
          <cell r="AG56">
            <v>-1557.7908</v>
          </cell>
          <cell r="AH56">
            <v>0</v>
          </cell>
          <cell r="AI56">
            <v>-3408.8901999999998</v>
          </cell>
          <cell r="AJ56" t="str">
            <v/>
          </cell>
          <cell r="AK56" t="str">
            <v/>
          </cell>
          <cell r="AL56">
            <v>0</v>
          </cell>
          <cell r="AM56">
            <v>0</v>
          </cell>
          <cell r="AN56">
            <v>-10.557700000000001</v>
          </cell>
          <cell r="AO56" t="str">
            <v/>
          </cell>
          <cell r="AP56" t="str">
            <v/>
          </cell>
          <cell r="AQ56">
            <v>0</v>
          </cell>
          <cell r="AR56">
            <v>0</v>
          </cell>
          <cell r="AS56">
            <v>0</v>
          </cell>
          <cell r="AT56" t="str">
            <v/>
          </cell>
          <cell r="AU56" t="str">
            <v/>
          </cell>
          <cell r="AV56">
            <v>0</v>
          </cell>
          <cell r="AW56">
            <v>0</v>
          </cell>
          <cell r="AX56">
            <v>0</v>
          </cell>
          <cell r="AY56" t="str">
            <v/>
          </cell>
          <cell r="AZ56" t="str">
            <v/>
          </cell>
          <cell r="BA56">
            <v>-88.485299999999995</v>
          </cell>
          <cell r="BB56">
            <v>0</v>
          </cell>
          <cell r="BC56">
            <v>0</v>
          </cell>
          <cell r="BD56" t="str">
            <v/>
          </cell>
          <cell r="BE56" t="str">
            <v/>
          </cell>
          <cell r="BF56">
            <v>0</v>
          </cell>
          <cell r="BG56">
            <v>0</v>
          </cell>
          <cell r="BH56">
            <v>0</v>
          </cell>
          <cell r="BI56" t="str">
            <v/>
          </cell>
          <cell r="BJ56" t="str">
            <v/>
          </cell>
        </row>
        <row r="57">
          <cell r="B57">
            <v>0</v>
          </cell>
          <cell r="C57">
            <v>-3902.53</v>
          </cell>
          <cell r="D57">
            <v>0</v>
          </cell>
          <cell r="E57">
            <v>-8140.21</v>
          </cell>
          <cell r="F57" t="str">
            <v/>
          </cell>
          <cell r="G57" t="str">
            <v/>
          </cell>
          <cell r="H57">
            <v>-9.0762999999999998</v>
          </cell>
          <cell r="I57">
            <v>0</v>
          </cell>
          <cell r="J57">
            <v>-91.959800000000001</v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>
            <v>-2247.1776</v>
          </cell>
          <cell r="S57">
            <v>0</v>
          </cell>
          <cell r="T57">
            <v>-4608.5681999999997</v>
          </cell>
          <cell r="U57" t="str">
            <v/>
          </cell>
          <cell r="V57" t="str">
            <v/>
          </cell>
          <cell r="W57">
            <v>0</v>
          </cell>
          <cell r="X57">
            <v>0</v>
          </cell>
          <cell r="Y57">
            <v>0</v>
          </cell>
          <cell r="Z57" t="str">
            <v/>
          </cell>
          <cell r="AA57" t="str">
            <v/>
          </cell>
          <cell r="AB57">
            <v>0</v>
          </cell>
          <cell r="AC57">
            <v>0</v>
          </cell>
          <cell r="AD57">
            <v>-20.234100000000002</v>
          </cell>
          <cell r="AE57" t="str">
            <v/>
          </cell>
          <cell r="AF57" t="str">
            <v/>
          </cell>
          <cell r="AG57">
            <v>-1557.7908</v>
          </cell>
          <cell r="AH57">
            <v>0</v>
          </cell>
          <cell r="AI57">
            <v>-3408.8901999999998</v>
          </cell>
          <cell r="AJ57" t="str">
            <v/>
          </cell>
          <cell r="AK57" t="str">
            <v/>
          </cell>
          <cell r="AL57">
            <v>0</v>
          </cell>
          <cell r="AM57">
            <v>0</v>
          </cell>
          <cell r="AN57">
            <v>-10.557700000000001</v>
          </cell>
          <cell r="AO57" t="str">
            <v/>
          </cell>
          <cell r="AP57" t="str">
            <v/>
          </cell>
          <cell r="AQ57">
            <v>0</v>
          </cell>
          <cell r="AR57">
            <v>0</v>
          </cell>
          <cell r="AS57">
            <v>0</v>
          </cell>
          <cell r="AT57" t="str">
            <v/>
          </cell>
          <cell r="AU57" t="str">
            <v/>
          </cell>
          <cell r="AV57">
            <v>0</v>
          </cell>
          <cell r="AW57">
            <v>0</v>
          </cell>
          <cell r="AX57">
            <v>0</v>
          </cell>
          <cell r="AY57" t="str">
            <v/>
          </cell>
          <cell r="AZ57" t="str">
            <v/>
          </cell>
          <cell r="BA57">
            <v>-88.485299999999995</v>
          </cell>
          <cell r="BB57">
            <v>0</v>
          </cell>
          <cell r="BC57">
            <v>0</v>
          </cell>
          <cell r="BD57" t="str">
            <v/>
          </cell>
          <cell r="BE57" t="str">
            <v/>
          </cell>
          <cell r="BF57">
            <v>0</v>
          </cell>
          <cell r="BG57">
            <v>0</v>
          </cell>
          <cell r="BH57">
            <v>0</v>
          </cell>
          <cell r="BI57" t="str">
            <v/>
          </cell>
          <cell r="BJ57" t="str">
            <v/>
          </cell>
        </row>
        <row r="58">
          <cell r="B58" t="str">
            <v>610107010</v>
          </cell>
          <cell r="C58">
            <v>-28.89</v>
          </cell>
          <cell r="D58">
            <v>0</v>
          </cell>
          <cell r="E58">
            <v>-2644.87</v>
          </cell>
          <cell r="F58" t="str">
            <v/>
          </cell>
          <cell r="G58" t="str">
            <v/>
          </cell>
          <cell r="H58">
            <v>0</v>
          </cell>
          <cell r="I58">
            <v>0</v>
          </cell>
          <cell r="J58">
            <v>-26.448699999999999</v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>
            <v>-14.445</v>
          </cell>
          <cell r="S58">
            <v>0</v>
          </cell>
          <cell r="T58">
            <v>-1382.7258999999999</v>
          </cell>
          <cell r="U58" t="str">
            <v/>
          </cell>
          <cell r="V58" t="str">
            <v/>
          </cell>
          <cell r="W58">
            <v>0</v>
          </cell>
          <cell r="X58">
            <v>0</v>
          </cell>
          <cell r="Y58">
            <v>0</v>
          </cell>
          <cell r="Z58" t="str">
            <v/>
          </cell>
          <cell r="AA58" t="str">
            <v/>
          </cell>
          <cell r="AB58">
            <v>0</v>
          </cell>
          <cell r="AC58">
            <v>0</v>
          </cell>
          <cell r="AD58">
            <v>-6.47</v>
          </cell>
          <cell r="AE58" t="str">
            <v/>
          </cell>
          <cell r="AF58" t="str">
            <v/>
          </cell>
          <cell r="AG58">
            <v>-13.8672</v>
          </cell>
          <cell r="AH58">
            <v>0</v>
          </cell>
          <cell r="AI58">
            <v>-1229.2254</v>
          </cell>
          <cell r="AJ58" t="str">
            <v/>
          </cell>
          <cell r="AK58" t="str">
            <v/>
          </cell>
          <cell r="AL58">
            <v>0</v>
          </cell>
          <cell r="AM58">
            <v>0</v>
          </cell>
          <cell r="AN58">
            <v>0</v>
          </cell>
          <cell r="AO58" t="str">
            <v/>
          </cell>
          <cell r="AP58" t="str">
            <v/>
          </cell>
          <cell r="AQ58">
            <v>0</v>
          </cell>
          <cell r="AR58">
            <v>0</v>
          </cell>
          <cell r="AS58">
            <v>0</v>
          </cell>
          <cell r="AT58" t="str">
            <v/>
          </cell>
          <cell r="AU58" t="str">
            <v/>
          </cell>
          <cell r="AV58">
            <v>0</v>
          </cell>
          <cell r="AW58">
            <v>0</v>
          </cell>
          <cell r="AX58">
            <v>0</v>
          </cell>
          <cell r="AY58" t="str">
            <v/>
          </cell>
          <cell r="AZ58" t="str">
            <v/>
          </cell>
          <cell r="BA58">
            <v>-0.57779999999999998</v>
          </cell>
          <cell r="BB58">
            <v>0</v>
          </cell>
          <cell r="BC58">
            <v>0</v>
          </cell>
          <cell r="BD58" t="str">
            <v/>
          </cell>
          <cell r="BE58" t="str">
            <v/>
          </cell>
          <cell r="BF58">
            <v>0</v>
          </cell>
          <cell r="BG58">
            <v>0</v>
          </cell>
          <cell r="BH58">
            <v>0</v>
          </cell>
          <cell r="BI58" t="str">
            <v/>
          </cell>
          <cell r="BJ58" t="str">
            <v/>
          </cell>
        </row>
        <row r="59">
          <cell r="B59">
            <v>0</v>
          </cell>
          <cell r="C59">
            <v>-28.89</v>
          </cell>
          <cell r="D59">
            <v>0</v>
          </cell>
          <cell r="E59">
            <v>-2644.87</v>
          </cell>
          <cell r="F59" t="str">
            <v/>
          </cell>
          <cell r="G59" t="str">
            <v/>
          </cell>
          <cell r="H59">
            <v>0</v>
          </cell>
          <cell r="I59">
            <v>0</v>
          </cell>
          <cell r="J59">
            <v>-26.448699999999999</v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>
            <v>-14.445</v>
          </cell>
          <cell r="S59">
            <v>0</v>
          </cell>
          <cell r="T59">
            <v>-1382.7258999999999</v>
          </cell>
          <cell r="U59" t="str">
            <v/>
          </cell>
          <cell r="V59" t="str">
            <v/>
          </cell>
          <cell r="W59">
            <v>0</v>
          </cell>
          <cell r="X59">
            <v>0</v>
          </cell>
          <cell r="Y59">
            <v>0</v>
          </cell>
          <cell r="Z59" t="str">
            <v/>
          </cell>
          <cell r="AA59" t="str">
            <v/>
          </cell>
          <cell r="AB59">
            <v>0</v>
          </cell>
          <cell r="AC59">
            <v>0</v>
          </cell>
          <cell r="AD59">
            <v>-6.47</v>
          </cell>
          <cell r="AE59" t="str">
            <v/>
          </cell>
          <cell r="AF59" t="str">
            <v/>
          </cell>
          <cell r="AG59">
            <v>-13.8672</v>
          </cell>
          <cell r="AH59">
            <v>0</v>
          </cell>
          <cell r="AI59">
            <v>-1229.2254</v>
          </cell>
          <cell r="AJ59" t="str">
            <v/>
          </cell>
          <cell r="AK59" t="str">
            <v/>
          </cell>
          <cell r="AL59">
            <v>0</v>
          </cell>
          <cell r="AM59">
            <v>0</v>
          </cell>
          <cell r="AN59">
            <v>0</v>
          </cell>
          <cell r="AO59" t="str">
            <v/>
          </cell>
          <cell r="AP59" t="str">
            <v/>
          </cell>
          <cell r="AQ59">
            <v>0</v>
          </cell>
          <cell r="AR59">
            <v>0</v>
          </cell>
          <cell r="AS59">
            <v>0</v>
          </cell>
          <cell r="AT59" t="str">
            <v/>
          </cell>
          <cell r="AU59" t="str">
            <v/>
          </cell>
          <cell r="AV59">
            <v>0</v>
          </cell>
          <cell r="AW59">
            <v>0</v>
          </cell>
          <cell r="AX59">
            <v>0</v>
          </cell>
          <cell r="AY59" t="str">
            <v/>
          </cell>
          <cell r="AZ59" t="str">
            <v/>
          </cell>
          <cell r="BA59">
            <v>-0.57779999999999998</v>
          </cell>
          <cell r="BB59">
            <v>0</v>
          </cell>
          <cell r="BC59">
            <v>0</v>
          </cell>
          <cell r="BD59" t="str">
            <v/>
          </cell>
          <cell r="BE59" t="str">
            <v/>
          </cell>
          <cell r="BF59">
            <v>0</v>
          </cell>
          <cell r="BG59">
            <v>0</v>
          </cell>
          <cell r="BH59">
            <v>0</v>
          </cell>
          <cell r="BI59" t="str">
            <v/>
          </cell>
          <cell r="BJ59" t="str">
            <v/>
          </cell>
        </row>
        <row r="60">
          <cell r="B60" t="str">
            <v>610108010</v>
          </cell>
          <cell r="C60">
            <v>-27500</v>
          </cell>
          <cell r="D60">
            <v>0</v>
          </cell>
          <cell r="E60">
            <v>-32500</v>
          </cell>
          <cell r="F60" t="str">
            <v/>
          </cell>
          <cell r="G60" t="str">
            <v/>
          </cell>
          <cell r="H60">
            <v>-110</v>
          </cell>
          <cell r="I60">
            <v>0</v>
          </cell>
          <cell r="J60">
            <v>-390</v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>
            <v>-15455</v>
          </cell>
          <cell r="S60">
            <v>0</v>
          </cell>
          <cell r="T60">
            <v>-19890</v>
          </cell>
          <cell r="U60" t="str">
            <v/>
          </cell>
          <cell r="V60" t="str">
            <v/>
          </cell>
          <cell r="W60">
            <v>0</v>
          </cell>
          <cell r="X60">
            <v>0</v>
          </cell>
          <cell r="Y60">
            <v>0</v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-65</v>
          </cell>
          <cell r="AE60" t="str">
            <v/>
          </cell>
          <cell r="AF60" t="str">
            <v/>
          </cell>
          <cell r="AG60">
            <v>-11385</v>
          </cell>
          <cell r="AH60">
            <v>0</v>
          </cell>
          <cell r="AI60">
            <v>-12090</v>
          </cell>
          <cell r="AJ60" t="str">
            <v/>
          </cell>
          <cell r="AK60" t="str">
            <v/>
          </cell>
          <cell r="AL60">
            <v>0</v>
          </cell>
          <cell r="AM60">
            <v>0</v>
          </cell>
          <cell r="AN60">
            <v>-65</v>
          </cell>
          <cell r="AO60" t="str">
            <v/>
          </cell>
          <cell r="AP60" t="str">
            <v/>
          </cell>
          <cell r="AQ60">
            <v>0</v>
          </cell>
          <cell r="AR60">
            <v>0</v>
          </cell>
          <cell r="AS60">
            <v>0</v>
          </cell>
          <cell r="AT60" t="str">
            <v/>
          </cell>
          <cell r="AU60" t="str">
            <v/>
          </cell>
          <cell r="AV60">
            <v>0</v>
          </cell>
          <cell r="AW60">
            <v>0</v>
          </cell>
          <cell r="AX60">
            <v>0</v>
          </cell>
          <cell r="AY60" t="str">
            <v/>
          </cell>
          <cell r="AZ60" t="str">
            <v/>
          </cell>
          <cell r="BA60">
            <v>-550</v>
          </cell>
          <cell r="BB60">
            <v>0</v>
          </cell>
          <cell r="BC60">
            <v>0</v>
          </cell>
          <cell r="BD60" t="str">
            <v/>
          </cell>
          <cell r="BE60" t="str">
            <v/>
          </cell>
          <cell r="BF60">
            <v>0</v>
          </cell>
          <cell r="BG60">
            <v>0</v>
          </cell>
          <cell r="BH60">
            <v>0</v>
          </cell>
          <cell r="BI60" t="str">
            <v/>
          </cell>
          <cell r="BJ60" t="str">
            <v/>
          </cell>
        </row>
        <row r="61">
          <cell r="B61">
            <v>0</v>
          </cell>
          <cell r="C61">
            <v>-27500</v>
          </cell>
          <cell r="D61">
            <v>0</v>
          </cell>
          <cell r="E61">
            <v>-32500</v>
          </cell>
          <cell r="F61" t="str">
            <v/>
          </cell>
          <cell r="G61" t="str">
            <v/>
          </cell>
          <cell r="H61">
            <v>-110</v>
          </cell>
          <cell r="I61">
            <v>0</v>
          </cell>
          <cell r="J61">
            <v>-390</v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>
            <v>-15455</v>
          </cell>
          <cell r="S61">
            <v>0</v>
          </cell>
          <cell r="T61">
            <v>-19890</v>
          </cell>
          <cell r="U61" t="str">
            <v/>
          </cell>
          <cell r="V61" t="str">
            <v/>
          </cell>
          <cell r="W61">
            <v>0</v>
          </cell>
          <cell r="X61">
            <v>0</v>
          </cell>
          <cell r="Y61">
            <v>0</v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-65</v>
          </cell>
          <cell r="AE61" t="str">
            <v/>
          </cell>
          <cell r="AF61" t="str">
            <v/>
          </cell>
          <cell r="AG61">
            <v>-11385</v>
          </cell>
          <cell r="AH61">
            <v>0</v>
          </cell>
          <cell r="AI61">
            <v>-12090</v>
          </cell>
          <cell r="AJ61" t="str">
            <v/>
          </cell>
          <cell r="AK61" t="str">
            <v/>
          </cell>
          <cell r="AL61">
            <v>0</v>
          </cell>
          <cell r="AM61">
            <v>0</v>
          </cell>
          <cell r="AN61">
            <v>-65</v>
          </cell>
          <cell r="AO61" t="str">
            <v/>
          </cell>
          <cell r="AP61" t="str">
            <v/>
          </cell>
          <cell r="AQ61">
            <v>0</v>
          </cell>
          <cell r="AR61">
            <v>0</v>
          </cell>
          <cell r="AS61">
            <v>0</v>
          </cell>
          <cell r="AT61" t="str">
            <v/>
          </cell>
          <cell r="AU61" t="str">
            <v/>
          </cell>
          <cell r="AV61">
            <v>0</v>
          </cell>
          <cell r="AW61">
            <v>0</v>
          </cell>
          <cell r="AX61">
            <v>0</v>
          </cell>
          <cell r="AY61" t="str">
            <v/>
          </cell>
          <cell r="AZ61" t="str">
            <v/>
          </cell>
          <cell r="BA61">
            <v>-550</v>
          </cell>
          <cell r="BB61">
            <v>0</v>
          </cell>
          <cell r="BC61">
            <v>0</v>
          </cell>
          <cell r="BD61" t="str">
            <v/>
          </cell>
          <cell r="BE61" t="str">
            <v/>
          </cell>
          <cell r="BF61">
            <v>0</v>
          </cell>
          <cell r="BG61">
            <v>0</v>
          </cell>
          <cell r="BH61">
            <v>0</v>
          </cell>
          <cell r="BI61" t="str">
            <v/>
          </cell>
          <cell r="BJ61" t="str">
            <v/>
          </cell>
        </row>
        <row r="62">
          <cell r="B62" t="str">
            <v>610110010</v>
          </cell>
          <cell r="C62">
            <v>0</v>
          </cell>
          <cell r="D62">
            <v>-44500</v>
          </cell>
          <cell r="E62">
            <v>0</v>
          </cell>
          <cell r="F62" t="str">
            <v/>
          </cell>
          <cell r="G62" t="str">
            <v/>
          </cell>
          <cell r="H62">
            <v>0</v>
          </cell>
          <cell r="I62">
            <v>-468</v>
          </cell>
          <cell r="J62">
            <v>0</v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>
            <v>0</v>
          </cell>
          <cell r="S62">
            <v>-28182</v>
          </cell>
          <cell r="T62">
            <v>0</v>
          </cell>
          <cell r="U62" t="str">
            <v/>
          </cell>
          <cell r="V62" t="str">
            <v/>
          </cell>
          <cell r="W62">
            <v>0</v>
          </cell>
          <cell r="X62">
            <v>-24</v>
          </cell>
          <cell r="Y62">
            <v>0</v>
          </cell>
          <cell r="Z62" t="str">
            <v/>
          </cell>
          <cell r="AA62" t="str">
            <v/>
          </cell>
          <cell r="AB62">
            <v>0</v>
          </cell>
          <cell r="AC62">
            <v>-24</v>
          </cell>
          <cell r="AD62">
            <v>0</v>
          </cell>
          <cell r="AE62" t="str">
            <v/>
          </cell>
          <cell r="AF62" t="str">
            <v/>
          </cell>
          <cell r="AG62">
            <v>0</v>
          </cell>
          <cell r="AH62">
            <v>-15418</v>
          </cell>
          <cell r="AI62">
            <v>0</v>
          </cell>
          <cell r="AJ62" t="str">
            <v/>
          </cell>
          <cell r="AK62" t="str">
            <v/>
          </cell>
          <cell r="AL62">
            <v>0</v>
          </cell>
          <cell r="AM62">
            <v>-336</v>
          </cell>
          <cell r="AN62">
            <v>0</v>
          </cell>
          <cell r="AO62" t="str">
            <v/>
          </cell>
          <cell r="AP62" t="str">
            <v/>
          </cell>
          <cell r="AQ62">
            <v>0</v>
          </cell>
          <cell r="AR62">
            <v>-24</v>
          </cell>
          <cell r="AS62">
            <v>0</v>
          </cell>
          <cell r="AT62" t="str">
            <v/>
          </cell>
          <cell r="AU62" t="str">
            <v/>
          </cell>
          <cell r="AV62">
            <v>0</v>
          </cell>
          <cell r="AW62">
            <v>-24</v>
          </cell>
          <cell r="AX62">
            <v>0</v>
          </cell>
          <cell r="AY62" t="str">
            <v/>
          </cell>
          <cell r="AZ62" t="str">
            <v/>
          </cell>
          <cell r="BA62">
            <v>0</v>
          </cell>
          <cell r="BB62">
            <v>0</v>
          </cell>
          <cell r="BC62">
            <v>0</v>
          </cell>
          <cell r="BD62" t="str">
            <v/>
          </cell>
          <cell r="BE62" t="str">
            <v/>
          </cell>
          <cell r="BF62">
            <v>0</v>
          </cell>
          <cell r="BG62">
            <v>0</v>
          </cell>
          <cell r="BH62">
            <v>0</v>
          </cell>
          <cell r="BI62" t="str">
            <v/>
          </cell>
          <cell r="BJ62" t="str">
            <v/>
          </cell>
        </row>
        <row r="63">
          <cell r="B63">
            <v>0</v>
          </cell>
          <cell r="C63">
            <v>0</v>
          </cell>
          <cell r="D63">
            <v>-44500</v>
          </cell>
          <cell r="E63">
            <v>0</v>
          </cell>
          <cell r="F63" t="str">
            <v/>
          </cell>
          <cell r="G63" t="str">
            <v/>
          </cell>
          <cell r="H63">
            <v>0</v>
          </cell>
          <cell r="I63">
            <v>-468</v>
          </cell>
          <cell r="J63">
            <v>0</v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>
            <v>0</v>
          </cell>
          <cell r="S63">
            <v>-28182</v>
          </cell>
          <cell r="T63">
            <v>0</v>
          </cell>
          <cell r="U63" t="str">
            <v/>
          </cell>
          <cell r="V63" t="str">
            <v/>
          </cell>
          <cell r="W63">
            <v>0</v>
          </cell>
          <cell r="X63">
            <v>-24</v>
          </cell>
          <cell r="Y63">
            <v>0</v>
          </cell>
          <cell r="Z63" t="str">
            <v/>
          </cell>
          <cell r="AA63" t="str">
            <v/>
          </cell>
          <cell r="AB63">
            <v>0</v>
          </cell>
          <cell r="AC63">
            <v>-24</v>
          </cell>
          <cell r="AD63">
            <v>0</v>
          </cell>
          <cell r="AE63" t="str">
            <v/>
          </cell>
          <cell r="AF63" t="str">
            <v/>
          </cell>
          <cell r="AG63">
            <v>0</v>
          </cell>
          <cell r="AH63">
            <v>-15418</v>
          </cell>
          <cell r="AI63">
            <v>0</v>
          </cell>
          <cell r="AJ63" t="str">
            <v/>
          </cell>
          <cell r="AK63" t="str">
            <v/>
          </cell>
          <cell r="AL63">
            <v>0</v>
          </cell>
          <cell r="AM63">
            <v>-336</v>
          </cell>
          <cell r="AN63">
            <v>0</v>
          </cell>
          <cell r="AO63" t="str">
            <v/>
          </cell>
          <cell r="AP63" t="str">
            <v/>
          </cell>
          <cell r="AQ63">
            <v>0</v>
          </cell>
          <cell r="AR63">
            <v>-24</v>
          </cell>
          <cell r="AS63">
            <v>0</v>
          </cell>
          <cell r="AT63" t="str">
            <v/>
          </cell>
          <cell r="AU63" t="str">
            <v/>
          </cell>
          <cell r="AV63">
            <v>0</v>
          </cell>
          <cell r="AW63">
            <v>-24</v>
          </cell>
          <cell r="AX63">
            <v>0</v>
          </cell>
          <cell r="AY63" t="str">
            <v/>
          </cell>
          <cell r="AZ63" t="str">
            <v/>
          </cell>
          <cell r="BA63">
            <v>0</v>
          </cell>
          <cell r="BB63">
            <v>0</v>
          </cell>
          <cell r="BC63">
            <v>0</v>
          </cell>
          <cell r="BD63" t="str">
            <v/>
          </cell>
          <cell r="BE63" t="str">
            <v/>
          </cell>
          <cell r="BF63">
            <v>0</v>
          </cell>
          <cell r="BG63">
            <v>0</v>
          </cell>
          <cell r="BH63">
            <v>0</v>
          </cell>
          <cell r="BI63" t="str">
            <v/>
          </cell>
          <cell r="BJ63" t="str">
            <v/>
          </cell>
        </row>
        <row r="64">
          <cell r="B64" t="str">
            <v>610111010</v>
          </cell>
          <cell r="C64">
            <v>-4948</v>
          </cell>
          <cell r="D64">
            <v>0</v>
          </cell>
          <cell r="E64">
            <v>-6270</v>
          </cell>
          <cell r="F64" t="str">
            <v/>
          </cell>
          <cell r="G64" t="str">
            <v/>
          </cell>
          <cell r="H64">
            <v>-19.5</v>
          </cell>
          <cell r="I64">
            <v>0</v>
          </cell>
          <cell r="J64">
            <v>-75.239999999999995</v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>
            <v>-2766.96</v>
          </cell>
          <cell r="S64">
            <v>0</v>
          </cell>
          <cell r="T64">
            <v>-3659.08</v>
          </cell>
          <cell r="U64" t="str">
            <v/>
          </cell>
          <cell r="V64" t="str">
            <v/>
          </cell>
          <cell r="W64">
            <v>0</v>
          </cell>
          <cell r="X64">
            <v>0</v>
          </cell>
          <cell r="Y64">
            <v>0</v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-12.54</v>
          </cell>
          <cell r="AE64" t="str">
            <v/>
          </cell>
          <cell r="AF64" t="str">
            <v/>
          </cell>
          <cell r="AG64">
            <v>-2063.48</v>
          </cell>
          <cell r="AH64">
            <v>0</v>
          </cell>
          <cell r="AI64">
            <v>-2510.6</v>
          </cell>
          <cell r="AJ64" t="str">
            <v/>
          </cell>
          <cell r="AK64" t="str">
            <v/>
          </cell>
          <cell r="AL64">
            <v>0</v>
          </cell>
          <cell r="AM64">
            <v>0</v>
          </cell>
          <cell r="AN64">
            <v>-12.54</v>
          </cell>
          <cell r="AO64" t="str">
            <v/>
          </cell>
          <cell r="AP64" t="str">
            <v/>
          </cell>
          <cell r="AQ64">
            <v>0</v>
          </cell>
          <cell r="AR64">
            <v>0</v>
          </cell>
          <cell r="AS64">
            <v>0</v>
          </cell>
          <cell r="AT64" t="str">
            <v/>
          </cell>
          <cell r="AU64" t="str">
            <v/>
          </cell>
          <cell r="AV64">
            <v>0</v>
          </cell>
          <cell r="AW64">
            <v>0</v>
          </cell>
          <cell r="AX64">
            <v>0</v>
          </cell>
          <cell r="AY64" t="str">
            <v/>
          </cell>
          <cell r="AZ64" t="str">
            <v/>
          </cell>
          <cell r="BA64">
            <v>-98.06</v>
          </cell>
          <cell r="BB64">
            <v>0</v>
          </cell>
          <cell r="BC64">
            <v>0</v>
          </cell>
          <cell r="BD64" t="str">
            <v/>
          </cell>
          <cell r="BE64" t="str">
            <v/>
          </cell>
          <cell r="BF64">
            <v>0</v>
          </cell>
          <cell r="BG64">
            <v>0</v>
          </cell>
          <cell r="BH64">
            <v>0</v>
          </cell>
          <cell r="BI64" t="str">
            <v/>
          </cell>
          <cell r="BJ64" t="str">
            <v/>
          </cell>
        </row>
        <row r="65">
          <cell r="B65">
            <v>0</v>
          </cell>
          <cell r="C65">
            <v>-4948</v>
          </cell>
          <cell r="D65">
            <v>0</v>
          </cell>
          <cell r="E65">
            <v>-6270</v>
          </cell>
          <cell r="F65" t="str">
            <v/>
          </cell>
          <cell r="G65" t="str">
            <v/>
          </cell>
          <cell r="H65">
            <v>-19.5</v>
          </cell>
          <cell r="I65">
            <v>0</v>
          </cell>
          <cell r="J65">
            <v>-75.239999999999995</v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>
            <v>-2766.96</v>
          </cell>
          <cell r="S65">
            <v>0</v>
          </cell>
          <cell r="T65">
            <v>-3659.08</v>
          </cell>
          <cell r="U65" t="str">
            <v/>
          </cell>
          <cell r="V65" t="str">
            <v/>
          </cell>
          <cell r="W65">
            <v>0</v>
          </cell>
          <cell r="X65">
            <v>0</v>
          </cell>
          <cell r="Y65">
            <v>0</v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-12.54</v>
          </cell>
          <cell r="AE65" t="str">
            <v/>
          </cell>
          <cell r="AF65" t="str">
            <v/>
          </cell>
          <cell r="AG65">
            <v>-2063.48</v>
          </cell>
          <cell r="AH65">
            <v>0</v>
          </cell>
          <cell r="AI65">
            <v>-2510.6</v>
          </cell>
          <cell r="AJ65" t="str">
            <v/>
          </cell>
          <cell r="AK65" t="str">
            <v/>
          </cell>
          <cell r="AL65">
            <v>0</v>
          </cell>
          <cell r="AM65">
            <v>0</v>
          </cell>
          <cell r="AN65">
            <v>-12.54</v>
          </cell>
          <cell r="AO65" t="str">
            <v/>
          </cell>
          <cell r="AP65" t="str">
            <v/>
          </cell>
          <cell r="AQ65">
            <v>0</v>
          </cell>
          <cell r="AR65">
            <v>0</v>
          </cell>
          <cell r="AS65">
            <v>0</v>
          </cell>
          <cell r="AT65" t="str">
            <v/>
          </cell>
          <cell r="AU65" t="str">
            <v/>
          </cell>
          <cell r="AV65">
            <v>0</v>
          </cell>
          <cell r="AW65">
            <v>0</v>
          </cell>
          <cell r="AX65">
            <v>0</v>
          </cell>
          <cell r="AY65" t="str">
            <v/>
          </cell>
          <cell r="AZ65" t="str">
            <v/>
          </cell>
          <cell r="BA65">
            <v>-98.06</v>
          </cell>
          <cell r="BB65">
            <v>0</v>
          </cell>
          <cell r="BC65">
            <v>0</v>
          </cell>
          <cell r="BD65" t="str">
            <v/>
          </cell>
          <cell r="BE65" t="str">
            <v/>
          </cell>
          <cell r="BF65">
            <v>0</v>
          </cell>
          <cell r="BG65">
            <v>0</v>
          </cell>
          <cell r="BH65">
            <v>0</v>
          </cell>
          <cell r="BI65" t="str">
            <v/>
          </cell>
          <cell r="BJ65" t="str">
            <v/>
          </cell>
        </row>
        <row r="66">
          <cell r="B66" t="str">
            <v>610112010</v>
          </cell>
          <cell r="C66">
            <v>-279.39999999999998</v>
          </cell>
          <cell r="D66">
            <v>0</v>
          </cell>
          <cell r="E66">
            <v>-15</v>
          </cell>
          <cell r="F66" t="str">
            <v/>
          </cell>
          <cell r="G66" t="str">
            <v/>
          </cell>
          <cell r="H66">
            <v>-1.3160000000000001</v>
          </cell>
          <cell r="I66">
            <v>0</v>
          </cell>
          <cell r="J66">
            <v>-0.15</v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>
            <v>-184.89</v>
          </cell>
          <cell r="S66">
            <v>0</v>
          </cell>
          <cell r="T66">
            <v>-9.15</v>
          </cell>
          <cell r="U66" t="str">
            <v/>
          </cell>
          <cell r="V66" t="str">
            <v/>
          </cell>
          <cell r="W66">
            <v>0</v>
          </cell>
          <cell r="X66">
            <v>0</v>
          </cell>
          <cell r="Y66">
            <v>0</v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>
            <v>-85.804000000000002</v>
          </cell>
          <cell r="AH66">
            <v>0</v>
          </cell>
          <cell r="AI66">
            <v>-5.7</v>
          </cell>
          <cell r="AJ66" t="str">
            <v/>
          </cell>
          <cell r="AK66" t="str">
            <v/>
          </cell>
          <cell r="AL66">
            <v>0</v>
          </cell>
          <cell r="AM66">
            <v>0</v>
          </cell>
          <cell r="AN66">
            <v>0</v>
          </cell>
          <cell r="AO66" t="str">
            <v/>
          </cell>
          <cell r="AP66" t="str">
            <v/>
          </cell>
          <cell r="AQ66">
            <v>0</v>
          </cell>
          <cell r="AR66">
            <v>0</v>
          </cell>
          <cell r="AS66">
            <v>0</v>
          </cell>
          <cell r="AT66" t="str">
            <v/>
          </cell>
          <cell r="AU66" t="str">
            <v/>
          </cell>
          <cell r="AV66">
            <v>0</v>
          </cell>
          <cell r="AW66">
            <v>0</v>
          </cell>
          <cell r="AX66">
            <v>0</v>
          </cell>
          <cell r="AY66" t="str">
            <v/>
          </cell>
          <cell r="AZ66" t="str">
            <v/>
          </cell>
          <cell r="BA66">
            <v>-7.39</v>
          </cell>
          <cell r="BB66">
            <v>0</v>
          </cell>
          <cell r="BC66">
            <v>0</v>
          </cell>
          <cell r="BD66" t="str">
            <v/>
          </cell>
          <cell r="BE66" t="str">
            <v/>
          </cell>
          <cell r="BF66">
            <v>0</v>
          </cell>
          <cell r="BG66">
            <v>0</v>
          </cell>
          <cell r="BH66">
            <v>0</v>
          </cell>
          <cell r="BI66" t="str">
            <v/>
          </cell>
          <cell r="BJ66" t="str">
            <v/>
          </cell>
        </row>
        <row r="67">
          <cell r="B67">
            <v>0</v>
          </cell>
          <cell r="C67">
            <v>-279.39999999999998</v>
          </cell>
          <cell r="D67">
            <v>0</v>
          </cell>
          <cell r="E67">
            <v>-15</v>
          </cell>
          <cell r="F67" t="str">
            <v/>
          </cell>
          <cell r="G67" t="str">
            <v/>
          </cell>
          <cell r="H67">
            <v>-1.3160000000000001</v>
          </cell>
          <cell r="I67">
            <v>0</v>
          </cell>
          <cell r="J67">
            <v>-0.15</v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>
            <v>-184.89</v>
          </cell>
          <cell r="S67">
            <v>0</v>
          </cell>
          <cell r="T67">
            <v>-9.15</v>
          </cell>
          <cell r="U67" t="str">
            <v/>
          </cell>
          <cell r="V67" t="str">
            <v/>
          </cell>
          <cell r="W67">
            <v>0</v>
          </cell>
          <cell r="X67">
            <v>0</v>
          </cell>
          <cell r="Y67">
            <v>0</v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>
            <v>-85.804000000000002</v>
          </cell>
          <cell r="AH67">
            <v>0</v>
          </cell>
          <cell r="AI67">
            <v>-5.7</v>
          </cell>
          <cell r="AJ67" t="str">
            <v/>
          </cell>
          <cell r="AK67" t="str">
            <v/>
          </cell>
          <cell r="AL67">
            <v>0</v>
          </cell>
          <cell r="AM67">
            <v>0</v>
          </cell>
          <cell r="AN67">
            <v>0</v>
          </cell>
          <cell r="AO67" t="str">
            <v/>
          </cell>
          <cell r="AP67" t="str">
            <v/>
          </cell>
          <cell r="AQ67">
            <v>0</v>
          </cell>
          <cell r="AR67">
            <v>0</v>
          </cell>
          <cell r="AS67">
            <v>0</v>
          </cell>
          <cell r="AT67" t="str">
            <v/>
          </cell>
          <cell r="AU67" t="str">
            <v/>
          </cell>
          <cell r="AV67">
            <v>0</v>
          </cell>
          <cell r="AW67">
            <v>0</v>
          </cell>
          <cell r="AX67">
            <v>0</v>
          </cell>
          <cell r="AY67" t="str">
            <v/>
          </cell>
          <cell r="AZ67" t="str">
            <v/>
          </cell>
          <cell r="BA67">
            <v>-7.39</v>
          </cell>
          <cell r="BB67">
            <v>0</v>
          </cell>
          <cell r="BC67">
            <v>0</v>
          </cell>
          <cell r="BD67" t="str">
            <v/>
          </cell>
          <cell r="BE67" t="str">
            <v/>
          </cell>
          <cell r="BF67">
            <v>0</v>
          </cell>
          <cell r="BG67">
            <v>0</v>
          </cell>
          <cell r="BH67">
            <v>0</v>
          </cell>
          <cell r="BI67" t="str">
            <v/>
          </cell>
          <cell r="BJ67" t="str">
            <v/>
          </cell>
        </row>
        <row r="68">
          <cell r="B68" t="str">
            <v>610113010</v>
          </cell>
          <cell r="C68">
            <v>-6742.21</v>
          </cell>
          <cell r="D68">
            <v>0</v>
          </cell>
          <cell r="E68">
            <v>-29060.04</v>
          </cell>
          <cell r="F68" t="str">
            <v/>
          </cell>
          <cell r="G68" t="str">
            <v/>
          </cell>
          <cell r="H68">
            <v>0</v>
          </cell>
          <cell r="I68">
            <v>0</v>
          </cell>
          <cell r="J68">
            <v>-331.67230000000001</v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>
            <v>-6404.7809999999999</v>
          </cell>
          <cell r="S68">
            <v>0</v>
          </cell>
          <cell r="T68">
            <v>-16625.4614</v>
          </cell>
          <cell r="U68" t="str">
            <v/>
          </cell>
          <cell r="V68" t="str">
            <v/>
          </cell>
          <cell r="W68">
            <v>0</v>
          </cell>
          <cell r="X68">
            <v>0</v>
          </cell>
          <cell r="Y68">
            <v>0</v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-46.117400000000004</v>
          </cell>
          <cell r="AE68" t="str">
            <v/>
          </cell>
          <cell r="AF68" t="str">
            <v/>
          </cell>
          <cell r="AG68">
            <v>-337.42899999999997</v>
          </cell>
          <cell r="AH68">
            <v>0</v>
          </cell>
          <cell r="AI68">
            <v>-12015.717000000001</v>
          </cell>
          <cell r="AJ68" t="str">
            <v/>
          </cell>
          <cell r="AK68" t="str">
            <v/>
          </cell>
          <cell r="AL68">
            <v>0</v>
          </cell>
          <cell r="AM68">
            <v>0</v>
          </cell>
          <cell r="AN68">
            <v>-41.071899999999999</v>
          </cell>
          <cell r="AO68" t="str">
            <v/>
          </cell>
          <cell r="AP68" t="str">
            <v/>
          </cell>
          <cell r="AQ68">
            <v>0</v>
          </cell>
          <cell r="AR68">
            <v>0</v>
          </cell>
          <cell r="AS68">
            <v>0</v>
          </cell>
          <cell r="AT68" t="str">
            <v/>
          </cell>
          <cell r="AU68" t="str">
            <v/>
          </cell>
          <cell r="AV68">
            <v>0</v>
          </cell>
          <cell r="AW68">
            <v>0</v>
          </cell>
          <cell r="AX68">
            <v>0</v>
          </cell>
          <cell r="AY68" t="str">
            <v/>
          </cell>
          <cell r="AZ68" t="str">
            <v/>
          </cell>
          <cell r="BA68">
            <v>0</v>
          </cell>
          <cell r="BB68">
            <v>0</v>
          </cell>
          <cell r="BC68">
            <v>0</v>
          </cell>
          <cell r="BD68" t="str">
            <v/>
          </cell>
          <cell r="BE68" t="str">
            <v/>
          </cell>
          <cell r="BF68">
            <v>0</v>
          </cell>
          <cell r="BG68">
            <v>0</v>
          </cell>
          <cell r="BH68">
            <v>0</v>
          </cell>
          <cell r="BI68" t="str">
            <v/>
          </cell>
          <cell r="BJ68" t="str">
            <v/>
          </cell>
        </row>
        <row r="69">
          <cell r="B69">
            <v>0</v>
          </cell>
          <cell r="C69">
            <v>-6742.21</v>
          </cell>
          <cell r="D69">
            <v>0</v>
          </cell>
          <cell r="E69">
            <v>-29060.04</v>
          </cell>
          <cell r="F69" t="str">
            <v/>
          </cell>
          <cell r="G69" t="str">
            <v/>
          </cell>
          <cell r="H69">
            <v>0</v>
          </cell>
          <cell r="I69">
            <v>0</v>
          </cell>
          <cell r="J69">
            <v>-331.67230000000001</v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>
            <v>-6404.7809999999999</v>
          </cell>
          <cell r="S69">
            <v>0</v>
          </cell>
          <cell r="T69">
            <v>-16625.4614</v>
          </cell>
          <cell r="U69" t="str">
            <v/>
          </cell>
          <cell r="V69" t="str">
            <v/>
          </cell>
          <cell r="W69">
            <v>0</v>
          </cell>
          <cell r="X69">
            <v>0</v>
          </cell>
          <cell r="Y69">
            <v>0</v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-46.117400000000004</v>
          </cell>
          <cell r="AE69" t="str">
            <v/>
          </cell>
          <cell r="AF69" t="str">
            <v/>
          </cell>
          <cell r="AG69">
            <v>-337.42899999999997</v>
          </cell>
          <cell r="AH69">
            <v>0</v>
          </cell>
          <cell r="AI69">
            <v>-12015.717000000001</v>
          </cell>
          <cell r="AJ69" t="str">
            <v/>
          </cell>
          <cell r="AK69" t="str">
            <v/>
          </cell>
          <cell r="AL69">
            <v>0</v>
          </cell>
          <cell r="AM69">
            <v>0</v>
          </cell>
          <cell r="AN69">
            <v>-41.071899999999999</v>
          </cell>
          <cell r="AO69" t="str">
            <v/>
          </cell>
          <cell r="AP69" t="str">
            <v/>
          </cell>
          <cell r="AQ69">
            <v>0</v>
          </cell>
          <cell r="AR69">
            <v>0</v>
          </cell>
          <cell r="AS69">
            <v>0</v>
          </cell>
          <cell r="AT69" t="str">
            <v/>
          </cell>
          <cell r="AU69" t="str">
            <v/>
          </cell>
          <cell r="AV69">
            <v>0</v>
          </cell>
          <cell r="AW69">
            <v>0</v>
          </cell>
          <cell r="AX69">
            <v>0</v>
          </cell>
          <cell r="AY69" t="str">
            <v/>
          </cell>
          <cell r="AZ69" t="str">
            <v/>
          </cell>
          <cell r="BA69">
            <v>0</v>
          </cell>
          <cell r="BB69">
            <v>0</v>
          </cell>
          <cell r="BC69">
            <v>0</v>
          </cell>
          <cell r="BD69" t="str">
            <v/>
          </cell>
          <cell r="BE69" t="str">
            <v/>
          </cell>
          <cell r="BF69">
            <v>0</v>
          </cell>
          <cell r="BG69">
            <v>0</v>
          </cell>
          <cell r="BH69">
            <v>0</v>
          </cell>
          <cell r="BI69" t="str">
            <v/>
          </cell>
          <cell r="BJ69" t="str">
            <v/>
          </cell>
        </row>
        <row r="70">
          <cell r="B70">
            <v>0</v>
          </cell>
          <cell r="C70">
            <v>-115021.03</v>
          </cell>
          <cell r="D70">
            <v>-179500</v>
          </cell>
          <cell r="E70">
            <v>-152875.12</v>
          </cell>
          <cell r="F70" t="str">
            <v/>
          </cell>
          <cell r="G70" t="str">
            <v/>
          </cell>
          <cell r="H70">
            <v>-431.3723</v>
          </cell>
          <cell r="I70">
            <v>-1898</v>
          </cell>
          <cell r="J70">
            <v>-1806.4108000000001</v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>
            <v>-67193.693599999999</v>
          </cell>
          <cell r="S70">
            <v>-113092</v>
          </cell>
          <cell r="T70">
            <v>-89518.065499999997</v>
          </cell>
          <cell r="U70" t="str">
            <v/>
          </cell>
          <cell r="V70" t="str">
            <v/>
          </cell>
          <cell r="W70">
            <v>0</v>
          </cell>
          <cell r="X70">
            <v>-100</v>
          </cell>
          <cell r="Y70">
            <v>0</v>
          </cell>
          <cell r="Z70" t="str">
            <v/>
          </cell>
          <cell r="AA70" t="str">
            <v/>
          </cell>
          <cell r="AB70">
            <v>0</v>
          </cell>
          <cell r="AC70">
            <v>-100</v>
          </cell>
          <cell r="AD70">
            <v>-298.85149999999999</v>
          </cell>
          <cell r="AE70" t="str">
            <v/>
          </cell>
          <cell r="AF70" t="str">
            <v/>
          </cell>
          <cell r="AG70">
            <v>-45244.050999999999</v>
          </cell>
          <cell r="AH70">
            <v>-62762</v>
          </cell>
          <cell r="AI70">
            <v>-60974.132599999997</v>
          </cell>
          <cell r="AJ70" t="str">
            <v/>
          </cell>
          <cell r="AK70" t="str">
            <v/>
          </cell>
          <cell r="AL70">
            <v>0</v>
          </cell>
          <cell r="AM70">
            <v>-1348</v>
          </cell>
          <cell r="AN70">
            <v>-277.65960000000001</v>
          </cell>
          <cell r="AO70" t="str">
            <v/>
          </cell>
          <cell r="AP70" t="str">
            <v/>
          </cell>
          <cell r="AQ70">
            <v>0</v>
          </cell>
          <cell r="AR70">
            <v>-100</v>
          </cell>
          <cell r="AS70">
            <v>0</v>
          </cell>
          <cell r="AT70" t="str">
            <v/>
          </cell>
          <cell r="AU70" t="str">
            <v/>
          </cell>
          <cell r="AV70">
            <v>0</v>
          </cell>
          <cell r="AW70">
            <v>-100</v>
          </cell>
          <cell r="AX70">
            <v>0</v>
          </cell>
          <cell r="AY70" t="str">
            <v/>
          </cell>
          <cell r="AZ70" t="str">
            <v/>
          </cell>
          <cell r="BA70">
            <v>-2151.9131000000002</v>
          </cell>
          <cell r="BB70">
            <v>0</v>
          </cell>
          <cell r="BC70">
            <v>0</v>
          </cell>
          <cell r="BD70" t="str">
            <v/>
          </cell>
          <cell r="BE70" t="str">
            <v/>
          </cell>
          <cell r="BF70">
            <v>0</v>
          </cell>
          <cell r="BG70">
            <v>0</v>
          </cell>
          <cell r="BH70">
            <v>0</v>
          </cell>
          <cell r="BI70" t="str">
            <v/>
          </cell>
          <cell r="BJ70" t="str">
            <v/>
          </cell>
        </row>
        <row r="71">
          <cell r="B71">
            <v>0</v>
          </cell>
          <cell r="C71">
            <v>-115021.03</v>
          </cell>
          <cell r="D71">
            <v>-179500</v>
          </cell>
          <cell r="E71">
            <v>-152875.12</v>
          </cell>
          <cell r="F71" t="str">
            <v/>
          </cell>
          <cell r="G71" t="str">
            <v/>
          </cell>
          <cell r="H71">
            <v>-431.3723</v>
          </cell>
          <cell r="I71">
            <v>-1898</v>
          </cell>
          <cell r="J71">
            <v>-1806.4108000000001</v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>
            <v>-67193.693599999999</v>
          </cell>
          <cell r="S71">
            <v>-113092</v>
          </cell>
          <cell r="T71">
            <v>-89518.065499999997</v>
          </cell>
          <cell r="U71" t="str">
            <v/>
          </cell>
          <cell r="V71" t="str">
            <v/>
          </cell>
          <cell r="W71">
            <v>0</v>
          </cell>
          <cell r="X71">
            <v>-100</v>
          </cell>
          <cell r="Y71">
            <v>0</v>
          </cell>
          <cell r="Z71" t="str">
            <v/>
          </cell>
          <cell r="AA71" t="str">
            <v/>
          </cell>
          <cell r="AB71">
            <v>0</v>
          </cell>
          <cell r="AC71">
            <v>-100</v>
          </cell>
          <cell r="AD71">
            <v>-298.85149999999999</v>
          </cell>
          <cell r="AE71" t="str">
            <v/>
          </cell>
          <cell r="AF71" t="str">
            <v/>
          </cell>
          <cell r="AG71">
            <v>-45244.050999999999</v>
          </cell>
          <cell r="AH71">
            <v>-62762</v>
          </cell>
          <cell r="AI71">
            <v>-60974.132599999997</v>
          </cell>
          <cell r="AJ71" t="str">
            <v/>
          </cell>
          <cell r="AK71" t="str">
            <v/>
          </cell>
          <cell r="AL71">
            <v>0</v>
          </cell>
          <cell r="AM71">
            <v>-1348</v>
          </cell>
          <cell r="AN71">
            <v>-277.65960000000001</v>
          </cell>
          <cell r="AO71" t="str">
            <v/>
          </cell>
          <cell r="AP71" t="str">
            <v/>
          </cell>
          <cell r="AQ71">
            <v>0</v>
          </cell>
          <cell r="AR71">
            <v>-100</v>
          </cell>
          <cell r="AS71">
            <v>0</v>
          </cell>
          <cell r="AT71" t="str">
            <v/>
          </cell>
          <cell r="AU71" t="str">
            <v/>
          </cell>
          <cell r="AV71">
            <v>0</v>
          </cell>
          <cell r="AW71">
            <v>-100</v>
          </cell>
          <cell r="AX71">
            <v>0</v>
          </cell>
          <cell r="AY71" t="str">
            <v/>
          </cell>
          <cell r="AZ71" t="str">
            <v/>
          </cell>
          <cell r="BA71">
            <v>-2151.9131000000002</v>
          </cell>
          <cell r="BB71">
            <v>0</v>
          </cell>
          <cell r="BC71">
            <v>0</v>
          </cell>
          <cell r="BD71" t="str">
            <v/>
          </cell>
          <cell r="BE71" t="str">
            <v/>
          </cell>
          <cell r="BF71">
            <v>0</v>
          </cell>
          <cell r="BG71">
            <v>0</v>
          </cell>
          <cell r="BH71">
            <v>0</v>
          </cell>
          <cell r="BI71" t="str">
            <v/>
          </cell>
          <cell r="BJ71" t="str">
            <v/>
          </cell>
        </row>
        <row r="72">
          <cell r="B72" t="str">
            <v>620101010</v>
          </cell>
          <cell r="C72">
            <v>-14000</v>
          </cell>
          <cell r="D72">
            <v>-102500</v>
          </cell>
          <cell r="E72">
            <v>-14000</v>
          </cell>
          <cell r="F72" t="str">
            <v/>
          </cell>
          <cell r="G72" t="str">
            <v/>
          </cell>
          <cell r="H72">
            <v>-56</v>
          </cell>
          <cell r="I72">
            <v>-1085</v>
          </cell>
          <cell r="J72">
            <v>-168</v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>
            <v>-7868</v>
          </cell>
          <cell r="S72">
            <v>-64406</v>
          </cell>
          <cell r="T72">
            <v>-8176</v>
          </cell>
          <cell r="U72" t="str">
            <v/>
          </cell>
          <cell r="V72" t="str">
            <v/>
          </cell>
          <cell r="W72">
            <v>0</v>
          </cell>
          <cell r="X72">
            <v>-58</v>
          </cell>
          <cell r="Y72">
            <v>0</v>
          </cell>
          <cell r="Z72" t="str">
            <v/>
          </cell>
          <cell r="AA72" t="str">
            <v/>
          </cell>
          <cell r="AB72">
            <v>0</v>
          </cell>
          <cell r="AC72">
            <v>-58</v>
          </cell>
          <cell r="AD72">
            <v>-28</v>
          </cell>
          <cell r="AE72" t="str">
            <v/>
          </cell>
          <cell r="AF72" t="str">
            <v/>
          </cell>
          <cell r="AG72">
            <v>-5796</v>
          </cell>
          <cell r="AH72">
            <v>-36011</v>
          </cell>
          <cell r="AI72">
            <v>-5600</v>
          </cell>
          <cell r="AJ72" t="str">
            <v/>
          </cell>
          <cell r="AK72" t="str">
            <v/>
          </cell>
          <cell r="AL72">
            <v>0</v>
          </cell>
          <cell r="AM72">
            <v>-766</v>
          </cell>
          <cell r="AN72">
            <v>-28</v>
          </cell>
          <cell r="AO72" t="str">
            <v/>
          </cell>
          <cell r="AP72" t="str">
            <v/>
          </cell>
          <cell r="AQ72">
            <v>0</v>
          </cell>
          <cell r="AR72">
            <v>-58</v>
          </cell>
          <cell r="AS72">
            <v>0</v>
          </cell>
          <cell r="AT72" t="str">
            <v/>
          </cell>
          <cell r="AU72" t="str">
            <v/>
          </cell>
          <cell r="AV72">
            <v>0</v>
          </cell>
          <cell r="AW72">
            <v>-58</v>
          </cell>
          <cell r="AX72">
            <v>0</v>
          </cell>
          <cell r="AY72" t="str">
            <v/>
          </cell>
          <cell r="AZ72" t="str">
            <v/>
          </cell>
          <cell r="BA72">
            <v>-280</v>
          </cell>
          <cell r="BB72">
            <v>0</v>
          </cell>
          <cell r="BC72">
            <v>0</v>
          </cell>
          <cell r="BD72" t="str">
            <v/>
          </cell>
          <cell r="BE72" t="str">
            <v/>
          </cell>
          <cell r="BF72">
            <v>0</v>
          </cell>
          <cell r="BG72">
            <v>0</v>
          </cell>
          <cell r="BH72">
            <v>0</v>
          </cell>
          <cell r="BI72" t="str">
            <v/>
          </cell>
          <cell r="BJ72" t="str">
            <v/>
          </cell>
        </row>
        <row r="73">
          <cell r="B73" t="str">
            <v>620101040</v>
          </cell>
          <cell r="C73">
            <v>-1295</v>
          </cell>
          <cell r="D73">
            <v>0</v>
          </cell>
          <cell r="E73">
            <v>-1295</v>
          </cell>
          <cell r="F73" t="str">
            <v/>
          </cell>
          <cell r="G73" t="str">
            <v/>
          </cell>
          <cell r="H73">
            <v>-5.18</v>
          </cell>
          <cell r="I73">
            <v>0</v>
          </cell>
          <cell r="J73">
            <v>-15.54</v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>
            <v>-727.79</v>
          </cell>
          <cell r="S73">
            <v>0</v>
          </cell>
          <cell r="T73">
            <v>-756.28</v>
          </cell>
          <cell r="U73" t="str">
            <v/>
          </cell>
          <cell r="V73" t="str">
            <v/>
          </cell>
          <cell r="W73">
            <v>0</v>
          </cell>
          <cell r="X73">
            <v>0</v>
          </cell>
          <cell r="Y73">
            <v>0</v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-2.59</v>
          </cell>
          <cell r="AE73" t="str">
            <v/>
          </cell>
          <cell r="AF73" t="str">
            <v/>
          </cell>
          <cell r="AG73">
            <v>-536.13</v>
          </cell>
          <cell r="AH73">
            <v>0</v>
          </cell>
          <cell r="AI73">
            <v>-518</v>
          </cell>
          <cell r="AJ73" t="str">
            <v/>
          </cell>
          <cell r="AK73" t="str">
            <v/>
          </cell>
          <cell r="AL73">
            <v>0</v>
          </cell>
          <cell r="AM73">
            <v>0</v>
          </cell>
          <cell r="AN73">
            <v>-2.59</v>
          </cell>
          <cell r="AO73" t="str">
            <v/>
          </cell>
          <cell r="AP73" t="str">
            <v/>
          </cell>
          <cell r="AQ73">
            <v>0</v>
          </cell>
          <cell r="AR73">
            <v>0</v>
          </cell>
          <cell r="AS73">
            <v>0</v>
          </cell>
          <cell r="AT73" t="str">
            <v/>
          </cell>
          <cell r="AU73" t="str">
            <v/>
          </cell>
          <cell r="AV73">
            <v>0</v>
          </cell>
          <cell r="AW73">
            <v>0</v>
          </cell>
          <cell r="AX73">
            <v>0</v>
          </cell>
          <cell r="AY73" t="str">
            <v/>
          </cell>
          <cell r="AZ73" t="str">
            <v/>
          </cell>
          <cell r="BA73">
            <v>-25.9</v>
          </cell>
          <cell r="BB73">
            <v>0</v>
          </cell>
          <cell r="BC73">
            <v>0</v>
          </cell>
          <cell r="BD73" t="str">
            <v/>
          </cell>
          <cell r="BE73" t="str">
            <v/>
          </cell>
          <cell r="BF73">
            <v>0</v>
          </cell>
          <cell r="BG73">
            <v>0</v>
          </cell>
          <cell r="BH73">
            <v>0</v>
          </cell>
          <cell r="BI73" t="str">
            <v/>
          </cell>
          <cell r="BJ73" t="str">
            <v/>
          </cell>
        </row>
        <row r="74">
          <cell r="B74">
            <v>0</v>
          </cell>
          <cell r="C74">
            <v>-15295</v>
          </cell>
          <cell r="D74">
            <v>-102500</v>
          </cell>
          <cell r="E74">
            <v>-15295</v>
          </cell>
          <cell r="F74" t="str">
            <v/>
          </cell>
          <cell r="G74" t="str">
            <v/>
          </cell>
          <cell r="H74">
            <v>-61.18</v>
          </cell>
          <cell r="I74">
            <v>-1085</v>
          </cell>
          <cell r="J74">
            <v>-183.54</v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>
            <v>-8595.7900000000009</v>
          </cell>
          <cell r="S74">
            <v>-64406</v>
          </cell>
          <cell r="T74">
            <v>-8932.2800000000007</v>
          </cell>
          <cell r="U74" t="str">
            <v/>
          </cell>
          <cell r="V74" t="str">
            <v/>
          </cell>
          <cell r="W74">
            <v>0</v>
          </cell>
          <cell r="X74">
            <v>-58</v>
          </cell>
          <cell r="Y74">
            <v>0</v>
          </cell>
          <cell r="Z74" t="str">
            <v/>
          </cell>
          <cell r="AA74" t="str">
            <v/>
          </cell>
          <cell r="AB74">
            <v>0</v>
          </cell>
          <cell r="AC74">
            <v>-58</v>
          </cell>
          <cell r="AD74">
            <v>-30.59</v>
          </cell>
          <cell r="AE74" t="str">
            <v/>
          </cell>
          <cell r="AF74" t="str">
            <v/>
          </cell>
          <cell r="AG74">
            <v>-6332.13</v>
          </cell>
          <cell r="AH74">
            <v>-36011</v>
          </cell>
          <cell r="AI74">
            <v>-6118</v>
          </cell>
          <cell r="AJ74" t="str">
            <v/>
          </cell>
          <cell r="AK74" t="str">
            <v/>
          </cell>
          <cell r="AL74">
            <v>0</v>
          </cell>
          <cell r="AM74">
            <v>-766</v>
          </cell>
          <cell r="AN74">
            <v>-30.59</v>
          </cell>
          <cell r="AO74" t="str">
            <v/>
          </cell>
          <cell r="AP74" t="str">
            <v/>
          </cell>
          <cell r="AQ74">
            <v>0</v>
          </cell>
          <cell r="AR74">
            <v>-58</v>
          </cell>
          <cell r="AS74">
            <v>0</v>
          </cell>
          <cell r="AT74" t="str">
            <v/>
          </cell>
          <cell r="AU74" t="str">
            <v/>
          </cell>
          <cell r="AV74">
            <v>0</v>
          </cell>
          <cell r="AW74">
            <v>-58</v>
          </cell>
          <cell r="AX74">
            <v>0</v>
          </cell>
          <cell r="AY74" t="str">
            <v/>
          </cell>
          <cell r="AZ74" t="str">
            <v/>
          </cell>
          <cell r="BA74">
            <v>-305.89999999999998</v>
          </cell>
          <cell r="BB74">
            <v>0</v>
          </cell>
          <cell r="BC74">
            <v>0</v>
          </cell>
          <cell r="BD74" t="str">
            <v/>
          </cell>
          <cell r="BE74" t="str">
            <v/>
          </cell>
          <cell r="BF74">
            <v>0</v>
          </cell>
          <cell r="BG74">
            <v>0</v>
          </cell>
          <cell r="BH74">
            <v>0</v>
          </cell>
          <cell r="BI74" t="str">
            <v/>
          </cell>
          <cell r="BJ74" t="str">
            <v/>
          </cell>
        </row>
        <row r="75">
          <cell r="B75" t="str">
            <v>620102010</v>
          </cell>
          <cell r="C75">
            <v>-1661.74</v>
          </cell>
          <cell r="D75">
            <v>-2500</v>
          </cell>
          <cell r="E75">
            <v>-2360.85</v>
          </cell>
          <cell r="F75" t="str">
            <v/>
          </cell>
          <cell r="G75" t="str">
            <v/>
          </cell>
          <cell r="H75">
            <v>-6.4882</v>
          </cell>
          <cell r="I75">
            <v>-25</v>
          </cell>
          <cell r="J75">
            <v>-26.554200000000002</v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>
            <v>-921.09929999999997</v>
          </cell>
          <cell r="S75">
            <v>-1558</v>
          </cell>
          <cell r="T75">
            <v>-1346.4043999999999</v>
          </cell>
          <cell r="U75" t="str">
            <v/>
          </cell>
          <cell r="V75" t="str">
            <v/>
          </cell>
          <cell r="W75">
            <v>0</v>
          </cell>
          <cell r="X75">
            <v>-2</v>
          </cell>
          <cell r="Y75">
            <v>0</v>
          </cell>
          <cell r="Z75" t="str">
            <v/>
          </cell>
          <cell r="AA75" t="str">
            <v/>
          </cell>
          <cell r="AB75">
            <v>0</v>
          </cell>
          <cell r="AC75">
            <v>-2</v>
          </cell>
          <cell r="AD75">
            <v>-3.0457000000000001</v>
          </cell>
          <cell r="AE75" t="str">
            <v/>
          </cell>
          <cell r="AF75" t="str">
            <v/>
          </cell>
          <cell r="AG75">
            <v>-702.47760000000005</v>
          </cell>
          <cell r="AH75">
            <v>-895</v>
          </cell>
          <cell r="AI75">
            <v>-981.9</v>
          </cell>
          <cell r="AJ75" t="str">
            <v/>
          </cell>
          <cell r="AK75" t="str">
            <v/>
          </cell>
          <cell r="AL75">
            <v>0</v>
          </cell>
          <cell r="AM75">
            <v>-14</v>
          </cell>
          <cell r="AN75">
            <v>-2.9457</v>
          </cell>
          <cell r="AO75" t="str">
            <v/>
          </cell>
          <cell r="AP75" t="str">
            <v/>
          </cell>
          <cell r="AQ75">
            <v>0</v>
          </cell>
          <cell r="AR75">
            <v>-2</v>
          </cell>
          <cell r="AS75">
            <v>0</v>
          </cell>
          <cell r="AT75" t="str">
            <v/>
          </cell>
          <cell r="AU75" t="str">
            <v/>
          </cell>
          <cell r="AV75">
            <v>0</v>
          </cell>
          <cell r="AW75">
            <v>-2</v>
          </cell>
          <cell r="AX75">
            <v>0</v>
          </cell>
          <cell r="AY75" t="str">
            <v/>
          </cell>
          <cell r="AZ75" t="str">
            <v/>
          </cell>
          <cell r="BA75">
            <v>-31.674900000000001</v>
          </cell>
          <cell r="BB75">
            <v>0</v>
          </cell>
          <cell r="BC75">
            <v>0</v>
          </cell>
          <cell r="BD75" t="str">
            <v/>
          </cell>
          <cell r="BE75" t="str">
            <v/>
          </cell>
          <cell r="BF75">
            <v>0</v>
          </cell>
          <cell r="BG75">
            <v>0</v>
          </cell>
          <cell r="BH75">
            <v>0</v>
          </cell>
          <cell r="BI75" t="str">
            <v/>
          </cell>
          <cell r="BJ75" t="str">
            <v/>
          </cell>
        </row>
        <row r="76">
          <cell r="B76">
            <v>0</v>
          </cell>
          <cell r="C76">
            <v>-1661.74</v>
          </cell>
          <cell r="D76">
            <v>-2500</v>
          </cell>
          <cell r="E76">
            <v>-2360.85</v>
          </cell>
          <cell r="F76" t="str">
            <v/>
          </cell>
          <cell r="G76" t="str">
            <v/>
          </cell>
          <cell r="H76">
            <v>-6.4882</v>
          </cell>
          <cell r="I76">
            <v>-25</v>
          </cell>
          <cell r="J76">
            <v>-26.554200000000002</v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>
            <v>-921.09929999999997</v>
          </cell>
          <cell r="S76">
            <v>-1558</v>
          </cell>
          <cell r="T76">
            <v>-1346.4043999999999</v>
          </cell>
          <cell r="U76" t="str">
            <v/>
          </cell>
          <cell r="V76" t="str">
            <v/>
          </cell>
          <cell r="W76">
            <v>0</v>
          </cell>
          <cell r="X76">
            <v>-2</v>
          </cell>
          <cell r="Y76">
            <v>0</v>
          </cell>
          <cell r="Z76" t="str">
            <v/>
          </cell>
          <cell r="AA76" t="str">
            <v/>
          </cell>
          <cell r="AB76">
            <v>0</v>
          </cell>
          <cell r="AC76">
            <v>-2</v>
          </cell>
          <cell r="AD76">
            <v>-3.0457000000000001</v>
          </cell>
          <cell r="AE76" t="str">
            <v/>
          </cell>
          <cell r="AF76" t="str">
            <v/>
          </cell>
          <cell r="AG76">
            <v>-702.47760000000005</v>
          </cell>
          <cell r="AH76">
            <v>-895</v>
          </cell>
          <cell r="AI76">
            <v>-981.9</v>
          </cell>
          <cell r="AJ76" t="str">
            <v/>
          </cell>
          <cell r="AK76" t="str">
            <v/>
          </cell>
          <cell r="AL76">
            <v>0</v>
          </cell>
          <cell r="AM76">
            <v>-14</v>
          </cell>
          <cell r="AN76">
            <v>-2.9457</v>
          </cell>
          <cell r="AO76" t="str">
            <v/>
          </cell>
          <cell r="AP76" t="str">
            <v/>
          </cell>
          <cell r="AQ76">
            <v>0</v>
          </cell>
          <cell r="AR76">
            <v>-2</v>
          </cell>
          <cell r="AS76">
            <v>0</v>
          </cell>
          <cell r="AT76" t="str">
            <v/>
          </cell>
          <cell r="AU76" t="str">
            <v/>
          </cell>
          <cell r="AV76">
            <v>0</v>
          </cell>
          <cell r="AW76">
            <v>-2</v>
          </cell>
          <cell r="AX76">
            <v>0</v>
          </cell>
          <cell r="AY76" t="str">
            <v/>
          </cell>
          <cell r="AZ76" t="str">
            <v/>
          </cell>
          <cell r="BA76">
            <v>-31.674900000000001</v>
          </cell>
          <cell r="BB76">
            <v>0</v>
          </cell>
          <cell r="BC76">
            <v>0</v>
          </cell>
          <cell r="BD76" t="str">
            <v/>
          </cell>
          <cell r="BE76" t="str">
            <v/>
          </cell>
          <cell r="BF76">
            <v>0</v>
          </cell>
          <cell r="BG76">
            <v>0</v>
          </cell>
          <cell r="BH76">
            <v>0</v>
          </cell>
          <cell r="BI76" t="str">
            <v/>
          </cell>
          <cell r="BJ76" t="str">
            <v/>
          </cell>
        </row>
        <row r="77">
          <cell r="B77" t="str">
            <v>620104010</v>
          </cell>
          <cell r="C77">
            <v>-3050</v>
          </cell>
          <cell r="D77">
            <v>0</v>
          </cell>
          <cell r="E77">
            <v>-1800</v>
          </cell>
          <cell r="F77" t="str">
            <v/>
          </cell>
          <cell r="G77" t="str">
            <v/>
          </cell>
          <cell r="H77">
            <v>-11</v>
          </cell>
          <cell r="I77">
            <v>0</v>
          </cell>
          <cell r="J77">
            <v>-24</v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>
            <v>-1752.5</v>
          </cell>
          <cell r="S77">
            <v>0</v>
          </cell>
          <cell r="T77">
            <v>-1074</v>
          </cell>
          <cell r="U77" t="str">
            <v/>
          </cell>
          <cell r="V77" t="str">
            <v/>
          </cell>
          <cell r="W77">
            <v>0</v>
          </cell>
          <cell r="X77">
            <v>0</v>
          </cell>
          <cell r="Y77">
            <v>0</v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>
            <v>-1216.5</v>
          </cell>
          <cell r="AH77">
            <v>0</v>
          </cell>
          <cell r="AI77">
            <v>-696</v>
          </cell>
          <cell r="AJ77" t="str">
            <v/>
          </cell>
          <cell r="AK77" t="str">
            <v/>
          </cell>
          <cell r="AL77">
            <v>0</v>
          </cell>
          <cell r="AM77">
            <v>0</v>
          </cell>
          <cell r="AN77">
            <v>-6</v>
          </cell>
          <cell r="AO77" t="str">
            <v/>
          </cell>
          <cell r="AP77" t="str">
            <v/>
          </cell>
          <cell r="AQ77">
            <v>0</v>
          </cell>
          <cell r="AR77">
            <v>0</v>
          </cell>
          <cell r="AS77">
            <v>0</v>
          </cell>
          <cell r="AT77" t="str">
            <v/>
          </cell>
          <cell r="AU77" t="str">
            <v/>
          </cell>
          <cell r="AV77">
            <v>0</v>
          </cell>
          <cell r="AW77">
            <v>0</v>
          </cell>
          <cell r="AX77">
            <v>0</v>
          </cell>
          <cell r="AY77" t="str">
            <v/>
          </cell>
          <cell r="AZ77" t="str">
            <v/>
          </cell>
          <cell r="BA77">
            <v>-70</v>
          </cell>
          <cell r="BB77">
            <v>0</v>
          </cell>
          <cell r="BC77">
            <v>0</v>
          </cell>
          <cell r="BD77" t="str">
            <v/>
          </cell>
          <cell r="BE77" t="str">
            <v/>
          </cell>
          <cell r="BF77">
            <v>0</v>
          </cell>
          <cell r="BG77">
            <v>0</v>
          </cell>
          <cell r="BH77">
            <v>0</v>
          </cell>
          <cell r="BI77" t="str">
            <v/>
          </cell>
          <cell r="BJ77" t="str">
            <v/>
          </cell>
        </row>
        <row r="78">
          <cell r="B78">
            <v>0</v>
          </cell>
          <cell r="C78">
            <v>-3050</v>
          </cell>
          <cell r="D78">
            <v>0</v>
          </cell>
          <cell r="E78">
            <v>-1800</v>
          </cell>
          <cell r="F78" t="str">
            <v/>
          </cell>
          <cell r="G78" t="str">
            <v/>
          </cell>
          <cell r="H78">
            <v>-11</v>
          </cell>
          <cell r="I78">
            <v>0</v>
          </cell>
          <cell r="J78">
            <v>-24</v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>
            <v>-1752.5</v>
          </cell>
          <cell r="S78">
            <v>0</v>
          </cell>
          <cell r="T78">
            <v>-1074</v>
          </cell>
          <cell r="U78" t="str">
            <v/>
          </cell>
          <cell r="V78" t="str">
            <v/>
          </cell>
          <cell r="W78">
            <v>0</v>
          </cell>
          <cell r="X78">
            <v>0</v>
          </cell>
          <cell r="Y78">
            <v>0</v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>
            <v>-1216.5</v>
          </cell>
          <cell r="AH78">
            <v>0</v>
          </cell>
          <cell r="AI78">
            <v>-696</v>
          </cell>
          <cell r="AJ78" t="str">
            <v/>
          </cell>
          <cell r="AK78" t="str">
            <v/>
          </cell>
          <cell r="AL78">
            <v>0</v>
          </cell>
          <cell r="AM78">
            <v>0</v>
          </cell>
          <cell r="AN78">
            <v>-6</v>
          </cell>
          <cell r="AO78" t="str">
            <v/>
          </cell>
          <cell r="AP78" t="str">
            <v/>
          </cell>
          <cell r="AQ78">
            <v>0</v>
          </cell>
          <cell r="AR78">
            <v>0</v>
          </cell>
          <cell r="AS78">
            <v>0</v>
          </cell>
          <cell r="AT78" t="str">
            <v/>
          </cell>
          <cell r="AU78" t="str">
            <v/>
          </cell>
          <cell r="AV78">
            <v>0</v>
          </cell>
          <cell r="AW78">
            <v>0</v>
          </cell>
          <cell r="AX78">
            <v>0</v>
          </cell>
          <cell r="AY78" t="str">
            <v/>
          </cell>
          <cell r="AZ78" t="str">
            <v/>
          </cell>
          <cell r="BA78">
            <v>-70</v>
          </cell>
          <cell r="BB78">
            <v>0</v>
          </cell>
          <cell r="BC78">
            <v>0</v>
          </cell>
          <cell r="BD78" t="str">
            <v/>
          </cell>
          <cell r="BE78" t="str">
            <v/>
          </cell>
          <cell r="BF78">
            <v>0</v>
          </cell>
          <cell r="BG78">
            <v>0</v>
          </cell>
          <cell r="BH78">
            <v>0</v>
          </cell>
          <cell r="BI78" t="str">
            <v/>
          </cell>
          <cell r="BJ78" t="str">
            <v/>
          </cell>
        </row>
        <row r="79">
          <cell r="B79" t="str">
            <v>620106010</v>
          </cell>
          <cell r="C79">
            <v>-11447.8</v>
          </cell>
          <cell r="D79">
            <v>0</v>
          </cell>
          <cell r="E79">
            <v>-79171.740000000005</v>
          </cell>
          <cell r="F79" t="str">
            <v/>
          </cell>
          <cell r="G79" t="str">
            <v/>
          </cell>
          <cell r="H79">
            <v>-64.509799999999998</v>
          </cell>
          <cell r="I79">
            <v>0</v>
          </cell>
          <cell r="J79">
            <v>-147.44739999999999</v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>
            <v>-6068.0154000000002</v>
          </cell>
          <cell r="S79">
            <v>0</v>
          </cell>
          <cell r="T79">
            <v>-71811.185800000007</v>
          </cell>
          <cell r="U79" t="str">
            <v/>
          </cell>
          <cell r="V79" t="str">
            <v/>
          </cell>
          <cell r="W79">
            <v>0</v>
          </cell>
          <cell r="X79">
            <v>0</v>
          </cell>
          <cell r="Y79">
            <v>0</v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-12</v>
          </cell>
          <cell r="AE79" t="str">
            <v/>
          </cell>
          <cell r="AF79" t="str">
            <v/>
          </cell>
          <cell r="AG79">
            <v>-5223.6743999999999</v>
          </cell>
          <cell r="AH79">
            <v>0</v>
          </cell>
          <cell r="AI79">
            <v>-7201.1067999999996</v>
          </cell>
          <cell r="AJ79" t="str">
            <v/>
          </cell>
          <cell r="AK79" t="str">
            <v/>
          </cell>
          <cell r="AL79">
            <v>0</v>
          </cell>
          <cell r="AM79">
            <v>0</v>
          </cell>
          <cell r="AN79">
            <v>0</v>
          </cell>
          <cell r="AO79" t="str">
            <v/>
          </cell>
          <cell r="AP79" t="str">
            <v/>
          </cell>
          <cell r="AQ79">
            <v>0</v>
          </cell>
          <cell r="AR79">
            <v>0</v>
          </cell>
          <cell r="AS79">
            <v>0</v>
          </cell>
          <cell r="AT79" t="str">
            <v/>
          </cell>
          <cell r="AU79" t="str">
            <v/>
          </cell>
          <cell r="AV79">
            <v>0</v>
          </cell>
          <cell r="AW79">
            <v>0</v>
          </cell>
          <cell r="AX79">
            <v>0</v>
          </cell>
          <cell r="AY79" t="str">
            <v/>
          </cell>
          <cell r="AZ79" t="str">
            <v/>
          </cell>
          <cell r="BA79">
            <v>-91.600399999999993</v>
          </cell>
          <cell r="BB79">
            <v>0</v>
          </cell>
          <cell r="BC79">
            <v>0</v>
          </cell>
          <cell r="BD79" t="str">
            <v/>
          </cell>
          <cell r="BE79" t="str">
            <v/>
          </cell>
          <cell r="BF79">
            <v>0</v>
          </cell>
          <cell r="BG79">
            <v>0</v>
          </cell>
          <cell r="BH79">
            <v>0</v>
          </cell>
          <cell r="BI79" t="str">
            <v/>
          </cell>
          <cell r="BJ79" t="str">
            <v/>
          </cell>
        </row>
        <row r="80">
          <cell r="B80">
            <v>0</v>
          </cell>
          <cell r="C80">
            <v>-11447.8</v>
          </cell>
          <cell r="D80">
            <v>0</v>
          </cell>
          <cell r="E80">
            <v>-79171.740000000005</v>
          </cell>
          <cell r="F80" t="str">
            <v/>
          </cell>
          <cell r="G80" t="str">
            <v/>
          </cell>
          <cell r="H80">
            <v>-64.509799999999998</v>
          </cell>
          <cell r="I80">
            <v>0</v>
          </cell>
          <cell r="J80">
            <v>-147.44739999999999</v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>
            <v>-6068.0154000000002</v>
          </cell>
          <cell r="S80">
            <v>0</v>
          </cell>
          <cell r="T80">
            <v>-71811.185800000007</v>
          </cell>
          <cell r="U80" t="str">
            <v/>
          </cell>
          <cell r="V80" t="str">
            <v/>
          </cell>
          <cell r="W80">
            <v>0</v>
          </cell>
          <cell r="X80">
            <v>0</v>
          </cell>
          <cell r="Y80">
            <v>0</v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-12</v>
          </cell>
          <cell r="AE80" t="str">
            <v/>
          </cell>
          <cell r="AF80" t="str">
            <v/>
          </cell>
          <cell r="AG80">
            <v>-5223.6743999999999</v>
          </cell>
          <cell r="AH80">
            <v>0</v>
          </cell>
          <cell r="AI80">
            <v>-7201.1067999999996</v>
          </cell>
          <cell r="AJ80" t="str">
            <v/>
          </cell>
          <cell r="AK80" t="str">
            <v/>
          </cell>
          <cell r="AL80">
            <v>0</v>
          </cell>
          <cell r="AM80">
            <v>0</v>
          </cell>
          <cell r="AN80">
            <v>0</v>
          </cell>
          <cell r="AO80" t="str">
            <v/>
          </cell>
          <cell r="AP80" t="str">
            <v/>
          </cell>
          <cell r="AQ80">
            <v>0</v>
          </cell>
          <cell r="AR80">
            <v>0</v>
          </cell>
          <cell r="AS80">
            <v>0</v>
          </cell>
          <cell r="AT80" t="str">
            <v/>
          </cell>
          <cell r="AU80" t="str">
            <v/>
          </cell>
          <cell r="AV80">
            <v>0</v>
          </cell>
          <cell r="AW80">
            <v>0</v>
          </cell>
          <cell r="AX80">
            <v>0</v>
          </cell>
          <cell r="AY80" t="str">
            <v/>
          </cell>
          <cell r="AZ80" t="str">
            <v/>
          </cell>
          <cell r="BA80">
            <v>-91.600399999999993</v>
          </cell>
          <cell r="BB80">
            <v>0</v>
          </cell>
          <cell r="BC80">
            <v>0</v>
          </cell>
          <cell r="BD80" t="str">
            <v/>
          </cell>
          <cell r="BE80" t="str">
            <v/>
          </cell>
          <cell r="BF80">
            <v>0</v>
          </cell>
          <cell r="BG80">
            <v>0</v>
          </cell>
          <cell r="BH80">
            <v>0</v>
          </cell>
          <cell r="BI80" t="str">
            <v/>
          </cell>
          <cell r="BJ80" t="str">
            <v/>
          </cell>
        </row>
        <row r="81">
          <cell r="B81" t="str">
            <v>620107010</v>
          </cell>
          <cell r="C81">
            <v>-4702.67</v>
          </cell>
          <cell r="D81">
            <v>0</v>
          </cell>
          <cell r="E81">
            <v>-5114.04</v>
          </cell>
          <cell r="F81" t="str">
            <v/>
          </cell>
          <cell r="G81" t="str">
            <v/>
          </cell>
          <cell r="H81">
            <v>-19.349299999999999</v>
          </cell>
          <cell r="I81">
            <v>0</v>
          </cell>
          <cell r="J81">
            <v>-64.5732</v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>
            <v>-2588.4083000000001</v>
          </cell>
          <cell r="S81">
            <v>0</v>
          </cell>
          <cell r="T81">
            <v>-3092.7301000000002</v>
          </cell>
          <cell r="U81" t="str">
            <v/>
          </cell>
          <cell r="V81" t="str">
            <v/>
          </cell>
          <cell r="W81">
            <v>0</v>
          </cell>
          <cell r="X81">
            <v>0</v>
          </cell>
          <cell r="Y81">
            <v>0</v>
          </cell>
          <cell r="Z81" t="str">
            <v/>
          </cell>
          <cell r="AA81" t="str">
            <v/>
          </cell>
          <cell r="AB81">
            <v>-1</v>
          </cell>
          <cell r="AC81">
            <v>0</v>
          </cell>
          <cell r="AD81">
            <v>-7.8571</v>
          </cell>
          <cell r="AE81" t="str">
            <v/>
          </cell>
          <cell r="AF81" t="str">
            <v/>
          </cell>
          <cell r="AG81">
            <v>-2011.5157999999999</v>
          </cell>
          <cell r="AH81">
            <v>0</v>
          </cell>
          <cell r="AI81">
            <v>-1934.7478000000001</v>
          </cell>
          <cell r="AJ81" t="str">
            <v/>
          </cell>
          <cell r="AK81" t="str">
            <v/>
          </cell>
          <cell r="AL81">
            <v>0</v>
          </cell>
          <cell r="AM81">
            <v>0</v>
          </cell>
          <cell r="AN81">
            <v>-14.1318</v>
          </cell>
          <cell r="AO81" t="str">
            <v/>
          </cell>
          <cell r="AP81" t="str">
            <v/>
          </cell>
          <cell r="AQ81">
            <v>0</v>
          </cell>
          <cell r="AR81">
            <v>0</v>
          </cell>
          <cell r="AS81">
            <v>0</v>
          </cell>
          <cell r="AT81" t="str">
            <v/>
          </cell>
          <cell r="AU81" t="str">
            <v/>
          </cell>
          <cell r="AV81">
            <v>0</v>
          </cell>
          <cell r="AW81">
            <v>0</v>
          </cell>
          <cell r="AX81">
            <v>0</v>
          </cell>
          <cell r="AY81" t="str">
            <v/>
          </cell>
          <cell r="AZ81" t="str">
            <v/>
          </cell>
          <cell r="BA81">
            <v>-82.396600000000007</v>
          </cell>
          <cell r="BB81">
            <v>0</v>
          </cell>
          <cell r="BC81">
            <v>0</v>
          </cell>
          <cell r="BD81" t="str">
            <v/>
          </cell>
          <cell r="BE81" t="str">
            <v/>
          </cell>
          <cell r="BF81">
            <v>0</v>
          </cell>
          <cell r="BG81">
            <v>0</v>
          </cell>
          <cell r="BH81">
            <v>0</v>
          </cell>
          <cell r="BI81" t="str">
            <v/>
          </cell>
          <cell r="BJ81" t="str">
            <v/>
          </cell>
        </row>
        <row r="82">
          <cell r="B82">
            <v>0</v>
          </cell>
          <cell r="C82">
            <v>-4702.67</v>
          </cell>
          <cell r="D82">
            <v>0</v>
          </cell>
          <cell r="E82">
            <v>-5114.04</v>
          </cell>
          <cell r="F82" t="str">
            <v/>
          </cell>
          <cell r="G82" t="str">
            <v/>
          </cell>
          <cell r="H82">
            <v>-19.349299999999999</v>
          </cell>
          <cell r="I82">
            <v>0</v>
          </cell>
          <cell r="J82">
            <v>-64.5732</v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>
            <v>-2588.4083000000001</v>
          </cell>
          <cell r="S82">
            <v>0</v>
          </cell>
          <cell r="T82">
            <v>-3092.7301000000002</v>
          </cell>
          <cell r="U82" t="str">
            <v/>
          </cell>
          <cell r="V82" t="str">
            <v/>
          </cell>
          <cell r="W82">
            <v>0</v>
          </cell>
          <cell r="X82">
            <v>0</v>
          </cell>
          <cell r="Y82">
            <v>0</v>
          </cell>
          <cell r="Z82" t="str">
            <v/>
          </cell>
          <cell r="AA82" t="str">
            <v/>
          </cell>
          <cell r="AB82">
            <v>-1</v>
          </cell>
          <cell r="AC82">
            <v>0</v>
          </cell>
          <cell r="AD82">
            <v>-7.8571</v>
          </cell>
          <cell r="AE82" t="str">
            <v/>
          </cell>
          <cell r="AF82" t="str">
            <v/>
          </cell>
          <cell r="AG82">
            <v>-2011.5157999999999</v>
          </cell>
          <cell r="AH82">
            <v>0</v>
          </cell>
          <cell r="AI82">
            <v>-1934.7478000000001</v>
          </cell>
          <cell r="AJ82" t="str">
            <v/>
          </cell>
          <cell r="AK82" t="str">
            <v/>
          </cell>
          <cell r="AL82">
            <v>0</v>
          </cell>
          <cell r="AM82">
            <v>0</v>
          </cell>
          <cell r="AN82">
            <v>-14.1318</v>
          </cell>
          <cell r="AO82" t="str">
            <v/>
          </cell>
          <cell r="AP82" t="str">
            <v/>
          </cell>
          <cell r="AQ82">
            <v>0</v>
          </cell>
          <cell r="AR82">
            <v>0</v>
          </cell>
          <cell r="AS82">
            <v>0</v>
          </cell>
          <cell r="AT82" t="str">
            <v/>
          </cell>
          <cell r="AU82" t="str">
            <v/>
          </cell>
          <cell r="AV82">
            <v>0</v>
          </cell>
          <cell r="AW82">
            <v>0</v>
          </cell>
          <cell r="AX82">
            <v>0</v>
          </cell>
          <cell r="AY82" t="str">
            <v/>
          </cell>
          <cell r="AZ82" t="str">
            <v/>
          </cell>
          <cell r="BA82">
            <v>-82.396600000000007</v>
          </cell>
          <cell r="BB82">
            <v>0</v>
          </cell>
          <cell r="BC82">
            <v>0</v>
          </cell>
          <cell r="BD82" t="str">
            <v/>
          </cell>
          <cell r="BE82" t="str">
            <v/>
          </cell>
          <cell r="BF82">
            <v>0</v>
          </cell>
          <cell r="BG82">
            <v>0</v>
          </cell>
          <cell r="BH82">
            <v>0</v>
          </cell>
          <cell r="BI82" t="str">
            <v/>
          </cell>
          <cell r="BJ82" t="str">
            <v/>
          </cell>
        </row>
        <row r="83">
          <cell r="B83" t="str">
            <v>620109010</v>
          </cell>
          <cell r="C83">
            <v>-781.3</v>
          </cell>
          <cell r="D83">
            <v>-2500</v>
          </cell>
          <cell r="E83">
            <v>-444.25</v>
          </cell>
          <cell r="F83" t="str">
            <v/>
          </cell>
          <cell r="G83" t="str">
            <v/>
          </cell>
          <cell r="H83">
            <v>-2.3165</v>
          </cell>
          <cell r="I83">
            <v>-25</v>
          </cell>
          <cell r="J83">
            <v>-4.4950000000000001</v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>
            <v>-486.40789999999998</v>
          </cell>
          <cell r="S83">
            <v>-1558</v>
          </cell>
          <cell r="T83">
            <v>-268.68950000000001</v>
          </cell>
          <cell r="U83" t="str">
            <v/>
          </cell>
          <cell r="V83" t="str">
            <v/>
          </cell>
          <cell r="W83">
            <v>0</v>
          </cell>
          <cell r="X83">
            <v>-2</v>
          </cell>
          <cell r="Y83">
            <v>0</v>
          </cell>
          <cell r="Z83" t="str">
            <v/>
          </cell>
          <cell r="AA83" t="str">
            <v/>
          </cell>
          <cell r="AB83">
            <v>0</v>
          </cell>
          <cell r="AC83">
            <v>-2</v>
          </cell>
          <cell r="AD83">
            <v>0</v>
          </cell>
          <cell r="AE83" t="str">
            <v/>
          </cell>
          <cell r="AF83" t="str">
            <v/>
          </cell>
          <cell r="AG83">
            <v>-269.2937</v>
          </cell>
          <cell r="AH83">
            <v>-895</v>
          </cell>
          <cell r="AI83">
            <v>-171.01300000000001</v>
          </cell>
          <cell r="AJ83" t="str">
            <v/>
          </cell>
          <cell r="AK83" t="str">
            <v/>
          </cell>
          <cell r="AL83">
            <v>0</v>
          </cell>
          <cell r="AM83">
            <v>-14</v>
          </cell>
          <cell r="AN83">
            <v>-5.2499999999999998E-2</v>
          </cell>
          <cell r="AO83" t="str">
            <v/>
          </cell>
          <cell r="AP83" t="str">
            <v/>
          </cell>
          <cell r="AQ83">
            <v>0</v>
          </cell>
          <cell r="AR83">
            <v>-2</v>
          </cell>
          <cell r="AS83">
            <v>0</v>
          </cell>
          <cell r="AT83" t="str">
            <v/>
          </cell>
          <cell r="AU83" t="str">
            <v/>
          </cell>
          <cell r="AV83">
            <v>0</v>
          </cell>
          <cell r="AW83">
            <v>-2</v>
          </cell>
          <cell r="AX83">
            <v>0</v>
          </cell>
          <cell r="AY83" t="str">
            <v/>
          </cell>
          <cell r="AZ83" t="str">
            <v/>
          </cell>
          <cell r="BA83">
            <v>-23.2819</v>
          </cell>
          <cell r="BB83">
            <v>0</v>
          </cell>
          <cell r="BC83">
            <v>0</v>
          </cell>
          <cell r="BD83" t="str">
            <v/>
          </cell>
          <cell r="BE83" t="str">
            <v/>
          </cell>
          <cell r="BF83">
            <v>0</v>
          </cell>
          <cell r="BG83">
            <v>0</v>
          </cell>
          <cell r="BH83">
            <v>0</v>
          </cell>
          <cell r="BI83" t="str">
            <v/>
          </cell>
          <cell r="BJ83" t="str">
            <v/>
          </cell>
        </row>
        <row r="84">
          <cell r="B84">
            <v>0</v>
          </cell>
          <cell r="C84">
            <v>-781.3</v>
          </cell>
          <cell r="D84">
            <v>-2500</v>
          </cell>
          <cell r="E84">
            <v>-444.25</v>
          </cell>
          <cell r="F84" t="str">
            <v/>
          </cell>
          <cell r="G84" t="str">
            <v/>
          </cell>
          <cell r="H84">
            <v>-2.3165</v>
          </cell>
          <cell r="I84">
            <v>-25</v>
          </cell>
          <cell r="J84">
            <v>-4.4950000000000001</v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>
            <v>-486.40789999999998</v>
          </cell>
          <cell r="S84">
            <v>-1558</v>
          </cell>
          <cell r="T84">
            <v>-268.68950000000001</v>
          </cell>
          <cell r="U84" t="str">
            <v/>
          </cell>
          <cell r="V84" t="str">
            <v/>
          </cell>
          <cell r="W84">
            <v>0</v>
          </cell>
          <cell r="X84">
            <v>-2</v>
          </cell>
          <cell r="Y84">
            <v>0</v>
          </cell>
          <cell r="Z84" t="str">
            <v/>
          </cell>
          <cell r="AA84" t="str">
            <v/>
          </cell>
          <cell r="AB84">
            <v>0</v>
          </cell>
          <cell r="AC84">
            <v>-2</v>
          </cell>
          <cell r="AD84">
            <v>0</v>
          </cell>
          <cell r="AE84" t="str">
            <v/>
          </cell>
          <cell r="AF84" t="str">
            <v/>
          </cell>
          <cell r="AG84">
            <v>-269.2937</v>
          </cell>
          <cell r="AH84">
            <v>-895</v>
          </cell>
          <cell r="AI84">
            <v>-171.01300000000001</v>
          </cell>
          <cell r="AJ84" t="str">
            <v/>
          </cell>
          <cell r="AK84" t="str">
            <v/>
          </cell>
          <cell r="AL84">
            <v>0</v>
          </cell>
          <cell r="AM84">
            <v>-14</v>
          </cell>
          <cell r="AN84">
            <v>-5.2499999999999998E-2</v>
          </cell>
          <cell r="AO84" t="str">
            <v/>
          </cell>
          <cell r="AP84" t="str">
            <v/>
          </cell>
          <cell r="AQ84">
            <v>0</v>
          </cell>
          <cell r="AR84">
            <v>-2</v>
          </cell>
          <cell r="AS84">
            <v>0</v>
          </cell>
          <cell r="AT84" t="str">
            <v/>
          </cell>
          <cell r="AU84" t="str">
            <v/>
          </cell>
          <cell r="AV84">
            <v>0</v>
          </cell>
          <cell r="AW84">
            <v>-2</v>
          </cell>
          <cell r="AX84">
            <v>0</v>
          </cell>
          <cell r="AY84" t="str">
            <v/>
          </cell>
          <cell r="AZ84" t="str">
            <v/>
          </cell>
          <cell r="BA84">
            <v>-23.2819</v>
          </cell>
          <cell r="BB84">
            <v>0</v>
          </cell>
          <cell r="BC84">
            <v>0</v>
          </cell>
          <cell r="BD84" t="str">
            <v/>
          </cell>
          <cell r="BE84" t="str">
            <v/>
          </cell>
          <cell r="BF84">
            <v>0</v>
          </cell>
          <cell r="BG84">
            <v>0</v>
          </cell>
          <cell r="BH84">
            <v>0</v>
          </cell>
          <cell r="BI84" t="str">
            <v/>
          </cell>
          <cell r="BJ84" t="str">
            <v/>
          </cell>
        </row>
        <row r="85">
          <cell r="B85" t="str">
            <v>620111010</v>
          </cell>
          <cell r="C85">
            <v>-398.46</v>
          </cell>
          <cell r="D85">
            <v>0</v>
          </cell>
          <cell r="E85">
            <v>-364.28</v>
          </cell>
          <cell r="F85" t="str">
            <v/>
          </cell>
          <cell r="G85" t="str">
            <v/>
          </cell>
          <cell r="H85">
            <v>-1.6429</v>
          </cell>
          <cell r="I85">
            <v>0</v>
          </cell>
          <cell r="J85">
            <v>-4.556</v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>
            <v>-225.07640000000001</v>
          </cell>
          <cell r="S85">
            <v>0</v>
          </cell>
          <cell r="T85">
            <v>-222.5949</v>
          </cell>
          <cell r="U85" t="str">
            <v/>
          </cell>
          <cell r="V85" t="str">
            <v/>
          </cell>
          <cell r="W85">
            <v>0</v>
          </cell>
          <cell r="X85">
            <v>0</v>
          </cell>
          <cell r="Y85">
            <v>0</v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-0.91590000000000005</v>
          </cell>
          <cell r="AE85" t="str">
            <v/>
          </cell>
          <cell r="AF85" t="str">
            <v/>
          </cell>
          <cell r="AG85">
            <v>-163.7955</v>
          </cell>
          <cell r="AH85">
            <v>0</v>
          </cell>
          <cell r="AI85">
            <v>-135.30000000000001</v>
          </cell>
          <cell r="AJ85" t="str">
            <v/>
          </cell>
          <cell r="AK85" t="str">
            <v/>
          </cell>
          <cell r="AL85">
            <v>0</v>
          </cell>
          <cell r="AM85">
            <v>0</v>
          </cell>
          <cell r="AN85">
            <v>-0.91320000000000001</v>
          </cell>
          <cell r="AO85" t="str">
            <v/>
          </cell>
          <cell r="AP85" t="str">
            <v/>
          </cell>
          <cell r="AQ85">
            <v>0</v>
          </cell>
          <cell r="AR85">
            <v>0</v>
          </cell>
          <cell r="AS85">
            <v>0</v>
          </cell>
          <cell r="AT85" t="str">
            <v/>
          </cell>
          <cell r="AU85" t="str">
            <v/>
          </cell>
          <cell r="AV85">
            <v>0</v>
          </cell>
          <cell r="AW85">
            <v>0</v>
          </cell>
          <cell r="AX85">
            <v>0</v>
          </cell>
          <cell r="AY85" t="str">
            <v/>
          </cell>
          <cell r="AZ85" t="str">
            <v/>
          </cell>
          <cell r="BA85">
            <v>-7.9451999999999998</v>
          </cell>
          <cell r="BB85">
            <v>0</v>
          </cell>
          <cell r="BC85">
            <v>0</v>
          </cell>
          <cell r="BD85" t="str">
            <v/>
          </cell>
          <cell r="BE85" t="str">
            <v/>
          </cell>
          <cell r="BF85">
            <v>0</v>
          </cell>
          <cell r="BG85">
            <v>0</v>
          </cell>
          <cell r="BH85">
            <v>0</v>
          </cell>
          <cell r="BI85" t="str">
            <v/>
          </cell>
          <cell r="BJ85" t="str">
            <v/>
          </cell>
        </row>
        <row r="86">
          <cell r="B86">
            <v>0</v>
          </cell>
          <cell r="C86">
            <v>-398.46</v>
          </cell>
          <cell r="D86">
            <v>0</v>
          </cell>
          <cell r="E86">
            <v>-364.28</v>
          </cell>
          <cell r="F86" t="str">
            <v/>
          </cell>
          <cell r="G86" t="str">
            <v/>
          </cell>
          <cell r="H86">
            <v>-1.6429</v>
          </cell>
          <cell r="I86">
            <v>0</v>
          </cell>
          <cell r="J86">
            <v>-4.556</v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>
            <v>-225.07640000000001</v>
          </cell>
          <cell r="S86">
            <v>0</v>
          </cell>
          <cell r="T86">
            <v>-222.5949</v>
          </cell>
          <cell r="U86" t="str">
            <v/>
          </cell>
          <cell r="V86" t="str">
            <v/>
          </cell>
          <cell r="W86">
            <v>0</v>
          </cell>
          <cell r="X86">
            <v>0</v>
          </cell>
          <cell r="Y86">
            <v>0</v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-0.91590000000000005</v>
          </cell>
          <cell r="AE86" t="str">
            <v/>
          </cell>
          <cell r="AF86" t="str">
            <v/>
          </cell>
          <cell r="AG86">
            <v>-163.7955</v>
          </cell>
          <cell r="AH86">
            <v>0</v>
          </cell>
          <cell r="AI86">
            <v>-135.30000000000001</v>
          </cell>
          <cell r="AJ86" t="str">
            <v/>
          </cell>
          <cell r="AK86" t="str">
            <v/>
          </cell>
          <cell r="AL86">
            <v>0</v>
          </cell>
          <cell r="AM86">
            <v>0</v>
          </cell>
          <cell r="AN86">
            <v>-0.91320000000000001</v>
          </cell>
          <cell r="AO86" t="str">
            <v/>
          </cell>
          <cell r="AP86" t="str">
            <v/>
          </cell>
          <cell r="AQ86">
            <v>0</v>
          </cell>
          <cell r="AR86">
            <v>0</v>
          </cell>
          <cell r="AS86">
            <v>0</v>
          </cell>
          <cell r="AT86" t="str">
            <v/>
          </cell>
          <cell r="AU86" t="str">
            <v/>
          </cell>
          <cell r="AV86">
            <v>0</v>
          </cell>
          <cell r="AW86">
            <v>0</v>
          </cell>
          <cell r="AX86">
            <v>0</v>
          </cell>
          <cell r="AY86" t="str">
            <v/>
          </cell>
          <cell r="AZ86" t="str">
            <v/>
          </cell>
          <cell r="BA86">
            <v>-7.9451999999999998</v>
          </cell>
          <cell r="BB86">
            <v>0</v>
          </cell>
          <cell r="BC86">
            <v>0</v>
          </cell>
          <cell r="BD86" t="str">
            <v/>
          </cell>
          <cell r="BE86" t="str">
            <v/>
          </cell>
          <cell r="BF86">
            <v>0</v>
          </cell>
          <cell r="BG86">
            <v>0</v>
          </cell>
          <cell r="BH86">
            <v>0</v>
          </cell>
          <cell r="BI86" t="str">
            <v/>
          </cell>
          <cell r="BJ86" t="str">
            <v/>
          </cell>
        </row>
        <row r="87">
          <cell r="B87" t="str">
            <v>620112010</v>
          </cell>
          <cell r="C87">
            <v>-583.34</v>
          </cell>
          <cell r="D87">
            <v>0</v>
          </cell>
          <cell r="E87">
            <v>-689.39</v>
          </cell>
          <cell r="F87" t="str">
            <v/>
          </cell>
          <cell r="G87" t="str">
            <v/>
          </cell>
          <cell r="H87">
            <v>-2.3334000000000001</v>
          </cell>
          <cell r="I87">
            <v>0</v>
          </cell>
          <cell r="J87">
            <v>-8.0439000000000007</v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>
            <v>-327.83769999999998</v>
          </cell>
          <cell r="S87">
            <v>0</v>
          </cell>
          <cell r="T87">
            <v>-392.36329999999998</v>
          </cell>
          <cell r="U87" t="str">
            <v/>
          </cell>
          <cell r="V87" t="str">
            <v/>
          </cell>
          <cell r="W87">
            <v>0</v>
          </cell>
          <cell r="X87">
            <v>0</v>
          </cell>
          <cell r="Y87">
            <v>0</v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-1.1499999999999999</v>
          </cell>
          <cell r="AE87" t="str">
            <v/>
          </cell>
          <cell r="AF87" t="str">
            <v/>
          </cell>
          <cell r="AG87">
            <v>-241.50210000000001</v>
          </cell>
          <cell r="AH87">
            <v>0</v>
          </cell>
          <cell r="AI87">
            <v>-286.68279999999999</v>
          </cell>
          <cell r="AJ87" t="str">
            <v/>
          </cell>
          <cell r="AK87" t="str">
            <v/>
          </cell>
          <cell r="AL87">
            <v>0</v>
          </cell>
          <cell r="AM87">
            <v>0</v>
          </cell>
          <cell r="AN87">
            <v>-1.1499999999999999</v>
          </cell>
          <cell r="AO87" t="str">
            <v/>
          </cell>
          <cell r="AP87" t="str">
            <v/>
          </cell>
          <cell r="AQ87">
            <v>0</v>
          </cell>
          <cell r="AR87">
            <v>0</v>
          </cell>
          <cell r="AS87">
            <v>0</v>
          </cell>
          <cell r="AT87" t="str">
            <v/>
          </cell>
          <cell r="AU87" t="str">
            <v/>
          </cell>
          <cell r="AV87">
            <v>0</v>
          </cell>
          <cell r="AW87">
            <v>0</v>
          </cell>
          <cell r="AX87">
            <v>0</v>
          </cell>
          <cell r="AY87" t="str">
            <v/>
          </cell>
          <cell r="AZ87" t="str">
            <v/>
          </cell>
          <cell r="BA87">
            <v>-11.6668</v>
          </cell>
          <cell r="BB87">
            <v>0</v>
          </cell>
          <cell r="BC87">
            <v>0</v>
          </cell>
          <cell r="BD87" t="str">
            <v/>
          </cell>
          <cell r="BE87" t="str">
            <v/>
          </cell>
          <cell r="BF87">
            <v>0</v>
          </cell>
          <cell r="BG87">
            <v>0</v>
          </cell>
          <cell r="BH87">
            <v>0</v>
          </cell>
          <cell r="BI87" t="str">
            <v/>
          </cell>
          <cell r="BJ87" t="str">
            <v/>
          </cell>
        </row>
        <row r="88">
          <cell r="B88">
            <v>0</v>
          </cell>
          <cell r="C88">
            <v>-583.34</v>
          </cell>
          <cell r="D88">
            <v>0</v>
          </cell>
          <cell r="E88">
            <v>-689.39</v>
          </cell>
          <cell r="F88" t="str">
            <v/>
          </cell>
          <cell r="G88" t="str">
            <v/>
          </cell>
          <cell r="H88">
            <v>-2.3334000000000001</v>
          </cell>
          <cell r="I88">
            <v>0</v>
          </cell>
          <cell r="J88">
            <v>-8.0439000000000007</v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>
            <v>-327.83769999999998</v>
          </cell>
          <cell r="S88">
            <v>0</v>
          </cell>
          <cell r="T88">
            <v>-392.36329999999998</v>
          </cell>
          <cell r="U88" t="str">
            <v/>
          </cell>
          <cell r="V88" t="str">
            <v/>
          </cell>
          <cell r="W88">
            <v>0</v>
          </cell>
          <cell r="X88">
            <v>0</v>
          </cell>
          <cell r="Y88">
            <v>0</v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-1.1499999999999999</v>
          </cell>
          <cell r="AE88" t="str">
            <v/>
          </cell>
          <cell r="AF88" t="str">
            <v/>
          </cell>
          <cell r="AG88">
            <v>-241.50210000000001</v>
          </cell>
          <cell r="AH88">
            <v>0</v>
          </cell>
          <cell r="AI88">
            <v>-286.68279999999999</v>
          </cell>
          <cell r="AJ88" t="str">
            <v/>
          </cell>
          <cell r="AK88" t="str">
            <v/>
          </cell>
          <cell r="AL88">
            <v>0</v>
          </cell>
          <cell r="AM88">
            <v>0</v>
          </cell>
          <cell r="AN88">
            <v>-1.1499999999999999</v>
          </cell>
          <cell r="AO88" t="str">
            <v/>
          </cell>
          <cell r="AP88" t="str">
            <v/>
          </cell>
          <cell r="AQ88">
            <v>0</v>
          </cell>
          <cell r="AR88">
            <v>0</v>
          </cell>
          <cell r="AS88">
            <v>0</v>
          </cell>
          <cell r="AT88" t="str">
            <v/>
          </cell>
          <cell r="AU88" t="str">
            <v/>
          </cell>
          <cell r="AV88">
            <v>0</v>
          </cell>
          <cell r="AW88">
            <v>0</v>
          </cell>
          <cell r="AX88">
            <v>0</v>
          </cell>
          <cell r="AY88" t="str">
            <v/>
          </cell>
          <cell r="AZ88" t="str">
            <v/>
          </cell>
          <cell r="BA88">
            <v>-11.6668</v>
          </cell>
          <cell r="BB88">
            <v>0</v>
          </cell>
          <cell r="BC88">
            <v>0</v>
          </cell>
          <cell r="BD88" t="str">
            <v/>
          </cell>
          <cell r="BE88" t="str">
            <v/>
          </cell>
          <cell r="BF88">
            <v>0</v>
          </cell>
          <cell r="BG88">
            <v>0</v>
          </cell>
          <cell r="BH88">
            <v>0</v>
          </cell>
          <cell r="BI88" t="str">
            <v/>
          </cell>
          <cell r="BJ88" t="str">
            <v/>
          </cell>
        </row>
        <row r="89">
          <cell r="B89" t="str">
            <v>620113010</v>
          </cell>
          <cell r="C89">
            <v>-2040.51</v>
          </cell>
          <cell r="D89">
            <v>0</v>
          </cell>
          <cell r="E89">
            <v>-9351.24</v>
          </cell>
          <cell r="F89" t="str">
            <v/>
          </cell>
          <cell r="G89" t="str">
            <v/>
          </cell>
          <cell r="H89">
            <v>0</v>
          </cell>
          <cell r="I89">
            <v>0</v>
          </cell>
          <cell r="J89">
            <v>-92.089600000000004</v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>
            <v>-1343.5364</v>
          </cell>
          <cell r="S89">
            <v>0</v>
          </cell>
          <cell r="T89">
            <v>-4730.4984000000004</v>
          </cell>
          <cell r="U89" t="str">
            <v/>
          </cell>
          <cell r="V89" t="str">
            <v/>
          </cell>
          <cell r="W89">
            <v>0</v>
          </cell>
          <cell r="X89">
            <v>0</v>
          </cell>
          <cell r="Y89">
            <v>0</v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>
            <v>-605.05430000000001</v>
          </cell>
          <cell r="AH89">
            <v>0</v>
          </cell>
          <cell r="AI89">
            <v>-4386.3720000000003</v>
          </cell>
          <cell r="AJ89" t="str">
            <v/>
          </cell>
          <cell r="AK89" t="str">
            <v/>
          </cell>
          <cell r="AL89">
            <v>0</v>
          </cell>
          <cell r="AM89">
            <v>0</v>
          </cell>
          <cell r="AN89">
            <v>0</v>
          </cell>
          <cell r="AO89" t="str">
            <v/>
          </cell>
          <cell r="AP89" t="str">
            <v/>
          </cell>
          <cell r="AQ89">
            <v>0</v>
          </cell>
          <cell r="AR89">
            <v>0</v>
          </cell>
          <cell r="AS89">
            <v>0</v>
          </cell>
          <cell r="AT89" t="str">
            <v/>
          </cell>
          <cell r="AU89" t="str">
            <v/>
          </cell>
          <cell r="AV89">
            <v>0</v>
          </cell>
          <cell r="AW89">
            <v>0</v>
          </cell>
          <cell r="AX89">
            <v>0</v>
          </cell>
          <cell r="AY89" t="str">
            <v/>
          </cell>
          <cell r="AZ89" t="str">
            <v/>
          </cell>
          <cell r="BA89">
            <v>-91.919300000000007</v>
          </cell>
          <cell r="BB89">
            <v>0</v>
          </cell>
          <cell r="BC89">
            <v>0</v>
          </cell>
          <cell r="BD89" t="str">
            <v/>
          </cell>
          <cell r="BE89" t="str">
            <v/>
          </cell>
          <cell r="BF89">
            <v>0</v>
          </cell>
          <cell r="BG89">
            <v>0</v>
          </cell>
          <cell r="BH89">
            <v>-142.28</v>
          </cell>
          <cell r="BI89" t="str">
            <v/>
          </cell>
          <cell r="BJ89" t="str">
            <v/>
          </cell>
        </row>
        <row r="90">
          <cell r="B90">
            <v>0</v>
          </cell>
          <cell r="C90">
            <v>-2040.51</v>
          </cell>
          <cell r="D90">
            <v>0</v>
          </cell>
          <cell r="E90">
            <v>-9351.24</v>
          </cell>
          <cell r="F90" t="str">
            <v/>
          </cell>
          <cell r="G90" t="str">
            <v/>
          </cell>
          <cell r="H90">
            <v>0</v>
          </cell>
          <cell r="I90">
            <v>0</v>
          </cell>
          <cell r="J90">
            <v>-92.089600000000004</v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>
            <v>-1343.5364</v>
          </cell>
          <cell r="S90">
            <v>0</v>
          </cell>
          <cell r="T90">
            <v>-4730.4984000000004</v>
          </cell>
          <cell r="U90" t="str">
            <v/>
          </cell>
          <cell r="V90" t="str">
            <v/>
          </cell>
          <cell r="W90">
            <v>0</v>
          </cell>
          <cell r="X90">
            <v>0</v>
          </cell>
          <cell r="Y90">
            <v>0</v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>
            <v>-605.05430000000001</v>
          </cell>
          <cell r="AH90">
            <v>0</v>
          </cell>
          <cell r="AI90">
            <v>-4386.3720000000003</v>
          </cell>
          <cell r="AJ90" t="str">
            <v/>
          </cell>
          <cell r="AK90" t="str">
            <v/>
          </cell>
          <cell r="AL90">
            <v>0</v>
          </cell>
          <cell r="AM90">
            <v>0</v>
          </cell>
          <cell r="AN90">
            <v>0</v>
          </cell>
          <cell r="AO90" t="str">
            <v/>
          </cell>
          <cell r="AP90" t="str">
            <v/>
          </cell>
          <cell r="AQ90">
            <v>0</v>
          </cell>
          <cell r="AR90">
            <v>0</v>
          </cell>
          <cell r="AS90">
            <v>0</v>
          </cell>
          <cell r="AT90" t="str">
            <v/>
          </cell>
          <cell r="AU90" t="str">
            <v/>
          </cell>
          <cell r="AV90">
            <v>0</v>
          </cell>
          <cell r="AW90">
            <v>0</v>
          </cell>
          <cell r="AX90">
            <v>0</v>
          </cell>
          <cell r="AY90" t="str">
            <v/>
          </cell>
          <cell r="AZ90" t="str">
            <v/>
          </cell>
          <cell r="BA90">
            <v>-91.919300000000007</v>
          </cell>
          <cell r="BB90">
            <v>0</v>
          </cell>
          <cell r="BC90">
            <v>0</v>
          </cell>
          <cell r="BD90" t="str">
            <v/>
          </cell>
          <cell r="BE90" t="str">
            <v/>
          </cell>
          <cell r="BF90">
            <v>0</v>
          </cell>
          <cell r="BG90">
            <v>0</v>
          </cell>
          <cell r="BH90">
            <v>-142.28</v>
          </cell>
          <cell r="BI90" t="str">
            <v/>
          </cell>
          <cell r="BJ90" t="str">
            <v/>
          </cell>
        </row>
        <row r="91">
          <cell r="B91" t="str">
            <v>620114010</v>
          </cell>
          <cell r="C91">
            <v>-6744.11</v>
          </cell>
          <cell r="D91">
            <v>-10500</v>
          </cell>
          <cell r="E91">
            <v>-80</v>
          </cell>
          <cell r="F91" t="str">
            <v/>
          </cell>
          <cell r="G91" t="str">
            <v/>
          </cell>
          <cell r="H91">
            <v>-18.812000000000001</v>
          </cell>
          <cell r="I91">
            <v>-111</v>
          </cell>
          <cell r="J91">
            <v>-0.96</v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>
            <v>-3889.6286</v>
          </cell>
          <cell r="S91">
            <v>-6552</v>
          </cell>
          <cell r="T91">
            <v>-46.72</v>
          </cell>
          <cell r="U91" t="str">
            <v/>
          </cell>
          <cell r="V91" t="str">
            <v/>
          </cell>
          <cell r="W91">
            <v>0</v>
          </cell>
          <cell r="X91">
            <v>-6</v>
          </cell>
          <cell r="Y91">
            <v>0</v>
          </cell>
          <cell r="Z91" t="str">
            <v/>
          </cell>
          <cell r="AA91" t="str">
            <v/>
          </cell>
          <cell r="AB91">
            <v>0</v>
          </cell>
          <cell r="AC91">
            <v>-6</v>
          </cell>
          <cell r="AD91">
            <v>-0.16</v>
          </cell>
          <cell r="AE91" t="str">
            <v/>
          </cell>
          <cell r="AF91" t="str">
            <v/>
          </cell>
          <cell r="AG91">
            <v>-2691.7053999999998</v>
          </cell>
          <cell r="AH91">
            <v>-3735</v>
          </cell>
          <cell r="AI91">
            <v>-32</v>
          </cell>
          <cell r="AJ91" t="str">
            <v/>
          </cell>
          <cell r="AK91" t="str">
            <v/>
          </cell>
          <cell r="AL91">
            <v>0</v>
          </cell>
          <cell r="AM91">
            <v>-78</v>
          </cell>
          <cell r="AN91">
            <v>-0.16</v>
          </cell>
          <cell r="AO91" t="str">
            <v/>
          </cell>
          <cell r="AP91" t="str">
            <v/>
          </cell>
          <cell r="AQ91">
            <v>0</v>
          </cell>
          <cell r="AR91">
            <v>-6</v>
          </cell>
          <cell r="AS91">
            <v>0</v>
          </cell>
          <cell r="AT91" t="str">
            <v/>
          </cell>
          <cell r="AU91" t="str">
            <v/>
          </cell>
          <cell r="AV91">
            <v>0</v>
          </cell>
          <cell r="AW91">
            <v>-6</v>
          </cell>
          <cell r="AX91">
            <v>0</v>
          </cell>
          <cell r="AY91" t="str">
            <v/>
          </cell>
          <cell r="AZ91" t="str">
            <v/>
          </cell>
          <cell r="BA91">
            <v>-143.964</v>
          </cell>
          <cell r="BB91">
            <v>0</v>
          </cell>
          <cell r="BC91">
            <v>0</v>
          </cell>
          <cell r="BD91" t="str">
            <v/>
          </cell>
          <cell r="BE91" t="str">
            <v/>
          </cell>
          <cell r="BF91">
            <v>0</v>
          </cell>
          <cell r="BG91">
            <v>0</v>
          </cell>
          <cell r="BH91">
            <v>0</v>
          </cell>
          <cell r="BI91" t="str">
            <v/>
          </cell>
          <cell r="BJ91" t="str">
            <v/>
          </cell>
        </row>
        <row r="92">
          <cell r="B92" t="str">
            <v>620114020</v>
          </cell>
          <cell r="C92">
            <v>1858.06</v>
          </cell>
          <cell r="D92">
            <v>0</v>
          </cell>
          <cell r="E92">
            <v>-260</v>
          </cell>
          <cell r="F92" t="str">
            <v/>
          </cell>
          <cell r="G92" t="str">
            <v/>
          </cell>
          <cell r="H92">
            <v>0</v>
          </cell>
          <cell r="I92">
            <v>0</v>
          </cell>
          <cell r="J92">
            <v>-3.12</v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>
            <v>1858.06</v>
          </cell>
          <cell r="S92">
            <v>0</v>
          </cell>
          <cell r="T92">
            <v>-151.84</v>
          </cell>
          <cell r="U92" t="str">
            <v/>
          </cell>
          <cell r="V92" t="str">
            <v/>
          </cell>
          <cell r="W92">
            <v>0</v>
          </cell>
          <cell r="X92">
            <v>0</v>
          </cell>
          <cell r="Y92">
            <v>0</v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-0.52</v>
          </cell>
          <cell r="AE92" t="str">
            <v/>
          </cell>
          <cell r="AF92" t="str">
            <v/>
          </cell>
          <cell r="AG92">
            <v>0</v>
          </cell>
          <cell r="AH92">
            <v>0</v>
          </cell>
          <cell r="AI92">
            <v>-104</v>
          </cell>
          <cell r="AJ92" t="str">
            <v/>
          </cell>
          <cell r="AK92" t="str">
            <v/>
          </cell>
          <cell r="AL92">
            <v>0</v>
          </cell>
          <cell r="AM92">
            <v>0</v>
          </cell>
          <cell r="AN92">
            <v>-0.52</v>
          </cell>
          <cell r="AO92" t="str">
            <v/>
          </cell>
          <cell r="AP92" t="str">
            <v/>
          </cell>
          <cell r="AQ92">
            <v>0</v>
          </cell>
          <cell r="AR92">
            <v>0</v>
          </cell>
          <cell r="AS92">
            <v>0</v>
          </cell>
          <cell r="AT92" t="str">
            <v/>
          </cell>
          <cell r="AU92" t="str">
            <v/>
          </cell>
          <cell r="AV92">
            <v>0</v>
          </cell>
          <cell r="AW92">
            <v>0</v>
          </cell>
          <cell r="AX92">
            <v>0</v>
          </cell>
          <cell r="AY92" t="str">
            <v/>
          </cell>
          <cell r="AZ92" t="str">
            <v/>
          </cell>
          <cell r="BA92">
            <v>0</v>
          </cell>
          <cell r="BB92">
            <v>0</v>
          </cell>
          <cell r="BC92">
            <v>0</v>
          </cell>
          <cell r="BD92" t="str">
            <v/>
          </cell>
          <cell r="BE92" t="str">
            <v/>
          </cell>
          <cell r="BF92">
            <v>0</v>
          </cell>
          <cell r="BG92">
            <v>0</v>
          </cell>
          <cell r="BH92">
            <v>0</v>
          </cell>
          <cell r="BI92" t="str">
            <v/>
          </cell>
          <cell r="BJ92" t="str">
            <v/>
          </cell>
        </row>
        <row r="93">
          <cell r="B93">
            <v>0</v>
          </cell>
          <cell r="C93">
            <v>-4886.05</v>
          </cell>
          <cell r="D93">
            <v>-10500</v>
          </cell>
          <cell r="E93">
            <v>-340</v>
          </cell>
          <cell r="F93" t="str">
            <v/>
          </cell>
          <cell r="G93" t="str">
            <v/>
          </cell>
          <cell r="H93">
            <v>-18.812000000000001</v>
          </cell>
          <cell r="I93">
            <v>-111</v>
          </cell>
          <cell r="J93">
            <v>-4.08</v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>
            <v>-2031.5686000000001</v>
          </cell>
          <cell r="S93">
            <v>-6552</v>
          </cell>
          <cell r="T93">
            <v>-198.56</v>
          </cell>
          <cell r="U93" t="str">
            <v/>
          </cell>
          <cell r="V93" t="str">
            <v/>
          </cell>
          <cell r="W93">
            <v>0</v>
          </cell>
          <cell r="X93">
            <v>-6</v>
          </cell>
          <cell r="Y93">
            <v>0</v>
          </cell>
          <cell r="Z93" t="str">
            <v/>
          </cell>
          <cell r="AA93" t="str">
            <v/>
          </cell>
          <cell r="AB93">
            <v>0</v>
          </cell>
          <cell r="AC93">
            <v>-6</v>
          </cell>
          <cell r="AD93">
            <v>-0.68</v>
          </cell>
          <cell r="AE93" t="str">
            <v/>
          </cell>
          <cell r="AF93" t="str">
            <v/>
          </cell>
          <cell r="AG93">
            <v>-2691.7053999999998</v>
          </cell>
          <cell r="AH93">
            <v>-3735</v>
          </cell>
          <cell r="AI93">
            <v>-136</v>
          </cell>
          <cell r="AJ93" t="str">
            <v/>
          </cell>
          <cell r="AK93" t="str">
            <v/>
          </cell>
          <cell r="AL93">
            <v>0</v>
          </cell>
          <cell r="AM93">
            <v>-78</v>
          </cell>
          <cell r="AN93">
            <v>-0.68</v>
          </cell>
          <cell r="AO93" t="str">
            <v/>
          </cell>
          <cell r="AP93" t="str">
            <v/>
          </cell>
          <cell r="AQ93">
            <v>0</v>
          </cell>
          <cell r="AR93">
            <v>-6</v>
          </cell>
          <cell r="AS93">
            <v>0</v>
          </cell>
          <cell r="AT93" t="str">
            <v/>
          </cell>
          <cell r="AU93" t="str">
            <v/>
          </cell>
          <cell r="AV93">
            <v>0</v>
          </cell>
          <cell r="AW93">
            <v>-6</v>
          </cell>
          <cell r="AX93">
            <v>0</v>
          </cell>
          <cell r="AY93" t="str">
            <v/>
          </cell>
          <cell r="AZ93" t="str">
            <v/>
          </cell>
          <cell r="BA93">
            <v>-143.964</v>
          </cell>
          <cell r="BB93">
            <v>0</v>
          </cell>
          <cell r="BC93">
            <v>0</v>
          </cell>
          <cell r="BD93" t="str">
            <v/>
          </cell>
          <cell r="BE93" t="str">
            <v/>
          </cell>
          <cell r="BF93">
            <v>0</v>
          </cell>
          <cell r="BG93">
            <v>0</v>
          </cell>
          <cell r="BH93">
            <v>0</v>
          </cell>
          <cell r="BI93" t="str">
            <v/>
          </cell>
          <cell r="BJ93" t="str">
            <v/>
          </cell>
        </row>
        <row r="94">
          <cell r="B94" t="str">
            <v>620115010</v>
          </cell>
          <cell r="C94">
            <v>-189.4</v>
          </cell>
          <cell r="D94">
            <v>-500</v>
          </cell>
          <cell r="E94">
            <v>-114.6</v>
          </cell>
          <cell r="F94" t="str">
            <v/>
          </cell>
          <cell r="G94" t="str">
            <v/>
          </cell>
          <cell r="H94">
            <v>-0.24</v>
          </cell>
          <cell r="I94">
            <v>0</v>
          </cell>
          <cell r="J94">
            <v>-1.8120000000000001</v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>
            <v>-102.14</v>
          </cell>
          <cell r="S94">
            <v>-278</v>
          </cell>
          <cell r="T94">
            <v>-79.23</v>
          </cell>
          <cell r="U94" t="str">
            <v/>
          </cell>
          <cell r="V94" t="str">
            <v/>
          </cell>
          <cell r="W94">
            <v>0</v>
          </cell>
          <cell r="X94">
            <v>0</v>
          </cell>
          <cell r="Y94">
            <v>0</v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>
            <v>-82.272000000000006</v>
          </cell>
          <cell r="AH94">
            <v>-222</v>
          </cell>
          <cell r="AI94">
            <v>-32.892000000000003</v>
          </cell>
          <cell r="AJ94" t="str">
            <v/>
          </cell>
          <cell r="AK94" t="str">
            <v/>
          </cell>
          <cell r="AL94">
            <v>0</v>
          </cell>
          <cell r="AM94">
            <v>0</v>
          </cell>
          <cell r="AN94">
            <v>-0.66600000000000004</v>
          </cell>
          <cell r="AO94" t="str">
            <v/>
          </cell>
          <cell r="AP94" t="str">
            <v/>
          </cell>
          <cell r="AQ94">
            <v>0</v>
          </cell>
          <cell r="AR94">
            <v>0</v>
          </cell>
          <cell r="AS94">
            <v>0</v>
          </cell>
          <cell r="AT94" t="str">
            <v/>
          </cell>
          <cell r="AU94" t="str">
            <v/>
          </cell>
          <cell r="AV94">
            <v>0</v>
          </cell>
          <cell r="AW94">
            <v>0</v>
          </cell>
          <cell r="AX94">
            <v>0</v>
          </cell>
          <cell r="AY94" t="str">
            <v/>
          </cell>
          <cell r="AZ94" t="str">
            <v/>
          </cell>
          <cell r="BA94">
            <v>-4.7480000000000002</v>
          </cell>
          <cell r="BB94">
            <v>0</v>
          </cell>
          <cell r="BC94">
            <v>0</v>
          </cell>
          <cell r="BD94" t="str">
            <v/>
          </cell>
          <cell r="BE94" t="str">
            <v/>
          </cell>
          <cell r="BF94">
            <v>0</v>
          </cell>
          <cell r="BG94">
            <v>0</v>
          </cell>
          <cell r="BH94">
            <v>0</v>
          </cell>
          <cell r="BI94" t="str">
            <v/>
          </cell>
          <cell r="BJ94" t="str">
            <v/>
          </cell>
        </row>
        <row r="95">
          <cell r="B95">
            <v>0</v>
          </cell>
          <cell r="C95">
            <v>-189.4</v>
          </cell>
          <cell r="D95">
            <v>-500</v>
          </cell>
          <cell r="E95">
            <v>-114.6</v>
          </cell>
          <cell r="F95" t="str">
            <v/>
          </cell>
          <cell r="G95" t="str">
            <v/>
          </cell>
          <cell r="H95">
            <v>-0.24</v>
          </cell>
          <cell r="I95">
            <v>0</v>
          </cell>
          <cell r="J95">
            <v>-1.8120000000000001</v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>
            <v>-102.14</v>
          </cell>
          <cell r="S95">
            <v>-278</v>
          </cell>
          <cell r="T95">
            <v>-79.23</v>
          </cell>
          <cell r="U95" t="str">
            <v/>
          </cell>
          <cell r="V95" t="str">
            <v/>
          </cell>
          <cell r="W95">
            <v>0</v>
          </cell>
          <cell r="X95">
            <v>0</v>
          </cell>
          <cell r="Y95">
            <v>0</v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>
            <v>-82.272000000000006</v>
          </cell>
          <cell r="AH95">
            <v>-222</v>
          </cell>
          <cell r="AI95">
            <v>-32.892000000000003</v>
          </cell>
          <cell r="AJ95" t="str">
            <v/>
          </cell>
          <cell r="AK95" t="str">
            <v/>
          </cell>
          <cell r="AL95">
            <v>0</v>
          </cell>
          <cell r="AM95">
            <v>0</v>
          </cell>
          <cell r="AN95">
            <v>-0.66600000000000004</v>
          </cell>
          <cell r="AO95" t="str">
            <v/>
          </cell>
          <cell r="AP95" t="str">
            <v/>
          </cell>
          <cell r="AQ95">
            <v>0</v>
          </cell>
          <cell r="AR95">
            <v>0</v>
          </cell>
          <cell r="AS95">
            <v>0</v>
          </cell>
          <cell r="AT95" t="str">
            <v/>
          </cell>
          <cell r="AU95" t="str">
            <v/>
          </cell>
          <cell r="AV95">
            <v>0</v>
          </cell>
          <cell r="AW95">
            <v>0</v>
          </cell>
          <cell r="AX95">
            <v>0</v>
          </cell>
          <cell r="AY95" t="str">
            <v/>
          </cell>
          <cell r="AZ95" t="str">
            <v/>
          </cell>
          <cell r="BA95">
            <v>-4.7480000000000002</v>
          </cell>
          <cell r="BB95">
            <v>0</v>
          </cell>
          <cell r="BC95">
            <v>0</v>
          </cell>
          <cell r="BD95" t="str">
            <v/>
          </cell>
          <cell r="BE95" t="str">
            <v/>
          </cell>
          <cell r="BF95">
            <v>0</v>
          </cell>
          <cell r="BG95">
            <v>0</v>
          </cell>
          <cell r="BH95">
            <v>0</v>
          </cell>
          <cell r="BI95" t="str">
            <v/>
          </cell>
          <cell r="BJ95" t="str">
            <v/>
          </cell>
        </row>
        <row r="96">
          <cell r="B96" t="str">
            <v>620118010</v>
          </cell>
          <cell r="C96">
            <v>-710</v>
          </cell>
          <cell r="D96">
            <v>0</v>
          </cell>
          <cell r="E96">
            <v>-720</v>
          </cell>
          <cell r="F96" t="str">
            <v/>
          </cell>
          <cell r="G96" t="str">
            <v/>
          </cell>
          <cell r="H96">
            <v>-3.65</v>
          </cell>
          <cell r="I96">
            <v>0</v>
          </cell>
          <cell r="J96">
            <v>-8.4</v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>
            <v>-380.3</v>
          </cell>
          <cell r="S96">
            <v>0</v>
          </cell>
          <cell r="T96">
            <v>-412.8</v>
          </cell>
          <cell r="U96" t="str">
            <v/>
          </cell>
          <cell r="V96" t="str">
            <v/>
          </cell>
          <cell r="W96">
            <v>0</v>
          </cell>
          <cell r="X96">
            <v>0</v>
          </cell>
          <cell r="Y96">
            <v>0</v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-2.4</v>
          </cell>
          <cell r="AE96" t="str">
            <v/>
          </cell>
          <cell r="AF96" t="str">
            <v/>
          </cell>
          <cell r="AG96">
            <v>-314.92500000000001</v>
          </cell>
          <cell r="AH96">
            <v>0</v>
          </cell>
          <cell r="AI96">
            <v>-295.2</v>
          </cell>
          <cell r="AJ96" t="str">
            <v/>
          </cell>
          <cell r="AK96" t="str">
            <v/>
          </cell>
          <cell r="AL96">
            <v>0</v>
          </cell>
          <cell r="AM96">
            <v>0</v>
          </cell>
          <cell r="AN96">
            <v>-1.2</v>
          </cell>
          <cell r="AO96" t="str">
            <v/>
          </cell>
          <cell r="AP96" t="str">
            <v/>
          </cell>
          <cell r="AQ96">
            <v>0</v>
          </cell>
          <cell r="AR96">
            <v>0</v>
          </cell>
          <cell r="AS96">
            <v>0</v>
          </cell>
          <cell r="AT96" t="str">
            <v/>
          </cell>
          <cell r="AU96" t="str">
            <v/>
          </cell>
          <cell r="AV96">
            <v>0</v>
          </cell>
          <cell r="AW96">
            <v>0</v>
          </cell>
          <cell r="AX96">
            <v>0</v>
          </cell>
          <cell r="AY96" t="str">
            <v/>
          </cell>
          <cell r="AZ96" t="str">
            <v/>
          </cell>
          <cell r="BA96">
            <v>-11.125</v>
          </cell>
          <cell r="BB96">
            <v>0</v>
          </cell>
          <cell r="BC96">
            <v>0</v>
          </cell>
          <cell r="BD96" t="str">
            <v/>
          </cell>
          <cell r="BE96" t="str">
            <v/>
          </cell>
          <cell r="BF96">
            <v>0</v>
          </cell>
          <cell r="BG96">
            <v>0</v>
          </cell>
          <cell r="BH96">
            <v>0</v>
          </cell>
          <cell r="BI96" t="str">
            <v/>
          </cell>
          <cell r="BJ96" t="str">
            <v/>
          </cell>
        </row>
        <row r="97">
          <cell r="B97">
            <v>0</v>
          </cell>
          <cell r="C97">
            <v>-710</v>
          </cell>
          <cell r="D97">
            <v>0</v>
          </cell>
          <cell r="E97">
            <v>-720</v>
          </cell>
          <cell r="F97" t="str">
            <v/>
          </cell>
          <cell r="G97" t="str">
            <v/>
          </cell>
          <cell r="H97">
            <v>-3.65</v>
          </cell>
          <cell r="I97">
            <v>0</v>
          </cell>
          <cell r="J97">
            <v>-8.4</v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>
            <v>-380.3</v>
          </cell>
          <cell r="S97">
            <v>0</v>
          </cell>
          <cell r="T97">
            <v>-412.8</v>
          </cell>
          <cell r="U97" t="str">
            <v/>
          </cell>
          <cell r="V97" t="str">
            <v/>
          </cell>
          <cell r="W97">
            <v>0</v>
          </cell>
          <cell r="X97">
            <v>0</v>
          </cell>
          <cell r="Y97">
            <v>0</v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-2.4</v>
          </cell>
          <cell r="AE97" t="str">
            <v/>
          </cell>
          <cell r="AF97" t="str">
            <v/>
          </cell>
          <cell r="AG97">
            <v>-314.92500000000001</v>
          </cell>
          <cell r="AH97">
            <v>0</v>
          </cell>
          <cell r="AI97">
            <v>-295.2</v>
          </cell>
          <cell r="AJ97" t="str">
            <v/>
          </cell>
          <cell r="AK97" t="str">
            <v/>
          </cell>
          <cell r="AL97">
            <v>0</v>
          </cell>
          <cell r="AM97">
            <v>0</v>
          </cell>
          <cell r="AN97">
            <v>-1.2</v>
          </cell>
          <cell r="AO97" t="str">
            <v/>
          </cell>
          <cell r="AP97" t="str">
            <v/>
          </cell>
          <cell r="AQ97">
            <v>0</v>
          </cell>
          <cell r="AR97">
            <v>0</v>
          </cell>
          <cell r="AS97">
            <v>0</v>
          </cell>
          <cell r="AT97" t="str">
            <v/>
          </cell>
          <cell r="AU97" t="str">
            <v/>
          </cell>
          <cell r="AV97">
            <v>0</v>
          </cell>
          <cell r="AW97">
            <v>0</v>
          </cell>
          <cell r="AX97">
            <v>0</v>
          </cell>
          <cell r="AY97" t="str">
            <v/>
          </cell>
          <cell r="AZ97" t="str">
            <v/>
          </cell>
          <cell r="BA97">
            <v>-11.125</v>
          </cell>
          <cell r="BB97">
            <v>0</v>
          </cell>
          <cell r="BC97">
            <v>0</v>
          </cell>
          <cell r="BD97" t="str">
            <v/>
          </cell>
          <cell r="BE97" t="str">
            <v/>
          </cell>
          <cell r="BF97">
            <v>0</v>
          </cell>
          <cell r="BG97">
            <v>0</v>
          </cell>
          <cell r="BH97">
            <v>0</v>
          </cell>
          <cell r="BI97" t="str">
            <v/>
          </cell>
          <cell r="BJ97" t="str">
            <v/>
          </cell>
        </row>
        <row r="98">
          <cell r="B98" t="str">
            <v>620119010</v>
          </cell>
          <cell r="C98">
            <v>786.16</v>
          </cell>
          <cell r="D98">
            <v>0</v>
          </cell>
          <cell r="E98">
            <v>-1310.85</v>
          </cell>
          <cell r="F98" t="str">
            <v/>
          </cell>
          <cell r="G98" t="str">
            <v/>
          </cell>
          <cell r="H98">
            <v>977.26959999999997</v>
          </cell>
          <cell r="I98">
            <v>0</v>
          </cell>
          <cell r="J98">
            <v>-14.174899999999999</v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>
            <v>-83.007199999999997</v>
          </cell>
          <cell r="S98">
            <v>0</v>
          </cell>
          <cell r="T98">
            <v>-668.94479999999999</v>
          </cell>
          <cell r="U98" t="str">
            <v/>
          </cell>
          <cell r="V98" t="str">
            <v/>
          </cell>
          <cell r="W98">
            <v>0</v>
          </cell>
          <cell r="X98">
            <v>0</v>
          </cell>
          <cell r="Y98">
            <v>0</v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-5.1048999999999998</v>
          </cell>
          <cell r="AE98" t="str">
            <v/>
          </cell>
          <cell r="AF98" t="str">
            <v/>
          </cell>
          <cell r="AG98">
            <v>-108.1024</v>
          </cell>
          <cell r="AH98">
            <v>0</v>
          </cell>
          <cell r="AI98">
            <v>-621.12540000000001</v>
          </cell>
          <cell r="AJ98" t="str">
            <v/>
          </cell>
          <cell r="AK98" t="str">
            <v/>
          </cell>
          <cell r="AL98">
            <v>0</v>
          </cell>
          <cell r="AM98">
            <v>0</v>
          </cell>
          <cell r="AN98">
            <v>-1.5</v>
          </cell>
          <cell r="AO98" t="str">
            <v/>
          </cell>
          <cell r="AP98" t="str">
            <v/>
          </cell>
          <cell r="AQ98">
            <v>0</v>
          </cell>
          <cell r="AR98">
            <v>0</v>
          </cell>
          <cell r="AS98">
            <v>0</v>
          </cell>
          <cell r="AT98" t="str">
            <v/>
          </cell>
          <cell r="AU98" t="str">
            <v/>
          </cell>
          <cell r="AV98">
            <v>0</v>
          </cell>
          <cell r="AW98">
            <v>0</v>
          </cell>
          <cell r="AX98">
            <v>0</v>
          </cell>
          <cell r="AY98" t="str">
            <v/>
          </cell>
          <cell r="AZ98" t="str">
            <v/>
          </cell>
          <cell r="BA98">
            <v>0</v>
          </cell>
          <cell r="BB98">
            <v>0</v>
          </cell>
          <cell r="BC98">
            <v>0</v>
          </cell>
          <cell r="BD98" t="str">
            <v/>
          </cell>
          <cell r="BE98" t="str">
            <v/>
          </cell>
          <cell r="BF98">
            <v>0</v>
          </cell>
          <cell r="BG98">
            <v>0</v>
          </cell>
          <cell r="BH98">
            <v>0</v>
          </cell>
          <cell r="BI98" t="str">
            <v/>
          </cell>
          <cell r="BJ98" t="str">
            <v/>
          </cell>
        </row>
        <row r="99">
          <cell r="B99">
            <v>0</v>
          </cell>
          <cell r="C99">
            <v>786.16</v>
          </cell>
          <cell r="D99">
            <v>0</v>
          </cell>
          <cell r="E99">
            <v>-1310.85</v>
          </cell>
          <cell r="F99" t="str">
            <v/>
          </cell>
          <cell r="G99" t="str">
            <v/>
          </cell>
          <cell r="H99">
            <v>977.26959999999997</v>
          </cell>
          <cell r="I99">
            <v>0</v>
          </cell>
          <cell r="J99">
            <v>-14.174899999999999</v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>
            <v>-83.007199999999997</v>
          </cell>
          <cell r="S99">
            <v>0</v>
          </cell>
          <cell r="T99">
            <v>-668.94479999999999</v>
          </cell>
          <cell r="U99" t="str">
            <v/>
          </cell>
          <cell r="V99" t="str">
            <v/>
          </cell>
          <cell r="W99">
            <v>0</v>
          </cell>
          <cell r="X99">
            <v>0</v>
          </cell>
          <cell r="Y99">
            <v>0</v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-5.1048999999999998</v>
          </cell>
          <cell r="AE99" t="str">
            <v/>
          </cell>
          <cell r="AF99" t="str">
            <v/>
          </cell>
          <cell r="AG99">
            <v>-108.1024</v>
          </cell>
          <cell r="AH99">
            <v>0</v>
          </cell>
          <cell r="AI99">
            <v>-621.12540000000001</v>
          </cell>
          <cell r="AJ99" t="str">
            <v/>
          </cell>
          <cell r="AK99" t="str">
            <v/>
          </cell>
          <cell r="AL99">
            <v>0</v>
          </cell>
          <cell r="AM99">
            <v>0</v>
          </cell>
          <cell r="AN99">
            <v>-1.5</v>
          </cell>
          <cell r="AO99" t="str">
            <v/>
          </cell>
          <cell r="AP99" t="str">
            <v/>
          </cell>
          <cell r="AQ99">
            <v>0</v>
          </cell>
          <cell r="AR99">
            <v>0</v>
          </cell>
          <cell r="AS99">
            <v>0</v>
          </cell>
          <cell r="AT99" t="str">
            <v/>
          </cell>
          <cell r="AU99" t="str">
            <v/>
          </cell>
          <cell r="AV99">
            <v>0</v>
          </cell>
          <cell r="AW99">
            <v>0</v>
          </cell>
          <cell r="AX99">
            <v>0</v>
          </cell>
          <cell r="AY99" t="str">
            <v/>
          </cell>
          <cell r="AZ99" t="str">
            <v/>
          </cell>
          <cell r="BA99">
            <v>0</v>
          </cell>
          <cell r="BB99">
            <v>0</v>
          </cell>
          <cell r="BC99">
            <v>0</v>
          </cell>
          <cell r="BD99" t="str">
            <v/>
          </cell>
          <cell r="BE99" t="str">
            <v/>
          </cell>
          <cell r="BF99">
            <v>0</v>
          </cell>
          <cell r="BG99">
            <v>0</v>
          </cell>
          <cell r="BH99">
            <v>0</v>
          </cell>
          <cell r="BI99" t="str">
            <v/>
          </cell>
          <cell r="BJ99" t="str">
            <v/>
          </cell>
        </row>
        <row r="100">
          <cell r="B100">
            <v>0</v>
          </cell>
          <cell r="C100">
            <v>-44960.11</v>
          </cell>
          <cell r="D100">
            <v>-118500</v>
          </cell>
          <cell r="E100">
            <v>-117076.24</v>
          </cell>
          <cell r="F100" t="str">
            <v/>
          </cell>
          <cell r="G100" t="str">
            <v/>
          </cell>
          <cell r="H100">
            <v>785.74749999999995</v>
          </cell>
          <cell r="I100">
            <v>-1246</v>
          </cell>
          <cell r="J100">
            <v>-583.76620000000003</v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>
            <v>-24905.6872</v>
          </cell>
          <cell r="S100">
            <v>-74352</v>
          </cell>
          <cell r="T100">
            <v>-93230.281199999998</v>
          </cell>
          <cell r="U100" t="str">
            <v/>
          </cell>
          <cell r="V100" t="str">
            <v/>
          </cell>
          <cell r="W100">
            <v>0</v>
          </cell>
          <cell r="X100">
            <v>-68</v>
          </cell>
          <cell r="Y100">
            <v>0</v>
          </cell>
          <cell r="Z100" t="str">
            <v/>
          </cell>
          <cell r="AA100" t="str">
            <v/>
          </cell>
          <cell r="AB100">
            <v>-1</v>
          </cell>
          <cell r="AC100">
            <v>-68</v>
          </cell>
          <cell r="AD100">
            <v>-63.743600000000001</v>
          </cell>
          <cell r="AE100" t="str">
            <v/>
          </cell>
          <cell r="AF100" t="str">
            <v/>
          </cell>
          <cell r="AG100">
            <v>-19962.948199999999</v>
          </cell>
          <cell r="AH100">
            <v>-41758</v>
          </cell>
          <cell r="AI100">
            <v>-22996.339800000002</v>
          </cell>
          <cell r="AJ100" t="str">
            <v/>
          </cell>
          <cell r="AK100" t="str">
            <v/>
          </cell>
          <cell r="AL100">
            <v>0</v>
          </cell>
          <cell r="AM100">
            <v>-872</v>
          </cell>
          <cell r="AN100">
            <v>-59.8292</v>
          </cell>
          <cell r="AO100" t="str">
            <v/>
          </cell>
          <cell r="AP100" t="str">
            <v/>
          </cell>
          <cell r="AQ100">
            <v>0</v>
          </cell>
          <cell r="AR100">
            <v>-68</v>
          </cell>
          <cell r="AS100">
            <v>0</v>
          </cell>
          <cell r="AT100" t="str">
            <v/>
          </cell>
          <cell r="AU100" t="str">
            <v/>
          </cell>
          <cell r="AV100">
            <v>0</v>
          </cell>
          <cell r="AW100">
            <v>-68</v>
          </cell>
          <cell r="AX100">
            <v>0</v>
          </cell>
          <cell r="AY100" t="str">
            <v/>
          </cell>
          <cell r="AZ100" t="str">
            <v/>
          </cell>
          <cell r="BA100">
            <v>-876.22209999999995</v>
          </cell>
          <cell r="BB100">
            <v>0</v>
          </cell>
          <cell r="BC100">
            <v>0</v>
          </cell>
          <cell r="BD100" t="str">
            <v/>
          </cell>
          <cell r="BE100" t="str">
            <v/>
          </cell>
          <cell r="BF100">
            <v>0</v>
          </cell>
          <cell r="BG100">
            <v>0</v>
          </cell>
          <cell r="BH100">
            <v>-142.28</v>
          </cell>
          <cell r="BI100" t="str">
            <v/>
          </cell>
          <cell r="BJ100" t="str">
            <v/>
          </cell>
        </row>
        <row r="101">
          <cell r="B101">
            <v>0</v>
          </cell>
          <cell r="C101">
            <v>-44960.11</v>
          </cell>
          <cell r="D101">
            <v>-118500</v>
          </cell>
          <cell r="E101">
            <v>-117076.24</v>
          </cell>
          <cell r="F101" t="str">
            <v/>
          </cell>
          <cell r="G101" t="str">
            <v/>
          </cell>
          <cell r="H101">
            <v>785.74749999999995</v>
          </cell>
          <cell r="I101">
            <v>-1246</v>
          </cell>
          <cell r="J101">
            <v>-583.76620000000003</v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>
            <v>-24905.6872</v>
          </cell>
          <cell r="S101">
            <v>-74352</v>
          </cell>
          <cell r="T101">
            <v>-93230.281199999998</v>
          </cell>
          <cell r="U101" t="str">
            <v/>
          </cell>
          <cell r="V101" t="str">
            <v/>
          </cell>
          <cell r="W101">
            <v>0</v>
          </cell>
          <cell r="X101">
            <v>-68</v>
          </cell>
          <cell r="Y101">
            <v>0</v>
          </cell>
          <cell r="Z101" t="str">
            <v/>
          </cell>
          <cell r="AA101" t="str">
            <v/>
          </cell>
          <cell r="AB101">
            <v>-1</v>
          </cell>
          <cell r="AC101">
            <v>-68</v>
          </cell>
          <cell r="AD101">
            <v>-63.743600000000001</v>
          </cell>
          <cell r="AE101" t="str">
            <v/>
          </cell>
          <cell r="AF101" t="str">
            <v/>
          </cell>
          <cell r="AG101">
            <v>-19962.948199999999</v>
          </cell>
          <cell r="AH101">
            <v>-41758</v>
          </cell>
          <cell r="AI101">
            <v>-22996.339800000002</v>
          </cell>
          <cell r="AJ101" t="str">
            <v/>
          </cell>
          <cell r="AK101" t="str">
            <v/>
          </cell>
          <cell r="AL101">
            <v>0</v>
          </cell>
          <cell r="AM101">
            <v>-872</v>
          </cell>
          <cell r="AN101">
            <v>-59.8292</v>
          </cell>
          <cell r="AO101" t="str">
            <v/>
          </cell>
          <cell r="AP101" t="str">
            <v/>
          </cell>
          <cell r="AQ101">
            <v>0</v>
          </cell>
          <cell r="AR101">
            <v>-68</v>
          </cell>
          <cell r="AS101">
            <v>0</v>
          </cell>
          <cell r="AT101" t="str">
            <v/>
          </cell>
          <cell r="AU101" t="str">
            <v/>
          </cell>
          <cell r="AV101">
            <v>0</v>
          </cell>
          <cell r="AW101">
            <v>-68</v>
          </cell>
          <cell r="AX101">
            <v>0</v>
          </cell>
          <cell r="AY101" t="str">
            <v/>
          </cell>
          <cell r="AZ101" t="str">
            <v/>
          </cell>
          <cell r="BA101">
            <v>-876.22209999999995</v>
          </cell>
          <cell r="BB101">
            <v>0</v>
          </cell>
          <cell r="BC101">
            <v>0</v>
          </cell>
          <cell r="BD101" t="str">
            <v/>
          </cell>
          <cell r="BE101" t="str">
            <v/>
          </cell>
          <cell r="BF101">
            <v>0</v>
          </cell>
          <cell r="BG101">
            <v>0</v>
          </cell>
          <cell r="BH101">
            <v>-142.28</v>
          </cell>
          <cell r="BI101" t="str">
            <v/>
          </cell>
          <cell r="BJ101" t="str">
            <v/>
          </cell>
        </row>
        <row r="102">
          <cell r="B102">
            <v>0</v>
          </cell>
          <cell r="C102">
            <v>-1569732.78</v>
          </cell>
          <cell r="D102">
            <v>-2757607.2892789999</v>
          </cell>
          <cell r="E102">
            <v>-1961825.08</v>
          </cell>
          <cell r="F102" t="str">
            <v/>
          </cell>
          <cell r="G102" t="str">
            <v/>
          </cell>
          <cell r="H102">
            <v>-631.41780000000006</v>
          </cell>
          <cell r="I102">
            <v>-13208.757575</v>
          </cell>
          <cell r="J102">
            <v>-3942.2345</v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>
            <v>-853345.03460000001</v>
          </cell>
          <cell r="S102">
            <v>-1313725.077569</v>
          </cell>
          <cell r="T102">
            <v>-945866.96779999998</v>
          </cell>
          <cell r="U102" t="str">
            <v/>
          </cell>
          <cell r="V102" t="str">
            <v/>
          </cell>
          <cell r="W102">
            <v>0</v>
          </cell>
          <cell r="X102">
            <v>-803.05050500000004</v>
          </cell>
          <cell r="Y102">
            <v>-29.5</v>
          </cell>
          <cell r="Z102" t="str">
            <v/>
          </cell>
          <cell r="AA102" t="str">
            <v/>
          </cell>
          <cell r="AB102">
            <v>-985.2</v>
          </cell>
          <cell r="AC102">
            <v>-803.05050500000004</v>
          </cell>
          <cell r="AD102">
            <v>-682.74580000000003</v>
          </cell>
          <cell r="AE102" t="str">
            <v/>
          </cell>
          <cell r="AF102" t="str">
            <v/>
          </cell>
          <cell r="AG102">
            <v>-707506.78960000002</v>
          </cell>
          <cell r="AH102">
            <v>-1266396.545046</v>
          </cell>
          <cell r="AI102">
            <v>-1001374.3626</v>
          </cell>
          <cell r="AJ102" t="str">
            <v/>
          </cell>
          <cell r="AK102" t="str">
            <v/>
          </cell>
          <cell r="AL102">
            <v>0</v>
          </cell>
          <cell r="AM102">
            <v>-9549.5555550000008</v>
          </cell>
          <cell r="AN102">
            <v>-607.42930000000001</v>
          </cell>
          <cell r="AO102" t="str">
            <v/>
          </cell>
          <cell r="AP102" t="str">
            <v/>
          </cell>
          <cell r="AQ102">
            <v>0</v>
          </cell>
          <cell r="AR102">
            <v>-803.05050500000004</v>
          </cell>
          <cell r="AS102">
            <v>0</v>
          </cell>
          <cell r="AT102" t="str">
            <v/>
          </cell>
          <cell r="AU102" t="str">
            <v/>
          </cell>
          <cell r="AV102">
            <v>0</v>
          </cell>
          <cell r="AW102">
            <v>-803.05050500000004</v>
          </cell>
          <cell r="AX102">
            <v>0</v>
          </cell>
          <cell r="AY102" t="str">
            <v/>
          </cell>
          <cell r="AZ102" t="str">
            <v/>
          </cell>
          <cell r="BA102">
            <v>-7264.3379999999997</v>
          </cell>
          <cell r="BB102">
            <v>-151515.151514</v>
          </cell>
          <cell r="BC102">
            <v>-3356.39</v>
          </cell>
          <cell r="BD102" t="str">
            <v/>
          </cell>
          <cell r="BE102" t="str">
            <v/>
          </cell>
          <cell r="BF102">
            <v>0</v>
          </cell>
          <cell r="BG102">
            <v>0</v>
          </cell>
          <cell r="BH102">
            <v>-5965.45</v>
          </cell>
          <cell r="BI102" t="str">
            <v/>
          </cell>
          <cell r="BJ102" t="str">
            <v/>
          </cell>
        </row>
        <row r="103">
          <cell r="B103" t="str">
            <v>699999999</v>
          </cell>
          <cell r="C103">
            <v>2485138.65</v>
          </cell>
          <cell r="D103">
            <v>2935274.9597629998</v>
          </cell>
          <cell r="E103">
            <v>1587218.89</v>
          </cell>
          <cell r="F103" t="str">
            <v/>
          </cell>
          <cell r="G103" t="str">
            <v/>
          </cell>
          <cell r="H103">
            <v>9044.2211000000007</v>
          </cell>
          <cell r="I103">
            <v>40452.858590000003</v>
          </cell>
          <cell r="J103">
            <v>37025.681400000001</v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>
            <v>1922655.8688000001</v>
          </cell>
          <cell r="S103">
            <v>2578652.5556660001</v>
          </cell>
          <cell r="T103">
            <v>1505524.2709999999</v>
          </cell>
          <cell r="U103" t="str">
            <v/>
          </cell>
          <cell r="V103" t="str">
            <v/>
          </cell>
          <cell r="W103">
            <v>709.72</v>
          </cell>
          <cell r="X103">
            <v>2353.5151500000002</v>
          </cell>
          <cell r="Y103">
            <v>1547.59</v>
          </cell>
          <cell r="Z103" t="str">
            <v/>
          </cell>
          <cell r="AA103" t="str">
            <v/>
          </cell>
          <cell r="AB103">
            <v>-310.14</v>
          </cell>
          <cell r="AC103">
            <v>2353.5151500000002</v>
          </cell>
          <cell r="AD103">
            <v>4937.1265000000003</v>
          </cell>
          <cell r="AE103" t="str">
            <v/>
          </cell>
          <cell r="AF103" t="str">
            <v/>
          </cell>
          <cell r="AG103">
            <v>501766.24780000001</v>
          </cell>
          <cell r="AH103">
            <v>464663.62632099999</v>
          </cell>
          <cell r="AI103">
            <v>41847.146399999998</v>
          </cell>
          <cell r="AJ103" t="str">
            <v/>
          </cell>
          <cell r="AK103" t="str">
            <v/>
          </cell>
          <cell r="AL103">
            <v>2309.5300000000002</v>
          </cell>
          <cell r="AM103">
            <v>-6392.9898999999996</v>
          </cell>
          <cell r="AN103">
            <v>3635.6347000000001</v>
          </cell>
          <cell r="AO103" t="str">
            <v/>
          </cell>
          <cell r="AP103" t="str">
            <v/>
          </cell>
          <cell r="AQ103">
            <v>0</v>
          </cell>
          <cell r="AR103">
            <v>2353.5151500000002</v>
          </cell>
          <cell r="AS103">
            <v>0</v>
          </cell>
          <cell r="AT103" t="str">
            <v/>
          </cell>
          <cell r="AU103" t="str">
            <v/>
          </cell>
          <cell r="AV103">
            <v>130.4</v>
          </cell>
          <cell r="AW103">
            <v>2353.5151500000002</v>
          </cell>
          <cell r="AX103">
            <v>0</v>
          </cell>
          <cell r="AY103" t="str">
            <v/>
          </cell>
          <cell r="AZ103" t="str">
            <v/>
          </cell>
          <cell r="BA103">
            <v>48832.802300000003</v>
          </cell>
          <cell r="BB103">
            <v>-151515.151514</v>
          </cell>
          <cell r="BC103">
            <v>-1333.11</v>
          </cell>
          <cell r="BD103" t="str">
            <v/>
          </cell>
          <cell r="BE103" t="str">
            <v/>
          </cell>
          <cell r="BF103">
            <v>0</v>
          </cell>
          <cell r="BG103">
            <v>0</v>
          </cell>
          <cell r="BH103">
            <v>-5965.45</v>
          </cell>
          <cell r="BI103" t="str">
            <v/>
          </cell>
          <cell r="BJ103" t="str">
            <v/>
          </cell>
        </row>
        <row r="104">
          <cell r="B104">
            <v>0</v>
          </cell>
          <cell r="C104">
            <v>2485138.65</v>
          </cell>
          <cell r="D104">
            <v>2935274.9597629998</v>
          </cell>
          <cell r="E104">
            <v>1587218.89</v>
          </cell>
          <cell r="F104" t="str">
            <v/>
          </cell>
          <cell r="G104" t="str">
            <v/>
          </cell>
          <cell r="H104">
            <v>9044.2211000000007</v>
          </cell>
          <cell r="I104">
            <v>40452.858590000003</v>
          </cell>
          <cell r="J104">
            <v>37025.681400000001</v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>
            <v>1922655.8688000001</v>
          </cell>
          <cell r="S104">
            <v>2578652.5556660001</v>
          </cell>
          <cell r="T104">
            <v>1505524.2709999999</v>
          </cell>
          <cell r="U104" t="str">
            <v/>
          </cell>
          <cell r="V104" t="str">
            <v/>
          </cell>
          <cell r="W104">
            <v>709.72</v>
          </cell>
          <cell r="X104">
            <v>2353.5151500000002</v>
          </cell>
          <cell r="Y104">
            <v>1547.59</v>
          </cell>
          <cell r="Z104" t="str">
            <v/>
          </cell>
          <cell r="AA104" t="str">
            <v/>
          </cell>
          <cell r="AB104">
            <v>-310.14</v>
          </cell>
          <cell r="AC104">
            <v>2353.5151500000002</v>
          </cell>
          <cell r="AD104">
            <v>4937.1265000000003</v>
          </cell>
          <cell r="AE104" t="str">
            <v/>
          </cell>
          <cell r="AF104" t="str">
            <v/>
          </cell>
          <cell r="AG104">
            <v>501766.24780000001</v>
          </cell>
          <cell r="AH104">
            <v>464663.62632099999</v>
          </cell>
          <cell r="AI104">
            <v>41847.146399999998</v>
          </cell>
          <cell r="AJ104" t="str">
            <v/>
          </cell>
          <cell r="AK104" t="str">
            <v/>
          </cell>
          <cell r="AL104">
            <v>2309.5300000000002</v>
          </cell>
          <cell r="AM104">
            <v>-6392.9898999999996</v>
          </cell>
          <cell r="AN104">
            <v>3635.6347000000001</v>
          </cell>
          <cell r="AO104" t="str">
            <v/>
          </cell>
          <cell r="AP104" t="str">
            <v/>
          </cell>
          <cell r="AQ104">
            <v>0</v>
          </cell>
          <cell r="AR104">
            <v>2353.5151500000002</v>
          </cell>
          <cell r="AS104">
            <v>0</v>
          </cell>
          <cell r="AT104" t="str">
            <v/>
          </cell>
          <cell r="AU104" t="str">
            <v/>
          </cell>
          <cell r="AV104">
            <v>130.4</v>
          </cell>
          <cell r="AW104">
            <v>2353.5151500000002</v>
          </cell>
          <cell r="AX104">
            <v>0</v>
          </cell>
          <cell r="AY104" t="str">
            <v/>
          </cell>
          <cell r="AZ104" t="str">
            <v/>
          </cell>
          <cell r="BA104">
            <v>48832.802300000003</v>
          </cell>
          <cell r="BB104">
            <v>-151515.151514</v>
          </cell>
          <cell r="BC104">
            <v>-1333.11</v>
          </cell>
          <cell r="BD104" t="str">
            <v/>
          </cell>
          <cell r="BE104" t="str">
            <v/>
          </cell>
          <cell r="BF104">
            <v>0</v>
          </cell>
          <cell r="BG104">
            <v>0</v>
          </cell>
          <cell r="BH104">
            <v>-5965.45</v>
          </cell>
          <cell r="BI104" t="str">
            <v/>
          </cell>
          <cell r="BJ104" t="str">
            <v/>
          </cell>
        </row>
        <row r="105">
          <cell r="B105">
            <v>0</v>
          </cell>
          <cell r="C105">
            <v>2485138.65</v>
          </cell>
          <cell r="D105">
            <v>2935274.9597629998</v>
          </cell>
          <cell r="E105">
            <v>1587218.89</v>
          </cell>
          <cell r="F105" t="str">
            <v/>
          </cell>
          <cell r="G105" t="str">
            <v/>
          </cell>
          <cell r="H105">
            <v>9044.2211000000007</v>
          </cell>
          <cell r="I105">
            <v>40452.858590000003</v>
          </cell>
          <cell r="J105">
            <v>37025.681400000001</v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>
            <v>1922655.8688000001</v>
          </cell>
          <cell r="S105">
            <v>2578652.5556660001</v>
          </cell>
          <cell r="T105">
            <v>1505524.2709999999</v>
          </cell>
          <cell r="U105" t="str">
            <v/>
          </cell>
          <cell r="V105" t="str">
            <v/>
          </cell>
          <cell r="W105">
            <v>709.72</v>
          </cell>
          <cell r="X105">
            <v>2353.5151500000002</v>
          </cell>
          <cell r="Y105">
            <v>1547.59</v>
          </cell>
          <cell r="Z105" t="str">
            <v/>
          </cell>
          <cell r="AA105" t="str">
            <v/>
          </cell>
          <cell r="AB105">
            <v>-310.14</v>
          </cell>
          <cell r="AC105">
            <v>2353.5151500000002</v>
          </cell>
          <cell r="AD105">
            <v>4937.1265000000003</v>
          </cell>
          <cell r="AE105" t="str">
            <v/>
          </cell>
          <cell r="AF105" t="str">
            <v/>
          </cell>
          <cell r="AG105">
            <v>501766.24780000001</v>
          </cell>
          <cell r="AH105">
            <v>464663.62632099999</v>
          </cell>
          <cell r="AI105">
            <v>41847.146399999998</v>
          </cell>
          <cell r="AJ105" t="str">
            <v/>
          </cell>
          <cell r="AK105" t="str">
            <v/>
          </cell>
          <cell r="AL105">
            <v>2309.5300000000002</v>
          </cell>
          <cell r="AM105">
            <v>-6392.9898999999996</v>
          </cell>
          <cell r="AN105">
            <v>3635.6347000000001</v>
          </cell>
          <cell r="AO105" t="str">
            <v/>
          </cell>
          <cell r="AP105" t="str">
            <v/>
          </cell>
          <cell r="AQ105">
            <v>0</v>
          </cell>
          <cell r="AR105">
            <v>2353.5151500000002</v>
          </cell>
          <cell r="AS105">
            <v>0</v>
          </cell>
          <cell r="AT105" t="str">
            <v/>
          </cell>
          <cell r="AU105" t="str">
            <v/>
          </cell>
          <cell r="AV105">
            <v>130.4</v>
          </cell>
          <cell r="AW105">
            <v>2353.5151500000002</v>
          </cell>
          <cell r="AX105">
            <v>0</v>
          </cell>
          <cell r="AY105" t="str">
            <v/>
          </cell>
          <cell r="AZ105" t="str">
            <v/>
          </cell>
          <cell r="BA105">
            <v>48832.802300000003</v>
          </cell>
          <cell r="BB105">
            <v>-151515.151514</v>
          </cell>
          <cell r="BC105">
            <v>-1333.11</v>
          </cell>
          <cell r="BD105" t="str">
            <v/>
          </cell>
          <cell r="BE105" t="str">
            <v/>
          </cell>
          <cell r="BF105">
            <v>0</v>
          </cell>
          <cell r="BG105">
            <v>0</v>
          </cell>
          <cell r="BH105">
            <v>-5965.45</v>
          </cell>
          <cell r="BI105" t="str">
            <v/>
          </cell>
          <cell r="BJ105" t="str">
            <v/>
          </cell>
        </row>
        <row r="106">
          <cell r="B106">
            <v>0</v>
          </cell>
          <cell r="C106">
            <v>2485138.65</v>
          </cell>
          <cell r="D106">
            <v>2935274.9597629998</v>
          </cell>
          <cell r="E106">
            <v>1587218.89</v>
          </cell>
          <cell r="F106" t="str">
            <v/>
          </cell>
          <cell r="G106" t="str">
            <v/>
          </cell>
          <cell r="H106">
            <v>9044.2211000000007</v>
          </cell>
          <cell r="I106">
            <v>40452.858590000003</v>
          </cell>
          <cell r="J106">
            <v>37025.681400000001</v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>
            <v>1922655.8688000001</v>
          </cell>
          <cell r="S106">
            <v>2578652.5556660001</v>
          </cell>
          <cell r="T106">
            <v>1505524.2709999999</v>
          </cell>
          <cell r="U106" t="str">
            <v/>
          </cell>
          <cell r="V106" t="str">
            <v/>
          </cell>
          <cell r="W106">
            <v>709.72</v>
          </cell>
          <cell r="X106">
            <v>2353.5151500000002</v>
          </cell>
          <cell r="Y106">
            <v>1547.59</v>
          </cell>
          <cell r="Z106" t="str">
            <v/>
          </cell>
          <cell r="AA106" t="str">
            <v/>
          </cell>
          <cell r="AB106">
            <v>-310.14</v>
          </cell>
          <cell r="AC106">
            <v>2353.5151500000002</v>
          </cell>
          <cell r="AD106">
            <v>4937.1265000000003</v>
          </cell>
          <cell r="AE106" t="str">
            <v/>
          </cell>
          <cell r="AF106" t="str">
            <v/>
          </cell>
          <cell r="AG106">
            <v>501766.24780000001</v>
          </cell>
          <cell r="AH106">
            <v>464663.62632099999</v>
          </cell>
          <cell r="AI106">
            <v>41847.146399999998</v>
          </cell>
          <cell r="AJ106" t="str">
            <v/>
          </cell>
          <cell r="AK106" t="str">
            <v/>
          </cell>
          <cell r="AL106">
            <v>2309.5300000000002</v>
          </cell>
          <cell r="AM106">
            <v>-6392.9898999999996</v>
          </cell>
          <cell r="AN106">
            <v>3635.6347000000001</v>
          </cell>
          <cell r="AO106" t="str">
            <v/>
          </cell>
          <cell r="AP106" t="str">
            <v/>
          </cell>
          <cell r="AQ106">
            <v>0</v>
          </cell>
          <cell r="AR106">
            <v>2353.5151500000002</v>
          </cell>
          <cell r="AS106">
            <v>0</v>
          </cell>
          <cell r="AT106" t="str">
            <v/>
          </cell>
          <cell r="AU106" t="str">
            <v/>
          </cell>
          <cell r="AV106">
            <v>130.4</v>
          </cell>
          <cell r="AW106">
            <v>2353.5151500000002</v>
          </cell>
          <cell r="AX106">
            <v>0</v>
          </cell>
          <cell r="AY106" t="str">
            <v/>
          </cell>
          <cell r="AZ106" t="str">
            <v/>
          </cell>
          <cell r="BA106">
            <v>48832.802300000003</v>
          </cell>
          <cell r="BB106">
            <v>-151515.151514</v>
          </cell>
          <cell r="BC106">
            <v>-1333.11</v>
          </cell>
          <cell r="BD106" t="str">
            <v/>
          </cell>
          <cell r="BE106" t="str">
            <v/>
          </cell>
          <cell r="BF106">
            <v>0</v>
          </cell>
          <cell r="BG106">
            <v>0</v>
          </cell>
          <cell r="BH106">
            <v>-5965.45</v>
          </cell>
          <cell r="BI106" t="str">
            <v/>
          </cell>
          <cell r="BJ106" t="str">
            <v/>
          </cell>
        </row>
        <row r="107">
          <cell r="B107">
            <v>0</v>
          </cell>
          <cell r="C107">
            <v>2485138.65</v>
          </cell>
          <cell r="D107">
            <v>2935274.9597629998</v>
          </cell>
          <cell r="E107">
            <v>1587218.89</v>
          </cell>
          <cell r="F107" t="str">
            <v/>
          </cell>
          <cell r="G107" t="str">
            <v/>
          </cell>
          <cell r="H107">
            <v>9044.2211000000007</v>
          </cell>
          <cell r="I107">
            <v>40452.858590000003</v>
          </cell>
          <cell r="J107">
            <v>37025.681400000001</v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>
            <v>1922655.8688000001</v>
          </cell>
          <cell r="S107">
            <v>2578652.5556660001</v>
          </cell>
          <cell r="T107">
            <v>1505524.2709999999</v>
          </cell>
          <cell r="U107" t="str">
            <v/>
          </cell>
          <cell r="V107" t="str">
            <v/>
          </cell>
          <cell r="W107">
            <v>709.72</v>
          </cell>
          <cell r="X107">
            <v>2353.5151500000002</v>
          </cell>
          <cell r="Y107">
            <v>1547.59</v>
          </cell>
          <cell r="Z107" t="str">
            <v/>
          </cell>
          <cell r="AA107" t="str">
            <v/>
          </cell>
          <cell r="AB107">
            <v>-310.14</v>
          </cell>
          <cell r="AC107">
            <v>2353.5151500000002</v>
          </cell>
          <cell r="AD107">
            <v>4937.1265000000003</v>
          </cell>
          <cell r="AE107" t="str">
            <v/>
          </cell>
          <cell r="AF107" t="str">
            <v/>
          </cell>
          <cell r="AG107">
            <v>501766.24780000001</v>
          </cell>
          <cell r="AH107">
            <v>464663.62632099999</v>
          </cell>
          <cell r="AI107">
            <v>41847.146399999998</v>
          </cell>
          <cell r="AJ107" t="str">
            <v/>
          </cell>
          <cell r="AK107" t="str">
            <v/>
          </cell>
          <cell r="AL107">
            <v>2309.5300000000002</v>
          </cell>
          <cell r="AM107">
            <v>-6392.9898999999996</v>
          </cell>
          <cell r="AN107">
            <v>3635.6347000000001</v>
          </cell>
          <cell r="AO107" t="str">
            <v/>
          </cell>
          <cell r="AP107" t="str">
            <v/>
          </cell>
          <cell r="AQ107">
            <v>0</v>
          </cell>
          <cell r="AR107">
            <v>2353.5151500000002</v>
          </cell>
          <cell r="AS107">
            <v>0</v>
          </cell>
          <cell r="AT107" t="str">
            <v/>
          </cell>
          <cell r="AU107" t="str">
            <v/>
          </cell>
          <cell r="AV107">
            <v>130.4</v>
          </cell>
          <cell r="AW107">
            <v>2353.5151500000002</v>
          </cell>
          <cell r="AX107">
            <v>0</v>
          </cell>
          <cell r="AY107" t="str">
            <v/>
          </cell>
          <cell r="AZ107" t="str">
            <v/>
          </cell>
          <cell r="BA107">
            <v>48832.802300000003</v>
          </cell>
          <cell r="BB107">
            <v>-151515.151514</v>
          </cell>
          <cell r="BC107">
            <v>-1333.11</v>
          </cell>
          <cell r="BD107" t="str">
            <v/>
          </cell>
          <cell r="BE107" t="str">
            <v/>
          </cell>
          <cell r="BF107">
            <v>0</v>
          </cell>
          <cell r="BG107">
            <v>0</v>
          </cell>
          <cell r="BH107">
            <v>-5965.45</v>
          </cell>
          <cell r="BI107" t="str">
            <v/>
          </cell>
          <cell r="BJ107" t="str">
            <v/>
          </cell>
        </row>
        <row r="108">
          <cell r="B108" t="str">
            <v>700201010</v>
          </cell>
          <cell r="C108">
            <v>-71909.91</v>
          </cell>
          <cell r="D108">
            <v>0</v>
          </cell>
          <cell r="E108">
            <v>-118149.22</v>
          </cell>
          <cell r="F108" t="str">
            <v/>
          </cell>
          <cell r="G108" t="str">
            <v/>
          </cell>
          <cell r="H108">
            <v>-450.45979999999997</v>
          </cell>
          <cell r="I108">
            <v>0</v>
          </cell>
          <cell r="J108">
            <v>-2177.9746</v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>
            <v>-41711.785100000001</v>
          </cell>
          <cell r="S108">
            <v>0</v>
          </cell>
          <cell r="T108">
            <v>-94157.342999999993</v>
          </cell>
          <cell r="U108" t="str">
            <v/>
          </cell>
          <cell r="V108" t="str">
            <v/>
          </cell>
          <cell r="W108">
            <v>0</v>
          </cell>
          <cell r="X108">
            <v>0</v>
          </cell>
          <cell r="Y108">
            <v>0</v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853.80029999999999</v>
          </cell>
          <cell r="AE108" t="str">
            <v/>
          </cell>
          <cell r="AF108" t="str">
            <v/>
          </cell>
          <cell r="AG108">
            <v>-28765.554100000001</v>
          </cell>
          <cell r="AH108">
            <v>0</v>
          </cell>
          <cell r="AI108">
            <v>-19506.456999999999</v>
          </cell>
          <cell r="AJ108" t="str">
            <v/>
          </cell>
          <cell r="AK108" t="str">
            <v/>
          </cell>
          <cell r="AL108">
            <v>0</v>
          </cell>
          <cell r="AM108">
            <v>0</v>
          </cell>
          <cell r="AN108">
            <v>-1017.9157</v>
          </cell>
          <cell r="AO108" t="str">
            <v/>
          </cell>
          <cell r="AP108" t="str">
            <v/>
          </cell>
          <cell r="AQ108">
            <v>0</v>
          </cell>
          <cell r="AR108">
            <v>0</v>
          </cell>
          <cell r="AS108">
            <v>0</v>
          </cell>
          <cell r="AT108" t="str">
            <v/>
          </cell>
          <cell r="AU108" t="str">
            <v/>
          </cell>
          <cell r="AV108">
            <v>0</v>
          </cell>
          <cell r="AW108">
            <v>0</v>
          </cell>
          <cell r="AX108">
            <v>0</v>
          </cell>
          <cell r="AY108" t="str">
            <v/>
          </cell>
          <cell r="AZ108" t="str">
            <v/>
          </cell>
          <cell r="BA108">
            <v>-982.11099999999999</v>
          </cell>
          <cell r="BB108">
            <v>0</v>
          </cell>
          <cell r="BC108">
            <v>0</v>
          </cell>
          <cell r="BD108" t="str">
            <v/>
          </cell>
          <cell r="BE108" t="str">
            <v/>
          </cell>
          <cell r="BF108">
            <v>0</v>
          </cell>
          <cell r="BG108">
            <v>0</v>
          </cell>
          <cell r="BH108">
            <v>-2143.33</v>
          </cell>
          <cell r="BI108" t="str">
            <v/>
          </cell>
          <cell r="BJ108" t="str">
            <v/>
          </cell>
        </row>
        <row r="109">
          <cell r="B109" t="str">
            <v>700201020</v>
          </cell>
          <cell r="C109">
            <v>6434.59</v>
          </cell>
          <cell r="D109">
            <v>0</v>
          </cell>
          <cell r="E109">
            <v>30506.799999999999</v>
          </cell>
          <cell r="F109" t="str">
            <v/>
          </cell>
          <cell r="G109" t="str">
            <v/>
          </cell>
          <cell r="H109">
            <v>-88.740399999999994</v>
          </cell>
          <cell r="I109">
            <v>0</v>
          </cell>
          <cell r="J109">
            <v>84.060900000000004</v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>
            <v>-2305.7718</v>
          </cell>
          <cell r="S109">
            <v>0</v>
          </cell>
          <cell r="T109">
            <v>23818.465100000001</v>
          </cell>
          <cell r="U109" t="str">
            <v/>
          </cell>
          <cell r="V109" t="str">
            <v/>
          </cell>
          <cell r="W109">
            <v>0</v>
          </cell>
          <cell r="X109">
            <v>0</v>
          </cell>
          <cell r="Y109">
            <v>0</v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-847.26469999999995</v>
          </cell>
          <cell r="AE109" t="str">
            <v/>
          </cell>
          <cell r="AF109" t="str">
            <v/>
          </cell>
          <cell r="AG109">
            <v>9085.9516999999996</v>
          </cell>
          <cell r="AH109">
            <v>0</v>
          </cell>
          <cell r="AI109">
            <v>7672.5457999999999</v>
          </cell>
          <cell r="AJ109" t="str">
            <v/>
          </cell>
          <cell r="AK109" t="str">
            <v/>
          </cell>
          <cell r="AL109">
            <v>0</v>
          </cell>
          <cell r="AM109">
            <v>0</v>
          </cell>
          <cell r="AN109">
            <v>-221.00710000000001</v>
          </cell>
          <cell r="AO109" t="str">
            <v/>
          </cell>
          <cell r="AP109" t="str">
            <v/>
          </cell>
          <cell r="AQ109">
            <v>0</v>
          </cell>
          <cell r="AR109">
            <v>0</v>
          </cell>
          <cell r="AS109">
            <v>0</v>
          </cell>
          <cell r="AT109" t="str">
            <v/>
          </cell>
          <cell r="AU109" t="str">
            <v/>
          </cell>
          <cell r="AV109">
            <v>0</v>
          </cell>
          <cell r="AW109">
            <v>0</v>
          </cell>
          <cell r="AX109">
            <v>0</v>
          </cell>
          <cell r="AY109" t="str">
            <v/>
          </cell>
          <cell r="AZ109" t="str">
            <v/>
          </cell>
          <cell r="BA109">
            <v>-256.84949999999998</v>
          </cell>
          <cell r="BB109">
            <v>0</v>
          </cell>
          <cell r="BC109">
            <v>0</v>
          </cell>
          <cell r="BD109" t="str">
            <v/>
          </cell>
          <cell r="BE109" t="str">
            <v/>
          </cell>
          <cell r="BF109">
            <v>0</v>
          </cell>
          <cell r="BG109">
            <v>0</v>
          </cell>
          <cell r="BH109">
            <v>0</v>
          </cell>
          <cell r="BI109" t="str">
            <v/>
          </cell>
          <cell r="BJ109" t="str">
            <v/>
          </cell>
        </row>
        <row r="110">
          <cell r="B110">
            <v>0</v>
          </cell>
          <cell r="C110">
            <v>-65475.32</v>
          </cell>
          <cell r="D110">
            <v>0</v>
          </cell>
          <cell r="E110">
            <v>-87642.42</v>
          </cell>
          <cell r="F110" t="str">
            <v/>
          </cell>
          <cell r="G110" t="str">
            <v/>
          </cell>
          <cell r="H110">
            <v>-539.2002</v>
          </cell>
          <cell r="I110">
            <v>0</v>
          </cell>
          <cell r="J110">
            <v>-2093.9137000000001</v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>
            <v>-44017.556900000003</v>
          </cell>
          <cell r="S110">
            <v>0</v>
          </cell>
          <cell r="T110">
            <v>-70338.877900000007</v>
          </cell>
          <cell r="U110" t="str">
            <v/>
          </cell>
          <cell r="V110" t="str">
            <v/>
          </cell>
          <cell r="W110">
            <v>0</v>
          </cell>
          <cell r="X110">
            <v>0</v>
          </cell>
          <cell r="Y110">
            <v>0</v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6.5355999999999996</v>
          </cell>
          <cell r="AE110" t="str">
            <v/>
          </cell>
          <cell r="AF110" t="str">
            <v/>
          </cell>
          <cell r="AG110">
            <v>-19679.6024</v>
          </cell>
          <cell r="AH110">
            <v>0</v>
          </cell>
          <cell r="AI110">
            <v>-11833.9112</v>
          </cell>
          <cell r="AJ110" t="str">
            <v/>
          </cell>
          <cell r="AK110" t="str">
            <v/>
          </cell>
          <cell r="AL110">
            <v>0</v>
          </cell>
          <cell r="AM110">
            <v>0</v>
          </cell>
          <cell r="AN110">
            <v>-1238.9228000000001</v>
          </cell>
          <cell r="AO110" t="str">
            <v/>
          </cell>
          <cell r="AP110" t="str">
            <v/>
          </cell>
          <cell r="AQ110">
            <v>0</v>
          </cell>
          <cell r="AR110">
            <v>0</v>
          </cell>
          <cell r="AS110">
            <v>0</v>
          </cell>
          <cell r="AT110" t="str">
            <v/>
          </cell>
          <cell r="AU110" t="str">
            <v/>
          </cell>
          <cell r="AV110">
            <v>0</v>
          </cell>
          <cell r="AW110">
            <v>0</v>
          </cell>
          <cell r="AX110">
            <v>0</v>
          </cell>
          <cell r="AY110" t="str">
            <v/>
          </cell>
          <cell r="AZ110" t="str">
            <v/>
          </cell>
          <cell r="BA110">
            <v>-1238.9604999999999</v>
          </cell>
          <cell r="BB110">
            <v>0</v>
          </cell>
          <cell r="BC110">
            <v>0</v>
          </cell>
          <cell r="BD110" t="str">
            <v/>
          </cell>
          <cell r="BE110" t="str">
            <v/>
          </cell>
          <cell r="BF110">
            <v>0</v>
          </cell>
          <cell r="BG110">
            <v>0</v>
          </cell>
          <cell r="BH110">
            <v>-2143.33</v>
          </cell>
          <cell r="BI110" t="str">
            <v/>
          </cell>
          <cell r="BJ110" t="str">
            <v/>
          </cell>
        </row>
        <row r="111">
          <cell r="B111">
            <v>0</v>
          </cell>
          <cell r="C111">
            <v>-65475.32</v>
          </cell>
          <cell r="D111">
            <v>0</v>
          </cell>
          <cell r="E111">
            <v>-87642.42</v>
          </cell>
          <cell r="F111" t="str">
            <v/>
          </cell>
          <cell r="G111" t="str">
            <v/>
          </cell>
          <cell r="H111">
            <v>-539.2002</v>
          </cell>
          <cell r="I111">
            <v>0</v>
          </cell>
          <cell r="J111">
            <v>-2093.9137000000001</v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>
            <v>-44017.556900000003</v>
          </cell>
          <cell r="S111">
            <v>0</v>
          </cell>
          <cell r="T111">
            <v>-70338.877900000007</v>
          </cell>
          <cell r="U111" t="str">
            <v/>
          </cell>
          <cell r="V111" t="str">
            <v/>
          </cell>
          <cell r="W111">
            <v>0</v>
          </cell>
          <cell r="X111">
            <v>0</v>
          </cell>
          <cell r="Y111">
            <v>0</v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6.5355999999999996</v>
          </cell>
          <cell r="AE111" t="str">
            <v/>
          </cell>
          <cell r="AF111" t="str">
            <v/>
          </cell>
          <cell r="AG111">
            <v>-19679.6024</v>
          </cell>
          <cell r="AH111">
            <v>0</v>
          </cell>
          <cell r="AI111">
            <v>-11833.9112</v>
          </cell>
          <cell r="AJ111" t="str">
            <v/>
          </cell>
          <cell r="AK111" t="str">
            <v/>
          </cell>
          <cell r="AL111">
            <v>0</v>
          </cell>
          <cell r="AM111">
            <v>0</v>
          </cell>
          <cell r="AN111">
            <v>-1238.9228000000001</v>
          </cell>
          <cell r="AO111" t="str">
            <v/>
          </cell>
          <cell r="AP111" t="str">
            <v/>
          </cell>
          <cell r="AQ111">
            <v>0</v>
          </cell>
          <cell r="AR111">
            <v>0</v>
          </cell>
          <cell r="AS111">
            <v>0</v>
          </cell>
          <cell r="AT111" t="str">
            <v/>
          </cell>
          <cell r="AU111" t="str">
            <v/>
          </cell>
          <cell r="AV111">
            <v>0</v>
          </cell>
          <cell r="AW111">
            <v>0</v>
          </cell>
          <cell r="AX111">
            <v>0</v>
          </cell>
          <cell r="AY111" t="str">
            <v/>
          </cell>
          <cell r="AZ111" t="str">
            <v/>
          </cell>
          <cell r="BA111">
            <v>-1238.9604999999999</v>
          </cell>
          <cell r="BB111">
            <v>0</v>
          </cell>
          <cell r="BC111">
            <v>0</v>
          </cell>
          <cell r="BD111" t="str">
            <v/>
          </cell>
          <cell r="BE111" t="str">
            <v/>
          </cell>
          <cell r="BF111">
            <v>0</v>
          </cell>
          <cell r="BG111">
            <v>0</v>
          </cell>
          <cell r="BH111">
            <v>-2143.33</v>
          </cell>
          <cell r="BI111" t="str">
            <v/>
          </cell>
          <cell r="BJ111" t="str">
            <v/>
          </cell>
        </row>
        <row r="112">
          <cell r="B112" t="str">
            <v>700301010</v>
          </cell>
          <cell r="C112">
            <v>-0.15</v>
          </cell>
          <cell r="D112">
            <v>0</v>
          </cell>
          <cell r="E112">
            <v>0</v>
          </cell>
          <cell r="F112" t="str">
            <v/>
          </cell>
          <cell r="G112" t="str">
            <v/>
          </cell>
          <cell r="H112">
            <v>0</v>
          </cell>
          <cell r="I112">
            <v>0</v>
          </cell>
          <cell r="J112">
            <v>0</v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>
            <v>-8.4900000000000003E-2</v>
          </cell>
          <cell r="S112">
            <v>0</v>
          </cell>
          <cell r="T112">
            <v>0</v>
          </cell>
          <cell r="U112" t="str">
            <v/>
          </cell>
          <cell r="V112" t="str">
            <v/>
          </cell>
          <cell r="W112">
            <v>0</v>
          </cell>
          <cell r="X112">
            <v>0</v>
          </cell>
          <cell r="Y112">
            <v>0</v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>
            <v>-6.0199999999999997E-2</v>
          </cell>
          <cell r="AH112">
            <v>0</v>
          </cell>
          <cell r="AI112">
            <v>0</v>
          </cell>
          <cell r="AJ112" t="str">
            <v/>
          </cell>
          <cell r="AK112" t="str">
            <v/>
          </cell>
          <cell r="AL112">
            <v>0</v>
          </cell>
          <cell r="AM112">
            <v>0</v>
          </cell>
          <cell r="AN112">
            <v>0</v>
          </cell>
          <cell r="AO112" t="str">
            <v/>
          </cell>
          <cell r="AP112" t="str">
            <v/>
          </cell>
          <cell r="AQ112">
            <v>0</v>
          </cell>
          <cell r="AR112">
            <v>0</v>
          </cell>
          <cell r="AS112">
            <v>0</v>
          </cell>
          <cell r="AT112" t="str">
            <v/>
          </cell>
          <cell r="AU112" t="str">
            <v/>
          </cell>
          <cell r="AV112">
            <v>0</v>
          </cell>
          <cell r="AW112">
            <v>0</v>
          </cell>
          <cell r="AX112">
            <v>0</v>
          </cell>
          <cell r="AY112" t="str">
            <v/>
          </cell>
          <cell r="AZ112" t="str">
            <v/>
          </cell>
          <cell r="BA112">
            <v>-4.8999999999999998E-3</v>
          </cell>
          <cell r="BB112">
            <v>0</v>
          </cell>
          <cell r="BC112">
            <v>0</v>
          </cell>
          <cell r="BD112" t="str">
            <v/>
          </cell>
          <cell r="BE112" t="str">
            <v/>
          </cell>
          <cell r="BF112">
            <v>0</v>
          </cell>
          <cell r="BG112">
            <v>0</v>
          </cell>
          <cell r="BH112">
            <v>0</v>
          </cell>
          <cell r="BI112" t="str">
            <v/>
          </cell>
          <cell r="BJ112" t="str">
            <v/>
          </cell>
        </row>
        <row r="113">
          <cell r="B113">
            <v>0</v>
          </cell>
          <cell r="C113">
            <v>-0.15</v>
          </cell>
          <cell r="D113">
            <v>0</v>
          </cell>
          <cell r="E113">
            <v>0</v>
          </cell>
          <cell r="F113" t="str">
            <v/>
          </cell>
          <cell r="G113" t="str">
            <v/>
          </cell>
          <cell r="H113">
            <v>0</v>
          </cell>
          <cell r="I113">
            <v>0</v>
          </cell>
          <cell r="J113">
            <v>0</v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>
            <v>-8.4900000000000003E-2</v>
          </cell>
          <cell r="S113">
            <v>0</v>
          </cell>
          <cell r="T113">
            <v>0</v>
          </cell>
          <cell r="U113" t="str">
            <v/>
          </cell>
          <cell r="V113" t="str">
            <v/>
          </cell>
          <cell r="W113">
            <v>0</v>
          </cell>
          <cell r="X113">
            <v>0</v>
          </cell>
          <cell r="Y113">
            <v>0</v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>
            <v>-6.0199999999999997E-2</v>
          </cell>
          <cell r="AH113">
            <v>0</v>
          </cell>
          <cell r="AI113">
            <v>0</v>
          </cell>
          <cell r="AJ113" t="str">
            <v/>
          </cell>
          <cell r="AK113" t="str">
            <v/>
          </cell>
          <cell r="AL113">
            <v>0</v>
          </cell>
          <cell r="AM113">
            <v>0</v>
          </cell>
          <cell r="AN113">
            <v>0</v>
          </cell>
          <cell r="AO113" t="str">
            <v/>
          </cell>
          <cell r="AP113" t="str">
            <v/>
          </cell>
          <cell r="AQ113">
            <v>0</v>
          </cell>
          <cell r="AR113">
            <v>0</v>
          </cell>
          <cell r="AS113">
            <v>0</v>
          </cell>
          <cell r="AT113" t="str">
            <v/>
          </cell>
          <cell r="AU113" t="str">
            <v/>
          </cell>
          <cell r="AV113">
            <v>0</v>
          </cell>
          <cell r="AW113">
            <v>0</v>
          </cell>
          <cell r="AX113">
            <v>0</v>
          </cell>
          <cell r="AY113" t="str">
            <v/>
          </cell>
          <cell r="AZ113" t="str">
            <v/>
          </cell>
          <cell r="BA113">
            <v>-4.8999999999999998E-3</v>
          </cell>
          <cell r="BB113">
            <v>0</v>
          </cell>
          <cell r="BC113">
            <v>0</v>
          </cell>
          <cell r="BD113" t="str">
            <v/>
          </cell>
          <cell r="BE113" t="str">
            <v/>
          </cell>
          <cell r="BF113">
            <v>0</v>
          </cell>
          <cell r="BG113">
            <v>0</v>
          </cell>
          <cell r="BH113">
            <v>0</v>
          </cell>
          <cell r="BI113" t="str">
            <v/>
          </cell>
          <cell r="BJ113" t="str">
            <v/>
          </cell>
        </row>
        <row r="114">
          <cell r="B114">
            <v>0</v>
          </cell>
          <cell r="C114">
            <v>-0.15</v>
          </cell>
          <cell r="D114">
            <v>0</v>
          </cell>
          <cell r="E114">
            <v>0</v>
          </cell>
          <cell r="F114" t="str">
            <v/>
          </cell>
          <cell r="G114" t="str">
            <v/>
          </cell>
          <cell r="H114">
            <v>0</v>
          </cell>
          <cell r="I114">
            <v>0</v>
          </cell>
          <cell r="J114">
            <v>0</v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>
            <v>-8.4900000000000003E-2</v>
          </cell>
          <cell r="S114">
            <v>0</v>
          </cell>
          <cell r="T114">
            <v>0</v>
          </cell>
          <cell r="U114" t="str">
            <v/>
          </cell>
          <cell r="V114" t="str">
            <v/>
          </cell>
          <cell r="W114">
            <v>0</v>
          </cell>
          <cell r="X114">
            <v>0</v>
          </cell>
          <cell r="Y114">
            <v>0</v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>
            <v>-6.0199999999999997E-2</v>
          </cell>
          <cell r="AH114">
            <v>0</v>
          </cell>
          <cell r="AI114">
            <v>0</v>
          </cell>
          <cell r="AJ114" t="str">
            <v/>
          </cell>
          <cell r="AK114" t="str">
            <v/>
          </cell>
          <cell r="AL114">
            <v>0</v>
          </cell>
          <cell r="AM114">
            <v>0</v>
          </cell>
          <cell r="AN114">
            <v>0</v>
          </cell>
          <cell r="AO114" t="str">
            <v/>
          </cell>
          <cell r="AP114" t="str">
            <v/>
          </cell>
          <cell r="AQ114">
            <v>0</v>
          </cell>
          <cell r="AR114">
            <v>0</v>
          </cell>
          <cell r="AS114">
            <v>0</v>
          </cell>
          <cell r="AT114" t="str">
            <v/>
          </cell>
          <cell r="AU114" t="str">
            <v/>
          </cell>
          <cell r="AV114">
            <v>0</v>
          </cell>
          <cell r="AW114">
            <v>0</v>
          </cell>
          <cell r="AX114">
            <v>0</v>
          </cell>
          <cell r="AY114" t="str">
            <v/>
          </cell>
          <cell r="AZ114" t="str">
            <v/>
          </cell>
          <cell r="BA114">
            <v>-4.8999999999999998E-3</v>
          </cell>
          <cell r="BB114">
            <v>0</v>
          </cell>
          <cell r="BC114">
            <v>0</v>
          </cell>
          <cell r="BD114" t="str">
            <v/>
          </cell>
          <cell r="BE114" t="str">
            <v/>
          </cell>
          <cell r="BF114">
            <v>0</v>
          </cell>
          <cell r="BG114">
            <v>0</v>
          </cell>
          <cell r="BH114">
            <v>0</v>
          </cell>
          <cell r="BI114" t="str">
            <v/>
          </cell>
          <cell r="BJ114" t="str">
            <v/>
          </cell>
        </row>
        <row r="115">
          <cell r="B115">
            <v>0</v>
          </cell>
          <cell r="C115">
            <v>-65475.47</v>
          </cell>
          <cell r="D115">
            <v>0</v>
          </cell>
          <cell r="E115">
            <v>-87642.42</v>
          </cell>
          <cell r="F115" t="str">
            <v/>
          </cell>
          <cell r="G115" t="str">
            <v/>
          </cell>
          <cell r="H115">
            <v>-539.2002</v>
          </cell>
          <cell r="I115">
            <v>0</v>
          </cell>
          <cell r="J115">
            <v>-2093.9137000000001</v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>
            <v>-44017.641799999998</v>
          </cell>
          <cell r="S115">
            <v>0</v>
          </cell>
          <cell r="T115">
            <v>-70338.877900000007</v>
          </cell>
          <cell r="U115" t="str">
            <v/>
          </cell>
          <cell r="V115" t="str">
            <v/>
          </cell>
          <cell r="W115">
            <v>0</v>
          </cell>
          <cell r="X115">
            <v>0</v>
          </cell>
          <cell r="Y115">
            <v>0</v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6.5355999999999996</v>
          </cell>
          <cell r="AE115" t="str">
            <v/>
          </cell>
          <cell r="AF115" t="str">
            <v/>
          </cell>
          <cell r="AG115">
            <v>-19679.6626</v>
          </cell>
          <cell r="AH115">
            <v>0</v>
          </cell>
          <cell r="AI115">
            <v>-11833.9112</v>
          </cell>
          <cell r="AJ115" t="str">
            <v/>
          </cell>
          <cell r="AK115" t="str">
            <v/>
          </cell>
          <cell r="AL115">
            <v>0</v>
          </cell>
          <cell r="AM115">
            <v>0</v>
          </cell>
          <cell r="AN115">
            <v>-1238.9228000000001</v>
          </cell>
          <cell r="AO115" t="str">
            <v/>
          </cell>
          <cell r="AP115" t="str">
            <v/>
          </cell>
          <cell r="AQ115">
            <v>0</v>
          </cell>
          <cell r="AR115">
            <v>0</v>
          </cell>
          <cell r="AS115">
            <v>0</v>
          </cell>
          <cell r="AT115" t="str">
            <v/>
          </cell>
          <cell r="AU115" t="str">
            <v/>
          </cell>
          <cell r="AV115">
            <v>0</v>
          </cell>
          <cell r="AW115">
            <v>0</v>
          </cell>
          <cell r="AX115">
            <v>0</v>
          </cell>
          <cell r="AY115" t="str">
            <v/>
          </cell>
          <cell r="AZ115" t="str">
            <v/>
          </cell>
          <cell r="BA115">
            <v>-1238.9654</v>
          </cell>
          <cell r="BB115">
            <v>0</v>
          </cell>
          <cell r="BC115">
            <v>0</v>
          </cell>
          <cell r="BD115" t="str">
            <v/>
          </cell>
          <cell r="BE115" t="str">
            <v/>
          </cell>
          <cell r="BF115">
            <v>0</v>
          </cell>
          <cell r="BG115">
            <v>0</v>
          </cell>
          <cell r="BH115">
            <v>-2143.33</v>
          </cell>
          <cell r="BI115" t="str">
            <v/>
          </cell>
          <cell r="BJ115" t="str">
            <v/>
          </cell>
        </row>
        <row r="116">
          <cell r="B116" t="str">
            <v>710401010</v>
          </cell>
          <cell r="C116">
            <v>0</v>
          </cell>
          <cell r="D116">
            <v>0</v>
          </cell>
          <cell r="E116">
            <v>-0.41</v>
          </cell>
          <cell r="F116" t="str">
            <v/>
          </cell>
          <cell r="G116" t="str">
            <v/>
          </cell>
          <cell r="H116">
            <v>0</v>
          </cell>
          <cell r="I116">
            <v>0</v>
          </cell>
          <cell r="J116">
            <v>-4.1000000000000003E-3</v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>
            <v>0</v>
          </cell>
          <cell r="S116">
            <v>0</v>
          </cell>
          <cell r="T116">
            <v>-0.25009999999999999</v>
          </cell>
          <cell r="U116" t="str">
            <v/>
          </cell>
          <cell r="V116" t="str">
            <v/>
          </cell>
          <cell r="W116">
            <v>0</v>
          </cell>
          <cell r="X116">
            <v>0</v>
          </cell>
          <cell r="Y116">
            <v>0</v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>
            <v>0</v>
          </cell>
          <cell r="AH116">
            <v>0</v>
          </cell>
          <cell r="AI116">
            <v>-0.15579999999999999</v>
          </cell>
          <cell r="AJ116" t="str">
            <v/>
          </cell>
          <cell r="AK116" t="str">
            <v/>
          </cell>
          <cell r="AL116">
            <v>0</v>
          </cell>
          <cell r="AM116">
            <v>0</v>
          </cell>
          <cell r="AN116">
            <v>0</v>
          </cell>
          <cell r="AO116" t="str">
            <v/>
          </cell>
          <cell r="AP116" t="str">
            <v/>
          </cell>
          <cell r="AQ116">
            <v>0</v>
          </cell>
          <cell r="AR116">
            <v>0</v>
          </cell>
          <cell r="AS116">
            <v>0</v>
          </cell>
          <cell r="AT116" t="str">
            <v/>
          </cell>
          <cell r="AU116" t="str">
            <v/>
          </cell>
          <cell r="AV116">
            <v>0</v>
          </cell>
          <cell r="AW116">
            <v>0</v>
          </cell>
          <cell r="AX116">
            <v>0</v>
          </cell>
          <cell r="AY116" t="str">
            <v/>
          </cell>
          <cell r="AZ116" t="str">
            <v/>
          </cell>
          <cell r="BA116">
            <v>0</v>
          </cell>
          <cell r="BB116">
            <v>0</v>
          </cell>
          <cell r="BC116">
            <v>0</v>
          </cell>
          <cell r="BD116" t="str">
            <v/>
          </cell>
          <cell r="BE116" t="str">
            <v/>
          </cell>
          <cell r="BF116">
            <v>0</v>
          </cell>
          <cell r="BG116">
            <v>0</v>
          </cell>
          <cell r="BH116">
            <v>0</v>
          </cell>
          <cell r="BI116" t="str">
            <v/>
          </cell>
          <cell r="BJ116" t="str">
            <v/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-0.41</v>
          </cell>
          <cell r="F117" t="str">
            <v/>
          </cell>
          <cell r="G117" t="str">
            <v/>
          </cell>
          <cell r="H117">
            <v>0</v>
          </cell>
          <cell r="I117">
            <v>0</v>
          </cell>
          <cell r="J117">
            <v>-4.1000000000000003E-3</v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>
            <v>0</v>
          </cell>
          <cell r="S117">
            <v>0</v>
          </cell>
          <cell r="T117">
            <v>-0.25009999999999999</v>
          </cell>
          <cell r="U117" t="str">
            <v/>
          </cell>
          <cell r="V117" t="str">
            <v/>
          </cell>
          <cell r="W117">
            <v>0</v>
          </cell>
          <cell r="X117">
            <v>0</v>
          </cell>
          <cell r="Y117">
            <v>0</v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>
            <v>0</v>
          </cell>
          <cell r="AH117">
            <v>0</v>
          </cell>
          <cell r="AI117">
            <v>-0.15579999999999999</v>
          </cell>
          <cell r="AJ117" t="str">
            <v/>
          </cell>
          <cell r="AK117" t="str">
            <v/>
          </cell>
          <cell r="AL117">
            <v>0</v>
          </cell>
          <cell r="AM117">
            <v>0</v>
          </cell>
          <cell r="AN117">
            <v>0</v>
          </cell>
          <cell r="AO117" t="str">
            <v/>
          </cell>
          <cell r="AP117" t="str">
            <v/>
          </cell>
          <cell r="AQ117">
            <v>0</v>
          </cell>
          <cell r="AR117">
            <v>0</v>
          </cell>
          <cell r="AS117">
            <v>0</v>
          </cell>
          <cell r="AT117" t="str">
            <v/>
          </cell>
          <cell r="AU117" t="str">
            <v/>
          </cell>
          <cell r="AV117">
            <v>0</v>
          </cell>
          <cell r="AW117">
            <v>0</v>
          </cell>
          <cell r="AX117">
            <v>0</v>
          </cell>
          <cell r="AY117" t="str">
            <v/>
          </cell>
          <cell r="AZ117" t="str">
            <v/>
          </cell>
          <cell r="BA117">
            <v>0</v>
          </cell>
          <cell r="BB117">
            <v>0</v>
          </cell>
          <cell r="BC117">
            <v>0</v>
          </cell>
          <cell r="BD117" t="str">
            <v/>
          </cell>
          <cell r="BE117" t="str">
            <v/>
          </cell>
          <cell r="BF117">
            <v>0</v>
          </cell>
          <cell r="BG117">
            <v>0</v>
          </cell>
          <cell r="BH117">
            <v>0</v>
          </cell>
          <cell r="BI117" t="str">
            <v/>
          </cell>
          <cell r="BJ117" t="str">
            <v/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-0.41</v>
          </cell>
          <cell r="F118" t="str">
            <v/>
          </cell>
          <cell r="G118" t="str">
            <v/>
          </cell>
          <cell r="H118">
            <v>0</v>
          </cell>
          <cell r="I118">
            <v>0</v>
          </cell>
          <cell r="J118">
            <v>-4.1000000000000003E-3</v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>
            <v>0</v>
          </cell>
          <cell r="S118">
            <v>0</v>
          </cell>
          <cell r="T118">
            <v>-0.25009999999999999</v>
          </cell>
          <cell r="U118" t="str">
            <v/>
          </cell>
          <cell r="V118" t="str">
            <v/>
          </cell>
          <cell r="W118">
            <v>0</v>
          </cell>
          <cell r="X118">
            <v>0</v>
          </cell>
          <cell r="Y118">
            <v>0</v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>
            <v>0</v>
          </cell>
          <cell r="AH118">
            <v>0</v>
          </cell>
          <cell r="AI118">
            <v>-0.15579999999999999</v>
          </cell>
          <cell r="AJ118" t="str">
            <v/>
          </cell>
          <cell r="AK118" t="str">
            <v/>
          </cell>
          <cell r="AL118">
            <v>0</v>
          </cell>
          <cell r="AM118">
            <v>0</v>
          </cell>
          <cell r="AN118">
            <v>0</v>
          </cell>
          <cell r="AO118" t="str">
            <v/>
          </cell>
          <cell r="AP118" t="str">
            <v/>
          </cell>
          <cell r="AQ118">
            <v>0</v>
          </cell>
          <cell r="AR118">
            <v>0</v>
          </cell>
          <cell r="AS118">
            <v>0</v>
          </cell>
          <cell r="AT118" t="str">
            <v/>
          </cell>
          <cell r="AU118" t="str">
            <v/>
          </cell>
          <cell r="AV118">
            <v>0</v>
          </cell>
          <cell r="AW118">
            <v>0</v>
          </cell>
          <cell r="AX118">
            <v>0</v>
          </cell>
          <cell r="AY118" t="str">
            <v/>
          </cell>
          <cell r="AZ118" t="str">
            <v/>
          </cell>
          <cell r="BA118">
            <v>0</v>
          </cell>
          <cell r="BB118">
            <v>0</v>
          </cell>
          <cell r="BC118">
            <v>0</v>
          </cell>
          <cell r="BD118" t="str">
            <v/>
          </cell>
          <cell r="BE118" t="str">
            <v/>
          </cell>
          <cell r="BF118">
            <v>0</v>
          </cell>
          <cell r="BG118">
            <v>0</v>
          </cell>
          <cell r="BH118">
            <v>0</v>
          </cell>
          <cell r="BI118" t="str">
            <v/>
          </cell>
          <cell r="BJ118" t="str">
            <v/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-0.41</v>
          </cell>
          <cell r="F119" t="str">
            <v/>
          </cell>
          <cell r="G119" t="str">
            <v/>
          </cell>
          <cell r="H119">
            <v>0</v>
          </cell>
          <cell r="I119">
            <v>0</v>
          </cell>
          <cell r="J119">
            <v>-4.1000000000000003E-3</v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>
            <v>0</v>
          </cell>
          <cell r="S119">
            <v>0</v>
          </cell>
          <cell r="T119">
            <v>-0.25009999999999999</v>
          </cell>
          <cell r="U119" t="str">
            <v/>
          </cell>
          <cell r="V119" t="str">
            <v/>
          </cell>
          <cell r="W119">
            <v>0</v>
          </cell>
          <cell r="X119">
            <v>0</v>
          </cell>
          <cell r="Y119">
            <v>0</v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>
            <v>0</v>
          </cell>
          <cell r="AH119">
            <v>0</v>
          </cell>
          <cell r="AI119">
            <v>-0.15579999999999999</v>
          </cell>
          <cell r="AJ119" t="str">
            <v/>
          </cell>
          <cell r="AK119" t="str">
            <v/>
          </cell>
          <cell r="AL119">
            <v>0</v>
          </cell>
          <cell r="AM119">
            <v>0</v>
          </cell>
          <cell r="AN119">
            <v>0</v>
          </cell>
          <cell r="AO119" t="str">
            <v/>
          </cell>
          <cell r="AP119" t="str">
            <v/>
          </cell>
          <cell r="AQ119">
            <v>0</v>
          </cell>
          <cell r="AR119">
            <v>0</v>
          </cell>
          <cell r="AS119">
            <v>0</v>
          </cell>
          <cell r="AT119" t="str">
            <v/>
          </cell>
          <cell r="AU119" t="str">
            <v/>
          </cell>
          <cell r="AV119">
            <v>0</v>
          </cell>
          <cell r="AW119">
            <v>0</v>
          </cell>
          <cell r="AX119">
            <v>0</v>
          </cell>
          <cell r="AY119" t="str">
            <v/>
          </cell>
          <cell r="AZ119" t="str">
            <v/>
          </cell>
          <cell r="BA119">
            <v>0</v>
          </cell>
          <cell r="BB119">
            <v>0</v>
          </cell>
          <cell r="BC119">
            <v>0</v>
          </cell>
          <cell r="BD119" t="str">
            <v/>
          </cell>
          <cell r="BE119" t="str">
            <v/>
          </cell>
          <cell r="BF119">
            <v>0</v>
          </cell>
          <cell r="BG119">
            <v>0</v>
          </cell>
          <cell r="BH119">
            <v>0</v>
          </cell>
          <cell r="BI119" t="str">
            <v/>
          </cell>
          <cell r="BJ119" t="str">
            <v/>
          </cell>
        </row>
        <row r="120">
          <cell r="B120">
            <v>0</v>
          </cell>
          <cell r="C120">
            <v>-65475.47</v>
          </cell>
          <cell r="D120">
            <v>0</v>
          </cell>
          <cell r="E120">
            <v>-87642.83</v>
          </cell>
          <cell r="F120" t="str">
            <v/>
          </cell>
          <cell r="G120" t="str">
            <v/>
          </cell>
          <cell r="H120">
            <v>-539.2002</v>
          </cell>
          <cell r="I120">
            <v>0</v>
          </cell>
          <cell r="J120">
            <v>-2093.9178000000002</v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>
            <v>-44017.641799999998</v>
          </cell>
          <cell r="S120">
            <v>0</v>
          </cell>
          <cell r="T120">
            <v>-70339.127999999997</v>
          </cell>
          <cell r="U120" t="str">
            <v/>
          </cell>
          <cell r="V120" t="str">
            <v/>
          </cell>
          <cell r="W120">
            <v>0</v>
          </cell>
          <cell r="X120">
            <v>0</v>
          </cell>
          <cell r="Y120">
            <v>0</v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6.5355999999999996</v>
          </cell>
          <cell r="AE120" t="str">
            <v/>
          </cell>
          <cell r="AF120" t="str">
            <v/>
          </cell>
          <cell r="AG120">
            <v>-19679.6626</v>
          </cell>
          <cell r="AH120">
            <v>0</v>
          </cell>
          <cell r="AI120">
            <v>-11834.066999999999</v>
          </cell>
          <cell r="AJ120" t="str">
            <v/>
          </cell>
          <cell r="AK120" t="str">
            <v/>
          </cell>
          <cell r="AL120">
            <v>0</v>
          </cell>
          <cell r="AM120">
            <v>0</v>
          </cell>
          <cell r="AN120">
            <v>-1238.9228000000001</v>
          </cell>
          <cell r="AO120" t="str">
            <v/>
          </cell>
          <cell r="AP120" t="str">
            <v/>
          </cell>
          <cell r="AQ120">
            <v>0</v>
          </cell>
          <cell r="AR120">
            <v>0</v>
          </cell>
          <cell r="AS120">
            <v>0</v>
          </cell>
          <cell r="AT120" t="str">
            <v/>
          </cell>
          <cell r="AU120" t="str">
            <v/>
          </cell>
          <cell r="AV120">
            <v>0</v>
          </cell>
          <cell r="AW120">
            <v>0</v>
          </cell>
          <cell r="AX120">
            <v>0</v>
          </cell>
          <cell r="AY120" t="str">
            <v/>
          </cell>
          <cell r="AZ120" t="str">
            <v/>
          </cell>
          <cell r="BA120">
            <v>-1238.9654</v>
          </cell>
          <cell r="BB120">
            <v>0</v>
          </cell>
          <cell r="BC120">
            <v>0</v>
          </cell>
          <cell r="BD120" t="str">
            <v/>
          </cell>
          <cell r="BE120" t="str">
            <v/>
          </cell>
          <cell r="BF120">
            <v>0</v>
          </cell>
          <cell r="BG120">
            <v>0</v>
          </cell>
          <cell r="BH120">
            <v>-2143.33</v>
          </cell>
          <cell r="BI120" t="str">
            <v/>
          </cell>
          <cell r="BJ120" t="str">
            <v/>
          </cell>
        </row>
        <row r="121">
          <cell r="B121" t="str">
            <v>799999999</v>
          </cell>
          <cell r="C121">
            <v>2419663.1800000002</v>
          </cell>
          <cell r="D121">
            <v>2935274.9597629998</v>
          </cell>
          <cell r="E121">
            <v>1499576.06</v>
          </cell>
          <cell r="F121" t="str">
            <v/>
          </cell>
          <cell r="G121" t="str">
            <v/>
          </cell>
          <cell r="H121">
            <v>8505.0208999999995</v>
          </cell>
          <cell r="I121">
            <v>40452.858590000003</v>
          </cell>
          <cell r="J121">
            <v>34931.763599999998</v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>
            <v>1878638.227</v>
          </cell>
          <cell r="S121">
            <v>2578652.5556660001</v>
          </cell>
          <cell r="T121">
            <v>1435185.1429999999</v>
          </cell>
          <cell r="U121" t="str">
            <v/>
          </cell>
          <cell r="V121" t="str">
            <v/>
          </cell>
          <cell r="W121">
            <v>709.72</v>
          </cell>
          <cell r="X121">
            <v>2353.5151500000002</v>
          </cell>
          <cell r="Y121">
            <v>1547.59</v>
          </cell>
          <cell r="Z121" t="str">
            <v/>
          </cell>
          <cell r="AA121" t="str">
            <v/>
          </cell>
          <cell r="AB121">
            <v>-310.14</v>
          </cell>
          <cell r="AC121">
            <v>2353.5151500000002</v>
          </cell>
          <cell r="AD121">
            <v>4943.6620999999996</v>
          </cell>
          <cell r="AE121" t="str">
            <v/>
          </cell>
          <cell r="AF121" t="str">
            <v/>
          </cell>
          <cell r="AG121">
            <v>482086.58519999997</v>
          </cell>
          <cell r="AH121">
            <v>464663.62632099999</v>
          </cell>
          <cell r="AI121">
            <v>30013.079399999999</v>
          </cell>
          <cell r="AJ121" t="str">
            <v/>
          </cell>
          <cell r="AK121" t="str">
            <v/>
          </cell>
          <cell r="AL121">
            <v>2309.5300000000002</v>
          </cell>
          <cell r="AM121">
            <v>-6392.9898999999996</v>
          </cell>
          <cell r="AN121">
            <v>2396.7118999999998</v>
          </cell>
          <cell r="AO121" t="str">
            <v/>
          </cell>
          <cell r="AP121" t="str">
            <v/>
          </cell>
          <cell r="AQ121">
            <v>0</v>
          </cell>
          <cell r="AR121">
            <v>2353.5151500000002</v>
          </cell>
          <cell r="AS121">
            <v>0</v>
          </cell>
          <cell r="AT121" t="str">
            <v/>
          </cell>
          <cell r="AU121" t="str">
            <v/>
          </cell>
          <cell r="AV121">
            <v>130.4</v>
          </cell>
          <cell r="AW121">
            <v>2353.5151500000002</v>
          </cell>
          <cell r="AX121">
            <v>0</v>
          </cell>
          <cell r="AY121" t="str">
            <v/>
          </cell>
          <cell r="AZ121" t="str">
            <v/>
          </cell>
          <cell r="BA121">
            <v>47593.836900000002</v>
          </cell>
          <cell r="BB121">
            <v>-151515.151514</v>
          </cell>
          <cell r="BC121">
            <v>-1333.11</v>
          </cell>
          <cell r="BD121" t="str">
            <v/>
          </cell>
          <cell r="BE121" t="str">
            <v/>
          </cell>
          <cell r="BF121">
            <v>0</v>
          </cell>
          <cell r="BG121">
            <v>0</v>
          </cell>
          <cell r="BH121">
            <v>-8108.78</v>
          </cell>
          <cell r="BI121" t="str">
            <v/>
          </cell>
          <cell r="BJ121" t="str">
            <v/>
          </cell>
        </row>
        <row r="122">
          <cell r="B122">
            <v>0</v>
          </cell>
          <cell r="C122">
            <v>2419663.1800000002</v>
          </cell>
          <cell r="D122">
            <v>2935274.9597629998</v>
          </cell>
          <cell r="E122">
            <v>1499576.06</v>
          </cell>
          <cell r="F122" t="str">
            <v/>
          </cell>
          <cell r="G122" t="str">
            <v/>
          </cell>
          <cell r="H122">
            <v>8505.0208999999995</v>
          </cell>
          <cell r="I122">
            <v>40452.858590000003</v>
          </cell>
          <cell r="J122">
            <v>34931.763599999998</v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>
            <v>1878638.227</v>
          </cell>
          <cell r="S122">
            <v>2578652.5556660001</v>
          </cell>
          <cell r="T122">
            <v>1435185.1429999999</v>
          </cell>
          <cell r="U122" t="str">
            <v/>
          </cell>
          <cell r="V122" t="str">
            <v/>
          </cell>
          <cell r="W122">
            <v>709.72</v>
          </cell>
          <cell r="X122">
            <v>2353.5151500000002</v>
          </cell>
          <cell r="Y122">
            <v>1547.59</v>
          </cell>
          <cell r="Z122" t="str">
            <v/>
          </cell>
          <cell r="AA122" t="str">
            <v/>
          </cell>
          <cell r="AB122">
            <v>-310.14</v>
          </cell>
          <cell r="AC122">
            <v>2353.5151500000002</v>
          </cell>
          <cell r="AD122">
            <v>4943.6620999999996</v>
          </cell>
          <cell r="AE122" t="str">
            <v/>
          </cell>
          <cell r="AF122" t="str">
            <v/>
          </cell>
          <cell r="AG122">
            <v>482086.58519999997</v>
          </cell>
          <cell r="AH122">
            <v>464663.62632099999</v>
          </cell>
          <cell r="AI122">
            <v>30013.079399999999</v>
          </cell>
          <cell r="AJ122" t="str">
            <v/>
          </cell>
          <cell r="AK122" t="str">
            <v/>
          </cell>
          <cell r="AL122">
            <v>2309.5300000000002</v>
          </cell>
          <cell r="AM122">
            <v>-6392.9898999999996</v>
          </cell>
          <cell r="AN122">
            <v>2396.7118999999998</v>
          </cell>
          <cell r="AO122" t="str">
            <v/>
          </cell>
          <cell r="AP122" t="str">
            <v/>
          </cell>
          <cell r="AQ122">
            <v>0</v>
          </cell>
          <cell r="AR122">
            <v>2353.5151500000002</v>
          </cell>
          <cell r="AS122">
            <v>0</v>
          </cell>
          <cell r="AT122" t="str">
            <v/>
          </cell>
          <cell r="AU122" t="str">
            <v/>
          </cell>
          <cell r="AV122">
            <v>130.4</v>
          </cell>
          <cell r="AW122">
            <v>2353.5151500000002</v>
          </cell>
          <cell r="AX122">
            <v>0</v>
          </cell>
          <cell r="AY122" t="str">
            <v/>
          </cell>
          <cell r="AZ122" t="str">
            <v/>
          </cell>
          <cell r="BA122">
            <v>47593.836900000002</v>
          </cell>
          <cell r="BB122">
            <v>-151515.151514</v>
          </cell>
          <cell r="BC122">
            <v>-1333.11</v>
          </cell>
          <cell r="BD122" t="str">
            <v/>
          </cell>
          <cell r="BE122" t="str">
            <v/>
          </cell>
          <cell r="BF122">
            <v>0</v>
          </cell>
          <cell r="BG122">
            <v>0</v>
          </cell>
          <cell r="BH122">
            <v>-8108.78</v>
          </cell>
          <cell r="BI122" t="str">
            <v/>
          </cell>
          <cell r="BJ122" t="str">
            <v/>
          </cell>
        </row>
        <row r="123">
          <cell r="B123">
            <v>0</v>
          </cell>
          <cell r="C123">
            <v>2419663.1800000002</v>
          </cell>
          <cell r="D123">
            <v>2935274.9597629998</v>
          </cell>
          <cell r="E123">
            <v>1499576.06</v>
          </cell>
          <cell r="F123" t="str">
            <v/>
          </cell>
          <cell r="G123" t="str">
            <v/>
          </cell>
          <cell r="H123">
            <v>8505.0208999999995</v>
          </cell>
          <cell r="I123">
            <v>40452.858590000003</v>
          </cell>
          <cell r="J123">
            <v>34931.763599999998</v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>
            <v>1878638.227</v>
          </cell>
          <cell r="S123">
            <v>2578652.5556660001</v>
          </cell>
          <cell r="T123">
            <v>1435185.1429999999</v>
          </cell>
          <cell r="U123" t="str">
            <v/>
          </cell>
          <cell r="V123" t="str">
            <v/>
          </cell>
          <cell r="W123">
            <v>709.72</v>
          </cell>
          <cell r="X123">
            <v>2353.5151500000002</v>
          </cell>
          <cell r="Y123">
            <v>1547.59</v>
          </cell>
          <cell r="Z123" t="str">
            <v/>
          </cell>
          <cell r="AA123" t="str">
            <v/>
          </cell>
          <cell r="AB123">
            <v>-310.14</v>
          </cell>
          <cell r="AC123">
            <v>2353.5151500000002</v>
          </cell>
          <cell r="AD123">
            <v>4943.6620999999996</v>
          </cell>
          <cell r="AE123" t="str">
            <v/>
          </cell>
          <cell r="AF123" t="str">
            <v/>
          </cell>
          <cell r="AG123">
            <v>482086.58519999997</v>
          </cell>
          <cell r="AH123">
            <v>464663.62632099999</v>
          </cell>
          <cell r="AI123">
            <v>30013.079399999999</v>
          </cell>
          <cell r="AJ123" t="str">
            <v/>
          </cell>
          <cell r="AK123" t="str">
            <v/>
          </cell>
          <cell r="AL123">
            <v>2309.5300000000002</v>
          </cell>
          <cell r="AM123">
            <v>-6392.9898999999996</v>
          </cell>
          <cell r="AN123">
            <v>2396.7118999999998</v>
          </cell>
          <cell r="AO123" t="str">
            <v/>
          </cell>
          <cell r="AP123" t="str">
            <v/>
          </cell>
          <cell r="AQ123">
            <v>0</v>
          </cell>
          <cell r="AR123">
            <v>2353.5151500000002</v>
          </cell>
          <cell r="AS123">
            <v>0</v>
          </cell>
          <cell r="AT123" t="str">
            <v/>
          </cell>
          <cell r="AU123" t="str">
            <v/>
          </cell>
          <cell r="AV123">
            <v>130.4</v>
          </cell>
          <cell r="AW123">
            <v>2353.5151500000002</v>
          </cell>
          <cell r="AX123">
            <v>0</v>
          </cell>
          <cell r="AY123" t="str">
            <v/>
          </cell>
          <cell r="AZ123" t="str">
            <v/>
          </cell>
          <cell r="BA123">
            <v>47593.836900000002</v>
          </cell>
          <cell r="BB123">
            <v>-151515.151514</v>
          </cell>
          <cell r="BC123">
            <v>-1333.11</v>
          </cell>
          <cell r="BD123" t="str">
            <v/>
          </cell>
          <cell r="BE123" t="str">
            <v/>
          </cell>
          <cell r="BF123">
            <v>0</v>
          </cell>
          <cell r="BG123">
            <v>0</v>
          </cell>
          <cell r="BH123">
            <v>-8108.78</v>
          </cell>
          <cell r="BI123" t="str">
            <v/>
          </cell>
          <cell r="BJ123" t="str">
            <v/>
          </cell>
        </row>
        <row r="124">
          <cell r="B124">
            <v>0</v>
          </cell>
          <cell r="C124">
            <v>2419663.1800000002</v>
          </cell>
          <cell r="D124">
            <v>2935274.9597629998</v>
          </cell>
          <cell r="E124">
            <v>1499576.06</v>
          </cell>
          <cell r="F124" t="str">
            <v/>
          </cell>
          <cell r="G124" t="str">
            <v/>
          </cell>
          <cell r="H124">
            <v>8505.0208999999995</v>
          </cell>
          <cell r="I124">
            <v>40452.858590000003</v>
          </cell>
          <cell r="J124">
            <v>34931.763599999998</v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>
            <v>1878638.227</v>
          </cell>
          <cell r="S124">
            <v>2578652.5556660001</v>
          </cell>
          <cell r="T124">
            <v>1435185.1429999999</v>
          </cell>
          <cell r="U124" t="str">
            <v/>
          </cell>
          <cell r="V124" t="str">
            <v/>
          </cell>
          <cell r="W124">
            <v>709.72</v>
          </cell>
          <cell r="X124">
            <v>2353.5151500000002</v>
          </cell>
          <cell r="Y124">
            <v>1547.59</v>
          </cell>
          <cell r="Z124" t="str">
            <v/>
          </cell>
          <cell r="AA124" t="str">
            <v/>
          </cell>
          <cell r="AB124">
            <v>-310.14</v>
          </cell>
          <cell r="AC124">
            <v>2353.5151500000002</v>
          </cell>
          <cell r="AD124">
            <v>4943.6620999999996</v>
          </cell>
          <cell r="AE124" t="str">
            <v/>
          </cell>
          <cell r="AF124" t="str">
            <v/>
          </cell>
          <cell r="AG124">
            <v>482086.58519999997</v>
          </cell>
          <cell r="AH124">
            <v>464663.62632099999</v>
          </cell>
          <cell r="AI124">
            <v>30013.079399999999</v>
          </cell>
          <cell r="AJ124" t="str">
            <v/>
          </cell>
          <cell r="AK124" t="str">
            <v/>
          </cell>
          <cell r="AL124">
            <v>2309.5300000000002</v>
          </cell>
          <cell r="AM124">
            <v>-6392.9898999999996</v>
          </cell>
          <cell r="AN124">
            <v>2396.7118999999998</v>
          </cell>
          <cell r="AO124" t="str">
            <v/>
          </cell>
          <cell r="AP124" t="str">
            <v/>
          </cell>
          <cell r="AQ124">
            <v>0</v>
          </cell>
          <cell r="AR124">
            <v>2353.5151500000002</v>
          </cell>
          <cell r="AS124">
            <v>0</v>
          </cell>
          <cell r="AT124" t="str">
            <v/>
          </cell>
          <cell r="AU124" t="str">
            <v/>
          </cell>
          <cell r="AV124">
            <v>130.4</v>
          </cell>
          <cell r="AW124">
            <v>2353.5151500000002</v>
          </cell>
          <cell r="AX124">
            <v>0</v>
          </cell>
          <cell r="AY124" t="str">
            <v/>
          </cell>
          <cell r="AZ124" t="str">
            <v/>
          </cell>
          <cell r="BA124">
            <v>47593.836900000002</v>
          </cell>
          <cell r="BB124">
            <v>-151515.151514</v>
          </cell>
          <cell r="BC124">
            <v>-1333.11</v>
          </cell>
          <cell r="BD124" t="str">
            <v/>
          </cell>
          <cell r="BE124" t="str">
            <v/>
          </cell>
          <cell r="BF124">
            <v>0</v>
          </cell>
          <cell r="BG124">
            <v>0</v>
          </cell>
          <cell r="BH124">
            <v>-8108.78</v>
          </cell>
          <cell r="BI124" t="str">
            <v/>
          </cell>
          <cell r="BJ124" t="str">
            <v/>
          </cell>
        </row>
        <row r="125">
          <cell r="B125">
            <v>0</v>
          </cell>
          <cell r="C125">
            <v>2419663.1800000002</v>
          </cell>
          <cell r="D125">
            <v>2935274.9597629998</v>
          </cell>
          <cell r="E125">
            <v>1499576.06</v>
          </cell>
          <cell r="F125" t="str">
            <v/>
          </cell>
          <cell r="G125" t="str">
            <v/>
          </cell>
          <cell r="H125">
            <v>8505.0208999999995</v>
          </cell>
          <cell r="I125">
            <v>40452.858590000003</v>
          </cell>
          <cell r="J125">
            <v>34931.763599999998</v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>
            <v>1878638.227</v>
          </cell>
          <cell r="S125">
            <v>2578652.5556660001</v>
          </cell>
          <cell r="T125">
            <v>1435185.1429999999</v>
          </cell>
          <cell r="U125" t="str">
            <v/>
          </cell>
          <cell r="V125" t="str">
            <v/>
          </cell>
          <cell r="W125">
            <v>709.72</v>
          </cell>
          <cell r="X125">
            <v>2353.5151500000002</v>
          </cell>
          <cell r="Y125">
            <v>1547.59</v>
          </cell>
          <cell r="Z125" t="str">
            <v/>
          </cell>
          <cell r="AA125" t="str">
            <v/>
          </cell>
          <cell r="AB125">
            <v>-310.14</v>
          </cell>
          <cell r="AC125">
            <v>2353.5151500000002</v>
          </cell>
          <cell r="AD125">
            <v>4943.6620999999996</v>
          </cell>
          <cell r="AE125" t="str">
            <v/>
          </cell>
          <cell r="AF125" t="str">
            <v/>
          </cell>
          <cell r="AG125">
            <v>482086.58519999997</v>
          </cell>
          <cell r="AH125">
            <v>464663.62632099999</v>
          </cell>
          <cell r="AI125">
            <v>30013.079399999999</v>
          </cell>
          <cell r="AJ125" t="str">
            <v/>
          </cell>
          <cell r="AK125" t="str">
            <v/>
          </cell>
          <cell r="AL125">
            <v>2309.5300000000002</v>
          </cell>
          <cell r="AM125">
            <v>-6392.9898999999996</v>
          </cell>
          <cell r="AN125">
            <v>2396.7118999999998</v>
          </cell>
          <cell r="AO125" t="str">
            <v/>
          </cell>
          <cell r="AP125" t="str">
            <v/>
          </cell>
          <cell r="AQ125">
            <v>0</v>
          </cell>
          <cell r="AR125">
            <v>2353.5151500000002</v>
          </cell>
          <cell r="AS125">
            <v>0</v>
          </cell>
          <cell r="AT125" t="str">
            <v/>
          </cell>
          <cell r="AU125" t="str">
            <v/>
          </cell>
          <cell r="AV125">
            <v>130.4</v>
          </cell>
          <cell r="AW125">
            <v>2353.5151500000002</v>
          </cell>
          <cell r="AX125">
            <v>0</v>
          </cell>
          <cell r="AY125" t="str">
            <v/>
          </cell>
          <cell r="AZ125" t="str">
            <v/>
          </cell>
          <cell r="BA125">
            <v>47593.836900000002</v>
          </cell>
          <cell r="BB125">
            <v>-151515.151514</v>
          </cell>
          <cell r="BC125">
            <v>-1333.11</v>
          </cell>
          <cell r="BD125" t="str">
            <v/>
          </cell>
          <cell r="BE125" t="str">
            <v/>
          </cell>
          <cell r="BF125">
            <v>0</v>
          </cell>
          <cell r="BG125">
            <v>0</v>
          </cell>
          <cell r="BH125">
            <v>-8108.78</v>
          </cell>
          <cell r="BI125" t="str">
            <v/>
          </cell>
          <cell r="BJ125" t="str">
            <v/>
          </cell>
        </row>
        <row r="126">
          <cell r="B126" t="str">
            <v>800101010</v>
          </cell>
          <cell r="C126">
            <v>-0.17</v>
          </cell>
          <cell r="D126">
            <v>-528349.49126399995</v>
          </cell>
          <cell r="E126">
            <v>-408419.05</v>
          </cell>
          <cell r="F126" t="str">
            <v/>
          </cell>
          <cell r="G126" t="str">
            <v/>
          </cell>
          <cell r="H126">
            <v>0</v>
          </cell>
          <cell r="I126">
            <v>-4077.2729399999998</v>
          </cell>
          <cell r="J126">
            <v>-8168.3810000000003</v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>
            <v>-9.5200000000000007E-2</v>
          </cell>
          <cell r="S126">
            <v>-313167.74767000001</v>
          </cell>
          <cell r="T126">
            <v>-306314.28749999998</v>
          </cell>
          <cell r="U126" t="str">
            <v/>
          </cell>
          <cell r="V126" t="str">
            <v/>
          </cell>
          <cell r="W126">
            <v>0</v>
          </cell>
          <cell r="X126">
            <v>-190.277332</v>
          </cell>
          <cell r="Y126">
            <v>0</v>
          </cell>
          <cell r="Z126" t="str">
            <v/>
          </cell>
          <cell r="AA126" t="str">
            <v/>
          </cell>
          <cell r="AB126">
            <v>0</v>
          </cell>
          <cell r="AC126">
            <v>-190.277332</v>
          </cell>
          <cell r="AD126">
            <v>0</v>
          </cell>
          <cell r="AE126" t="str">
            <v/>
          </cell>
          <cell r="AF126" t="str">
            <v/>
          </cell>
          <cell r="AG126">
            <v>-6.9699999999999998E-2</v>
          </cell>
          <cell r="AH126">
            <v>-207396.12147700001</v>
          </cell>
          <cell r="AI126">
            <v>-89852.191000000006</v>
          </cell>
          <cell r="AJ126" t="str">
            <v/>
          </cell>
          <cell r="AK126" t="str">
            <v/>
          </cell>
          <cell r="AL126">
            <v>0</v>
          </cell>
          <cell r="AM126">
            <v>-2947.239849</v>
          </cell>
          <cell r="AN126">
            <v>-4084.1905000000002</v>
          </cell>
          <cell r="AO126" t="str">
            <v/>
          </cell>
          <cell r="AP126" t="str">
            <v/>
          </cell>
          <cell r="AQ126">
            <v>0</v>
          </cell>
          <cell r="AR126">
            <v>-190.277332</v>
          </cell>
          <cell r="AS126">
            <v>0</v>
          </cell>
          <cell r="AT126" t="str">
            <v/>
          </cell>
          <cell r="AU126" t="str">
            <v/>
          </cell>
          <cell r="AV126">
            <v>0</v>
          </cell>
          <cell r="AW126">
            <v>-190.277332</v>
          </cell>
          <cell r="AX126">
            <v>0</v>
          </cell>
          <cell r="AY126" t="str">
            <v/>
          </cell>
          <cell r="AZ126" t="str">
            <v/>
          </cell>
          <cell r="BA126">
            <v>-5.1000000000000004E-3</v>
          </cell>
          <cell r="BB126">
            <v>0</v>
          </cell>
          <cell r="BC126">
            <v>0</v>
          </cell>
          <cell r="BD126" t="str">
            <v/>
          </cell>
          <cell r="BE126" t="str">
            <v/>
          </cell>
          <cell r="BF126">
            <v>0</v>
          </cell>
          <cell r="BG126">
            <v>0</v>
          </cell>
          <cell r="BH126">
            <v>0</v>
          </cell>
          <cell r="BI126" t="str">
            <v/>
          </cell>
          <cell r="BJ126" t="str">
            <v/>
          </cell>
        </row>
        <row r="127">
          <cell r="B127">
            <v>0</v>
          </cell>
          <cell r="C127">
            <v>-0.17</v>
          </cell>
          <cell r="D127">
            <v>-528349.49126399995</v>
          </cell>
          <cell r="E127">
            <v>-408419.05</v>
          </cell>
          <cell r="F127" t="str">
            <v/>
          </cell>
          <cell r="G127" t="str">
            <v/>
          </cell>
          <cell r="H127">
            <v>0</v>
          </cell>
          <cell r="I127">
            <v>-4077.2729399999998</v>
          </cell>
          <cell r="J127">
            <v>-8168.3810000000003</v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>
            <v>-9.5200000000000007E-2</v>
          </cell>
          <cell r="S127">
            <v>-313167.74767000001</v>
          </cell>
          <cell r="T127">
            <v>-306314.28749999998</v>
          </cell>
          <cell r="U127" t="str">
            <v/>
          </cell>
          <cell r="V127" t="str">
            <v/>
          </cell>
          <cell r="W127">
            <v>0</v>
          </cell>
          <cell r="X127">
            <v>-190.277332</v>
          </cell>
          <cell r="Y127">
            <v>0</v>
          </cell>
          <cell r="Z127" t="str">
            <v/>
          </cell>
          <cell r="AA127" t="str">
            <v/>
          </cell>
          <cell r="AB127">
            <v>0</v>
          </cell>
          <cell r="AC127">
            <v>-190.277332</v>
          </cell>
          <cell r="AD127">
            <v>0</v>
          </cell>
          <cell r="AE127" t="str">
            <v/>
          </cell>
          <cell r="AF127" t="str">
            <v/>
          </cell>
          <cell r="AG127">
            <v>-6.9699999999999998E-2</v>
          </cell>
          <cell r="AH127">
            <v>-207396.12147700001</v>
          </cell>
          <cell r="AI127">
            <v>-89852.191000000006</v>
          </cell>
          <cell r="AJ127" t="str">
            <v/>
          </cell>
          <cell r="AK127" t="str">
            <v/>
          </cell>
          <cell r="AL127">
            <v>0</v>
          </cell>
          <cell r="AM127">
            <v>-2947.239849</v>
          </cell>
          <cell r="AN127">
            <v>-4084.1905000000002</v>
          </cell>
          <cell r="AO127" t="str">
            <v/>
          </cell>
          <cell r="AP127" t="str">
            <v/>
          </cell>
          <cell r="AQ127">
            <v>0</v>
          </cell>
          <cell r="AR127">
            <v>-190.277332</v>
          </cell>
          <cell r="AS127">
            <v>0</v>
          </cell>
          <cell r="AT127" t="str">
            <v/>
          </cell>
          <cell r="AU127" t="str">
            <v/>
          </cell>
          <cell r="AV127">
            <v>0</v>
          </cell>
          <cell r="AW127">
            <v>-190.277332</v>
          </cell>
          <cell r="AX127">
            <v>0</v>
          </cell>
          <cell r="AY127" t="str">
            <v/>
          </cell>
          <cell r="AZ127" t="str">
            <v/>
          </cell>
          <cell r="BA127">
            <v>-5.1000000000000004E-3</v>
          </cell>
          <cell r="BB127">
            <v>0</v>
          </cell>
          <cell r="BC127">
            <v>0</v>
          </cell>
          <cell r="BD127" t="str">
            <v/>
          </cell>
          <cell r="BE127" t="str">
            <v/>
          </cell>
          <cell r="BF127">
            <v>0</v>
          </cell>
          <cell r="BG127">
            <v>0</v>
          </cell>
          <cell r="BH127">
            <v>0</v>
          </cell>
          <cell r="BI127" t="str">
            <v/>
          </cell>
          <cell r="BJ127" t="str">
            <v/>
          </cell>
        </row>
        <row r="128">
          <cell r="B128">
            <v>0</v>
          </cell>
          <cell r="C128">
            <v>-0.17</v>
          </cell>
          <cell r="D128">
            <v>-528349.49126399995</v>
          </cell>
          <cell r="E128">
            <v>-408419.05</v>
          </cell>
          <cell r="F128" t="str">
            <v/>
          </cell>
          <cell r="G128" t="str">
            <v/>
          </cell>
          <cell r="H128">
            <v>0</v>
          </cell>
          <cell r="I128">
            <v>-4077.2729399999998</v>
          </cell>
          <cell r="J128">
            <v>-8168.3810000000003</v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>
            <v>-9.5200000000000007E-2</v>
          </cell>
          <cell r="S128">
            <v>-313167.74767000001</v>
          </cell>
          <cell r="T128">
            <v>-306314.28749999998</v>
          </cell>
          <cell r="U128" t="str">
            <v/>
          </cell>
          <cell r="V128" t="str">
            <v/>
          </cell>
          <cell r="W128">
            <v>0</v>
          </cell>
          <cell r="X128">
            <v>-190.277332</v>
          </cell>
          <cell r="Y128">
            <v>0</v>
          </cell>
          <cell r="Z128" t="str">
            <v/>
          </cell>
          <cell r="AA128" t="str">
            <v/>
          </cell>
          <cell r="AB128">
            <v>0</v>
          </cell>
          <cell r="AC128">
            <v>-190.277332</v>
          </cell>
          <cell r="AD128">
            <v>0</v>
          </cell>
          <cell r="AE128" t="str">
            <v/>
          </cell>
          <cell r="AF128" t="str">
            <v/>
          </cell>
          <cell r="AG128">
            <v>-6.9699999999999998E-2</v>
          </cell>
          <cell r="AH128">
            <v>-207396.12147700001</v>
          </cell>
          <cell r="AI128">
            <v>-89852.191000000006</v>
          </cell>
          <cell r="AJ128" t="str">
            <v/>
          </cell>
          <cell r="AK128" t="str">
            <v/>
          </cell>
          <cell r="AL128">
            <v>0</v>
          </cell>
          <cell r="AM128">
            <v>-2947.239849</v>
          </cell>
          <cell r="AN128">
            <v>-4084.1905000000002</v>
          </cell>
          <cell r="AO128" t="str">
            <v/>
          </cell>
          <cell r="AP128" t="str">
            <v/>
          </cell>
          <cell r="AQ128">
            <v>0</v>
          </cell>
          <cell r="AR128">
            <v>-190.277332</v>
          </cell>
          <cell r="AS128">
            <v>0</v>
          </cell>
          <cell r="AT128" t="str">
            <v/>
          </cell>
          <cell r="AU128" t="str">
            <v/>
          </cell>
          <cell r="AV128">
            <v>0</v>
          </cell>
          <cell r="AW128">
            <v>-190.277332</v>
          </cell>
          <cell r="AX128">
            <v>0</v>
          </cell>
          <cell r="AY128" t="str">
            <v/>
          </cell>
          <cell r="AZ128" t="str">
            <v/>
          </cell>
          <cell r="BA128">
            <v>-5.1000000000000004E-3</v>
          </cell>
          <cell r="BB128">
            <v>0</v>
          </cell>
          <cell r="BC128">
            <v>0</v>
          </cell>
          <cell r="BD128" t="str">
            <v/>
          </cell>
          <cell r="BE128" t="str">
            <v/>
          </cell>
          <cell r="BF128">
            <v>0</v>
          </cell>
          <cell r="BG128">
            <v>0</v>
          </cell>
          <cell r="BH128">
            <v>0</v>
          </cell>
          <cell r="BI128" t="str">
            <v/>
          </cell>
          <cell r="BJ128" t="str">
            <v/>
          </cell>
        </row>
        <row r="129">
          <cell r="B129">
            <v>0</v>
          </cell>
          <cell r="C129">
            <v>-0.17</v>
          </cell>
          <cell r="D129">
            <v>-528349.49126399995</v>
          </cell>
          <cell r="E129">
            <v>-408419.05</v>
          </cell>
          <cell r="F129" t="str">
            <v/>
          </cell>
          <cell r="G129" t="str">
            <v/>
          </cell>
          <cell r="H129">
            <v>0</v>
          </cell>
          <cell r="I129">
            <v>-4077.2729399999998</v>
          </cell>
          <cell r="J129">
            <v>-8168.3810000000003</v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>
            <v>-9.5200000000000007E-2</v>
          </cell>
          <cell r="S129">
            <v>-313167.74767000001</v>
          </cell>
          <cell r="T129">
            <v>-306314.28749999998</v>
          </cell>
          <cell r="U129" t="str">
            <v/>
          </cell>
          <cell r="V129" t="str">
            <v/>
          </cell>
          <cell r="W129">
            <v>0</v>
          </cell>
          <cell r="X129">
            <v>-190.277332</v>
          </cell>
          <cell r="Y129">
            <v>0</v>
          </cell>
          <cell r="Z129" t="str">
            <v/>
          </cell>
          <cell r="AA129" t="str">
            <v/>
          </cell>
          <cell r="AB129">
            <v>0</v>
          </cell>
          <cell r="AC129">
            <v>-190.277332</v>
          </cell>
          <cell r="AD129">
            <v>0</v>
          </cell>
          <cell r="AE129" t="str">
            <v/>
          </cell>
          <cell r="AF129" t="str">
            <v/>
          </cell>
          <cell r="AG129">
            <v>-6.9699999999999998E-2</v>
          </cell>
          <cell r="AH129">
            <v>-207396.12147700001</v>
          </cell>
          <cell r="AI129">
            <v>-89852.191000000006</v>
          </cell>
          <cell r="AJ129" t="str">
            <v/>
          </cell>
          <cell r="AK129" t="str">
            <v/>
          </cell>
          <cell r="AL129">
            <v>0</v>
          </cell>
          <cell r="AM129">
            <v>-2947.239849</v>
          </cell>
          <cell r="AN129">
            <v>-4084.1905000000002</v>
          </cell>
          <cell r="AO129" t="str">
            <v/>
          </cell>
          <cell r="AP129" t="str">
            <v/>
          </cell>
          <cell r="AQ129">
            <v>0</v>
          </cell>
          <cell r="AR129">
            <v>-190.277332</v>
          </cell>
          <cell r="AS129">
            <v>0</v>
          </cell>
          <cell r="AT129" t="str">
            <v/>
          </cell>
          <cell r="AU129" t="str">
            <v/>
          </cell>
          <cell r="AV129">
            <v>0</v>
          </cell>
          <cell r="AW129">
            <v>-190.277332</v>
          </cell>
          <cell r="AX129">
            <v>0</v>
          </cell>
          <cell r="AY129" t="str">
            <v/>
          </cell>
          <cell r="AZ129" t="str">
            <v/>
          </cell>
          <cell r="BA129">
            <v>-5.1000000000000004E-3</v>
          </cell>
          <cell r="BB129">
            <v>0</v>
          </cell>
          <cell r="BC129">
            <v>0</v>
          </cell>
          <cell r="BD129" t="str">
            <v/>
          </cell>
          <cell r="BE129" t="str">
            <v/>
          </cell>
          <cell r="BF129">
            <v>0</v>
          </cell>
          <cell r="BG129">
            <v>0</v>
          </cell>
          <cell r="BH129">
            <v>0</v>
          </cell>
          <cell r="BI129" t="str">
            <v/>
          </cell>
          <cell r="BJ129" t="str">
            <v/>
          </cell>
        </row>
        <row r="130">
          <cell r="B130">
            <v>0</v>
          </cell>
          <cell r="C130">
            <v>-0.17</v>
          </cell>
          <cell r="D130">
            <v>-528349.49126399995</v>
          </cell>
          <cell r="E130">
            <v>-408419.05</v>
          </cell>
          <cell r="F130" t="str">
            <v/>
          </cell>
          <cell r="G130" t="str">
            <v/>
          </cell>
          <cell r="H130">
            <v>0</v>
          </cell>
          <cell r="I130">
            <v>-4077.2729399999998</v>
          </cell>
          <cell r="J130">
            <v>-8168.3810000000003</v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>
            <v>-9.5200000000000007E-2</v>
          </cell>
          <cell r="S130">
            <v>-313167.74767000001</v>
          </cell>
          <cell r="T130">
            <v>-306314.28749999998</v>
          </cell>
          <cell r="U130" t="str">
            <v/>
          </cell>
          <cell r="V130" t="str">
            <v/>
          </cell>
          <cell r="W130">
            <v>0</v>
          </cell>
          <cell r="X130">
            <v>-190.277332</v>
          </cell>
          <cell r="Y130">
            <v>0</v>
          </cell>
          <cell r="Z130" t="str">
            <v/>
          </cell>
          <cell r="AA130" t="str">
            <v/>
          </cell>
          <cell r="AB130">
            <v>0</v>
          </cell>
          <cell r="AC130">
            <v>-190.277332</v>
          </cell>
          <cell r="AD130">
            <v>0</v>
          </cell>
          <cell r="AE130" t="str">
            <v/>
          </cell>
          <cell r="AF130" t="str">
            <v/>
          </cell>
          <cell r="AG130">
            <v>-6.9699999999999998E-2</v>
          </cell>
          <cell r="AH130">
            <v>-207396.12147700001</v>
          </cell>
          <cell r="AI130">
            <v>-89852.191000000006</v>
          </cell>
          <cell r="AJ130" t="str">
            <v/>
          </cell>
          <cell r="AK130" t="str">
            <v/>
          </cell>
          <cell r="AL130">
            <v>0</v>
          </cell>
          <cell r="AM130">
            <v>-2947.239849</v>
          </cell>
          <cell r="AN130">
            <v>-4084.1905000000002</v>
          </cell>
          <cell r="AO130" t="str">
            <v/>
          </cell>
          <cell r="AP130" t="str">
            <v/>
          </cell>
          <cell r="AQ130">
            <v>0</v>
          </cell>
          <cell r="AR130">
            <v>-190.277332</v>
          </cell>
          <cell r="AS130">
            <v>0</v>
          </cell>
          <cell r="AT130" t="str">
            <v/>
          </cell>
          <cell r="AU130" t="str">
            <v/>
          </cell>
          <cell r="AV130">
            <v>0</v>
          </cell>
          <cell r="AW130">
            <v>-190.277332</v>
          </cell>
          <cell r="AX130">
            <v>0</v>
          </cell>
          <cell r="AY130" t="str">
            <v/>
          </cell>
          <cell r="AZ130" t="str">
            <v/>
          </cell>
          <cell r="BA130">
            <v>-5.1000000000000004E-3</v>
          </cell>
          <cell r="BB130">
            <v>0</v>
          </cell>
          <cell r="BC130">
            <v>0</v>
          </cell>
          <cell r="BD130" t="str">
            <v/>
          </cell>
          <cell r="BE130" t="str">
            <v/>
          </cell>
          <cell r="BF130">
            <v>0</v>
          </cell>
          <cell r="BG130">
            <v>0</v>
          </cell>
          <cell r="BH130">
            <v>0</v>
          </cell>
          <cell r="BI130" t="str">
            <v/>
          </cell>
          <cell r="BJ130" t="str">
            <v/>
          </cell>
        </row>
        <row r="131">
          <cell r="B131" t="str">
            <v>999999999</v>
          </cell>
          <cell r="C131">
            <v>2419663.0099999998</v>
          </cell>
          <cell r="D131">
            <v>2406925.4684990002</v>
          </cell>
          <cell r="E131">
            <v>1091157.01</v>
          </cell>
          <cell r="F131" t="str">
            <v/>
          </cell>
          <cell r="G131" t="str">
            <v/>
          </cell>
          <cell r="H131">
            <v>8505.0208999999995</v>
          </cell>
          <cell r="I131">
            <v>36375.585650000001</v>
          </cell>
          <cell r="J131">
            <v>26763.382600000001</v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>
            <v>1878638.1318000001</v>
          </cell>
          <cell r="S131">
            <v>2265484.8079960002</v>
          </cell>
          <cell r="T131">
            <v>1128870.8555000001</v>
          </cell>
          <cell r="U131" t="str">
            <v/>
          </cell>
          <cell r="V131" t="str">
            <v/>
          </cell>
          <cell r="W131">
            <v>709.72</v>
          </cell>
          <cell r="X131">
            <v>2163.2378180000001</v>
          </cell>
          <cell r="Y131">
            <v>1547.59</v>
          </cell>
          <cell r="Z131" t="str">
            <v/>
          </cell>
          <cell r="AA131" t="str">
            <v/>
          </cell>
          <cell r="AB131">
            <v>-310.14</v>
          </cell>
          <cell r="AC131">
            <v>2163.2378180000001</v>
          </cell>
          <cell r="AD131">
            <v>4943.6620999999996</v>
          </cell>
          <cell r="AE131" t="str">
            <v/>
          </cell>
          <cell r="AF131" t="str">
            <v/>
          </cell>
          <cell r="AG131">
            <v>482086.51549999998</v>
          </cell>
          <cell r="AH131">
            <v>257267.50484400001</v>
          </cell>
          <cell r="AI131">
            <v>-59839.111599999997</v>
          </cell>
          <cell r="AJ131" t="str">
            <v/>
          </cell>
          <cell r="AK131" t="str">
            <v/>
          </cell>
          <cell r="AL131">
            <v>2309.5300000000002</v>
          </cell>
          <cell r="AM131">
            <v>-9340.2297490000001</v>
          </cell>
          <cell r="AN131">
            <v>-1687.4785999999999</v>
          </cell>
          <cell r="AO131" t="str">
            <v/>
          </cell>
          <cell r="AP131" t="str">
            <v/>
          </cell>
          <cell r="AQ131">
            <v>0</v>
          </cell>
          <cell r="AR131">
            <v>2163.2378180000001</v>
          </cell>
          <cell r="AS131">
            <v>0</v>
          </cell>
          <cell r="AT131" t="str">
            <v/>
          </cell>
          <cell r="AU131" t="str">
            <v/>
          </cell>
          <cell r="AV131">
            <v>130.4</v>
          </cell>
          <cell r="AW131">
            <v>2163.2378180000001</v>
          </cell>
          <cell r="AX131">
            <v>0</v>
          </cell>
          <cell r="AY131" t="str">
            <v/>
          </cell>
          <cell r="AZ131" t="str">
            <v/>
          </cell>
          <cell r="BA131">
            <v>47593.8318</v>
          </cell>
          <cell r="BB131">
            <v>-151515.151514</v>
          </cell>
          <cell r="BC131">
            <v>-1333.11</v>
          </cell>
          <cell r="BD131" t="str">
            <v/>
          </cell>
          <cell r="BE131" t="str">
            <v/>
          </cell>
          <cell r="BF131">
            <v>0</v>
          </cell>
          <cell r="BG131">
            <v>0</v>
          </cell>
          <cell r="BH131">
            <v>-8108.78</v>
          </cell>
          <cell r="BI131" t="str">
            <v/>
          </cell>
          <cell r="BJ131" t="str">
            <v/>
          </cell>
        </row>
        <row r="132">
          <cell r="B132">
            <v>0</v>
          </cell>
          <cell r="C132">
            <v>2419663.0099999998</v>
          </cell>
          <cell r="D132">
            <v>2406925.4684990002</v>
          </cell>
          <cell r="E132">
            <v>1091157.01</v>
          </cell>
          <cell r="F132" t="str">
            <v/>
          </cell>
          <cell r="G132" t="str">
            <v/>
          </cell>
          <cell r="H132">
            <v>8505.0208999999995</v>
          </cell>
          <cell r="I132">
            <v>36375.585650000001</v>
          </cell>
          <cell r="J132">
            <v>26763.382600000001</v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>
            <v>1878638.1318000001</v>
          </cell>
          <cell r="S132">
            <v>2265484.8079960002</v>
          </cell>
          <cell r="T132">
            <v>1128870.8555000001</v>
          </cell>
          <cell r="U132" t="str">
            <v/>
          </cell>
          <cell r="V132" t="str">
            <v/>
          </cell>
          <cell r="W132">
            <v>709.72</v>
          </cell>
          <cell r="X132">
            <v>2163.2378180000001</v>
          </cell>
          <cell r="Y132">
            <v>1547.59</v>
          </cell>
          <cell r="Z132" t="str">
            <v/>
          </cell>
          <cell r="AA132" t="str">
            <v/>
          </cell>
          <cell r="AB132">
            <v>-310.14</v>
          </cell>
          <cell r="AC132">
            <v>2163.2378180000001</v>
          </cell>
          <cell r="AD132">
            <v>4943.6620999999996</v>
          </cell>
          <cell r="AE132" t="str">
            <v/>
          </cell>
          <cell r="AF132" t="str">
            <v/>
          </cell>
          <cell r="AG132">
            <v>482086.51549999998</v>
          </cell>
          <cell r="AH132">
            <v>257267.50484400001</v>
          </cell>
          <cell r="AI132">
            <v>-59839.111599999997</v>
          </cell>
          <cell r="AJ132" t="str">
            <v/>
          </cell>
          <cell r="AK132" t="str">
            <v/>
          </cell>
          <cell r="AL132">
            <v>2309.5300000000002</v>
          </cell>
          <cell r="AM132">
            <v>-9340.2297490000001</v>
          </cell>
          <cell r="AN132">
            <v>-1687.4785999999999</v>
          </cell>
          <cell r="AO132" t="str">
            <v/>
          </cell>
          <cell r="AP132" t="str">
            <v/>
          </cell>
          <cell r="AQ132">
            <v>0</v>
          </cell>
          <cell r="AR132">
            <v>2163.2378180000001</v>
          </cell>
          <cell r="AS132">
            <v>0</v>
          </cell>
          <cell r="AT132" t="str">
            <v/>
          </cell>
          <cell r="AU132" t="str">
            <v/>
          </cell>
          <cell r="AV132">
            <v>130.4</v>
          </cell>
          <cell r="AW132">
            <v>2163.2378180000001</v>
          </cell>
          <cell r="AX132">
            <v>0</v>
          </cell>
          <cell r="AY132" t="str">
            <v/>
          </cell>
          <cell r="AZ132" t="str">
            <v/>
          </cell>
          <cell r="BA132">
            <v>47593.8318</v>
          </cell>
          <cell r="BB132">
            <v>-151515.151514</v>
          </cell>
          <cell r="BC132">
            <v>-1333.11</v>
          </cell>
          <cell r="BD132" t="str">
            <v/>
          </cell>
          <cell r="BE132" t="str">
            <v/>
          </cell>
          <cell r="BF132">
            <v>0</v>
          </cell>
          <cell r="BG132">
            <v>0</v>
          </cell>
          <cell r="BH132">
            <v>-8108.78</v>
          </cell>
          <cell r="BI132" t="str">
            <v/>
          </cell>
          <cell r="BJ132" t="str">
            <v/>
          </cell>
        </row>
        <row r="133">
          <cell r="B133">
            <v>0</v>
          </cell>
          <cell r="C133">
            <v>2419663.0099999998</v>
          </cell>
          <cell r="D133">
            <v>2406925.4684990002</v>
          </cell>
          <cell r="E133">
            <v>1091157.01</v>
          </cell>
          <cell r="F133" t="str">
            <v/>
          </cell>
          <cell r="G133" t="str">
            <v/>
          </cell>
          <cell r="H133">
            <v>8505.0208999999995</v>
          </cell>
          <cell r="I133">
            <v>36375.585650000001</v>
          </cell>
          <cell r="J133">
            <v>26763.382600000001</v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>
            <v>1878638.1318000001</v>
          </cell>
          <cell r="S133">
            <v>2265484.8079960002</v>
          </cell>
          <cell r="T133">
            <v>1128870.8555000001</v>
          </cell>
          <cell r="U133" t="str">
            <v/>
          </cell>
          <cell r="V133" t="str">
            <v/>
          </cell>
          <cell r="W133">
            <v>709.72</v>
          </cell>
          <cell r="X133">
            <v>2163.2378180000001</v>
          </cell>
          <cell r="Y133">
            <v>1547.59</v>
          </cell>
          <cell r="Z133" t="str">
            <v/>
          </cell>
          <cell r="AA133" t="str">
            <v/>
          </cell>
          <cell r="AB133">
            <v>-310.14</v>
          </cell>
          <cell r="AC133">
            <v>2163.2378180000001</v>
          </cell>
          <cell r="AD133">
            <v>4943.6620999999996</v>
          </cell>
          <cell r="AE133" t="str">
            <v/>
          </cell>
          <cell r="AF133" t="str">
            <v/>
          </cell>
          <cell r="AG133">
            <v>482086.51549999998</v>
          </cell>
          <cell r="AH133">
            <v>257267.50484400001</v>
          </cell>
          <cell r="AI133">
            <v>-59839.111599999997</v>
          </cell>
          <cell r="AJ133" t="str">
            <v/>
          </cell>
          <cell r="AK133" t="str">
            <v/>
          </cell>
          <cell r="AL133">
            <v>2309.5300000000002</v>
          </cell>
          <cell r="AM133">
            <v>-9340.2297490000001</v>
          </cell>
          <cell r="AN133">
            <v>-1687.4785999999999</v>
          </cell>
          <cell r="AO133" t="str">
            <v/>
          </cell>
          <cell r="AP133" t="str">
            <v/>
          </cell>
          <cell r="AQ133">
            <v>0</v>
          </cell>
          <cell r="AR133">
            <v>2163.2378180000001</v>
          </cell>
          <cell r="AS133">
            <v>0</v>
          </cell>
          <cell r="AT133" t="str">
            <v/>
          </cell>
          <cell r="AU133" t="str">
            <v/>
          </cell>
          <cell r="AV133">
            <v>130.4</v>
          </cell>
          <cell r="AW133">
            <v>2163.2378180000001</v>
          </cell>
          <cell r="AX133">
            <v>0</v>
          </cell>
          <cell r="AY133" t="str">
            <v/>
          </cell>
          <cell r="AZ133" t="str">
            <v/>
          </cell>
          <cell r="BA133">
            <v>47593.8318</v>
          </cell>
          <cell r="BB133">
            <v>-151515.151514</v>
          </cell>
          <cell r="BC133">
            <v>-1333.11</v>
          </cell>
          <cell r="BD133" t="str">
            <v/>
          </cell>
          <cell r="BE133" t="str">
            <v/>
          </cell>
          <cell r="BF133">
            <v>0</v>
          </cell>
          <cell r="BG133">
            <v>0</v>
          </cell>
          <cell r="BH133">
            <v>-8108.78</v>
          </cell>
          <cell r="BI133" t="str">
            <v/>
          </cell>
          <cell r="BJ133" t="str">
            <v/>
          </cell>
        </row>
        <row r="134">
          <cell r="B134">
            <v>0</v>
          </cell>
          <cell r="C134">
            <v>2419663.0099999998</v>
          </cell>
          <cell r="D134">
            <v>2406925.4684990002</v>
          </cell>
          <cell r="E134">
            <v>1091157.01</v>
          </cell>
          <cell r="F134" t="str">
            <v/>
          </cell>
          <cell r="G134" t="str">
            <v/>
          </cell>
          <cell r="H134">
            <v>8505.0208999999995</v>
          </cell>
          <cell r="I134">
            <v>36375.585650000001</v>
          </cell>
          <cell r="J134">
            <v>26763.382600000001</v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>
            <v>1878638.1318000001</v>
          </cell>
          <cell r="S134">
            <v>2265484.8079960002</v>
          </cell>
          <cell r="T134">
            <v>1128870.8555000001</v>
          </cell>
          <cell r="U134" t="str">
            <v/>
          </cell>
          <cell r="V134" t="str">
            <v/>
          </cell>
          <cell r="W134">
            <v>709.72</v>
          </cell>
          <cell r="X134">
            <v>2163.2378180000001</v>
          </cell>
          <cell r="Y134">
            <v>1547.59</v>
          </cell>
          <cell r="Z134" t="str">
            <v/>
          </cell>
          <cell r="AA134" t="str">
            <v/>
          </cell>
          <cell r="AB134">
            <v>-310.14</v>
          </cell>
          <cell r="AC134">
            <v>2163.2378180000001</v>
          </cell>
          <cell r="AD134">
            <v>4943.6620999999996</v>
          </cell>
          <cell r="AE134" t="str">
            <v/>
          </cell>
          <cell r="AF134" t="str">
            <v/>
          </cell>
          <cell r="AG134">
            <v>482086.51549999998</v>
          </cell>
          <cell r="AH134">
            <v>257267.50484400001</v>
          </cell>
          <cell r="AI134">
            <v>-59839.111599999997</v>
          </cell>
          <cell r="AJ134" t="str">
            <v/>
          </cell>
          <cell r="AK134" t="str">
            <v/>
          </cell>
          <cell r="AL134">
            <v>2309.5300000000002</v>
          </cell>
          <cell r="AM134">
            <v>-9340.2297490000001</v>
          </cell>
          <cell r="AN134">
            <v>-1687.4785999999999</v>
          </cell>
          <cell r="AO134" t="str">
            <v/>
          </cell>
          <cell r="AP134" t="str">
            <v/>
          </cell>
          <cell r="AQ134">
            <v>0</v>
          </cell>
          <cell r="AR134">
            <v>2163.2378180000001</v>
          </cell>
          <cell r="AS134">
            <v>0</v>
          </cell>
          <cell r="AT134" t="str">
            <v/>
          </cell>
          <cell r="AU134" t="str">
            <v/>
          </cell>
          <cell r="AV134">
            <v>130.4</v>
          </cell>
          <cell r="AW134">
            <v>2163.2378180000001</v>
          </cell>
          <cell r="AX134">
            <v>0</v>
          </cell>
          <cell r="AY134" t="str">
            <v/>
          </cell>
          <cell r="AZ134" t="str">
            <v/>
          </cell>
          <cell r="BA134">
            <v>47593.8318</v>
          </cell>
          <cell r="BB134">
            <v>-151515.151514</v>
          </cell>
          <cell r="BC134">
            <v>-1333.11</v>
          </cell>
          <cell r="BD134" t="str">
            <v/>
          </cell>
          <cell r="BE134" t="str">
            <v/>
          </cell>
          <cell r="BF134">
            <v>0</v>
          </cell>
          <cell r="BG134">
            <v>0</v>
          </cell>
          <cell r="BH134">
            <v>-8108.78</v>
          </cell>
          <cell r="BI134" t="str">
            <v/>
          </cell>
          <cell r="BJ134" t="str">
            <v/>
          </cell>
        </row>
        <row r="135">
          <cell r="B135">
            <v>0</v>
          </cell>
          <cell r="C135">
            <v>2419663.0099999998</v>
          </cell>
          <cell r="D135">
            <v>2406925.4684990002</v>
          </cell>
          <cell r="E135">
            <v>1091157.01</v>
          </cell>
          <cell r="F135" t="str">
            <v/>
          </cell>
          <cell r="G135" t="str">
            <v/>
          </cell>
          <cell r="H135">
            <v>8505.0208999999995</v>
          </cell>
          <cell r="I135">
            <v>36375.585650000001</v>
          </cell>
          <cell r="J135">
            <v>26763.382600000001</v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>
            <v>1878638.1318000001</v>
          </cell>
          <cell r="S135">
            <v>2265484.8079960002</v>
          </cell>
          <cell r="T135">
            <v>1128870.8555000001</v>
          </cell>
          <cell r="U135" t="str">
            <v/>
          </cell>
          <cell r="V135" t="str">
            <v/>
          </cell>
          <cell r="W135">
            <v>709.72</v>
          </cell>
          <cell r="X135">
            <v>2163.2378180000001</v>
          </cell>
          <cell r="Y135">
            <v>1547.59</v>
          </cell>
          <cell r="Z135" t="str">
            <v/>
          </cell>
          <cell r="AA135" t="str">
            <v/>
          </cell>
          <cell r="AB135">
            <v>-310.14</v>
          </cell>
          <cell r="AC135">
            <v>2163.2378180000001</v>
          </cell>
          <cell r="AD135">
            <v>4943.6620999999996</v>
          </cell>
          <cell r="AE135" t="str">
            <v/>
          </cell>
          <cell r="AF135" t="str">
            <v/>
          </cell>
          <cell r="AG135">
            <v>482086.51549999998</v>
          </cell>
          <cell r="AH135">
            <v>257267.50484400001</v>
          </cell>
          <cell r="AI135">
            <v>-59839.111599999997</v>
          </cell>
          <cell r="AJ135" t="str">
            <v/>
          </cell>
          <cell r="AK135" t="str">
            <v/>
          </cell>
          <cell r="AL135">
            <v>2309.5300000000002</v>
          </cell>
          <cell r="AM135">
            <v>-9340.2297490000001</v>
          </cell>
          <cell r="AN135">
            <v>-1687.4785999999999</v>
          </cell>
          <cell r="AO135" t="str">
            <v/>
          </cell>
          <cell r="AP135" t="str">
            <v/>
          </cell>
          <cell r="AQ135">
            <v>0</v>
          </cell>
          <cell r="AR135">
            <v>2163.2378180000001</v>
          </cell>
          <cell r="AS135">
            <v>0</v>
          </cell>
          <cell r="AT135" t="str">
            <v/>
          </cell>
          <cell r="AU135" t="str">
            <v/>
          </cell>
          <cell r="AV135">
            <v>130.4</v>
          </cell>
          <cell r="AW135">
            <v>2163.2378180000001</v>
          </cell>
          <cell r="AX135">
            <v>0</v>
          </cell>
          <cell r="AY135" t="str">
            <v/>
          </cell>
          <cell r="AZ135" t="str">
            <v/>
          </cell>
          <cell r="BA135">
            <v>47593.8318</v>
          </cell>
          <cell r="BB135">
            <v>-151515.151514</v>
          </cell>
          <cell r="BC135">
            <v>-1333.11</v>
          </cell>
          <cell r="BD135" t="str">
            <v/>
          </cell>
          <cell r="BE135" t="str">
            <v/>
          </cell>
          <cell r="BF135">
            <v>0</v>
          </cell>
          <cell r="BG135">
            <v>0</v>
          </cell>
          <cell r="BH135">
            <v>-8108.78</v>
          </cell>
          <cell r="BI135" t="str">
            <v/>
          </cell>
          <cell r="BJ135" t="str">
            <v/>
          </cell>
        </row>
      </sheetData>
      <sheetData sheetId="9">
        <row r="3">
          <cell r="B3" t="str">
            <v>400101010</v>
          </cell>
          <cell r="C3">
            <v>15427292.210000001</v>
          </cell>
          <cell r="D3">
            <v>26136363.636266999</v>
          </cell>
          <cell r="E3">
            <v>5852592.8899999997</v>
          </cell>
          <cell r="F3">
            <v>0.37936617847987208</v>
          </cell>
          <cell r="G3">
            <v>0.22392529318343665</v>
          </cell>
          <cell r="H3">
            <v>88951.42</v>
          </cell>
          <cell r="I3">
            <v>227272.72726799999</v>
          </cell>
          <cell r="J3">
            <v>79099.759999999995</v>
          </cell>
          <cell r="K3">
            <v>0.88924673715158231</v>
          </cell>
          <cell r="L3">
            <v>0.34803894400723923</v>
          </cell>
          <cell r="R3">
            <v>9037163.5999999996</v>
          </cell>
          <cell r="S3">
            <v>13333333.333310001</v>
          </cell>
          <cell r="T3">
            <v>3301703.94</v>
          </cell>
          <cell r="U3">
            <v>0.36534736850398508</v>
          </cell>
          <cell r="V3">
            <v>0.24762779550043337</v>
          </cell>
          <cell r="W3">
            <v>6818.4</v>
          </cell>
          <cell r="X3">
            <v>15151.515144000001</v>
          </cell>
          <cell r="Y3">
            <v>720</v>
          </cell>
          <cell r="Z3">
            <v>0.10559662090813095</v>
          </cell>
          <cell r="AA3">
            <v>4.7520000023569924E-2</v>
          </cell>
          <cell r="AB3">
            <v>33545.279999999999</v>
          </cell>
          <cell r="AC3">
            <v>15151.515144000001</v>
          </cell>
          <cell r="AD3">
            <v>239.04</v>
          </cell>
          <cell r="AE3">
            <v>7.1258907363420431E-3</v>
          </cell>
          <cell r="AF3">
            <v>1.5776640007825214E-2</v>
          </cell>
          <cell r="AG3">
            <v>5972712.1100000003</v>
          </cell>
          <cell r="AH3">
            <v>9924242.4242230002</v>
          </cell>
          <cell r="AI3">
            <v>2447667.48</v>
          </cell>
          <cell r="AJ3">
            <v>0.40980838100365097</v>
          </cell>
          <cell r="AK3">
            <v>0.24663519645849802</v>
          </cell>
          <cell r="AL3">
            <v>14564.03</v>
          </cell>
          <cell r="AM3">
            <v>166666.66665599999</v>
          </cell>
          <cell r="AN3">
            <v>10630.57</v>
          </cell>
          <cell r="AO3">
            <v>0.72991953463430104</v>
          </cell>
          <cell r="AP3">
            <v>6.3783420004082145E-2</v>
          </cell>
          <cell r="AQ3">
            <v>1137.5999999999999</v>
          </cell>
          <cell r="AR3">
            <v>15151.515144000001</v>
          </cell>
          <cell r="AS3">
            <v>0</v>
          </cell>
          <cell r="AV3">
            <v>483.84</v>
          </cell>
          <cell r="AW3">
            <v>15151.515144000001</v>
          </cell>
          <cell r="AX3">
            <v>0</v>
          </cell>
          <cell r="BA3">
            <v>271915.93</v>
          </cell>
          <cell r="BB3">
            <v>2424242.424234</v>
          </cell>
          <cell r="BC3">
            <v>12532.1</v>
          </cell>
          <cell r="BD3">
            <v>4.6088142022425824E-2</v>
          </cell>
          <cell r="BE3">
            <v>5.1694912500179638E-3</v>
          </cell>
        </row>
        <row r="4">
          <cell r="C4">
            <v>15427292.210000001</v>
          </cell>
          <cell r="D4">
            <v>26136363.636266999</v>
          </cell>
          <cell r="E4">
            <v>5852592.8899999997</v>
          </cell>
          <cell r="F4">
            <v>0.37936617847987208</v>
          </cell>
          <cell r="G4">
            <v>0.22392529318343665</v>
          </cell>
          <cell r="H4">
            <v>88951.42</v>
          </cell>
          <cell r="I4">
            <v>227272.72726799999</v>
          </cell>
          <cell r="J4">
            <v>79099.759999999995</v>
          </cell>
          <cell r="K4">
            <v>0.88924673715158231</v>
          </cell>
          <cell r="L4">
            <v>0.34803894400723923</v>
          </cell>
          <cell r="R4">
            <v>9037163.5999999996</v>
          </cell>
          <cell r="S4">
            <v>13333333.333310001</v>
          </cell>
          <cell r="T4">
            <v>3301703.94</v>
          </cell>
          <cell r="U4">
            <v>0.36534736850398508</v>
          </cell>
          <cell r="V4">
            <v>0.24762779550043337</v>
          </cell>
          <cell r="W4">
            <v>6818.4</v>
          </cell>
          <cell r="X4">
            <v>15151.515144000001</v>
          </cell>
          <cell r="Y4">
            <v>720</v>
          </cell>
          <cell r="Z4">
            <v>0.10559662090813095</v>
          </cell>
          <cell r="AA4">
            <v>4.7520000023569924E-2</v>
          </cell>
          <cell r="AB4">
            <v>33545.279999999999</v>
          </cell>
          <cell r="AC4">
            <v>15151.515144000001</v>
          </cell>
          <cell r="AD4">
            <v>239.04</v>
          </cell>
          <cell r="AE4">
            <v>7.1258907363420431E-3</v>
          </cell>
          <cell r="AF4">
            <v>1.5776640007825214E-2</v>
          </cell>
          <cell r="AG4">
            <v>5972712.1100000003</v>
          </cell>
          <cell r="AH4">
            <v>9924242.4242230002</v>
          </cell>
          <cell r="AI4">
            <v>2447667.48</v>
          </cell>
          <cell r="AJ4">
            <v>0.40980838100365097</v>
          </cell>
          <cell r="AK4">
            <v>0.24663519645849802</v>
          </cell>
          <cell r="AL4">
            <v>14564.03</v>
          </cell>
          <cell r="AM4">
            <v>166666.66665599999</v>
          </cell>
          <cell r="AN4">
            <v>10630.57</v>
          </cell>
          <cell r="AO4">
            <v>0.72991953463430104</v>
          </cell>
          <cell r="AP4">
            <v>6.3783420004082145E-2</v>
          </cell>
          <cell r="AQ4">
            <v>1137.5999999999999</v>
          </cell>
          <cell r="AR4">
            <v>15151.515144000001</v>
          </cell>
          <cell r="AS4">
            <v>0</v>
          </cell>
          <cell r="AV4">
            <v>483.84</v>
          </cell>
          <cell r="AW4">
            <v>15151.515144000001</v>
          </cell>
          <cell r="AX4">
            <v>0</v>
          </cell>
          <cell r="BA4">
            <v>271915.93</v>
          </cell>
          <cell r="BB4">
            <v>2424242.424234</v>
          </cell>
          <cell r="BC4">
            <v>12532.1</v>
          </cell>
          <cell r="BD4">
            <v>4.6088142022425824E-2</v>
          </cell>
          <cell r="BE4">
            <v>5.1694912500179638E-3</v>
          </cell>
        </row>
        <row r="5">
          <cell r="C5">
            <v>15427292.210000001</v>
          </cell>
          <cell r="D5">
            <v>26136363.636266999</v>
          </cell>
          <cell r="E5">
            <v>5852592.8899999997</v>
          </cell>
          <cell r="F5">
            <v>0.37936617847987208</v>
          </cell>
          <cell r="G5">
            <v>0.22392529318343665</v>
          </cell>
          <cell r="H5">
            <v>88951.42</v>
          </cell>
          <cell r="I5">
            <v>227272.72726799999</v>
          </cell>
          <cell r="J5">
            <v>79099.759999999995</v>
          </cell>
          <cell r="K5">
            <v>0.88924673715158231</v>
          </cell>
          <cell r="L5">
            <v>0.34803894400723923</v>
          </cell>
          <cell r="R5">
            <v>9037163.5999999996</v>
          </cell>
          <cell r="S5">
            <v>13333333.333310001</v>
          </cell>
          <cell r="T5">
            <v>3301703.94</v>
          </cell>
          <cell r="U5">
            <v>0.36534736850398508</v>
          </cell>
          <cell r="V5">
            <v>0.24762779550043337</v>
          </cell>
          <cell r="W5">
            <v>6818.4</v>
          </cell>
          <cell r="X5">
            <v>15151.515144000001</v>
          </cell>
          <cell r="Y5">
            <v>720</v>
          </cell>
          <cell r="Z5">
            <v>0.10559662090813095</v>
          </cell>
          <cell r="AA5">
            <v>4.7520000023569924E-2</v>
          </cell>
          <cell r="AB5">
            <v>33545.279999999999</v>
          </cell>
          <cell r="AC5">
            <v>15151.515144000001</v>
          </cell>
          <cell r="AD5">
            <v>239.04</v>
          </cell>
          <cell r="AE5">
            <v>7.1258907363420431E-3</v>
          </cell>
          <cell r="AF5">
            <v>1.5776640007825214E-2</v>
          </cell>
          <cell r="AG5">
            <v>5972712.1100000003</v>
          </cell>
          <cell r="AH5">
            <v>9924242.4242230002</v>
          </cell>
          <cell r="AI5">
            <v>2447667.48</v>
          </cell>
          <cell r="AJ5">
            <v>0.40980838100365097</v>
          </cell>
          <cell r="AK5">
            <v>0.24663519645849802</v>
          </cell>
          <cell r="AL5">
            <v>14564.03</v>
          </cell>
          <cell r="AM5">
            <v>166666.66665599999</v>
          </cell>
          <cell r="AN5">
            <v>10630.57</v>
          </cell>
          <cell r="AO5">
            <v>0.72991953463430104</v>
          </cell>
          <cell r="AP5">
            <v>6.3783420004082145E-2</v>
          </cell>
          <cell r="AQ5">
            <v>1137.5999999999999</v>
          </cell>
          <cell r="AR5">
            <v>15151.515144000001</v>
          </cell>
          <cell r="AS5">
            <v>0</v>
          </cell>
          <cell r="AV5">
            <v>483.84</v>
          </cell>
          <cell r="AW5">
            <v>15151.515144000001</v>
          </cell>
          <cell r="AX5">
            <v>0</v>
          </cell>
          <cell r="BA5">
            <v>271915.93</v>
          </cell>
          <cell r="BB5">
            <v>2424242.424234</v>
          </cell>
          <cell r="BC5">
            <v>12532.1</v>
          </cell>
          <cell r="BD5">
            <v>4.6088142022425824E-2</v>
          </cell>
          <cell r="BE5">
            <v>5.1694912500179638E-3</v>
          </cell>
        </row>
        <row r="6">
          <cell r="C6">
            <v>15427292.210000001</v>
          </cell>
          <cell r="D6">
            <v>26136363.636266999</v>
          </cell>
          <cell r="E6">
            <v>5852592.8899999997</v>
          </cell>
          <cell r="F6">
            <v>0.37936617847987208</v>
          </cell>
          <cell r="G6">
            <v>0.22392529318343665</v>
          </cell>
          <cell r="H6">
            <v>88951.42</v>
          </cell>
          <cell r="I6">
            <v>227272.72726799999</v>
          </cell>
          <cell r="J6">
            <v>79099.759999999995</v>
          </cell>
          <cell r="K6">
            <v>0.88924673715158231</v>
          </cell>
          <cell r="L6">
            <v>0.34803894400723923</v>
          </cell>
          <cell r="R6">
            <v>9037163.5999999996</v>
          </cell>
          <cell r="S6">
            <v>13333333.333310001</v>
          </cell>
          <cell r="T6">
            <v>3301703.94</v>
          </cell>
          <cell r="U6">
            <v>0.36534736850398508</v>
          </cell>
          <cell r="V6">
            <v>0.24762779550043337</v>
          </cell>
          <cell r="W6">
            <v>6818.4</v>
          </cell>
          <cell r="X6">
            <v>15151.515144000001</v>
          </cell>
          <cell r="Y6">
            <v>720</v>
          </cell>
          <cell r="Z6">
            <v>0.10559662090813095</v>
          </cell>
          <cell r="AA6">
            <v>4.7520000023569924E-2</v>
          </cell>
          <cell r="AB6">
            <v>33545.279999999999</v>
          </cell>
          <cell r="AC6">
            <v>15151.515144000001</v>
          </cell>
          <cell r="AD6">
            <v>239.04</v>
          </cell>
          <cell r="AE6">
            <v>7.1258907363420431E-3</v>
          </cell>
          <cell r="AF6">
            <v>1.5776640007825214E-2</v>
          </cell>
          <cell r="AG6">
            <v>5972712.1100000003</v>
          </cell>
          <cell r="AH6">
            <v>9924242.4242230002</v>
          </cell>
          <cell r="AI6">
            <v>2447667.48</v>
          </cell>
          <cell r="AJ6">
            <v>0.40980838100365097</v>
          </cell>
          <cell r="AK6">
            <v>0.24663519645849802</v>
          </cell>
          <cell r="AL6">
            <v>14564.03</v>
          </cell>
          <cell r="AM6">
            <v>166666.66665599999</v>
          </cell>
          <cell r="AN6">
            <v>10630.57</v>
          </cell>
          <cell r="AO6">
            <v>0.72991953463430104</v>
          </cell>
          <cell r="AP6">
            <v>6.3783420004082145E-2</v>
          </cell>
          <cell r="AQ6">
            <v>1137.5999999999999</v>
          </cell>
          <cell r="AR6">
            <v>15151.515144000001</v>
          </cell>
          <cell r="AS6">
            <v>0</v>
          </cell>
          <cell r="AV6">
            <v>483.84</v>
          </cell>
          <cell r="AW6">
            <v>15151.515144000001</v>
          </cell>
          <cell r="AX6">
            <v>0</v>
          </cell>
          <cell r="BA6">
            <v>271915.93</v>
          </cell>
          <cell r="BB6">
            <v>2424242.424234</v>
          </cell>
          <cell r="BC6">
            <v>12532.1</v>
          </cell>
          <cell r="BD6">
            <v>4.6088142022425824E-2</v>
          </cell>
          <cell r="BE6">
            <v>5.1694912500179638E-3</v>
          </cell>
        </row>
        <row r="7">
          <cell r="C7">
            <v>15427292.210000001</v>
          </cell>
          <cell r="D7">
            <v>26136363.636266999</v>
          </cell>
          <cell r="E7">
            <v>5852592.8899999997</v>
          </cell>
          <cell r="F7">
            <v>0.37936617847987208</v>
          </cell>
          <cell r="G7">
            <v>0.22392529318343665</v>
          </cell>
          <cell r="H7">
            <v>88951.42</v>
          </cell>
          <cell r="I7">
            <v>227272.72726799999</v>
          </cell>
          <cell r="J7">
            <v>79099.759999999995</v>
          </cell>
          <cell r="K7">
            <v>0.88924673715158231</v>
          </cell>
          <cell r="L7">
            <v>0.34803894400723923</v>
          </cell>
          <cell r="R7">
            <v>9037163.5999999996</v>
          </cell>
          <cell r="S7">
            <v>13333333.333310001</v>
          </cell>
          <cell r="T7">
            <v>3301703.94</v>
          </cell>
          <cell r="U7">
            <v>0.36534736850398508</v>
          </cell>
          <cell r="V7">
            <v>0.24762779550043337</v>
          </cell>
          <cell r="W7">
            <v>6818.4</v>
          </cell>
          <cell r="X7">
            <v>15151.515144000001</v>
          </cell>
          <cell r="Y7">
            <v>720</v>
          </cell>
          <cell r="Z7">
            <v>0.10559662090813095</v>
          </cell>
          <cell r="AA7">
            <v>4.7520000023569924E-2</v>
          </cell>
          <cell r="AB7">
            <v>33545.279999999999</v>
          </cell>
          <cell r="AC7">
            <v>15151.515144000001</v>
          </cell>
          <cell r="AD7">
            <v>239.04</v>
          </cell>
          <cell r="AE7">
            <v>7.1258907363420431E-3</v>
          </cell>
          <cell r="AF7">
            <v>1.5776640007825214E-2</v>
          </cell>
          <cell r="AG7">
            <v>5972712.1100000003</v>
          </cell>
          <cell r="AH7">
            <v>9924242.4242230002</v>
          </cell>
          <cell r="AI7">
            <v>2447667.48</v>
          </cell>
          <cell r="AJ7">
            <v>0.40980838100365097</v>
          </cell>
          <cell r="AK7">
            <v>0.24663519645849802</v>
          </cell>
          <cell r="AL7">
            <v>14564.03</v>
          </cell>
          <cell r="AM7">
            <v>166666.66665599999</v>
          </cell>
          <cell r="AN7">
            <v>10630.57</v>
          </cell>
          <cell r="AO7">
            <v>0.72991953463430104</v>
          </cell>
          <cell r="AP7">
            <v>6.3783420004082145E-2</v>
          </cell>
          <cell r="AQ7">
            <v>1137.5999999999999</v>
          </cell>
          <cell r="AR7">
            <v>15151.515144000001</v>
          </cell>
          <cell r="AS7">
            <v>0</v>
          </cell>
          <cell r="AV7">
            <v>483.84</v>
          </cell>
          <cell r="AW7">
            <v>15151.515144000001</v>
          </cell>
          <cell r="AX7">
            <v>0</v>
          </cell>
          <cell r="BA7">
            <v>271915.93</v>
          </cell>
          <cell r="BB7">
            <v>2424242.424234</v>
          </cell>
          <cell r="BC7">
            <v>12532.1</v>
          </cell>
          <cell r="BD7">
            <v>4.6088142022425824E-2</v>
          </cell>
          <cell r="BE7">
            <v>5.1694912500179638E-3</v>
          </cell>
        </row>
        <row r="8">
          <cell r="B8" t="str">
            <v>500101010</v>
          </cell>
          <cell r="C8">
            <v>-7451806.3399999999</v>
          </cell>
          <cell r="D8">
            <v>-12006657.558839999</v>
          </cell>
          <cell r="E8">
            <v>-2922265.08</v>
          </cell>
          <cell r="F8">
            <v>0.39215526365920023</v>
          </cell>
          <cell r="G8">
            <v>0.24338705969409935</v>
          </cell>
          <cell r="H8">
            <v>-53787.22</v>
          </cell>
          <cell r="I8">
            <v>-98484.848471999998</v>
          </cell>
          <cell r="J8">
            <v>-43839.14</v>
          </cell>
          <cell r="K8">
            <v>0.81504751500449368</v>
          </cell>
          <cell r="L8">
            <v>0.44513588313499619</v>
          </cell>
          <cell r="R8">
            <v>-3388387.6425000001</v>
          </cell>
          <cell r="S8">
            <v>-4794936.9226850001</v>
          </cell>
          <cell r="T8">
            <v>-1287263.51</v>
          </cell>
          <cell r="U8">
            <v>0.37990444005109136</v>
          </cell>
          <cell r="V8">
            <v>0.26846307485504456</v>
          </cell>
          <cell r="W8">
            <v>-4280.97</v>
          </cell>
          <cell r="X8">
            <v>-7575.7575720000004</v>
          </cell>
          <cell r="Y8">
            <v>-430.6</v>
          </cell>
          <cell r="Z8">
            <v>0.10058468057472957</v>
          </cell>
          <cell r="AA8">
            <v>5.6839200028192247E-2</v>
          </cell>
          <cell r="AB8">
            <v>-20726.125800000002</v>
          </cell>
          <cell r="AC8">
            <v>-7575.7575720000004</v>
          </cell>
          <cell r="AD8">
            <v>-96.89</v>
          </cell>
          <cell r="AE8">
            <v>4.67477621891111E-3</v>
          </cell>
          <cell r="AF8">
            <v>1.2789480006343583E-2</v>
          </cell>
          <cell r="AG8">
            <v>-3805987.5995</v>
          </cell>
          <cell r="AH8">
            <v>-5793255.1671010004</v>
          </cell>
          <cell r="AI8">
            <v>-1577344.28</v>
          </cell>
          <cell r="AJ8">
            <v>0.41443757730771869</v>
          </cell>
          <cell r="AK8">
            <v>0.27227253668326129</v>
          </cell>
          <cell r="AL8">
            <v>-7113.5258000000003</v>
          </cell>
          <cell r="AM8">
            <v>-159090.90908400001</v>
          </cell>
          <cell r="AN8">
            <v>-6069.76</v>
          </cell>
          <cell r="AO8">
            <v>0.85327025875129325</v>
          </cell>
          <cell r="AP8">
            <v>3.8152777144514066E-2</v>
          </cell>
          <cell r="AQ8">
            <v>-549.67999999999995</v>
          </cell>
          <cell r="AR8">
            <v>-7575.7575720000004</v>
          </cell>
          <cell r="AS8">
            <v>0</v>
          </cell>
          <cell r="AV8">
            <v>-219.26</v>
          </cell>
          <cell r="AW8">
            <v>-7575.7575720000004</v>
          </cell>
          <cell r="AX8">
            <v>0</v>
          </cell>
          <cell r="BA8">
            <v>-170754.31640000001</v>
          </cell>
          <cell r="BB8">
            <v>-1130586.6812100001</v>
          </cell>
          <cell r="BC8">
            <v>-7220.9</v>
          </cell>
          <cell r="BD8">
            <v>4.2288242852290207E-2</v>
          </cell>
          <cell r="BE8">
            <v>6.3868610165050757E-3</v>
          </cell>
        </row>
        <row r="9">
          <cell r="C9">
            <v>-7451806.3399999999</v>
          </cell>
          <cell r="D9">
            <v>-12006657.558839999</v>
          </cell>
          <cell r="E9">
            <v>-2922265.08</v>
          </cell>
          <cell r="F9">
            <v>0.39215526365920023</v>
          </cell>
          <cell r="G9">
            <v>0.24338705969409935</v>
          </cell>
          <cell r="H9">
            <v>-53787.22</v>
          </cell>
          <cell r="I9">
            <v>-98484.848471999998</v>
          </cell>
          <cell r="J9">
            <v>-43839.14</v>
          </cell>
          <cell r="K9">
            <v>0.81504751500449368</v>
          </cell>
          <cell r="L9">
            <v>0.44513588313499619</v>
          </cell>
          <cell r="R9">
            <v>-3388387.6425000001</v>
          </cell>
          <cell r="S9">
            <v>-4794936.9226850001</v>
          </cell>
          <cell r="T9">
            <v>-1287263.51</v>
          </cell>
          <cell r="U9">
            <v>0.37990444005109136</v>
          </cell>
          <cell r="V9">
            <v>0.26846307485504456</v>
          </cell>
          <cell r="W9">
            <v>-4280.97</v>
          </cell>
          <cell r="X9">
            <v>-7575.7575720000004</v>
          </cell>
          <cell r="Y9">
            <v>-430.6</v>
          </cell>
          <cell r="Z9">
            <v>0.10058468057472957</v>
          </cell>
          <cell r="AA9">
            <v>5.6839200028192247E-2</v>
          </cell>
          <cell r="AB9">
            <v>-20726.125800000002</v>
          </cell>
          <cell r="AC9">
            <v>-7575.7575720000004</v>
          </cell>
          <cell r="AD9">
            <v>-96.89</v>
          </cell>
          <cell r="AE9">
            <v>4.67477621891111E-3</v>
          </cell>
          <cell r="AF9">
            <v>1.2789480006343583E-2</v>
          </cell>
          <cell r="AG9">
            <v>-3805987.5995</v>
          </cell>
          <cell r="AH9">
            <v>-5793255.1671010004</v>
          </cell>
          <cell r="AI9">
            <v>-1577344.28</v>
          </cell>
          <cell r="AJ9">
            <v>0.41443757730771869</v>
          </cell>
          <cell r="AK9">
            <v>0.27227253668326129</v>
          </cell>
          <cell r="AL9">
            <v>-7113.5258000000003</v>
          </cell>
          <cell r="AM9">
            <v>-159090.90908400001</v>
          </cell>
          <cell r="AN9">
            <v>-6069.76</v>
          </cell>
          <cell r="AO9">
            <v>0.85327025875129325</v>
          </cell>
          <cell r="AP9">
            <v>3.8152777144514066E-2</v>
          </cell>
          <cell r="AQ9">
            <v>-549.67999999999995</v>
          </cell>
          <cell r="AR9">
            <v>-7575.7575720000004</v>
          </cell>
          <cell r="AS9">
            <v>0</v>
          </cell>
          <cell r="AV9">
            <v>-219.26</v>
          </cell>
          <cell r="AW9">
            <v>-7575.7575720000004</v>
          </cell>
          <cell r="AX9">
            <v>0</v>
          </cell>
          <cell r="BA9">
            <v>-170754.31640000001</v>
          </cell>
          <cell r="BB9">
            <v>-1130586.6812100001</v>
          </cell>
          <cell r="BC9">
            <v>-7220.9</v>
          </cell>
          <cell r="BD9">
            <v>4.2288242852290207E-2</v>
          </cell>
          <cell r="BE9">
            <v>6.3868610165050757E-3</v>
          </cell>
        </row>
        <row r="10">
          <cell r="B10" t="str">
            <v>500102010</v>
          </cell>
          <cell r="C10">
            <v>-122147.47</v>
          </cell>
          <cell r="D10">
            <v>0</v>
          </cell>
          <cell r="E10">
            <v>-20199.52</v>
          </cell>
          <cell r="F10">
            <v>0.16536994175974337</v>
          </cell>
          <cell r="H10">
            <v>-30.060600000000001</v>
          </cell>
          <cell r="I10">
            <v>0</v>
          </cell>
          <cell r="J10">
            <v>0</v>
          </cell>
          <cell r="R10">
            <v>-20898.571599999999</v>
          </cell>
          <cell r="S10">
            <v>0</v>
          </cell>
          <cell r="T10">
            <v>-164.98</v>
          </cell>
          <cell r="U10">
            <v>7.8943194376021372E-3</v>
          </cell>
          <cell r="Z10">
            <v>0.10559662090813095</v>
          </cell>
          <cell r="AA10">
            <v>4.7520000023569924E-2</v>
          </cell>
          <cell r="AB10">
            <v>-784.20939999999996</v>
          </cell>
          <cell r="AC10">
            <v>0</v>
          </cell>
          <cell r="AD10">
            <v>0</v>
          </cell>
          <cell r="AG10">
            <v>-100359.47689999999</v>
          </cell>
          <cell r="AH10">
            <v>0</v>
          </cell>
          <cell r="AI10">
            <v>-20034.54</v>
          </cell>
          <cell r="AJ10">
            <v>0.19962778422971236</v>
          </cell>
          <cell r="AO10">
            <v>0.72991953463430104</v>
          </cell>
          <cell r="AP10">
            <v>6.3783420004082145E-2</v>
          </cell>
          <cell r="BA10">
            <v>-75.151499999999999</v>
          </cell>
          <cell r="BB10">
            <v>0</v>
          </cell>
          <cell r="BC10">
            <v>0</v>
          </cell>
        </row>
        <row r="11">
          <cell r="B11" t="str">
            <v>500102030</v>
          </cell>
          <cell r="C11">
            <v>-13063.32</v>
          </cell>
          <cell r="D11">
            <v>0</v>
          </cell>
          <cell r="E11">
            <v>-7349.45</v>
          </cell>
          <cell r="F11">
            <v>0.56260200316611697</v>
          </cell>
          <cell r="H11">
            <v>-50.786200000000001</v>
          </cell>
          <cell r="I11">
            <v>0</v>
          </cell>
          <cell r="J11">
            <v>-96.916399999999996</v>
          </cell>
          <cell r="K11">
            <v>1.9083215519176469</v>
          </cell>
          <cell r="R11">
            <v>-6498.9386000000004</v>
          </cell>
          <cell r="S11">
            <v>0</v>
          </cell>
          <cell r="T11">
            <v>-4357.1707999999999</v>
          </cell>
          <cell r="U11">
            <v>0.67044344748848683</v>
          </cell>
          <cell r="Z11">
            <v>0.10559662090813095</v>
          </cell>
          <cell r="AA11">
            <v>4.7520000023569924E-2</v>
          </cell>
          <cell r="AB11">
            <v>-125.0508</v>
          </cell>
          <cell r="AC11">
            <v>0</v>
          </cell>
          <cell r="AD11">
            <v>0</v>
          </cell>
          <cell r="AG11">
            <v>-6247.8671999999997</v>
          </cell>
          <cell r="AH11">
            <v>0</v>
          </cell>
          <cell r="AI11">
            <v>-2577.6167999999998</v>
          </cell>
          <cell r="AJ11">
            <v>0.41255947309507474</v>
          </cell>
          <cell r="AL11">
            <v>0</v>
          </cell>
          <cell r="AM11">
            <v>0</v>
          </cell>
          <cell r="AN11">
            <v>-317.74599999999998</v>
          </cell>
          <cell r="BA11">
            <v>-140.6772</v>
          </cell>
          <cell r="BB11">
            <v>0</v>
          </cell>
          <cell r="BC11">
            <v>0</v>
          </cell>
        </row>
        <row r="12">
          <cell r="B12" t="str">
            <v>500102050</v>
          </cell>
          <cell r="C12">
            <v>-2223.08</v>
          </cell>
          <cell r="D12">
            <v>0</v>
          </cell>
          <cell r="E12">
            <v>0</v>
          </cell>
          <cell r="H12">
            <v>-11.3431</v>
          </cell>
          <cell r="I12">
            <v>0</v>
          </cell>
          <cell r="J12">
            <v>0</v>
          </cell>
          <cell r="R12">
            <v>-1270.2876000000001</v>
          </cell>
          <cell r="S12">
            <v>0</v>
          </cell>
          <cell r="T12">
            <v>0</v>
          </cell>
          <cell r="Z12">
            <v>0.10559662090813095</v>
          </cell>
          <cell r="AA12">
            <v>4.7520000023569924E-2</v>
          </cell>
          <cell r="AB12">
            <v>2.0348000000000002</v>
          </cell>
          <cell r="AC12">
            <v>0</v>
          </cell>
          <cell r="AD12">
            <v>0</v>
          </cell>
          <cell r="AG12">
            <v>-899.18359999999996</v>
          </cell>
          <cell r="AH12">
            <v>0</v>
          </cell>
          <cell r="AI12">
            <v>0</v>
          </cell>
          <cell r="AL12">
            <v>-0.96519999999999995</v>
          </cell>
          <cell r="AM12">
            <v>0</v>
          </cell>
          <cell r="AN12">
            <v>0</v>
          </cell>
          <cell r="BA12">
            <v>-43.335299999999997</v>
          </cell>
          <cell r="BB12">
            <v>0</v>
          </cell>
          <cell r="BC12">
            <v>0</v>
          </cell>
        </row>
        <row r="13">
          <cell r="C13">
            <v>-137433.87</v>
          </cell>
          <cell r="D13">
            <v>0</v>
          </cell>
          <cell r="E13">
            <v>-27548.97</v>
          </cell>
          <cell r="F13">
            <v>0.20045255219837729</v>
          </cell>
          <cell r="H13">
            <v>-92.189899999999994</v>
          </cell>
          <cell r="I13">
            <v>0</v>
          </cell>
          <cell r="J13">
            <v>-96.916399999999996</v>
          </cell>
          <cell r="R13">
            <v>-28667.7978</v>
          </cell>
          <cell r="S13">
            <v>0</v>
          </cell>
          <cell r="T13">
            <v>-4522.1508000000003</v>
          </cell>
          <cell r="U13">
            <v>7.8943194376021372E-3</v>
          </cell>
          <cell r="Z13">
            <v>0.10559662090813095</v>
          </cell>
          <cell r="AA13">
            <v>4.7520000023569924E-2</v>
          </cell>
          <cell r="AB13">
            <v>-907.22540000000004</v>
          </cell>
          <cell r="AC13">
            <v>0</v>
          </cell>
          <cell r="AD13">
            <v>0</v>
          </cell>
          <cell r="AG13">
            <v>-107506.52770000001</v>
          </cell>
          <cell r="AH13">
            <v>0</v>
          </cell>
          <cell r="AI13">
            <v>-22612.156800000001</v>
          </cell>
          <cell r="AJ13">
            <v>0.19962778422971236</v>
          </cell>
          <cell r="AL13">
            <v>-0.96519999999999995</v>
          </cell>
          <cell r="AM13">
            <v>0</v>
          </cell>
          <cell r="AN13">
            <v>-317.74599999999998</v>
          </cell>
          <cell r="BA13">
            <v>-259.16399999999999</v>
          </cell>
          <cell r="BB13">
            <v>0</v>
          </cell>
          <cell r="BC13">
            <v>0</v>
          </cell>
        </row>
        <row r="14">
          <cell r="B14" t="str">
            <v>500103010</v>
          </cell>
          <cell r="C14">
            <v>-13807.88</v>
          </cell>
          <cell r="D14">
            <v>0</v>
          </cell>
          <cell r="E14">
            <v>-5598.3</v>
          </cell>
          <cell r="F14">
            <v>0.40544239955735423</v>
          </cell>
          <cell r="H14">
            <v>-294.79199999999997</v>
          </cell>
          <cell r="I14">
            <v>0</v>
          </cell>
          <cell r="J14">
            <v>0</v>
          </cell>
          <cell r="M14">
            <v>0</v>
          </cell>
          <cell r="N14">
            <v>0</v>
          </cell>
          <cell r="O14">
            <v>0</v>
          </cell>
          <cell r="R14">
            <v>-10176.067999999999</v>
          </cell>
          <cell r="S14">
            <v>0</v>
          </cell>
          <cell r="T14">
            <v>-1891.12</v>
          </cell>
          <cell r="U14">
            <v>0.18583995311352086</v>
          </cell>
          <cell r="Z14">
            <v>0.10559662090813095</v>
          </cell>
          <cell r="AA14">
            <v>4.7520000023569924E-2</v>
          </cell>
          <cell r="AB14">
            <v>280.084</v>
          </cell>
          <cell r="AC14">
            <v>0</v>
          </cell>
          <cell r="AD14">
            <v>0</v>
          </cell>
          <cell r="AG14">
            <v>-2950.2363999999998</v>
          </cell>
          <cell r="AH14">
            <v>0</v>
          </cell>
          <cell r="AI14">
            <v>-677.98</v>
          </cell>
          <cell r="AJ14">
            <v>0.2298053132284586</v>
          </cell>
          <cell r="AO14">
            <v>0.72991953463430104</v>
          </cell>
          <cell r="AP14">
            <v>6.3783420004082145E-2</v>
          </cell>
          <cell r="BA14">
            <v>-666.86760000000004</v>
          </cell>
          <cell r="BB14">
            <v>0</v>
          </cell>
          <cell r="BC14">
            <v>-3029.2</v>
          </cell>
          <cell r="BD14">
            <v>4.5424309113233274</v>
          </cell>
        </row>
        <row r="15">
          <cell r="C15">
            <v>-13807.88</v>
          </cell>
          <cell r="D15">
            <v>0</v>
          </cell>
          <cell r="E15">
            <v>-5598.3</v>
          </cell>
          <cell r="F15">
            <v>0.40544239955735423</v>
          </cell>
          <cell r="H15">
            <v>-294.79199999999997</v>
          </cell>
          <cell r="I15">
            <v>0</v>
          </cell>
          <cell r="J15">
            <v>0</v>
          </cell>
          <cell r="M15">
            <v>0</v>
          </cell>
          <cell r="N15">
            <v>0</v>
          </cell>
          <cell r="O15">
            <v>0</v>
          </cell>
          <cell r="R15">
            <v>-10176.067999999999</v>
          </cell>
          <cell r="S15">
            <v>0</v>
          </cell>
          <cell r="T15">
            <v>-1891.12</v>
          </cell>
          <cell r="U15">
            <v>0.18583995311352086</v>
          </cell>
          <cell r="Z15">
            <v>0.10559662090813095</v>
          </cell>
          <cell r="AA15">
            <v>4.7520000023569924E-2</v>
          </cell>
          <cell r="AB15">
            <v>280.084</v>
          </cell>
          <cell r="AC15">
            <v>0</v>
          </cell>
          <cell r="AD15">
            <v>0</v>
          </cell>
          <cell r="AG15">
            <v>-2950.2363999999998</v>
          </cell>
          <cell r="AH15">
            <v>0</v>
          </cell>
          <cell r="AI15">
            <v>-677.98</v>
          </cell>
          <cell r="AJ15">
            <v>0.2298053132284586</v>
          </cell>
          <cell r="AO15">
            <v>0.72991953463430104</v>
          </cell>
          <cell r="AP15">
            <v>6.3783420004082145E-2</v>
          </cell>
          <cell r="BA15">
            <v>-666.86760000000004</v>
          </cell>
          <cell r="BB15">
            <v>0</v>
          </cell>
          <cell r="BC15">
            <v>-3029.2</v>
          </cell>
          <cell r="BD15">
            <v>4.5424309113233274</v>
          </cell>
        </row>
        <row r="16">
          <cell r="C16">
            <v>-7603048.0899999999</v>
          </cell>
          <cell r="D16">
            <v>-12006657.558839999</v>
          </cell>
          <cell r="E16">
            <v>-2955412.35</v>
          </cell>
          <cell r="F16">
            <v>0.38871414661800463</v>
          </cell>
          <cell r="G16">
            <v>0.24614780054454485</v>
          </cell>
          <cell r="H16">
            <v>-54174.2019</v>
          </cell>
          <cell r="I16">
            <v>-98484.848471999998</v>
          </cell>
          <cell r="J16">
            <v>-43936.056400000001</v>
          </cell>
          <cell r="K16">
            <v>0.81504751500449368</v>
          </cell>
          <cell r="L16">
            <v>0.44513588313499619</v>
          </cell>
          <cell r="M16">
            <v>0</v>
          </cell>
          <cell r="N16">
            <v>0</v>
          </cell>
          <cell r="O16">
            <v>0</v>
          </cell>
          <cell r="R16">
            <v>-3427231.5082999999</v>
          </cell>
          <cell r="S16">
            <v>-4794936.9226850001</v>
          </cell>
          <cell r="T16">
            <v>-1293676.7808000001</v>
          </cell>
          <cell r="U16">
            <v>0.37990444005109136</v>
          </cell>
          <cell r="V16">
            <v>0.26846307485504456</v>
          </cell>
          <cell r="W16">
            <v>-4280.97</v>
          </cell>
          <cell r="X16">
            <v>-7575.7575720000004</v>
          </cell>
          <cell r="Y16">
            <v>-430.6</v>
          </cell>
          <cell r="Z16">
            <v>0.10058468057472957</v>
          </cell>
          <cell r="AA16">
            <v>5.6839200028192247E-2</v>
          </cell>
          <cell r="AB16">
            <v>-21353.267199999998</v>
          </cell>
          <cell r="AC16">
            <v>-7575.7575720000004</v>
          </cell>
          <cell r="AD16">
            <v>-96.89</v>
          </cell>
          <cell r="AE16">
            <v>4.67477621891111E-3</v>
          </cell>
          <cell r="AF16">
            <v>1.2789480006343583E-2</v>
          </cell>
          <cell r="AG16">
            <v>-3916444.3635999998</v>
          </cell>
          <cell r="AH16">
            <v>-5793255.1671010004</v>
          </cell>
          <cell r="AI16">
            <v>-1600634.4168</v>
          </cell>
          <cell r="AJ16">
            <v>0.41443757730771869</v>
          </cell>
          <cell r="AK16">
            <v>0.27227253668326129</v>
          </cell>
          <cell r="AL16">
            <v>-7114.491</v>
          </cell>
          <cell r="AM16">
            <v>-159090.90908400001</v>
          </cell>
          <cell r="AN16">
            <v>-6387.5060000000003</v>
          </cell>
          <cell r="AO16">
            <v>0.85327025875129325</v>
          </cell>
          <cell r="AP16">
            <v>3.8152777144514066E-2</v>
          </cell>
          <cell r="AQ16">
            <v>-549.67999999999995</v>
          </cell>
          <cell r="AR16">
            <v>-7575.7575720000004</v>
          </cell>
          <cell r="AS16">
            <v>0</v>
          </cell>
          <cell r="AV16">
            <v>-219.26</v>
          </cell>
          <cell r="AW16">
            <v>-7575.7575720000004</v>
          </cell>
          <cell r="AX16">
            <v>0</v>
          </cell>
          <cell r="BA16">
            <v>-171680.348</v>
          </cell>
          <cell r="BB16">
            <v>-1130586.6812100001</v>
          </cell>
          <cell r="BC16">
            <v>-10250.1</v>
          </cell>
          <cell r="BD16">
            <v>4.2288242852290207E-2</v>
          </cell>
          <cell r="BE16">
            <v>6.3868610165050757E-3</v>
          </cell>
        </row>
        <row r="17">
          <cell r="C17">
            <v>-7603048.0899999999</v>
          </cell>
          <cell r="D17">
            <v>-12006657.558839999</v>
          </cell>
          <cell r="E17">
            <v>-2955412.35</v>
          </cell>
          <cell r="F17">
            <v>0.38871414661800463</v>
          </cell>
          <cell r="G17">
            <v>0.24614780054454485</v>
          </cell>
          <cell r="H17">
            <v>-54174.2019</v>
          </cell>
          <cell r="I17">
            <v>-98484.848471999998</v>
          </cell>
          <cell r="J17">
            <v>-43936.056400000001</v>
          </cell>
          <cell r="K17">
            <v>0.81504751500449368</v>
          </cell>
          <cell r="L17">
            <v>0.44513588313499619</v>
          </cell>
          <cell r="M17">
            <v>0</v>
          </cell>
          <cell r="N17">
            <v>0</v>
          </cell>
          <cell r="O17">
            <v>0</v>
          </cell>
          <cell r="R17">
            <v>-3427231.5082999999</v>
          </cell>
          <cell r="S17">
            <v>-4794936.9226850001</v>
          </cell>
          <cell r="T17">
            <v>-1293676.7808000001</v>
          </cell>
          <cell r="U17">
            <v>0.37990444005109136</v>
          </cell>
          <cell r="V17">
            <v>0.26846307485504456</v>
          </cell>
          <cell r="W17">
            <v>-4280.97</v>
          </cell>
          <cell r="X17">
            <v>-7575.7575720000004</v>
          </cell>
          <cell r="Y17">
            <v>-430.6</v>
          </cell>
          <cell r="Z17">
            <v>0.10058468057472957</v>
          </cell>
          <cell r="AA17">
            <v>5.6839200028192247E-2</v>
          </cell>
          <cell r="AB17">
            <v>-21353.267199999998</v>
          </cell>
          <cell r="AC17">
            <v>-7575.7575720000004</v>
          </cell>
          <cell r="AD17">
            <v>-96.89</v>
          </cell>
          <cell r="AE17">
            <v>4.67477621891111E-3</v>
          </cell>
          <cell r="AF17">
            <v>1.2789480006343583E-2</v>
          </cell>
          <cell r="AG17">
            <v>-3916444.3635999998</v>
          </cell>
          <cell r="AH17">
            <v>-5793255.1671010004</v>
          </cell>
          <cell r="AI17">
            <v>-1600634.4168</v>
          </cell>
          <cell r="AJ17">
            <v>0.41443757730771869</v>
          </cell>
          <cell r="AK17">
            <v>0.27227253668326129</v>
          </cell>
          <cell r="AL17">
            <v>-7114.491</v>
          </cell>
          <cell r="AM17">
            <v>-159090.90908400001</v>
          </cell>
          <cell r="AN17">
            <v>-6387.5060000000003</v>
          </cell>
          <cell r="AO17">
            <v>0.85327025875129325</v>
          </cell>
          <cell r="AP17">
            <v>3.8152777144514066E-2</v>
          </cell>
          <cell r="AQ17">
            <v>-549.67999999999995</v>
          </cell>
          <cell r="AR17">
            <v>-7575.7575720000004</v>
          </cell>
          <cell r="AS17">
            <v>0</v>
          </cell>
          <cell r="AV17">
            <v>-219.26</v>
          </cell>
          <cell r="AW17">
            <v>-7575.7575720000004</v>
          </cell>
          <cell r="AX17">
            <v>0</v>
          </cell>
          <cell r="BA17">
            <v>-171680.348</v>
          </cell>
          <cell r="BB17">
            <v>-1130586.6812100001</v>
          </cell>
          <cell r="BC17">
            <v>-10250.1</v>
          </cell>
          <cell r="BD17">
            <v>4.2288242852290207E-2</v>
          </cell>
          <cell r="BE17">
            <v>6.3868610165050757E-3</v>
          </cell>
        </row>
        <row r="18">
          <cell r="C18">
            <v>-7603048.0899999999</v>
          </cell>
          <cell r="D18">
            <v>-12006657.558839999</v>
          </cell>
          <cell r="E18">
            <v>-2955412.35</v>
          </cell>
          <cell r="F18">
            <v>0.38871414661800463</v>
          </cell>
          <cell r="G18">
            <v>0.24614780054454485</v>
          </cell>
          <cell r="H18">
            <v>-54174.2019</v>
          </cell>
          <cell r="I18">
            <v>-98484.848471999998</v>
          </cell>
          <cell r="J18">
            <v>-43936.056400000001</v>
          </cell>
          <cell r="K18">
            <v>0.81504751500449368</v>
          </cell>
          <cell r="L18">
            <v>0.44513588313499619</v>
          </cell>
          <cell r="M18">
            <v>0</v>
          </cell>
          <cell r="N18">
            <v>0</v>
          </cell>
          <cell r="O18">
            <v>0</v>
          </cell>
          <cell r="R18">
            <v>-3427231.5082999999</v>
          </cell>
          <cell r="S18">
            <v>-4794936.9226850001</v>
          </cell>
          <cell r="T18">
            <v>-1293676.7808000001</v>
          </cell>
          <cell r="U18">
            <v>0.37990444005109136</v>
          </cell>
          <cell r="V18">
            <v>0.26846307485504456</v>
          </cell>
          <cell r="W18">
            <v>-4280.97</v>
          </cell>
          <cell r="X18">
            <v>-7575.7575720000004</v>
          </cell>
          <cell r="Y18">
            <v>-430.6</v>
          </cell>
          <cell r="Z18">
            <v>0.10058468057472957</v>
          </cell>
          <cell r="AA18">
            <v>5.6839200028192247E-2</v>
          </cell>
          <cell r="AB18">
            <v>-21353.267199999998</v>
          </cell>
          <cell r="AC18">
            <v>-7575.7575720000004</v>
          </cell>
          <cell r="AD18">
            <v>-96.89</v>
          </cell>
          <cell r="AE18">
            <v>4.67477621891111E-3</v>
          </cell>
          <cell r="AF18">
            <v>1.2789480006343583E-2</v>
          </cell>
          <cell r="AG18">
            <v>-3916444.3635999998</v>
          </cell>
          <cell r="AH18">
            <v>-5793255.1671010004</v>
          </cell>
          <cell r="AI18">
            <v>-1600634.4168</v>
          </cell>
          <cell r="AJ18">
            <v>0.41443757730771869</v>
          </cell>
          <cell r="AK18">
            <v>0.27227253668326129</v>
          </cell>
          <cell r="AL18">
            <v>-7114.491</v>
          </cell>
          <cell r="AM18">
            <v>-159090.90908400001</v>
          </cell>
          <cell r="AN18">
            <v>-6387.5060000000003</v>
          </cell>
          <cell r="AO18">
            <v>0.85327025875129325</v>
          </cell>
          <cell r="AP18">
            <v>3.8152777144514066E-2</v>
          </cell>
          <cell r="AQ18">
            <v>-549.67999999999995</v>
          </cell>
          <cell r="AR18">
            <v>-7575.7575720000004</v>
          </cell>
          <cell r="AS18">
            <v>0</v>
          </cell>
          <cell r="AV18">
            <v>-219.26</v>
          </cell>
          <cell r="AW18">
            <v>-7575.7575720000004</v>
          </cell>
          <cell r="AX18">
            <v>0</v>
          </cell>
          <cell r="BA18">
            <v>-171680.348</v>
          </cell>
          <cell r="BB18">
            <v>-1130586.6812100001</v>
          </cell>
          <cell r="BC18">
            <v>-10250.1</v>
          </cell>
          <cell r="BD18">
            <v>4.2288242852290207E-2</v>
          </cell>
          <cell r="BE18">
            <v>6.3868610165050757E-3</v>
          </cell>
        </row>
        <row r="19">
          <cell r="B19" t="str">
            <v>599999999</v>
          </cell>
          <cell r="C19">
            <v>7824244.1200000001</v>
          </cell>
          <cell r="D19">
            <v>14129706.077427</v>
          </cell>
          <cell r="E19">
            <v>2897180.54</v>
          </cell>
          <cell r="F19">
            <v>0.37028248295504362</v>
          </cell>
          <cell r="G19">
            <v>0.20504181220219497</v>
          </cell>
          <cell r="H19">
            <v>34777.218099999998</v>
          </cell>
          <cell r="I19">
            <v>128787.878796</v>
          </cell>
          <cell r="J19">
            <v>35163.703600000001</v>
          </cell>
          <cell r="K19">
            <v>1.0111131804415374</v>
          </cell>
          <cell r="L19">
            <v>0.27303581617101796</v>
          </cell>
          <cell r="M19">
            <v>0</v>
          </cell>
          <cell r="N19">
            <v>0</v>
          </cell>
          <cell r="O19">
            <v>0</v>
          </cell>
          <cell r="R19">
            <v>5609932.0916999998</v>
          </cell>
          <cell r="S19">
            <v>8538396.4106249996</v>
          </cell>
          <cell r="T19">
            <v>2008027.1592000001</v>
          </cell>
          <cell r="U19">
            <v>0.35794143785999016</v>
          </cell>
          <cell r="V19">
            <v>0.23517614580429336</v>
          </cell>
          <cell r="W19">
            <v>2537.4299999999998</v>
          </cell>
          <cell r="X19">
            <v>7575.7575720000004</v>
          </cell>
          <cell r="Y19">
            <v>289.39999999999998</v>
          </cell>
          <cell r="Z19">
            <v>0.11405240735705025</v>
          </cell>
          <cell r="AA19">
            <v>3.8200800018947594E-2</v>
          </cell>
          <cell r="AB19">
            <v>12192.0128</v>
          </cell>
          <cell r="AC19">
            <v>7575.7575720000004</v>
          </cell>
          <cell r="AD19">
            <v>142.15</v>
          </cell>
          <cell r="AE19">
            <v>1.1659272536196813E-2</v>
          </cell>
          <cell r="AF19">
            <v>1.8763800009306844E-2</v>
          </cell>
          <cell r="AG19">
            <v>2056267.7464000001</v>
          </cell>
          <cell r="AH19">
            <v>4130987.2571220002</v>
          </cell>
          <cell r="AI19">
            <v>847033.06319999998</v>
          </cell>
          <cell r="AJ19">
            <v>0.41192741785836923</v>
          </cell>
          <cell r="AK19">
            <v>0.2050437366369694</v>
          </cell>
          <cell r="AL19">
            <v>7449.5389999999998</v>
          </cell>
          <cell r="AM19">
            <v>7575.7575720000004</v>
          </cell>
          <cell r="AN19">
            <v>4243.0640000000003</v>
          </cell>
          <cell r="AO19">
            <v>0.56957403672898421</v>
          </cell>
          <cell r="AP19">
            <v>0.56008444827780191</v>
          </cell>
          <cell r="AQ19">
            <v>587.91999999999996</v>
          </cell>
          <cell r="AR19">
            <v>7575.7575720000004</v>
          </cell>
          <cell r="AS19">
            <v>0</v>
          </cell>
          <cell r="AV19">
            <v>264.58</v>
          </cell>
          <cell r="AW19">
            <v>7575.7575720000004</v>
          </cell>
          <cell r="AX19">
            <v>0</v>
          </cell>
          <cell r="BA19">
            <v>100235.58199999999</v>
          </cell>
          <cell r="BB19">
            <v>1293655.743024</v>
          </cell>
          <cell r="BC19">
            <v>2282</v>
          </cell>
          <cell r="BD19">
            <v>2.2766366538381551E-2</v>
          </cell>
          <cell r="BE19">
            <v>1.7639932511455364E-3</v>
          </cell>
        </row>
        <row r="20">
          <cell r="C20">
            <v>7824244.1200000001</v>
          </cell>
          <cell r="D20">
            <v>14129706.077427</v>
          </cell>
          <cell r="E20">
            <v>2897180.54</v>
          </cell>
          <cell r="F20">
            <v>0.37028248295504362</v>
          </cell>
          <cell r="G20">
            <v>0.20504181220219497</v>
          </cell>
          <cell r="H20">
            <v>34777.218099999998</v>
          </cell>
          <cell r="I20">
            <v>128787.878796</v>
          </cell>
          <cell r="J20">
            <v>35163.703600000001</v>
          </cell>
          <cell r="K20">
            <v>1.0111131804415374</v>
          </cell>
          <cell r="L20">
            <v>0.27303581617101796</v>
          </cell>
          <cell r="M20">
            <v>0</v>
          </cell>
          <cell r="N20">
            <v>0</v>
          </cell>
          <cell r="O20">
            <v>0</v>
          </cell>
          <cell r="R20">
            <v>5609932.0916999998</v>
          </cell>
          <cell r="S20">
            <v>8538396.4106249996</v>
          </cell>
          <cell r="T20">
            <v>2008027.1592000001</v>
          </cell>
          <cell r="U20">
            <v>0.35794143785999016</v>
          </cell>
          <cell r="V20">
            <v>0.23517614580429336</v>
          </cell>
          <cell r="W20">
            <v>2537.4299999999998</v>
          </cell>
          <cell r="X20">
            <v>7575.7575720000004</v>
          </cell>
          <cell r="Y20">
            <v>289.39999999999998</v>
          </cell>
          <cell r="Z20">
            <v>0.11405240735705025</v>
          </cell>
          <cell r="AA20">
            <v>3.8200800018947594E-2</v>
          </cell>
          <cell r="AB20">
            <v>12192.0128</v>
          </cell>
          <cell r="AC20">
            <v>7575.7575720000004</v>
          </cell>
          <cell r="AD20">
            <v>142.15</v>
          </cell>
          <cell r="AE20">
            <v>1.1659272536196813E-2</v>
          </cell>
          <cell r="AF20">
            <v>1.8763800009306844E-2</v>
          </cell>
          <cell r="AG20">
            <v>2056267.7464000001</v>
          </cell>
          <cell r="AH20">
            <v>4130987.2571220002</v>
          </cell>
          <cell r="AI20">
            <v>847033.06319999998</v>
          </cell>
          <cell r="AJ20">
            <v>0.41192741785836923</v>
          </cell>
          <cell r="AK20">
            <v>0.2050437366369694</v>
          </cell>
          <cell r="AL20">
            <v>7449.5389999999998</v>
          </cell>
          <cell r="AM20">
            <v>7575.7575720000004</v>
          </cell>
          <cell r="AN20">
            <v>4243.0640000000003</v>
          </cell>
          <cell r="AO20">
            <v>0.56957403672898421</v>
          </cell>
          <cell r="AP20">
            <v>0.56008444827780191</v>
          </cell>
          <cell r="AQ20">
            <v>587.91999999999996</v>
          </cell>
          <cell r="AR20">
            <v>7575.7575720000004</v>
          </cell>
          <cell r="AS20">
            <v>0</v>
          </cell>
          <cell r="AV20">
            <v>264.58</v>
          </cell>
          <cell r="AW20">
            <v>7575.7575720000004</v>
          </cell>
          <cell r="AX20">
            <v>0</v>
          </cell>
          <cell r="BA20">
            <v>100235.58199999999</v>
          </cell>
          <cell r="BB20">
            <v>1293655.743024</v>
          </cell>
          <cell r="BC20">
            <v>2282</v>
          </cell>
          <cell r="BD20">
            <v>2.2766366538381551E-2</v>
          </cell>
          <cell r="BE20">
            <v>1.7639932511455364E-3</v>
          </cell>
        </row>
        <row r="21">
          <cell r="C21">
            <v>7824244.1200000001</v>
          </cell>
          <cell r="D21">
            <v>14129706.077427</v>
          </cell>
          <cell r="E21">
            <v>2897180.54</v>
          </cell>
          <cell r="F21">
            <v>0.37028248295504362</v>
          </cell>
          <cell r="G21">
            <v>0.20504181220219497</v>
          </cell>
          <cell r="H21">
            <v>34777.218099999998</v>
          </cell>
          <cell r="I21">
            <v>128787.878796</v>
          </cell>
          <cell r="J21">
            <v>35163.703600000001</v>
          </cell>
          <cell r="K21">
            <v>1.0111131804415374</v>
          </cell>
          <cell r="L21">
            <v>0.27303581617101796</v>
          </cell>
          <cell r="M21">
            <v>0</v>
          </cell>
          <cell r="N21">
            <v>0</v>
          </cell>
          <cell r="O21">
            <v>0</v>
          </cell>
          <cell r="R21">
            <v>5609932.0916999998</v>
          </cell>
          <cell r="S21">
            <v>8538396.4106249996</v>
          </cell>
          <cell r="T21">
            <v>2008027.1592000001</v>
          </cell>
          <cell r="U21">
            <v>0.35794143785999016</v>
          </cell>
          <cell r="V21">
            <v>0.23517614580429336</v>
          </cell>
          <cell r="W21">
            <v>2537.4299999999998</v>
          </cell>
          <cell r="X21">
            <v>7575.7575720000004</v>
          </cell>
          <cell r="Y21">
            <v>289.39999999999998</v>
          </cell>
          <cell r="Z21">
            <v>0.11405240735705025</v>
          </cell>
          <cell r="AA21">
            <v>3.8200800018947594E-2</v>
          </cell>
          <cell r="AB21">
            <v>12192.0128</v>
          </cell>
          <cell r="AC21">
            <v>7575.7575720000004</v>
          </cell>
          <cell r="AD21">
            <v>142.15</v>
          </cell>
          <cell r="AE21">
            <v>1.1659272536196813E-2</v>
          </cell>
          <cell r="AF21">
            <v>1.8763800009306844E-2</v>
          </cell>
          <cell r="AG21">
            <v>2056267.7464000001</v>
          </cell>
          <cell r="AH21">
            <v>4130987.2571220002</v>
          </cell>
          <cell r="AI21">
            <v>847033.06319999998</v>
          </cell>
          <cell r="AJ21">
            <v>0.41192741785836923</v>
          </cell>
          <cell r="AK21">
            <v>0.2050437366369694</v>
          </cell>
          <cell r="AL21">
            <v>7449.5389999999998</v>
          </cell>
          <cell r="AM21">
            <v>7575.7575720000004</v>
          </cell>
          <cell r="AN21">
            <v>4243.0640000000003</v>
          </cell>
          <cell r="AO21">
            <v>0.56957403672898421</v>
          </cell>
          <cell r="AP21">
            <v>0.56008444827780191</v>
          </cell>
          <cell r="AQ21">
            <v>587.91999999999996</v>
          </cell>
          <cell r="AR21">
            <v>7575.7575720000004</v>
          </cell>
          <cell r="AS21">
            <v>0</v>
          </cell>
          <cell r="AV21">
            <v>264.58</v>
          </cell>
          <cell r="AW21">
            <v>7575.7575720000004</v>
          </cell>
          <cell r="AX21">
            <v>0</v>
          </cell>
          <cell r="BA21">
            <v>100235.58199999999</v>
          </cell>
          <cell r="BB21">
            <v>1293655.743024</v>
          </cell>
          <cell r="BC21">
            <v>2282</v>
          </cell>
          <cell r="BD21">
            <v>2.2766366538381551E-2</v>
          </cell>
          <cell r="BE21">
            <v>1.7639932511455364E-3</v>
          </cell>
        </row>
        <row r="22">
          <cell r="C22">
            <v>7824244.1200000001</v>
          </cell>
          <cell r="D22">
            <v>14129706.077427</v>
          </cell>
          <cell r="E22">
            <v>2897180.54</v>
          </cell>
          <cell r="F22">
            <v>0.37028248295504362</v>
          </cell>
          <cell r="G22">
            <v>0.20504181220219497</v>
          </cell>
          <cell r="H22">
            <v>34777.218099999998</v>
          </cell>
          <cell r="I22">
            <v>128787.878796</v>
          </cell>
          <cell r="J22">
            <v>35163.703600000001</v>
          </cell>
          <cell r="K22">
            <v>1.0111131804415374</v>
          </cell>
          <cell r="L22">
            <v>0.27303581617101796</v>
          </cell>
          <cell r="M22">
            <v>0</v>
          </cell>
          <cell r="N22">
            <v>0</v>
          </cell>
          <cell r="O22">
            <v>0</v>
          </cell>
          <cell r="R22">
            <v>5609932.0916999998</v>
          </cell>
          <cell r="S22">
            <v>8538396.4106249996</v>
          </cell>
          <cell r="T22">
            <v>2008027.1592000001</v>
          </cell>
          <cell r="U22">
            <v>0.35794143785999016</v>
          </cell>
          <cell r="V22">
            <v>0.23517614580429336</v>
          </cell>
          <cell r="W22">
            <v>2537.4299999999998</v>
          </cell>
          <cell r="X22">
            <v>7575.7575720000004</v>
          </cell>
          <cell r="Y22">
            <v>289.39999999999998</v>
          </cell>
          <cell r="Z22">
            <v>0.11405240735705025</v>
          </cell>
          <cell r="AA22">
            <v>3.8200800018947594E-2</v>
          </cell>
          <cell r="AB22">
            <v>12192.0128</v>
          </cell>
          <cell r="AC22">
            <v>7575.7575720000004</v>
          </cell>
          <cell r="AD22">
            <v>142.15</v>
          </cell>
          <cell r="AE22">
            <v>1.1659272536196813E-2</v>
          </cell>
          <cell r="AF22">
            <v>1.8763800009306844E-2</v>
          </cell>
          <cell r="AG22">
            <v>2056267.7464000001</v>
          </cell>
          <cell r="AH22">
            <v>4130987.2571220002</v>
          </cell>
          <cell r="AI22">
            <v>847033.06319999998</v>
          </cell>
          <cell r="AJ22">
            <v>0.41192741785836923</v>
          </cell>
          <cell r="AK22">
            <v>0.2050437366369694</v>
          </cell>
          <cell r="AL22">
            <v>7449.5389999999998</v>
          </cell>
          <cell r="AM22">
            <v>7575.7575720000004</v>
          </cell>
          <cell r="AN22">
            <v>4243.0640000000003</v>
          </cell>
          <cell r="AO22">
            <v>0.56957403672898421</v>
          </cell>
          <cell r="AP22">
            <v>0.56008444827780191</v>
          </cell>
          <cell r="AQ22">
            <v>587.91999999999996</v>
          </cell>
          <cell r="AR22">
            <v>7575.7575720000004</v>
          </cell>
          <cell r="AS22">
            <v>0</v>
          </cell>
          <cell r="AV22">
            <v>264.58</v>
          </cell>
          <cell r="AW22">
            <v>7575.7575720000004</v>
          </cell>
          <cell r="AX22">
            <v>0</v>
          </cell>
          <cell r="BA22">
            <v>100235.58199999999</v>
          </cell>
          <cell r="BB22">
            <v>1293655.743024</v>
          </cell>
          <cell r="BC22">
            <v>2282</v>
          </cell>
          <cell r="BD22">
            <v>2.2766366538381551E-2</v>
          </cell>
          <cell r="BE22">
            <v>1.7639932511455364E-3</v>
          </cell>
        </row>
        <row r="23">
          <cell r="C23">
            <v>7824244.1200000001</v>
          </cell>
          <cell r="D23">
            <v>14129706.077427</v>
          </cell>
          <cell r="E23">
            <v>2897180.54</v>
          </cell>
          <cell r="F23">
            <v>0.37028248295504362</v>
          </cell>
          <cell r="G23">
            <v>0.20504181220219497</v>
          </cell>
          <cell r="H23">
            <v>34777.218099999998</v>
          </cell>
          <cell r="I23">
            <v>128787.878796</v>
          </cell>
          <cell r="J23">
            <v>35163.703600000001</v>
          </cell>
          <cell r="K23">
            <v>1.0111131804415374</v>
          </cell>
          <cell r="L23">
            <v>0.27303581617101796</v>
          </cell>
          <cell r="M23">
            <v>0</v>
          </cell>
          <cell r="N23">
            <v>0</v>
          </cell>
          <cell r="O23">
            <v>0</v>
          </cell>
          <cell r="R23">
            <v>5609932.0916999998</v>
          </cell>
          <cell r="S23">
            <v>8538396.4106249996</v>
          </cell>
          <cell r="T23">
            <v>2008027.1592000001</v>
          </cell>
          <cell r="U23">
            <v>0.35794143785999016</v>
          </cell>
          <cell r="V23">
            <v>0.23517614580429336</v>
          </cell>
          <cell r="W23">
            <v>2537.4299999999998</v>
          </cell>
          <cell r="X23">
            <v>7575.7575720000004</v>
          </cell>
          <cell r="Y23">
            <v>289.39999999999998</v>
          </cell>
          <cell r="Z23">
            <v>0.11405240735705025</v>
          </cell>
          <cell r="AA23">
            <v>3.8200800018947594E-2</v>
          </cell>
          <cell r="AB23">
            <v>12192.0128</v>
          </cell>
          <cell r="AC23">
            <v>7575.7575720000004</v>
          </cell>
          <cell r="AD23">
            <v>142.15</v>
          </cell>
          <cell r="AE23">
            <v>1.1659272536196813E-2</v>
          </cell>
          <cell r="AF23">
            <v>1.8763800009306844E-2</v>
          </cell>
          <cell r="AG23">
            <v>2056267.7464000001</v>
          </cell>
          <cell r="AH23">
            <v>4130987.2571220002</v>
          </cell>
          <cell r="AI23">
            <v>847033.06319999998</v>
          </cell>
          <cell r="AJ23">
            <v>0.41192741785836923</v>
          </cell>
          <cell r="AK23">
            <v>0.2050437366369694</v>
          </cell>
          <cell r="AL23">
            <v>7449.5389999999998</v>
          </cell>
          <cell r="AM23">
            <v>7575.7575720000004</v>
          </cell>
          <cell r="AN23">
            <v>4243.0640000000003</v>
          </cell>
          <cell r="AO23">
            <v>0.56957403672898421</v>
          </cell>
          <cell r="AP23">
            <v>0.56008444827780191</v>
          </cell>
          <cell r="AQ23">
            <v>587.91999999999996</v>
          </cell>
          <cell r="AR23">
            <v>7575.7575720000004</v>
          </cell>
          <cell r="AS23">
            <v>0</v>
          </cell>
          <cell r="AV23">
            <v>264.58</v>
          </cell>
          <cell r="AW23">
            <v>7575.7575720000004</v>
          </cell>
          <cell r="AX23">
            <v>0</v>
          </cell>
          <cell r="BA23">
            <v>100235.58199999999</v>
          </cell>
          <cell r="BB23">
            <v>1293655.743024</v>
          </cell>
          <cell r="BC23">
            <v>2282</v>
          </cell>
          <cell r="BD23">
            <v>2.2766366538381551E-2</v>
          </cell>
          <cell r="BE23">
            <v>1.7639932511455364E-3</v>
          </cell>
        </row>
        <row r="24">
          <cell r="B24" t="str">
            <v>600101010</v>
          </cell>
          <cell r="C24">
            <v>-3563037.68</v>
          </cell>
          <cell r="D24">
            <v>-7878787.8918080004</v>
          </cell>
          <cell r="E24">
            <v>-1026546.24</v>
          </cell>
          <cell r="F24">
            <v>0.28810984676423629</v>
          </cell>
          <cell r="G24">
            <v>0.13029240716930018</v>
          </cell>
          <cell r="H24">
            <v>-6982.7529999999997</v>
          </cell>
          <cell r="I24">
            <v>0</v>
          </cell>
          <cell r="J24">
            <v>0</v>
          </cell>
          <cell r="R24">
            <v>-2382050.6370000001</v>
          </cell>
          <cell r="S24">
            <v>-3333333.3206020002</v>
          </cell>
          <cell r="T24">
            <v>-339165.18</v>
          </cell>
          <cell r="U24">
            <v>0.14238369862160072</v>
          </cell>
          <cell r="V24">
            <v>0.10174955438862225</v>
          </cell>
          <cell r="Z24">
            <v>0.10559662090813095</v>
          </cell>
          <cell r="AA24">
            <v>4.7520000023569924E-2</v>
          </cell>
          <cell r="AB24">
            <v>-156.08000000000001</v>
          </cell>
          <cell r="AC24">
            <v>0</v>
          </cell>
          <cell r="AD24">
            <v>0</v>
          </cell>
          <cell r="AG24">
            <v>-1168946.44</v>
          </cell>
          <cell r="AH24">
            <v>-3333333.3251499999</v>
          </cell>
          <cell r="AI24">
            <v>-687381.06</v>
          </cell>
          <cell r="AJ24">
            <v>0.58803469216262816</v>
          </cell>
          <cell r="AK24">
            <v>0.20621431850625613</v>
          </cell>
          <cell r="AL24">
            <v>-2941.97</v>
          </cell>
          <cell r="AM24">
            <v>0</v>
          </cell>
          <cell r="AN24">
            <v>0</v>
          </cell>
          <cell r="BA24">
            <v>-1959.8</v>
          </cell>
          <cell r="BB24">
            <v>-1212121.246056</v>
          </cell>
          <cell r="BC24">
            <v>0</v>
          </cell>
        </row>
        <row r="25">
          <cell r="C25">
            <v>-3563037.68</v>
          </cell>
          <cell r="D25">
            <v>-7878787.8918080004</v>
          </cell>
          <cell r="E25">
            <v>-1026546.24</v>
          </cell>
          <cell r="F25">
            <v>0.28810984676423629</v>
          </cell>
          <cell r="G25">
            <v>0.13029240716930018</v>
          </cell>
          <cell r="H25">
            <v>-6982.7529999999997</v>
          </cell>
          <cell r="I25">
            <v>0</v>
          </cell>
          <cell r="J25">
            <v>0</v>
          </cell>
          <cell r="R25">
            <v>-2382050.6370000001</v>
          </cell>
          <cell r="S25">
            <v>-3333333.3206020002</v>
          </cell>
          <cell r="T25">
            <v>-339165.18</v>
          </cell>
          <cell r="U25">
            <v>0.14238369862160072</v>
          </cell>
          <cell r="V25">
            <v>0.10174955438862225</v>
          </cell>
          <cell r="Z25">
            <v>0.10559662090813095</v>
          </cell>
          <cell r="AA25">
            <v>4.7520000023569924E-2</v>
          </cell>
          <cell r="AB25">
            <v>-156.08000000000001</v>
          </cell>
          <cell r="AC25">
            <v>0</v>
          </cell>
          <cell r="AD25">
            <v>0</v>
          </cell>
          <cell r="AG25">
            <v>-1168946.44</v>
          </cell>
          <cell r="AH25">
            <v>-3333333.3251499999</v>
          </cell>
          <cell r="AI25">
            <v>-687381.06</v>
          </cell>
          <cell r="AJ25">
            <v>0.58803469216262816</v>
          </cell>
          <cell r="AK25">
            <v>0.20621431850625613</v>
          </cell>
          <cell r="AL25">
            <v>-2941.97</v>
          </cell>
          <cell r="AM25">
            <v>0</v>
          </cell>
          <cell r="AN25">
            <v>0</v>
          </cell>
          <cell r="BA25">
            <v>-1959.8</v>
          </cell>
          <cell r="BB25">
            <v>-1212121.246056</v>
          </cell>
          <cell r="BC25">
            <v>0</v>
          </cell>
        </row>
        <row r="26">
          <cell r="C26">
            <v>-3563037.68</v>
          </cell>
          <cell r="D26">
            <v>-7878787.8918080004</v>
          </cell>
          <cell r="E26">
            <v>-1026546.24</v>
          </cell>
          <cell r="F26">
            <v>0.28810984676423629</v>
          </cell>
          <cell r="G26">
            <v>0.13029240716930018</v>
          </cell>
          <cell r="H26">
            <v>-6982.7529999999997</v>
          </cell>
          <cell r="I26">
            <v>0</v>
          </cell>
          <cell r="J26">
            <v>0</v>
          </cell>
          <cell r="R26">
            <v>-2382050.6370000001</v>
          </cell>
          <cell r="S26">
            <v>-3333333.3206020002</v>
          </cell>
          <cell r="T26">
            <v>-339165.18</v>
          </cell>
          <cell r="U26">
            <v>0.14238369862160072</v>
          </cell>
          <cell r="V26">
            <v>0.10174955438862225</v>
          </cell>
          <cell r="Z26">
            <v>0.10559662090813095</v>
          </cell>
          <cell r="AA26">
            <v>4.7520000023569924E-2</v>
          </cell>
          <cell r="AB26">
            <v>-156.08000000000001</v>
          </cell>
          <cell r="AC26">
            <v>0</v>
          </cell>
          <cell r="AD26">
            <v>0</v>
          </cell>
          <cell r="AG26">
            <v>-1168946.44</v>
          </cell>
          <cell r="AH26">
            <v>-3333333.3251499999</v>
          </cell>
          <cell r="AI26">
            <v>-687381.06</v>
          </cell>
          <cell r="AJ26">
            <v>0.58803469216262816</v>
          </cell>
          <cell r="AK26">
            <v>0.20621431850625613</v>
          </cell>
          <cell r="AL26">
            <v>-2941.97</v>
          </cell>
          <cell r="AM26">
            <v>0</v>
          </cell>
          <cell r="AN26">
            <v>0</v>
          </cell>
          <cell r="BA26">
            <v>-1959.8</v>
          </cell>
          <cell r="BB26">
            <v>-1212121.246056</v>
          </cell>
          <cell r="BC26">
            <v>0</v>
          </cell>
        </row>
        <row r="27">
          <cell r="B27" t="str">
            <v>600202010</v>
          </cell>
          <cell r="C27">
            <v>-861788.76</v>
          </cell>
          <cell r="D27">
            <v>-2090909.096936</v>
          </cell>
          <cell r="E27">
            <v>-50101.599999999999</v>
          </cell>
          <cell r="F27">
            <v>5.813675267707135E-2</v>
          </cell>
          <cell r="G27">
            <v>2.396163471354085E-2</v>
          </cell>
          <cell r="H27">
            <v>-6332.7943999999998</v>
          </cell>
          <cell r="I27">
            <v>-18181.818179999998</v>
          </cell>
          <cell r="J27">
            <v>0</v>
          </cell>
          <cell r="R27">
            <v>-531484.82420000003</v>
          </cell>
          <cell r="S27">
            <v>-1066666.694229</v>
          </cell>
          <cell r="T27">
            <v>-11926.78</v>
          </cell>
          <cell r="U27">
            <v>2.2440490220868286E-2</v>
          </cell>
          <cell r="V27">
            <v>1.1181355961077256E-2</v>
          </cell>
          <cell r="W27">
            <v>0</v>
          </cell>
          <cell r="X27">
            <v>-1212.121212</v>
          </cell>
          <cell r="Y27">
            <v>0</v>
          </cell>
          <cell r="AB27">
            <v>-8043.5</v>
          </cell>
          <cell r="AC27">
            <v>-1212.121212</v>
          </cell>
          <cell r="AD27">
            <v>0</v>
          </cell>
          <cell r="AG27">
            <v>-309609.50630000001</v>
          </cell>
          <cell r="AH27">
            <v>-793939.377263</v>
          </cell>
          <cell r="AI27">
            <v>-33209.82</v>
          </cell>
          <cell r="AJ27">
            <v>0.10726356692620714</v>
          </cell>
          <cell r="AK27">
            <v>4.182916347402546E-2</v>
          </cell>
          <cell r="AL27">
            <v>0</v>
          </cell>
          <cell r="AM27">
            <v>-13333.333332</v>
          </cell>
          <cell r="AN27">
            <v>0</v>
          </cell>
          <cell r="AQ27">
            <v>0</v>
          </cell>
          <cell r="AR27">
            <v>-1212.121212</v>
          </cell>
          <cell r="AS27">
            <v>0</v>
          </cell>
          <cell r="AV27">
            <v>0</v>
          </cell>
          <cell r="AW27">
            <v>-1212.121212</v>
          </cell>
          <cell r="AX27">
            <v>0</v>
          </cell>
          <cell r="BA27">
            <v>-6318.1351000000004</v>
          </cell>
          <cell r="BB27">
            <v>-193939.38908399999</v>
          </cell>
          <cell r="BC27">
            <v>0</v>
          </cell>
          <cell r="BF27">
            <v>0</v>
          </cell>
          <cell r="BG27">
            <v>0</v>
          </cell>
          <cell r="BH27">
            <v>-4965</v>
          </cell>
        </row>
        <row r="28">
          <cell r="C28">
            <v>-861788.76</v>
          </cell>
          <cell r="D28">
            <v>-2090909.096936</v>
          </cell>
          <cell r="E28">
            <v>-50101.599999999999</v>
          </cell>
          <cell r="F28">
            <v>5.813675267707135E-2</v>
          </cell>
          <cell r="G28">
            <v>2.396163471354085E-2</v>
          </cell>
          <cell r="H28">
            <v>-6332.7943999999998</v>
          </cell>
          <cell r="I28">
            <v>-18181.818179999998</v>
          </cell>
          <cell r="J28">
            <v>0</v>
          </cell>
          <cell r="R28">
            <v>-531484.82420000003</v>
          </cell>
          <cell r="S28">
            <v>-1066666.694229</v>
          </cell>
          <cell r="T28">
            <v>-11926.78</v>
          </cell>
          <cell r="U28">
            <v>2.2440490220868286E-2</v>
          </cell>
          <cell r="V28">
            <v>1.1181355961077256E-2</v>
          </cell>
          <cell r="W28">
            <v>0</v>
          </cell>
          <cell r="X28">
            <v>-1212.121212</v>
          </cell>
          <cell r="Y28">
            <v>0</v>
          </cell>
          <cell r="AB28">
            <v>-8043.5</v>
          </cell>
          <cell r="AC28">
            <v>-1212.121212</v>
          </cell>
          <cell r="AD28">
            <v>0</v>
          </cell>
          <cell r="AG28">
            <v>-309609.50630000001</v>
          </cell>
          <cell r="AH28">
            <v>-793939.377263</v>
          </cell>
          <cell r="AI28">
            <v>-33209.82</v>
          </cell>
          <cell r="AJ28">
            <v>0.10726356692620714</v>
          </cell>
          <cell r="AK28">
            <v>4.182916347402546E-2</v>
          </cell>
          <cell r="AL28">
            <v>0</v>
          </cell>
          <cell r="AM28">
            <v>-13333.333332</v>
          </cell>
          <cell r="AN28">
            <v>0</v>
          </cell>
          <cell r="AQ28">
            <v>0</v>
          </cell>
          <cell r="AR28">
            <v>-1212.121212</v>
          </cell>
          <cell r="AS28">
            <v>0</v>
          </cell>
          <cell r="AV28">
            <v>0</v>
          </cell>
          <cell r="AW28">
            <v>-1212.121212</v>
          </cell>
          <cell r="AX28">
            <v>0</v>
          </cell>
          <cell r="BA28">
            <v>-6318.1351000000004</v>
          </cell>
          <cell r="BB28">
            <v>-193939.38908399999</v>
          </cell>
          <cell r="BC28">
            <v>0</v>
          </cell>
          <cell r="BF28">
            <v>0</v>
          </cell>
          <cell r="BG28">
            <v>0</v>
          </cell>
          <cell r="BH28">
            <v>-4965</v>
          </cell>
        </row>
        <row r="29">
          <cell r="B29" t="str">
            <v>600203010</v>
          </cell>
          <cell r="C29">
            <v>0</v>
          </cell>
          <cell r="D29">
            <v>0</v>
          </cell>
          <cell r="E29">
            <v>0</v>
          </cell>
          <cell r="K29">
            <v>0.88924673715158231</v>
          </cell>
          <cell r="L29">
            <v>0.34803894400723923</v>
          </cell>
          <cell r="R29">
            <v>0</v>
          </cell>
          <cell r="S29">
            <v>0</v>
          </cell>
          <cell r="T29">
            <v>0</v>
          </cell>
          <cell r="Z29">
            <v>0.10559662090813095</v>
          </cell>
          <cell r="AA29">
            <v>4.7520000023569924E-2</v>
          </cell>
          <cell r="AE29">
            <v>7.1258907363420431E-3</v>
          </cell>
          <cell r="AF29">
            <v>1.5776640007825214E-2</v>
          </cell>
          <cell r="AG29">
            <v>0</v>
          </cell>
          <cell r="AH29">
            <v>0</v>
          </cell>
          <cell r="AI29">
            <v>0</v>
          </cell>
          <cell r="AO29">
            <v>0.72991953463430104</v>
          </cell>
          <cell r="AP29">
            <v>6.3783420004082145E-2</v>
          </cell>
          <cell r="BD29">
            <v>4.6088142022425824E-2</v>
          </cell>
          <cell r="BE29">
            <v>5.1694912500179638E-3</v>
          </cell>
        </row>
        <row r="30">
          <cell r="C30">
            <v>0</v>
          </cell>
          <cell r="D30">
            <v>0</v>
          </cell>
          <cell r="E30">
            <v>0</v>
          </cell>
          <cell r="K30">
            <v>0.88924673715158231</v>
          </cell>
          <cell r="L30">
            <v>0.34803894400723923</v>
          </cell>
          <cell r="R30">
            <v>0</v>
          </cell>
          <cell r="S30">
            <v>0</v>
          </cell>
          <cell r="T30">
            <v>0</v>
          </cell>
          <cell r="Z30">
            <v>0.10559662090813095</v>
          </cell>
          <cell r="AA30">
            <v>4.7520000023569924E-2</v>
          </cell>
          <cell r="AE30">
            <v>7.1258907363420431E-3</v>
          </cell>
          <cell r="AF30">
            <v>1.5776640007825214E-2</v>
          </cell>
          <cell r="AG30">
            <v>0</v>
          </cell>
          <cell r="AH30">
            <v>0</v>
          </cell>
          <cell r="AI30">
            <v>0</v>
          </cell>
          <cell r="AO30">
            <v>0.72991953463430104</v>
          </cell>
          <cell r="AP30">
            <v>6.3783420004082145E-2</v>
          </cell>
          <cell r="BD30">
            <v>4.6088142022425824E-2</v>
          </cell>
          <cell r="BE30">
            <v>5.1694912500179638E-3</v>
          </cell>
        </row>
        <row r="31">
          <cell r="B31" t="str">
            <v>600204010</v>
          </cell>
          <cell r="C31">
            <v>-24038.5</v>
          </cell>
          <cell r="D31">
            <v>0</v>
          </cell>
          <cell r="E31">
            <v>-20010.45</v>
          </cell>
          <cell r="F31">
            <v>0.83243338810657908</v>
          </cell>
          <cell r="H31">
            <v>-5.2709000000000001</v>
          </cell>
          <cell r="I31">
            <v>0</v>
          </cell>
          <cell r="J31">
            <v>-161.57089999999999</v>
          </cell>
          <cell r="K31">
            <v>30.653379878199171</v>
          </cell>
          <cell r="R31">
            <v>-12872.1373</v>
          </cell>
          <cell r="S31">
            <v>0</v>
          </cell>
          <cell r="T31">
            <v>-10594.643700000001</v>
          </cell>
          <cell r="U31">
            <v>0.82306795313626746</v>
          </cell>
          <cell r="Z31">
            <v>0.10559662090813095</v>
          </cell>
          <cell r="AA31">
            <v>4.7520000023569924E-2</v>
          </cell>
          <cell r="AB31">
            <v>-30.969799999999999</v>
          </cell>
          <cell r="AC31">
            <v>0</v>
          </cell>
          <cell r="AD31">
            <v>0</v>
          </cell>
          <cell r="AG31">
            <v>-10900.5681</v>
          </cell>
          <cell r="AH31">
            <v>0</v>
          </cell>
          <cell r="AI31">
            <v>-9248.2353999999996</v>
          </cell>
          <cell r="AJ31">
            <v>0.84841774439260653</v>
          </cell>
          <cell r="AL31">
            <v>0</v>
          </cell>
          <cell r="AM31">
            <v>0</v>
          </cell>
          <cell r="AN31">
            <v>-6</v>
          </cell>
          <cell r="BA31">
            <v>-229.5539</v>
          </cell>
          <cell r="BB31">
            <v>0</v>
          </cell>
          <cell r="BC31">
            <v>0</v>
          </cell>
        </row>
        <row r="32">
          <cell r="C32">
            <v>-24038.5</v>
          </cell>
          <cell r="D32">
            <v>0</v>
          </cell>
          <cell r="E32">
            <v>-20010.45</v>
          </cell>
          <cell r="F32">
            <v>0.83243338810657908</v>
          </cell>
          <cell r="H32">
            <v>-5.2709000000000001</v>
          </cell>
          <cell r="I32">
            <v>0</v>
          </cell>
          <cell r="J32">
            <v>-161.57089999999999</v>
          </cell>
          <cell r="K32">
            <v>30.653379878199171</v>
          </cell>
          <cell r="R32">
            <v>-12872.1373</v>
          </cell>
          <cell r="S32">
            <v>0</v>
          </cell>
          <cell r="T32">
            <v>-10594.643700000001</v>
          </cell>
          <cell r="U32">
            <v>0.82306795313626746</v>
          </cell>
          <cell r="Z32">
            <v>0.10559662090813095</v>
          </cell>
          <cell r="AA32">
            <v>4.7520000023569924E-2</v>
          </cell>
          <cell r="AB32">
            <v>-30.969799999999999</v>
          </cell>
          <cell r="AC32">
            <v>0</v>
          </cell>
          <cell r="AD32">
            <v>0</v>
          </cell>
          <cell r="AG32">
            <v>-10900.5681</v>
          </cell>
          <cell r="AH32">
            <v>0</v>
          </cell>
          <cell r="AI32">
            <v>-9248.2353999999996</v>
          </cell>
          <cell r="AJ32">
            <v>0.84841774439260653</v>
          </cell>
          <cell r="AL32">
            <v>0</v>
          </cell>
          <cell r="AM32">
            <v>0</v>
          </cell>
          <cell r="AN32">
            <v>-6</v>
          </cell>
          <cell r="BA32">
            <v>-229.5539</v>
          </cell>
          <cell r="BB32">
            <v>0</v>
          </cell>
          <cell r="BC32">
            <v>0</v>
          </cell>
        </row>
        <row r="33">
          <cell r="B33" t="str">
            <v>600205010</v>
          </cell>
          <cell r="C33">
            <v>-71513.7</v>
          </cell>
          <cell r="D33">
            <v>0</v>
          </cell>
          <cell r="E33">
            <v>-3127.4</v>
          </cell>
          <cell r="F33">
            <v>4.3731480821157347E-2</v>
          </cell>
          <cell r="K33">
            <v>0.88924673715158231</v>
          </cell>
          <cell r="L33">
            <v>0.34803894400723923</v>
          </cell>
          <cell r="R33">
            <v>-66809.7</v>
          </cell>
          <cell r="S33">
            <v>0</v>
          </cell>
          <cell r="T33">
            <v>-2394.35</v>
          </cell>
          <cell r="U33">
            <v>3.5838358801192044E-2</v>
          </cell>
          <cell r="Z33">
            <v>0.10559662090813095</v>
          </cell>
          <cell r="AA33">
            <v>4.7520000023569924E-2</v>
          </cell>
          <cell r="AB33">
            <v>-1166.5</v>
          </cell>
          <cell r="AC33">
            <v>0</v>
          </cell>
          <cell r="AD33">
            <v>0</v>
          </cell>
          <cell r="AG33">
            <v>-3537.5</v>
          </cell>
          <cell r="AH33">
            <v>0</v>
          </cell>
          <cell r="AI33">
            <v>-524.29999999999995</v>
          </cell>
          <cell r="AJ33">
            <v>0.14821201413427562</v>
          </cell>
          <cell r="AO33">
            <v>0.72991953463430104</v>
          </cell>
          <cell r="AP33">
            <v>6.3783420004082145E-2</v>
          </cell>
          <cell r="BD33">
            <v>4.6088142022425824E-2</v>
          </cell>
          <cell r="BE33">
            <v>5.1694912500179638E-3</v>
          </cell>
          <cell r="BF33">
            <v>0</v>
          </cell>
          <cell r="BG33">
            <v>0</v>
          </cell>
          <cell r="BH33">
            <v>-208.75</v>
          </cell>
        </row>
        <row r="34">
          <cell r="C34">
            <v>-71513.7</v>
          </cell>
          <cell r="D34">
            <v>0</v>
          </cell>
          <cell r="E34">
            <v>-3127.4</v>
          </cell>
          <cell r="F34">
            <v>4.3731480821157347E-2</v>
          </cell>
          <cell r="K34">
            <v>0.88924673715158231</v>
          </cell>
          <cell r="L34">
            <v>0.34803894400723923</v>
          </cell>
          <cell r="R34">
            <v>-66809.7</v>
          </cell>
          <cell r="S34">
            <v>0</v>
          </cell>
          <cell r="T34">
            <v>-2394.35</v>
          </cell>
          <cell r="U34">
            <v>3.5838358801192044E-2</v>
          </cell>
          <cell r="Z34">
            <v>0.10559662090813095</v>
          </cell>
          <cell r="AA34">
            <v>4.7520000023569924E-2</v>
          </cell>
          <cell r="AB34">
            <v>-1166.5</v>
          </cell>
          <cell r="AC34">
            <v>0</v>
          </cell>
          <cell r="AD34">
            <v>0</v>
          </cell>
          <cell r="AG34">
            <v>-3537.5</v>
          </cell>
          <cell r="AH34">
            <v>0</v>
          </cell>
          <cell r="AI34">
            <v>-524.29999999999995</v>
          </cell>
          <cell r="AJ34">
            <v>0.14821201413427562</v>
          </cell>
          <cell r="AO34">
            <v>0.72991953463430104</v>
          </cell>
          <cell r="AP34">
            <v>6.3783420004082145E-2</v>
          </cell>
          <cell r="BD34">
            <v>4.6088142022425824E-2</v>
          </cell>
          <cell r="BE34">
            <v>5.1694912500179638E-3</v>
          </cell>
          <cell r="BF34">
            <v>0</v>
          </cell>
          <cell r="BG34">
            <v>0</v>
          </cell>
          <cell r="BH34">
            <v>-208.75</v>
          </cell>
        </row>
        <row r="35">
          <cell r="C35">
            <v>-957340.96</v>
          </cell>
          <cell r="D35">
            <v>-2090909.096936</v>
          </cell>
          <cell r="E35">
            <v>-73239.45</v>
          </cell>
          <cell r="F35">
            <v>7.6502994293694476E-2</v>
          </cell>
          <cell r="G35">
            <v>3.50275629425136E-2</v>
          </cell>
          <cell r="H35">
            <v>-6338.0653000000002</v>
          </cell>
          <cell r="I35">
            <v>-18181.818179999998</v>
          </cell>
          <cell r="J35">
            <v>-161.57089999999999</v>
          </cell>
          <cell r="R35">
            <v>-611166.66150000005</v>
          </cell>
          <cell r="S35">
            <v>-1066666.694229</v>
          </cell>
          <cell r="T35">
            <v>-24915.773700000002</v>
          </cell>
          <cell r="U35">
            <v>2.2440490220868286E-2</v>
          </cell>
          <cell r="V35">
            <v>1.1181355961077256E-2</v>
          </cell>
          <cell r="W35">
            <v>0</v>
          </cell>
          <cell r="X35">
            <v>-1212.121212</v>
          </cell>
          <cell r="Y35">
            <v>0</v>
          </cell>
          <cell r="AB35">
            <v>-9240.9698000000008</v>
          </cell>
          <cell r="AC35">
            <v>-1212.121212</v>
          </cell>
          <cell r="AD35">
            <v>0</v>
          </cell>
          <cell r="AG35">
            <v>-324047.57439999998</v>
          </cell>
          <cell r="AH35">
            <v>-793939.377263</v>
          </cell>
          <cell r="AI35">
            <v>-42982.3554</v>
          </cell>
          <cell r="AJ35">
            <v>0.10726356692620714</v>
          </cell>
          <cell r="AK35">
            <v>4.182916347402546E-2</v>
          </cell>
          <cell r="AL35">
            <v>0</v>
          </cell>
          <cell r="AM35">
            <v>-13333.333332</v>
          </cell>
          <cell r="AN35">
            <v>-6</v>
          </cell>
          <cell r="AQ35">
            <v>0</v>
          </cell>
          <cell r="AR35">
            <v>-1212.121212</v>
          </cell>
          <cell r="AS35">
            <v>0</v>
          </cell>
          <cell r="AV35">
            <v>0</v>
          </cell>
          <cell r="AW35">
            <v>-1212.121212</v>
          </cell>
          <cell r="AX35">
            <v>0</v>
          </cell>
          <cell r="BA35">
            <v>-6547.6890000000003</v>
          </cell>
          <cell r="BB35">
            <v>-193939.38908399999</v>
          </cell>
          <cell r="BC35">
            <v>0</v>
          </cell>
          <cell r="BF35">
            <v>0</v>
          </cell>
          <cell r="BG35">
            <v>0</v>
          </cell>
          <cell r="BH35">
            <v>-5173.75</v>
          </cell>
        </row>
        <row r="36">
          <cell r="B36" t="str">
            <v>600301010</v>
          </cell>
          <cell r="C36">
            <v>-4643.79</v>
          </cell>
          <cell r="D36">
            <v>0</v>
          </cell>
          <cell r="E36">
            <v>-569.87</v>
          </cell>
          <cell r="F36">
            <v>0.12271657417755756</v>
          </cell>
          <cell r="H36">
            <v>-3.9954999999999998</v>
          </cell>
          <cell r="I36">
            <v>0</v>
          </cell>
          <cell r="J36">
            <v>-1.8485</v>
          </cell>
          <cell r="K36">
            <v>0.4626454761606808</v>
          </cell>
          <cell r="R36">
            <v>-721.33219999999994</v>
          </cell>
          <cell r="S36">
            <v>0</v>
          </cell>
          <cell r="T36">
            <v>-97.952500000000001</v>
          </cell>
          <cell r="U36">
            <v>0.13579388248576732</v>
          </cell>
          <cell r="Z36">
            <v>0.10559662090813095</v>
          </cell>
          <cell r="AA36">
            <v>4.7520000023569924E-2</v>
          </cell>
          <cell r="AB36">
            <v>-16.947900000000001</v>
          </cell>
          <cell r="AC36">
            <v>0</v>
          </cell>
          <cell r="AD36">
            <v>0</v>
          </cell>
          <cell r="AG36">
            <v>-438.41410000000002</v>
          </cell>
          <cell r="AH36">
            <v>0</v>
          </cell>
          <cell r="AI36">
            <v>-65.426000000000002</v>
          </cell>
          <cell r="AJ36">
            <v>0.14923333898248256</v>
          </cell>
          <cell r="AL36">
            <v>-3418.8587000000002</v>
          </cell>
          <cell r="AM36">
            <v>0</v>
          </cell>
          <cell r="AN36">
            <v>-0.223</v>
          </cell>
          <cell r="AO36">
            <v>6.5226445304686031E-5</v>
          </cell>
          <cell r="BA36">
            <v>-44.241599999999998</v>
          </cell>
          <cell r="BB36">
            <v>0</v>
          </cell>
          <cell r="BC36">
            <v>0</v>
          </cell>
          <cell r="BF36">
            <v>0</v>
          </cell>
          <cell r="BG36">
            <v>0</v>
          </cell>
          <cell r="BH36">
            <v>-404.42</v>
          </cell>
        </row>
        <row r="37">
          <cell r="C37">
            <v>-4643.79</v>
          </cell>
          <cell r="D37">
            <v>0</v>
          </cell>
          <cell r="E37">
            <v>-569.87</v>
          </cell>
          <cell r="F37">
            <v>0.12271657417755756</v>
          </cell>
          <cell r="H37">
            <v>-3.9954999999999998</v>
          </cell>
          <cell r="I37">
            <v>0</v>
          </cell>
          <cell r="J37">
            <v>-1.8485</v>
          </cell>
          <cell r="K37">
            <v>0.4626454761606808</v>
          </cell>
          <cell r="R37">
            <v>-721.33219999999994</v>
          </cell>
          <cell r="S37">
            <v>0</v>
          </cell>
          <cell r="T37">
            <v>-97.952500000000001</v>
          </cell>
          <cell r="U37">
            <v>0.13579388248576732</v>
          </cell>
          <cell r="Z37">
            <v>0.10559662090813095</v>
          </cell>
          <cell r="AA37">
            <v>4.7520000023569924E-2</v>
          </cell>
          <cell r="AB37">
            <v>-16.947900000000001</v>
          </cell>
          <cell r="AC37">
            <v>0</v>
          </cell>
          <cell r="AD37">
            <v>0</v>
          </cell>
          <cell r="AG37">
            <v>-438.41410000000002</v>
          </cell>
          <cell r="AH37">
            <v>0</v>
          </cell>
          <cell r="AI37">
            <v>-65.426000000000002</v>
          </cell>
          <cell r="AJ37">
            <v>0.14923333898248256</v>
          </cell>
          <cell r="AL37">
            <v>-3418.8587000000002</v>
          </cell>
          <cell r="AM37">
            <v>0</v>
          </cell>
          <cell r="AN37">
            <v>-0.223</v>
          </cell>
          <cell r="AO37">
            <v>6.5226445304686031E-5</v>
          </cell>
          <cell r="BA37">
            <v>-44.241599999999998</v>
          </cell>
          <cell r="BB37">
            <v>0</v>
          </cell>
          <cell r="BC37">
            <v>0</v>
          </cell>
          <cell r="BF37">
            <v>0</v>
          </cell>
          <cell r="BG37">
            <v>0</v>
          </cell>
          <cell r="BH37">
            <v>-404.42</v>
          </cell>
        </row>
        <row r="38">
          <cell r="B38" t="str">
            <v>600302010</v>
          </cell>
          <cell r="C38">
            <v>-69387.41</v>
          </cell>
          <cell r="D38">
            <v>-311779.03806599998</v>
          </cell>
          <cell r="E38">
            <v>-11875.32</v>
          </cell>
          <cell r="F38">
            <v>0.17114516884258973</v>
          </cell>
          <cell r="G38">
            <v>3.8088898065963411E-2</v>
          </cell>
          <cell r="H38">
            <v>-557.24959999999999</v>
          </cell>
          <cell r="I38">
            <v>-5296.219137</v>
          </cell>
          <cell r="J38">
            <v>-148.2714</v>
          </cell>
          <cell r="K38">
            <v>0.26607717618819288</v>
          </cell>
          <cell r="L38">
            <v>2.7995707157235782E-2</v>
          </cell>
          <cell r="R38">
            <v>-44195.229599999999</v>
          </cell>
          <cell r="S38">
            <v>-162964.509857</v>
          </cell>
          <cell r="T38">
            <v>-7129.3498</v>
          </cell>
          <cell r="U38">
            <v>0.16131491711947121</v>
          </cell>
          <cell r="V38">
            <v>4.3747867595563879E-2</v>
          </cell>
          <cell r="W38">
            <v>0</v>
          </cell>
          <cell r="X38">
            <v>-606.22003700000005</v>
          </cell>
          <cell r="Y38">
            <v>0</v>
          </cell>
          <cell r="AB38">
            <v>268.48140000000001</v>
          </cell>
          <cell r="AC38">
            <v>-606.22003500000005</v>
          </cell>
          <cell r="AD38">
            <v>0</v>
          </cell>
          <cell r="AG38">
            <v>-23190.397099999998</v>
          </cell>
          <cell r="AH38">
            <v>-111412.814169</v>
          </cell>
          <cell r="AI38">
            <v>-4568.1805999999997</v>
          </cell>
          <cell r="AJ38">
            <v>0.19698587222553426</v>
          </cell>
          <cell r="AK38">
            <v>4.1002290751498416E-2</v>
          </cell>
          <cell r="AL38">
            <v>-26.8626</v>
          </cell>
          <cell r="AM38">
            <v>-2623.1923059999999</v>
          </cell>
          <cell r="AN38">
            <v>-29.5182</v>
          </cell>
          <cell r="AO38">
            <v>1.0988586361707355</v>
          </cell>
          <cell r="AP38">
            <v>1.1252777744309227E-2</v>
          </cell>
          <cell r="AQ38">
            <v>0</v>
          </cell>
          <cell r="AR38">
            <v>-606.22003500000005</v>
          </cell>
          <cell r="AS38">
            <v>0</v>
          </cell>
          <cell r="AV38">
            <v>0</v>
          </cell>
          <cell r="AW38">
            <v>-606.22003500000005</v>
          </cell>
          <cell r="AX38">
            <v>0</v>
          </cell>
          <cell r="BA38">
            <v>-1686.1524999999999</v>
          </cell>
          <cell r="BB38">
            <v>-27057.422455</v>
          </cell>
          <cell r="BC38">
            <v>0</v>
          </cell>
        </row>
        <row r="39">
          <cell r="C39">
            <v>-69387.41</v>
          </cell>
          <cell r="D39">
            <v>-311779.03806599998</v>
          </cell>
          <cell r="E39">
            <v>-11875.32</v>
          </cell>
          <cell r="F39">
            <v>0.17114516884258973</v>
          </cell>
          <cell r="G39">
            <v>3.8088898065963411E-2</v>
          </cell>
          <cell r="H39">
            <v>-557.24959999999999</v>
          </cell>
          <cell r="I39">
            <v>-5296.219137</v>
          </cell>
          <cell r="J39">
            <v>-148.2714</v>
          </cell>
          <cell r="K39">
            <v>0.26607717618819288</v>
          </cell>
          <cell r="L39">
            <v>2.7995707157235782E-2</v>
          </cell>
          <cell r="R39">
            <v>-44195.229599999999</v>
          </cell>
          <cell r="S39">
            <v>-162964.509857</v>
          </cell>
          <cell r="T39">
            <v>-7129.3498</v>
          </cell>
          <cell r="U39">
            <v>0.16131491711947121</v>
          </cell>
          <cell r="V39">
            <v>4.3747867595563879E-2</v>
          </cell>
          <cell r="W39">
            <v>0</v>
          </cell>
          <cell r="X39">
            <v>-606.22003700000005</v>
          </cell>
          <cell r="Y39">
            <v>0</v>
          </cell>
          <cell r="AB39">
            <v>268.48140000000001</v>
          </cell>
          <cell r="AC39">
            <v>-606.22003500000005</v>
          </cell>
          <cell r="AD39">
            <v>0</v>
          </cell>
          <cell r="AG39">
            <v>-23190.397099999998</v>
          </cell>
          <cell r="AH39">
            <v>-111412.814169</v>
          </cell>
          <cell r="AI39">
            <v>-4568.1805999999997</v>
          </cell>
          <cell r="AJ39">
            <v>0.19698587222553426</v>
          </cell>
          <cell r="AK39">
            <v>4.1002290751498416E-2</v>
          </cell>
          <cell r="AL39">
            <v>-26.8626</v>
          </cell>
          <cell r="AM39">
            <v>-2623.1923059999999</v>
          </cell>
          <cell r="AN39">
            <v>-29.5182</v>
          </cell>
          <cell r="AO39">
            <v>1.0988586361707355</v>
          </cell>
          <cell r="AP39">
            <v>1.1252777744309227E-2</v>
          </cell>
          <cell r="AQ39">
            <v>0</v>
          </cell>
          <cell r="AR39">
            <v>-606.22003500000005</v>
          </cell>
          <cell r="AS39">
            <v>0</v>
          </cell>
          <cell r="AV39">
            <v>0</v>
          </cell>
          <cell r="AW39">
            <v>-606.22003500000005</v>
          </cell>
          <cell r="AX39">
            <v>0</v>
          </cell>
          <cell r="BA39">
            <v>-1686.1524999999999</v>
          </cell>
          <cell r="BB39">
            <v>-27057.422455</v>
          </cell>
          <cell r="BC39">
            <v>0</v>
          </cell>
        </row>
        <row r="40">
          <cell r="B40" t="str">
            <v>600303010</v>
          </cell>
          <cell r="C40">
            <v>0</v>
          </cell>
          <cell r="D40">
            <v>0</v>
          </cell>
          <cell r="E40">
            <v>0</v>
          </cell>
          <cell r="K40">
            <v>0.88924673715158231</v>
          </cell>
          <cell r="L40">
            <v>0.34803894400723923</v>
          </cell>
          <cell r="R40">
            <v>25.5</v>
          </cell>
          <cell r="S40">
            <v>0</v>
          </cell>
          <cell r="T40">
            <v>0</v>
          </cell>
          <cell r="Z40">
            <v>0.10559662090813095</v>
          </cell>
          <cell r="AA40">
            <v>4.7520000023569924E-2</v>
          </cell>
          <cell r="AB40">
            <v>-3</v>
          </cell>
          <cell r="AC40">
            <v>0</v>
          </cell>
          <cell r="AD40">
            <v>0</v>
          </cell>
          <cell r="AG40">
            <v>-21</v>
          </cell>
          <cell r="AH40">
            <v>0</v>
          </cell>
          <cell r="AI40">
            <v>0</v>
          </cell>
          <cell r="AO40">
            <v>0.72991953463430104</v>
          </cell>
          <cell r="AP40">
            <v>6.3783420004082145E-2</v>
          </cell>
          <cell r="BA40">
            <v>-1.5</v>
          </cell>
          <cell r="BB40">
            <v>0</v>
          </cell>
          <cell r="BC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K41">
            <v>0.88924673715158231</v>
          </cell>
          <cell r="L41">
            <v>0.34803894400723923</v>
          </cell>
          <cell r="R41">
            <v>25.5</v>
          </cell>
          <cell r="S41">
            <v>0</v>
          </cell>
          <cell r="T41">
            <v>0</v>
          </cell>
          <cell r="Z41">
            <v>0.10559662090813095</v>
          </cell>
          <cell r="AA41">
            <v>4.7520000023569924E-2</v>
          </cell>
          <cell r="AB41">
            <v>-3</v>
          </cell>
          <cell r="AC41">
            <v>0</v>
          </cell>
          <cell r="AD41">
            <v>0</v>
          </cell>
          <cell r="AG41">
            <v>-21</v>
          </cell>
          <cell r="AH41">
            <v>0</v>
          </cell>
          <cell r="AI41">
            <v>0</v>
          </cell>
          <cell r="AO41">
            <v>0.72991953463430104</v>
          </cell>
          <cell r="AP41">
            <v>6.3783420004082145E-2</v>
          </cell>
          <cell r="BA41">
            <v>-1.5</v>
          </cell>
          <cell r="BB41">
            <v>0</v>
          </cell>
          <cell r="BC41">
            <v>0</v>
          </cell>
        </row>
        <row r="42">
          <cell r="B42" t="str">
            <v>600304010</v>
          </cell>
          <cell r="C42">
            <v>-15980.06</v>
          </cell>
          <cell r="D42">
            <v>0</v>
          </cell>
          <cell r="E42">
            <v>-1561.1</v>
          </cell>
          <cell r="F42">
            <v>9.7690496781614095E-2</v>
          </cell>
          <cell r="H42">
            <v>-28.204899999999999</v>
          </cell>
          <cell r="I42">
            <v>0</v>
          </cell>
          <cell r="J42">
            <v>-17.825500000000002</v>
          </cell>
          <cell r="K42">
            <v>0.63200011345546347</v>
          </cell>
          <cell r="R42">
            <v>-14744.0795</v>
          </cell>
          <cell r="S42">
            <v>0</v>
          </cell>
          <cell r="T42">
            <v>-902.14279999999997</v>
          </cell>
          <cell r="U42">
            <v>6.1186783481464543E-2</v>
          </cell>
          <cell r="Z42">
            <v>0.10559662090813095</v>
          </cell>
          <cell r="AA42">
            <v>4.7520000023569924E-2</v>
          </cell>
          <cell r="AB42">
            <v>-2.3374000000000001</v>
          </cell>
          <cell r="AC42">
            <v>0</v>
          </cell>
          <cell r="AD42">
            <v>0</v>
          </cell>
          <cell r="AG42">
            <v>-1154.7850000000001</v>
          </cell>
          <cell r="AH42">
            <v>0</v>
          </cell>
          <cell r="AI42">
            <v>-638.91719999999998</v>
          </cell>
          <cell r="AJ42">
            <v>0.55327805608836289</v>
          </cell>
          <cell r="AL42">
            <v>-1.7818000000000001</v>
          </cell>
          <cell r="AM42">
            <v>0</v>
          </cell>
          <cell r="AN42">
            <v>-2.2145000000000001</v>
          </cell>
          <cell r="AO42">
            <v>1.2428443147379056</v>
          </cell>
          <cell r="BA42">
            <v>-48.871400000000001</v>
          </cell>
          <cell r="BB42">
            <v>0</v>
          </cell>
          <cell r="BC42">
            <v>0</v>
          </cell>
        </row>
        <row r="43">
          <cell r="C43">
            <v>-15980.06</v>
          </cell>
          <cell r="D43">
            <v>0</v>
          </cell>
          <cell r="E43">
            <v>-1561.1</v>
          </cell>
          <cell r="F43">
            <v>9.7690496781614095E-2</v>
          </cell>
          <cell r="H43">
            <v>-28.204899999999999</v>
          </cell>
          <cell r="I43">
            <v>0</v>
          </cell>
          <cell r="J43">
            <v>-17.825500000000002</v>
          </cell>
          <cell r="K43">
            <v>0.63200011345546347</v>
          </cell>
          <cell r="R43">
            <v>-14744.0795</v>
          </cell>
          <cell r="S43">
            <v>0</v>
          </cell>
          <cell r="T43">
            <v>-902.14279999999997</v>
          </cell>
          <cell r="U43">
            <v>6.1186783481464543E-2</v>
          </cell>
          <cell r="Z43">
            <v>0.10559662090813095</v>
          </cell>
          <cell r="AA43">
            <v>4.7520000023569924E-2</v>
          </cell>
          <cell r="AB43">
            <v>-2.3374000000000001</v>
          </cell>
          <cell r="AC43">
            <v>0</v>
          </cell>
          <cell r="AD43">
            <v>0</v>
          </cell>
          <cell r="AG43">
            <v>-1154.7850000000001</v>
          </cell>
          <cell r="AH43">
            <v>0</v>
          </cell>
          <cell r="AI43">
            <v>-638.91719999999998</v>
          </cell>
          <cell r="AJ43">
            <v>0.55327805608836289</v>
          </cell>
          <cell r="AL43">
            <v>-1.7818000000000001</v>
          </cell>
          <cell r="AM43">
            <v>0</v>
          </cell>
          <cell r="AN43">
            <v>-2.2145000000000001</v>
          </cell>
          <cell r="AO43">
            <v>1.2428443147379056</v>
          </cell>
          <cell r="BA43">
            <v>-48.871400000000001</v>
          </cell>
          <cell r="BB43">
            <v>0</v>
          </cell>
          <cell r="BC43">
            <v>0</v>
          </cell>
        </row>
        <row r="44">
          <cell r="B44" t="str">
            <v>600306010</v>
          </cell>
          <cell r="C44">
            <v>-3977.22</v>
          </cell>
          <cell r="D44">
            <v>-14676.178695000001</v>
          </cell>
          <cell r="E44">
            <v>-2738.68</v>
          </cell>
          <cell r="F44">
            <v>0.68859152875626695</v>
          </cell>
          <cell r="G44">
            <v>0.1866071582334328</v>
          </cell>
          <cell r="H44">
            <v>-49.896999999999998</v>
          </cell>
          <cell r="I44">
            <v>-298.65043500000002</v>
          </cell>
          <cell r="J44">
            <v>-30.2273</v>
          </cell>
          <cell r="K44">
            <v>0.60579393550714478</v>
          </cell>
          <cell r="L44">
            <v>0.1012129783102442</v>
          </cell>
          <cell r="R44">
            <v>-2456.8728000000001</v>
          </cell>
          <cell r="S44">
            <v>-7210.6356260000002</v>
          </cell>
          <cell r="T44">
            <v>-1537.771</v>
          </cell>
          <cell r="U44">
            <v>0.62590582630081626</v>
          </cell>
          <cell r="V44">
            <v>0.21326427790292563</v>
          </cell>
          <cell r="W44">
            <v>0</v>
          </cell>
          <cell r="X44">
            <v>-34.375652000000002</v>
          </cell>
          <cell r="Y44">
            <v>0</v>
          </cell>
          <cell r="AB44">
            <v>12.7521</v>
          </cell>
          <cell r="AC44">
            <v>-34.375652000000002</v>
          </cell>
          <cell r="AD44">
            <v>0</v>
          </cell>
          <cell r="AG44">
            <v>-1386.3798999999999</v>
          </cell>
          <cell r="AH44">
            <v>-5651.4449130000003</v>
          </cell>
          <cell r="AI44">
            <v>-1167.8412000000001</v>
          </cell>
          <cell r="AJ44">
            <v>0.84236737708040932</v>
          </cell>
          <cell r="AK44">
            <v>0.20664471086210515</v>
          </cell>
          <cell r="AL44">
            <v>-3.3513000000000002</v>
          </cell>
          <cell r="AM44">
            <v>-146.897391</v>
          </cell>
          <cell r="AN44">
            <v>-2.8405</v>
          </cell>
          <cell r="AO44">
            <v>0.84758153552352822</v>
          </cell>
          <cell r="AP44">
            <v>1.9336626611700682E-2</v>
          </cell>
          <cell r="AQ44">
            <v>0</v>
          </cell>
          <cell r="AR44">
            <v>-34.375652000000002</v>
          </cell>
          <cell r="AS44">
            <v>0</v>
          </cell>
          <cell r="AV44">
            <v>0</v>
          </cell>
          <cell r="AW44">
            <v>-34.375652000000002</v>
          </cell>
          <cell r="AX44">
            <v>0</v>
          </cell>
          <cell r="BA44">
            <v>-93.471100000000007</v>
          </cell>
          <cell r="BB44">
            <v>-1231.047722</v>
          </cell>
          <cell r="BC44">
            <v>0</v>
          </cell>
        </row>
        <row r="45">
          <cell r="C45">
            <v>-3977.22</v>
          </cell>
          <cell r="D45">
            <v>-14676.178695000001</v>
          </cell>
          <cell r="E45">
            <v>-2738.68</v>
          </cell>
          <cell r="F45">
            <v>0.68859152875626695</v>
          </cell>
          <cell r="G45">
            <v>0.1866071582334328</v>
          </cell>
          <cell r="H45">
            <v>-49.896999999999998</v>
          </cell>
          <cell r="I45">
            <v>-298.65043500000002</v>
          </cell>
          <cell r="J45">
            <v>-30.2273</v>
          </cell>
          <cell r="K45">
            <v>0.60579393550714478</v>
          </cell>
          <cell r="L45">
            <v>0.1012129783102442</v>
          </cell>
          <cell r="R45">
            <v>-2456.8728000000001</v>
          </cell>
          <cell r="S45">
            <v>-7210.6356260000002</v>
          </cell>
          <cell r="T45">
            <v>-1537.771</v>
          </cell>
          <cell r="U45">
            <v>0.62590582630081626</v>
          </cell>
          <cell r="V45">
            <v>0.21326427790292563</v>
          </cell>
          <cell r="W45">
            <v>0</v>
          </cell>
          <cell r="X45">
            <v>-34.375652000000002</v>
          </cell>
          <cell r="Y45">
            <v>0</v>
          </cell>
          <cell r="AB45">
            <v>12.7521</v>
          </cell>
          <cell r="AC45">
            <v>-34.375652000000002</v>
          </cell>
          <cell r="AD45">
            <v>0</v>
          </cell>
          <cell r="AG45">
            <v>-1386.3798999999999</v>
          </cell>
          <cell r="AH45">
            <v>-5651.4449130000003</v>
          </cell>
          <cell r="AI45">
            <v>-1167.8412000000001</v>
          </cell>
          <cell r="AJ45">
            <v>0.84236737708040932</v>
          </cell>
          <cell r="AK45">
            <v>0.20664471086210515</v>
          </cell>
          <cell r="AL45">
            <v>-3.3513000000000002</v>
          </cell>
          <cell r="AM45">
            <v>-146.897391</v>
          </cell>
          <cell r="AN45">
            <v>-2.8405</v>
          </cell>
          <cell r="AO45">
            <v>0.84758153552352822</v>
          </cell>
          <cell r="AP45">
            <v>1.9336626611700682E-2</v>
          </cell>
          <cell r="AQ45">
            <v>0</v>
          </cell>
          <cell r="AR45">
            <v>-34.375652000000002</v>
          </cell>
          <cell r="AS45">
            <v>0</v>
          </cell>
          <cell r="AV45">
            <v>0</v>
          </cell>
          <cell r="AW45">
            <v>-34.375652000000002</v>
          </cell>
          <cell r="AX45">
            <v>0</v>
          </cell>
          <cell r="BA45">
            <v>-93.471100000000007</v>
          </cell>
          <cell r="BB45">
            <v>-1231.047722</v>
          </cell>
          <cell r="BC45">
            <v>0</v>
          </cell>
        </row>
        <row r="46">
          <cell r="B46" t="str">
            <v>600307010</v>
          </cell>
          <cell r="C46">
            <v>-3286.54</v>
          </cell>
          <cell r="D46">
            <v>-226118.99391200001</v>
          </cell>
          <cell r="E46">
            <v>-1288.22</v>
          </cell>
          <cell r="F46">
            <v>0.39196845314525308</v>
          </cell>
          <cell r="G46">
            <v>5.6970888544698901E-3</v>
          </cell>
          <cell r="H46">
            <v>-15.9453</v>
          </cell>
          <cell r="I46">
            <v>-3912.0406939999998</v>
          </cell>
          <cell r="J46">
            <v>-14.928800000000001</v>
          </cell>
          <cell r="K46">
            <v>0.93625080744796274</v>
          </cell>
          <cell r="L46">
            <v>3.8161157226448833E-3</v>
          </cell>
          <cell r="R46">
            <v>-1987.3122000000001</v>
          </cell>
          <cell r="S46">
            <v>-117767.573722</v>
          </cell>
          <cell r="T46">
            <v>-740.0136</v>
          </cell>
          <cell r="U46">
            <v>0.37236907215685594</v>
          </cell>
          <cell r="V46">
            <v>6.2836787462978794E-3</v>
          </cell>
          <cell r="W46">
            <v>0</v>
          </cell>
          <cell r="X46">
            <v>-449.80104499999999</v>
          </cell>
          <cell r="Y46">
            <v>0</v>
          </cell>
          <cell r="AB46">
            <v>-8.0853000000000002</v>
          </cell>
          <cell r="AC46">
            <v>-449.80104299999999</v>
          </cell>
          <cell r="AD46">
            <v>0</v>
          </cell>
          <cell r="AG46">
            <v>-1206.241</v>
          </cell>
          <cell r="AH46">
            <v>-80923.556261000005</v>
          </cell>
          <cell r="AI46">
            <v>-531.23099999999999</v>
          </cell>
          <cell r="AJ46">
            <v>0.44040204237793279</v>
          </cell>
          <cell r="AK46">
            <v>6.5646027503615725E-3</v>
          </cell>
          <cell r="AL46">
            <v>-7.9961000000000002</v>
          </cell>
          <cell r="AM46">
            <v>-1925.635826</v>
          </cell>
          <cell r="AN46">
            <v>-2.0466000000000002</v>
          </cell>
          <cell r="AO46">
            <v>0.25594977551556386</v>
          </cell>
          <cell r="AP46">
            <v>1.0628177832831824E-3</v>
          </cell>
          <cell r="AQ46">
            <v>0</v>
          </cell>
          <cell r="AR46">
            <v>-449.80104299999999</v>
          </cell>
          <cell r="AS46">
            <v>0</v>
          </cell>
          <cell r="AV46">
            <v>0</v>
          </cell>
          <cell r="AW46">
            <v>-449.80104299999999</v>
          </cell>
          <cell r="AX46">
            <v>0</v>
          </cell>
          <cell r="BA46">
            <v>-60.960099999999997</v>
          </cell>
          <cell r="BB46">
            <v>-19790.983235</v>
          </cell>
          <cell r="BC46">
            <v>0</v>
          </cell>
        </row>
        <row r="47">
          <cell r="B47" t="str">
            <v>600307020</v>
          </cell>
          <cell r="C47">
            <v>-98618.21</v>
          </cell>
          <cell r="D47">
            <v>0</v>
          </cell>
          <cell r="E47">
            <v>-67112.460000000006</v>
          </cell>
          <cell r="F47">
            <v>0.68052806880189776</v>
          </cell>
          <cell r="H47">
            <v>-878.50540000000001</v>
          </cell>
          <cell r="I47">
            <v>0</v>
          </cell>
          <cell r="J47">
            <v>-870.97400000000005</v>
          </cell>
          <cell r="K47">
            <v>0.99142703049975556</v>
          </cell>
          <cell r="R47">
            <v>-61831.053999999996</v>
          </cell>
          <cell r="S47">
            <v>0</v>
          </cell>
          <cell r="T47">
            <v>-40553.311199999996</v>
          </cell>
          <cell r="U47">
            <v>0.65587287578827302</v>
          </cell>
          <cell r="Z47">
            <v>0.10559662090813095</v>
          </cell>
          <cell r="AA47">
            <v>4.7520000023569924E-2</v>
          </cell>
          <cell r="AB47">
            <v>-30.707999999999998</v>
          </cell>
          <cell r="AC47">
            <v>0</v>
          </cell>
          <cell r="AD47">
            <v>0</v>
          </cell>
          <cell r="AG47">
            <v>-33825.9925</v>
          </cell>
          <cell r="AH47">
            <v>0</v>
          </cell>
          <cell r="AI47">
            <v>-25488.325400000002</v>
          </cell>
          <cell r="AJ47">
            <v>0.75351300926351239</v>
          </cell>
          <cell r="AL47">
            <v>-250.01499999999999</v>
          </cell>
          <cell r="AM47">
            <v>0</v>
          </cell>
          <cell r="AN47">
            <v>-199.8494</v>
          </cell>
          <cell r="AO47">
            <v>0.79934963902165868</v>
          </cell>
          <cell r="BA47">
            <v>-1801.9350999999999</v>
          </cell>
          <cell r="BB47">
            <v>0</v>
          </cell>
          <cell r="BC47">
            <v>0</v>
          </cell>
        </row>
        <row r="48">
          <cell r="B48" t="str">
            <v>600307030</v>
          </cell>
          <cell r="C48">
            <v>-4681.8</v>
          </cell>
          <cell r="D48">
            <v>0</v>
          </cell>
          <cell r="E48">
            <v>-2597</v>
          </cell>
          <cell r="F48">
            <v>0.55470118330556628</v>
          </cell>
          <cell r="H48">
            <v>-23.92</v>
          </cell>
          <cell r="I48">
            <v>0</v>
          </cell>
          <cell r="J48">
            <v>-28.57</v>
          </cell>
          <cell r="K48">
            <v>1.1943979933110369</v>
          </cell>
          <cell r="R48">
            <v>-2752.8292999999999</v>
          </cell>
          <cell r="S48">
            <v>0</v>
          </cell>
          <cell r="T48">
            <v>-1426.49</v>
          </cell>
          <cell r="U48">
            <v>0.51819050313072446</v>
          </cell>
          <cell r="Z48">
            <v>0.10559662090813095</v>
          </cell>
          <cell r="AA48">
            <v>4.7520000023569924E-2</v>
          </cell>
          <cell r="AB48">
            <v>-22.651900000000001</v>
          </cell>
          <cell r="AC48">
            <v>0</v>
          </cell>
          <cell r="AD48">
            <v>0</v>
          </cell>
          <cell r="AG48">
            <v>-1789.1636000000001</v>
          </cell>
          <cell r="AH48">
            <v>0</v>
          </cell>
          <cell r="AI48">
            <v>-1139.3399999999999</v>
          </cell>
          <cell r="AJ48">
            <v>0.63680034626235416</v>
          </cell>
          <cell r="AL48">
            <v>-4.1557000000000004</v>
          </cell>
          <cell r="AM48">
            <v>0</v>
          </cell>
          <cell r="AN48">
            <v>-2.6</v>
          </cell>
          <cell r="AO48">
            <v>0.62564670211997986</v>
          </cell>
          <cell r="BA48">
            <v>-89.079499999999996</v>
          </cell>
          <cell r="BB48">
            <v>0</v>
          </cell>
          <cell r="BC48">
            <v>0</v>
          </cell>
        </row>
        <row r="49">
          <cell r="B49" t="str">
            <v>600307040</v>
          </cell>
          <cell r="C49">
            <v>-19401.62</v>
          </cell>
          <cell r="D49">
            <v>0</v>
          </cell>
          <cell r="E49">
            <v>-6148.52</v>
          </cell>
          <cell r="F49">
            <v>0.31690755720398606</v>
          </cell>
          <cell r="H49">
            <v>-144.97030000000001</v>
          </cell>
          <cell r="I49">
            <v>0</v>
          </cell>
          <cell r="J49">
            <v>-77.5779</v>
          </cell>
          <cell r="K49">
            <v>0.53512960930618203</v>
          </cell>
          <cell r="R49">
            <v>-11267.270699999999</v>
          </cell>
          <cell r="S49">
            <v>0</v>
          </cell>
          <cell r="T49">
            <v>-3709.569</v>
          </cell>
          <cell r="U49">
            <v>0.32923403535516371</v>
          </cell>
          <cell r="Z49">
            <v>0.10559662090813095</v>
          </cell>
          <cell r="AA49">
            <v>4.7520000023569924E-2</v>
          </cell>
          <cell r="AB49">
            <v>-15.5345</v>
          </cell>
          <cell r="AC49">
            <v>0</v>
          </cell>
          <cell r="AD49">
            <v>0</v>
          </cell>
          <cell r="AG49">
            <v>-7599.2416000000003</v>
          </cell>
          <cell r="AH49">
            <v>0</v>
          </cell>
          <cell r="AI49">
            <v>-2345.2804000000001</v>
          </cell>
          <cell r="AJ49">
            <v>0.30862032337542733</v>
          </cell>
          <cell r="AL49">
            <v>-16.510100000000001</v>
          </cell>
          <cell r="AM49">
            <v>0</v>
          </cell>
          <cell r="AN49">
            <v>-16.092700000000001</v>
          </cell>
          <cell r="AO49">
            <v>0.97471850564200091</v>
          </cell>
          <cell r="BA49">
            <v>-358.09280000000001</v>
          </cell>
          <cell r="BB49">
            <v>0</v>
          </cell>
          <cell r="BC49">
            <v>0</v>
          </cell>
        </row>
        <row r="50">
          <cell r="C50">
            <v>-125988.17</v>
          </cell>
          <cell r="D50">
            <v>-226118.99391200001</v>
          </cell>
          <cell r="E50">
            <v>-77146.2</v>
          </cell>
          <cell r="F50">
            <v>0.61232891945331058</v>
          </cell>
          <cell r="G50">
            <v>0.34117523108219483</v>
          </cell>
          <cell r="H50">
            <v>-1063.3409999999999</v>
          </cell>
          <cell r="I50">
            <v>-3912.0406939999998</v>
          </cell>
          <cell r="J50">
            <v>-992.05070000000001</v>
          </cell>
          <cell r="K50">
            <v>0.93625080744796274</v>
          </cell>
          <cell r="L50">
            <v>3.8161157226448833E-3</v>
          </cell>
          <cell r="R50">
            <v>-77838.466199999995</v>
          </cell>
          <cell r="S50">
            <v>-117767.573722</v>
          </cell>
          <cell r="T50">
            <v>-46429.383800000003</v>
          </cell>
          <cell r="U50">
            <v>0.37236907215685594</v>
          </cell>
          <cell r="V50">
            <v>6.2836787462978794E-3</v>
          </cell>
          <cell r="W50">
            <v>0</v>
          </cell>
          <cell r="X50">
            <v>-449.80104499999999</v>
          </cell>
          <cell r="Y50">
            <v>0</v>
          </cell>
          <cell r="AB50">
            <v>-76.979699999999994</v>
          </cell>
          <cell r="AC50">
            <v>-449.80104299999999</v>
          </cell>
          <cell r="AD50">
            <v>0</v>
          </cell>
          <cell r="AG50">
            <v>-44420.638700000003</v>
          </cell>
          <cell r="AH50">
            <v>-80923.556261000005</v>
          </cell>
          <cell r="AI50">
            <v>-29504.176800000001</v>
          </cell>
          <cell r="AJ50">
            <v>0.44040204237793279</v>
          </cell>
          <cell r="AK50">
            <v>6.5646027503615725E-3</v>
          </cell>
          <cell r="AL50">
            <v>-278.67689999999999</v>
          </cell>
          <cell r="AM50">
            <v>-1925.635826</v>
          </cell>
          <cell r="AN50">
            <v>-220.58869999999999</v>
          </cell>
          <cell r="AO50">
            <v>0.25594977551556386</v>
          </cell>
          <cell r="AP50">
            <v>1.0628177832831824E-3</v>
          </cell>
          <cell r="AQ50">
            <v>0</v>
          </cell>
          <cell r="AR50">
            <v>-449.80104299999999</v>
          </cell>
          <cell r="AS50">
            <v>0</v>
          </cell>
          <cell r="AV50">
            <v>0</v>
          </cell>
          <cell r="AW50">
            <v>-449.80104299999999</v>
          </cell>
          <cell r="AX50">
            <v>0</v>
          </cell>
          <cell r="BA50">
            <v>-2310.0675000000001</v>
          </cell>
          <cell r="BB50">
            <v>-19790.983235</v>
          </cell>
          <cell r="BC50">
            <v>0</v>
          </cell>
        </row>
        <row r="51">
          <cell r="B51" t="str">
            <v>600308010</v>
          </cell>
          <cell r="C51">
            <v>-10091</v>
          </cell>
          <cell r="D51">
            <v>-12023.004348</v>
          </cell>
          <cell r="E51">
            <v>-1905.69</v>
          </cell>
          <cell r="F51">
            <v>0.18885046080665943</v>
          </cell>
          <cell r="G51">
            <v>0.15850364391800353</v>
          </cell>
          <cell r="H51">
            <v>-41.822299999999998</v>
          </cell>
          <cell r="I51">
            <v>-251.068637</v>
          </cell>
          <cell r="J51">
            <v>-27.612500000000001</v>
          </cell>
          <cell r="K51">
            <v>0.66023389435779489</v>
          </cell>
          <cell r="L51">
            <v>0.10997988569954278</v>
          </cell>
          <cell r="R51">
            <v>-5679.7775000000001</v>
          </cell>
          <cell r="S51">
            <v>-6349.5163190000003</v>
          </cell>
          <cell r="T51">
            <v>-1160.6811</v>
          </cell>
          <cell r="U51">
            <v>0.20435326912013721</v>
          </cell>
          <cell r="V51">
            <v>0.1827983489902737</v>
          </cell>
          <cell r="W51">
            <v>0</v>
          </cell>
          <cell r="X51">
            <v>-31.182953999999999</v>
          </cell>
          <cell r="Y51">
            <v>0</v>
          </cell>
          <cell r="AB51">
            <v>-5.6459000000000001</v>
          </cell>
          <cell r="AC51">
            <v>-31.182956999999998</v>
          </cell>
          <cell r="AD51">
            <v>0</v>
          </cell>
          <cell r="AG51">
            <v>-4088.2399</v>
          </cell>
          <cell r="AH51">
            <v>-3911.8830440000002</v>
          </cell>
          <cell r="AI51">
            <v>-708.84079999999994</v>
          </cell>
          <cell r="AJ51">
            <v>0.17338532408531115</v>
          </cell>
          <cell r="AK51">
            <v>0.18120194086252442</v>
          </cell>
          <cell r="AL51">
            <v>-4.9688999999999997</v>
          </cell>
          <cell r="AM51">
            <v>-109.881508</v>
          </cell>
          <cell r="AN51">
            <v>-8.5556000000000001</v>
          </cell>
          <cell r="AO51">
            <v>1.7218297812393086</v>
          </cell>
          <cell r="AP51">
            <v>7.7862054823637838E-2</v>
          </cell>
          <cell r="AQ51">
            <v>0</v>
          </cell>
          <cell r="AR51">
            <v>-31.182956999999998</v>
          </cell>
          <cell r="AS51">
            <v>0</v>
          </cell>
          <cell r="AV51">
            <v>0</v>
          </cell>
          <cell r="AW51">
            <v>-31.182956999999998</v>
          </cell>
          <cell r="AX51">
            <v>0</v>
          </cell>
          <cell r="BA51">
            <v>-270.5455</v>
          </cell>
          <cell r="BB51">
            <v>-1275.9230150000001</v>
          </cell>
          <cell r="BC51">
            <v>0</v>
          </cell>
        </row>
        <row r="52">
          <cell r="C52">
            <v>-10091</v>
          </cell>
          <cell r="D52">
            <v>-12023.004348</v>
          </cell>
          <cell r="E52">
            <v>-1905.69</v>
          </cell>
          <cell r="F52">
            <v>0.18885046080665943</v>
          </cell>
          <cell r="G52">
            <v>0.15850364391800353</v>
          </cell>
          <cell r="H52">
            <v>-41.822299999999998</v>
          </cell>
          <cell r="I52">
            <v>-251.068637</v>
          </cell>
          <cell r="J52">
            <v>-27.612500000000001</v>
          </cell>
          <cell r="K52">
            <v>0.66023389435779489</v>
          </cell>
          <cell r="L52">
            <v>0.10997988569954278</v>
          </cell>
          <cell r="R52">
            <v>-5679.7775000000001</v>
          </cell>
          <cell r="S52">
            <v>-6349.5163190000003</v>
          </cell>
          <cell r="T52">
            <v>-1160.6811</v>
          </cell>
          <cell r="U52">
            <v>0.20435326912013721</v>
          </cell>
          <cell r="V52">
            <v>0.1827983489902737</v>
          </cell>
          <cell r="W52">
            <v>0</v>
          </cell>
          <cell r="X52">
            <v>-31.182953999999999</v>
          </cell>
          <cell r="Y52">
            <v>0</v>
          </cell>
          <cell r="AB52">
            <v>-5.6459000000000001</v>
          </cell>
          <cell r="AC52">
            <v>-31.182956999999998</v>
          </cell>
          <cell r="AD52">
            <v>0</v>
          </cell>
          <cell r="AG52">
            <v>-4088.2399</v>
          </cell>
          <cell r="AH52">
            <v>-3911.8830440000002</v>
          </cell>
          <cell r="AI52">
            <v>-708.84079999999994</v>
          </cell>
          <cell r="AJ52">
            <v>0.17338532408531115</v>
          </cell>
          <cell r="AK52">
            <v>0.18120194086252442</v>
          </cell>
          <cell r="AL52">
            <v>-4.9688999999999997</v>
          </cell>
          <cell r="AM52">
            <v>-109.881508</v>
          </cell>
          <cell r="AN52">
            <v>-8.5556000000000001</v>
          </cell>
          <cell r="AO52">
            <v>1.7218297812393086</v>
          </cell>
          <cell r="AP52">
            <v>7.7862054823637838E-2</v>
          </cell>
          <cell r="AQ52">
            <v>0</v>
          </cell>
          <cell r="AR52">
            <v>-31.182956999999998</v>
          </cell>
          <cell r="AS52">
            <v>0</v>
          </cell>
          <cell r="AV52">
            <v>0</v>
          </cell>
          <cell r="AW52">
            <v>-31.182956999999998</v>
          </cell>
          <cell r="AX52">
            <v>0</v>
          </cell>
          <cell r="BA52">
            <v>-270.5455</v>
          </cell>
          <cell r="BB52">
            <v>-1275.9230150000001</v>
          </cell>
          <cell r="BC52">
            <v>0</v>
          </cell>
        </row>
        <row r="53">
          <cell r="C53">
            <v>-230067.65</v>
          </cell>
          <cell r="D53">
            <v>-564597.21502100001</v>
          </cell>
          <cell r="E53">
            <v>-95796.86</v>
          </cell>
          <cell r="F53">
            <v>0.41638561527446383</v>
          </cell>
          <cell r="G53">
            <v>0.16967292337146381</v>
          </cell>
          <cell r="H53">
            <v>-1744.5102999999999</v>
          </cell>
          <cell r="I53">
            <v>-9757.9789029999993</v>
          </cell>
          <cell r="J53">
            <v>-1217.8359</v>
          </cell>
          <cell r="K53">
            <v>0.4626454761606808</v>
          </cell>
          <cell r="R53">
            <v>-145610.25779999999</v>
          </cell>
          <cell r="S53">
            <v>-294292.23552400002</v>
          </cell>
          <cell r="T53">
            <v>-57257.281000000003</v>
          </cell>
          <cell r="U53">
            <v>0.13579388248576732</v>
          </cell>
          <cell r="W53">
            <v>0</v>
          </cell>
          <cell r="X53">
            <v>-1121.579688</v>
          </cell>
          <cell r="Y53">
            <v>0</v>
          </cell>
          <cell r="AB53">
            <v>176.32259999999999</v>
          </cell>
          <cell r="AC53">
            <v>-1121.5796869999999</v>
          </cell>
          <cell r="AD53">
            <v>0</v>
          </cell>
          <cell r="AG53">
            <v>-74699.854699999996</v>
          </cell>
          <cell r="AH53">
            <v>-201899.69838700001</v>
          </cell>
          <cell r="AI53">
            <v>-36653.382599999997</v>
          </cell>
          <cell r="AJ53">
            <v>0.14923333898248256</v>
          </cell>
          <cell r="AL53">
            <v>-3734.5001999999999</v>
          </cell>
          <cell r="AM53">
            <v>-4805.6070309999996</v>
          </cell>
          <cell r="AN53">
            <v>-263.94049999999999</v>
          </cell>
          <cell r="AO53">
            <v>6.5226445304686031E-5</v>
          </cell>
          <cell r="AQ53">
            <v>0</v>
          </cell>
          <cell r="AR53">
            <v>-1121.5796869999999</v>
          </cell>
          <cell r="AS53">
            <v>0</v>
          </cell>
          <cell r="AV53">
            <v>0</v>
          </cell>
          <cell r="AW53">
            <v>-1121.5796869999999</v>
          </cell>
          <cell r="AX53">
            <v>0</v>
          </cell>
          <cell r="BA53">
            <v>-4454.8495999999996</v>
          </cell>
          <cell r="BB53">
            <v>-49355.376427000003</v>
          </cell>
          <cell r="BC53">
            <v>0</v>
          </cell>
          <cell r="BF53">
            <v>0</v>
          </cell>
          <cell r="BG53">
            <v>0</v>
          </cell>
          <cell r="BH53">
            <v>-404.42</v>
          </cell>
        </row>
        <row r="54">
          <cell r="C54">
            <v>-4750446.29</v>
          </cell>
          <cell r="D54">
            <v>-10534294.203764999</v>
          </cell>
          <cell r="E54">
            <v>-1195582.55</v>
          </cell>
          <cell r="F54">
            <v>0.25167794287386841</v>
          </cell>
          <cell r="G54">
            <v>0.11349431930358408</v>
          </cell>
          <cell r="H54">
            <v>-15065.328600000001</v>
          </cell>
          <cell r="I54">
            <v>-27939.797083000001</v>
          </cell>
          <cell r="J54">
            <v>-1379.4068</v>
          </cell>
          <cell r="R54">
            <v>-3138827.5562999998</v>
          </cell>
          <cell r="S54">
            <v>-4694292.2503549997</v>
          </cell>
          <cell r="T54">
            <v>-421338.23469999997</v>
          </cell>
          <cell r="U54">
            <v>0.14238369862160072</v>
          </cell>
          <cell r="V54">
            <v>0.10174955438862225</v>
          </cell>
          <cell r="W54">
            <v>0</v>
          </cell>
          <cell r="X54">
            <v>-2333.7008999999998</v>
          </cell>
          <cell r="Y54">
            <v>0</v>
          </cell>
          <cell r="AB54">
            <v>-9220.7271999999994</v>
          </cell>
          <cell r="AC54">
            <v>-2333.7008989999999</v>
          </cell>
          <cell r="AD54">
            <v>0</v>
          </cell>
          <cell r="AG54">
            <v>-1567693.8691</v>
          </cell>
          <cell r="AH54">
            <v>-4329172.4007999999</v>
          </cell>
          <cell r="AI54">
            <v>-767016.79799999995</v>
          </cell>
          <cell r="AJ54">
            <v>0.58803469216262816</v>
          </cell>
          <cell r="AK54">
            <v>0.20621431850625613</v>
          </cell>
          <cell r="AL54">
            <v>-6676.4701999999997</v>
          </cell>
          <cell r="AM54">
            <v>-18138.940363000002</v>
          </cell>
          <cell r="AN54">
            <v>-269.94049999999999</v>
          </cell>
          <cell r="AQ54">
            <v>0</v>
          </cell>
          <cell r="AR54">
            <v>-2333.7008989999999</v>
          </cell>
          <cell r="AS54">
            <v>0</v>
          </cell>
          <cell r="AV54">
            <v>0</v>
          </cell>
          <cell r="AW54">
            <v>-2333.7008989999999</v>
          </cell>
          <cell r="AX54">
            <v>0</v>
          </cell>
          <cell r="BA54">
            <v>-12962.338599999999</v>
          </cell>
          <cell r="BB54">
            <v>-1455416.0115670001</v>
          </cell>
          <cell r="BC54">
            <v>0</v>
          </cell>
          <cell r="BF54">
            <v>0</v>
          </cell>
          <cell r="BG54">
            <v>0</v>
          </cell>
          <cell r="BH54">
            <v>-5578.17</v>
          </cell>
        </row>
        <row r="55">
          <cell r="B55" t="str">
            <v>610101010</v>
          </cell>
          <cell r="C55">
            <v>-80833.25</v>
          </cell>
          <cell r="D55">
            <v>-377841.52896999998</v>
          </cell>
          <cell r="E55">
            <v>-37781</v>
          </cell>
          <cell r="F55">
            <v>0.46739429628277968</v>
          </cell>
          <cell r="G55">
            <v>9.9991655504336446E-2</v>
          </cell>
          <cell r="H55">
            <v>-474.11750000000001</v>
          </cell>
          <cell r="I55">
            <v>-7105.1591619999999</v>
          </cell>
          <cell r="J55">
            <v>-526.29999999999995</v>
          </cell>
          <cell r="K55">
            <v>1.1100623790516064</v>
          </cell>
          <cell r="L55">
            <v>7.4072936017362076E-2</v>
          </cell>
          <cell r="R55">
            <v>-47263.85</v>
          </cell>
          <cell r="S55">
            <v>-192386.08069800001</v>
          </cell>
          <cell r="T55">
            <v>-23733.35</v>
          </cell>
          <cell r="U55">
            <v>0.50214593182739031</v>
          </cell>
          <cell r="V55">
            <v>0.12336313476470091</v>
          </cell>
          <cell r="W55">
            <v>0</v>
          </cell>
          <cell r="X55">
            <v>-855.07767799999999</v>
          </cell>
          <cell r="Y55">
            <v>0</v>
          </cell>
          <cell r="AB55">
            <v>-72.44</v>
          </cell>
          <cell r="AC55">
            <v>-855.077676</v>
          </cell>
          <cell r="AD55">
            <v>0</v>
          </cell>
          <cell r="AG55">
            <v>-31381.7225</v>
          </cell>
          <cell r="AH55">
            <v>-129027.504294</v>
          </cell>
          <cell r="AI55">
            <v>-13372.86</v>
          </cell>
          <cell r="AJ55">
            <v>0.42613530853827414</v>
          </cell>
          <cell r="AK55">
            <v>0.10364348340435088</v>
          </cell>
          <cell r="AL55">
            <v>-72.44</v>
          </cell>
          <cell r="AM55">
            <v>-3279.463338</v>
          </cell>
          <cell r="AN55">
            <v>-148.49</v>
          </cell>
          <cell r="AO55">
            <v>2.0498343456653783</v>
          </cell>
          <cell r="AP55">
            <v>4.5278749812326768E-2</v>
          </cell>
          <cell r="AQ55">
            <v>0</v>
          </cell>
          <cell r="AR55">
            <v>-855.077676</v>
          </cell>
          <cell r="AS55">
            <v>0</v>
          </cell>
          <cell r="AV55">
            <v>0</v>
          </cell>
          <cell r="AW55">
            <v>-855.077676</v>
          </cell>
          <cell r="AX55">
            <v>0</v>
          </cell>
          <cell r="BA55">
            <v>-1568.68</v>
          </cell>
          <cell r="BB55">
            <v>-42623.010772000001</v>
          </cell>
          <cell r="BC55">
            <v>0</v>
          </cell>
        </row>
        <row r="56">
          <cell r="C56">
            <v>-80833.25</v>
          </cell>
          <cell r="D56">
            <v>-377841.52896999998</v>
          </cell>
          <cell r="E56">
            <v>-37781</v>
          </cell>
          <cell r="F56">
            <v>0.46739429628277968</v>
          </cell>
          <cell r="G56">
            <v>9.9991655504336446E-2</v>
          </cell>
          <cell r="H56">
            <v>-474.11750000000001</v>
          </cell>
          <cell r="I56">
            <v>-7105.1591619999999</v>
          </cell>
          <cell r="J56">
            <v>-526.29999999999995</v>
          </cell>
          <cell r="K56">
            <v>1.1100623790516064</v>
          </cell>
          <cell r="L56">
            <v>7.4072936017362076E-2</v>
          </cell>
          <cell r="R56">
            <v>-47263.85</v>
          </cell>
          <cell r="S56">
            <v>-192386.08069800001</v>
          </cell>
          <cell r="T56">
            <v>-23733.35</v>
          </cell>
          <cell r="U56">
            <v>0.50214593182739031</v>
          </cell>
          <cell r="V56">
            <v>0.12336313476470091</v>
          </cell>
          <cell r="W56">
            <v>0</v>
          </cell>
          <cell r="X56">
            <v>-855.07767799999999</v>
          </cell>
          <cell r="Y56">
            <v>0</v>
          </cell>
          <cell r="AB56">
            <v>-72.44</v>
          </cell>
          <cell r="AC56">
            <v>-855.077676</v>
          </cell>
          <cell r="AD56">
            <v>0</v>
          </cell>
          <cell r="AG56">
            <v>-31381.7225</v>
          </cell>
          <cell r="AH56">
            <v>-129027.504294</v>
          </cell>
          <cell r="AI56">
            <v>-13372.86</v>
          </cell>
          <cell r="AJ56">
            <v>0.42613530853827414</v>
          </cell>
          <cell r="AK56">
            <v>0.10364348340435088</v>
          </cell>
          <cell r="AL56">
            <v>-72.44</v>
          </cell>
          <cell r="AM56">
            <v>-3279.463338</v>
          </cell>
          <cell r="AN56">
            <v>-148.49</v>
          </cell>
          <cell r="AO56">
            <v>2.0498343456653783</v>
          </cell>
          <cell r="AP56">
            <v>4.5278749812326768E-2</v>
          </cell>
          <cell r="AQ56">
            <v>0</v>
          </cell>
          <cell r="AR56">
            <v>-855.077676</v>
          </cell>
          <cell r="AS56">
            <v>0</v>
          </cell>
          <cell r="AV56">
            <v>0</v>
          </cell>
          <cell r="AW56">
            <v>-855.077676</v>
          </cell>
          <cell r="AX56">
            <v>0</v>
          </cell>
          <cell r="BA56">
            <v>-1568.68</v>
          </cell>
          <cell r="BB56">
            <v>-42623.010772000001</v>
          </cell>
          <cell r="BC56">
            <v>0</v>
          </cell>
        </row>
        <row r="57">
          <cell r="B57" t="str">
            <v>610102010</v>
          </cell>
          <cell r="C57">
            <v>-14000</v>
          </cell>
          <cell r="D57">
            <v>0</v>
          </cell>
          <cell r="E57">
            <v>0</v>
          </cell>
          <cell r="H57">
            <v>-280</v>
          </cell>
          <cell r="I57">
            <v>0</v>
          </cell>
          <cell r="J57">
            <v>0</v>
          </cell>
          <cell r="R57">
            <v>-10080</v>
          </cell>
          <cell r="S57">
            <v>0</v>
          </cell>
          <cell r="T57">
            <v>0</v>
          </cell>
          <cell r="Z57">
            <v>0.10559662090813095</v>
          </cell>
          <cell r="AA57">
            <v>4.7520000023569924E-2</v>
          </cell>
          <cell r="AB57">
            <v>280</v>
          </cell>
          <cell r="AC57">
            <v>0</v>
          </cell>
          <cell r="AD57">
            <v>0</v>
          </cell>
          <cell r="AG57">
            <v>-3220</v>
          </cell>
          <cell r="AH57">
            <v>0</v>
          </cell>
          <cell r="AI57">
            <v>0</v>
          </cell>
          <cell r="AO57">
            <v>0.72991953463430104</v>
          </cell>
          <cell r="AP57">
            <v>6.3783420004082145E-2</v>
          </cell>
          <cell r="BA57">
            <v>-700</v>
          </cell>
          <cell r="BB57">
            <v>0</v>
          </cell>
          <cell r="BC57">
            <v>0</v>
          </cell>
        </row>
        <row r="58">
          <cell r="C58">
            <v>-14000</v>
          </cell>
          <cell r="D58">
            <v>0</v>
          </cell>
          <cell r="E58">
            <v>0</v>
          </cell>
          <cell r="H58">
            <v>-280</v>
          </cell>
          <cell r="I58">
            <v>0</v>
          </cell>
          <cell r="J58">
            <v>0</v>
          </cell>
          <cell r="R58">
            <v>-10080</v>
          </cell>
          <cell r="S58">
            <v>0</v>
          </cell>
          <cell r="T58">
            <v>0</v>
          </cell>
          <cell r="Z58">
            <v>0.10559662090813095</v>
          </cell>
          <cell r="AA58">
            <v>4.7520000023569924E-2</v>
          </cell>
          <cell r="AB58">
            <v>280</v>
          </cell>
          <cell r="AC58">
            <v>0</v>
          </cell>
          <cell r="AD58">
            <v>0</v>
          </cell>
          <cell r="AG58">
            <v>-3220</v>
          </cell>
          <cell r="AH58">
            <v>0</v>
          </cell>
          <cell r="AI58">
            <v>0</v>
          </cell>
          <cell r="AO58">
            <v>0.72991953463430104</v>
          </cell>
          <cell r="AP58">
            <v>6.3783420004082145E-2</v>
          </cell>
          <cell r="BA58">
            <v>-700</v>
          </cell>
          <cell r="BB58">
            <v>0</v>
          </cell>
          <cell r="BC58">
            <v>0</v>
          </cell>
        </row>
        <row r="59">
          <cell r="B59" t="str">
            <v>610103010</v>
          </cell>
          <cell r="C59">
            <v>-288.3</v>
          </cell>
          <cell r="D59">
            <v>0</v>
          </cell>
          <cell r="E59">
            <v>0</v>
          </cell>
          <cell r="K59">
            <v>0.88924673715158231</v>
          </cell>
          <cell r="L59">
            <v>0.34803894400723923</v>
          </cell>
          <cell r="R59">
            <v>-187.39500000000001</v>
          </cell>
          <cell r="S59">
            <v>0</v>
          </cell>
          <cell r="T59">
            <v>0</v>
          </cell>
          <cell r="Z59">
            <v>0.10559662090813095</v>
          </cell>
          <cell r="AA59">
            <v>4.7520000023569924E-2</v>
          </cell>
          <cell r="AE59">
            <v>7.1258907363420431E-3</v>
          </cell>
          <cell r="AF59">
            <v>1.5776640007825214E-2</v>
          </cell>
          <cell r="AG59">
            <v>-100.905</v>
          </cell>
          <cell r="AH59">
            <v>0</v>
          </cell>
          <cell r="AI59">
            <v>0</v>
          </cell>
          <cell r="AO59">
            <v>0.72991953463430104</v>
          </cell>
          <cell r="AP59">
            <v>6.3783420004082145E-2</v>
          </cell>
          <cell r="BD59">
            <v>4.6088142022425824E-2</v>
          </cell>
          <cell r="BE59">
            <v>5.1694912500179638E-3</v>
          </cell>
        </row>
        <row r="60">
          <cell r="C60">
            <v>-288.3</v>
          </cell>
          <cell r="D60">
            <v>0</v>
          </cell>
          <cell r="E60">
            <v>0</v>
          </cell>
          <cell r="K60">
            <v>0.88924673715158231</v>
          </cell>
          <cell r="L60">
            <v>0.34803894400723923</v>
          </cell>
          <cell r="R60">
            <v>-187.39500000000001</v>
          </cell>
          <cell r="S60">
            <v>0</v>
          </cell>
          <cell r="T60">
            <v>0</v>
          </cell>
          <cell r="Z60">
            <v>0.10559662090813095</v>
          </cell>
          <cell r="AA60">
            <v>4.7520000023569924E-2</v>
          </cell>
          <cell r="AE60">
            <v>7.1258907363420431E-3</v>
          </cell>
          <cell r="AF60">
            <v>1.5776640007825214E-2</v>
          </cell>
          <cell r="AG60">
            <v>-100.905</v>
          </cell>
          <cell r="AH60">
            <v>0</v>
          </cell>
          <cell r="AI60">
            <v>0</v>
          </cell>
          <cell r="AO60">
            <v>0.72991953463430104</v>
          </cell>
          <cell r="AP60">
            <v>6.3783420004082145E-2</v>
          </cell>
          <cell r="BD60">
            <v>4.6088142022425824E-2</v>
          </cell>
          <cell r="BE60">
            <v>5.1694912500179638E-3</v>
          </cell>
        </row>
        <row r="61">
          <cell r="B61" t="str">
            <v>610105010</v>
          </cell>
          <cell r="C61">
            <v>-85835</v>
          </cell>
          <cell r="D61">
            <v>0</v>
          </cell>
          <cell r="E61">
            <v>-21615</v>
          </cell>
          <cell r="F61">
            <v>0.25182035300285432</v>
          </cell>
          <cell r="H61">
            <v>-645.95000000000005</v>
          </cell>
          <cell r="I61">
            <v>0</v>
          </cell>
          <cell r="J61">
            <v>-216.15</v>
          </cell>
          <cell r="K61">
            <v>0.33462342286554686</v>
          </cell>
          <cell r="R61">
            <v>-49939.65</v>
          </cell>
          <cell r="S61">
            <v>0</v>
          </cell>
          <cell r="T61">
            <v>-11888.25</v>
          </cell>
          <cell r="U61">
            <v>0.23805232916129768</v>
          </cell>
          <cell r="Z61">
            <v>0.10559662090813095</v>
          </cell>
          <cell r="AA61">
            <v>4.7520000023569924E-2</v>
          </cell>
          <cell r="AB61">
            <v>-72.05</v>
          </cell>
          <cell r="AC61">
            <v>0</v>
          </cell>
          <cell r="AD61">
            <v>0</v>
          </cell>
          <cell r="AG61">
            <v>-33532.699999999997</v>
          </cell>
          <cell r="AH61">
            <v>0</v>
          </cell>
          <cell r="AI61">
            <v>-9510.6</v>
          </cell>
          <cell r="AJ61">
            <v>0.28362165885836815</v>
          </cell>
          <cell r="AL61">
            <v>-72.05</v>
          </cell>
          <cell r="AM61">
            <v>0</v>
          </cell>
          <cell r="AN61">
            <v>0</v>
          </cell>
          <cell r="BA61">
            <v>-1572.6</v>
          </cell>
          <cell r="BB61">
            <v>0</v>
          </cell>
          <cell r="BC61">
            <v>0</v>
          </cell>
        </row>
        <row r="62">
          <cell r="C62">
            <v>-85835</v>
          </cell>
          <cell r="D62">
            <v>0</v>
          </cell>
          <cell r="E62">
            <v>-21615</v>
          </cell>
          <cell r="F62">
            <v>0.25182035300285432</v>
          </cell>
          <cell r="H62">
            <v>-645.95000000000005</v>
          </cell>
          <cell r="I62">
            <v>0</v>
          </cell>
          <cell r="J62">
            <v>-216.15</v>
          </cell>
          <cell r="K62">
            <v>0.33462342286554686</v>
          </cell>
          <cell r="R62">
            <v>-49939.65</v>
          </cell>
          <cell r="S62">
            <v>0</v>
          </cell>
          <cell r="T62">
            <v>-11888.25</v>
          </cell>
          <cell r="U62">
            <v>0.23805232916129768</v>
          </cell>
          <cell r="Z62">
            <v>0.10559662090813095</v>
          </cell>
          <cell r="AA62">
            <v>4.7520000023569924E-2</v>
          </cell>
          <cell r="AB62">
            <v>-72.05</v>
          </cell>
          <cell r="AC62">
            <v>0</v>
          </cell>
          <cell r="AD62">
            <v>0</v>
          </cell>
          <cell r="AG62">
            <v>-33532.699999999997</v>
          </cell>
          <cell r="AH62">
            <v>0</v>
          </cell>
          <cell r="AI62">
            <v>-9510.6</v>
          </cell>
          <cell r="AJ62">
            <v>0.28362165885836815</v>
          </cell>
          <cell r="AL62">
            <v>-72.05</v>
          </cell>
          <cell r="AM62">
            <v>0</v>
          </cell>
          <cell r="AN62">
            <v>0</v>
          </cell>
          <cell r="BA62">
            <v>-1572.6</v>
          </cell>
          <cell r="BB62">
            <v>0</v>
          </cell>
          <cell r="BC62">
            <v>0</v>
          </cell>
        </row>
        <row r="63">
          <cell r="B63" t="str">
            <v>610106010</v>
          </cell>
          <cell r="C63">
            <v>-40774.31</v>
          </cell>
          <cell r="D63">
            <v>-76262.916725999996</v>
          </cell>
          <cell r="E63">
            <v>-6116.8</v>
          </cell>
          <cell r="F63">
            <v>0.15001602724852978</v>
          </cell>
          <cell r="G63">
            <v>8.0206740872194107E-2</v>
          </cell>
          <cell r="H63">
            <v>-543.31359999999995</v>
          </cell>
          <cell r="I63">
            <v>-2245.8876829999999</v>
          </cell>
          <cell r="J63">
            <v>-71.725700000000003</v>
          </cell>
          <cell r="K63">
            <v>0.13201528546312846</v>
          </cell>
          <cell r="L63">
            <v>3.1936459041527233E-2</v>
          </cell>
          <cell r="R63">
            <v>-26545.0425</v>
          </cell>
          <cell r="S63">
            <v>-33564.525754000002</v>
          </cell>
          <cell r="T63">
            <v>-3556.395</v>
          </cell>
          <cell r="U63">
            <v>0.13397586385480453</v>
          </cell>
          <cell r="V63">
            <v>0.10595695664122924</v>
          </cell>
          <cell r="W63">
            <v>0</v>
          </cell>
          <cell r="X63">
            <v>-318.31478800000002</v>
          </cell>
          <cell r="Y63">
            <v>0</v>
          </cell>
          <cell r="AB63">
            <v>265.87549999999999</v>
          </cell>
          <cell r="AC63">
            <v>-318.31479000000002</v>
          </cell>
          <cell r="AD63">
            <v>0</v>
          </cell>
          <cell r="AG63">
            <v>-12603.6736</v>
          </cell>
          <cell r="AH63">
            <v>-17772.574997</v>
          </cell>
          <cell r="AI63">
            <v>-2478.1215999999999</v>
          </cell>
          <cell r="AJ63">
            <v>0.19661899210084274</v>
          </cell>
          <cell r="AK63">
            <v>0.13943514659064909</v>
          </cell>
          <cell r="AL63">
            <v>-60.9041</v>
          </cell>
          <cell r="AM63">
            <v>-760.41866500000003</v>
          </cell>
          <cell r="AN63">
            <v>-10.557700000000001</v>
          </cell>
          <cell r="AO63">
            <v>0.17334957745045079</v>
          </cell>
          <cell r="AP63">
            <v>1.3884062143582444E-2</v>
          </cell>
          <cell r="AQ63">
            <v>0</v>
          </cell>
          <cell r="AR63">
            <v>-318.31479000000002</v>
          </cell>
          <cell r="AS63">
            <v>0</v>
          </cell>
          <cell r="AV63">
            <v>0</v>
          </cell>
          <cell r="AW63">
            <v>-318.31479000000002</v>
          </cell>
          <cell r="AX63">
            <v>0</v>
          </cell>
          <cell r="BA63">
            <v>-1287.2517</v>
          </cell>
          <cell r="BB63">
            <v>-20646.250468999999</v>
          </cell>
          <cell r="BC63">
            <v>0</v>
          </cell>
        </row>
        <row r="64">
          <cell r="C64">
            <v>-40774.31</v>
          </cell>
          <cell r="D64">
            <v>-76262.916725999996</v>
          </cell>
          <cell r="E64">
            <v>-6116.8</v>
          </cell>
          <cell r="F64">
            <v>0.15001602724852978</v>
          </cell>
          <cell r="G64">
            <v>8.0206740872194107E-2</v>
          </cell>
          <cell r="H64">
            <v>-543.31359999999995</v>
          </cell>
          <cell r="I64">
            <v>-2245.8876829999999</v>
          </cell>
          <cell r="J64">
            <v>-71.725700000000003</v>
          </cell>
          <cell r="K64">
            <v>0.13201528546312846</v>
          </cell>
          <cell r="L64">
            <v>3.1936459041527233E-2</v>
          </cell>
          <cell r="R64">
            <v>-26545.0425</v>
          </cell>
          <cell r="S64">
            <v>-33564.525754000002</v>
          </cell>
          <cell r="T64">
            <v>-3556.395</v>
          </cell>
          <cell r="U64">
            <v>0.13397586385480453</v>
          </cell>
          <cell r="V64">
            <v>0.10595695664122924</v>
          </cell>
          <cell r="W64">
            <v>0</v>
          </cell>
          <cell r="X64">
            <v>-318.31478800000002</v>
          </cell>
          <cell r="Y64">
            <v>0</v>
          </cell>
          <cell r="AB64">
            <v>265.87549999999999</v>
          </cell>
          <cell r="AC64">
            <v>-318.31479000000002</v>
          </cell>
          <cell r="AD64">
            <v>0</v>
          </cell>
          <cell r="AG64">
            <v>-12603.6736</v>
          </cell>
          <cell r="AH64">
            <v>-17772.574997</v>
          </cell>
          <cell r="AI64">
            <v>-2478.1215999999999</v>
          </cell>
          <cell r="AJ64">
            <v>0.19661899210084274</v>
          </cell>
          <cell r="AK64">
            <v>0.13943514659064909</v>
          </cell>
          <cell r="AL64">
            <v>-60.9041</v>
          </cell>
          <cell r="AM64">
            <v>-760.41866500000003</v>
          </cell>
          <cell r="AN64">
            <v>-10.557700000000001</v>
          </cell>
          <cell r="AO64">
            <v>0.17334957745045079</v>
          </cell>
          <cell r="AP64">
            <v>1.3884062143582444E-2</v>
          </cell>
          <cell r="AQ64">
            <v>0</v>
          </cell>
          <cell r="AR64">
            <v>-318.31479000000002</v>
          </cell>
          <cell r="AS64">
            <v>0</v>
          </cell>
          <cell r="AV64">
            <v>0</v>
          </cell>
          <cell r="AW64">
            <v>-318.31479000000002</v>
          </cell>
          <cell r="AX64">
            <v>0</v>
          </cell>
          <cell r="BA64">
            <v>-1287.2517</v>
          </cell>
          <cell r="BB64">
            <v>-20646.250468999999</v>
          </cell>
          <cell r="BC64">
            <v>0</v>
          </cell>
        </row>
        <row r="65">
          <cell r="B65" t="str">
            <v>610107010</v>
          </cell>
          <cell r="C65">
            <v>-2155.3200000000002</v>
          </cell>
          <cell r="D65">
            <v>0</v>
          </cell>
          <cell r="E65">
            <v>-1997.87</v>
          </cell>
          <cell r="F65">
            <v>0.92694820258708688</v>
          </cell>
          <cell r="H65">
            <v>-15.34</v>
          </cell>
          <cell r="I65">
            <v>0</v>
          </cell>
          <cell r="J65">
            <v>-19.9787</v>
          </cell>
          <cell r="K65">
            <v>1.3023924380704044</v>
          </cell>
          <cell r="R65">
            <v>-1405.3614</v>
          </cell>
          <cell r="S65">
            <v>0</v>
          </cell>
          <cell r="T65">
            <v>-1046.2859000000001</v>
          </cell>
          <cell r="U65">
            <v>0.74449597092961284</v>
          </cell>
          <cell r="Z65">
            <v>0.10559662090813095</v>
          </cell>
          <cell r="AA65">
            <v>4.7520000023569924E-2</v>
          </cell>
          <cell r="AB65">
            <v>10.051399999999999</v>
          </cell>
          <cell r="AC65">
            <v>0</v>
          </cell>
          <cell r="AD65">
            <v>0</v>
          </cell>
          <cell r="AG65">
            <v>-703.09789999999998</v>
          </cell>
          <cell r="AH65">
            <v>0</v>
          </cell>
          <cell r="AI65">
            <v>-931.60540000000003</v>
          </cell>
          <cell r="AJ65">
            <v>1.3250009707040797</v>
          </cell>
          <cell r="AO65">
            <v>0.72991953463430104</v>
          </cell>
          <cell r="AP65">
            <v>6.3783420004082145E-2</v>
          </cell>
          <cell r="BA65">
            <v>-41.572099999999999</v>
          </cell>
          <cell r="BB65">
            <v>0</v>
          </cell>
          <cell r="BC65">
            <v>0</v>
          </cell>
        </row>
        <row r="66">
          <cell r="C66">
            <v>-2155.3200000000002</v>
          </cell>
          <cell r="D66">
            <v>0</v>
          </cell>
          <cell r="E66">
            <v>-1997.87</v>
          </cell>
          <cell r="F66">
            <v>0.92694820258708688</v>
          </cell>
          <cell r="H66">
            <v>-15.34</v>
          </cell>
          <cell r="I66">
            <v>0</v>
          </cell>
          <cell r="J66">
            <v>-19.9787</v>
          </cell>
          <cell r="K66">
            <v>1.3023924380704044</v>
          </cell>
          <cell r="R66">
            <v>-1405.3614</v>
          </cell>
          <cell r="S66">
            <v>0</v>
          </cell>
          <cell r="T66">
            <v>-1046.2859000000001</v>
          </cell>
          <cell r="U66">
            <v>0.74449597092961284</v>
          </cell>
          <cell r="Z66">
            <v>0.10559662090813095</v>
          </cell>
          <cell r="AA66">
            <v>4.7520000023569924E-2</v>
          </cell>
          <cell r="AB66">
            <v>10.051399999999999</v>
          </cell>
          <cell r="AC66">
            <v>0</v>
          </cell>
          <cell r="AD66">
            <v>0</v>
          </cell>
          <cell r="AG66">
            <v>-703.09789999999998</v>
          </cell>
          <cell r="AH66">
            <v>0</v>
          </cell>
          <cell r="AI66">
            <v>-931.60540000000003</v>
          </cell>
          <cell r="AJ66">
            <v>1.3250009707040797</v>
          </cell>
          <cell r="AO66">
            <v>0.72991953463430104</v>
          </cell>
          <cell r="AP66">
            <v>6.3783420004082145E-2</v>
          </cell>
          <cell r="BA66">
            <v>-41.572099999999999</v>
          </cell>
          <cell r="BB66">
            <v>0</v>
          </cell>
          <cell r="BC66">
            <v>0</v>
          </cell>
        </row>
        <row r="67">
          <cell r="B67" t="str">
            <v>610108010</v>
          </cell>
          <cell r="C67">
            <v>-69000</v>
          </cell>
          <cell r="D67">
            <v>0</v>
          </cell>
          <cell r="E67">
            <v>-26000</v>
          </cell>
          <cell r="F67">
            <v>0.37681159420289856</v>
          </cell>
          <cell r="H67">
            <v>-545</v>
          </cell>
          <cell r="I67">
            <v>0</v>
          </cell>
          <cell r="J67">
            <v>-325</v>
          </cell>
          <cell r="K67">
            <v>0.59633027522935789</v>
          </cell>
          <cell r="R67">
            <v>-40280</v>
          </cell>
          <cell r="S67">
            <v>0</v>
          </cell>
          <cell r="T67">
            <v>-16510</v>
          </cell>
          <cell r="U67">
            <v>0.4098808341608739</v>
          </cell>
          <cell r="Z67">
            <v>0.10559662090813095</v>
          </cell>
          <cell r="AA67">
            <v>4.7520000023569924E-2</v>
          </cell>
          <cell r="AB67">
            <v>-35</v>
          </cell>
          <cell r="AC67">
            <v>0</v>
          </cell>
          <cell r="AD67">
            <v>0</v>
          </cell>
          <cell r="AG67">
            <v>-26825</v>
          </cell>
          <cell r="AH67">
            <v>0</v>
          </cell>
          <cell r="AI67">
            <v>-9100</v>
          </cell>
          <cell r="AJ67">
            <v>0.33923578751164962</v>
          </cell>
          <cell r="AL67">
            <v>-55</v>
          </cell>
          <cell r="AM67">
            <v>0</v>
          </cell>
          <cell r="AN67">
            <v>-65</v>
          </cell>
          <cell r="AO67">
            <v>1.1818181818181819</v>
          </cell>
          <cell r="BA67">
            <v>-1260</v>
          </cell>
          <cell r="BB67">
            <v>0</v>
          </cell>
          <cell r="BC67">
            <v>0</v>
          </cell>
        </row>
        <row r="68">
          <cell r="C68">
            <v>-69000</v>
          </cell>
          <cell r="D68">
            <v>0</v>
          </cell>
          <cell r="E68">
            <v>-26000</v>
          </cell>
          <cell r="F68">
            <v>0.37681159420289856</v>
          </cell>
          <cell r="H68">
            <v>-545</v>
          </cell>
          <cell r="I68">
            <v>0</v>
          </cell>
          <cell r="J68">
            <v>-325</v>
          </cell>
          <cell r="K68">
            <v>0.59633027522935789</v>
          </cell>
          <cell r="R68">
            <v>-40280</v>
          </cell>
          <cell r="S68">
            <v>0</v>
          </cell>
          <cell r="T68">
            <v>-16510</v>
          </cell>
          <cell r="U68">
            <v>0.4098808341608739</v>
          </cell>
          <cell r="Z68">
            <v>0.10559662090813095</v>
          </cell>
          <cell r="AA68">
            <v>4.7520000023569924E-2</v>
          </cell>
          <cell r="AB68">
            <v>-35</v>
          </cell>
          <cell r="AC68">
            <v>0</v>
          </cell>
          <cell r="AD68">
            <v>0</v>
          </cell>
          <cell r="AG68">
            <v>-26825</v>
          </cell>
          <cell r="AH68">
            <v>0</v>
          </cell>
          <cell r="AI68">
            <v>-9100</v>
          </cell>
          <cell r="AJ68">
            <v>0.33923578751164962</v>
          </cell>
          <cell r="AL68">
            <v>-55</v>
          </cell>
          <cell r="AM68">
            <v>0</v>
          </cell>
          <cell r="AN68">
            <v>-65</v>
          </cell>
          <cell r="AO68">
            <v>1.1818181818181819</v>
          </cell>
          <cell r="BA68">
            <v>-1260</v>
          </cell>
          <cell r="BB68">
            <v>0</v>
          </cell>
          <cell r="BC68">
            <v>0</v>
          </cell>
        </row>
        <row r="69">
          <cell r="B69" t="str">
            <v>610110010</v>
          </cell>
          <cell r="C69">
            <v>0</v>
          </cell>
          <cell r="D69">
            <v>-105951.971544</v>
          </cell>
          <cell r="E69">
            <v>0</v>
          </cell>
          <cell r="H69">
            <v>0</v>
          </cell>
          <cell r="I69">
            <v>-1854.208873</v>
          </cell>
          <cell r="J69">
            <v>0</v>
          </cell>
          <cell r="R69">
            <v>0</v>
          </cell>
          <cell r="S69">
            <v>-55305.151492999998</v>
          </cell>
          <cell r="T69">
            <v>0</v>
          </cell>
          <cell r="W69">
            <v>0</v>
          </cell>
          <cell r="X69">
            <v>-214.23432700000001</v>
          </cell>
          <cell r="Y69">
            <v>0</v>
          </cell>
          <cell r="AB69">
            <v>0</v>
          </cell>
          <cell r="AC69">
            <v>-214.234329</v>
          </cell>
          <cell r="AD69">
            <v>0</v>
          </cell>
          <cell r="AG69">
            <v>0</v>
          </cell>
          <cell r="AH69">
            <v>-37713.415761999997</v>
          </cell>
          <cell r="AI69">
            <v>0</v>
          </cell>
          <cell r="AL69">
            <v>0</v>
          </cell>
          <cell r="AM69">
            <v>-906.44867399999998</v>
          </cell>
          <cell r="AN69">
            <v>0</v>
          </cell>
          <cell r="AQ69">
            <v>0</v>
          </cell>
          <cell r="AR69">
            <v>-214.234329</v>
          </cell>
          <cell r="AS69">
            <v>0</v>
          </cell>
          <cell r="AV69">
            <v>0</v>
          </cell>
          <cell r="AW69">
            <v>-214.234329</v>
          </cell>
          <cell r="AX69">
            <v>0</v>
          </cell>
          <cell r="BA69">
            <v>0</v>
          </cell>
          <cell r="BB69">
            <v>-9315.8094280000005</v>
          </cell>
          <cell r="BC69">
            <v>0</v>
          </cell>
        </row>
        <row r="70">
          <cell r="C70">
            <v>0</v>
          </cell>
          <cell r="D70">
            <v>-105951.971544</v>
          </cell>
          <cell r="E70">
            <v>0</v>
          </cell>
          <cell r="H70">
            <v>0</v>
          </cell>
          <cell r="I70">
            <v>-1854.208873</v>
          </cell>
          <cell r="J70">
            <v>0</v>
          </cell>
          <cell r="R70">
            <v>0</v>
          </cell>
          <cell r="S70">
            <v>-55305.151492999998</v>
          </cell>
          <cell r="T70">
            <v>0</v>
          </cell>
          <cell r="W70">
            <v>0</v>
          </cell>
          <cell r="X70">
            <v>-214.23432700000001</v>
          </cell>
          <cell r="Y70">
            <v>0</v>
          </cell>
          <cell r="AB70">
            <v>0</v>
          </cell>
          <cell r="AC70">
            <v>-214.234329</v>
          </cell>
          <cell r="AD70">
            <v>0</v>
          </cell>
          <cell r="AG70">
            <v>0</v>
          </cell>
          <cell r="AH70">
            <v>-37713.415761999997</v>
          </cell>
          <cell r="AI70">
            <v>0</v>
          </cell>
          <cell r="AL70">
            <v>0</v>
          </cell>
          <cell r="AM70">
            <v>-906.44867399999998</v>
          </cell>
          <cell r="AN70">
            <v>0</v>
          </cell>
          <cell r="AQ70">
            <v>0</v>
          </cell>
          <cell r="AR70">
            <v>-214.234329</v>
          </cell>
          <cell r="AS70">
            <v>0</v>
          </cell>
          <cell r="AV70">
            <v>0</v>
          </cell>
          <cell r="AW70">
            <v>-214.234329</v>
          </cell>
          <cell r="AX70">
            <v>0</v>
          </cell>
          <cell r="BA70">
            <v>0</v>
          </cell>
          <cell r="BB70">
            <v>-9315.8094280000005</v>
          </cell>
          <cell r="BC70">
            <v>0</v>
          </cell>
        </row>
        <row r="71">
          <cell r="B71" t="str">
            <v>610111010</v>
          </cell>
          <cell r="C71">
            <v>-15408</v>
          </cell>
          <cell r="D71">
            <v>0</v>
          </cell>
          <cell r="E71">
            <v>-5016</v>
          </cell>
          <cell r="F71">
            <v>0.32554517133956384</v>
          </cell>
          <cell r="H71">
            <v>-145.82</v>
          </cell>
          <cell r="I71">
            <v>0</v>
          </cell>
          <cell r="J71">
            <v>-62.7</v>
          </cell>
          <cell r="K71">
            <v>0.42998216979838161</v>
          </cell>
          <cell r="R71">
            <v>-9286.82</v>
          </cell>
          <cell r="S71">
            <v>0</v>
          </cell>
          <cell r="T71">
            <v>-3007</v>
          </cell>
          <cell r="U71">
            <v>0.32379221305032291</v>
          </cell>
          <cell r="Z71">
            <v>0.10559662090813095</v>
          </cell>
          <cell r="AA71">
            <v>4.7520000023569924E-2</v>
          </cell>
          <cell r="AB71">
            <v>34.1</v>
          </cell>
          <cell r="AC71">
            <v>0</v>
          </cell>
          <cell r="AD71">
            <v>0</v>
          </cell>
          <cell r="AG71">
            <v>-5647.59</v>
          </cell>
          <cell r="AH71">
            <v>0</v>
          </cell>
          <cell r="AI71">
            <v>-1933.76</v>
          </cell>
          <cell r="AJ71">
            <v>0.34240445924721874</v>
          </cell>
          <cell r="AL71">
            <v>-11.52</v>
          </cell>
          <cell r="AM71">
            <v>0</v>
          </cell>
          <cell r="AN71">
            <v>-12.54</v>
          </cell>
          <cell r="AO71">
            <v>1.0885416666666667</v>
          </cell>
          <cell r="BA71">
            <v>-350.35</v>
          </cell>
          <cell r="BB71">
            <v>0</v>
          </cell>
          <cell r="BC71">
            <v>0</v>
          </cell>
        </row>
        <row r="72">
          <cell r="C72">
            <v>-15408</v>
          </cell>
          <cell r="D72">
            <v>0</v>
          </cell>
          <cell r="E72">
            <v>-5016</v>
          </cell>
          <cell r="F72">
            <v>0.32554517133956384</v>
          </cell>
          <cell r="H72">
            <v>-145.82</v>
          </cell>
          <cell r="I72">
            <v>0</v>
          </cell>
          <cell r="J72">
            <v>-62.7</v>
          </cell>
          <cell r="K72">
            <v>0.42998216979838161</v>
          </cell>
          <cell r="R72">
            <v>-9286.82</v>
          </cell>
          <cell r="S72">
            <v>0</v>
          </cell>
          <cell r="T72">
            <v>-3007</v>
          </cell>
          <cell r="U72">
            <v>0.32379221305032291</v>
          </cell>
          <cell r="Z72">
            <v>0.10559662090813095</v>
          </cell>
          <cell r="AA72">
            <v>4.7520000023569924E-2</v>
          </cell>
          <cell r="AB72">
            <v>34.1</v>
          </cell>
          <cell r="AC72">
            <v>0</v>
          </cell>
          <cell r="AD72">
            <v>0</v>
          </cell>
          <cell r="AG72">
            <v>-5647.59</v>
          </cell>
          <cell r="AH72">
            <v>0</v>
          </cell>
          <cell r="AI72">
            <v>-1933.76</v>
          </cell>
          <cell r="AJ72">
            <v>0.34240445924721874</v>
          </cell>
          <cell r="AL72">
            <v>-11.52</v>
          </cell>
          <cell r="AM72">
            <v>0</v>
          </cell>
          <cell r="AN72">
            <v>-12.54</v>
          </cell>
          <cell r="AO72">
            <v>1.0885416666666667</v>
          </cell>
          <cell r="BA72">
            <v>-350.35</v>
          </cell>
          <cell r="BB72">
            <v>0</v>
          </cell>
          <cell r="BC72">
            <v>0</v>
          </cell>
        </row>
        <row r="73">
          <cell r="B73" t="str">
            <v>610112010</v>
          </cell>
          <cell r="C73">
            <v>-399.4</v>
          </cell>
          <cell r="D73">
            <v>0</v>
          </cell>
          <cell r="E73">
            <v>-15</v>
          </cell>
          <cell r="F73">
            <v>3.7556334501752629E-2</v>
          </cell>
          <cell r="H73">
            <v>-3.9159999999999999</v>
          </cell>
          <cell r="I73">
            <v>0</v>
          </cell>
          <cell r="J73">
            <v>-0.15</v>
          </cell>
          <cell r="K73">
            <v>3.8304392236976507E-2</v>
          </cell>
          <cell r="R73">
            <v>-225.29</v>
          </cell>
          <cell r="S73">
            <v>0</v>
          </cell>
          <cell r="T73">
            <v>-9.15</v>
          </cell>
          <cell r="U73">
            <v>4.0614319321763064E-2</v>
          </cell>
          <cell r="Z73">
            <v>0.10559662090813095</v>
          </cell>
          <cell r="AA73">
            <v>4.7520000023569924E-2</v>
          </cell>
          <cell r="AE73">
            <v>7.1258907363420431E-3</v>
          </cell>
          <cell r="AF73">
            <v>1.5776640007825214E-2</v>
          </cell>
          <cell r="AG73">
            <v>-162.804</v>
          </cell>
          <cell r="AH73">
            <v>0</v>
          </cell>
          <cell r="AI73">
            <v>-5.7</v>
          </cell>
          <cell r="AJ73">
            <v>3.501142478071792E-2</v>
          </cell>
          <cell r="AO73">
            <v>0.72991953463430104</v>
          </cell>
          <cell r="AP73">
            <v>6.3783420004082145E-2</v>
          </cell>
          <cell r="BA73">
            <v>-7.39</v>
          </cell>
          <cell r="BB73">
            <v>0</v>
          </cell>
          <cell r="BC73">
            <v>0</v>
          </cell>
        </row>
        <row r="74">
          <cell r="C74">
            <v>-399.4</v>
          </cell>
          <cell r="D74">
            <v>0</v>
          </cell>
          <cell r="E74">
            <v>-15</v>
          </cell>
          <cell r="F74">
            <v>3.7556334501752629E-2</v>
          </cell>
          <cell r="H74">
            <v>-3.9159999999999999</v>
          </cell>
          <cell r="I74">
            <v>0</v>
          </cell>
          <cell r="J74">
            <v>-0.15</v>
          </cell>
          <cell r="K74">
            <v>3.8304392236976507E-2</v>
          </cell>
          <cell r="R74">
            <v>-225.29</v>
          </cell>
          <cell r="S74">
            <v>0</v>
          </cell>
          <cell r="T74">
            <v>-9.15</v>
          </cell>
          <cell r="U74">
            <v>4.0614319321763064E-2</v>
          </cell>
          <cell r="Z74">
            <v>0.10559662090813095</v>
          </cell>
          <cell r="AA74">
            <v>4.7520000023569924E-2</v>
          </cell>
          <cell r="AE74">
            <v>7.1258907363420431E-3</v>
          </cell>
          <cell r="AF74">
            <v>1.5776640007825214E-2</v>
          </cell>
          <cell r="AG74">
            <v>-162.804</v>
          </cell>
          <cell r="AH74">
            <v>0</v>
          </cell>
          <cell r="AI74">
            <v>-5.7</v>
          </cell>
          <cell r="AJ74">
            <v>3.501142478071792E-2</v>
          </cell>
          <cell r="AO74">
            <v>0.72991953463430104</v>
          </cell>
          <cell r="AP74">
            <v>6.3783420004082145E-2</v>
          </cell>
          <cell r="BA74">
            <v>-7.39</v>
          </cell>
          <cell r="BB74">
            <v>0</v>
          </cell>
          <cell r="BC74">
            <v>0</v>
          </cell>
        </row>
        <row r="75">
          <cell r="B75" t="str">
            <v>610113010</v>
          </cell>
          <cell r="C75">
            <v>-34676.449999999997</v>
          </cell>
          <cell r="D75">
            <v>0</v>
          </cell>
          <cell r="E75">
            <v>-24448.3</v>
          </cell>
          <cell r="F75">
            <v>0.70504045252613812</v>
          </cell>
          <cell r="H75">
            <v>-203.65870000000001</v>
          </cell>
          <cell r="I75">
            <v>0</v>
          </cell>
          <cell r="J75">
            <v>-285.55489999999998</v>
          </cell>
          <cell r="K75">
            <v>1.4021247312292577</v>
          </cell>
          <cell r="R75">
            <v>-26043.5363</v>
          </cell>
          <cell r="S75">
            <v>0</v>
          </cell>
          <cell r="T75">
            <v>-14227.356599999999</v>
          </cell>
          <cell r="U75">
            <v>0.54629127304804614</v>
          </cell>
          <cell r="Z75">
            <v>0.10559662090813095</v>
          </cell>
          <cell r="AA75">
            <v>4.7520000023569924E-2</v>
          </cell>
          <cell r="AB75">
            <v>3.0246</v>
          </cell>
          <cell r="AC75">
            <v>0</v>
          </cell>
          <cell r="AD75">
            <v>0</v>
          </cell>
          <cell r="AG75">
            <v>-8191.9013000000004</v>
          </cell>
          <cell r="AH75">
            <v>0</v>
          </cell>
          <cell r="AI75">
            <v>-9894.3166000000001</v>
          </cell>
          <cell r="AJ75">
            <v>1.2078168715240747</v>
          </cell>
          <cell r="AL75">
            <v>0</v>
          </cell>
          <cell r="AM75">
            <v>0</v>
          </cell>
          <cell r="AN75">
            <v>-41.071899999999999</v>
          </cell>
          <cell r="BA75">
            <v>-240.3783</v>
          </cell>
          <cell r="BB75">
            <v>0</v>
          </cell>
          <cell r="BC75">
            <v>0</v>
          </cell>
        </row>
        <row r="76">
          <cell r="C76">
            <v>-34676.449999999997</v>
          </cell>
          <cell r="D76">
            <v>0</v>
          </cell>
          <cell r="E76">
            <v>-24448.3</v>
          </cell>
          <cell r="F76">
            <v>0.70504045252613812</v>
          </cell>
          <cell r="H76">
            <v>-203.65870000000001</v>
          </cell>
          <cell r="I76">
            <v>0</v>
          </cell>
          <cell r="J76">
            <v>-285.55489999999998</v>
          </cell>
          <cell r="K76">
            <v>1.4021247312292577</v>
          </cell>
          <cell r="R76">
            <v>-26043.5363</v>
          </cell>
          <cell r="S76">
            <v>0</v>
          </cell>
          <cell r="T76">
            <v>-14227.356599999999</v>
          </cell>
          <cell r="U76">
            <v>0.54629127304804614</v>
          </cell>
          <cell r="Z76">
            <v>0.10559662090813095</v>
          </cell>
          <cell r="AA76">
            <v>4.7520000023569924E-2</v>
          </cell>
          <cell r="AB76">
            <v>3.0246</v>
          </cell>
          <cell r="AC76">
            <v>0</v>
          </cell>
          <cell r="AD76">
            <v>0</v>
          </cell>
          <cell r="AG76">
            <v>-8191.9013000000004</v>
          </cell>
          <cell r="AH76">
            <v>0</v>
          </cell>
          <cell r="AI76">
            <v>-9894.3166000000001</v>
          </cell>
          <cell r="AJ76">
            <v>1.2078168715240747</v>
          </cell>
          <cell r="AL76">
            <v>0</v>
          </cell>
          <cell r="AM76">
            <v>0</v>
          </cell>
          <cell r="AN76">
            <v>-41.071899999999999</v>
          </cell>
          <cell r="BA76">
            <v>-240.3783</v>
          </cell>
          <cell r="BB76">
            <v>0</v>
          </cell>
          <cell r="BC76">
            <v>0</v>
          </cell>
        </row>
        <row r="77">
          <cell r="C77">
            <v>-343370.03</v>
          </cell>
          <cell r="D77">
            <v>-560056.41723999998</v>
          </cell>
          <cell r="E77">
            <v>-122989.97</v>
          </cell>
          <cell r="F77">
            <v>0.35818492953505582</v>
          </cell>
          <cell r="G77">
            <v>0.21960282252653007</v>
          </cell>
          <cell r="H77">
            <v>-2857.1158</v>
          </cell>
          <cell r="I77">
            <v>-11205.255718</v>
          </cell>
          <cell r="J77">
            <v>-1507.5592999999999</v>
          </cell>
          <cell r="K77">
            <v>1.1100623790516064</v>
          </cell>
          <cell r="L77">
            <v>7.4072936017362076E-2</v>
          </cell>
          <cell r="R77">
            <v>-211256.94519999999</v>
          </cell>
          <cell r="S77">
            <v>-281255.75794500002</v>
          </cell>
          <cell r="T77">
            <v>-73977.787500000006</v>
          </cell>
          <cell r="U77">
            <v>0.50214593182739031</v>
          </cell>
          <cell r="V77">
            <v>0.12336313476470091</v>
          </cell>
          <cell r="W77">
            <v>0</v>
          </cell>
          <cell r="X77">
            <v>-1387.6267929999999</v>
          </cell>
          <cell r="Y77">
            <v>0</v>
          </cell>
          <cell r="AB77">
            <v>413.56150000000002</v>
          </cell>
          <cell r="AC77">
            <v>-1387.6267949999999</v>
          </cell>
          <cell r="AD77">
            <v>0</v>
          </cell>
          <cell r="AG77">
            <v>-122369.3943</v>
          </cell>
          <cell r="AH77">
            <v>-184513.49505299999</v>
          </cell>
          <cell r="AI77">
            <v>-47226.963600000003</v>
          </cell>
          <cell r="AJ77">
            <v>0.42613530853827414</v>
          </cell>
          <cell r="AK77">
            <v>0.10364348340435088</v>
          </cell>
          <cell r="AL77">
            <v>-271.91410000000002</v>
          </cell>
          <cell r="AM77">
            <v>-4946.3306769999999</v>
          </cell>
          <cell r="AN77">
            <v>-277.65960000000001</v>
          </cell>
          <cell r="AO77">
            <v>2.0498343456653783</v>
          </cell>
          <cell r="AP77">
            <v>4.5278749812326768E-2</v>
          </cell>
          <cell r="AQ77">
            <v>0</v>
          </cell>
          <cell r="AR77">
            <v>-1387.6267949999999</v>
          </cell>
          <cell r="AS77">
            <v>0</v>
          </cell>
          <cell r="AV77">
            <v>0</v>
          </cell>
          <cell r="AW77">
            <v>-1387.6267949999999</v>
          </cell>
          <cell r="AX77">
            <v>0</v>
          </cell>
          <cell r="BA77">
            <v>-7028.2221</v>
          </cell>
          <cell r="BB77">
            <v>-72585.070668999993</v>
          </cell>
          <cell r="BC77">
            <v>0</v>
          </cell>
        </row>
        <row r="78">
          <cell r="C78">
            <v>-343370.03</v>
          </cell>
          <cell r="D78">
            <v>-560056.41723999998</v>
          </cell>
          <cell r="E78">
            <v>-122989.97</v>
          </cell>
          <cell r="F78">
            <v>0.35818492953505582</v>
          </cell>
          <cell r="G78">
            <v>0.21960282252653007</v>
          </cell>
          <cell r="H78">
            <v>-2857.1158</v>
          </cell>
          <cell r="I78">
            <v>-11205.255718</v>
          </cell>
          <cell r="J78">
            <v>-1507.5592999999999</v>
          </cell>
          <cell r="K78">
            <v>1.1100623790516064</v>
          </cell>
          <cell r="L78">
            <v>7.4072936017362076E-2</v>
          </cell>
          <cell r="R78">
            <v>-211256.94519999999</v>
          </cell>
          <cell r="S78">
            <v>-281255.75794500002</v>
          </cell>
          <cell r="T78">
            <v>-73977.787500000006</v>
          </cell>
          <cell r="U78">
            <v>0.50214593182739031</v>
          </cell>
          <cell r="V78">
            <v>0.12336313476470091</v>
          </cell>
          <cell r="W78">
            <v>0</v>
          </cell>
          <cell r="X78">
            <v>-1387.6267929999999</v>
          </cell>
          <cell r="Y78">
            <v>0</v>
          </cell>
          <cell r="AB78">
            <v>413.56150000000002</v>
          </cell>
          <cell r="AC78">
            <v>-1387.6267949999999</v>
          </cell>
          <cell r="AD78">
            <v>0</v>
          </cell>
          <cell r="AG78">
            <v>-122369.3943</v>
          </cell>
          <cell r="AH78">
            <v>-184513.49505299999</v>
          </cell>
          <cell r="AI78">
            <v>-47226.963600000003</v>
          </cell>
          <cell r="AJ78">
            <v>0.42613530853827414</v>
          </cell>
          <cell r="AK78">
            <v>0.10364348340435088</v>
          </cell>
          <cell r="AL78">
            <v>-271.91410000000002</v>
          </cell>
          <cell r="AM78">
            <v>-4946.3306769999999</v>
          </cell>
          <cell r="AN78">
            <v>-277.65960000000001</v>
          </cell>
          <cell r="AO78">
            <v>2.0498343456653783</v>
          </cell>
          <cell r="AP78">
            <v>4.5278749812326768E-2</v>
          </cell>
          <cell r="AQ78">
            <v>0</v>
          </cell>
          <cell r="AR78">
            <v>-1387.6267949999999</v>
          </cell>
          <cell r="AS78">
            <v>0</v>
          </cell>
          <cell r="AV78">
            <v>0</v>
          </cell>
          <cell r="AW78">
            <v>-1387.6267949999999</v>
          </cell>
          <cell r="AX78">
            <v>0</v>
          </cell>
          <cell r="BA78">
            <v>-7028.2221</v>
          </cell>
          <cell r="BB78">
            <v>-72585.070668999993</v>
          </cell>
          <cell r="BC78">
            <v>0</v>
          </cell>
        </row>
        <row r="79">
          <cell r="B79" t="str">
            <v>620101010</v>
          </cell>
          <cell r="C79">
            <v>-33600</v>
          </cell>
          <cell r="D79">
            <v>-246050.00405700001</v>
          </cell>
          <cell r="E79">
            <v>-11200</v>
          </cell>
          <cell r="F79">
            <v>0.33333333333333337</v>
          </cell>
          <cell r="G79">
            <v>4.5519202663396034E-2</v>
          </cell>
          <cell r="H79">
            <v>-196</v>
          </cell>
          <cell r="I79">
            <v>-4174.9942019999999</v>
          </cell>
          <cell r="J79">
            <v>-140</v>
          </cell>
          <cell r="K79">
            <v>0.7142857142857143</v>
          </cell>
          <cell r="L79">
            <v>3.3532980700412482E-2</v>
          </cell>
          <cell r="R79">
            <v>-21504</v>
          </cell>
          <cell r="S79">
            <v>-128072.528918</v>
          </cell>
          <cell r="T79">
            <v>-6720</v>
          </cell>
          <cell r="U79">
            <v>0.3125</v>
          </cell>
          <cell r="V79">
            <v>5.2470268657711622E-2</v>
          </cell>
          <cell r="W79">
            <v>0</v>
          </cell>
          <cell r="X79">
            <v>-475.99130600000001</v>
          </cell>
          <cell r="Y79">
            <v>0</v>
          </cell>
          <cell r="AB79">
            <v>-28</v>
          </cell>
          <cell r="AC79">
            <v>-475.99130400000001</v>
          </cell>
          <cell r="AD79">
            <v>0</v>
          </cell>
          <cell r="AG79">
            <v>-11228</v>
          </cell>
          <cell r="AH79">
            <v>-88598.349493000002</v>
          </cell>
          <cell r="AI79">
            <v>-4312</v>
          </cell>
          <cell r="AJ79">
            <v>0.38403990024937656</v>
          </cell>
          <cell r="AK79">
            <v>4.8669078201515295E-2</v>
          </cell>
          <cell r="AL79">
            <v>-28</v>
          </cell>
          <cell r="AM79">
            <v>-2079.3681160000001</v>
          </cell>
          <cell r="AN79">
            <v>-28</v>
          </cell>
          <cell r="AO79">
            <v>1</v>
          </cell>
          <cell r="AP79">
            <v>1.3465629190209242E-2</v>
          </cell>
          <cell r="AQ79">
            <v>0</v>
          </cell>
          <cell r="AR79">
            <v>-475.99130400000001</v>
          </cell>
          <cell r="AS79">
            <v>0</v>
          </cell>
          <cell r="AV79">
            <v>0</v>
          </cell>
          <cell r="AW79">
            <v>-475.99130400000001</v>
          </cell>
          <cell r="AX79">
            <v>0</v>
          </cell>
          <cell r="BA79">
            <v>-616</v>
          </cell>
          <cell r="BB79">
            <v>-21220.79811</v>
          </cell>
          <cell r="BC79">
            <v>0</v>
          </cell>
        </row>
        <row r="80">
          <cell r="B80" t="str">
            <v>620101040</v>
          </cell>
          <cell r="C80">
            <v>-2849</v>
          </cell>
          <cell r="D80">
            <v>0</v>
          </cell>
          <cell r="E80">
            <v>-1036</v>
          </cell>
          <cell r="F80">
            <v>0.36363636363636365</v>
          </cell>
          <cell r="H80">
            <v>-15.54</v>
          </cell>
          <cell r="I80">
            <v>0</v>
          </cell>
          <cell r="J80">
            <v>-12.95</v>
          </cell>
          <cell r="K80">
            <v>0.83333333333333337</v>
          </cell>
          <cell r="R80">
            <v>-1673.14</v>
          </cell>
          <cell r="S80">
            <v>0</v>
          </cell>
          <cell r="T80">
            <v>-621.6</v>
          </cell>
          <cell r="U80">
            <v>0.37151702786377711</v>
          </cell>
          <cell r="Z80">
            <v>0.10559662090813095</v>
          </cell>
          <cell r="AA80">
            <v>4.7520000023569924E-2</v>
          </cell>
          <cell r="AB80">
            <v>-2.59</v>
          </cell>
          <cell r="AC80">
            <v>0</v>
          </cell>
          <cell r="AD80">
            <v>0</v>
          </cell>
          <cell r="AG80">
            <v>-1098.1600000000001</v>
          </cell>
          <cell r="AH80">
            <v>0</v>
          </cell>
          <cell r="AI80">
            <v>-398.86</v>
          </cell>
          <cell r="AJ80">
            <v>0.3632075471698113</v>
          </cell>
          <cell r="AL80">
            <v>-2.59</v>
          </cell>
          <cell r="AM80">
            <v>0</v>
          </cell>
          <cell r="AN80">
            <v>-2.59</v>
          </cell>
          <cell r="AO80">
            <v>1</v>
          </cell>
          <cell r="BA80">
            <v>-56.98</v>
          </cell>
          <cell r="BB80">
            <v>0</v>
          </cell>
          <cell r="BC80">
            <v>0</v>
          </cell>
        </row>
        <row r="81">
          <cell r="C81">
            <v>-36449</v>
          </cell>
          <cell r="D81">
            <v>-246050.00405700001</v>
          </cell>
          <cell r="E81">
            <v>-12236</v>
          </cell>
          <cell r="F81">
            <v>0.33570193969656237</v>
          </cell>
          <cell r="G81">
            <v>4.9729728909760171E-2</v>
          </cell>
          <cell r="H81">
            <v>-211.54</v>
          </cell>
          <cell r="I81">
            <v>-4174.9942019999999</v>
          </cell>
          <cell r="J81">
            <v>-152.94999999999999</v>
          </cell>
          <cell r="K81">
            <v>0.7142857142857143</v>
          </cell>
          <cell r="L81">
            <v>3.3532980700412482E-2</v>
          </cell>
          <cell r="R81">
            <v>-23177.14</v>
          </cell>
          <cell r="S81">
            <v>-128072.528918</v>
          </cell>
          <cell r="T81">
            <v>-7341.6</v>
          </cell>
          <cell r="U81">
            <v>0.3125</v>
          </cell>
          <cell r="V81">
            <v>5.2470268657711622E-2</v>
          </cell>
          <cell r="W81">
            <v>0</v>
          </cell>
          <cell r="X81">
            <v>-475.99130600000001</v>
          </cell>
          <cell r="Y81">
            <v>0</v>
          </cell>
          <cell r="AB81">
            <v>-30.59</v>
          </cell>
          <cell r="AC81">
            <v>-475.99130400000001</v>
          </cell>
          <cell r="AD81">
            <v>0</v>
          </cell>
          <cell r="AG81">
            <v>-12326.16</v>
          </cell>
          <cell r="AH81">
            <v>-88598.349493000002</v>
          </cell>
          <cell r="AI81">
            <v>-4710.8599999999997</v>
          </cell>
          <cell r="AJ81">
            <v>0.38403990024937656</v>
          </cell>
          <cell r="AK81">
            <v>4.8669078201515295E-2</v>
          </cell>
          <cell r="AL81">
            <v>-30.59</v>
          </cell>
          <cell r="AM81">
            <v>-2079.3681160000001</v>
          </cell>
          <cell r="AN81">
            <v>-30.59</v>
          </cell>
          <cell r="AO81">
            <v>1</v>
          </cell>
          <cell r="AP81">
            <v>1.3465629190209242E-2</v>
          </cell>
          <cell r="AQ81">
            <v>0</v>
          </cell>
          <cell r="AR81">
            <v>-475.99130400000001</v>
          </cell>
          <cell r="AS81">
            <v>0</v>
          </cell>
          <cell r="AV81">
            <v>0</v>
          </cell>
          <cell r="AW81">
            <v>-475.99130400000001</v>
          </cell>
          <cell r="AX81">
            <v>0</v>
          </cell>
          <cell r="BA81">
            <v>-672.98</v>
          </cell>
          <cell r="BB81">
            <v>-21220.79811</v>
          </cell>
          <cell r="BC81">
            <v>0</v>
          </cell>
        </row>
        <row r="82">
          <cell r="B82" t="str">
            <v>620102010</v>
          </cell>
          <cell r="C82">
            <v>-5591.73</v>
          </cell>
          <cell r="D82">
            <v>-4765.0000010000003</v>
          </cell>
          <cell r="E82">
            <v>-2056.2800000000002</v>
          </cell>
          <cell r="F82">
            <v>0.36773592430249674</v>
          </cell>
          <cell r="G82">
            <v>0.4315383000143676</v>
          </cell>
          <cell r="H82">
            <v>-47.058100000000003</v>
          </cell>
          <cell r="I82">
            <v>-31.325797999999999</v>
          </cell>
          <cell r="J82">
            <v>-23.508500000000002</v>
          </cell>
          <cell r="K82">
            <v>0.49956330578582647</v>
          </cell>
          <cell r="L82">
            <v>0.75045175225863359</v>
          </cell>
          <cell r="R82">
            <v>-3242.6561999999999</v>
          </cell>
          <cell r="S82">
            <v>-2729.1524629999999</v>
          </cell>
          <cell r="T82">
            <v>-1188.028</v>
          </cell>
          <cell r="U82">
            <v>0.36637494903098272</v>
          </cell>
          <cell r="V82">
            <v>0.43531023499290666</v>
          </cell>
          <cell r="W82">
            <v>0</v>
          </cell>
          <cell r="X82">
            <v>-0.88869600000000004</v>
          </cell>
          <cell r="Y82">
            <v>0</v>
          </cell>
          <cell r="AB82">
            <v>-5.7756999999999996</v>
          </cell>
          <cell r="AC82">
            <v>-0.88869600000000004</v>
          </cell>
          <cell r="AD82">
            <v>0</v>
          </cell>
          <cell r="AG82">
            <v>-2194.2809999999999</v>
          </cell>
          <cell r="AH82">
            <v>-1956.4521749999999</v>
          </cell>
          <cell r="AI82">
            <v>-841.79780000000005</v>
          </cell>
          <cell r="AJ82">
            <v>0.38363263410657072</v>
          </cell>
          <cell r="AK82">
            <v>0.43026750705010203</v>
          </cell>
          <cell r="AL82">
            <v>-5.7756999999999996</v>
          </cell>
          <cell r="AM82">
            <v>-31.511883999999998</v>
          </cell>
          <cell r="AN82">
            <v>-2.9457</v>
          </cell>
          <cell r="AO82">
            <v>0.5100161019443531</v>
          </cell>
          <cell r="AP82">
            <v>9.3479018899663383E-2</v>
          </cell>
          <cell r="AQ82">
            <v>0</v>
          </cell>
          <cell r="AR82">
            <v>-0.88869600000000004</v>
          </cell>
          <cell r="AS82">
            <v>0</v>
          </cell>
          <cell r="AV82">
            <v>0</v>
          </cell>
          <cell r="AW82">
            <v>-0.88869600000000004</v>
          </cell>
          <cell r="AX82">
            <v>0</v>
          </cell>
          <cell r="BA82">
            <v>-96.183300000000003</v>
          </cell>
          <cell r="BB82">
            <v>-13.002897000000001</v>
          </cell>
          <cell r="BC82">
            <v>0</v>
          </cell>
        </row>
        <row r="83">
          <cell r="C83">
            <v>-5591.73</v>
          </cell>
          <cell r="D83">
            <v>-4765.0000010000003</v>
          </cell>
          <cell r="E83">
            <v>-2056.2800000000002</v>
          </cell>
          <cell r="F83">
            <v>0.36773592430249674</v>
          </cell>
          <cell r="G83">
            <v>0.4315383000143676</v>
          </cell>
          <cell r="H83">
            <v>-47.058100000000003</v>
          </cell>
          <cell r="I83">
            <v>-31.325797999999999</v>
          </cell>
          <cell r="J83">
            <v>-23.508500000000002</v>
          </cell>
          <cell r="K83">
            <v>0.49956330578582647</v>
          </cell>
          <cell r="L83">
            <v>0.75045175225863359</v>
          </cell>
          <cell r="R83">
            <v>-3242.6561999999999</v>
          </cell>
          <cell r="S83">
            <v>-2729.1524629999999</v>
          </cell>
          <cell r="T83">
            <v>-1188.028</v>
          </cell>
          <cell r="U83">
            <v>0.36637494903098272</v>
          </cell>
          <cell r="V83">
            <v>0.43531023499290666</v>
          </cell>
          <cell r="W83">
            <v>0</v>
          </cell>
          <cell r="X83">
            <v>-0.88869600000000004</v>
          </cell>
          <cell r="Y83">
            <v>0</v>
          </cell>
          <cell r="AB83">
            <v>-5.7756999999999996</v>
          </cell>
          <cell r="AC83">
            <v>-0.88869600000000004</v>
          </cell>
          <cell r="AD83">
            <v>0</v>
          </cell>
          <cell r="AG83">
            <v>-2194.2809999999999</v>
          </cell>
          <cell r="AH83">
            <v>-1956.4521749999999</v>
          </cell>
          <cell r="AI83">
            <v>-841.79780000000005</v>
          </cell>
          <cell r="AJ83">
            <v>0.38363263410657072</v>
          </cell>
          <cell r="AK83">
            <v>0.43026750705010203</v>
          </cell>
          <cell r="AL83">
            <v>-5.7756999999999996</v>
          </cell>
          <cell r="AM83">
            <v>-31.511883999999998</v>
          </cell>
          <cell r="AN83">
            <v>-2.9457</v>
          </cell>
          <cell r="AO83">
            <v>0.5100161019443531</v>
          </cell>
          <cell r="AP83">
            <v>9.3479018899663383E-2</v>
          </cell>
          <cell r="AQ83">
            <v>0</v>
          </cell>
          <cell r="AR83">
            <v>-0.88869600000000004</v>
          </cell>
          <cell r="AS83">
            <v>0</v>
          </cell>
          <cell r="AV83">
            <v>0</v>
          </cell>
          <cell r="AW83">
            <v>-0.88869600000000004</v>
          </cell>
          <cell r="AX83">
            <v>0</v>
          </cell>
          <cell r="BA83">
            <v>-96.183300000000003</v>
          </cell>
          <cell r="BB83">
            <v>-13.002897000000001</v>
          </cell>
          <cell r="BC83">
            <v>0</v>
          </cell>
        </row>
        <row r="84">
          <cell r="B84" t="str">
            <v>620104010</v>
          </cell>
          <cell r="C84">
            <v>-8200</v>
          </cell>
          <cell r="D84">
            <v>0</v>
          </cell>
          <cell r="E84">
            <v>-1800</v>
          </cell>
          <cell r="F84">
            <v>0.21951219512195119</v>
          </cell>
          <cell r="H84">
            <v>-58</v>
          </cell>
          <cell r="I84">
            <v>0</v>
          </cell>
          <cell r="J84">
            <v>-24</v>
          </cell>
          <cell r="K84">
            <v>0.41379310344827586</v>
          </cell>
          <cell r="R84">
            <v>-5050</v>
          </cell>
          <cell r="S84">
            <v>0</v>
          </cell>
          <cell r="T84">
            <v>-1074</v>
          </cell>
          <cell r="U84">
            <v>0.21267326732673267</v>
          </cell>
          <cell r="Z84">
            <v>0.10559662090813095</v>
          </cell>
          <cell r="AA84">
            <v>4.7520000023569924E-2</v>
          </cell>
          <cell r="AB84">
            <v>19.5</v>
          </cell>
          <cell r="AC84">
            <v>0</v>
          </cell>
          <cell r="AD84">
            <v>0</v>
          </cell>
          <cell r="AG84">
            <v>-2907.5</v>
          </cell>
          <cell r="AH84">
            <v>0</v>
          </cell>
          <cell r="AI84">
            <v>-696</v>
          </cell>
          <cell r="AJ84">
            <v>0.23938091143594151</v>
          </cell>
          <cell r="AL84">
            <v>-5.5</v>
          </cell>
          <cell r="AM84">
            <v>0</v>
          </cell>
          <cell r="AN84">
            <v>-6</v>
          </cell>
          <cell r="AO84">
            <v>1.0909090909090908</v>
          </cell>
          <cell r="BA84">
            <v>-198.5</v>
          </cell>
          <cell r="BB84">
            <v>0</v>
          </cell>
          <cell r="BC84">
            <v>0</v>
          </cell>
        </row>
        <row r="85">
          <cell r="C85">
            <v>-8200</v>
          </cell>
          <cell r="D85">
            <v>0</v>
          </cell>
          <cell r="E85">
            <v>-1800</v>
          </cell>
          <cell r="F85">
            <v>0.21951219512195119</v>
          </cell>
          <cell r="H85">
            <v>-58</v>
          </cell>
          <cell r="I85">
            <v>0</v>
          </cell>
          <cell r="J85">
            <v>-24</v>
          </cell>
          <cell r="K85">
            <v>0.41379310344827586</v>
          </cell>
          <cell r="R85">
            <v>-5050</v>
          </cell>
          <cell r="S85">
            <v>0</v>
          </cell>
          <cell r="T85">
            <v>-1074</v>
          </cell>
          <cell r="U85">
            <v>0.21267326732673267</v>
          </cell>
          <cell r="Z85">
            <v>0.10559662090813095</v>
          </cell>
          <cell r="AA85">
            <v>4.7520000023569924E-2</v>
          </cell>
          <cell r="AB85">
            <v>19.5</v>
          </cell>
          <cell r="AC85">
            <v>0</v>
          </cell>
          <cell r="AD85">
            <v>0</v>
          </cell>
          <cell r="AG85">
            <v>-2907.5</v>
          </cell>
          <cell r="AH85">
            <v>0</v>
          </cell>
          <cell r="AI85">
            <v>-696</v>
          </cell>
          <cell r="AJ85">
            <v>0.23938091143594151</v>
          </cell>
          <cell r="AL85">
            <v>-5.5</v>
          </cell>
          <cell r="AM85">
            <v>0</v>
          </cell>
          <cell r="AN85">
            <v>-6</v>
          </cell>
          <cell r="AO85">
            <v>1.0909090909090908</v>
          </cell>
          <cell r="BA85">
            <v>-198.5</v>
          </cell>
          <cell r="BB85">
            <v>0</v>
          </cell>
          <cell r="BC85">
            <v>0</v>
          </cell>
        </row>
        <row r="86">
          <cell r="B86" t="str">
            <v>620105010</v>
          </cell>
          <cell r="C86">
            <v>-13700</v>
          </cell>
          <cell r="D86">
            <v>0</v>
          </cell>
          <cell r="E86">
            <v>0</v>
          </cell>
          <cell r="H86">
            <v>-160</v>
          </cell>
          <cell r="I86">
            <v>0</v>
          </cell>
          <cell r="J86">
            <v>0</v>
          </cell>
          <cell r="R86">
            <v>-8785</v>
          </cell>
          <cell r="S86">
            <v>0</v>
          </cell>
          <cell r="T86">
            <v>0</v>
          </cell>
          <cell r="Z86">
            <v>0.10559662090813095</v>
          </cell>
          <cell r="AA86">
            <v>4.7520000023569924E-2</v>
          </cell>
          <cell r="AB86">
            <v>80</v>
          </cell>
          <cell r="AC86">
            <v>0</v>
          </cell>
          <cell r="AD86">
            <v>0</v>
          </cell>
          <cell r="AG86">
            <v>-4395</v>
          </cell>
          <cell r="AH86">
            <v>0</v>
          </cell>
          <cell r="AI86">
            <v>0</v>
          </cell>
          <cell r="AO86">
            <v>0.72991953463430104</v>
          </cell>
          <cell r="AP86">
            <v>6.3783420004082145E-2</v>
          </cell>
          <cell r="BA86">
            <v>-440</v>
          </cell>
          <cell r="BB86">
            <v>0</v>
          </cell>
          <cell r="BC86">
            <v>0</v>
          </cell>
        </row>
        <row r="87">
          <cell r="C87">
            <v>-13700</v>
          </cell>
          <cell r="D87">
            <v>0</v>
          </cell>
          <cell r="E87">
            <v>0</v>
          </cell>
          <cell r="H87">
            <v>-160</v>
          </cell>
          <cell r="I87">
            <v>0</v>
          </cell>
          <cell r="J87">
            <v>0</v>
          </cell>
          <cell r="R87">
            <v>-8785</v>
          </cell>
          <cell r="S87">
            <v>0</v>
          </cell>
          <cell r="T87">
            <v>0</v>
          </cell>
          <cell r="Z87">
            <v>0.10559662090813095</v>
          </cell>
          <cell r="AA87">
            <v>4.7520000023569924E-2</v>
          </cell>
          <cell r="AB87">
            <v>80</v>
          </cell>
          <cell r="AC87">
            <v>0</v>
          </cell>
          <cell r="AD87">
            <v>0</v>
          </cell>
          <cell r="AG87">
            <v>-4395</v>
          </cell>
          <cell r="AH87">
            <v>0</v>
          </cell>
          <cell r="AI87">
            <v>0</v>
          </cell>
          <cell r="AO87">
            <v>0.72991953463430104</v>
          </cell>
          <cell r="AP87">
            <v>6.3783420004082145E-2</v>
          </cell>
          <cell r="BA87">
            <v>-440</v>
          </cell>
          <cell r="BB87">
            <v>0</v>
          </cell>
          <cell r="BC87">
            <v>0</v>
          </cell>
        </row>
        <row r="88">
          <cell r="B88" t="str">
            <v>620106010</v>
          </cell>
          <cell r="C88">
            <v>-17098.61</v>
          </cell>
          <cell r="D88">
            <v>0</v>
          </cell>
          <cell r="E88">
            <v>-13544.74</v>
          </cell>
          <cell r="F88">
            <v>0.79215444998160678</v>
          </cell>
          <cell r="H88">
            <v>-161.02979999999999</v>
          </cell>
          <cell r="I88">
            <v>0</v>
          </cell>
          <cell r="J88">
            <v>-135.44739999999999</v>
          </cell>
          <cell r="K88">
            <v>0.8411325108768688</v>
          </cell>
          <cell r="R88">
            <v>-9946.2929000000004</v>
          </cell>
          <cell r="S88">
            <v>0</v>
          </cell>
          <cell r="T88">
            <v>-6760.1858000000002</v>
          </cell>
          <cell r="U88">
            <v>0.67966888447453622</v>
          </cell>
          <cell r="Z88">
            <v>0.10559662090813095</v>
          </cell>
          <cell r="AA88">
            <v>4.7520000023569924E-2</v>
          </cell>
          <cell r="AB88">
            <v>45.721899999999998</v>
          </cell>
          <cell r="AC88">
            <v>0</v>
          </cell>
          <cell r="AD88">
            <v>0</v>
          </cell>
          <cell r="AG88">
            <v>-6754.6644999999999</v>
          </cell>
          <cell r="AH88">
            <v>0</v>
          </cell>
          <cell r="AI88">
            <v>-6649.1067999999996</v>
          </cell>
          <cell r="AJ88">
            <v>0.98437262131968217</v>
          </cell>
          <cell r="AL88">
            <v>-13.898099999999999</v>
          </cell>
          <cell r="AM88">
            <v>0</v>
          </cell>
          <cell r="AN88">
            <v>0</v>
          </cell>
          <cell r="BA88">
            <v>-268.44659999999999</v>
          </cell>
          <cell r="BB88">
            <v>0</v>
          </cell>
          <cell r="BC88">
            <v>0</v>
          </cell>
        </row>
        <row r="89">
          <cell r="C89">
            <v>-17098.61</v>
          </cell>
          <cell r="D89">
            <v>0</v>
          </cell>
          <cell r="E89">
            <v>-13544.74</v>
          </cell>
          <cell r="F89">
            <v>0.79215444998160678</v>
          </cell>
          <cell r="H89">
            <v>-161.02979999999999</v>
          </cell>
          <cell r="I89">
            <v>0</v>
          </cell>
          <cell r="J89">
            <v>-135.44739999999999</v>
          </cell>
          <cell r="K89">
            <v>0.8411325108768688</v>
          </cell>
          <cell r="R89">
            <v>-9946.2929000000004</v>
          </cell>
          <cell r="S89">
            <v>0</v>
          </cell>
          <cell r="T89">
            <v>-6760.1858000000002</v>
          </cell>
          <cell r="U89">
            <v>0.67966888447453622</v>
          </cell>
          <cell r="Z89">
            <v>0.10559662090813095</v>
          </cell>
          <cell r="AA89">
            <v>4.7520000023569924E-2</v>
          </cell>
          <cell r="AB89">
            <v>45.721899999999998</v>
          </cell>
          <cell r="AC89">
            <v>0</v>
          </cell>
          <cell r="AD89">
            <v>0</v>
          </cell>
          <cell r="AG89">
            <v>-6754.6644999999999</v>
          </cell>
          <cell r="AH89">
            <v>0</v>
          </cell>
          <cell r="AI89">
            <v>-6649.1067999999996</v>
          </cell>
          <cell r="AJ89">
            <v>0.98437262131968217</v>
          </cell>
          <cell r="AL89">
            <v>-13.898099999999999</v>
          </cell>
          <cell r="AM89">
            <v>0</v>
          </cell>
          <cell r="AN89">
            <v>0</v>
          </cell>
          <cell r="BA89">
            <v>-268.44659999999999</v>
          </cell>
          <cell r="BB89">
            <v>0</v>
          </cell>
          <cell r="BC89">
            <v>0</v>
          </cell>
        </row>
        <row r="90">
          <cell r="B90" t="str">
            <v>620107010</v>
          </cell>
          <cell r="C90">
            <v>-12887.43</v>
          </cell>
          <cell r="D90">
            <v>0</v>
          </cell>
          <cell r="E90">
            <v>-4308.53</v>
          </cell>
          <cell r="F90">
            <v>0.33432034160418328</v>
          </cell>
          <cell r="H90">
            <v>-94.3095</v>
          </cell>
          <cell r="I90">
            <v>0</v>
          </cell>
          <cell r="J90">
            <v>-56.716099999999997</v>
          </cell>
          <cell r="K90">
            <v>0.60138268149019991</v>
          </cell>
          <cell r="R90">
            <v>-7477.3634000000002</v>
          </cell>
          <cell r="S90">
            <v>0</v>
          </cell>
          <cell r="T90">
            <v>-2664.3609000000001</v>
          </cell>
          <cell r="U90">
            <v>0.35632358058189334</v>
          </cell>
          <cell r="Z90">
            <v>0.10559662090813095</v>
          </cell>
          <cell r="AA90">
            <v>4.7520000023569924E-2</v>
          </cell>
          <cell r="AB90">
            <v>-17.437000000000001</v>
          </cell>
          <cell r="AC90">
            <v>0</v>
          </cell>
          <cell r="AD90">
            <v>0</v>
          </cell>
          <cell r="AG90">
            <v>-4814.7398000000003</v>
          </cell>
          <cell r="AH90">
            <v>0</v>
          </cell>
          <cell r="AI90">
            <v>-1573.3212000000001</v>
          </cell>
          <cell r="AJ90">
            <v>0.32677180187390398</v>
          </cell>
          <cell r="AL90">
            <v>-14.381600000000001</v>
          </cell>
          <cell r="AM90">
            <v>0</v>
          </cell>
          <cell r="AN90">
            <v>-14.1318</v>
          </cell>
          <cell r="AO90">
            <v>0.98263058352339094</v>
          </cell>
          <cell r="BA90">
            <v>-469.19869999999997</v>
          </cell>
          <cell r="BB90">
            <v>0</v>
          </cell>
          <cell r="BC90">
            <v>0</v>
          </cell>
        </row>
        <row r="91">
          <cell r="C91">
            <v>-12887.43</v>
          </cell>
          <cell r="D91">
            <v>0</v>
          </cell>
          <cell r="E91">
            <v>-4308.53</v>
          </cell>
          <cell r="F91">
            <v>0.33432034160418328</v>
          </cell>
          <cell r="H91">
            <v>-94.3095</v>
          </cell>
          <cell r="I91">
            <v>0</v>
          </cell>
          <cell r="J91">
            <v>-56.716099999999997</v>
          </cell>
          <cell r="K91">
            <v>0.60138268149019991</v>
          </cell>
          <cell r="R91">
            <v>-7477.3634000000002</v>
          </cell>
          <cell r="S91">
            <v>0</v>
          </cell>
          <cell r="T91">
            <v>-2664.3609000000001</v>
          </cell>
          <cell r="U91">
            <v>0.35632358058189334</v>
          </cell>
          <cell r="Z91">
            <v>0.10559662090813095</v>
          </cell>
          <cell r="AA91">
            <v>4.7520000023569924E-2</v>
          </cell>
          <cell r="AB91">
            <v>-17.437000000000001</v>
          </cell>
          <cell r="AC91">
            <v>0</v>
          </cell>
          <cell r="AD91">
            <v>0</v>
          </cell>
          <cell r="AG91">
            <v>-4814.7398000000003</v>
          </cell>
          <cell r="AH91">
            <v>0</v>
          </cell>
          <cell r="AI91">
            <v>-1573.3212000000001</v>
          </cell>
          <cell r="AJ91">
            <v>0.32677180187390398</v>
          </cell>
          <cell r="AL91">
            <v>-14.381600000000001</v>
          </cell>
          <cell r="AM91">
            <v>0</v>
          </cell>
          <cell r="AN91">
            <v>-14.1318</v>
          </cell>
          <cell r="AO91">
            <v>0.98263058352339094</v>
          </cell>
          <cell r="BA91">
            <v>-469.19869999999997</v>
          </cell>
          <cell r="BB91">
            <v>0</v>
          </cell>
          <cell r="BC91">
            <v>0</v>
          </cell>
        </row>
        <row r="92">
          <cell r="B92" t="str">
            <v>620109010</v>
          </cell>
          <cell r="C92">
            <v>-2155.04</v>
          </cell>
          <cell r="D92">
            <v>-5579.0039139999999</v>
          </cell>
          <cell r="E92">
            <v>-444.25</v>
          </cell>
          <cell r="F92">
            <v>0.20614466552825006</v>
          </cell>
          <cell r="G92">
            <v>7.9628909900062148E-2</v>
          </cell>
          <cell r="H92">
            <v>-19.230399999999999</v>
          </cell>
          <cell r="I92">
            <v>-55.297507000000003</v>
          </cell>
          <cell r="J92">
            <v>-4.4950000000000001</v>
          </cell>
          <cell r="K92">
            <v>0.23374448789416757</v>
          </cell>
          <cell r="L92">
            <v>8.1287570522844729E-2</v>
          </cell>
          <cell r="R92">
            <v>-1285.4974999999999</v>
          </cell>
          <cell r="S92">
            <v>-3087.408954</v>
          </cell>
          <cell r="T92">
            <v>-268.68950000000001</v>
          </cell>
          <cell r="U92">
            <v>0.20901596463625952</v>
          </cell>
          <cell r="V92">
            <v>8.7027505589076556E-2</v>
          </cell>
          <cell r="W92">
            <v>0</v>
          </cell>
          <cell r="X92">
            <v>-4.2862609999999997</v>
          </cell>
          <cell r="Y92">
            <v>0</v>
          </cell>
          <cell r="AB92">
            <v>-6.5418000000000003</v>
          </cell>
          <cell r="AC92">
            <v>-4.2862609999999997</v>
          </cell>
          <cell r="AD92">
            <v>0</v>
          </cell>
          <cell r="AG92">
            <v>-796.46709999999996</v>
          </cell>
          <cell r="AH92">
            <v>-2146.1507390000002</v>
          </cell>
          <cell r="AI92">
            <v>-171.01300000000001</v>
          </cell>
          <cell r="AJ92">
            <v>0.21471445587645743</v>
          </cell>
          <cell r="AK92">
            <v>7.9683592066642814E-2</v>
          </cell>
          <cell r="AL92">
            <v>-1.4</v>
          </cell>
          <cell r="AM92">
            <v>-39.62829</v>
          </cell>
          <cell r="AN92">
            <v>-5.2499999999999998E-2</v>
          </cell>
          <cell r="AO92">
            <v>3.7499999999999999E-2</v>
          </cell>
          <cell r="AP92">
            <v>1.3248111387092404E-3</v>
          </cell>
          <cell r="AQ92">
            <v>0</v>
          </cell>
          <cell r="AR92">
            <v>-4.2862609999999997</v>
          </cell>
          <cell r="AS92">
            <v>0</v>
          </cell>
          <cell r="AV92">
            <v>0</v>
          </cell>
          <cell r="AW92">
            <v>-4.2862609999999997</v>
          </cell>
          <cell r="AX92">
            <v>0</v>
          </cell>
          <cell r="BA92">
            <v>-45.903199999999998</v>
          </cell>
          <cell r="BB92">
            <v>-233.37338</v>
          </cell>
          <cell r="BC92">
            <v>0</v>
          </cell>
        </row>
        <row r="93">
          <cell r="C93">
            <v>-2155.04</v>
          </cell>
          <cell r="D93">
            <v>-5579.0039139999999</v>
          </cell>
          <cell r="E93">
            <v>-444.25</v>
          </cell>
          <cell r="F93">
            <v>0.20614466552825006</v>
          </cell>
          <cell r="G93">
            <v>7.9628909900062148E-2</v>
          </cell>
          <cell r="H93">
            <v>-19.230399999999999</v>
          </cell>
          <cell r="I93">
            <v>-55.297507000000003</v>
          </cell>
          <cell r="J93">
            <v>-4.4950000000000001</v>
          </cell>
          <cell r="K93">
            <v>0.23374448789416757</v>
          </cell>
          <cell r="L93">
            <v>8.1287570522844729E-2</v>
          </cell>
          <cell r="R93">
            <v>-1285.4974999999999</v>
          </cell>
          <cell r="S93">
            <v>-3087.408954</v>
          </cell>
          <cell r="T93">
            <v>-268.68950000000001</v>
          </cell>
          <cell r="U93">
            <v>0.20901596463625952</v>
          </cell>
          <cell r="V93">
            <v>8.7027505589076556E-2</v>
          </cell>
          <cell r="W93">
            <v>0</v>
          </cell>
          <cell r="X93">
            <v>-4.2862609999999997</v>
          </cell>
          <cell r="Y93">
            <v>0</v>
          </cell>
          <cell r="AB93">
            <v>-6.5418000000000003</v>
          </cell>
          <cell r="AC93">
            <v>-4.2862609999999997</v>
          </cell>
          <cell r="AD93">
            <v>0</v>
          </cell>
          <cell r="AG93">
            <v>-796.46709999999996</v>
          </cell>
          <cell r="AH93">
            <v>-2146.1507390000002</v>
          </cell>
          <cell r="AI93">
            <v>-171.01300000000001</v>
          </cell>
          <cell r="AJ93">
            <v>0.21471445587645743</v>
          </cell>
          <cell r="AK93">
            <v>7.9683592066642814E-2</v>
          </cell>
          <cell r="AL93">
            <v>-1.4</v>
          </cell>
          <cell r="AM93">
            <v>-39.62829</v>
          </cell>
          <cell r="AN93">
            <v>-5.2499999999999998E-2</v>
          </cell>
          <cell r="AO93">
            <v>3.7499999999999999E-2</v>
          </cell>
          <cell r="AP93">
            <v>1.3248111387092404E-3</v>
          </cell>
          <cell r="AQ93">
            <v>0</v>
          </cell>
          <cell r="AR93">
            <v>-4.2862609999999997</v>
          </cell>
          <cell r="AS93">
            <v>0</v>
          </cell>
          <cell r="AV93">
            <v>0</v>
          </cell>
          <cell r="AW93">
            <v>-4.2862609999999997</v>
          </cell>
          <cell r="AX93">
            <v>0</v>
          </cell>
          <cell r="BA93">
            <v>-45.903199999999998</v>
          </cell>
          <cell r="BB93">
            <v>-233.37338</v>
          </cell>
          <cell r="BC93">
            <v>0</v>
          </cell>
        </row>
        <row r="94">
          <cell r="B94" t="str">
            <v>620110010</v>
          </cell>
          <cell r="C94">
            <v>-100</v>
          </cell>
          <cell r="D94">
            <v>0</v>
          </cell>
          <cell r="E94">
            <v>0</v>
          </cell>
          <cell r="H94">
            <v>-3</v>
          </cell>
          <cell r="I94">
            <v>0</v>
          </cell>
          <cell r="J94">
            <v>0</v>
          </cell>
          <cell r="R94">
            <v>-52</v>
          </cell>
          <cell r="S94">
            <v>0</v>
          </cell>
          <cell r="T94">
            <v>0</v>
          </cell>
          <cell r="Z94">
            <v>0.10559662090813095</v>
          </cell>
          <cell r="AA94">
            <v>4.7520000023569924E-2</v>
          </cell>
          <cell r="AE94">
            <v>7.1258907363420431E-3</v>
          </cell>
          <cell r="AF94">
            <v>1.5776640007825214E-2</v>
          </cell>
          <cell r="AG94">
            <v>-45</v>
          </cell>
          <cell r="AH94">
            <v>0</v>
          </cell>
          <cell r="AI94">
            <v>0</v>
          </cell>
          <cell r="AO94">
            <v>0.72991953463430104</v>
          </cell>
          <cell r="AP94">
            <v>6.3783420004082145E-2</v>
          </cell>
          <cell r="BD94">
            <v>4.6088142022425824E-2</v>
          </cell>
          <cell r="BE94">
            <v>5.1694912500179638E-3</v>
          </cell>
        </row>
        <row r="95">
          <cell r="C95">
            <v>-100</v>
          </cell>
          <cell r="D95">
            <v>0</v>
          </cell>
          <cell r="E95">
            <v>0</v>
          </cell>
          <cell r="H95">
            <v>-3</v>
          </cell>
          <cell r="I95">
            <v>0</v>
          </cell>
          <cell r="J95">
            <v>0</v>
          </cell>
          <cell r="R95">
            <v>-52</v>
          </cell>
          <cell r="S95">
            <v>0</v>
          </cell>
          <cell r="T95">
            <v>0</v>
          </cell>
          <cell r="Z95">
            <v>0.10559662090813095</v>
          </cell>
          <cell r="AA95">
            <v>4.7520000023569924E-2</v>
          </cell>
          <cell r="AE95">
            <v>7.1258907363420431E-3</v>
          </cell>
          <cell r="AF95">
            <v>1.5776640007825214E-2</v>
          </cell>
          <cell r="AG95">
            <v>-45</v>
          </cell>
          <cell r="AH95">
            <v>0</v>
          </cell>
          <cell r="AI95">
            <v>0</v>
          </cell>
          <cell r="AO95">
            <v>0.72991953463430104</v>
          </cell>
          <cell r="AP95">
            <v>6.3783420004082145E-2</v>
          </cell>
          <cell r="BD95">
            <v>4.6088142022425824E-2</v>
          </cell>
          <cell r="BE95">
            <v>5.1694912500179638E-3</v>
          </cell>
        </row>
        <row r="96">
          <cell r="B96" t="str">
            <v>620111010</v>
          </cell>
          <cell r="C96">
            <v>-1225.8499999999999</v>
          </cell>
          <cell r="D96">
            <v>-1209.992463</v>
          </cell>
          <cell r="E96">
            <v>-272.69</v>
          </cell>
          <cell r="F96">
            <v>0.22244972875963617</v>
          </cell>
          <cell r="G96">
            <v>0.22536504014570877</v>
          </cell>
          <cell r="H96">
            <v>-7.5167999999999999</v>
          </cell>
          <cell r="I96">
            <v>-35.633623</v>
          </cell>
          <cell r="J96">
            <v>-3.6400999999999999</v>
          </cell>
          <cell r="K96">
            <v>0.48426191996594298</v>
          </cell>
          <cell r="L96">
            <v>0.10215351944426196</v>
          </cell>
          <cell r="R96">
            <v>-802.70669999999996</v>
          </cell>
          <cell r="S96">
            <v>-532.53695000000005</v>
          </cell>
          <cell r="T96">
            <v>-174.96809999999999</v>
          </cell>
          <cell r="U96">
            <v>0.21797264181300594</v>
          </cell>
          <cell r="V96">
            <v>0.32855579317078376</v>
          </cell>
          <cell r="W96">
            <v>0</v>
          </cell>
          <cell r="X96">
            <v>-5.0504340000000001</v>
          </cell>
          <cell r="Y96">
            <v>0</v>
          </cell>
          <cell r="AB96">
            <v>-1.8194999999999999</v>
          </cell>
          <cell r="AC96">
            <v>-5.0504350000000002</v>
          </cell>
          <cell r="AD96">
            <v>0</v>
          </cell>
          <cell r="AG96">
            <v>-389.03890000000001</v>
          </cell>
          <cell r="AH96">
            <v>-281.97994199999999</v>
          </cell>
          <cell r="AI96">
            <v>-93.168599999999998</v>
          </cell>
          <cell r="AJ96">
            <v>0.23948402074959602</v>
          </cell>
          <cell r="AK96">
            <v>0.3304086075739387</v>
          </cell>
          <cell r="AL96">
            <v>-2.0642999999999998</v>
          </cell>
          <cell r="AM96">
            <v>-12.064928</v>
          </cell>
          <cell r="AN96">
            <v>-0.91320000000000001</v>
          </cell>
          <cell r="AO96">
            <v>0.44237756140095919</v>
          </cell>
          <cell r="AP96">
            <v>7.569046412875402E-2</v>
          </cell>
          <cell r="AQ96">
            <v>0</v>
          </cell>
          <cell r="AR96">
            <v>-5.0504350000000002</v>
          </cell>
          <cell r="AS96">
            <v>0</v>
          </cell>
          <cell r="AV96">
            <v>0</v>
          </cell>
          <cell r="AW96">
            <v>-5.0504350000000002</v>
          </cell>
          <cell r="AX96">
            <v>0</v>
          </cell>
          <cell r="BA96">
            <v>-22.703800000000001</v>
          </cell>
          <cell r="BB96">
            <v>-327.57528100000002</v>
          </cell>
          <cell r="BC96">
            <v>0</v>
          </cell>
        </row>
        <row r="97">
          <cell r="C97">
            <v>-1225.8499999999999</v>
          </cell>
          <cell r="D97">
            <v>-1209.992463</v>
          </cell>
          <cell r="E97">
            <v>-272.69</v>
          </cell>
          <cell r="F97">
            <v>0.22244972875963617</v>
          </cell>
          <cell r="G97">
            <v>0.22536504014570877</v>
          </cell>
          <cell r="H97">
            <v>-7.5167999999999999</v>
          </cell>
          <cell r="I97">
            <v>-35.633623</v>
          </cell>
          <cell r="J97">
            <v>-3.6400999999999999</v>
          </cell>
          <cell r="K97">
            <v>0.48426191996594298</v>
          </cell>
          <cell r="L97">
            <v>0.10215351944426196</v>
          </cell>
          <cell r="R97">
            <v>-802.70669999999996</v>
          </cell>
          <cell r="S97">
            <v>-532.53695000000005</v>
          </cell>
          <cell r="T97">
            <v>-174.96809999999999</v>
          </cell>
          <cell r="U97">
            <v>0.21797264181300594</v>
          </cell>
          <cell r="V97">
            <v>0.32855579317078376</v>
          </cell>
          <cell r="W97">
            <v>0</v>
          </cell>
          <cell r="X97">
            <v>-5.0504340000000001</v>
          </cell>
          <cell r="Y97">
            <v>0</v>
          </cell>
          <cell r="AB97">
            <v>-1.8194999999999999</v>
          </cell>
          <cell r="AC97">
            <v>-5.0504350000000002</v>
          </cell>
          <cell r="AD97">
            <v>0</v>
          </cell>
          <cell r="AG97">
            <v>-389.03890000000001</v>
          </cell>
          <cell r="AH97">
            <v>-281.97994199999999</v>
          </cell>
          <cell r="AI97">
            <v>-93.168599999999998</v>
          </cell>
          <cell r="AJ97">
            <v>0.23948402074959602</v>
          </cell>
          <cell r="AK97">
            <v>0.3304086075739387</v>
          </cell>
          <cell r="AL97">
            <v>-2.0642999999999998</v>
          </cell>
          <cell r="AM97">
            <v>-12.064928</v>
          </cell>
          <cell r="AN97">
            <v>-0.91320000000000001</v>
          </cell>
          <cell r="AO97">
            <v>0.44237756140095919</v>
          </cell>
          <cell r="AP97">
            <v>7.569046412875402E-2</v>
          </cell>
          <cell r="AQ97">
            <v>0</v>
          </cell>
          <cell r="AR97">
            <v>-5.0504350000000002</v>
          </cell>
          <cell r="AS97">
            <v>0</v>
          </cell>
          <cell r="AV97">
            <v>0</v>
          </cell>
          <cell r="AW97">
            <v>-5.0504350000000002</v>
          </cell>
          <cell r="AX97">
            <v>0</v>
          </cell>
          <cell r="BA97">
            <v>-22.703800000000001</v>
          </cell>
          <cell r="BB97">
            <v>-327.57528100000002</v>
          </cell>
          <cell r="BC97">
            <v>0</v>
          </cell>
        </row>
        <row r="98">
          <cell r="B98" t="str">
            <v>620112010</v>
          </cell>
          <cell r="C98">
            <v>-1400.03</v>
          </cell>
          <cell r="D98">
            <v>0</v>
          </cell>
          <cell r="E98">
            <v>-574.39</v>
          </cell>
          <cell r="F98">
            <v>0.41026977993328717</v>
          </cell>
          <cell r="H98">
            <v>-10.500299999999999</v>
          </cell>
          <cell r="I98">
            <v>0</v>
          </cell>
          <cell r="J98">
            <v>-6.8939000000000004</v>
          </cell>
          <cell r="K98">
            <v>0.65654314638629374</v>
          </cell>
          <cell r="R98">
            <v>-814.35159999999996</v>
          </cell>
          <cell r="S98">
            <v>0</v>
          </cell>
          <cell r="T98">
            <v>-332.56330000000003</v>
          </cell>
          <cell r="U98">
            <v>0.408378027377855</v>
          </cell>
          <cell r="Z98">
            <v>0.10559662090813095</v>
          </cell>
          <cell r="AA98">
            <v>4.7520000023569924E-2</v>
          </cell>
          <cell r="AB98">
            <v>-1.1667000000000001</v>
          </cell>
          <cell r="AC98">
            <v>0</v>
          </cell>
          <cell r="AD98">
            <v>0</v>
          </cell>
          <cell r="AG98">
            <v>-547.17750000000001</v>
          </cell>
          <cell r="AH98">
            <v>0</v>
          </cell>
          <cell r="AI98">
            <v>-233.78280000000001</v>
          </cell>
          <cell r="AJ98">
            <v>0.42725221705936373</v>
          </cell>
          <cell r="AL98">
            <v>-1.1667000000000001</v>
          </cell>
          <cell r="AM98">
            <v>0</v>
          </cell>
          <cell r="AN98">
            <v>-1.1499999999999999</v>
          </cell>
          <cell r="AO98">
            <v>0.98568612325362137</v>
          </cell>
          <cell r="BA98">
            <v>-25.667200000000001</v>
          </cell>
          <cell r="BB98">
            <v>0</v>
          </cell>
          <cell r="BC98">
            <v>0</v>
          </cell>
        </row>
        <row r="99">
          <cell r="C99">
            <v>-1400.03</v>
          </cell>
          <cell r="D99">
            <v>0</v>
          </cell>
          <cell r="E99">
            <v>-574.39</v>
          </cell>
          <cell r="F99">
            <v>0.41026977993328717</v>
          </cell>
          <cell r="H99">
            <v>-10.500299999999999</v>
          </cell>
          <cell r="I99">
            <v>0</v>
          </cell>
          <cell r="J99">
            <v>-6.8939000000000004</v>
          </cell>
          <cell r="K99">
            <v>0.65654314638629374</v>
          </cell>
          <cell r="R99">
            <v>-814.35159999999996</v>
          </cell>
          <cell r="S99">
            <v>0</v>
          </cell>
          <cell r="T99">
            <v>-332.56330000000003</v>
          </cell>
          <cell r="U99">
            <v>0.408378027377855</v>
          </cell>
          <cell r="Z99">
            <v>0.10559662090813095</v>
          </cell>
          <cell r="AA99">
            <v>4.7520000023569924E-2</v>
          </cell>
          <cell r="AB99">
            <v>-1.1667000000000001</v>
          </cell>
          <cell r="AC99">
            <v>0</v>
          </cell>
          <cell r="AD99">
            <v>0</v>
          </cell>
          <cell r="AG99">
            <v>-547.17750000000001</v>
          </cell>
          <cell r="AH99">
            <v>0</v>
          </cell>
          <cell r="AI99">
            <v>-233.78280000000001</v>
          </cell>
          <cell r="AJ99">
            <v>0.42725221705936373</v>
          </cell>
          <cell r="AL99">
            <v>-1.1667000000000001</v>
          </cell>
          <cell r="AM99">
            <v>0</v>
          </cell>
          <cell r="AN99">
            <v>-1.1499999999999999</v>
          </cell>
          <cell r="AO99">
            <v>0.98568612325362137</v>
          </cell>
          <cell r="BA99">
            <v>-25.667200000000001</v>
          </cell>
          <cell r="BB99">
            <v>0</v>
          </cell>
          <cell r="BC99">
            <v>0</v>
          </cell>
        </row>
        <row r="100">
          <cell r="B100" t="str">
            <v>620113010</v>
          </cell>
          <cell r="C100">
            <v>-11635.59</v>
          </cell>
          <cell r="D100">
            <v>0</v>
          </cell>
          <cell r="E100">
            <v>-9351.24</v>
          </cell>
          <cell r="F100">
            <v>0.80367561937125664</v>
          </cell>
          <cell r="H100">
            <v>-128.9813</v>
          </cell>
          <cell r="I100">
            <v>0</v>
          </cell>
          <cell r="J100">
            <v>-92.089600000000004</v>
          </cell>
          <cell r="K100">
            <v>0.71397636711678358</v>
          </cell>
          <cell r="R100">
            <v>-7252.8860000000004</v>
          </cell>
          <cell r="S100">
            <v>0</v>
          </cell>
          <cell r="T100">
            <v>-4730.4984000000004</v>
          </cell>
          <cell r="U100">
            <v>0.65222290823266771</v>
          </cell>
          <cell r="Z100">
            <v>0.10559662090813095</v>
          </cell>
          <cell r="AA100">
            <v>4.7520000023569924E-2</v>
          </cell>
          <cell r="AB100">
            <v>-2.2705000000000002</v>
          </cell>
          <cell r="AC100">
            <v>0</v>
          </cell>
          <cell r="AD100">
            <v>0</v>
          </cell>
          <cell r="AG100">
            <v>-4080.4965000000002</v>
          </cell>
          <cell r="AH100">
            <v>0</v>
          </cell>
          <cell r="AI100">
            <v>-4386.3720000000003</v>
          </cell>
          <cell r="AJ100">
            <v>1.0749603632793217</v>
          </cell>
          <cell r="AL100">
            <v>-15.4023</v>
          </cell>
          <cell r="AM100">
            <v>0</v>
          </cell>
          <cell r="AN100">
            <v>0</v>
          </cell>
          <cell r="BA100">
            <v>-155.55340000000001</v>
          </cell>
          <cell r="BB100">
            <v>0</v>
          </cell>
          <cell r="BC100">
            <v>0</v>
          </cell>
          <cell r="BF100">
            <v>0</v>
          </cell>
          <cell r="BG100">
            <v>0</v>
          </cell>
          <cell r="BH100">
            <v>-142.28</v>
          </cell>
        </row>
        <row r="101">
          <cell r="C101">
            <v>-11635.59</v>
          </cell>
          <cell r="D101">
            <v>0</v>
          </cell>
          <cell r="E101">
            <v>-9351.24</v>
          </cell>
          <cell r="F101">
            <v>0.80367561937125664</v>
          </cell>
          <cell r="H101">
            <v>-128.9813</v>
          </cell>
          <cell r="I101">
            <v>0</v>
          </cell>
          <cell r="J101">
            <v>-92.089600000000004</v>
          </cell>
          <cell r="K101">
            <v>0.71397636711678358</v>
          </cell>
          <cell r="R101">
            <v>-7252.8860000000004</v>
          </cell>
          <cell r="S101">
            <v>0</v>
          </cell>
          <cell r="T101">
            <v>-4730.4984000000004</v>
          </cell>
          <cell r="U101">
            <v>0.65222290823266771</v>
          </cell>
          <cell r="Z101">
            <v>0.10559662090813095</v>
          </cell>
          <cell r="AA101">
            <v>4.7520000023569924E-2</v>
          </cell>
          <cell r="AB101">
            <v>-2.2705000000000002</v>
          </cell>
          <cell r="AC101">
            <v>0</v>
          </cell>
          <cell r="AD101">
            <v>0</v>
          </cell>
          <cell r="AG101">
            <v>-4080.4965000000002</v>
          </cell>
          <cell r="AH101">
            <v>0</v>
          </cell>
          <cell r="AI101">
            <v>-4386.3720000000003</v>
          </cell>
          <cell r="AJ101">
            <v>1.0749603632793217</v>
          </cell>
          <cell r="AL101">
            <v>-15.4023</v>
          </cell>
          <cell r="AM101">
            <v>0</v>
          </cell>
          <cell r="AN101">
            <v>0</v>
          </cell>
          <cell r="BA101">
            <v>-155.55340000000001</v>
          </cell>
          <cell r="BB101">
            <v>0</v>
          </cell>
          <cell r="BC101">
            <v>0</v>
          </cell>
          <cell r="BF101">
            <v>0</v>
          </cell>
          <cell r="BG101">
            <v>0</v>
          </cell>
          <cell r="BH101">
            <v>-142.28</v>
          </cell>
        </row>
        <row r="102">
          <cell r="B102" t="str">
            <v>620114010</v>
          </cell>
          <cell r="C102">
            <v>-9053.98</v>
          </cell>
          <cell r="D102">
            <v>-25980.003476999998</v>
          </cell>
          <cell r="E102">
            <v>-64</v>
          </cell>
          <cell r="F102">
            <v>7.0687145321725918E-3</v>
          </cell>
          <cell r="G102">
            <v>2.4634330806252184E-3</v>
          </cell>
          <cell r="H102">
            <v>-59.393599999999999</v>
          </cell>
          <cell r="I102">
            <v>-447.092173</v>
          </cell>
          <cell r="J102">
            <v>-0.8</v>
          </cell>
          <cell r="K102">
            <v>1.346946472347189E-2</v>
          </cell>
          <cell r="L102">
            <v>1.7893402039046657E-3</v>
          </cell>
          <cell r="R102">
            <v>-4692.3185000000003</v>
          </cell>
          <cell r="S102">
            <v>-13393.21413</v>
          </cell>
          <cell r="T102">
            <v>-38.4</v>
          </cell>
          <cell r="U102">
            <v>8.1835877082938862E-3</v>
          </cell>
          <cell r="V102">
            <v>2.867123576706378E-3</v>
          </cell>
          <cell r="W102">
            <v>0</v>
          </cell>
          <cell r="X102">
            <v>-51.43826</v>
          </cell>
          <cell r="Y102">
            <v>0</v>
          </cell>
          <cell r="AB102">
            <v>-2.2477999999999998</v>
          </cell>
          <cell r="AC102">
            <v>-51.438260999999997</v>
          </cell>
          <cell r="AD102">
            <v>0</v>
          </cell>
          <cell r="AG102">
            <v>-4148.3280999999997</v>
          </cell>
          <cell r="AH102">
            <v>-9348.4705649999996</v>
          </cell>
          <cell r="AI102">
            <v>-24.64</v>
          </cell>
          <cell r="AJ102">
            <v>5.9397423265531964E-3</v>
          </cell>
          <cell r="AK102">
            <v>2.6357252588728669E-3</v>
          </cell>
          <cell r="AL102">
            <v>-1.0162</v>
          </cell>
          <cell r="AM102">
            <v>-220.04695699999999</v>
          </cell>
          <cell r="AN102">
            <v>-0.16</v>
          </cell>
          <cell r="AO102">
            <v>0.15744932099980319</v>
          </cell>
          <cell r="AP102">
            <v>7.271175306459703E-4</v>
          </cell>
          <cell r="AQ102">
            <v>0</v>
          </cell>
          <cell r="AR102">
            <v>-51.438260999999997</v>
          </cell>
          <cell r="AS102">
            <v>0</v>
          </cell>
          <cell r="AV102">
            <v>0</v>
          </cell>
          <cell r="AW102">
            <v>-51.438260999999997</v>
          </cell>
          <cell r="AX102">
            <v>0</v>
          </cell>
          <cell r="BA102">
            <v>-150.67580000000001</v>
          </cell>
          <cell r="BB102">
            <v>-2365.4266090000001</v>
          </cell>
          <cell r="BC102">
            <v>0</v>
          </cell>
        </row>
        <row r="103">
          <cell r="B103" t="str">
            <v>620114020</v>
          </cell>
          <cell r="C103">
            <v>1723.71</v>
          </cell>
          <cell r="D103">
            <v>0</v>
          </cell>
          <cell r="E103">
            <v>-208</v>
          </cell>
          <cell r="F103">
            <v>-0.1206699502816599</v>
          </cell>
          <cell r="H103">
            <v>-1.04</v>
          </cell>
          <cell r="I103">
            <v>0</v>
          </cell>
          <cell r="J103">
            <v>-2.6</v>
          </cell>
          <cell r="K103">
            <v>2.5</v>
          </cell>
          <cell r="R103">
            <v>1767.0925</v>
          </cell>
          <cell r="S103">
            <v>0</v>
          </cell>
          <cell r="T103">
            <v>-124.8</v>
          </cell>
          <cell r="U103">
            <v>-7.0624486267696795E-2</v>
          </cell>
          <cell r="Z103">
            <v>0.10559662090813095</v>
          </cell>
          <cell r="AA103">
            <v>4.7520000023569924E-2</v>
          </cell>
          <cell r="AB103">
            <v>1.04</v>
          </cell>
          <cell r="AC103">
            <v>0</v>
          </cell>
          <cell r="AD103">
            <v>0</v>
          </cell>
          <cell r="AG103">
            <v>-40.782499999999999</v>
          </cell>
          <cell r="AH103">
            <v>0</v>
          </cell>
          <cell r="AI103">
            <v>-80.08</v>
          </cell>
          <cell r="AJ103">
            <v>1.9635873229939314</v>
          </cell>
          <cell r="AL103">
            <v>0</v>
          </cell>
          <cell r="AM103">
            <v>0</v>
          </cell>
          <cell r="AN103">
            <v>-0.52</v>
          </cell>
          <cell r="BA103">
            <v>-2.6</v>
          </cell>
          <cell r="BB103">
            <v>0</v>
          </cell>
          <cell r="BC103">
            <v>0</v>
          </cell>
        </row>
        <row r="104">
          <cell r="C104">
            <v>-7330.27</v>
          </cell>
          <cell r="D104">
            <v>-25980.003476999998</v>
          </cell>
          <cell r="E104">
            <v>-272</v>
          </cell>
          <cell r="F104">
            <v>3.7106409450129399E-2</v>
          </cell>
          <cell r="G104">
            <v>1.0469590592657179E-2</v>
          </cell>
          <cell r="H104">
            <v>-60.433599999999998</v>
          </cell>
          <cell r="I104">
            <v>-447.092173</v>
          </cell>
          <cell r="J104">
            <v>-3.4</v>
          </cell>
          <cell r="K104">
            <v>1.346946472347189E-2</v>
          </cell>
          <cell r="L104">
            <v>1.7893402039046657E-3</v>
          </cell>
          <cell r="R104">
            <v>-2925.2260000000001</v>
          </cell>
          <cell r="S104">
            <v>-13393.21413</v>
          </cell>
          <cell r="T104">
            <v>-163.19999999999999</v>
          </cell>
          <cell r="U104">
            <v>8.1835877082938862E-3</v>
          </cell>
          <cell r="V104">
            <v>2.867123576706378E-3</v>
          </cell>
          <cell r="W104">
            <v>0</v>
          </cell>
          <cell r="X104">
            <v>-51.43826</v>
          </cell>
          <cell r="Y104">
            <v>0</v>
          </cell>
          <cell r="AB104">
            <v>-1.2078</v>
          </cell>
          <cell r="AC104">
            <v>-51.438260999999997</v>
          </cell>
          <cell r="AD104">
            <v>0</v>
          </cell>
          <cell r="AG104">
            <v>-4189.1106</v>
          </cell>
          <cell r="AH104">
            <v>-9348.4705649999996</v>
          </cell>
          <cell r="AI104">
            <v>-104.72</v>
          </cell>
          <cell r="AJ104">
            <v>5.9397423265531964E-3</v>
          </cell>
          <cell r="AK104">
            <v>2.6357252588728669E-3</v>
          </cell>
          <cell r="AL104">
            <v>-1.0162</v>
          </cell>
          <cell r="AM104">
            <v>-220.04695699999999</v>
          </cell>
          <cell r="AN104">
            <v>-0.68</v>
          </cell>
          <cell r="AO104">
            <v>0.15744932099980319</v>
          </cell>
          <cell r="AP104">
            <v>7.271175306459703E-4</v>
          </cell>
          <cell r="AQ104">
            <v>0</v>
          </cell>
          <cell r="AR104">
            <v>-51.438260999999997</v>
          </cell>
          <cell r="AS104">
            <v>0</v>
          </cell>
          <cell r="AV104">
            <v>0</v>
          </cell>
          <cell r="AW104">
            <v>-51.438260999999997</v>
          </cell>
          <cell r="AX104">
            <v>0</v>
          </cell>
          <cell r="BA104">
            <v>-153.2758</v>
          </cell>
          <cell r="BB104">
            <v>-2365.4266090000001</v>
          </cell>
          <cell r="BC104">
            <v>0</v>
          </cell>
        </row>
        <row r="105">
          <cell r="B105" t="str">
            <v>620115010</v>
          </cell>
          <cell r="C105">
            <v>-296.92</v>
          </cell>
          <cell r="D105">
            <v>-1821.9985509999999</v>
          </cell>
          <cell r="E105">
            <v>-114.6</v>
          </cell>
          <cell r="F105">
            <v>0.38596254883470293</v>
          </cell>
          <cell r="G105">
            <v>6.289796440129003E-2</v>
          </cell>
          <cell r="H105">
            <v>-0.95040000000000002</v>
          </cell>
          <cell r="I105">
            <v>-53.656579000000001</v>
          </cell>
          <cell r="J105">
            <v>-1.8120000000000001</v>
          </cell>
          <cell r="K105">
            <v>1.9065656565656568</v>
          </cell>
          <cell r="L105">
            <v>3.3770322927222034E-2</v>
          </cell>
          <cell r="R105">
            <v>-185.756</v>
          </cell>
          <cell r="S105">
            <v>-773.89072499999997</v>
          </cell>
          <cell r="T105">
            <v>-79.23</v>
          </cell>
          <cell r="U105">
            <v>0.42652727233575227</v>
          </cell>
          <cell r="V105">
            <v>0.10237879514578753</v>
          </cell>
          <cell r="W105">
            <v>0</v>
          </cell>
          <cell r="X105">
            <v>-7.6048679999999997</v>
          </cell>
          <cell r="Y105">
            <v>0</v>
          </cell>
          <cell r="AB105">
            <v>-0.24</v>
          </cell>
          <cell r="AC105">
            <v>-7.60487</v>
          </cell>
          <cell r="AD105">
            <v>0</v>
          </cell>
          <cell r="AG105">
            <v>-102.5856</v>
          </cell>
          <cell r="AH105">
            <v>-602.60463800000002</v>
          </cell>
          <cell r="AI105">
            <v>-32.892000000000003</v>
          </cell>
          <cell r="AJ105">
            <v>0.32062979599475949</v>
          </cell>
          <cell r="AK105">
            <v>5.4583051516440537E-2</v>
          </cell>
          <cell r="AL105">
            <v>-0.24</v>
          </cell>
          <cell r="AM105">
            <v>-18.167189</v>
          </cell>
          <cell r="AN105">
            <v>-0.66600000000000004</v>
          </cell>
          <cell r="AO105">
            <v>2.7749999999999999</v>
          </cell>
          <cell r="AP105">
            <v>3.6659496414112279E-2</v>
          </cell>
          <cell r="AQ105">
            <v>0</v>
          </cell>
          <cell r="AR105">
            <v>-7.60487</v>
          </cell>
          <cell r="AS105">
            <v>0</v>
          </cell>
          <cell r="AV105">
            <v>0</v>
          </cell>
          <cell r="AW105">
            <v>-7.60487</v>
          </cell>
          <cell r="AX105">
            <v>0</v>
          </cell>
          <cell r="BA105">
            <v>-7.1479999999999997</v>
          </cell>
          <cell r="BB105">
            <v>-343.25994200000002</v>
          </cell>
          <cell r="BC105">
            <v>0</v>
          </cell>
        </row>
        <row r="106">
          <cell r="C106">
            <v>-296.92</v>
          </cell>
          <cell r="D106">
            <v>-1821.9985509999999</v>
          </cell>
          <cell r="E106">
            <v>-114.6</v>
          </cell>
          <cell r="F106">
            <v>0.38596254883470293</v>
          </cell>
          <cell r="G106">
            <v>6.289796440129003E-2</v>
          </cell>
          <cell r="H106">
            <v>-0.95040000000000002</v>
          </cell>
          <cell r="I106">
            <v>-53.656579000000001</v>
          </cell>
          <cell r="J106">
            <v>-1.8120000000000001</v>
          </cell>
          <cell r="K106">
            <v>1.9065656565656568</v>
          </cell>
          <cell r="L106">
            <v>3.3770322927222034E-2</v>
          </cell>
          <cell r="R106">
            <v>-185.756</v>
          </cell>
          <cell r="S106">
            <v>-773.89072499999997</v>
          </cell>
          <cell r="T106">
            <v>-79.23</v>
          </cell>
          <cell r="U106">
            <v>0.42652727233575227</v>
          </cell>
          <cell r="V106">
            <v>0.10237879514578753</v>
          </cell>
          <cell r="W106">
            <v>0</v>
          </cell>
          <cell r="X106">
            <v>-7.6048679999999997</v>
          </cell>
          <cell r="Y106">
            <v>0</v>
          </cell>
          <cell r="AB106">
            <v>-0.24</v>
          </cell>
          <cell r="AC106">
            <v>-7.60487</v>
          </cell>
          <cell r="AD106">
            <v>0</v>
          </cell>
          <cell r="AG106">
            <v>-102.5856</v>
          </cell>
          <cell r="AH106">
            <v>-602.60463800000002</v>
          </cell>
          <cell r="AI106">
            <v>-32.892000000000003</v>
          </cell>
          <cell r="AJ106">
            <v>0.32062979599475949</v>
          </cell>
          <cell r="AK106">
            <v>5.4583051516440537E-2</v>
          </cell>
          <cell r="AL106">
            <v>-0.24</v>
          </cell>
          <cell r="AM106">
            <v>-18.167189</v>
          </cell>
          <cell r="AN106">
            <v>-0.66600000000000004</v>
          </cell>
          <cell r="AO106">
            <v>2.7749999999999999</v>
          </cell>
          <cell r="AP106">
            <v>3.6659496414112279E-2</v>
          </cell>
          <cell r="AQ106">
            <v>0</v>
          </cell>
          <cell r="AR106">
            <v>-7.60487</v>
          </cell>
          <cell r="AS106">
            <v>0</v>
          </cell>
          <cell r="AV106">
            <v>0</v>
          </cell>
          <cell r="AW106">
            <v>-7.60487</v>
          </cell>
          <cell r="AX106">
            <v>0</v>
          </cell>
          <cell r="BA106">
            <v>-7.1479999999999997</v>
          </cell>
          <cell r="BB106">
            <v>-343.25994200000002</v>
          </cell>
          <cell r="BC106">
            <v>0</v>
          </cell>
        </row>
        <row r="107">
          <cell r="B107" t="str">
            <v>620118010</v>
          </cell>
          <cell r="C107">
            <v>-1615</v>
          </cell>
          <cell r="D107">
            <v>0</v>
          </cell>
          <cell r="E107">
            <v>-480</v>
          </cell>
          <cell r="F107">
            <v>0.29721362229102166</v>
          </cell>
          <cell r="H107">
            <v>-13.425000000000001</v>
          </cell>
          <cell r="I107">
            <v>0</v>
          </cell>
          <cell r="J107">
            <v>-6</v>
          </cell>
          <cell r="K107">
            <v>0.44692737430167601</v>
          </cell>
          <cell r="R107">
            <v>-920.32500000000005</v>
          </cell>
          <cell r="S107">
            <v>0</v>
          </cell>
          <cell r="T107">
            <v>-288</v>
          </cell>
          <cell r="U107">
            <v>0.3129329313014424</v>
          </cell>
          <cell r="Z107">
            <v>0.10559662090813095</v>
          </cell>
          <cell r="AA107">
            <v>4.7520000023569924E-2</v>
          </cell>
          <cell r="AB107">
            <v>-1.7749999999999999</v>
          </cell>
          <cell r="AC107">
            <v>0</v>
          </cell>
          <cell r="AD107">
            <v>0</v>
          </cell>
          <cell r="AG107">
            <v>-652.29999999999995</v>
          </cell>
          <cell r="AH107">
            <v>0</v>
          </cell>
          <cell r="AI107">
            <v>-184.8</v>
          </cell>
          <cell r="AJ107">
            <v>0.28330522765598654</v>
          </cell>
          <cell r="AL107">
            <v>-2.2250000000000001</v>
          </cell>
          <cell r="AM107">
            <v>0</v>
          </cell>
          <cell r="AN107">
            <v>-1.2</v>
          </cell>
          <cell r="AO107">
            <v>0.5393258426966292</v>
          </cell>
          <cell r="BA107">
            <v>-24.95</v>
          </cell>
          <cell r="BB107">
            <v>0</v>
          </cell>
          <cell r="BC107">
            <v>0</v>
          </cell>
        </row>
        <row r="108">
          <cell r="C108">
            <v>-1615</v>
          </cell>
          <cell r="D108">
            <v>0</v>
          </cell>
          <cell r="E108">
            <v>-480</v>
          </cell>
          <cell r="F108">
            <v>0.29721362229102166</v>
          </cell>
          <cell r="H108">
            <v>-13.425000000000001</v>
          </cell>
          <cell r="I108">
            <v>0</v>
          </cell>
          <cell r="J108">
            <v>-6</v>
          </cell>
          <cell r="K108">
            <v>0.44692737430167601</v>
          </cell>
          <cell r="R108">
            <v>-920.32500000000005</v>
          </cell>
          <cell r="S108">
            <v>0</v>
          </cell>
          <cell r="T108">
            <v>-288</v>
          </cell>
          <cell r="U108">
            <v>0.3129329313014424</v>
          </cell>
          <cell r="Z108">
            <v>0.10559662090813095</v>
          </cell>
          <cell r="AA108">
            <v>4.7520000023569924E-2</v>
          </cell>
          <cell r="AB108">
            <v>-1.7749999999999999</v>
          </cell>
          <cell r="AC108">
            <v>0</v>
          </cell>
          <cell r="AD108">
            <v>0</v>
          </cell>
          <cell r="AG108">
            <v>-652.29999999999995</v>
          </cell>
          <cell r="AH108">
            <v>0</v>
          </cell>
          <cell r="AI108">
            <v>-184.8</v>
          </cell>
          <cell r="AJ108">
            <v>0.28330522765598654</v>
          </cell>
          <cell r="AL108">
            <v>-2.2250000000000001</v>
          </cell>
          <cell r="AM108">
            <v>0</v>
          </cell>
          <cell r="AN108">
            <v>-1.2</v>
          </cell>
          <cell r="AO108">
            <v>0.5393258426966292</v>
          </cell>
          <cell r="BA108">
            <v>-24.95</v>
          </cell>
          <cell r="BB108">
            <v>0</v>
          </cell>
          <cell r="BC108">
            <v>0</v>
          </cell>
        </row>
        <row r="109">
          <cell r="B109" t="str">
            <v>620119010</v>
          </cell>
          <cell r="C109">
            <v>-472.11</v>
          </cell>
          <cell r="D109">
            <v>-1303.9971</v>
          </cell>
          <cell r="E109">
            <v>-800.36</v>
          </cell>
          <cell r="F109">
            <v>1.695282878990066</v>
          </cell>
          <cell r="G109">
            <v>0.61377437112398492</v>
          </cell>
          <cell r="H109">
            <v>975.36500000000001</v>
          </cell>
          <cell r="I109">
            <v>-38.401854999999998</v>
          </cell>
          <cell r="J109">
            <v>-9.07</v>
          </cell>
          <cell r="K109">
            <v>-9.2990829074243997E-3</v>
          </cell>
          <cell r="L109">
            <v>0.23618650713617872</v>
          </cell>
          <cell r="R109">
            <v>-1137.0945999999999</v>
          </cell>
          <cell r="S109">
            <v>-573.91045799999995</v>
          </cell>
          <cell r="T109">
            <v>-403.49</v>
          </cell>
          <cell r="U109">
            <v>0.35484294798339561</v>
          </cell>
          <cell r="V109">
            <v>0.70305392483368889</v>
          </cell>
          <cell r="W109">
            <v>0</v>
          </cell>
          <cell r="X109">
            <v>-5.4427810000000001</v>
          </cell>
          <cell r="Y109">
            <v>0</v>
          </cell>
          <cell r="AB109">
            <v>0.42780000000000001</v>
          </cell>
          <cell r="AC109">
            <v>-5.4427830000000004</v>
          </cell>
          <cell r="AD109">
            <v>0</v>
          </cell>
          <cell r="AG109">
            <v>-309.73869999999999</v>
          </cell>
          <cell r="AH109">
            <v>-303.887362</v>
          </cell>
          <cell r="AI109">
            <v>-386.3</v>
          </cell>
          <cell r="AJ109">
            <v>1.247180284543068</v>
          </cell>
          <cell r="AK109">
            <v>1.2711946869314033</v>
          </cell>
          <cell r="AL109">
            <v>0</v>
          </cell>
          <cell r="AM109">
            <v>-13.002203</v>
          </cell>
          <cell r="AN109">
            <v>-1.5</v>
          </cell>
          <cell r="AP109">
            <v>0.11536506544314068</v>
          </cell>
          <cell r="AQ109">
            <v>0</v>
          </cell>
          <cell r="AR109">
            <v>-5.4427830000000004</v>
          </cell>
          <cell r="AS109">
            <v>0</v>
          </cell>
          <cell r="AV109">
            <v>0</v>
          </cell>
          <cell r="AW109">
            <v>-5.4427830000000004</v>
          </cell>
          <cell r="AX109">
            <v>0</v>
          </cell>
          <cell r="BA109">
            <v>-1.0694999999999999</v>
          </cell>
          <cell r="BB109">
            <v>-353.024092</v>
          </cell>
          <cell r="BC109">
            <v>0</v>
          </cell>
        </row>
        <row r="110">
          <cell r="C110">
            <v>-472.11</v>
          </cell>
          <cell r="D110">
            <v>-1303.9971</v>
          </cell>
          <cell r="E110">
            <v>-800.36</v>
          </cell>
          <cell r="F110">
            <v>1.695282878990066</v>
          </cell>
          <cell r="G110">
            <v>0.61377437112398492</v>
          </cell>
          <cell r="H110">
            <v>975.36500000000001</v>
          </cell>
          <cell r="I110">
            <v>-38.401854999999998</v>
          </cell>
          <cell r="J110">
            <v>-9.07</v>
          </cell>
          <cell r="K110">
            <v>-9.2990829074243997E-3</v>
          </cell>
          <cell r="L110">
            <v>0.23618650713617872</v>
          </cell>
          <cell r="R110">
            <v>-1137.0945999999999</v>
          </cell>
          <cell r="S110">
            <v>-573.91045799999995</v>
          </cell>
          <cell r="T110">
            <v>-403.49</v>
          </cell>
          <cell r="U110">
            <v>0.35484294798339561</v>
          </cell>
          <cell r="V110">
            <v>0.70305392483368889</v>
          </cell>
          <cell r="W110">
            <v>0</v>
          </cell>
          <cell r="X110">
            <v>-5.4427810000000001</v>
          </cell>
          <cell r="Y110">
            <v>0</v>
          </cell>
          <cell r="AB110">
            <v>0.42780000000000001</v>
          </cell>
          <cell r="AC110">
            <v>-5.4427830000000004</v>
          </cell>
          <cell r="AD110">
            <v>0</v>
          </cell>
          <cell r="AG110">
            <v>-309.73869999999999</v>
          </cell>
          <cell r="AH110">
            <v>-303.887362</v>
          </cell>
          <cell r="AI110">
            <v>-386.3</v>
          </cell>
          <cell r="AJ110">
            <v>1.247180284543068</v>
          </cell>
          <cell r="AK110">
            <v>1.2711946869314033</v>
          </cell>
          <cell r="AL110">
            <v>0</v>
          </cell>
          <cell r="AM110">
            <v>-13.002203</v>
          </cell>
          <cell r="AN110">
            <v>-1.5</v>
          </cell>
          <cell r="AP110">
            <v>0.11536506544314068</v>
          </cell>
          <cell r="AQ110">
            <v>0</v>
          </cell>
          <cell r="AR110">
            <v>-5.4427830000000004</v>
          </cell>
          <cell r="AS110">
            <v>0</v>
          </cell>
          <cell r="AV110">
            <v>0</v>
          </cell>
          <cell r="AW110">
            <v>-5.4427830000000004</v>
          </cell>
          <cell r="AX110">
            <v>0</v>
          </cell>
          <cell r="BA110">
            <v>-1.0694999999999999</v>
          </cell>
          <cell r="BB110">
            <v>-353.024092</v>
          </cell>
          <cell r="BC110">
            <v>0</v>
          </cell>
        </row>
        <row r="111">
          <cell r="C111">
            <v>-120157.58</v>
          </cell>
          <cell r="D111">
            <v>-286709.99956299999</v>
          </cell>
          <cell r="E111">
            <v>-46255.08</v>
          </cell>
          <cell r="F111">
            <v>0.38495349190621181</v>
          </cell>
          <cell r="G111">
            <v>0.16133054330334293</v>
          </cell>
          <cell r="H111">
            <v>-0.61019999999999996</v>
          </cell>
          <cell r="I111">
            <v>-4836.4017370000001</v>
          </cell>
          <cell r="J111">
            <v>-520.02260000000001</v>
          </cell>
          <cell r="K111">
            <v>0.7142857142857143</v>
          </cell>
          <cell r="L111">
            <v>3.3532980700412482E-2</v>
          </cell>
          <cell r="R111">
            <v>-73054.295899999997</v>
          </cell>
          <cell r="S111">
            <v>-149162.64259800001</v>
          </cell>
          <cell r="T111">
            <v>-25468.813999999998</v>
          </cell>
          <cell r="U111">
            <v>0.3125</v>
          </cell>
          <cell r="V111">
            <v>5.2470268657711622E-2</v>
          </cell>
          <cell r="W111">
            <v>0</v>
          </cell>
          <cell r="X111">
            <v>-550.70260599999995</v>
          </cell>
          <cell r="Y111">
            <v>0</v>
          </cell>
          <cell r="AB111">
            <v>76.825699999999998</v>
          </cell>
          <cell r="AC111">
            <v>-550.70261000000005</v>
          </cell>
          <cell r="AD111">
            <v>0</v>
          </cell>
          <cell r="AG111">
            <v>-44504.260199999997</v>
          </cell>
          <cell r="AH111">
            <v>-103237.894914</v>
          </cell>
          <cell r="AI111">
            <v>-20064.1342</v>
          </cell>
          <cell r="AJ111">
            <v>0.38403990024937656</v>
          </cell>
          <cell r="AK111">
            <v>4.8669078201515295E-2</v>
          </cell>
          <cell r="AL111">
            <v>-93.659899999999993</v>
          </cell>
          <cell r="AM111">
            <v>-2413.7895669999998</v>
          </cell>
          <cell r="AN111">
            <v>-59.8292</v>
          </cell>
          <cell r="AO111">
            <v>1</v>
          </cell>
          <cell r="AP111">
            <v>1.3465629190209242E-2</v>
          </cell>
          <cell r="AQ111">
            <v>0</v>
          </cell>
          <cell r="AR111">
            <v>-550.70261000000005</v>
          </cell>
          <cell r="AS111">
            <v>0</v>
          </cell>
          <cell r="AV111">
            <v>0</v>
          </cell>
          <cell r="AW111">
            <v>-550.70261000000005</v>
          </cell>
          <cell r="AX111">
            <v>0</v>
          </cell>
          <cell r="BA111">
            <v>-2581.5794999999998</v>
          </cell>
          <cell r="BB111">
            <v>-24856.460310999999</v>
          </cell>
          <cell r="BC111">
            <v>0</v>
          </cell>
          <cell r="BF111">
            <v>0</v>
          </cell>
          <cell r="BG111">
            <v>0</v>
          </cell>
          <cell r="BH111">
            <v>-142.28</v>
          </cell>
        </row>
        <row r="112">
          <cell r="C112">
            <v>-120157.58</v>
          </cell>
          <cell r="D112">
            <v>-286709.99956299999</v>
          </cell>
          <cell r="E112">
            <v>-46255.08</v>
          </cell>
          <cell r="F112">
            <v>0.38495349190621181</v>
          </cell>
          <cell r="G112">
            <v>0.16133054330334293</v>
          </cell>
          <cell r="H112">
            <v>-0.61019999999999996</v>
          </cell>
          <cell r="I112">
            <v>-4836.4017370000001</v>
          </cell>
          <cell r="J112">
            <v>-520.02260000000001</v>
          </cell>
          <cell r="K112">
            <v>0.7142857142857143</v>
          </cell>
          <cell r="L112">
            <v>3.3532980700412482E-2</v>
          </cell>
          <cell r="R112">
            <v>-73054.295899999997</v>
          </cell>
          <cell r="S112">
            <v>-149162.64259800001</v>
          </cell>
          <cell r="T112">
            <v>-25468.813999999998</v>
          </cell>
          <cell r="U112">
            <v>0.3125</v>
          </cell>
          <cell r="V112">
            <v>5.2470268657711622E-2</v>
          </cell>
          <cell r="W112">
            <v>0</v>
          </cell>
          <cell r="X112">
            <v>-550.70260599999995</v>
          </cell>
          <cell r="Y112">
            <v>0</v>
          </cell>
          <cell r="AB112">
            <v>76.825699999999998</v>
          </cell>
          <cell r="AC112">
            <v>-550.70261000000005</v>
          </cell>
          <cell r="AD112">
            <v>0</v>
          </cell>
          <cell r="AG112">
            <v>-44504.260199999997</v>
          </cell>
          <cell r="AH112">
            <v>-103237.894914</v>
          </cell>
          <cell r="AI112">
            <v>-20064.1342</v>
          </cell>
          <cell r="AJ112">
            <v>0.38403990024937656</v>
          </cell>
          <cell r="AK112">
            <v>4.8669078201515295E-2</v>
          </cell>
          <cell r="AL112">
            <v>-93.659899999999993</v>
          </cell>
          <cell r="AM112">
            <v>-2413.7895669999998</v>
          </cell>
          <cell r="AN112">
            <v>-59.8292</v>
          </cell>
          <cell r="AO112">
            <v>1</v>
          </cell>
          <cell r="AP112">
            <v>1.3465629190209242E-2</v>
          </cell>
          <cell r="AQ112">
            <v>0</v>
          </cell>
          <cell r="AR112">
            <v>-550.70261000000005</v>
          </cell>
          <cell r="AS112">
            <v>0</v>
          </cell>
          <cell r="AV112">
            <v>0</v>
          </cell>
          <cell r="AW112">
            <v>-550.70261000000005</v>
          </cell>
          <cell r="AX112">
            <v>0</v>
          </cell>
          <cell r="BA112">
            <v>-2581.5794999999998</v>
          </cell>
          <cell r="BB112">
            <v>-24856.460310999999</v>
          </cell>
          <cell r="BC112">
            <v>0</v>
          </cell>
          <cell r="BF112">
            <v>0</v>
          </cell>
          <cell r="BG112">
            <v>0</v>
          </cell>
          <cell r="BH112">
            <v>-142.28</v>
          </cell>
        </row>
        <row r="113">
          <cell r="C113">
            <v>-5213973.9000000004</v>
          </cell>
          <cell r="D113">
            <v>-11381060.620568</v>
          </cell>
          <cell r="E113">
            <v>-1364827.6</v>
          </cell>
          <cell r="F113">
            <v>0.26176341235616851</v>
          </cell>
          <cell r="G113">
            <v>0.11992094985712191</v>
          </cell>
          <cell r="H113">
            <v>-17923.054599999999</v>
          </cell>
          <cell r="I113">
            <v>-43981.454537999998</v>
          </cell>
          <cell r="J113">
            <v>-3406.9886999999999</v>
          </cell>
          <cell r="R113">
            <v>-3423138.7974</v>
          </cell>
          <cell r="S113">
            <v>-5124710.6508980002</v>
          </cell>
          <cell r="T113">
            <v>-520784.83620000002</v>
          </cell>
          <cell r="U113">
            <v>0.14238369862160072</v>
          </cell>
          <cell r="V113">
            <v>0.10174955438862225</v>
          </cell>
          <cell r="W113">
            <v>0</v>
          </cell>
          <cell r="X113">
            <v>-4272.030299</v>
          </cell>
          <cell r="Y113">
            <v>0</v>
          </cell>
          <cell r="AB113">
            <v>-8730.34</v>
          </cell>
          <cell r="AC113">
            <v>-4272.0303039999999</v>
          </cell>
          <cell r="AD113">
            <v>0</v>
          </cell>
          <cell r="AG113">
            <v>-1734567.5236</v>
          </cell>
          <cell r="AH113">
            <v>-4616923.7907670001</v>
          </cell>
          <cell r="AI113">
            <v>-834307.89580000006</v>
          </cell>
          <cell r="AJ113">
            <v>0.58803469216262816</v>
          </cell>
          <cell r="AK113">
            <v>0.20621431850625613</v>
          </cell>
          <cell r="AL113">
            <v>-7042.0442000000003</v>
          </cell>
          <cell r="AM113">
            <v>-25499.060606999999</v>
          </cell>
          <cell r="AN113">
            <v>-607.42930000000001</v>
          </cell>
          <cell r="AQ113">
            <v>0</v>
          </cell>
          <cell r="AR113">
            <v>-4272.0303039999999</v>
          </cell>
          <cell r="AS113">
            <v>0</v>
          </cell>
          <cell r="AV113">
            <v>0</v>
          </cell>
          <cell r="AW113">
            <v>-4272.0303039999999</v>
          </cell>
          <cell r="AX113">
            <v>0</v>
          </cell>
          <cell r="BA113">
            <v>-22572.140200000002</v>
          </cell>
          <cell r="BB113">
            <v>-1552857.5425470001</v>
          </cell>
          <cell r="BC113">
            <v>0</v>
          </cell>
          <cell r="BF113">
            <v>0</v>
          </cell>
          <cell r="BG113">
            <v>0</v>
          </cell>
          <cell r="BH113">
            <v>-5720.45</v>
          </cell>
        </row>
        <row r="114">
          <cell r="B114" t="str">
            <v>699999999</v>
          </cell>
          <cell r="C114">
            <v>2610270.2200000002</v>
          </cell>
          <cell r="D114">
            <v>2748645.456859</v>
          </cell>
          <cell r="E114">
            <v>1532352.94</v>
          </cell>
          <cell r="F114">
            <v>0.58704762758240414</v>
          </cell>
          <cell r="G114">
            <v>0.55749385071695945</v>
          </cell>
          <cell r="H114">
            <v>16854.163499999999</v>
          </cell>
          <cell r="I114">
            <v>84806.424257999999</v>
          </cell>
          <cell r="J114">
            <v>31756.714899999999</v>
          </cell>
          <cell r="K114">
            <v>1.8842059352278149</v>
          </cell>
          <cell r="L114">
            <v>0.37446119415893553</v>
          </cell>
          <cell r="M114">
            <v>0</v>
          </cell>
          <cell r="N114">
            <v>0</v>
          </cell>
          <cell r="O114">
            <v>0</v>
          </cell>
          <cell r="R114">
            <v>2186793.2943000002</v>
          </cell>
          <cell r="S114">
            <v>3413685.7597269998</v>
          </cell>
          <cell r="T114">
            <v>1487242.3230000001</v>
          </cell>
          <cell r="U114">
            <v>0.68010192224229926</v>
          </cell>
          <cell r="V114">
            <v>0.43567054136785516</v>
          </cell>
          <cell r="W114">
            <v>2537.4299999999998</v>
          </cell>
          <cell r="X114">
            <v>3303.727273</v>
          </cell>
          <cell r="Y114">
            <v>289.39999999999998</v>
          </cell>
          <cell r="Z114">
            <v>0.11405240735705025</v>
          </cell>
          <cell r="AA114">
            <v>8.7598029766302682E-2</v>
          </cell>
          <cell r="AB114">
            <v>3461.6727999999998</v>
          </cell>
          <cell r="AC114">
            <v>3303.7272680000001</v>
          </cell>
          <cell r="AD114">
            <v>142.15</v>
          </cell>
          <cell r="AE114">
            <v>4.1063961908820494E-2</v>
          </cell>
          <cell r="AF114">
            <v>4.3027159468297854E-2</v>
          </cell>
          <cell r="AG114">
            <v>321700.22279999999</v>
          </cell>
          <cell r="AH114">
            <v>-485936.53364500002</v>
          </cell>
          <cell r="AI114">
            <v>12725.1674</v>
          </cell>
          <cell r="AJ114">
            <v>3.9555979443356482E-2</v>
          </cell>
          <cell r="AK114">
            <v>-2.6186891741908726E-2</v>
          </cell>
          <cell r="AL114">
            <v>407.4948</v>
          </cell>
          <cell r="AM114">
            <v>-17923.303035000001</v>
          </cell>
          <cell r="AN114">
            <v>3635.6347000000001</v>
          </cell>
          <cell r="AO114">
            <v>8.9219167950118621</v>
          </cell>
          <cell r="AP114">
            <v>-0.20284401222812889</v>
          </cell>
          <cell r="AQ114">
            <v>587.91999999999996</v>
          </cell>
          <cell r="AR114">
            <v>3303.7272680000001</v>
          </cell>
          <cell r="AS114">
            <v>0</v>
          </cell>
          <cell r="AV114">
            <v>264.58</v>
          </cell>
          <cell r="AW114">
            <v>3303.7272680000001</v>
          </cell>
          <cell r="AX114">
            <v>0</v>
          </cell>
          <cell r="BA114">
            <v>77663.441800000001</v>
          </cell>
          <cell r="BB114">
            <v>-259201.79952299999</v>
          </cell>
          <cell r="BC114">
            <v>2282</v>
          </cell>
          <cell r="BD114">
            <v>2.9383194294641733E-2</v>
          </cell>
          <cell r="BE114">
            <v>-8.8039512233305667E-3</v>
          </cell>
          <cell r="BF114">
            <v>0</v>
          </cell>
          <cell r="BG114">
            <v>0</v>
          </cell>
          <cell r="BH114">
            <v>-5720.45</v>
          </cell>
        </row>
        <row r="115">
          <cell r="C115">
            <v>2610270.2200000002</v>
          </cell>
          <cell r="D115">
            <v>2748645.456859</v>
          </cell>
          <cell r="E115">
            <v>1532352.94</v>
          </cell>
          <cell r="F115">
            <v>0.58704762758240414</v>
          </cell>
          <cell r="G115">
            <v>0.55749385071695945</v>
          </cell>
          <cell r="H115">
            <v>16854.163499999999</v>
          </cell>
          <cell r="I115">
            <v>84806.424257999999</v>
          </cell>
          <cell r="J115">
            <v>31756.714899999999</v>
          </cell>
          <cell r="K115">
            <v>1.8842059352278149</v>
          </cell>
          <cell r="L115">
            <v>0.37446119415893553</v>
          </cell>
          <cell r="M115">
            <v>0</v>
          </cell>
          <cell r="N115">
            <v>0</v>
          </cell>
          <cell r="O115">
            <v>0</v>
          </cell>
          <cell r="R115">
            <v>2186793.2943000002</v>
          </cell>
          <cell r="S115">
            <v>3413685.7597269998</v>
          </cell>
          <cell r="T115">
            <v>1487242.3230000001</v>
          </cell>
          <cell r="U115">
            <v>0.68010192224229926</v>
          </cell>
          <cell r="V115">
            <v>0.43567054136785516</v>
          </cell>
          <cell r="W115">
            <v>2537.4299999999998</v>
          </cell>
          <cell r="X115">
            <v>3303.727273</v>
          </cell>
          <cell r="Y115">
            <v>289.39999999999998</v>
          </cell>
          <cell r="Z115">
            <v>0.11405240735705025</v>
          </cell>
          <cell r="AA115">
            <v>8.7598029766302682E-2</v>
          </cell>
          <cell r="AB115">
            <v>3461.6727999999998</v>
          </cell>
          <cell r="AC115">
            <v>3303.7272680000001</v>
          </cell>
          <cell r="AD115">
            <v>142.15</v>
          </cell>
          <cell r="AE115">
            <v>4.1063961908820494E-2</v>
          </cell>
          <cell r="AF115">
            <v>4.3027159468297854E-2</v>
          </cell>
          <cell r="AG115">
            <v>321700.22279999999</v>
          </cell>
          <cell r="AH115">
            <v>-485936.53364500002</v>
          </cell>
          <cell r="AI115">
            <v>12725.1674</v>
          </cell>
          <cell r="AJ115">
            <v>3.9555979443356482E-2</v>
          </cell>
          <cell r="AK115">
            <v>-2.6186891741908726E-2</v>
          </cell>
          <cell r="AL115">
            <v>407.4948</v>
          </cell>
          <cell r="AM115">
            <v>-17923.303035000001</v>
          </cell>
          <cell r="AN115">
            <v>3635.6347000000001</v>
          </cell>
          <cell r="AO115">
            <v>8.9219167950118621</v>
          </cell>
          <cell r="AP115">
            <v>-0.20284401222812889</v>
          </cell>
          <cell r="AQ115">
            <v>587.91999999999996</v>
          </cell>
          <cell r="AR115">
            <v>3303.7272680000001</v>
          </cell>
          <cell r="AS115">
            <v>0</v>
          </cell>
          <cell r="AV115">
            <v>264.58</v>
          </cell>
          <cell r="AW115">
            <v>3303.7272680000001</v>
          </cell>
          <cell r="AX115">
            <v>0</v>
          </cell>
          <cell r="BA115">
            <v>77663.441800000001</v>
          </cell>
          <cell r="BB115">
            <v>-259201.79952299999</v>
          </cell>
          <cell r="BC115">
            <v>2282</v>
          </cell>
          <cell r="BD115">
            <v>2.9383194294641733E-2</v>
          </cell>
          <cell r="BE115">
            <v>-8.8039512233305667E-3</v>
          </cell>
          <cell r="BF115">
            <v>0</v>
          </cell>
          <cell r="BG115">
            <v>0</v>
          </cell>
          <cell r="BH115">
            <v>-5720.45</v>
          </cell>
        </row>
        <row r="116">
          <cell r="C116">
            <v>2610270.2200000002</v>
          </cell>
          <cell r="D116">
            <v>2748645.456859</v>
          </cell>
          <cell r="E116">
            <v>1532352.94</v>
          </cell>
          <cell r="F116">
            <v>0.58704762758240414</v>
          </cell>
          <cell r="G116">
            <v>0.55749385071695945</v>
          </cell>
          <cell r="H116">
            <v>16854.163499999999</v>
          </cell>
          <cell r="I116">
            <v>84806.424257999999</v>
          </cell>
          <cell r="J116">
            <v>31756.714899999999</v>
          </cell>
          <cell r="K116">
            <v>1.8842059352278149</v>
          </cell>
          <cell r="L116">
            <v>0.37446119415893553</v>
          </cell>
          <cell r="M116">
            <v>0</v>
          </cell>
          <cell r="N116">
            <v>0</v>
          </cell>
          <cell r="O116">
            <v>0</v>
          </cell>
          <cell r="R116">
            <v>2186793.2943000002</v>
          </cell>
          <cell r="S116">
            <v>3413685.7597269998</v>
          </cell>
          <cell r="T116">
            <v>1487242.3230000001</v>
          </cell>
          <cell r="U116">
            <v>0.68010192224229926</v>
          </cell>
          <cell r="V116">
            <v>0.43567054136785516</v>
          </cell>
          <cell r="W116">
            <v>2537.4299999999998</v>
          </cell>
          <cell r="X116">
            <v>3303.727273</v>
          </cell>
          <cell r="Y116">
            <v>289.39999999999998</v>
          </cell>
          <cell r="Z116">
            <v>0.11405240735705025</v>
          </cell>
          <cell r="AA116">
            <v>8.7598029766302682E-2</v>
          </cell>
          <cell r="AB116">
            <v>3461.6727999999998</v>
          </cell>
          <cell r="AC116">
            <v>3303.7272680000001</v>
          </cell>
          <cell r="AD116">
            <v>142.15</v>
          </cell>
          <cell r="AE116">
            <v>4.1063961908820494E-2</v>
          </cell>
          <cell r="AF116">
            <v>4.3027159468297854E-2</v>
          </cell>
          <cell r="AG116">
            <v>321700.22279999999</v>
          </cell>
          <cell r="AH116">
            <v>-485936.53364500002</v>
          </cell>
          <cell r="AI116">
            <v>12725.1674</v>
          </cell>
          <cell r="AJ116">
            <v>3.9555979443356482E-2</v>
          </cell>
          <cell r="AK116">
            <v>-2.6186891741908726E-2</v>
          </cell>
          <cell r="AL116">
            <v>407.4948</v>
          </cell>
          <cell r="AM116">
            <v>-17923.303035000001</v>
          </cell>
          <cell r="AN116">
            <v>3635.6347000000001</v>
          </cell>
          <cell r="AO116">
            <v>8.9219167950118621</v>
          </cell>
          <cell r="AP116">
            <v>-0.20284401222812889</v>
          </cell>
          <cell r="AQ116">
            <v>587.91999999999996</v>
          </cell>
          <cell r="AR116">
            <v>3303.7272680000001</v>
          </cell>
          <cell r="AS116">
            <v>0</v>
          </cell>
          <cell r="AV116">
            <v>264.58</v>
          </cell>
          <cell r="AW116">
            <v>3303.7272680000001</v>
          </cell>
          <cell r="AX116">
            <v>0</v>
          </cell>
          <cell r="BA116">
            <v>77663.441800000001</v>
          </cell>
          <cell r="BB116">
            <v>-259201.79952299999</v>
          </cell>
          <cell r="BC116">
            <v>2282</v>
          </cell>
          <cell r="BD116">
            <v>2.9383194294641733E-2</v>
          </cell>
          <cell r="BE116">
            <v>-8.8039512233305667E-3</v>
          </cell>
          <cell r="BF116">
            <v>0</v>
          </cell>
          <cell r="BG116">
            <v>0</v>
          </cell>
          <cell r="BH116">
            <v>-5720.45</v>
          </cell>
        </row>
        <row r="117">
          <cell r="C117">
            <v>2610270.2200000002</v>
          </cell>
          <cell r="D117">
            <v>2748645.456859</v>
          </cell>
          <cell r="E117">
            <v>1532352.94</v>
          </cell>
          <cell r="F117">
            <v>0.58704762758240414</v>
          </cell>
          <cell r="G117">
            <v>0.55749385071695945</v>
          </cell>
          <cell r="H117">
            <v>16854.163499999999</v>
          </cell>
          <cell r="I117">
            <v>84806.424257999999</v>
          </cell>
          <cell r="J117">
            <v>31756.714899999999</v>
          </cell>
          <cell r="K117">
            <v>1.8842059352278149</v>
          </cell>
          <cell r="L117">
            <v>0.37446119415893553</v>
          </cell>
          <cell r="M117">
            <v>0</v>
          </cell>
          <cell r="N117">
            <v>0</v>
          </cell>
          <cell r="O117">
            <v>0</v>
          </cell>
          <cell r="R117">
            <v>2186793.2943000002</v>
          </cell>
          <cell r="S117">
            <v>3413685.7597269998</v>
          </cell>
          <cell r="T117">
            <v>1487242.3230000001</v>
          </cell>
          <cell r="U117">
            <v>0.68010192224229926</v>
          </cell>
          <cell r="V117">
            <v>0.43567054136785516</v>
          </cell>
          <cell r="W117">
            <v>2537.4299999999998</v>
          </cell>
          <cell r="X117">
            <v>3303.727273</v>
          </cell>
          <cell r="Y117">
            <v>289.39999999999998</v>
          </cell>
          <cell r="Z117">
            <v>0.11405240735705025</v>
          </cell>
          <cell r="AA117">
            <v>8.7598029766302682E-2</v>
          </cell>
          <cell r="AB117">
            <v>3461.6727999999998</v>
          </cell>
          <cell r="AC117">
            <v>3303.7272680000001</v>
          </cell>
          <cell r="AD117">
            <v>142.15</v>
          </cell>
          <cell r="AE117">
            <v>4.1063961908820494E-2</v>
          </cell>
          <cell r="AF117">
            <v>4.3027159468297854E-2</v>
          </cell>
          <cell r="AG117">
            <v>321700.22279999999</v>
          </cell>
          <cell r="AH117">
            <v>-485936.53364500002</v>
          </cell>
          <cell r="AI117">
            <v>12725.1674</v>
          </cell>
          <cell r="AJ117">
            <v>3.9555979443356482E-2</v>
          </cell>
          <cell r="AK117">
            <v>-2.6186891741908726E-2</v>
          </cell>
          <cell r="AL117">
            <v>407.4948</v>
          </cell>
          <cell r="AM117">
            <v>-17923.303035000001</v>
          </cell>
          <cell r="AN117">
            <v>3635.6347000000001</v>
          </cell>
          <cell r="AO117">
            <v>8.9219167950118621</v>
          </cell>
          <cell r="AP117">
            <v>-0.20284401222812889</v>
          </cell>
          <cell r="AQ117">
            <v>587.91999999999996</v>
          </cell>
          <cell r="AR117">
            <v>3303.7272680000001</v>
          </cell>
          <cell r="AS117">
            <v>0</v>
          </cell>
          <cell r="AV117">
            <v>264.58</v>
          </cell>
          <cell r="AW117">
            <v>3303.7272680000001</v>
          </cell>
          <cell r="AX117">
            <v>0</v>
          </cell>
          <cell r="BA117">
            <v>77663.441800000001</v>
          </cell>
          <cell r="BB117">
            <v>-259201.79952299999</v>
          </cell>
          <cell r="BC117">
            <v>2282</v>
          </cell>
          <cell r="BD117">
            <v>2.9383194294641733E-2</v>
          </cell>
          <cell r="BE117">
            <v>-8.8039512233305667E-3</v>
          </cell>
          <cell r="BF117">
            <v>0</v>
          </cell>
          <cell r="BG117">
            <v>0</v>
          </cell>
          <cell r="BH117">
            <v>-5720.45</v>
          </cell>
        </row>
        <row r="118">
          <cell r="C118">
            <v>2610270.2200000002</v>
          </cell>
          <cell r="D118">
            <v>2748645.456859</v>
          </cell>
          <cell r="E118">
            <v>1532352.94</v>
          </cell>
          <cell r="F118">
            <v>0.58704762758240414</v>
          </cell>
          <cell r="G118">
            <v>0.55749385071695945</v>
          </cell>
          <cell r="H118">
            <v>16854.163499999999</v>
          </cell>
          <cell r="I118">
            <v>84806.424257999999</v>
          </cell>
          <cell r="J118">
            <v>31756.714899999999</v>
          </cell>
          <cell r="K118">
            <v>1.8842059352278149</v>
          </cell>
          <cell r="L118">
            <v>0.37446119415893553</v>
          </cell>
          <cell r="M118">
            <v>0</v>
          </cell>
          <cell r="N118">
            <v>0</v>
          </cell>
          <cell r="O118">
            <v>0</v>
          </cell>
          <cell r="R118">
            <v>2186793.2943000002</v>
          </cell>
          <cell r="S118">
            <v>3413685.7597269998</v>
          </cell>
          <cell r="T118">
            <v>1487242.3230000001</v>
          </cell>
          <cell r="U118">
            <v>0.68010192224229926</v>
          </cell>
          <cell r="V118">
            <v>0.43567054136785516</v>
          </cell>
          <cell r="W118">
            <v>2537.4299999999998</v>
          </cell>
          <cell r="X118">
            <v>3303.727273</v>
          </cell>
          <cell r="Y118">
            <v>289.39999999999998</v>
          </cell>
          <cell r="Z118">
            <v>0.11405240735705025</v>
          </cell>
          <cell r="AA118">
            <v>8.7598029766302682E-2</v>
          </cell>
          <cell r="AB118">
            <v>3461.6727999999998</v>
          </cell>
          <cell r="AC118">
            <v>3303.7272680000001</v>
          </cell>
          <cell r="AD118">
            <v>142.15</v>
          </cell>
          <cell r="AE118">
            <v>4.1063961908820494E-2</v>
          </cell>
          <cell r="AF118">
            <v>4.3027159468297854E-2</v>
          </cell>
          <cell r="AG118">
            <v>321700.22279999999</v>
          </cell>
          <cell r="AH118">
            <v>-485936.53364500002</v>
          </cell>
          <cell r="AI118">
            <v>12725.1674</v>
          </cell>
          <cell r="AJ118">
            <v>3.9555979443356482E-2</v>
          </cell>
          <cell r="AK118">
            <v>-2.6186891741908726E-2</v>
          </cell>
          <cell r="AL118">
            <v>407.4948</v>
          </cell>
          <cell r="AM118">
            <v>-17923.303035000001</v>
          </cell>
          <cell r="AN118">
            <v>3635.6347000000001</v>
          </cell>
          <cell r="AO118">
            <v>8.9219167950118621</v>
          </cell>
          <cell r="AP118">
            <v>-0.20284401222812889</v>
          </cell>
          <cell r="AQ118">
            <v>587.91999999999996</v>
          </cell>
          <cell r="AR118">
            <v>3303.7272680000001</v>
          </cell>
          <cell r="AS118">
            <v>0</v>
          </cell>
          <cell r="AV118">
            <v>264.58</v>
          </cell>
          <cell r="AW118">
            <v>3303.7272680000001</v>
          </cell>
          <cell r="AX118">
            <v>0</v>
          </cell>
          <cell r="BA118">
            <v>77663.441800000001</v>
          </cell>
          <cell r="BB118">
            <v>-259201.79952299999</v>
          </cell>
          <cell r="BC118">
            <v>2282</v>
          </cell>
          <cell r="BD118">
            <v>2.9383194294641733E-2</v>
          </cell>
          <cell r="BE118">
            <v>-8.8039512233305667E-3</v>
          </cell>
          <cell r="BF118">
            <v>0</v>
          </cell>
          <cell r="BG118">
            <v>0</v>
          </cell>
          <cell r="BH118">
            <v>-5720.45</v>
          </cell>
        </row>
        <row r="119">
          <cell r="B119" t="str">
            <v>700201010</v>
          </cell>
          <cell r="C119">
            <v>-35022.949999999997</v>
          </cell>
          <cell r="D119">
            <v>0</v>
          </cell>
          <cell r="E119">
            <v>-203817.51</v>
          </cell>
          <cell r="F119">
            <v>5.8195414720918714</v>
          </cell>
          <cell r="H119">
            <v>-4671.7752</v>
          </cell>
          <cell r="I119">
            <v>0</v>
          </cell>
          <cell r="J119">
            <v>-3037.5401000000002</v>
          </cell>
          <cell r="K119">
            <v>0.65018969662752613</v>
          </cell>
          <cell r="R119">
            <v>-17885.5344</v>
          </cell>
          <cell r="S119">
            <v>0</v>
          </cell>
          <cell r="T119">
            <v>-138771.15359999999</v>
          </cell>
          <cell r="U119">
            <v>7.758848603371896</v>
          </cell>
          <cell r="Z119">
            <v>0.10559662090813095</v>
          </cell>
          <cell r="AA119">
            <v>4.7520000023569924E-2</v>
          </cell>
          <cell r="AB119">
            <v>1568.6065000000001</v>
          </cell>
          <cell r="AC119">
            <v>0</v>
          </cell>
          <cell r="AD119">
            <v>0</v>
          </cell>
          <cell r="AG119">
            <v>-13694.363300000001</v>
          </cell>
          <cell r="AH119">
            <v>0</v>
          </cell>
          <cell r="AI119">
            <v>-58844.688000000002</v>
          </cell>
          <cell r="AJ119">
            <v>4.2970006498951285</v>
          </cell>
          <cell r="AL119">
            <v>-162.3665</v>
          </cell>
          <cell r="AM119">
            <v>0</v>
          </cell>
          <cell r="AN119">
            <v>-1020.7983</v>
          </cell>
          <cell r="AO119">
            <v>6.2870007051947292</v>
          </cell>
          <cell r="BA119">
            <v>-177.5171</v>
          </cell>
          <cell r="BB119">
            <v>0</v>
          </cell>
          <cell r="BC119">
            <v>0</v>
          </cell>
          <cell r="BF119">
            <v>0</v>
          </cell>
          <cell r="BG119">
            <v>0</v>
          </cell>
          <cell r="BH119">
            <v>-2143.33</v>
          </cell>
        </row>
        <row r="120">
          <cell r="B120" t="str">
            <v>700201020</v>
          </cell>
          <cell r="C120">
            <v>-66548.399999999994</v>
          </cell>
          <cell r="D120">
            <v>0</v>
          </cell>
          <cell r="E120">
            <v>115233.27</v>
          </cell>
          <cell r="F120">
            <v>-1.7315708566997854</v>
          </cell>
          <cell r="H120">
            <v>149.64760000000001</v>
          </cell>
          <cell r="I120">
            <v>0</v>
          </cell>
          <cell r="J120">
            <v>931.32560000000001</v>
          </cell>
          <cell r="K120">
            <v>6.223458311392899</v>
          </cell>
          <cell r="R120">
            <v>-45432.975899999998</v>
          </cell>
          <cell r="S120">
            <v>0</v>
          </cell>
          <cell r="T120">
            <v>67876.229500000001</v>
          </cell>
          <cell r="U120">
            <v>-1.4939859904708555</v>
          </cell>
          <cell r="Z120">
            <v>0.10559662090813095</v>
          </cell>
          <cell r="AA120">
            <v>4.7520000023569924E-2</v>
          </cell>
          <cell r="AB120">
            <v>-276.63929999999999</v>
          </cell>
          <cell r="AC120">
            <v>0</v>
          </cell>
          <cell r="AD120">
            <v>0</v>
          </cell>
          <cell r="AG120">
            <v>-17883.875800000002</v>
          </cell>
          <cell r="AH120">
            <v>0</v>
          </cell>
          <cell r="AI120">
            <v>46646.722000000002</v>
          </cell>
          <cell r="AJ120">
            <v>-2.608311672573794</v>
          </cell>
          <cell r="AL120">
            <v>-370.06209999999999</v>
          </cell>
          <cell r="AM120">
            <v>0</v>
          </cell>
          <cell r="AN120">
            <v>-221.00710000000001</v>
          </cell>
          <cell r="AO120">
            <v>0.59721625100219666</v>
          </cell>
          <cell r="BA120">
            <v>-2734.4944999999998</v>
          </cell>
          <cell r="BB120">
            <v>0</v>
          </cell>
          <cell r="BC120">
            <v>0</v>
          </cell>
        </row>
        <row r="121">
          <cell r="C121">
            <v>-101571.35</v>
          </cell>
          <cell r="D121">
            <v>0</v>
          </cell>
          <cell r="E121">
            <v>-88584.24</v>
          </cell>
          <cell r="F121">
            <v>0.87213805861593841</v>
          </cell>
          <cell r="H121">
            <v>-4522.1275999999998</v>
          </cell>
          <cell r="I121">
            <v>0</v>
          </cell>
          <cell r="J121">
            <v>-2106.2145</v>
          </cell>
          <cell r="K121">
            <v>0.65018969662752613</v>
          </cell>
          <cell r="R121">
            <v>-63318.510300000002</v>
          </cell>
          <cell r="S121">
            <v>0</v>
          </cell>
          <cell r="T121">
            <v>-70894.924100000004</v>
          </cell>
          <cell r="U121">
            <v>7.758848603371896</v>
          </cell>
          <cell r="Z121">
            <v>0.10559662090813095</v>
          </cell>
          <cell r="AA121">
            <v>4.7520000023569924E-2</v>
          </cell>
          <cell r="AB121">
            <v>1291.9672</v>
          </cell>
          <cell r="AC121">
            <v>0</v>
          </cell>
          <cell r="AD121">
            <v>0</v>
          </cell>
          <cell r="AG121">
            <v>-31578.239099999999</v>
          </cell>
          <cell r="AH121">
            <v>0</v>
          </cell>
          <cell r="AI121">
            <v>-12197.966</v>
          </cell>
          <cell r="AJ121">
            <v>4.2970006498951285</v>
          </cell>
          <cell r="AL121">
            <v>-532.42859999999996</v>
          </cell>
          <cell r="AM121">
            <v>0</v>
          </cell>
          <cell r="AN121">
            <v>-1241.8054</v>
          </cell>
          <cell r="AO121">
            <v>6.2870007051947292</v>
          </cell>
          <cell r="BA121">
            <v>-2912.0115999999998</v>
          </cell>
          <cell r="BB121">
            <v>0</v>
          </cell>
          <cell r="BC121">
            <v>0</v>
          </cell>
          <cell r="BF121">
            <v>0</v>
          </cell>
          <cell r="BG121">
            <v>0</v>
          </cell>
          <cell r="BH121">
            <v>-2143.33</v>
          </cell>
        </row>
        <row r="122">
          <cell r="C122">
            <v>-101571.35</v>
          </cell>
          <cell r="D122">
            <v>0</v>
          </cell>
          <cell r="E122">
            <v>-88584.24</v>
          </cell>
          <cell r="F122">
            <v>0.87213805861593841</v>
          </cell>
          <cell r="H122">
            <v>-4522.1275999999998</v>
          </cell>
          <cell r="I122">
            <v>0</v>
          </cell>
          <cell r="J122">
            <v>-2106.2145</v>
          </cell>
          <cell r="K122">
            <v>0.65018969662752613</v>
          </cell>
          <cell r="R122">
            <v>-63318.510300000002</v>
          </cell>
          <cell r="S122">
            <v>0</v>
          </cell>
          <cell r="T122">
            <v>-70894.924100000004</v>
          </cell>
          <cell r="U122">
            <v>7.758848603371896</v>
          </cell>
          <cell r="Z122">
            <v>0.10559662090813095</v>
          </cell>
          <cell r="AA122">
            <v>4.7520000023569924E-2</v>
          </cell>
          <cell r="AB122">
            <v>1291.9672</v>
          </cell>
          <cell r="AC122">
            <v>0</v>
          </cell>
          <cell r="AD122">
            <v>0</v>
          </cell>
          <cell r="AG122">
            <v>-31578.239099999999</v>
          </cell>
          <cell r="AH122">
            <v>0</v>
          </cell>
          <cell r="AI122">
            <v>-12197.966</v>
          </cell>
          <cell r="AJ122">
            <v>4.2970006498951285</v>
          </cell>
          <cell r="AL122">
            <v>-532.42859999999996</v>
          </cell>
          <cell r="AM122">
            <v>0</v>
          </cell>
          <cell r="AN122">
            <v>-1241.8054</v>
          </cell>
          <cell r="AO122">
            <v>6.2870007051947292</v>
          </cell>
          <cell r="BA122">
            <v>-2912.0115999999998</v>
          </cell>
          <cell r="BB122">
            <v>0</v>
          </cell>
          <cell r="BC122">
            <v>0</v>
          </cell>
          <cell r="BF122">
            <v>0</v>
          </cell>
          <cell r="BG122">
            <v>0</v>
          </cell>
          <cell r="BH122">
            <v>-2143.33</v>
          </cell>
        </row>
        <row r="123">
          <cell r="B123" t="str">
            <v>700301010</v>
          </cell>
          <cell r="C123">
            <v>26.51</v>
          </cell>
          <cell r="D123">
            <v>0</v>
          </cell>
          <cell r="E123">
            <v>0</v>
          </cell>
          <cell r="H123">
            <v>-2.0000000000000001E-4</v>
          </cell>
          <cell r="I123">
            <v>0</v>
          </cell>
          <cell r="J123">
            <v>0</v>
          </cell>
          <cell r="R123">
            <v>19.911899999999999</v>
          </cell>
          <cell r="S123">
            <v>0</v>
          </cell>
          <cell r="T123">
            <v>0</v>
          </cell>
          <cell r="Z123">
            <v>0.10559662090813095</v>
          </cell>
          <cell r="AA123">
            <v>4.7520000023569924E-2</v>
          </cell>
          <cell r="AB123">
            <v>0.26669999999999999</v>
          </cell>
          <cell r="AC123">
            <v>0</v>
          </cell>
          <cell r="AD123">
            <v>0</v>
          </cell>
          <cell r="AG123">
            <v>5.5365000000000002</v>
          </cell>
          <cell r="AH123">
            <v>0</v>
          </cell>
          <cell r="AI123">
            <v>0</v>
          </cell>
          <cell r="AL123">
            <v>0.26650000000000001</v>
          </cell>
          <cell r="AM123">
            <v>0</v>
          </cell>
          <cell r="AN123">
            <v>0</v>
          </cell>
          <cell r="BA123">
            <v>0.52859999999999996</v>
          </cell>
          <cell r="BB123">
            <v>0</v>
          </cell>
          <cell r="BC123">
            <v>0</v>
          </cell>
        </row>
        <row r="124">
          <cell r="C124">
            <v>26.51</v>
          </cell>
          <cell r="D124">
            <v>0</v>
          </cell>
          <cell r="E124">
            <v>0</v>
          </cell>
          <cell r="H124">
            <v>-2.0000000000000001E-4</v>
          </cell>
          <cell r="I124">
            <v>0</v>
          </cell>
          <cell r="J124">
            <v>0</v>
          </cell>
          <cell r="R124">
            <v>19.911899999999999</v>
          </cell>
          <cell r="S124">
            <v>0</v>
          </cell>
          <cell r="T124">
            <v>0</v>
          </cell>
          <cell r="Z124">
            <v>0.10559662090813095</v>
          </cell>
          <cell r="AA124">
            <v>4.7520000023569924E-2</v>
          </cell>
          <cell r="AB124">
            <v>0.26669999999999999</v>
          </cell>
          <cell r="AC124">
            <v>0</v>
          </cell>
          <cell r="AD124">
            <v>0</v>
          </cell>
          <cell r="AG124">
            <v>5.5365000000000002</v>
          </cell>
          <cell r="AH124">
            <v>0</v>
          </cell>
          <cell r="AI124">
            <v>0</v>
          </cell>
          <cell r="AL124">
            <v>0.26650000000000001</v>
          </cell>
          <cell r="AM124">
            <v>0</v>
          </cell>
          <cell r="AN124">
            <v>0</v>
          </cell>
          <cell r="BA124">
            <v>0.52859999999999996</v>
          </cell>
          <cell r="BB124">
            <v>0</v>
          </cell>
          <cell r="BC124">
            <v>0</v>
          </cell>
        </row>
        <row r="125">
          <cell r="C125">
            <v>26.51</v>
          </cell>
          <cell r="D125">
            <v>0</v>
          </cell>
          <cell r="E125">
            <v>0</v>
          </cell>
          <cell r="H125">
            <v>-2.0000000000000001E-4</v>
          </cell>
          <cell r="I125">
            <v>0</v>
          </cell>
          <cell r="J125">
            <v>0</v>
          </cell>
          <cell r="R125">
            <v>19.911899999999999</v>
          </cell>
          <cell r="S125">
            <v>0</v>
          </cell>
          <cell r="T125">
            <v>0</v>
          </cell>
          <cell r="Z125">
            <v>0.10559662090813095</v>
          </cell>
          <cell r="AA125">
            <v>4.7520000023569924E-2</v>
          </cell>
          <cell r="AB125">
            <v>0.26669999999999999</v>
          </cell>
          <cell r="AC125">
            <v>0</v>
          </cell>
          <cell r="AD125">
            <v>0</v>
          </cell>
          <cell r="AG125">
            <v>5.5365000000000002</v>
          </cell>
          <cell r="AH125">
            <v>0</v>
          </cell>
          <cell r="AI125">
            <v>0</v>
          </cell>
          <cell r="AL125">
            <v>0.26650000000000001</v>
          </cell>
          <cell r="AM125">
            <v>0</v>
          </cell>
          <cell r="AN125">
            <v>0</v>
          </cell>
          <cell r="BA125">
            <v>0.52859999999999996</v>
          </cell>
          <cell r="BB125">
            <v>0</v>
          </cell>
          <cell r="BC125">
            <v>0</v>
          </cell>
        </row>
        <row r="126">
          <cell r="C126">
            <v>-101544.84</v>
          </cell>
          <cell r="D126">
            <v>0</v>
          </cell>
          <cell r="E126">
            <v>-88584.24</v>
          </cell>
          <cell r="F126">
            <v>0.87236574502456266</v>
          </cell>
          <cell r="H126">
            <v>-4522.1278000000002</v>
          </cell>
          <cell r="I126">
            <v>0</v>
          </cell>
          <cell r="J126">
            <v>-2106.2145</v>
          </cell>
          <cell r="K126">
            <v>0.65018969662752613</v>
          </cell>
          <cell r="R126">
            <v>-63298.598400000003</v>
          </cell>
          <cell r="S126">
            <v>0</v>
          </cell>
          <cell r="T126">
            <v>-70894.924100000004</v>
          </cell>
          <cell r="U126">
            <v>7.758848603371896</v>
          </cell>
          <cell r="Z126">
            <v>0.10559662090813095</v>
          </cell>
          <cell r="AA126">
            <v>4.7520000023569924E-2</v>
          </cell>
          <cell r="AB126">
            <v>1292.2338999999999</v>
          </cell>
          <cell r="AC126">
            <v>0</v>
          </cell>
          <cell r="AD126">
            <v>0</v>
          </cell>
          <cell r="AG126">
            <v>-31572.702600000001</v>
          </cell>
          <cell r="AH126">
            <v>0</v>
          </cell>
          <cell r="AI126">
            <v>-12197.966</v>
          </cell>
          <cell r="AJ126">
            <v>4.2970006498951285</v>
          </cell>
          <cell r="AL126">
            <v>-532.16210000000001</v>
          </cell>
          <cell r="AM126">
            <v>0</v>
          </cell>
          <cell r="AN126">
            <v>-1241.8054</v>
          </cell>
          <cell r="AO126">
            <v>6.2870007051947292</v>
          </cell>
          <cell r="BA126">
            <v>-2911.4830000000002</v>
          </cell>
          <cell r="BB126">
            <v>0</v>
          </cell>
          <cell r="BC126">
            <v>0</v>
          </cell>
          <cell r="BF126">
            <v>0</v>
          </cell>
          <cell r="BG126">
            <v>0</v>
          </cell>
          <cell r="BH126">
            <v>-2143.33</v>
          </cell>
        </row>
        <row r="127">
          <cell r="B127" t="str">
            <v>710401010</v>
          </cell>
          <cell r="C127">
            <v>35.909999999999997</v>
          </cell>
          <cell r="D127">
            <v>0</v>
          </cell>
          <cell r="E127">
            <v>-0.41</v>
          </cell>
          <cell r="F127">
            <v>-1.141743247006405E-2</v>
          </cell>
          <cell r="H127">
            <v>0</v>
          </cell>
          <cell r="I127">
            <v>0</v>
          </cell>
          <cell r="J127">
            <v>-4.1000000000000003E-3</v>
          </cell>
          <cell r="R127">
            <v>17.236799999999999</v>
          </cell>
          <cell r="S127">
            <v>0</v>
          </cell>
          <cell r="T127">
            <v>-0.25009999999999999</v>
          </cell>
          <cell r="U127">
            <v>-1.450965376403973E-2</v>
          </cell>
          <cell r="Z127">
            <v>0.10559662090813095</v>
          </cell>
          <cell r="AA127">
            <v>4.7520000023569924E-2</v>
          </cell>
          <cell r="AB127">
            <v>0.71819999999999995</v>
          </cell>
          <cell r="AC127">
            <v>0</v>
          </cell>
          <cell r="AD127">
            <v>0</v>
          </cell>
          <cell r="AG127">
            <v>17.5959</v>
          </cell>
          <cell r="AH127">
            <v>0</v>
          </cell>
          <cell r="AI127">
            <v>-0.15579999999999999</v>
          </cell>
          <cell r="AJ127">
            <v>-8.854335384947629E-3</v>
          </cell>
          <cell r="AO127">
            <v>0.72991953463430104</v>
          </cell>
          <cell r="AP127">
            <v>6.3783420004082145E-2</v>
          </cell>
          <cell r="BA127">
            <v>0.35909999999999997</v>
          </cell>
          <cell r="BB127">
            <v>0</v>
          </cell>
          <cell r="BC127">
            <v>0</v>
          </cell>
        </row>
        <row r="128">
          <cell r="B128" t="str">
            <v>710401020</v>
          </cell>
          <cell r="C128">
            <v>-0.01</v>
          </cell>
          <cell r="D128">
            <v>0</v>
          </cell>
          <cell r="E128">
            <v>0</v>
          </cell>
          <cell r="K128">
            <v>0.88924673715158231</v>
          </cell>
          <cell r="L128">
            <v>0.34803894400723923</v>
          </cell>
          <cell r="R128">
            <v>-5.4999999999999997E-3</v>
          </cell>
          <cell r="S128">
            <v>0</v>
          </cell>
          <cell r="T128">
            <v>0</v>
          </cell>
          <cell r="Z128">
            <v>0.10559662090813095</v>
          </cell>
          <cell r="AA128">
            <v>4.7520000023569924E-2</v>
          </cell>
          <cell r="AE128">
            <v>7.1258907363420431E-3</v>
          </cell>
          <cell r="AF128">
            <v>1.5776640007825214E-2</v>
          </cell>
          <cell r="AG128">
            <v>-4.4999999999999997E-3</v>
          </cell>
          <cell r="AH128">
            <v>0</v>
          </cell>
          <cell r="AI128">
            <v>0</v>
          </cell>
          <cell r="AO128">
            <v>0.72991953463430104</v>
          </cell>
          <cell r="AP128">
            <v>6.3783420004082145E-2</v>
          </cell>
          <cell r="BD128">
            <v>4.6088142022425824E-2</v>
          </cell>
          <cell r="BE128">
            <v>5.1694912500179638E-3</v>
          </cell>
        </row>
        <row r="129">
          <cell r="C129">
            <v>35.9</v>
          </cell>
          <cell r="D129">
            <v>0</v>
          </cell>
          <cell r="E129">
            <v>-0.41</v>
          </cell>
          <cell r="F129">
            <v>-1.1420612813370475E-2</v>
          </cell>
          <cell r="H129">
            <v>0</v>
          </cell>
          <cell r="I129">
            <v>0</v>
          </cell>
          <cell r="J129">
            <v>-4.1000000000000003E-3</v>
          </cell>
          <cell r="R129">
            <v>17.231300000000001</v>
          </cell>
          <cell r="S129">
            <v>0</v>
          </cell>
          <cell r="T129">
            <v>-0.25009999999999999</v>
          </cell>
          <cell r="U129">
            <v>-1.450965376403973E-2</v>
          </cell>
          <cell r="Z129">
            <v>0.10559662090813095</v>
          </cell>
          <cell r="AA129">
            <v>4.7520000023569924E-2</v>
          </cell>
          <cell r="AB129">
            <v>0.71819999999999995</v>
          </cell>
          <cell r="AC129">
            <v>0</v>
          </cell>
          <cell r="AD129">
            <v>0</v>
          </cell>
          <cell r="AG129">
            <v>17.5914</v>
          </cell>
          <cell r="AH129">
            <v>0</v>
          </cell>
          <cell r="AI129">
            <v>-0.15579999999999999</v>
          </cell>
          <cell r="AJ129">
            <v>-8.854335384947629E-3</v>
          </cell>
          <cell r="AO129">
            <v>0.72991953463430104</v>
          </cell>
          <cell r="AP129">
            <v>6.3783420004082145E-2</v>
          </cell>
          <cell r="BA129">
            <v>0.35909999999999997</v>
          </cell>
          <cell r="BB129">
            <v>0</v>
          </cell>
          <cell r="BC129">
            <v>0</v>
          </cell>
        </row>
        <row r="130">
          <cell r="C130">
            <v>35.9</v>
          </cell>
          <cell r="D130">
            <v>0</v>
          </cell>
          <cell r="E130">
            <v>-0.41</v>
          </cell>
          <cell r="F130">
            <v>-1.1420612813370475E-2</v>
          </cell>
          <cell r="H130">
            <v>0</v>
          </cell>
          <cell r="I130">
            <v>0</v>
          </cell>
          <cell r="J130">
            <v>-4.1000000000000003E-3</v>
          </cell>
          <cell r="R130">
            <v>17.231300000000001</v>
          </cell>
          <cell r="S130">
            <v>0</v>
          </cell>
          <cell r="T130">
            <v>-0.25009999999999999</v>
          </cell>
          <cell r="U130">
            <v>-1.450965376403973E-2</v>
          </cell>
          <cell r="Z130">
            <v>0.10559662090813095</v>
          </cell>
          <cell r="AA130">
            <v>4.7520000023569924E-2</v>
          </cell>
          <cell r="AB130">
            <v>0.71819999999999995</v>
          </cell>
          <cell r="AC130">
            <v>0</v>
          </cell>
          <cell r="AD130">
            <v>0</v>
          </cell>
          <cell r="AG130">
            <v>17.5914</v>
          </cell>
          <cell r="AH130">
            <v>0</v>
          </cell>
          <cell r="AI130">
            <v>-0.15579999999999999</v>
          </cell>
          <cell r="AJ130">
            <v>-8.854335384947629E-3</v>
          </cell>
          <cell r="AO130">
            <v>0.72991953463430104</v>
          </cell>
          <cell r="AP130">
            <v>6.3783420004082145E-2</v>
          </cell>
          <cell r="BA130">
            <v>0.35909999999999997</v>
          </cell>
          <cell r="BB130">
            <v>0</v>
          </cell>
          <cell r="BC130">
            <v>0</v>
          </cell>
        </row>
        <row r="131">
          <cell r="C131">
            <v>35.9</v>
          </cell>
          <cell r="D131">
            <v>0</v>
          </cell>
          <cell r="E131">
            <v>-0.41</v>
          </cell>
          <cell r="F131">
            <v>-1.1420612813370475E-2</v>
          </cell>
          <cell r="H131">
            <v>0</v>
          </cell>
          <cell r="I131">
            <v>0</v>
          </cell>
          <cell r="J131">
            <v>-4.1000000000000003E-3</v>
          </cell>
          <cell r="R131">
            <v>17.231300000000001</v>
          </cell>
          <cell r="S131">
            <v>0</v>
          </cell>
          <cell r="T131">
            <v>-0.25009999999999999</v>
          </cell>
          <cell r="U131">
            <v>-1.450965376403973E-2</v>
          </cell>
          <cell r="Z131">
            <v>0.10559662090813095</v>
          </cell>
          <cell r="AA131">
            <v>4.7520000023569924E-2</v>
          </cell>
          <cell r="AB131">
            <v>0.71819999999999995</v>
          </cell>
          <cell r="AC131">
            <v>0</v>
          </cell>
          <cell r="AD131">
            <v>0</v>
          </cell>
          <cell r="AG131">
            <v>17.5914</v>
          </cell>
          <cell r="AH131">
            <v>0</v>
          </cell>
          <cell r="AI131">
            <v>-0.15579999999999999</v>
          </cell>
          <cell r="AJ131">
            <v>-8.854335384947629E-3</v>
          </cell>
          <cell r="AO131">
            <v>0.72991953463430104</v>
          </cell>
          <cell r="AP131">
            <v>6.3783420004082145E-2</v>
          </cell>
          <cell r="BA131">
            <v>0.35909999999999997</v>
          </cell>
          <cell r="BB131">
            <v>0</v>
          </cell>
          <cell r="BC131">
            <v>0</v>
          </cell>
        </row>
        <row r="132">
          <cell r="C132">
            <v>-101508.94</v>
          </cell>
          <cell r="D132">
            <v>0</v>
          </cell>
          <cell r="E132">
            <v>-88584.65</v>
          </cell>
          <cell r="F132">
            <v>0.87267830794016765</v>
          </cell>
          <cell r="H132">
            <v>-4522.1278000000002</v>
          </cell>
          <cell r="I132">
            <v>0</v>
          </cell>
          <cell r="J132">
            <v>-2106.2186000000002</v>
          </cell>
          <cell r="K132">
            <v>0.65018969662752613</v>
          </cell>
          <cell r="R132">
            <v>-63281.367100000003</v>
          </cell>
          <cell r="S132">
            <v>0</v>
          </cell>
          <cell r="T132">
            <v>-70895.174199999994</v>
          </cell>
          <cell r="U132">
            <v>7.758848603371896</v>
          </cell>
          <cell r="Z132">
            <v>0.10559662090813095</v>
          </cell>
          <cell r="AA132">
            <v>4.7520000023569924E-2</v>
          </cell>
          <cell r="AB132">
            <v>1292.9521</v>
          </cell>
          <cell r="AC132">
            <v>0</v>
          </cell>
          <cell r="AD132">
            <v>0</v>
          </cell>
          <cell r="AG132">
            <v>-31555.111199999999</v>
          </cell>
          <cell r="AH132">
            <v>0</v>
          </cell>
          <cell r="AI132">
            <v>-12198.121800000001</v>
          </cell>
          <cell r="AJ132">
            <v>4.2970006498951285</v>
          </cell>
          <cell r="AL132">
            <v>-532.16210000000001</v>
          </cell>
          <cell r="AM132">
            <v>0</v>
          </cell>
          <cell r="AN132">
            <v>-1241.8054</v>
          </cell>
          <cell r="AO132">
            <v>6.2870007051947292</v>
          </cell>
          <cell r="BA132">
            <v>-2911.1239</v>
          </cell>
          <cell r="BB132">
            <v>0</v>
          </cell>
          <cell r="BC132">
            <v>0</v>
          </cell>
          <cell r="BF132">
            <v>0</v>
          </cell>
          <cell r="BG132">
            <v>0</v>
          </cell>
          <cell r="BH132">
            <v>-2143.33</v>
          </cell>
        </row>
        <row r="133">
          <cell r="B133" t="str">
            <v>799999999</v>
          </cell>
          <cell r="C133">
            <v>2508761.2799999998</v>
          </cell>
          <cell r="D133">
            <v>2748645.456859</v>
          </cell>
          <cell r="E133">
            <v>1443768.29</v>
          </cell>
          <cell r="F133">
            <v>0.57549050262765544</v>
          </cell>
          <cell r="G133">
            <v>0.52526537622275182</v>
          </cell>
          <cell r="H133">
            <v>12332.0357</v>
          </cell>
          <cell r="I133">
            <v>84806.424257999999</v>
          </cell>
          <cell r="J133">
            <v>29650.496299999999</v>
          </cell>
          <cell r="K133">
            <v>2.4043472644179906</v>
          </cell>
          <cell r="L133">
            <v>0.34962559215793132</v>
          </cell>
          <cell r="M133">
            <v>0</v>
          </cell>
          <cell r="N133">
            <v>0</v>
          </cell>
          <cell r="O133">
            <v>0</v>
          </cell>
          <cell r="R133">
            <v>2123511.9271999998</v>
          </cell>
          <cell r="S133">
            <v>3413685.7597269998</v>
          </cell>
          <cell r="T133">
            <v>1416347.1488000001</v>
          </cell>
          <cell r="U133">
            <v>0.66698337346640357</v>
          </cell>
          <cell r="V133">
            <v>0.41490261508817627</v>
          </cell>
          <cell r="W133">
            <v>2537.4299999999998</v>
          </cell>
          <cell r="X133">
            <v>3303.727273</v>
          </cell>
          <cell r="Y133">
            <v>289.39999999999998</v>
          </cell>
          <cell r="Z133">
            <v>0.11405240735705025</v>
          </cell>
          <cell r="AA133">
            <v>8.7598029766302682E-2</v>
          </cell>
          <cell r="AB133">
            <v>4754.6248999999998</v>
          </cell>
          <cell r="AC133">
            <v>3303.7272680000001</v>
          </cell>
          <cell r="AD133">
            <v>142.15</v>
          </cell>
          <cell r="AE133">
            <v>2.9897205981485524E-2</v>
          </cell>
          <cell r="AF133">
            <v>4.3027159468297854E-2</v>
          </cell>
          <cell r="AG133">
            <v>290145.1116</v>
          </cell>
          <cell r="AH133">
            <v>-485936.53364500002</v>
          </cell>
          <cell r="AI133">
            <v>527.04560000000004</v>
          </cell>
          <cell r="AJ133">
            <v>1.8164896768159094E-3</v>
          </cell>
          <cell r="AK133">
            <v>-1.0845976038200745E-3</v>
          </cell>
          <cell r="AL133">
            <v>-124.6673</v>
          </cell>
          <cell r="AM133">
            <v>-17923.303035000001</v>
          </cell>
          <cell r="AN133">
            <v>2393.8292999999999</v>
          </cell>
          <cell r="AO133">
            <v>-19.201741755857391</v>
          </cell>
          <cell r="AP133">
            <v>-0.13355960647015866</v>
          </cell>
          <cell r="AQ133">
            <v>587.91999999999996</v>
          </cell>
          <cell r="AR133">
            <v>3303.7272680000001</v>
          </cell>
          <cell r="AS133">
            <v>0</v>
          </cell>
          <cell r="AV133">
            <v>264.58</v>
          </cell>
          <cell r="AW133">
            <v>3303.7272680000001</v>
          </cell>
          <cell r="AX133">
            <v>0</v>
          </cell>
          <cell r="BA133">
            <v>74752.317899999995</v>
          </cell>
          <cell r="BB133">
            <v>-259201.79952299999</v>
          </cell>
          <cell r="BC133">
            <v>2282</v>
          </cell>
          <cell r="BD133">
            <v>3.0527481476263361E-2</v>
          </cell>
          <cell r="BE133">
            <v>-8.8039512233305667E-3</v>
          </cell>
          <cell r="BF133">
            <v>0</v>
          </cell>
          <cell r="BG133">
            <v>0</v>
          </cell>
          <cell r="BH133">
            <v>-7863.78</v>
          </cell>
        </row>
        <row r="134">
          <cell r="C134">
            <v>2508761.2799999998</v>
          </cell>
          <cell r="D134">
            <v>2748645.456859</v>
          </cell>
          <cell r="E134">
            <v>1443768.29</v>
          </cell>
          <cell r="F134">
            <v>0.57549050262765544</v>
          </cell>
          <cell r="G134">
            <v>0.52526537622275182</v>
          </cell>
          <cell r="H134">
            <v>12332.0357</v>
          </cell>
          <cell r="I134">
            <v>84806.424257999999</v>
          </cell>
          <cell r="J134">
            <v>29650.496299999999</v>
          </cell>
          <cell r="K134">
            <v>2.4043472644179906</v>
          </cell>
          <cell r="L134">
            <v>0.34962559215793132</v>
          </cell>
          <cell r="M134">
            <v>0</v>
          </cell>
          <cell r="N134">
            <v>0</v>
          </cell>
          <cell r="O134">
            <v>0</v>
          </cell>
          <cell r="R134">
            <v>2123511.9271999998</v>
          </cell>
          <cell r="S134">
            <v>3413685.7597269998</v>
          </cell>
          <cell r="T134">
            <v>1416347.1488000001</v>
          </cell>
          <cell r="U134">
            <v>0.66698337346640357</v>
          </cell>
          <cell r="V134">
            <v>0.41490261508817627</v>
          </cell>
          <cell r="W134">
            <v>2537.4299999999998</v>
          </cell>
          <cell r="X134">
            <v>3303.727273</v>
          </cell>
          <cell r="Y134">
            <v>289.39999999999998</v>
          </cell>
          <cell r="Z134">
            <v>0.11405240735705025</v>
          </cell>
          <cell r="AA134">
            <v>8.7598029766302682E-2</v>
          </cell>
          <cell r="AB134">
            <v>4754.6248999999998</v>
          </cell>
          <cell r="AC134">
            <v>3303.7272680000001</v>
          </cell>
          <cell r="AD134">
            <v>142.15</v>
          </cell>
          <cell r="AE134">
            <v>2.9897205981485524E-2</v>
          </cell>
          <cell r="AF134">
            <v>4.3027159468297854E-2</v>
          </cell>
          <cell r="AG134">
            <v>290145.1116</v>
          </cell>
          <cell r="AH134">
            <v>-485936.53364500002</v>
          </cell>
          <cell r="AI134">
            <v>527.04560000000004</v>
          </cell>
          <cell r="AJ134">
            <v>1.8164896768159094E-3</v>
          </cell>
          <cell r="AK134">
            <v>-1.0845976038200745E-3</v>
          </cell>
          <cell r="AL134">
            <v>-124.6673</v>
          </cell>
          <cell r="AM134">
            <v>-17923.303035000001</v>
          </cell>
          <cell r="AN134">
            <v>2393.8292999999999</v>
          </cell>
          <cell r="AO134">
            <v>-19.201741755857391</v>
          </cell>
          <cell r="AP134">
            <v>-0.13355960647015866</v>
          </cell>
          <cell r="AQ134">
            <v>587.91999999999996</v>
          </cell>
          <cell r="AR134">
            <v>3303.7272680000001</v>
          </cell>
          <cell r="AS134">
            <v>0</v>
          </cell>
          <cell r="AV134">
            <v>264.58</v>
          </cell>
          <cell r="AW134">
            <v>3303.7272680000001</v>
          </cell>
          <cell r="AX134">
            <v>0</v>
          </cell>
          <cell r="BA134">
            <v>74752.317899999995</v>
          </cell>
          <cell r="BB134">
            <v>-259201.79952299999</v>
          </cell>
          <cell r="BC134">
            <v>2282</v>
          </cell>
          <cell r="BD134">
            <v>3.0527481476263361E-2</v>
          </cell>
          <cell r="BE134">
            <v>-8.8039512233305667E-3</v>
          </cell>
          <cell r="BF134">
            <v>0</v>
          </cell>
          <cell r="BG134">
            <v>0</v>
          </cell>
          <cell r="BH134">
            <v>-7863.78</v>
          </cell>
        </row>
        <row r="135">
          <cell r="C135">
            <v>2508761.2799999998</v>
          </cell>
          <cell r="D135">
            <v>2748645.456859</v>
          </cell>
          <cell r="E135">
            <v>1443768.29</v>
          </cell>
          <cell r="F135">
            <v>0.57549050262765544</v>
          </cell>
          <cell r="G135">
            <v>0.52526537622275182</v>
          </cell>
          <cell r="H135">
            <v>12332.0357</v>
          </cell>
          <cell r="I135">
            <v>84806.424257999999</v>
          </cell>
          <cell r="J135">
            <v>29650.496299999999</v>
          </cell>
          <cell r="K135">
            <v>2.4043472644179906</v>
          </cell>
          <cell r="L135">
            <v>0.34962559215793132</v>
          </cell>
          <cell r="M135">
            <v>0</v>
          </cell>
          <cell r="N135">
            <v>0</v>
          </cell>
          <cell r="O135">
            <v>0</v>
          </cell>
          <cell r="R135">
            <v>2123511.9271999998</v>
          </cell>
          <cell r="S135">
            <v>3413685.7597269998</v>
          </cell>
          <cell r="T135">
            <v>1416347.1488000001</v>
          </cell>
          <cell r="U135">
            <v>0.66698337346640357</v>
          </cell>
          <cell r="V135">
            <v>0.41490261508817627</v>
          </cell>
          <cell r="W135">
            <v>2537.4299999999998</v>
          </cell>
          <cell r="X135">
            <v>3303.727273</v>
          </cell>
          <cell r="Y135">
            <v>289.39999999999998</v>
          </cell>
          <cell r="Z135">
            <v>0.11405240735705025</v>
          </cell>
          <cell r="AA135">
            <v>8.7598029766302682E-2</v>
          </cell>
          <cell r="AB135">
            <v>4754.6248999999998</v>
          </cell>
          <cell r="AC135">
            <v>3303.7272680000001</v>
          </cell>
          <cell r="AD135">
            <v>142.15</v>
          </cell>
          <cell r="AE135">
            <v>2.9897205981485524E-2</v>
          </cell>
          <cell r="AF135">
            <v>4.3027159468297854E-2</v>
          </cell>
          <cell r="AG135">
            <v>290145.1116</v>
          </cell>
          <cell r="AH135">
            <v>-485936.53364500002</v>
          </cell>
          <cell r="AI135">
            <v>527.04560000000004</v>
          </cell>
          <cell r="AJ135">
            <v>1.8164896768159094E-3</v>
          </cell>
          <cell r="AK135">
            <v>-1.0845976038200745E-3</v>
          </cell>
          <cell r="AL135">
            <v>-124.6673</v>
          </cell>
          <cell r="AM135">
            <v>-17923.303035000001</v>
          </cell>
          <cell r="AN135">
            <v>2393.8292999999999</v>
          </cell>
          <cell r="AO135">
            <v>-19.201741755857391</v>
          </cell>
          <cell r="AP135">
            <v>-0.13355960647015866</v>
          </cell>
          <cell r="AQ135">
            <v>587.91999999999996</v>
          </cell>
          <cell r="AR135">
            <v>3303.7272680000001</v>
          </cell>
          <cell r="AS135">
            <v>0</v>
          </cell>
          <cell r="AV135">
            <v>264.58</v>
          </cell>
          <cell r="AW135">
            <v>3303.7272680000001</v>
          </cell>
          <cell r="AX135">
            <v>0</v>
          </cell>
          <cell r="BA135">
            <v>74752.317899999995</v>
          </cell>
          <cell r="BB135">
            <v>-259201.79952299999</v>
          </cell>
          <cell r="BC135">
            <v>2282</v>
          </cell>
          <cell r="BD135">
            <v>3.0527481476263361E-2</v>
          </cell>
          <cell r="BE135">
            <v>-8.8039512233305667E-3</v>
          </cell>
          <cell r="BF135">
            <v>0</v>
          </cell>
          <cell r="BG135">
            <v>0</v>
          </cell>
          <cell r="BH135">
            <v>-7863.78</v>
          </cell>
        </row>
        <row r="136">
          <cell r="C136">
            <v>2508761.2799999998</v>
          </cell>
          <cell r="D136">
            <v>2748645.456859</v>
          </cell>
          <cell r="E136">
            <v>1443768.29</v>
          </cell>
          <cell r="F136">
            <v>0.57549050262765544</v>
          </cell>
          <cell r="G136">
            <v>0.52526537622275182</v>
          </cell>
          <cell r="H136">
            <v>12332.0357</v>
          </cell>
          <cell r="I136">
            <v>84806.424257999999</v>
          </cell>
          <cell r="J136">
            <v>29650.496299999999</v>
          </cell>
          <cell r="K136">
            <v>2.4043472644179906</v>
          </cell>
          <cell r="L136">
            <v>0.34962559215793132</v>
          </cell>
          <cell r="M136">
            <v>0</v>
          </cell>
          <cell r="N136">
            <v>0</v>
          </cell>
          <cell r="O136">
            <v>0</v>
          </cell>
          <cell r="R136">
            <v>2123511.9271999998</v>
          </cell>
          <cell r="S136">
            <v>3413685.7597269998</v>
          </cell>
          <cell r="T136">
            <v>1416347.1488000001</v>
          </cell>
          <cell r="U136">
            <v>0.66698337346640357</v>
          </cell>
          <cell r="V136">
            <v>0.41490261508817627</v>
          </cell>
          <cell r="W136">
            <v>2537.4299999999998</v>
          </cell>
          <cell r="X136">
            <v>3303.727273</v>
          </cell>
          <cell r="Y136">
            <v>289.39999999999998</v>
          </cell>
          <cell r="Z136">
            <v>0.11405240735705025</v>
          </cell>
          <cell r="AA136">
            <v>8.7598029766302682E-2</v>
          </cell>
          <cell r="AB136">
            <v>4754.6248999999998</v>
          </cell>
          <cell r="AC136">
            <v>3303.7272680000001</v>
          </cell>
          <cell r="AD136">
            <v>142.15</v>
          </cell>
          <cell r="AE136">
            <v>2.9897205981485524E-2</v>
          </cell>
          <cell r="AF136">
            <v>4.3027159468297854E-2</v>
          </cell>
          <cell r="AG136">
            <v>290145.1116</v>
          </cell>
          <cell r="AH136">
            <v>-485936.53364500002</v>
          </cell>
          <cell r="AI136">
            <v>527.04560000000004</v>
          </cell>
          <cell r="AJ136">
            <v>1.8164896768159094E-3</v>
          </cell>
          <cell r="AK136">
            <v>-1.0845976038200745E-3</v>
          </cell>
          <cell r="AL136">
            <v>-124.6673</v>
          </cell>
          <cell r="AM136">
            <v>-17923.303035000001</v>
          </cell>
          <cell r="AN136">
            <v>2393.8292999999999</v>
          </cell>
          <cell r="AO136">
            <v>-19.201741755857391</v>
          </cell>
          <cell r="AP136">
            <v>-0.13355960647015866</v>
          </cell>
          <cell r="AQ136">
            <v>587.91999999999996</v>
          </cell>
          <cell r="AR136">
            <v>3303.7272680000001</v>
          </cell>
          <cell r="AS136">
            <v>0</v>
          </cell>
          <cell r="AV136">
            <v>264.58</v>
          </cell>
          <cell r="AW136">
            <v>3303.7272680000001</v>
          </cell>
          <cell r="AX136">
            <v>0</v>
          </cell>
          <cell r="BA136">
            <v>74752.317899999995</v>
          </cell>
          <cell r="BB136">
            <v>-259201.79952299999</v>
          </cell>
          <cell r="BC136">
            <v>2282</v>
          </cell>
          <cell r="BD136">
            <v>3.0527481476263361E-2</v>
          </cell>
          <cell r="BE136">
            <v>-8.8039512233305667E-3</v>
          </cell>
          <cell r="BF136">
            <v>0</v>
          </cell>
          <cell r="BG136">
            <v>0</v>
          </cell>
          <cell r="BH136">
            <v>-7863.78</v>
          </cell>
        </row>
        <row r="137">
          <cell r="C137">
            <v>2508761.2799999998</v>
          </cell>
          <cell r="D137">
            <v>2748645.456859</v>
          </cell>
          <cell r="E137">
            <v>1443768.29</v>
          </cell>
          <cell r="F137">
            <v>0.57549050262765544</v>
          </cell>
          <cell r="G137">
            <v>0.52526537622275182</v>
          </cell>
          <cell r="H137">
            <v>12332.0357</v>
          </cell>
          <cell r="I137">
            <v>84806.424257999999</v>
          </cell>
          <cell r="J137">
            <v>29650.496299999999</v>
          </cell>
          <cell r="K137">
            <v>2.4043472644179906</v>
          </cell>
          <cell r="L137">
            <v>0.34962559215793132</v>
          </cell>
          <cell r="M137">
            <v>0</v>
          </cell>
          <cell r="N137">
            <v>0</v>
          </cell>
          <cell r="O137">
            <v>0</v>
          </cell>
          <cell r="R137">
            <v>2123511.9271999998</v>
          </cell>
          <cell r="S137">
            <v>3413685.7597269998</v>
          </cell>
          <cell r="T137">
            <v>1416347.1488000001</v>
          </cell>
          <cell r="U137">
            <v>0.66698337346640357</v>
          </cell>
          <cell r="V137">
            <v>0.41490261508817627</v>
          </cell>
          <cell r="W137">
            <v>2537.4299999999998</v>
          </cell>
          <cell r="X137">
            <v>3303.727273</v>
          </cell>
          <cell r="Y137">
            <v>289.39999999999998</v>
          </cell>
          <cell r="Z137">
            <v>0.11405240735705025</v>
          </cell>
          <cell r="AA137">
            <v>8.7598029766302682E-2</v>
          </cell>
          <cell r="AB137">
            <v>4754.6248999999998</v>
          </cell>
          <cell r="AC137">
            <v>3303.7272680000001</v>
          </cell>
          <cell r="AD137">
            <v>142.15</v>
          </cell>
          <cell r="AE137">
            <v>2.9897205981485524E-2</v>
          </cell>
          <cell r="AF137">
            <v>4.3027159468297854E-2</v>
          </cell>
          <cell r="AG137">
            <v>290145.1116</v>
          </cell>
          <cell r="AH137">
            <v>-485936.53364500002</v>
          </cell>
          <cell r="AI137">
            <v>527.04560000000004</v>
          </cell>
          <cell r="AJ137">
            <v>1.8164896768159094E-3</v>
          </cell>
          <cell r="AK137">
            <v>-1.0845976038200745E-3</v>
          </cell>
          <cell r="AL137">
            <v>-124.6673</v>
          </cell>
          <cell r="AM137">
            <v>-17923.303035000001</v>
          </cell>
          <cell r="AN137">
            <v>2393.8292999999999</v>
          </cell>
          <cell r="AO137">
            <v>-19.201741755857391</v>
          </cell>
          <cell r="AP137">
            <v>-0.13355960647015866</v>
          </cell>
          <cell r="AQ137">
            <v>587.91999999999996</v>
          </cell>
          <cell r="AR137">
            <v>3303.7272680000001</v>
          </cell>
          <cell r="AS137">
            <v>0</v>
          </cell>
          <cell r="AV137">
            <v>264.58</v>
          </cell>
          <cell r="AW137">
            <v>3303.7272680000001</v>
          </cell>
          <cell r="AX137">
            <v>0</v>
          </cell>
          <cell r="BA137">
            <v>74752.317899999995</v>
          </cell>
          <cell r="BB137">
            <v>-259201.79952299999</v>
          </cell>
          <cell r="BC137">
            <v>2282</v>
          </cell>
          <cell r="BD137">
            <v>3.0527481476263361E-2</v>
          </cell>
          <cell r="BE137">
            <v>-8.8039512233305667E-3</v>
          </cell>
          <cell r="BF137">
            <v>0</v>
          </cell>
          <cell r="BG137">
            <v>0</v>
          </cell>
          <cell r="BH137">
            <v>-7863.78</v>
          </cell>
        </row>
        <row r="138">
          <cell r="B138" t="str">
            <v>800101010</v>
          </cell>
          <cell r="C138">
            <v>-396834.09</v>
          </cell>
          <cell r="D138">
            <v>-494756.19018500001</v>
          </cell>
          <cell r="E138">
            <v>-408419.05</v>
          </cell>
          <cell r="F138">
            <v>1.0291934596647179</v>
          </cell>
          <cell r="G138">
            <v>0.82549558368796416</v>
          </cell>
          <cell r="H138">
            <v>-7936.6783999999998</v>
          </cell>
          <cell r="I138">
            <v>2544.5378420000002</v>
          </cell>
          <cell r="J138">
            <v>-8168.3810000000003</v>
          </cell>
          <cell r="K138">
            <v>1.0291939005617263</v>
          </cell>
          <cell r="L138">
            <v>-3.2101629086324279</v>
          </cell>
          <cell r="R138">
            <v>-285720.51760000002</v>
          </cell>
          <cell r="S138">
            <v>-318628.09000099998</v>
          </cell>
          <cell r="T138">
            <v>-306314.28749999998</v>
          </cell>
          <cell r="U138">
            <v>1.0720766225435399</v>
          </cell>
          <cell r="V138">
            <v>0.96135368196519855</v>
          </cell>
          <cell r="W138">
            <v>0</v>
          </cell>
          <cell r="X138">
            <v>1201.601803</v>
          </cell>
          <cell r="Y138">
            <v>0</v>
          </cell>
          <cell r="AB138">
            <v>7936.6783999999998</v>
          </cell>
          <cell r="AC138">
            <v>1201.601805</v>
          </cell>
          <cell r="AD138">
            <v>0</v>
          </cell>
          <cell r="AG138">
            <v>-91271.871299999999</v>
          </cell>
          <cell r="AH138">
            <v>-200034.489833</v>
          </cell>
          <cell r="AI138">
            <v>-89852.191000000006</v>
          </cell>
          <cell r="AJ138">
            <v>0.98444558789275094</v>
          </cell>
          <cell r="AK138">
            <v>0.44918349368158283</v>
          </cell>
          <cell r="AL138">
            <v>0</v>
          </cell>
          <cell r="AM138">
            <v>-1857.8686560000001</v>
          </cell>
          <cell r="AN138">
            <v>-4084.1905000000002</v>
          </cell>
          <cell r="AP138">
            <v>2.1983203639342737</v>
          </cell>
          <cell r="AQ138">
            <v>0</v>
          </cell>
          <cell r="AR138">
            <v>1201.601805</v>
          </cell>
          <cell r="AS138">
            <v>0</v>
          </cell>
          <cell r="AV138">
            <v>0</v>
          </cell>
          <cell r="AW138">
            <v>1201.601805</v>
          </cell>
          <cell r="AX138">
            <v>0</v>
          </cell>
          <cell r="BA138">
            <v>-19841.701099999998</v>
          </cell>
          <cell r="BB138">
            <v>18413.313245000001</v>
          </cell>
          <cell r="BC138">
            <v>0</v>
          </cell>
        </row>
        <row r="139">
          <cell r="C139">
            <v>-396834.09</v>
          </cell>
          <cell r="D139">
            <v>-494756.19018500001</v>
          </cell>
          <cell r="E139">
            <v>-408419.05</v>
          </cell>
          <cell r="F139">
            <v>1.0291934596647179</v>
          </cell>
          <cell r="G139">
            <v>0.82549558368796416</v>
          </cell>
          <cell r="H139">
            <v>-7936.6783999999998</v>
          </cell>
          <cell r="I139">
            <v>2544.5378420000002</v>
          </cell>
          <cell r="J139">
            <v>-8168.3810000000003</v>
          </cell>
          <cell r="K139">
            <v>1.0291939005617263</v>
          </cell>
          <cell r="L139">
            <v>-3.2101629086324279</v>
          </cell>
          <cell r="R139">
            <v>-285720.51760000002</v>
          </cell>
          <cell r="S139">
            <v>-318628.09000099998</v>
          </cell>
          <cell r="T139">
            <v>-306314.28749999998</v>
          </cell>
          <cell r="U139">
            <v>1.0720766225435399</v>
          </cell>
          <cell r="V139">
            <v>0.96135368196519855</v>
          </cell>
          <cell r="W139">
            <v>0</v>
          </cell>
          <cell r="X139">
            <v>1201.601803</v>
          </cell>
          <cell r="Y139">
            <v>0</v>
          </cell>
          <cell r="AB139">
            <v>7936.6783999999998</v>
          </cell>
          <cell r="AC139">
            <v>1201.601805</v>
          </cell>
          <cell r="AD139">
            <v>0</v>
          </cell>
          <cell r="AG139">
            <v>-91271.871299999999</v>
          </cell>
          <cell r="AH139">
            <v>-200034.489833</v>
          </cell>
          <cell r="AI139">
            <v>-89852.191000000006</v>
          </cell>
          <cell r="AJ139">
            <v>0.98444558789275094</v>
          </cell>
          <cell r="AK139">
            <v>0.44918349368158283</v>
          </cell>
          <cell r="AL139">
            <v>0</v>
          </cell>
          <cell r="AM139">
            <v>-1857.8686560000001</v>
          </cell>
          <cell r="AN139">
            <v>-4084.1905000000002</v>
          </cell>
          <cell r="AP139">
            <v>2.1983203639342737</v>
          </cell>
          <cell r="AQ139">
            <v>0</v>
          </cell>
          <cell r="AR139">
            <v>1201.601805</v>
          </cell>
          <cell r="AS139">
            <v>0</v>
          </cell>
          <cell r="AV139">
            <v>0</v>
          </cell>
          <cell r="AW139">
            <v>1201.601805</v>
          </cell>
          <cell r="AX139">
            <v>0</v>
          </cell>
          <cell r="BA139">
            <v>-19841.701099999998</v>
          </cell>
          <cell r="BB139">
            <v>18413.313245000001</v>
          </cell>
          <cell r="BC139">
            <v>0</v>
          </cell>
        </row>
        <row r="140">
          <cell r="C140">
            <v>-396834.09</v>
          </cell>
          <cell r="D140">
            <v>-494756.19018500001</v>
          </cell>
          <cell r="E140">
            <v>-408419.05</v>
          </cell>
          <cell r="F140">
            <v>1.0291934596647179</v>
          </cell>
          <cell r="G140">
            <v>0.82549558368796416</v>
          </cell>
          <cell r="H140">
            <v>-7936.6783999999998</v>
          </cell>
          <cell r="I140">
            <v>2544.5378420000002</v>
          </cell>
          <cell r="J140">
            <v>-8168.3810000000003</v>
          </cell>
          <cell r="K140">
            <v>1.0291939005617263</v>
          </cell>
          <cell r="L140">
            <v>-3.2101629086324279</v>
          </cell>
          <cell r="R140">
            <v>-285720.51760000002</v>
          </cell>
          <cell r="S140">
            <v>-318628.09000099998</v>
          </cell>
          <cell r="T140">
            <v>-306314.28749999998</v>
          </cell>
          <cell r="U140">
            <v>1.0720766225435399</v>
          </cell>
          <cell r="V140">
            <v>0.96135368196519855</v>
          </cell>
          <cell r="W140">
            <v>0</v>
          </cell>
          <cell r="X140">
            <v>1201.601803</v>
          </cell>
          <cell r="Y140">
            <v>0</v>
          </cell>
          <cell r="AB140">
            <v>7936.6783999999998</v>
          </cell>
          <cell r="AC140">
            <v>1201.601805</v>
          </cell>
          <cell r="AD140">
            <v>0</v>
          </cell>
          <cell r="AG140">
            <v>-91271.871299999999</v>
          </cell>
          <cell r="AH140">
            <v>-200034.489833</v>
          </cell>
          <cell r="AI140">
            <v>-89852.191000000006</v>
          </cell>
          <cell r="AJ140">
            <v>0.98444558789275094</v>
          </cell>
          <cell r="AK140">
            <v>0.44918349368158283</v>
          </cell>
          <cell r="AL140">
            <v>0</v>
          </cell>
          <cell r="AM140">
            <v>-1857.8686560000001</v>
          </cell>
          <cell r="AN140">
            <v>-4084.1905000000002</v>
          </cell>
          <cell r="AP140">
            <v>2.1983203639342737</v>
          </cell>
          <cell r="AQ140">
            <v>0</v>
          </cell>
          <cell r="AR140">
            <v>1201.601805</v>
          </cell>
          <cell r="AS140">
            <v>0</v>
          </cell>
          <cell r="AV140">
            <v>0</v>
          </cell>
          <cell r="AW140">
            <v>1201.601805</v>
          </cell>
          <cell r="AX140">
            <v>0</v>
          </cell>
          <cell r="BA140">
            <v>-19841.701099999998</v>
          </cell>
          <cell r="BB140">
            <v>18413.313245000001</v>
          </cell>
          <cell r="BC140">
            <v>0</v>
          </cell>
        </row>
        <row r="141">
          <cell r="C141">
            <v>-396834.09</v>
          </cell>
          <cell r="D141">
            <v>-494756.19018500001</v>
          </cell>
          <cell r="E141">
            <v>-408419.05</v>
          </cell>
          <cell r="F141">
            <v>1.0291934596647179</v>
          </cell>
          <cell r="G141">
            <v>0.82549558368796416</v>
          </cell>
          <cell r="H141">
            <v>-7936.6783999999998</v>
          </cell>
          <cell r="I141">
            <v>2544.5378420000002</v>
          </cell>
          <cell r="J141">
            <v>-8168.3810000000003</v>
          </cell>
          <cell r="K141">
            <v>1.0291939005617263</v>
          </cell>
          <cell r="L141">
            <v>-3.2101629086324279</v>
          </cell>
          <cell r="R141">
            <v>-285720.51760000002</v>
          </cell>
          <cell r="S141">
            <v>-318628.09000099998</v>
          </cell>
          <cell r="T141">
            <v>-306314.28749999998</v>
          </cell>
          <cell r="U141">
            <v>1.0720766225435399</v>
          </cell>
          <cell r="V141">
            <v>0.96135368196519855</v>
          </cell>
          <cell r="W141">
            <v>0</v>
          </cell>
          <cell r="X141">
            <v>1201.601803</v>
          </cell>
          <cell r="Y141">
            <v>0</v>
          </cell>
          <cell r="AB141">
            <v>7936.6783999999998</v>
          </cell>
          <cell r="AC141">
            <v>1201.601805</v>
          </cell>
          <cell r="AD141">
            <v>0</v>
          </cell>
          <cell r="AG141">
            <v>-91271.871299999999</v>
          </cell>
          <cell r="AH141">
            <v>-200034.489833</v>
          </cell>
          <cell r="AI141">
            <v>-89852.191000000006</v>
          </cell>
          <cell r="AJ141">
            <v>0.98444558789275094</v>
          </cell>
          <cell r="AK141">
            <v>0.44918349368158283</v>
          </cell>
          <cell r="AL141">
            <v>0</v>
          </cell>
          <cell r="AM141">
            <v>-1857.8686560000001</v>
          </cell>
          <cell r="AN141">
            <v>-4084.1905000000002</v>
          </cell>
          <cell r="AP141">
            <v>2.1983203639342737</v>
          </cell>
          <cell r="AQ141">
            <v>0</v>
          </cell>
          <cell r="AR141">
            <v>1201.601805</v>
          </cell>
          <cell r="AS141">
            <v>0</v>
          </cell>
          <cell r="AV141">
            <v>0</v>
          </cell>
          <cell r="AW141">
            <v>1201.601805</v>
          </cell>
          <cell r="AX141">
            <v>0</v>
          </cell>
          <cell r="BA141">
            <v>-19841.701099999998</v>
          </cell>
          <cell r="BB141">
            <v>18413.313245000001</v>
          </cell>
          <cell r="BC141">
            <v>0</v>
          </cell>
        </row>
        <row r="142">
          <cell r="C142">
            <v>-396834.09</v>
          </cell>
          <cell r="D142">
            <v>-494756.19018500001</v>
          </cell>
          <cell r="E142">
            <v>-408419.05</v>
          </cell>
          <cell r="F142">
            <v>1.0291934596647179</v>
          </cell>
          <cell r="G142">
            <v>0.82549558368796416</v>
          </cell>
          <cell r="H142">
            <v>-7936.6783999999998</v>
          </cell>
          <cell r="I142">
            <v>2544.5378420000002</v>
          </cell>
          <cell r="J142">
            <v>-8168.3810000000003</v>
          </cell>
          <cell r="K142">
            <v>1.0291939005617263</v>
          </cell>
          <cell r="L142">
            <v>-3.2101629086324279</v>
          </cell>
          <cell r="R142">
            <v>-285720.51760000002</v>
          </cell>
          <cell r="S142">
            <v>-318628.09000099998</v>
          </cell>
          <cell r="T142">
            <v>-306314.28749999998</v>
          </cell>
          <cell r="U142">
            <v>1.0720766225435399</v>
          </cell>
          <cell r="V142">
            <v>0.96135368196519855</v>
          </cell>
          <cell r="W142">
            <v>0</v>
          </cell>
          <cell r="X142">
            <v>1201.601803</v>
          </cell>
          <cell r="Y142">
            <v>0</v>
          </cell>
          <cell r="AB142">
            <v>7936.6783999999998</v>
          </cell>
          <cell r="AC142">
            <v>1201.601805</v>
          </cell>
          <cell r="AD142">
            <v>0</v>
          </cell>
          <cell r="AG142">
            <v>-91271.871299999999</v>
          </cell>
          <cell r="AH142">
            <v>-200034.489833</v>
          </cell>
          <cell r="AI142">
            <v>-89852.191000000006</v>
          </cell>
          <cell r="AJ142">
            <v>0.98444558789275094</v>
          </cell>
          <cell r="AK142">
            <v>0.44918349368158283</v>
          </cell>
          <cell r="AL142">
            <v>0</v>
          </cell>
          <cell r="AM142">
            <v>-1857.8686560000001</v>
          </cell>
          <cell r="AN142">
            <v>-4084.1905000000002</v>
          </cell>
          <cell r="AP142">
            <v>2.1983203639342737</v>
          </cell>
          <cell r="AQ142">
            <v>0</v>
          </cell>
          <cell r="AR142">
            <v>1201.601805</v>
          </cell>
          <cell r="AS142">
            <v>0</v>
          </cell>
          <cell r="AV142">
            <v>0</v>
          </cell>
          <cell r="AW142">
            <v>1201.601805</v>
          </cell>
          <cell r="AX142">
            <v>0</v>
          </cell>
          <cell r="BA142">
            <v>-19841.701099999998</v>
          </cell>
          <cell r="BB142">
            <v>18413.313245000001</v>
          </cell>
          <cell r="BC142">
            <v>0</v>
          </cell>
        </row>
        <row r="143">
          <cell r="B143" t="str">
            <v>999999999</v>
          </cell>
          <cell r="C143">
            <v>2111927.19</v>
          </cell>
          <cell r="D143">
            <v>2253889.2666739998</v>
          </cell>
          <cell r="E143">
            <v>1035349.24</v>
          </cell>
          <cell r="F143">
            <v>0.4902390787439978</v>
          </cell>
          <cell r="G143">
            <v>0.45936118304863988</v>
          </cell>
          <cell r="H143">
            <v>4395.3572999999997</v>
          </cell>
          <cell r="I143">
            <v>87350.962100000004</v>
          </cell>
          <cell r="J143">
            <v>21482.115300000001</v>
          </cell>
          <cell r="K143">
            <v>4.8874559754220659</v>
          </cell>
          <cell r="L143">
            <v>0.24592877724010781</v>
          </cell>
          <cell r="M143">
            <v>0</v>
          </cell>
          <cell r="N143">
            <v>0</v>
          </cell>
          <cell r="O143">
            <v>0</v>
          </cell>
          <cell r="R143">
            <v>1837791.4095999999</v>
          </cell>
          <cell r="S143">
            <v>3095057.6697260002</v>
          </cell>
          <cell r="T143">
            <v>1110032.8613</v>
          </cell>
          <cell r="U143">
            <v>0.60400372724650042</v>
          </cell>
          <cell r="V143">
            <v>0.35864690734446614</v>
          </cell>
          <cell r="W143">
            <v>2537.4299999999998</v>
          </cell>
          <cell r="X143">
            <v>4505.329076</v>
          </cell>
          <cell r="Y143">
            <v>289.39999999999998</v>
          </cell>
          <cell r="Z143">
            <v>0.11405240735705025</v>
          </cell>
          <cell r="AA143">
            <v>6.4235041462707129E-2</v>
          </cell>
          <cell r="AB143">
            <v>12691.3033</v>
          </cell>
          <cell r="AC143">
            <v>4505.3290729999999</v>
          </cell>
          <cell r="AD143">
            <v>142.15</v>
          </cell>
          <cell r="AE143">
            <v>1.1200583315978273E-2</v>
          </cell>
          <cell r="AF143">
            <v>3.1551524360760051E-2</v>
          </cell>
          <cell r="AG143">
            <v>198873.2403</v>
          </cell>
          <cell r="AH143">
            <v>-685971.02347799996</v>
          </cell>
          <cell r="AI143">
            <v>-89325.145399999994</v>
          </cell>
          <cell r="AJ143">
            <v>-0.44915618242682198</v>
          </cell>
          <cell r="AK143">
            <v>0.13021708256291203</v>
          </cell>
          <cell r="AL143">
            <v>-124.6673</v>
          </cell>
          <cell r="AM143">
            <v>-19781.171691</v>
          </cell>
          <cell r="AN143">
            <v>-1690.3612000000001</v>
          </cell>
          <cell r="AO143">
            <v>13.558978176314078</v>
          </cell>
          <cell r="AP143">
            <v>8.5453037181264513E-2</v>
          </cell>
          <cell r="AQ143">
            <v>587.91999999999996</v>
          </cell>
          <cell r="AR143">
            <v>4505.3290729999999</v>
          </cell>
          <cell r="AS143">
            <v>0</v>
          </cell>
          <cell r="AV143">
            <v>264.58</v>
          </cell>
          <cell r="AW143">
            <v>4505.3290729999999</v>
          </cell>
          <cell r="AX143">
            <v>0</v>
          </cell>
          <cell r="BA143">
            <v>54910.616800000003</v>
          </cell>
          <cell r="BB143">
            <v>-240788.486278</v>
          </cell>
          <cell r="BC143">
            <v>2282</v>
          </cell>
          <cell r="BD143">
            <v>4.155844776451318E-2</v>
          </cell>
          <cell r="BE143">
            <v>-9.4771973331205673E-3</v>
          </cell>
          <cell r="BF143">
            <v>0</v>
          </cell>
          <cell r="BG143">
            <v>0</v>
          </cell>
          <cell r="BH143">
            <v>-7863.78</v>
          </cell>
        </row>
      </sheetData>
      <sheetData sheetId="1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Netway"/>
      <sheetName val="Corporate"/>
      <sheetName val="SDI Indonesia"/>
      <sheetName val="CCBS"/>
      <sheetName val="ODC Indonesia"/>
      <sheetName val="ITIG"/>
      <sheetName val="K Lead"/>
      <sheetName val="MasterSheet"/>
      <sheetName val="CIVIC 1.6L(7ｶ国MA輸出)ｺｽ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Balance Sheet"/>
      <sheetName val="SGA&amp;F"/>
      <sheetName val="Cost of Goods Manu"/>
      <sheetName val="在库明细"/>
      <sheetName val="Income_Statement"/>
      <sheetName val="Balance_Sheet"/>
      <sheetName val="Cost_of_Goods_Manu"/>
      <sheetName val="2003NEW FORMAT-JAPAN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Balance Sheet"/>
      <sheetName val="SGA&amp;F"/>
      <sheetName val="Cost of Goods Manu"/>
      <sheetName val="在库明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中国L520A.L520B"/>
      <sheetName val="中国暖宝宝K520A"/>
      <sheetName val="美国051119AAA,051119AEA"/>
      <sheetName val="美国经时9月"/>
      <sheetName val="美国051113AAA,AEA."/>
      <sheetName val="美国经时11月"/>
      <sheetName val="美国051112AAA,AEA"/>
      <sheetName val="中国K511A"/>
      <sheetName val="空白"/>
      <sheetName val="Sheet2"/>
      <sheetName val="Sheet3"/>
      <sheetName val="経理帳票"/>
      <sheetName val="SGA&amp;F"/>
      <sheetName val="Cost of Goods Ma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1">
          <cell r="A1" t="str">
            <v>合格</v>
          </cell>
        </row>
        <row r="2">
          <cell r="A2" t="str">
            <v>不合格</v>
          </cell>
        </row>
      </sheetData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_Information"/>
      <sheetName val="FORM01"/>
      <sheetName val="Index"/>
      <sheetName val="FORM02"/>
      <sheetName val="FORM11"/>
      <sheetName val="FORM12"/>
      <sheetName val="FORM13"/>
      <sheetName val="FORM15"/>
      <sheetName val="FORM16"/>
      <sheetName val="FORM17"/>
      <sheetName val="FORM18"/>
      <sheetName val="FORM19"/>
      <sheetName val="FORM20"/>
      <sheetName val="FORM21"/>
      <sheetName val="FORM22"/>
      <sheetName val="FORM23"/>
      <sheetName val="FORM31"/>
      <sheetName val="FORM32"/>
      <sheetName val="FORM33"/>
      <sheetName val="FORM41"/>
      <sheetName val="FORM42"/>
      <sheetName val="FORM43"/>
      <sheetName val="FORM44"/>
      <sheetName val="FORM45"/>
      <sheetName val="Cashflow"/>
      <sheetName val="Opening"/>
      <sheetName val="FY0207"/>
      <sheetName val="Marshal"/>
      <sheetName val="PL"/>
      <sheetName val="BS"/>
      <sheetName val="Prog Imbalan"/>
      <sheetName val="PSC_Calc"/>
      <sheetName val="LOOKUP"/>
      <sheetName val="Trial Bal."/>
    </sheetNames>
    <sheetDataSet>
      <sheetData sheetId="0" refreshError="1">
        <row r="5">
          <cell r="E5" t="str">
            <v>e</v>
          </cell>
        </row>
        <row r="8">
          <cell r="E8" t="str">
            <v>P.T. Yamanouchi Indonesia</v>
          </cell>
        </row>
        <row r="9">
          <cell r="E9" t="str">
            <v>y</v>
          </cell>
        </row>
        <row r="10">
          <cell r="E10">
            <v>37468</v>
          </cell>
        </row>
        <row r="11">
          <cell r="E11" t="str">
            <v>IDR</v>
          </cell>
        </row>
        <row r="12">
          <cell r="E12" t="str">
            <v>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2005"/>
      <sheetName val="(旧)LIST"/>
      <sheetName val="発注書"/>
      <sheetName val="original1"/>
      <sheetName val="original2"/>
      <sheetName val="Monthly1"/>
      <sheetName val="Monthly2"/>
      <sheetName val="ﾕｰｻﾞｰ設定"/>
      <sheetName val="เติม"/>
      <sheetName val="Fiel List"/>
      <sheetName val="LVMAY"/>
      <sheetName val="PROD-TF"/>
      <sheetName val="ISO_250"/>
      <sheetName val="Annual Sales"/>
      <sheetName val="FixedAsset05&amp;06"/>
      <sheetName val="集計結果"/>
      <sheetName val="B実部ﾃｽﾄ別工数"/>
      <sheetName val="ﾜｲﾌﾞﾙ： HEO T.BELT（00.09.09)"/>
      <sheetName val="選酋表"/>
      <sheetName val="MCF CELL 1"/>
      <sheetName val="A-K研車型"/>
      <sheetName val="計算結果_x0000__x0000__x0000__x0000__x0000__x0000__x0000__x0000__x0000__x0000__x0000__x0000__x0000__x0000__x0000__x0000__x0000__x0000__x0000__x0000__x0000__x0000_"/>
      <sheetName val="summary"/>
      <sheetName val="Production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Menu_Detail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M1"/>
      <sheetName val="日程"/>
      <sheetName val="Marshal _1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Identitas"/>
      <sheetName val="General Info"/>
      <sheetName val="FINAL to PRINT"/>
      <sheetName val="DRAFT for REVIEW"/>
      <sheetName val="1721-A"/>
      <sheetName val="FI-1721"/>
      <sheetName val="FI-1721.A"/>
      <sheetName val="FI-1721.A1"/>
      <sheetName val="FI-1721.A2"/>
      <sheetName val="FI-1721.B"/>
      <sheetName val="FI-1721.B1"/>
      <sheetName val="FI-1721.C"/>
      <sheetName val="FE-1721"/>
      <sheetName val="FE-1721.A"/>
      <sheetName val="FE-1721.A1"/>
      <sheetName val="FE-1721.A2"/>
      <sheetName val="FE-1721.B"/>
      <sheetName val="FE-1721.B1"/>
      <sheetName val="FE-1721.C"/>
      <sheetName val="Basic Information"/>
      <sheetName val="F1771_II"/>
      <sheetName val="Permanent info"/>
      <sheetName val="14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補足説明"/>
      <sheetName val="ｱﾆﾏﾙ"/>
      <sheetName val="下期修正予算の限界利益率"/>
      <sheetName val="限界利益（予測と予算）"/>
      <sheetName val="８７期予測売上"/>
      <sheetName val="修正予算の変動費単価"/>
      <sheetName val="87期ｺｽﾄﾀﾞｳﾝ予測"/>
      <sheetName val="８８期ｺｽﾄﾀﾞｳﾝ"/>
      <sheetName val="配賦集計（当期）"/>
      <sheetName val="システム投資"/>
      <sheetName val="人件費関連"/>
      <sheetName val="科目内容"/>
      <sheetName val="電気料金（予算）"/>
      <sheetName val="運賃（予算）"/>
      <sheetName val="品目群３原価計算表"/>
      <sheetName val="品目群３原価計算表（予算用単価）"/>
      <sheetName val="Sheet1"/>
      <sheetName val="80金予算"/>
      <sheetName val="Sheet2"/>
      <sheetName val="Template"/>
      <sheetName val="SGA&amp;F"/>
      <sheetName val="Cost of Goods Manu"/>
      <sheetName val="HA実販"/>
      <sheetName val="ｷﾞﾌﾄ"/>
      <sheetName val="Calender"/>
      <sheetName val="99年度月別PL予測"/>
      <sheetName val="#REF"/>
      <sheetName val="Cost_of_Goods_Manu1"/>
      <sheetName val="Cost_of_Goods_Manu"/>
      <sheetName val="8以上社員"/>
      <sheetName val="集計元データ"/>
      <sheetName val="80金予算.XLS"/>
      <sheetName val="09年総売"/>
      <sheetName val="FS0903"/>
      <sheetName val="集計表"/>
      <sheetName val="製品分類単位データ"/>
      <sheetName val="設定"/>
      <sheetName val="店舗別医薬品粗利益前年比 (1-22)"/>
      <sheetName val="店舗別医薬品粗利益前年比_(1-22)1"/>
      <sheetName val="店舗別医薬品粗利益前年比_(1-22)"/>
      <sheetName val="芳香剤ｴﾝﾄﾞ"/>
      <sheetName val="配分表"/>
      <sheetName val="MARCH"/>
    </sheetNames>
    <definedNames>
      <definedName name="CLEAR_SU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ther AR &amp; Prepaid"/>
      <sheetName val="#1"/>
      <sheetName val="#3"/>
      <sheetName val="Prpymt - MASTER"/>
      <sheetName val="Adv.&amp;deposits - MASTER"/>
      <sheetName val="Interco - MASTER"/>
      <sheetName val="#2"/>
      <sheetName val="#Additional Procedure"/>
      <sheetName val="#Summary of Insurance"/>
      <sheetName val="Sheet3"/>
      <sheetName val="149"/>
      <sheetName val="Links"/>
      <sheetName val="Local"/>
      <sheetName val="General 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.03"/>
      <sheetName val="YearEnd02"/>
      <sheetName val="Marshal"/>
      <sheetName val="General Info"/>
      <sheetName val="Data Client"/>
      <sheetName val="Permanent info"/>
      <sheetName val="Detail_FA"/>
      <sheetName val="FE_1770_P1"/>
      <sheetName val="FE-1771$.P1"/>
      <sheetName val="COA"/>
      <sheetName val="ADD-DISP-OTHER"/>
      <sheetName val="K2-FA"/>
    </sheetNames>
    <sheetDataSet>
      <sheetData sheetId="0"/>
      <sheetData sheetId="1">
        <row r="67">
          <cell r="G67">
            <v>658544973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_benefit"/>
      <sheetName val="data_val"/>
      <sheetName val="table"/>
      <sheetName val="data_&gt;nra"/>
      <sheetName val="data_active"/>
      <sheetName val="calcu"/>
      <sheetName val="disclosure"/>
      <sheetName val="disc_olt"/>
      <sheetName val="disc_ppmp"/>
      <sheetName val="lampiran"/>
      <sheetName val="PSC"/>
      <sheetName val="disc_sent"/>
      <sheetName val="format_konsol"/>
      <sheetName val="proj"/>
      <sheetName val="format_ifrs"/>
      <sheetName val="format_aop"/>
      <sheetName val="sum_output"/>
      <sheetName val="distr"/>
      <sheetName val="gain_loss"/>
      <sheetName val="gold@nra"/>
      <sheetName val="mvmt_by_event"/>
      <sheetName val="output_active"/>
      <sheetName val="FIXED FLOAT"/>
      <sheetName val="Current"/>
      <sheetName val="Input10_A"/>
      <sheetName val="Input10_B"/>
      <sheetName val="Input10_C"/>
      <sheetName val="Input10_D"/>
      <sheetName val="Input"/>
      <sheetName val="SUD"/>
      <sheetName val="2002"/>
      <sheetName val="Lamp 32 (Rekap_Biaya)"/>
      <sheetName val="Level 1-3 Listing"/>
      <sheetName val="Cont Mc"/>
    </sheetNames>
    <sheetDataSet>
      <sheetData sheetId="0" refreshError="1"/>
      <sheetData sheetId="1" refreshError="1">
        <row r="6">
          <cell r="B6" t="str">
            <v>PT. AOP DIVISI HEAD OFFICE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FS_USD"/>
      <sheetName val="AdjustTB"/>
      <sheetName val="TB"/>
      <sheetName val="GLdata"/>
      <sheetName val="CashBank"/>
      <sheetName val="BankRec"/>
      <sheetName val="Assets"/>
      <sheetName val="BIrate"/>
      <sheetName val="Investment"/>
      <sheetName val="COA"/>
      <sheetName val="ODC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B2">
            <v>1111</v>
          </cell>
        </row>
        <row r="3">
          <cell r="B3">
            <v>1112</v>
          </cell>
        </row>
        <row r="4">
          <cell r="B4">
            <v>1113</v>
          </cell>
        </row>
        <row r="5">
          <cell r="B5">
            <v>1114</v>
          </cell>
        </row>
        <row r="6">
          <cell r="B6">
            <v>1115</v>
          </cell>
        </row>
        <row r="7">
          <cell r="B7">
            <v>1116</v>
          </cell>
        </row>
        <row r="8">
          <cell r="B8">
            <v>1118</v>
          </cell>
        </row>
        <row r="9">
          <cell r="B9">
            <v>1120</v>
          </cell>
        </row>
        <row r="10">
          <cell r="B10">
            <v>1121</v>
          </cell>
        </row>
        <row r="11">
          <cell r="B11">
            <v>1122</v>
          </cell>
        </row>
        <row r="12">
          <cell r="B12">
            <v>1123</v>
          </cell>
        </row>
        <row r="13">
          <cell r="B13">
            <v>1125</v>
          </cell>
        </row>
        <row r="14">
          <cell r="B14">
            <v>1126</v>
          </cell>
        </row>
        <row r="15">
          <cell r="B15">
            <v>1129</v>
          </cell>
        </row>
        <row r="16">
          <cell r="B16">
            <v>1130</v>
          </cell>
        </row>
        <row r="17">
          <cell r="B17">
            <v>1140</v>
          </cell>
        </row>
        <row r="18">
          <cell r="B18">
            <v>1155</v>
          </cell>
        </row>
        <row r="19">
          <cell r="B19">
            <v>1156</v>
          </cell>
        </row>
        <row r="20">
          <cell r="B20">
            <v>1157</v>
          </cell>
        </row>
        <row r="21">
          <cell r="B21">
            <v>1158</v>
          </cell>
        </row>
        <row r="22">
          <cell r="B22">
            <v>1160</v>
          </cell>
        </row>
        <row r="23">
          <cell r="B23">
            <v>1161</v>
          </cell>
        </row>
        <row r="24">
          <cell r="B24">
            <v>1162</v>
          </cell>
        </row>
        <row r="25">
          <cell r="B25">
            <v>1163</v>
          </cell>
        </row>
        <row r="26">
          <cell r="B26">
            <v>1165</v>
          </cell>
        </row>
        <row r="27">
          <cell r="B27">
            <v>1166</v>
          </cell>
        </row>
        <row r="28">
          <cell r="B28">
            <v>1167</v>
          </cell>
        </row>
        <row r="29">
          <cell r="B29">
            <v>1168</v>
          </cell>
        </row>
        <row r="30">
          <cell r="B30">
            <v>1169</v>
          </cell>
        </row>
        <row r="31">
          <cell r="B31">
            <v>1171</v>
          </cell>
        </row>
        <row r="32">
          <cell r="B32">
            <v>1172</v>
          </cell>
        </row>
        <row r="33">
          <cell r="B33">
            <v>1173</v>
          </cell>
        </row>
        <row r="34">
          <cell r="B34">
            <v>1174</v>
          </cell>
        </row>
        <row r="35">
          <cell r="B35">
            <v>1175</v>
          </cell>
        </row>
        <row r="36">
          <cell r="B36">
            <v>1176</v>
          </cell>
        </row>
        <row r="37">
          <cell r="B37">
            <v>1181</v>
          </cell>
        </row>
        <row r="38">
          <cell r="B38">
            <v>1182</v>
          </cell>
        </row>
        <row r="39">
          <cell r="B39">
            <v>1183</v>
          </cell>
        </row>
        <row r="40">
          <cell r="B40">
            <v>1191</v>
          </cell>
        </row>
        <row r="41">
          <cell r="B41">
            <v>1196</v>
          </cell>
        </row>
        <row r="42">
          <cell r="B42">
            <v>1197</v>
          </cell>
        </row>
        <row r="43">
          <cell r="B43">
            <v>1199</v>
          </cell>
        </row>
        <row r="44">
          <cell r="B44">
            <v>1211</v>
          </cell>
        </row>
        <row r="45">
          <cell r="B45">
            <v>1212</v>
          </cell>
        </row>
        <row r="46">
          <cell r="B46">
            <v>1213</v>
          </cell>
        </row>
        <row r="47">
          <cell r="B47">
            <v>1218</v>
          </cell>
        </row>
        <row r="48">
          <cell r="B48">
            <v>1219</v>
          </cell>
        </row>
        <row r="49">
          <cell r="B49">
            <v>1220</v>
          </cell>
        </row>
        <row r="50">
          <cell r="B50">
            <v>1221</v>
          </cell>
        </row>
        <row r="51">
          <cell r="B51">
            <v>1222</v>
          </cell>
        </row>
        <row r="52">
          <cell r="B52">
            <v>1223</v>
          </cell>
        </row>
        <row r="53">
          <cell r="B53">
            <v>1223</v>
          </cell>
        </row>
        <row r="54">
          <cell r="B54">
            <v>1225</v>
          </cell>
        </row>
        <row r="55">
          <cell r="B55">
            <v>1226</v>
          </cell>
        </row>
        <row r="56">
          <cell r="B56">
            <v>1227</v>
          </cell>
        </row>
        <row r="57">
          <cell r="B57">
            <v>1228</v>
          </cell>
        </row>
        <row r="58">
          <cell r="B58">
            <v>1231</v>
          </cell>
        </row>
        <row r="59">
          <cell r="B59">
            <v>1234</v>
          </cell>
        </row>
        <row r="60">
          <cell r="B60">
            <v>1235</v>
          </cell>
        </row>
        <row r="61">
          <cell r="B61">
            <v>1236</v>
          </cell>
        </row>
        <row r="62">
          <cell r="B62">
            <v>1237</v>
          </cell>
        </row>
        <row r="63">
          <cell r="B63">
            <v>1240</v>
          </cell>
        </row>
        <row r="64">
          <cell r="B64">
            <v>1241</v>
          </cell>
        </row>
        <row r="65">
          <cell r="B65">
            <v>1242</v>
          </cell>
        </row>
        <row r="66">
          <cell r="B66">
            <v>1243</v>
          </cell>
        </row>
        <row r="67">
          <cell r="B67">
            <v>1244</v>
          </cell>
        </row>
        <row r="68">
          <cell r="B68">
            <v>1245</v>
          </cell>
        </row>
        <row r="69">
          <cell r="B69">
            <v>1246</v>
          </cell>
        </row>
        <row r="70">
          <cell r="B70">
            <v>1247</v>
          </cell>
        </row>
        <row r="71">
          <cell r="B71">
            <v>1248</v>
          </cell>
        </row>
        <row r="72">
          <cell r="B72">
            <v>1249</v>
          </cell>
        </row>
        <row r="73">
          <cell r="B73">
            <v>1252</v>
          </cell>
        </row>
        <row r="74">
          <cell r="B74">
            <v>1260</v>
          </cell>
        </row>
        <row r="75">
          <cell r="B75">
            <v>1261</v>
          </cell>
        </row>
        <row r="76">
          <cell r="B76">
            <v>1411</v>
          </cell>
        </row>
        <row r="77">
          <cell r="B77">
            <v>1413</v>
          </cell>
        </row>
        <row r="78">
          <cell r="B78">
            <v>1417</v>
          </cell>
        </row>
        <row r="79">
          <cell r="B79">
            <v>1419</v>
          </cell>
        </row>
        <row r="80">
          <cell r="B80">
            <v>1419</v>
          </cell>
        </row>
        <row r="81">
          <cell r="B81">
            <v>1420</v>
          </cell>
        </row>
        <row r="82">
          <cell r="B82">
            <v>1421</v>
          </cell>
        </row>
        <row r="83">
          <cell r="B83">
            <v>1421</v>
          </cell>
        </row>
        <row r="84">
          <cell r="B84">
            <v>1423</v>
          </cell>
        </row>
        <row r="85">
          <cell r="B85">
            <v>1424</v>
          </cell>
        </row>
        <row r="86">
          <cell r="B86">
            <v>1429</v>
          </cell>
        </row>
        <row r="87">
          <cell r="B87">
            <v>1511</v>
          </cell>
        </row>
        <row r="88">
          <cell r="B88">
            <v>1513</v>
          </cell>
        </row>
        <row r="89">
          <cell r="B89">
            <v>1515</v>
          </cell>
        </row>
        <row r="90">
          <cell r="B90">
            <v>1517</v>
          </cell>
        </row>
        <row r="91">
          <cell r="B91">
            <v>1519</v>
          </cell>
        </row>
        <row r="92">
          <cell r="B92">
            <v>1611</v>
          </cell>
        </row>
        <row r="93">
          <cell r="B93">
            <v>1613</v>
          </cell>
        </row>
        <row r="94">
          <cell r="B94">
            <v>1617</v>
          </cell>
        </row>
        <row r="95">
          <cell r="B95">
            <v>1619</v>
          </cell>
        </row>
        <row r="96">
          <cell r="B96">
            <v>1621</v>
          </cell>
        </row>
        <row r="97">
          <cell r="B97">
            <v>1623</v>
          </cell>
        </row>
        <row r="98">
          <cell r="B98">
            <v>1625</v>
          </cell>
        </row>
        <row r="99">
          <cell r="B99">
            <v>1627</v>
          </cell>
        </row>
        <row r="100">
          <cell r="B100">
            <v>1628</v>
          </cell>
        </row>
        <row r="101">
          <cell r="B101">
            <v>1711</v>
          </cell>
        </row>
        <row r="102">
          <cell r="B102">
            <v>1811</v>
          </cell>
        </row>
        <row r="103">
          <cell r="B103">
            <v>1812</v>
          </cell>
        </row>
        <row r="104">
          <cell r="B104">
            <v>1813</v>
          </cell>
        </row>
        <row r="105">
          <cell r="B105">
            <v>2110</v>
          </cell>
        </row>
        <row r="106">
          <cell r="B106">
            <v>2111</v>
          </cell>
        </row>
        <row r="107">
          <cell r="B107">
            <v>2113</v>
          </cell>
        </row>
        <row r="108">
          <cell r="B108">
            <v>2115</v>
          </cell>
        </row>
        <row r="109">
          <cell r="B109">
            <v>2116</v>
          </cell>
        </row>
        <row r="110">
          <cell r="B110">
            <v>2117</v>
          </cell>
        </row>
        <row r="111">
          <cell r="B111">
            <v>2118</v>
          </cell>
        </row>
        <row r="112">
          <cell r="B112">
            <v>2119</v>
          </cell>
        </row>
        <row r="113">
          <cell r="B113">
            <v>2121</v>
          </cell>
        </row>
        <row r="114">
          <cell r="B114">
            <v>2123</v>
          </cell>
        </row>
        <row r="115">
          <cell r="B115">
            <v>2125</v>
          </cell>
        </row>
        <row r="116">
          <cell r="B116">
            <v>2127</v>
          </cell>
        </row>
        <row r="117">
          <cell r="B117">
            <v>2129</v>
          </cell>
        </row>
        <row r="118">
          <cell r="B118">
            <v>2131</v>
          </cell>
        </row>
        <row r="119">
          <cell r="B119">
            <v>2171</v>
          </cell>
        </row>
        <row r="120">
          <cell r="B120">
            <v>2173</v>
          </cell>
        </row>
        <row r="121">
          <cell r="B121">
            <v>2211</v>
          </cell>
        </row>
        <row r="122">
          <cell r="B122">
            <v>2213</v>
          </cell>
        </row>
        <row r="123">
          <cell r="B123">
            <v>2215</v>
          </cell>
        </row>
        <row r="124">
          <cell r="B124">
            <v>2217</v>
          </cell>
        </row>
        <row r="125">
          <cell r="B125">
            <v>2218</v>
          </cell>
        </row>
        <row r="126">
          <cell r="B126">
            <v>2225</v>
          </cell>
        </row>
        <row r="127">
          <cell r="B127">
            <v>2227</v>
          </cell>
        </row>
        <row r="128">
          <cell r="B128">
            <v>2229</v>
          </cell>
        </row>
        <row r="129">
          <cell r="B129">
            <v>2231</v>
          </cell>
        </row>
        <row r="130">
          <cell r="B130">
            <v>2235</v>
          </cell>
        </row>
        <row r="131">
          <cell r="B131">
            <v>2237</v>
          </cell>
        </row>
        <row r="132">
          <cell r="B132">
            <v>2274</v>
          </cell>
        </row>
        <row r="133">
          <cell r="B133">
            <v>2311</v>
          </cell>
        </row>
        <row r="134">
          <cell r="B134">
            <v>2313</v>
          </cell>
        </row>
        <row r="135">
          <cell r="B135">
            <v>2315</v>
          </cell>
        </row>
        <row r="136">
          <cell r="B136">
            <v>2317</v>
          </cell>
        </row>
        <row r="137">
          <cell r="B137">
            <v>2318</v>
          </cell>
        </row>
        <row r="138">
          <cell r="B138">
            <v>2319</v>
          </cell>
        </row>
        <row r="139">
          <cell r="B139">
            <v>2321</v>
          </cell>
        </row>
        <row r="140">
          <cell r="B140">
            <v>2323</v>
          </cell>
        </row>
        <row r="141">
          <cell r="B141">
            <v>2325</v>
          </cell>
        </row>
        <row r="142">
          <cell r="B142">
            <v>2327</v>
          </cell>
        </row>
        <row r="143">
          <cell r="B143">
            <v>2329</v>
          </cell>
        </row>
        <row r="144">
          <cell r="B144">
            <v>2331</v>
          </cell>
        </row>
        <row r="145">
          <cell r="B145">
            <v>2371</v>
          </cell>
        </row>
        <row r="146">
          <cell r="B146">
            <v>2373</v>
          </cell>
        </row>
        <row r="147">
          <cell r="B147">
            <v>2421</v>
          </cell>
        </row>
        <row r="148">
          <cell r="B148">
            <v>2441</v>
          </cell>
        </row>
        <row r="149">
          <cell r="B149">
            <v>2442</v>
          </cell>
        </row>
        <row r="150">
          <cell r="B150">
            <v>2444</v>
          </cell>
        </row>
        <row r="151">
          <cell r="B151">
            <v>2445</v>
          </cell>
        </row>
        <row r="152">
          <cell r="B152">
            <v>3111</v>
          </cell>
        </row>
        <row r="153">
          <cell r="B153">
            <v>3112</v>
          </cell>
        </row>
        <row r="154">
          <cell r="B154">
            <v>3113</v>
          </cell>
        </row>
        <row r="155">
          <cell r="B155">
            <v>3121</v>
          </cell>
        </row>
        <row r="156">
          <cell r="B156">
            <v>3123</v>
          </cell>
        </row>
        <row r="157">
          <cell r="B157">
            <v>3124</v>
          </cell>
        </row>
        <row r="158">
          <cell r="B158">
            <v>3126</v>
          </cell>
        </row>
        <row r="159">
          <cell r="B159">
            <v>3127</v>
          </cell>
        </row>
        <row r="160">
          <cell r="B160">
            <v>3128</v>
          </cell>
        </row>
        <row r="161">
          <cell r="B161">
            <v>3129</v>
          </cell>
        </row>
        <row r="162">
          <cell r="B162">
            <v>3139</v>
          </cell>
        </row>
        <row r="163">
          <cell r="B163">
            <v>3141</v>
          </cell>
        </row>
        <row r="164">
          <cell r="B164">
            <v>3142</v>
          </cell>
        </row>
        <row r="165">
          <cell r="B165">
            <v>3143</v>
          </cell>
        </row>
        <row r="166">
          <cell r="B166">
            <v>3144</v>
          </cell>
        </row>
        <row r="167">
          <cell r="B167">
            <v>3145</v>
          </cell>
        </row>
        <row r="168">
          <cell r="B168">
            <v>3146</v>
          </cell>
        </row>
        <row r="169">
          <cell r="B169">
            <v>3147</v>
          </cell>
        </row>
        <row r="170">
          <cell r="B170">
            <v>3148</v>
          </cell>
        </row>
        <row r="171">
          <cell r="B171">
            <v>3149</v>
          </cell>
        </row>
        <row r="172">
          <cell r="B172">
            <v>3153</v>
          </cell>
        </row>
        <row r="173">
          <cell r="B173">
            <v>3155</v>
          </cell>
        </row>
        <row r="174">
          <cell r="B174">
            <v>3201</v>
          </cell>
        </row>
        <row r="175">
          <cell r="B175">
            <v>3211</v>
          </cell>
        </row>
        <row r="176">
          <cell r="B176">
            <v>3213</v>
          </cell>
        </row>
        <row r="177">
          <cell r="B177">
            <v>3218</v>
          </cell>
        </row>
        <row r="178">
          <cell r="B178">
            <v>3219</v>
          </cell>
        </row>
        <row r="179">
          <cell r="B179">
            <v>3299</v>
          </cell>
        </row>
        <row r="180">
          <cell r="B180">
            <v>3501</v>
          </cell>
        </row>
        <row r="181">
          <cell r="B181">
            <v>3591</v>
          </cell>
        </row>
        <row r="182">
          <cell r="B182">
            <v>3592</v>
          </cell>
        </row>
        <row r="183">
          <cell r="B183">
            <v>3593</v>
          </cell>
        </row>
        <row r="184">
          <cell r="B184">
            <v>3594</v>
          </cell>
        </row>
        <row r="185">
          <cell r="B185">
            <v>3595</v>
          </cell>
        </row>
        <row r="186">
          <cell r="B186">
            <v>3596</v>
          </cell>
        </row>
        <row r="187">
          <cell r="B187">
            <v>3601</v>
          </cell>
        </row>
        <row r="188">
          <cell r="B188">
            <v>3602</v>
          </cell>
        </row>
        <row r="189">
          <cell r="B189">
            <v>3603</v>
          </cell>
        </row>
        <row r="190">
          <cell r="B190">
            <v>3605</v>
          </cell>
        </row>
        <row r="191">
          <cell r="B191">
            <v>3606</v>
          </cell>
        </row>
        <row r="192">
          <cell r="B192">
            <v>3607</v>
          </cell>
        </row>
        <row r="193">
          <cell r="B193">
            <v>3608</v>
          </cell>
        </row>
        <row r="194">
          <cell r="B194">
            <v>3611</v>
          </cell>
        </row>
        <row r="195">
          <cell r="B195">
            <v>3651</v>
          </cell>
        </row>
        <row r="196">
          <cell r="B196">
            <v>4111</v>
          </cell>
        </row>
        <row r="197">
          <cell r="B197">
            <v>4112</v>
          </cell>
        </row>
        <row r="198">
          <cell r="B198">
            <v>4113</v>
          </cell>
        </row>
        <row r="199">
          <cell r="B199">
            <v>4118</v>
          </cell>
        </row>
        <row r="200">
          <cell r="B200">
            <v>4119</v>
          </cell>
        </row>
        <row r="201">
          <cell r="B201">
            <v>5111</v>
          </cell>
        </row>
        <row r="202">
          <cell r="B202">
            <v>5112</v>
          </cell>
        </row>
        <row r="203">
          <cell r="B203">
            <v>5113</v>
          </cell>
        </row>
        <row r="204">
          <cell r="B204">
            <v>5121</v>
          </cell>
        </row>
        <row r="205">
          <cell r="B205">
            <v>5122</v>
          </cell>
        </row>
        <row r="206">
          <cell r="B206">
            <v>5211</v>
          </cell>
        </row>
        <row r="207">
          <cell r="B207">
            <v>5212</v>
          </cell>
        </row>
        <row r="208">
          <cell r="B208">
            <v>5221</v>
          </cell>
        </row>
        <row r="209">
          <cell r="B209">
            <v>5222</v>
          </cell>
        </row>
        <row r="210">
          <cell r="B210">
            <v>5311</v>
          </cell>
        </row>
        <row r="211">
          <cell r="B211">
            <v>5312</v>
          </cell>
        </row>
        <row r="212">
          <cell r="B212">
            <v>5313</v>
          </cell>
        </row>
        <row r="213">
          <cell r="B213">
            <v>6110</v>
          </cell>
        </row>
        <row r="214">
          <cell r="B214">
            <v>6111</v>
          </cell>
        </row>
        <row r="215">
          <cell r="B215">
            <v>6112</v>
          </cell>
        </row>
        <row r="216">
          <cell r="B216">
            <v>6113</v>
          </cell>
        </row>
        <row r="217">
          <cell r="B217">
            <v>6114</v>
          </cell>
        </row>
        <row r="218">
          <cell r="B218">
            <v>6115</v>
          </cell>
        </row>
        <row r="219">
          <cell r="B219">
            <v>6116</v>
          </cell>
        </row>
        <row r="220">
          <cell r="B220">
            <v>6117</v>
          </cell>
        </row>
        <row r="221">
          <cell r="B221">
            <v>6118</v>
          </cell>
        </row>
        <row r="222">
          <cell r="B222">
            <v>6119</v>
          </cell>
        </row>
        <row r="223">
          <cell r="B223">
            <v>6120</v>
          </cell>
        </row>
        <row r="224">
          <cell r="B224">
            <v>6121</v>
          </cell>
        </row>
        <row r="225">
          <cell r="B225">
            <v>6122</v>
          </cell>
        </row>
        <row r="226">
          <cell r="B226">
            <v>6123</v>
          </cell>
        </row>
        <row r="227">
          <cell r="B227">
            <v>6124</v>
          </cell>
        </row>
        <row r="228">
          <cell r="B228">
            <v>6125</v>
          </cell>
        </row>
        <row r="229">
          <cell r="B229">
            <v>6126</v>
          </cell>
        </row>
        <row r="230">
          <cell r="B230">
            <v>6127</v>
          </cell>
        </row>
        <row r="231">
          <cell r="B231">
            <v>6128</v>
          </cell>
        </row>
        <row r="232">
          <cell r="B232">
            <v>6129</v>
          </cell>
        </row>
        <row r="233">
          <cell r="B233">
            <v>6130</v>
          </cell>
        </row>
        <row r="234">
          <cell r="B234">
            <v>6131</v>
          </cell>
        </row>
        <row r="235">
          <cell r="B235">
            <v>6132</v>
          </cell>
        </row>
        <row r="236">
          <cell r="B236">
            <v>6133</v>
          </cell>
        </row>
        <row r="237">
          <cell r="B237">
            <v>6134</v>
          </cell>
        </row>
        <row r="238">
          <cell r="B238">
            <v>6135</v>
          </cell>
        </row>
        <row r="239">
          <cell r="B239">
            <v>6136</v>
          </cell>
        </row>
        <row r="240">
          <cell r="B240">
            <v>6137</v>
          </cell>
        </row>
        <row r="241">
          <cell r="B241">
            <v>6138</v>
          </cell>
        </row>
        <row r="242">
          <cell r="B242">
            <v>6139</v>
          </cell>
        </row>
        <row r="243">
          <cell r="B243">
            <v>6141</v>
          </cell>
        </row>
        <row r="244">
          <cell r="B244">
            <v>6142</v>
          </cell>
        </row>
        <row r="245">
          <cell r="B245">
            <v>6143</v>
          </cell>
        </row>
        <row r="246">
          <cell r="B246">
            <v>6144</v>
          </cell>
        </row>
        <row r="247">
          <cell r="B247">
            <v>6145</v>
          </cell>
        </row>
        <row r="248">
          <cell r="B248">
            <v>6146</v>
          </cell>
        </row>
        <row r="249">
          <cell r="B249">
            <v>6151</v>
          </cell>
        </row>
        <row r="250">
          <cell r="B250">
            <v>6152</v>
          </cell>
        </row>
        <row r="251">
          <cell r="B251">
            <v>6154</v>
          </cell>
        </row>
        <row r="252">
          <cell r="B252">
            <v>6155</v>
          </cell>
        </row>
        <row r="253">
          <cell r="B253">
            <v>6161</v>
          </cell>
        </row>
        <row r="254">
          <cell r="B254">
            <v>6162</v>
          </cell>
        </row>
        <row r="255">
          <cell r="B255">
            <v>6163</v>
          </cell>
        </row>
        <row r="256">
          <cell r="B256">
            <v>6164</v>
          </cell>
        </row>
        <row r="257">
          <cell r="B257">
            <v>6164</v>
          </cell>
        </row>
        <row r="258">
          <cell r="B258">
            <v>6166</v>
          </cell>
        </row>
        <row r="259">
          <cell r="B259">
            <v>6171</v>
          </cell>
        </row>
        <row r="260">
          <cell r="B260">
            <v>6172</v>
          </cell>
        </row>
        <row r="261">
          <cell r="B261">
            <v>6173</v>
          </cell>
        </row>
        <row r="262">
          <cell r="B262">
            <v>6174</v>
          </cell>
        </row>
        <row r="263">
          <cell r="B263">
            <v>6175</v>
          </cell>
        </row>
        <row r="264">
          <cell r="B264">
            <v>6176</v>
          </cell>
        </row>
        <row r="265">
          <cell r="B265">
            <v>6177</v>
          </cell>
        </row>
        <row r="266">
          <cell r="B266">
            <v>6178</v>
          </cell>
        </row>
        <row r="267">
          <cell r="B267">
            <v>6179</v>
          </cell>
        </row>
        <row r="268">
          <cell r="B268">
            <v>6181</v>
          </cell>
        </row>
        <row r="269">
          <cell r="B269">
            <v>6182</v>
          </cell>
        </row>
        <row r="270">
          <cell r="B270">
            <v>6501</v>
          </cell>
        </row>
        <row r="271">
          <cell r="B271">
            <v>6511</v>
          </cell>
        </row>
        <row r="272">
          <cell r="B272">
            <v>6512</v>
          </cell>
        </row>
        <row r="273">
          <cell r="B273">
            <v>6521</v>
          </cell>
        </row>
        <row r="274">
          <cell r="B274">
            <v>6522</v>
          </cell>
        </row>
        <row r="275">
          <cell r="B275">
            <v>6535</v>
          </cell>
        </row>
        <row r="276">
          <cell r="B276">
            <v>6536</v>
          </cell>
        </row>
        <row r="277">
          <cell r="B277">
            <v>6590</v>
          </cell>
        </row>
        <row r="278">
          <cell r="B278">
            <v>6611</v>
          </cell>
        </row>
        <row r="279">
          <cell r="B279">
            <v>6612</v>
          </cell>
        </row>
        <row r="280">
          <cell r="B280">
            <v>6613</v>
          </cell>
        </row>
        <row r="281">
          <cell r="B281">
            <v>6614</v>
          </cell>
        </row>
        <row r="282">
          <cell r="B282">
            <v>6615</v>
          </cell>
        </row>
        <row r="283">
          <cell r="B283">
            <v>6616</v>
          </cell>
        </row>
        <row r="284">
          <cell r="B284">
            <v>6617</v>
          </cell>
        </row>
        <row r="285">
          <cell r="B285">
            <v>6620</v>
          </cell>
        </row>
        <row r="286">
          <cell r="B286">
            <v>6621</v>
          </cell>
        </row>
        <row r="287">
          <cell r="B287">
            <v>6622</v>
          </cell>
        </row>
        <row r="288">
          <cell r="B288">
            <v>6623</v>
          </cell>
        </row>
        <row r="289">
          <cell r="B289">
            <v>6624</v>
          </cell>
        </row>
        <row r="290">
          <cell r="B290">
            <v>6625</v>
          </cell>
        </row>
        <row r="291">
          <cell r="B291">
            <v>6626</v>
          </cell>
        </row>
        <row r="292">
          <cell r="B292">
            <v>6627</v>
          </cell>
        </row>
        <row r="293">
          <cell r="B293">
            <v>6628</v>
          </cell>
        </row>
        <row r="294">
          <cell r="B294">
            <v>6629</v>
          </cell>
        </row>
        <row r="295">
          <cell r="B295">
            <v>6631</v>
          </cell>
        </row>
        <row r="296">
          <cell r="B296">
            <v>6632</v>
          </cell>
        </row>
        <row r="297">
          <cell r="B297">
            <v>6633</v>
          </cell>
        </row>
        <row r="298">
          <cell r="B298">
            <v>6634</v>
          </cell>
        </row>
        <row r="299">
          <cell r="B299">
            <v>6635</v>
          </cell>
        </row>
        <row r="300">
          <cell r="B300">
            <v>6641</v>
          </cell>
        </row>
        <row r="301">
          <cell r="B301">
            <v>6642</v>
          </cell>
        </row>
        <row r="302">
          <cell r="B302">
            <v>6643</v>
          </cell>
        </row>
        <row r="303">
          <cell r="B303">
            <v>6644</v>
          </cell>
        </row>
        <row r="304">
          <cell r="B304">
            <v>6645</v>
          </cell>
        </row>
        <row r="305">
          <cell r="B305">
            <v>6646</v>
          </cell>
        </row>
        <row r="306">
          <cell r="B306">
            <v>6647</v>
          </cell>
        </row>
        <row r="307">
          <cell r="B307">
            <v>6648</v>
          </cell>
        </row>
        <row r="308">
          <cell r="B308">
            <v>6650</v>
          </cell>
        </row>
        <row r="309">
          <cell r="B309">
            <v>6651</v>
          </cell>
        </row>
        <row r="310">
          <cell r="B310">
            <v>6652</v>
          </cell>
        </row>
        <row r="311">
          <cell r="B311">
            <v>6653</v>
          </cell>
        </row>
        <row r="312">
          <cell r="B312">
            <v>6654</v>
          </cell>
        </row>
        <row r="313">
          <cell r="B313">
            <v>6655</v>
          </cell>
        </row>
        <row r="314">
          <cell r="B314">
            <v>6656</v>
          </cell>
        </row>
        <row r="315">
          <cell r="B315">
            <v>6657</v>
          </cell>
        </row>
        <row r="316">
          <cell r="B316">
            <v>6658</v>
          </cell>
        </row>
        <row r="317">
          <cell r="B317">
            <v>6659</v>
          </cell>
        </row>
        <row r="318">
          <cell r="B318">
            <v>6660</v>
          </cell>
        </row>
        <row r="319">
          <cell r="B319">
            <v>6661</v>
          </cell>
        </row>
        <row r="320">
          <cell r="B320">
            <v>6662</v>
          </cell>
        </row>
        <row r="321">
          <cell r="B321">
            <v>6663</v>
          </cell>
        </row>
        <row r="322">
          <cell r="B322">
            <v>6681</v>
          </cell>
        </row>
        <row r="323">
          <cell r="B323">
            <v>6682</v>
          </cell>
        </row>
        <row r="324">
          <cell r="B324">
            <v>7111</v>
          </cell>
        </row>
        <row r="325">
          <cell r="B325">
            <v>7112</v>
          </cell>
        </row>
        <row r="326">
          <cell r="B326">
            <v>7113</v>
          </cell>
        </row>
        <row r="327">
          <cell r="B327">
            <v>7114</v>
          </cell>
        </row>
        <row r="328">
          <cell r="B328">
            <v>7115</v>
          </cell>
        </row>
        <row r="329">
          <cell r="B329">
            <v>7116</v>
          </cell>
        </row>
        <row r="330">
          <cell r="B330">
            <v>7121</v>
          </cell>
        </row>
        <row r="331">
          <cell r="B331">
            <v>7122</v>
          </cell>
        </row>
        <row r="332">
          <cell r="B332">
            <v>7123</v>
          </cell>
        </row>
        <row r="333">
          <cell r="B333">
            <v>7124</v>
          </cell>
        </row>
        <row r="334">
          <cell r="B334">
            <v>7125</v>
          </cell>
        </row>
        <row r="335">
          <cell r="B335">
            <v>7131</v>
          </cell>
        </row>
        <row r="336">
          <cell r="B336">
            <v>7133</v>
          </cell>
        </row>
        <row r="337">
          <cell r="B337">
            <v>7134</v>
          </cell>
        </row>
        <row r="338">
          <cell r="B338">
            <v>7135</v>
          </cell>
        </row>
        <row r="339">
          <cell r="B339">
            <v>7141</v>
          </cell>
        </row>
        <row r="340">
          <cell r="B340">
            <v>7143</v>
          </cell>
        </row>
        <row r="341">
          <cell r="B341">
            <v>7144</v>
          </cell>
        </row>
        <row r="342">
          <cell r="B342">
            <v>7145</v>
          </cell>
        </row>
        <row r="343">
          <cell r="B343">
            <v>7151</v>
          </cell>
        </row>
        <row r="344">
          <cell r="B344">
            <v>7153</v>
          </cell>
        </row>
        <row r="345">
          <cell r="B345">
            <v>7154</v>
          </cell>
        </row>
        <row r="346">
          <cell r="B346">
            <v>7155</v>
          </cell>
        </row>
        <row r="347">
          <cell r="B347">
            <v>7161</v>
          </cell>
        </row>
        <row r="348">
          <cell r="B348">
            <v>7163</v>
          </cell>
        </row>
        <row r="349">
          <cell r="B349">
            <v>7164</v>
          </cell>
        </row>
        <row r="350">
          <cell r="B350">
            <v>7165</v>
          </cell>
        </row>
        <row r="351">
          <cell r="B351">
            <v>7171</v>
          </cell>
        </row>
        <row r="352">
          <cell r="B352">
            <v>7172</v>
          </cell>
        </row>
        <row r="353">
          <cell r="B353">
            <v>7173</v>
          </cell>
        </row>
        <row r="354">
          <cell r="B354">
            <v>7174</v>
          </cell>
        </row>
        <row r="355">
          <cell r="B355">
            <v>7175</v>
          </cell>
        </row>
        <row r="356">
          <cell r="B356">
            <v>7176</v>
          </cell>
        </row>
        <row r="357">
          <cell r="B357">
            <v>7180</v>
          </cell>
        </row>
        <row r="358">
          <cell r="B358">
            <v>7181</v>
          </cell>
        </row>
        <row r="359">
          <cell r="B359">
            <v>7182</v>
          </cell>
        </row>
        <row r="360">
          <cell r="B360">
            <v>7183</v>
          </cell>
        </row>
        <row r="361">
          <cell r="B361">
            <v>7184</v>
          </cell>
        </row>
        <row r="362">
          <cell r="B362">
            <v>7185</v>
          </cell>
        </row>
        <row r="363">
          <cell r="B363">
            <v>7186</v>
          </cell>
        </row>
        <row r="364">
          <cell r="B364">
            <v>8011</v>
          </cell>
        </row>
        <row r="365">
          <cell r="B365">
            <v>8111</v>
          </cell>
        </row>
        <row r="366">
          <cell r="B366">
            <v>8112</v>
          </cell>
        </row>
        <row r="367">
          <cell r="B367">
            <v>8113</v>
          </cell>
        </row>
        <row r="368">
          <cell r="B368">
            <v>8114</v>
          </cell>
        </row>
        <row r="369">
          <cell r="B369">
            <v>8115</v>
          </cell>
        </row>
        <row r="370">
          <cell r="B370">
            <v>8116</v>
          </cell>
        </row>
        <row r="371">
          <cell r="B371">
            <v>8117</v>
          </cell>
        </row>
        <row r="372">
          <cell r="B372">
            <v>8118</v>
          </cell>
        </row>
        <row r="373">
          <cell r="B373">
            <v>8119</v>
          </cell>
        </row>
        <row r="374">
          <cell r="B374">
            <v>8120</v>
          </cell>
        </row>
        <row r="375">
          <cell r="B375">
            <v>8121</v>
          </cell>
        </row>
        <row r="376">
          <cell r="B376">
            <v>8122</v>
          </cell>
        </row>
        <row r="377">
          <cell r="B377">
            <v>8123</v>
          </cell>
        </row>
        <row r="378">
          <cell r="B378">
            <v>8124</v>
          </cell>
        </row>
        <row r="379">
          <cell r="B379">
            <v>8125</v>
          </cell>
        </row>
        <row r="380">
          <cell r="B380">
            <v>8126</v>
          </cell>
        </row>
        <row r="381">
          <cell r="B381">
            <v>8127</v>
          </cell>
        </row>
        <row r="382">
          <cell r="B382">
            <v>8128</v>
          </cell>
        </row>
        <row r="383">
          <cell r="B383">
            <v>8129</v>
          </cell>
        </row>
        <row r="384">
          <cell r="B384">
            <v>8130</v>
          </cell>
        </row>
        <row r="385">
          <cell r="B385">
            <v>8131</v>
          </cell>
        </row>
        <row r="386">
          <cell r="B386">
            <v>8132</v>
          </cell>
        </row>
        <row r="387">
          <cell r="B387">
            <v>8133</v>
          </cell>
        </row>
        <row r="388">
          <cell r="B388">
            <v>8136</v>
          </cell>
        </row>
        <row r="389">
          <cell r="B389">
            <v>8141</v>
          </cell>
        </row>
        <row r="390">
          <cell r="B390">
            <v>8150</v>
          </cell>
        </row>
        <row r="391">
          <cell r="B391">
            <v>8160</v>
          </cell>
        </row>
        <row r="392">
          <cell r="B392">
            <v>8201</v>
          </cell>
        </row>
        <row r="393">
          <cell r="B393">
            <v>8202</v>
          </cell>
        </row>
        <row r="394">
          <cell r="B394">
            <v>8203</v>
          </cell>
        </row>
        <row r="395">
          <cell r="B395">
            <v>8204</v>
          </cell>
        </row>
        <row r="396">
          <cell r="B396">
            <v>8205</v>
          </cell>
        </row>
        <row r="397">
          <cell r="B397">
            <v>8206</v>
          </cell>
        </row>
        <row r="398">
          <cell r="B398">
            <v>8207</v>
          </cell>
        </row>
        <row r="399">
          <cell r="B399">
            <v>8208</v>
          </cell>
        </row>
        <row r="400">
          <cell r="B400">
            <v>8209</v>
          </cell>
        </row>
        <row r="401">
          <cell r="B401">
            <v>8210</v>
          </cell>
        </row>
        <row r="402">
          <cell r="B402">
            <v>8230</v>
          </cell>
        </row>
        <row r="403">
          <cell r="B403">
            <v>8240</v>
          </cell>
        </row>
        <row r="404">
          <cell r="B404">
            <v>8381</v>
          </cell>
        </row>
        <row r="405">
          <cell r="B405">
            <v>8382</v>
          </cell>
        </row>
        <row r="406">
          <cell r="B406">
            <v>9101</v>
          </cell>
        </row>
        <row r="407">
          <cell r="B407">
            <v>9102</v>
          </cell>
        </row>
        <row r="408">
          <cell r="B408">
            <v>9103</v>
          </cell>
        </row>
        <row r="409">
          <cell r="B409">
            <v>9104</v>
          </cell>
        </row>
        <row r="410">
          <cell r="B410">
            <v>9201</v>
          </cell>
        </row>
        <row r="411">
          <cell r="B411">
            <v>9202</v>
          </cell>
        </row>
        <row r="412">
          <cell r="B412">
            <v>9203</v>
          </cell>
        </row>
        <row r="413">
          <cell r="B413">
            <v>9204</v>
          </cell>
        </row>
        <row r="414">
          <cell r="B414">
            <v>9211</v>
          </cell>
        </row>
        <row r="415">
          <cell r="B415">
            <v>9212</v>
          </cell>
        </row>
        <row r="416">
          <cell r="B416">
            <v>9221</v>
          </cell>
        </row>
        <row r="417">
          <cell r="B417">
            <v>9222</v>
          </cell>
        </row>
        <row r="418">
          <cell r="B418">
            <v>9231</v>
          </cell>
        </row>
        <row r="419">
          <cell r="B419">
            <v>9232</v>
          </cell>
        </row>
        <row r="420">
          <cell r="B420">
            <v>9241</v>
          </cell>
        </row>
        <row r="421">
          <cell r="B421">
            <v>9242</v>
          </cell>
        </row>
        <row r="422">
          <cell r="B422">
            <v>9243</v>
          </cell>
        </row>
        <row r="423">
          <cell r="B423">
            <v>9244</v>
          </cell>
        </row>
        <row r="424">
          <cell r="B424">
            <v>9251</v>
          </cell>
        </row>
        <row r="425">
          <cell r="B425">
            <v>9252</v>
          </cell>
        </row>
        <row r="426">
          <cell r="B426">
            <v>9261</v>
          </cell>
        </row>
        <row r="427">
          <cell r="B427">
            <v>9301</v>
          </cell>
        </row>
        <row r="428">
          <cell r="B428">
            <v>9302</v>
          </cell>
        </row>
        <row r="429">
          <cell r="B429">
            <v>9303</v>
          </cell>
        </row>
        <row r="430">
          <cell r="B430">
            <v>9311</v>
          </cell>
        </row>
        <row r="431">
          <cell r="B431">
            <v>9312</v>
          </cell>
        </row>
        <row r="432">
          <cell r="B432">
            <v>9321</v>
          </cell>
        </row>
        <row r="433">
          <cell r="B433">
            <v>9322</v>
          </cell>
        </row>
        <row r="434">
          <cell r="B434">
            <v>9331</v>
          </cell>
        </row>
        <row r="435">
          <cell r="B435">
            <v>9332</v>
          </cell>
        </row>
        <row r="436">
          <cell r="B436">
            <v>9341</v>
          </cell>
        </row>
        <row r="437">
          <cell r="B437">
            <v>9351</v>
          </cell>
        </row>
        <row r="438">
          <cell r="B438">
            <v>9352</v>
          </cell>
        </row>
        <row r="439">
          <cell r="B439">
            <v>9353</v>
          </cell>
        </row>
        <row r="440">
          <cell r="B440">
            <v>9361</v>
          </cell>
        </row>
        <row r="441">
          <cell r="B441">
            <v>9362</v>
          </cell>
        </row>
        <row r="442">
          <cell r="B442">
            <v>9371</v>
          </cell>
        </row>
        <row r="443">
          <cell r="B443">
            <v>9401</v>
          </cell>
        </row>
        <row r="444">
          <cell r="B444">
            <v>9402</v>
          </cell>
        </row>
        <row r="445">
          <cell r="B445">
            <v>9403</v>
          </cell>
        </row>
        <row r="446">
          <cell r="B446">
            <v>9404</v>
          </cell>
        </row>
        <row r="447">
          <cell r="B447">
            <v>9405</v>
          </cell>
        </row>
        <row r="448">
          <cell r="B448">
            <v>9406</v>
          </cell>
        </row>
        <row r="449">
          <cell r="B449">
            <v>9407</v>
          </cell>
        </row>
        <row r="450">
          <cell r="B450">
            <v>9408</v>
          </cell>
        </row>
        <row r="451">
          <cell r="B451">
            <v>9501</v>
          </cell>
        </row>
        <row r="452">
          <cell r="B452">
            <v>9502</v>
          </cell>
        </row>
        <row r="453">
          <cell r="B453">
            <v>9503</v>
          </cell>
        </row>
        <row r="454">
          <cell r="B454">
            <v>9504</v>
          </cell>
        </row>
        <row r="455">
          <cell r="B455">
            <v>9521</v>
          </cell>
        </row>
        <row r="456">
          <cell r="B456">
            <v>9522</v>
          </cell>
        </row>
        <row r="457">
          <cell r="B457">
            <v>9523</v>
          </cell>
        </row>
        <row r="458">
          <cell r="B458">
            <v>9525</v>
          </cell>
        </row>
        <row r="459">
          <cell r="B459">
            <v>9531</v>
          </cell>
        </row>
        <row r="460">
          <cell r="B460">
            <v>9532</v>
          </cell>
        </row>
        <row r="461">
          <cell r="B461">
            <v>9533</v>
          </cell>
        </row>
        <row r="462">
          <cell r="B462">
            <v>9534</v>
          </cell>
        </row>
        <row r="463">
          <cell r="B463">
            <v>9535</v>
          </cell>
        </row>
        <row r="464">
          <cell r="B464">
            <v>9536</v>
          </cell>
        </row>
        <row r="465">
          <cell r="B465">
            <v>9537</v>
          </cell>
        </row>
        <row r="466">
          <cell r="B466">
            <v>9538</v>
          </cell>
        </row>
        <row r="467">
          <cell r="B467">
            <v>9541</v>
          </cell>
        </row>
        <row r="468">
          <cell r="B468">
            <v>9542</v>
          </cell>
        </row>
        <row r="469">
          <cell r="B469">
            <v>9551</v>
          </cell>
        </row>
        <row r="470">
          <cell r="B470">
            <v>9552</v>
          </cell>
        </row>
        <row r="471">
          <cell r="B471">
            <v>9553</v>
          </cell>
        </row>
        <row r="472">
          <cell r="B472">
            <v>9554</v>
          </cell>
        </row>
        <row r="473">
          <cell r="B473">
            <v>9555</v>
          </cell>
        </row>
        <row r="474">
          <cell r="B474">
            <v>9556</v>
          </cell>
        </row>
        <row r="475">
          <cell r="B475">
            <v>9557</v>
          </cell>
        </row>
        <row r="476">
          <cell r="B476">
            <v>9558</v>
          </cell>
        </row>
        <row r="477">
          <cell r="B477">
            <v>9571</v>
          </cell>
        </row>
        <row r="478">
          <cell r="B478">
            <v>9573</v>
          </cell>
        </row>
        <row r="479">
          <cell r="B479">
            <v>9575</v>
          </cell>
        </row>
        <row r="480">
          <cell r="B480">
            <v>9601</v>
          </cell>
        </row>
        <row r="481">
          <cell r="B481">
            <v>9602</v>
          </cell>
        </row>
        <row r="482">
          <cell r="B482">
            <v>9603</v>
          </cell>
        </row>
        <row r="483">
          <cell r="B483">
            <v>9611</v>
          </cell>
        </row>
        <row r="484">
          <cell r="B484">
            <v>9612</v>
          </cell>
        </row>
        <row r="485">
          <cell r="B485">
            <v>9613</v>
          </cell>
        </row>
        <row r="486">
          <cell r="B486">
            <v>9614</v>
          </cell>
        </row>
        <row r="487">
          <cell r="B487">
            <v>9615</v>
          </cell>
        </row>
        <row r="488">
          <cell r="B488">
            <v>9701</v>
          </cell>
        </row>
        <row r="489">
          <cell r="B489">
            <v>9702</v>
          </cell>
        </row>
        <row r="490">
          <cell r="B490">
            <v>9703</v>
          </cell>
        </row>
        <row r="491">
          <cell r="B491">
            <v>9704</v>
          </cell>
        </row>
        <row r="492">
          <cell r="B492">
            <v>9705</v>
          </cell>
        </row>
        <row r="493">
          <cell r="B493">
            <v>9706</v>
          </cell>
        </row>
        <row r="494">
          <cell r="B494">
            <v>9710</v>
          </cell>
        </row>
        <row r="495">
          <cell r="B495">
            <v>9711</v>
          </cell>
        </row>
        <row r="496">
          <cell r="B496">
            <v>9712</v>
          </cell>
        </row>
        <row r="497">
          <cell r="B497">
            <v>9713</v>
          </cell>
        </row>
        <row r="498">
          <cell r="B498">
            <v>9714</v>
          </cell>
        </row>
        <row r="499">
          <cell r="B499">
            <v>9715</v>
          </cell>
        </row>
        <row r="500">
          <cell r="B500">
            <v>9716</v>
          </cell>
        </row>
        <row r="501">
          <cell r="B501">
            <v>9717</v>
          </cell>
        </row>
        <row r="502">
          <cell r="B502">
            <v>9718</v>
          </cell>
        </row>
        <row r="503">
          <cell r="B503">
            <v>9719</v>
          </cell>
        </row>
        <row r="504">
          <cell r="B504">
            <v>9721</v>
          </cell>
        </row>
        <row r="505">
          <cell r="B505">
            <v>9722</v>
          </cell>
        </row>
        <row r="506">
          <cell r="B506">
            <v>9723</v>
          </cell>
        </row>
        <row r="507">
          <cell r="B507">
            <v>9724</v>
          </cell>
        </row>
        <row r="508">
          <cell r="B508">
            <v>9725</v>
          </cell>
        </row>
        <row r="509">
          <cell r="B509">
            <v>9726</v>
          </cell>
        </row>
        <row r="510">
          <cell r="B510">
            <v>9727</v>
          </cell>
        </row>
        <row r="511">
          <cell r="B511">
            <v>9728</v>
          </cell>
        </row>
        <row r="512">
          <cell r="B512">
            <v>9801</v>
          </cell>
        </row>
        <row r="513">
          <cell r="B513">
            <v>9802</v>
          </cell>
        </row>
        <row r="514">
          <cell r="B514">
            <v>9803</v>
          </cell>
        </row>
        <row r="515">
          <cell r="B515">
            <v>9804</v>
          </cell>
        </row>
        <row r="516">
          <cell r="B516">
            <v>9805</v>
          </cell>
        </row>
        <row r="517">
          <cell r="B517">
            <v>9806</v>
          </cell>
        </row>
        <row r="518">
          <cell r="B518">
            <v>9807</v>
          </cell>
        </row>
        <row r="519">
          <cell r="B519">
            <v>9808</v>
          </cell>
        </row>
        <row r="520">
          <cell r="B520">
            <v>9810</v>
          </cell>
        </row>
        <row r="521">
          <cell r="B521">
            <v>9811</v>
          </cell>
        </row>
        <row r="522">
          <cell r="B522">
            <v>9812</v>
          </cell>
        </row>
        <row r="523">
          <cell r="B523">
            <v>9813</v>
          </cell>
        </row>
        <row r="524">
          <cell r="B524">
            <v>9814</v>
          </cell>
        </row>
        <row r="525">
          <cell r="B525">
            <v>9815</v>
          </cell>
        </row>
        <row r="526">
          <cell r="B526">
            <v>9816</v>
          </cell>
        </row>
        <row r="527">
          <cell r="B527">
            <v>9817</v>
          </cell>
        </row>
        <row r="528">
          <cell r="B528">
            <v>9818</v>
          </cell>
        </row>
        <row r="529">
          <cell r="B529">
            <v>9819</v>
          </cell>
        </row>
        <row r="530">
          <cell r="B530">
            <v>9821</v>
          </cell>
        </row>
        <row r="531">
          <cell r="B531">
            <v>9822</v>
          </cell>
        </row>
        <row r="532">
          <cell r="B532">
            <v>9825</v>
          </cell>
        </row>
        <row r="533">
          <cell r="B533">
            <v>9831</v>
          </cell>
        </row>
        <row r="534">
          <cell r="B534">
            <v>9832</v>
          </cell>
        </row>
        <row r="535">
          <cell r="B535">
            <v>9835</v>
          </cell>
        </row>
        <row r="536">
          <cell r="B536">
            <v>9881</v>
          </cell>
        </row>
        <row r="537">
          <cell r="B537">
            <v>9880</v>
          </cell>
        </row>
        <row r="538">
          <cell r="B538">
            <v>9882</v>
          </cell>
        </row>
        <row r="539">
          <cell r="B539">
            <v>9883</v>
          </cell>
        </row>
        <row r="540">
          <cell r="B540">
            <v>9884</v>
          </cell>
        </row>
        <row r="541">
          <cell r="B541">
            <v>9885</v>
          </cell>
        </row>
        <row r="542">
          <cell r="B542">
            <v>9886</v>
          </cell>
        </row>
        <row r="543">
          <cell r="B543">
            <v>9887</v>
          </cell>
        </row>
        <row r="544">
          <cell r="B544">
            <v>9888</v>
          </cell>
        </row>
        <row r="545">
          <cell r="B545">
            <v>9889</v>
          </cell>
        </row>
        <row r="546">
          <cell r="B546">
            <v>9911</v>
          </cell>
        </row>
        <row r="547">
          <cell r="B547">
            <v>9912</v>
          </cell>
        </row>
        <row r="548">
          <cell r="B548">
            <v>9913</v>
          </cell>
        </row>
        <row r="549">
          <cell r="B549">
            <v>9914</v>
          </cell>
        </row>
        <row r="550">
          <cell r="B550">
            <v>9915</v>
          </cell>
        </row>
        <row r="551">
          <cell r="B551">
            <v>9916</v>
          </cell>
        </row>
        <row r="552">
          <cell r="B552">
            <v>9917</v>
          </cell>
        </row>
        <row r="553">
          <cell r="B553">
            <v>9918</v>
          </cell>
        </row>
        <row r="554">
          <cell r="B554">
            <v>9941</v>
          </cell>
        </row>
        <row r="555">
          <cell r="B555">
            <v>9942</v>
          </cell>
        </row>
        <row r="556">
          <cell r="B556">
            <v>9943</v>
          </cell>
        </row>
        <row r="557">
          <cell r="B557">
            <v>9944</v>
          </cell>
        </row>
        <row r="558">
          <cell r="B558">
            <v>9945</v>
          </cell>
        </row>
        <row r="559">
          <cell r="B559">
            <v>9946</v>
          </cell>
        </row>
        <row r="560">
          <cell r="B560">
            <v>9947</v>
          </cell>
        </row>
        <row r="561">
          <cell r="B561">
            <v>9971</v>
          </cell>
        </row>
        <row r="562">
          <cell r="B562">
            <v>9975</v>
          </cell>
        </row>
      </sheetData>
      <sheetData sheetId="1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M (2)"/>
      <sheetName val="ESTM PASTE2"/>
      <sheetName val="ESTM PAST"/>
      <sheetName val="DES"/>
      <sheetName val="export"/>
      <sheetName val="Gambar"/>
      <sheetName val="Sheet1"/>
      <sheetName val="Koperasi Prod"/>
      <sheetName val="RKP Koperasi"/>
      <sheetName val="RKP GAB"/>
      <sheetName val="RKP Non DB "/>
      <sheetName val="prod.non db"/>
      <sheetName val="NON DB"/>
      <sheetName val="RKP-DB"/>
      <sheetName val="prod-db"/>
      <sheetName val="DB"/>
      <sheetName val="RKP Tangerang-DB"/>
      <sheetName val="prod-tgr"/>
      <sheetName val="Tangerang (DB)"/>
      <sheetName val="CODE"/>
      <sheetName val="Sheet2"/>
      <sheetName val="nota lx-300"/>
      <sheetName val="LQ 2170"/>
      <sheetName val="Level 1-3 Listing"/>
      <sheetName val="Tangerang _x0010__x0000_(_x0006_"/>
      <sheetName val="Tangerang _x0010_"/>
      <sheetName val="Tangerang _x0010_?(_x0006_"/>
      <sheetName val="Rekap"/>
      <sheetName val="harga"/>
      <sheetName val="RumusTB 1 bln"/>
      <sheetName val="Tangerang _x0010__(_x0006_"/>
      <sheetName val="GD-BB Kt. A"/>
      <sheetName val="data_val"/>
      <sheetName val="COA"/>
      <sheetName val="Trial Balance"/>
      <sheetName val="Input"/>
      <sheetName val="TB98,oct99&amp;sap99-WPL"/>
      <sheetName val="TB"/>
      <sheetName val="analis"/>
      <sheetName val="CUP ERJEPIT"/>
      <sheetName val="HOLDING-TB"/>
      <sheetName val="Marshal -1"/>
      <sheetName val="Data"/>
      <sheetName val="Fill this out first..."/>
      <sheetName val="SALE_022004"/>
      <sheetName val="co_data"/>
      <sheetName val="Tangerang _x005f_x0010__(_x005f_x0006_"/>
      <sheetName val="Tangerang _x005f_x0010_"/>
      <sheetName val="Tangerang _x005f_x0010__x005f_x0000_(_x0006"/>
      <sheetName val="Tangerang _x005f_x005f_x005f_x0010__(_x005f"/>
      <sheetName val="Tangerang _x005f_x005f_x005f_x0010_"/>
      <sheetName val="Tangerang _x005f_x005f_x005f_x0010__x005f_x005f_x"/>
      <sheetName val="Tangerang _x005f_x0010_?(_x005f_x0006_"/>
      <sheetName val="Module2"/>
      <sheetName val="PARAMETERS"/>
      <sheetName val="CIVIC 1.6L(7ｶ国MA輸出)ｺｽﾄ"/>
      <sheetName val="Bobot rev"/>
      <sheetName val="General Info"/>
      <sheetName val="A"/>
      <sheetName val="MW"/>
      <sheetName val="MNK"/>
      <sheetName val="Sheet3"/>
      <sheetName val="Performance_Assumptions"/>
      <sheetName val="Summary PL 2012"/>
      <sheetName val="Detail PL"/>
      <sheetName val="PL Detail (3)"/>
      <sheetName val="Detail BS"/>
      <sheetName val="MASTKIRA (Ok -PBA)"/>
      <sheetName val="Summary PL 20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">
          <cell r="A1" t="str">
            <v>Code</v>
          </cell>
          <cell r="B1" t="str">
            <v>Items</v>
          </cell>
          <cell r="C1" t="str">
            <v>Isi</v>
          </cell>
          <cell r="D1" t="str">
            <v>Gr</v>
          </cell>
          <cell r="E1" t="str">
            <v>Ket</v>
          </cell>
        </row>
        <row r="2">
          <cell r="A2">
            <v>1</v>
          </cell>
          <cell r="B2" t="str">
            <v>SC2</v>
          </cell>
          <cell r="C2">
            <v>6</v>
          </cell>
          <cell r="D2">
            <v>650</v>
          </cell>
          <cell r="E2" t="str">
            <v>Lokal</v>
          </cell>
        </row>
        <row r="3">
          <cell r="A3">
            <v>2</v>
          </cell>
          <cell r="B3" t="str">
            <v>SC5P</v>
          </cell>
          <cell r="C3">
            <v>30</v>
          </cell>
          <cell r="D3">
            <v>54.000000000000007</v>
          </cell>
          <cell r="E3" t="str">
            <v>Lokal</v>
          </cell>
        </row>
        <row r="4">
          <cell r="A4">
            <v>3</v>
          </cell>
          <cell r="B4" t="str">
            <v>SC5M</v>
          </cell>
          <cell r="C4">
            <v>50</v>
          </cell>
          <cell r="D4">
            <v>40</v>
          </cell>
          <cell r="E4" t="str">
            <v>Lokal</v>
          </cell>
        </row>
        <row r="5">
          <cell r="A5">
            <v>4</v>
          </cell>
          <cell r="B5" t="str">
            <v>WLC2</v>
          </cell>
          <cell r="C5">
            <v>144</v>
          </cell>
          <cell r="D5">
            <v>10</v>
          </cell>
          <cell r="E5" t="str">
            <v>Lokal</v>
          </cell>
        </row>
        <row r="6">
          <cell r="A6">
            <v>5</v>
          </cell>
          <cell r="B6" t="str">
            <v>WLCS</v>
          </cell>
          <cell r="C6">
            <v>24</v>
          </cell>
          <cell r="D6">
            <v>69.999999999999986</v>
          </cell>
          <cell r="E6" t="str">
            <v>Lokal</v>
          </cell>
        </row>
        <row r="7">
          <cell r="A7">
            <v>6</v>
          </cell>
          <cell r="B7" t="str">
            <v>WLCM</v>
          </cell>
          <cell r="C7">
            <v>12</v>
          </cell>
          <cell r="D7">
            <v>300</v>
          </cell>
          <cell r="E7" t="str">
            <v>Lokal</v>
          </cell>
        </row>
        <row r="8">
          <cell r="A8">
            <v>7</v>
          </cell>
          <cell r="B8" t="str">
            <v>WPR4</v>
          </cell>
          <cell r="C8">
            <v>144</v>
          </cell>
          <cell r="D8">
            <v>18.000000000000004</v>
          </cell>
          <cell r="E8" t="str">
            <v>Premium</v>
          </cell>
        </row>
        <row r="9">
          <cell r="A9">
            <v>8</v>
          </cell>
          <cell r="B9" t="str">
            <v>WPR5</v>
          </cell>
          <cell r="C9">
            <v>48</v>
          </cell>
          <cell r="D9">
            <v>45.000000000000007</v>
          </cell>
          <cell r="E9" t="str">
            <v>Premium</v>
          </cell>
        </row>
        <row r="10">
          <cell r="A10">
            <v>9</v>
          </cell>
          <cell r="B10" t="str">
            <v>WPR6</v>
          </cell>
          <cell r="C10">
            <v>24</v>
          </cell>
          <cell r="D10">
            <v>90.000000000000014</v>
          </cell>
          <cell r="E10" t="str">
            <v>Premium</v>
          </cell>
        </row>
        <row r="11">
          <cell r="A11">
            <v>10</v>
          </cell>
          <cell r="B11" t="str">
            <v>WLCK</v>
          </cell>
          <cell r="C11">
            <v>6</v>
          </cell>
          <cell r="D11">
            <v>650</v>
          </cell>
          <cell r="E11" t="str">
            <v>Premium</v>
          </cell>
        </row>
        <row r="12">
          <cell r="A12">
            <v>11</v>
          </cell>
          <cell r="B12" t="str">
            <v>DC1</v>
          </cell>
          <cell r="C12">
            <v>144</v>
          </cell>
          <cell r="D12">
            <v>25</v>
          </cell>
          <cell r="E12" t="str">
            <v>Premium</v>
          </cell>
        </row>
        <row r="13">
          <cell r="A13">
            <v>12</v>
          </cell>
          <cell r="B13" t="str">
            <v>DC1A</v>
          </cell>
          <cell r="C13">
            <v>72</v>
          </cell>
          <cell r="D13">
            <v>25</v>
          </cell>
          <cell r="E13" t="str">
            <v>Premium</v>
          </cell>
        </row>
        <row r="14">
          <cell r="A14">
            <v>13</v>
          </cell>
          <cell r="B14" t="str">
            <v>DCM</v>
          </cell>
          <cell r="C14">
            <v>144</v>
          </cell>
          <cell r="D14">
            <v>25</v>
          </cell>
          <cell r="E14" t="str">
            <v>Premium</v>
          </cell>
        </row>
        <row r="15">
          <cell r="A15">
            <v>14</v>
          </cell>
          <cell r="B15" t="str">
            <v>DCM1A</v>
          </cell>
          <cell r="C15">
            <v>72</v>
          </cell>
          <cell r="D15">
            <v>25</v>
          </cell>
          <cell r="E15" t="str">
            <v>Premium</v>
          </cell>
        </row>
        <row r="16">
          <cell r="A16">
            <v>15</v>
          </cell>
          <cell r="B16" t="str">
            <v>DRC</v>
          </cell>
          <cell r="C16">
            <v>120</v>
          </cell>
          <cell r="D16">
            <v>10</v>
          </cell>
          <cell r="E16" t="str">
            <v>Lokal</v>
          </cell>
        </row>
        <row r="17">
          <cell r="A17">
            <v>16</v>
          </cell>
          <cell r="B17" t="str">
            <v>DBC</v>
          </cell>
          <cell r="C17">
            <v>144</v>
          </cell>
          <cell r="D17">
            <v>13.472222222222221</v>
          </cell>
          <cell r="E17" t="str">
            <v>Premium</v>
          </cell>
        </row>
        <row r="18">
          <cell r="A18">
            <v>17</v>
          </cell>
          <cell r="B18" t="str">
            <v>CLCL</v>
          </cell>
          <cell r="C18">
            <v>6</v>
          </cell>
          <cell r="D18">
            <v>500</v>
          </cell>
          <cell r="E18" t="str">
            <v>Lokal</v>
          </cell>
        </row>
        <row r="19">
          <cell r="A19">
            <v>18</v>
          </cell>
          <cell r="B19" t="str">
            <v>CLC4</v>
          </cell>
          <cell r="C19">
            <v>144</v>
          </cell>
          <cell r="D19">
            <v>20</v>
          </cell>
          <cell r="E19" t="str">
            <v>Premium</v>
          </cell>
        </row>
        <row r="20">
          <cell r="A20">
            <v>19</v>
          </cell>
          <cell r="B20" t="str">
            <v>WPC5</v>
          </cell>
          <cell r="C20">
            <v>48</v>
          </cell>
          <cell r="D20">
            <v>45.000000000000007</v>
          </cell>
          <cell r="E20" t="str">
            <v>Premium</v>
          </cell>
        </row>
        <row r="21">
          <cell r="A21">
            <v>20</v>
          </cell>
          <cell r="B21" t="str">
            <v>WPC4</v>
          </cell>
          <cell r="C21">
            <v>144</v>
          </cell>
          <cell r="D21">
            <v>18.000000000000004</v>
          </cell>
          <cell r="E21" t="str">
            <v>Premium</v>
          </cell>
        </row>
        <row r="22">
          <cell r="A22">
            <v>21</v>
          </cell>
          <cell r="B22" t="str">
            <v>BIC4</v>
          </cell>
          <cell r="C22">
            <v>60</v>
          </cell>
          <cell r="D22">
            <v>20</v>
          </cell>
          <cell r="E22" t="str">
            <v>Premium</v>
          </cell>
        </row>
        <row r="23">
          <cell r="A23">
            <v>22</v>
          </cell>
          <cell r="B23" t="str">
            <v>BIC5</v>
          </cell>
          <cell r="C23">
            <v>48</v>
          </cell>
          <cell r="D23">
            <v>45.000000000000007</v>
          </cell>
          <cell r="E23" t="str">
            <v>Premium</v>
          </cell>
        </row>
        <row r="24">
          <cell r="A24">
            <v>23</v>
          </cell>
          <cell r="B24" t="str">
            <v>SC3</v>
          </cell>
          <cell r="C24">
            <v>6</v>
          </cell>
          <cell r="D24">
            <v>650</v>
          </cell>
          <cell r="E24" t="str">
            <v>Lokal</v>
          </cell>
        </row>
        <row r="25">
          <cell r="A25">
            <v>24</v>
          </cell>
          <cell r="B25" t="str">
            <v>BRP4</v>
          </cell>
          <cell r="C25">
            <v>360</v>
          </cell>
          <cell r="D25">
            <v>5.5972222222222223</v>
          </cell>
          <cell r="E25" t="str">
            <v>Premium</v>
          </cell>
        </row>
        <row r="26">
          <cell r="A26">
            <v>25</v>
          </cell>
          <cell r="B26" t="str">
            <v>BIC4 K</v>
          </cell>
          <cell r="C26">
            <v>60</v>
          </cell>
          <cell r="D26">
            <v>20</v>
          </cell>
          <cell r="E26" t="str">
            <v>Premium</v>
          </cell>
        </row>
        <row r="27">
          <cell r="A27">
            <v>26</v>
          </cell>
          <cell r="B27" t="str">
            <v>SC2S</v>
          </cell>
          <cell r="C27">
            <v>6</v>
          </cell>
          <cell r="D27">
            <v>650</v>
          </cell>
          <cell r="E27" t="str">
            <v>Lokal</v>
          </cell>
        </row>
        <row r="28">
          <cell r="A28">
            <v>27</v>
          </cell>
          <cell r="B28" t="str">
            <v>CLS4</v>
          </cell>
          <cell r="C28">
            <v>144</v>
          </cell>
          <cell r="D28">
            <v>20</v>
          </cell>
          <cell r="E28" t="str">
            <v>Premium</v>
          </cell>
        </row>
        <row r="29">
          <cell r="A29">
            <v>28</v>
          </cell>
          <cell r="B29" t="str">
            <v>CLS5</v>
          </cell>
          <cell r="C29">
            <v>36</v>
          </cell>
          <cell r="D29">
            <v>80</v>
          </cell>
          <cell r="E29" t="str">
            <v>Premium</v>
          </cell>
        </row>
        <row r="30">
          <cell r="A30">
            <v>29</v>
          </cell>
          <cell r="B30" t="str">
            <v>CLC5</v>
          </cell>
          <cell r="C30">
            <v>36</v>
          </cell>
          <cell r="D30">
            <v>80</v>
          </cell>
          <cell r="E30" t="str">
            <v>Premium</v>
          </cell>
        </row>
        <row r="31">
          <cell r="A31">
            <v>30</v>
          </cell>
          <cell r="B31" t="str">
            <v>WPR4 K</v>
          </cell>
          <cell r="C31">
            <v>144</v>
          </cell>
          <cell r="D31">
            <v>18.000000000000004</v>
          </cell>
          <cell r="E31" t="str">
            <v>Premium</v>
          </cell>
        </row>
        <row r="32">
          <cell r="A32">
            <v>31</v>
          </cell>
          <cell r="B32" t="str">
            <v>WLCM Exp</v>
          </cell>
          <cell r="C32">
            <v>12</v>
          </cell>
          <cell r="D32">
            <v>334.99999999999994</v>
          </cell>
          <cell r="E32" t="str">
            <v>Premium</v>
          </cell>
        </row>
        <row r="33">
          <cell r="A33">
            <v>32</v>
          </cell>
          <cell r="B33" t="str">
            <v>WLSM</v>
          </cell>
          <cell r="C33">
            <v>12</v>
          </cell>
          <cell r="D33">
            <v>334.99999999999994</v>
          </cell>
          <cell r="E33" t="str">
            <v>Premium</v>
          </cell>
        </row>
        <row r="34">
          <cell r="A34">
            <v>33</v>
          </cell>
          <cell r="B34" t="str">
            <v>WLVM</v>
          </cell>
          <cell r="C34">
            <v>12</v>
          </cell>
          <cell r="D34">
            <v>334.99999999999994</v>
          </cell>
          <cell r="E34" t="str">
            <v>Premium</v>
          </cell>
        </row>
        <row r="35">
          <cell r="A35">
            <v>34</v>
          </cell>
          <cell r="B35" t="str">
            <v>WPR4 Exp</v>
          </cell>
          <cell r="C35">
            <v>144</v>
          </cell>
          <cell r="D35">
            <v>18.000000000000004</v>
          </cell>
          <cell r="E35" t="str">
            <v>Premium</v>
          </cell>
        </row>
        <row r="36">
          <cell r="A36">
            <v>35</v>
          </cell>
          <cell r="B36" t="str">
            <v>WPR5 Exp</v>
          </cell>
          <cell r="C36">
            <v>48</v>
          </cell>
          <cell r="D36">
            <v>45.000000000000007</v>
          </cell>
          <cell r="E36" t="str">
            <v>Premium</v>
          </cell>
        </row>
        <row r="37">
          <cell r="A37">
            <v>36</v>
          </cell>
          <cell r="B37" t="str">
            <v>WPC4 Exp</v>
          </cell>
          <cell r="C37">
            <v>144</v>
          </cell>
          <cell r="D37">
            <v>18.000000000000004</v>
          </cell>
          <cell r="E37" t="str">
            <v>Premium</v>
          </cell>
        </row>
        <row r="38">
          <cell r="A38">
            <v>37</v>
          </cell>
          <cell r="B38" t="str">
            <v>WPC5 Exp</v>
          </cell>
          <cell r="C38">
            <v>48</v>
          </cell>
          <cell r="D38">
            <v>45.000000000000007</v>
          </cell>
          <cell r="E38" t="str">
            <v>Premium</v>
          </cell>
        </row>
        <row r="39">
          <cell r="A39">
            <v>38</v>
          </cell>
          <cell r="B39" t="str">
            <v>WLCK Exp</v>
          </cell>
          <cell r="C39">
            <v>6</v>
          </cell>
          <cell r="D39">
            <v>650</v>
          </cell>
          <cell r="E39" t="str">
            <v>Premium</v>
          </cell>
        </row>
        <row r="40">
          <cell r="A40">
            <v>39</v>
          </cell>
          <cell r="B40" t="str">
            <v>WLC2 Exp</v>
          </cell>
          <cell r="C40">
            <v>576</v>
          </cell>
          <cell r="D40">
            <v>10</v>
          </cell>
          <cell r="E40" t="str">
            <v>Premium</v>
          </cell>
        </row>
        <row r="41">
          <cell r="A41">
            <v>40</v>
          </cell>
          <cell r="B41" t="str">
            <v>DBC K</v>
          </cell>
          <cell r="C41">
            <v>144</v>
          </cell>
          <cell r="D41">
            <v>1.94</v>
          </cell>
          <cell r="E41" t="str">
            <v>Premium</v>
          </cell>
        </row>
        <row r="42">
          <cell r="A42">
            <v>41</v>
          </cell>
          <cell r="B42" t="str">
            <v>DC1 Exp</v>
          </cell>
          <cell r="C42">
            <v>144</v>
          </cell>
          <cell r="D42">
            <v>31.000000000000004</v>
          </cell>
          <cell r="E42" t="str">
            <v>Premium</v>
          </cell>
        </row>
        <row r="43">
          <cell r="A43">
            <v>42</v>
          </cell>
          <cell r="B43" t="str">
            <v>DS1</v>
          </cell>
          <cell r="C43">
            <v>144</v>
          </cell>
          <cell r="D43">
            <v>31.000000000000004</v>
          </cell>
          <cell r="E43" t="str">
            <v>Premium</v>
          </cell>
        </row>
        <row r="44">
          <cell r="A44">
            <v>43</v>
          </cell>
          <cell r="B44" t="str">
            <v>DV1</v>
          </cell>
          <cell r="C44">
            <v>144</v>
          </cell>
          <cell r="D44">
            <v>31.000000000000004</v>
          </cell>
          <cell r="E44" t="str">
            <v>Premium</v>
          </cell>
        </row>
        <row r="45">
          <cell r="A45">
            <v>44</v>
          </cell>
          <cell r="B45" t="str">
            <v>DBC Exp</v>
          </cell>
          <cell r="C45">
            <v>144</v>
          </cell>
          <cell r="D45">
            <v>13.263888888888888</v>
          </cell>
          <cell r="E45" t="str">
            <v>Premium</v>
          </cell>
        </row>
        <row r="46">
          <cell r="A46">
            <v>45</v>
          </cell>
          <cell r="B46" t="str">
            <v>CLC4 Exp</v>
          </cell>
          <cell r="C46">
            <v>144</v>
          </cell>
          <cell r="D46">
            <v>20</v>
          </cell>
          <cell r="E46" t="str">
            <v>Premium</v>
          </cell>
        </row>
        <row r="47">
          <cell r="A47">
            <v>46</v>
          </cell>
          <cell r="B47" t="str">
            <v>CLS4 Exp</v>
          </cell>
          <cell r="C47">
            <v>144</v>
          </cell>
          <cell r="D47">
            <v>20</v>
          </cell>
          <cell r="E47" t="str">
            <v>Premium</v>
          </cell>
        </row>
        <row r="48">
          <cell r="A48">
            <v>47</v>
          </cell>
          <cell r="B48" t="str">
            <v>T-CJ</v>
          </cell>
          <cell r="C48">
            <v>12</v>
          </cell>
          <cell r="D48">
            <v>399.99999999999994</v>
          </cell>
          <cell r="E48" t="str">
            <v>Premium</v>
          </cell>
        </row>
        <row r="49">
          <cell r="A49">
            <v>48</v>
          </cell>
          <cell r="B49" t="str">
            <v>T-VJ</v>
          </cell>
          <cell r="C49">
            <v>12</v>
          </cell>
          <cell r="D49">
            <v>440</v>
          </cell>
          <cell r="E49" t="str">
            <v>Premium</v>
          </cell>
        </row>
        <row r="50">
          <cell r="A50">
            <v>49</v>
          </cell>
          <cell r="B50" t="str">
            <v>BRP4 A</v>
          </cell>
          <cell r="C50">
            <v>360</v>
          </cell>
          <cell r="D50">
            <v>5.5972222222222223</v>
          </cell>
          <cell r="E50" t="str">
            <v>Premium</v>
          </cell>
        </row>
        <row r="51">
          <cell r="A51">
            <v>50</v>
          </cell>
          <cell r="B51" t="str">
            <v>DCM Ex</v>
          </cell>
          <cell r="C51">
            <v>144</v>
          </cell>
          <cell r="D51">
            <v>31.000000000000004</v>
          </cell>
          <cell r="E51" t="str">
            <v>Premium</v>
          </cell>
        </row>
        <row r="52">
          <cell r="A52">
            <v>51</v>
          </cell>
          <cell r="B52" t="str">
            <v>CLS4 K</v>
          </cell>
          <cell r="C52">
            <v>144</v>
          </cell>
          <cell r="D52">
            <v>20</v>
          </cell>
          <cell r="E52" t="str">
            <v>Lokal</v>
          </cell>
        </row>
        <row r="53">
          <cell r="A53">
            <v>52</v>
          </cell>
          <cell r="B53" t="str">
            <v>SC3 Bonus</v>
          </cell>
          <cell r="C53">
            <v>6</v>
          </cell>
          <cell r="D53">
            <v>650</v>
          </cell>
          <cell r="E53" t="str">
            <v>Lokal</v>
          </cell>
        </row>
        <row r="54">
          <cell r="A54">
            <v>53</v>
          </cell>
          <cell r="B54" t="str">
            <v>CLC5 Exp</v>
          </cell>
          <cell r="C54">
            <v>36</v>
          </cell>
          <cell r="D54">
            <v>80</v>
          </cell>
          <cell r="E54" t="str">
            <v>Premium</v>
          </cell>
        </row>
        <row r="55">
          <cell r="A55">
            <v>54</v>
          </cell>
          <cell r="B55" t="str">
            <v>CLS5 Exp</v>
          </cell>
          <cell r="C55">
            <v>36</v>
          </cell>
          <cell r="D55">
            <v>80</v>
          </cell>
          <cell r="E55" t="str">
            <v>Premium</v>
          </cell>
        </row>
        <row r="56">
          <cell r="A56">
            <v>55</v>
          </cell>
          <cell r="B56" t="str">
            <v>DPC1</v>
          </cell>
          <cell r="C56">
            <v>144</v>
          </cell>
          <cell r="D56">
            <v>31.000000000000004</v>
          </cell>
          <cell r="E56" t="str">
            <v>Premium</v>
          </cell>
        </row>
        <row r="57">
          <cell r="A57">
            <v>56</v>
          </cell>
          <cell r="B57" t="str">
            <v>DPS1</v>
          </cell>
          <cell r="C57">
            <v>144</v>
          </cell>
          <cell r="D57">
            <v>31.000000000000004</v>
          </cell>
          <cell r="E57" t="str">
            <v>Premium</v>
          </cell>
        </row>
        <row r="58">
          <cell r="A58">
            <v>57</v>
          </cell>
          <cell r="B58" t="str">
            <v>DPV1</v>
          </cell>
          <cell r="C58">
            <v>144</v>
          </cell>
          <cell r="D58">
            <v>31.000000000000004</v>
          </cell>
          <cell r="E58" t="str">
            <v>Premium</v>
          </cell>
        </row>
        <row r="59">
          <cell r="A59">
            <v>58</v>
          </cell>
          <cell r="B59" t="str">
            <v>SC Exp</v>
          </cell>
          <cell r="C59">
            <v>6</v>
          </cell>
          <cell r="D59">
            <v>650</v>
          </cell>
          <cell r="E59" t="str">
            <v>Premium</v>
          </cell>
        </row>
        <row r="60">
          <cell r="A60">
            <v>59</v>
          </cell>
          <cell r="B60" t="str">
            <v>WPR2</v>
          </cell>
          <cell r="C60">
            <v>24</v>
          </cell>
          <cell r="D60">
            <v>99.999999999999986</v>
          </cell>
          <cell r="E60" t="str">
            <v>Premium</v>
          </cell>
        </row>
        <row r="61">
          <cell r="A61">
            <v>60</v>
          </cell>
          <cell r="B61" t="str">
            <v>WPC2</v>
          </cell>
          <cell r="C61">
            <v>24</v>
          </cell>
          <cell r="D61">
            <v>99.999999999999986</v>
          </cell>
          <cell r="E61" t="str">
            <v>Premium</v>
          </cell>
        </row>
        <row r="62">
          <cell r="A62">
            <v>61</v>
          </cell>
          <cell r="B62" t="str">
            <v>BIC2</v>
          </cell>
          <cell r="C62">
            <v>10</v>
          </cell>
          <cell r="D62">
            <v>160</v>
          </cell>
          <cell r="E62" t="str">
            <v>Premium</v>
          </cell>
        </row>
        <row r="63">
          <cell r="A63">
            <v>62</v>
          </cell>
          <cell r="B63" t="str">
            <v>CSP4</v>
          </cell>
          <cell r="C63">
            <v>144</v>
          </cell>
          <cell r="D63">
            <v>16</v>
          </cell>
          <cell r="E63" t="str">
            <v>Premium</v>
          </cell>
        </row>
        <row r="64">
          <cell r="A64">
            <v>63</v>
          </cell>
          <cell r="B64" t="str">
            <v>DC1A Exp</v>
          </cell>
          <cell r="C64">
            <v>72</v>
          </cell>
          <cell r="D64">
            <v>31.000000000000004</v>
          </cell>
          <cell r="E64" t="str">
            <v>Premium</v>
          </cell>
        </row>
        <row r="65">
          <cell r="A65">
            <v>64</v>
          </cell>
          <cell r="B65" t="str">
            <v>DS1A Exp</v>
          </cell>
          <cell r="C65">
            <v>72</v>
          </cell>
          <cell r="D65">
            <v>31.000000000000004</v>
          </cell>
          <cell r="E65" t="str">
            <v>Premium</v>
          </cell>
        </row>
        <row r="66">
          <cell r="A66">
            <v>65</v>
          </cell>
          <cell r="B66" t="str">
            <v>DV1A Exp</v>
          </cell>
          <cell r="C66">
            <v>72</v>
          </cell>
          <cell r="D66">
            <v>31.000000000000004</v>
          </cell>
          <cell r="E66" t="str">
            <v>Premium</v>
          </cell>
        </row>
        <row r="67">
          <cell r="A67">
            <v>66</v>
          </cell>
          <cell r="B67" t="str">
            <v>DCMA Exp</v>
          </cell>
          <cell r="C67">
            <v>72</v>
          </cell>
          <cell r="D67">
            <v>31.000000000000004</v>
          </cell>
          <cell r="E67" t="str">
            <v>Premium</v>
          </cell>
        </row>
        <row r="68">
          <cell r="A68">
            <v>67</v>
          </cell>
          <cell r="B68" t="str">
            <v>DRCA</v>
          </cell>
          <cell r="C68">
            <v>144</v>
          </cell>
          <cell r="D68">
            <v>10</v>
          </cell>
          <cell r="E68" t="str">
            <v>Lokal</v>
          </cell>
        </row>
        <row r="69">
          <cell r="A69">
            <v>64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Balance Sheet"/>
      <sheetName val="SGA&amp;F"/>
      <sheetName val="Cost of Goods Manu"/>
      <sheetName val="在库明细"/>
      <sheetName val="2003NEW FORMAT-JAPAN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ｿｰﾄﾏｯﾁT"/>
      <sheetName val="ｿｰﾄﾏｯﾁT.XLS"/>
    </sheetNames>
    <definedNames>
      <definedName name="D1_HANI_SET"/>
      <definedName name="D1_KEY1_SET"/>
      <definedName name="D1_KEY2_SET"/>
      <definedName name="D1_KEY3_SET"/>
      <definedName name="HELP_HELP"/>
    </definedNames>
    <sheetDataSet>
      <sheetData sheetId="0" refreshError="1"/>
      <sheetData sheetId="1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k"/>
      <sheetName val="Rekap"/>
      <sheetName val="daftar"/>
      <sheetName val="INP-FARMER USE"/>
    </sheetNames>
    <sheetDataSet>
      <sheetData sheetId="0"/>
      <sheetData sheetId="1"/>
      <sheetData sheetId="2" refreshError="1">
        <row r="3">
          <cell r="B3" t="str">
            <v>Air accu</v>
          </cell>
          <cell r="C3">
            <v>1500</v>
          </cell>
        </row>
        <row r="4">
          <cell r="B4" t="str">
            <v>Ambril halus</v>
          </cell>
          <cell r="C4">
            <v>2500</v>
          </cell>
        </row>
        <row r="5">
          <cell r="B5" t="str">
            <v>Ambril kasar</v>
          </cell>
          <cell r="C5">
            <v>2000</v>
          </cell>
        </row>
        <row r="6">
          <cell r="B6" t="str">
            <v xml:space="preserve">Angka date code </v>
          </cell>
          <cell r="C6">
            <v>15000</v>
          </cell>
        </row>
        <row r="7">
          <cell r="B7" t="str">
            <v>As date code</v>
          </cell>
          <cell r="C7">
            <v>40000</v>
          </cell>
        </row>
        <row r="8">
          <cell r="B8" t="str">
            <v>As Engkol</v>
          </cell>
          <cell r="C8">
            <v>150000</v>
          </cell>
        </row>
        <row r="9">
          <cell r="B9" t="str">
            <v>As eretan</v>
          </cell>
          <cell r="C9">
            <v>40000</v>
          </cell>
        </row>
        <row r="10">
          <cell r="B10" t="str">
            <v>As horizontal</v>
          </cell>
          <cell r="C10">
            <v>40000</v>
          </cell>
        </row>
        <row r="11">
          <cell r="B11" t="str">
            <v>As juice bawang</v>
          </cell>
          <cell r="C11">
            <v>195000</v>
          </cell>
        </row>
        <row r="12">
          <cell r="B12" t="str">
            <v>As rumah tinta</v>
          </cell>
          <cell r="C12">
            <v>40000</v>
          </cell>
        </row>
        <row r="13">
          <cell r="B13" t="str">
            <v>Ball valve Kitz dia 2" Plendes SS</v>
          </cell>
          <cell r="C13">
            <v>1100000</v>
          </cell>
        </row>
        <row r="14">
          <cell r="B14" t="str">
            <v xml:space="preserve">Ball valve Kitz dia 3 drat SS </v>
          </cell>
          <cell r="C14">
            <v>2800000</v>
          </cell>
        </row>
        <row r="15">
          <cell r="B15" t="str">
            <v>Ball valve Kitz dia 3" plendes SS</v>
          </cell>
          <cell r="C15">
            <v>1800000</v>
          </cell>
        </row>
        <row r="16">
          <cell r="B16" t="str">
            <v>Batu gerenda 100x2x16</v>
          </cell>
          <cell r="C16">
            <v>10000</v>
          </cell>
        </row>
        <row r="17">
          <cell r="B17" t="str">
            <v>Batu gerenda 100x6x16</v>
          </cell>
          <cell r="C17">
            <v>7500</v>
          </cell>
        </row>
        <row r="18">
          <cell r="B18" t="str">
            <v>Batu gerenda 350x3x2,5</v>
          </cell>
          <cell r="C18">
            <v>31000</v>
          </cell>
        </row>
        <row r="19">
          <cell r="B19" t="str">
            <v>Baut 1/2 x 1 3/4"</v>
          </cell>
          <cell r="C19">
            <v>540</v>
          </cell>
        </row>
        <row r="20">
          <cell r="B20" t="str">
            <v>Baut 1/2 x 1 3/4"</v>
          </cell>
          <cell r="C20">
            <v>540</v>
          </cell>
        </row>
        <row r="21">
          <cell r="B21" t="str">
            <v>Baut 1/2 x 1"</v>
          </cell>
          <cell r="C21">
            <v>315</v>
          </cell>
        </row>
        <row r="22">
          <cell r="B22" t="str">
            <v>Baut 1/2 x 1,5"</v>
          </cell>
          <cell r="C22">
            <v>450</v>
          </cell>
        </row>
        <row r="23">
          <cell r="B23" t="str">
            <v>Baut 1/2 x 2"</v>
          </cell>
          <cell r="C23">
            <v>520</v>
          </cell>
        </row>
        <row r="24">
          <cell r="B24" t="str">
            <v>Baut 1/2 x 2,5"</v>
          </cell>
          <cell r="C24">
            <v>750</v>
          </cell>
        </row>
        <row r="25">
          <cell r="B25" t="str">
            <v>Baut 1/2 x 3"</v>
          </cell>
          <cell r="C25">
            <v>850</v>
          </cell>
        </row>
        <row r="26">
          <cell r="B26" t="str">
            <v>Baut 1/2 x 3,5"</v>
          </cell>
          <cell r="C26">
            <v>580</v>
          </cell>
        </row>
        <row r="27">
          <cell r="B27" t="str">
            <v>Baut 1/4 x 1"</v>
          </cell>
          <cell r="C27">
            <v>125</v>
          </cell>
        </row>
        <row r="28">
          <cell r="B28" t="str">
            <v>Baut 1/4 x 1,5"</v>
          </cell>
          <cell r="C28">
            <v>130</v>
          </cell>
        </row>
        <row r="29">
          <cell r="B29" t="str">
            <v>Baut 1/4 x 1/2"</v>
          </cell>
          <cell r="C29">
            <v>120</v>
          </cell>
        </row>
        <row r="30">
          <cell r="B30" t="str">
            <v>Baut 1/4 x 2"</v>
          </cell>
          <cell r="C30">
            <v>200</v>
          </cell>
        </row>
        <row r="31">
          <cell r="B31" t="str">
            <v>Baut 3/16 x 1"</v>
          </cell>
          <cell r="C31">
            <v>100</v>
          </cell>
        </row>
        <row r="32">
          <cell r="B32" t="str">
            <v>Baut 3/16 x 1/2"</v>
          </cell>
          <cell r="C32">
            <v>50</v>
          </cell>
        </row>
        <row r="33">
          <cell r="B33" t="str">
            <v>Baut 3/8 x 1 3/4"</v>
          </cell>
          <cell r="C33">
            <v>100</v>
          </cell>
        </row>
        <row r="34">
          <cell r="B34" t="str">
            <v>Baut 3/8 x 1"</v>
          </cell>
          <cell r="C34">
            <v>200</v>
          </cell>
        </row>
        <row r="35">
          <cell r="B35" t="str">
            <v>Baut 3/8 x 1,5"</v>
          </cell>
          <cell r="C35">
            <v>240</v>
          </cell>
        </row>
        <row r="36">
          <cell r="B36" t="str">
            <v>Baut 3/8 x 17,5"</v>
          </cell>
          <cell r="C36">
            <v>6750</v>
          </cell>
        </row>
        <row r="37">
          <cell r="B37" t="str">
            <v>Baut 3/8 x 2"</v>
          </cell>
          <cell r="C37">
            <v>280</v>
          </cell>
        </row>
        <row r="38">
          <cell r="B38" t="str">
            <v>Baut 3/8 x 3"</v>
          </cell>
          <cell r="C38">
            <v>360</v>
          </cell>
        </row>
        <row r="39">
          <cell r="B39" t="str">
            <v>Baut 3/8 x 3/4"</v>
          </cell>
          <cell r="C39">
            <v>190</v>
          </cell>
        </row>
        <row r="40">
          <cell r="B40" t="str">
            <v>Baut 5/16 x 1"</v>
          </cell>
          <cell r="C40">
            <v>170</v>
          </cell>
        </row>
        <row r="41">
          <cell r="B41" t="str">
            <v>Baut 5/16 x 1,5"</v>
          </cell>
          <cell r="C41">
            <v>225</v>
          </cell>
        </row>
        <row r="42">
          <cell r="B42" t="str">
            <v>Baut 5/16 x 1/2"</v>
          </cell>
          <cell r="C42">
            <v>150</v>
          </cell>
        </row>
        <row r="43">
          <cell r="B43" t="str">
            <v>Baut 5/8 x 1"</v>
          </cell>
          <cell r="C43">
            <v>850</v>
          </cell>
        </row>
        <row r="44">
          <cell r="B44" t="str">
            <v>Baut 5/8 x 1,5"</v>
          </cell>
          <cell r="C44">
            <v>900</v>
          </cell>
        </row>
        <row r="45">
          <cell r="B45" t="str">
            <v>Baut 5/8 x 10"</v>
          </cell>
          <cell r="C45">
            <v>3000</v>
          </cell>
        </row>
        <row r="46">
          <cell r="B46" t="str">
            <v>Baut 5/8 x 2"</v>
          </cell>
          <cell r="C46">
            <v>1000</v>
          </cell>
        </row>
        <row r="47">
          <cell r="B47" t="str">
            <v>Baut 5/8 x 2,5"</v>
          </cell>
          <cell r="C47">
            <v>1000</v>
          </cell>
        </row>
        <row r="48">
          <cell r="B48" t="str">
            <v>Baut 7/16 x 1 3/4"</v>
          </cell>
          <cell r="C48">
            <v>380</v>
          </cell>
        </row>
        <row r="49">
          <cell r="B49" t="str">
            <v>Baut 7/16 x 1"</v>
          </cell>
          <cell r="C49">
            <v>360</v>
          </cell>
        </row>
        <row r="50">
          <cell r="B50" t="str">
            <v>Baut 7/16 x 1,5"</v>
          </cell>
          <cell r="C50">
            <v>350</v>
          </cell>
        </row>
        <row r="51">
          <cell r="B51" t="str">
            <v>Baut Galvanis M12 x 3,5"</v>
          </cell>
          <cell r="C51">
            <v>1000</v>
          </cell>
        </row>
        <row r="52">
          <cell r="B52" t="str">
            <v>Baut Galvanis M6 x 30"</v>
          </cell>
          <cell r="C52">
            <v>1650</v>
          </cell>
        </row>
        <row r="53">
          <cell r="B53" t="str">
            <v>Baut L 2,5"</v>
          </cell>
          <cell r="C53">
            <v>550</v>
          </cell>
        </row>
        <row r="54">
          <cell r="B54" t="str">
            <v>Baut L 3"</v>
          </cell>
          <cell r="C54">
            <v>550</v>
          </cell>
        </row>
        <row r="55">
          <cell r="B55" t="str">
            <v>Baut L 3"</v>
          </cell>
          <cell r="C55">
            <v>600</v>
          </cell>
        </row>
        <row r="56">
          <cell r="B56" t="str">
            <v>Baut L 4 M525 mm</v>
          </cell>
          <cell r="C56">
            <v>700</v>
          </cell>
        </row>
        <row r="57">
          <cell r="B57" t="str">
            <v>Baut L 4"</v>
          </cell>
          <cell r="C57">
            <v>550</v>
          </cell>
        </row>
        <row r="58">
          <cell r="B58" t="str">
            <v>Baut L 5"</v>
          </cell>
          <cell r="C58">
            <v>815</v>
          </cell>
        </row>
        <row r="59">
          <cell r="B59" t="str">
            <v>Baut L 6"</v>
          </cell>
        </row>
        <row r="60">
          <cell r="B60" t="str">
            <v>Baut L stanlis 3/8x1,5"</v>
          </cell>
          <cell r="C60">
            <v>4500</v>
          </cell>
        </row>
        <row r="61">
          <cell r="B61" t="str">
            <v>Baut L stanlis 5/16x1,5"</v>
          </cell>
          <cell r="C61">
            <v>3350</v>
          </cell>
        </row>
        <row r="62">
          <cell r="B62" t="str">
            <v>Baut L stanlis M10x40"</v>
          </cell>
          <cell r="C62">
            <v>4725</v>
          </cell>
        </row>
        <row r="63">
          <cell r="B63" t="str">
            <v>Baut L stanlis M5x30"</v>
          </cell>
          <cell r="C63">
            <v>995</v>
          </cell>
        </row>
        <row r="64">
          <cell r="B64" t="str">
            <v>Baut L6</v>
          </cell>
          <cell r="C64">
            <v>1000</v>
          </cell>
        </row>
        <row r="65">
          <cell r="B65" t="str">
            <v xml:space="preserve">Baut M4 </v>
          </cell>
          <cell r="C65">
            <v>450</v>
          </cell>
        </row>
        <row r="66">
          <cell r="B66" t="str">
            <v>Baut M4 x 35"</v>
          </cell>
          <cell r="C66">
            <v>880</v>
          </cell>
        </row>
        <row r="67">
          <cell r="B67" t="str">
            <v>Baut M5</v>
          </cell>
          <cell r="C67">
            <v>700</v>
          </cell>
        </row>
        <row r="68">
          <cell r="B68" t="str">
            <v>Baut M5 x 30"</v>
          </cell>
          <cell r="C68">
            <v>995</v>
          </cell>
        </row>
        <row r="69">
          <cell r="B69" t="str">
            <v>Baut M6</v>
          </cell>
          <cell r="C69">
            <v>1020</v>
          </cell>
        </row>
        <row r="70">
          <cell r="B70" t="str">
            <v>Baut payung 1/2 x 1"</v>
          </cell>
          <cell r="C70">
            <v>37815</v>
          </cell>
        </row>
        <row r="71">
          <cell r="B71" t="str">
            <v>Baut payung 7 cm</v>
          </cell>
          <cell r="C71">
            <v>325</v>
          </cell>
        </row>
        <row r="72">
          <cell r="B72" t="str">
            <v>Baut spuyer</v>
          </cell>
          <cell r="C72">
            <v>7500</v>
          </cell>
        </row>
        <row r="73">
          <cell r="B73" t="str">
            <v>Baut stanlis 1/4 x 1"</v>
          </cell>
          <cell r="C73">
            <v>900</v>
          </cell>
        </row>
        <row r="74">
          <cell r="B74" t="str">
            <v>Baut stanlis 1/4 x 2"</v>
          </cell>
          <cell r="C74">
            <v>1000</v>
          </cell>
        </row>
        <row r="75">
          <cell r="B75" t="str">
            <v>Baut stanlis 1/4 x 2,5"</v>
          </cell>
          <cell r="C75">
            <v>1065</v>
          </cell>
        </row>
        <row r="76">
          <cell r="B76" t="str">
            <v>Baut stanlis 3/8 x 1"</v>
          </cell>
          <cell r="C76">
            <v>1030</v>
          </cell>
        </row>
        <row r="77">
          <cell r="B77" t="str">
            <v>Baut stanlis 5/16 x 1"</v>
          </cell>
          <cell r="C77">
            <v>1185</v>
          </cell>
        </row>
        <row r="78">
          <cell r="B78" t="str">
            <v>Baut stanlis 5/16 x 3/4"</v>
          </cell>
          <cell r="C78">
            <v>590</v>
          </cell>
        </row>
        <row r="79">
          <cell r="B79" t="str">
            <v>Bearing 22211</v>
          </cell>
          <cell r="C79">
            <v>102500</v>
          </cell>
        </row>
        <row r="80">
          <cell r="B80" t="str">
            <v>Bearing 30207</v>
          </cell>
          <cell r="C80">
            <v>30000</v>
          </cell>
        </row>
        <row r="81">
          <cell r="B81" t="str">
            <v>Bearing 30208</v>
          </cell>
          <cell r="C81">
            <v>61300</v>
          </cell>
        </row>
        <row r="82">
          <cell r="B82" t="str">
            <v>Bearing 30209</v>
          </cell>
          <cell r="C82">
            <v>44750</v>
          </cell>
        </row>
        <row r="83">
          <cell r="B83" t="str">
            <v>Bearing 32016</v>
          </cell>
          <cell r="C83">
            <v>240000</v>
          </cell>
        </row>
        <row r="84">
          <cell r="B84" t="str">
            <v>Bearing 6002</v>
          </cell>
          <cell r="C84">
            <v>14470</v>
          </cell>
        </row>
        <row r="85">
          <cell r="B85" t="str">
            <v>Bearing 6003</v>
          </cell>
          <cell r="C85">
            <v>12500</v>
          </cell>
        </row>
        <row r="86">
          <cell r="B86" t="str">
            <v>Bearing 6004</v>
          </cell>
          <cell r="C86">
            <v>15150</v>
          </cell>
        </row>
        <row r="87">
          <cell r="B87" t="str">
            <v>Bearing 6005</v>
          </cell>
          <cell r="C87">
            <v>18450</v>
          </cell>
        </row>
        <row r="88">
          <cell r="B88" t="str">
            <v>Bearing 6006</v>
          </cell>
          <cell r="C88">
            <v>21770</v>
          </cell>
        </row>
        <row r="89">
          <cell r="B89" t="str">
            <v>Bearing 604 ZZ</v>
          </cell>
          <cell r="C89">
            <v>9750</v>
          </cell>
        </row>
        <row r="90">
          <cell r="B90" t="str">
            <v>Bearing 604 ZZ</v>
          </cell>
          <cell r="C90">
            <v>97500</v>
          </cell>
        </row>
        <row r="91">
          <cell r="B91" t="str">
            <v>Bearing 608</v>
          </cell>
          <cell r="C91">
            <v>10500</v>
          </cell>
        </row>
        <row r="92">
          <cell r="B92" t="str">
            <v>Bearing 6200</v>
          </cell>
          <cell r="C92">
            <v>10000</v>
          </cell>
        </row>
        <row r="93">
          <cell r="B93" t="str">
            <v>Bearing 6201</v>
          </cell>
          <cell r="C93">
            <v>11150</v>
          </cell>
        </row>
        <row r="94">
          <cell r="B94" t="str">
            <v>Bearing 6202</v>
          </cell>
          <cell r="C94">
            <v>12350</v>
          </cell>
        </row>
        <row r="95">
          <cell r="B95" t="str">
            <v>Bearing 6203</v>
          </cell>
          <cell r="C95">
            <v>14450</v>
          </cell>
        </row>
        <row r="96">
          <cell r="B96" t="str">
            <v>Bearing 6204</v>
          </cell>
          <cell r="C96">
            <v>14750</v>
          </cell>
        </row>
        <row r="97">
          <cell r="B97" t="str">
            <v>Bearing 6205</v>
          </cell>
          <cell r="C97">
            <v>20000</v>
          </cell>
        </row>
        <row r="98">
          <cell r="B98" t="str">
            <v>Bearing 6206</v>
          </cell>
          <cell r="C98">
            <v>26200</v>
          </cell>
        </row>
        <row r="99">
          <cell r="B99" t="str">
            <v>Bearing 6207</v>
          </cell>
          <cell r="C99">
            <v>33100</v>
          </cell>
        </row>
        <row r="100">
          <cell r="B100" t="str">
            <v>Bearing 6208</v>
          </cell>
          <cell r="C100">
            <v>36300</v>
          </cell>
        </row>
        <row r="101">
          <cell r="B101" t="str">
            <v>Bearing 6211</v>
          </cell>
          <cell r="C101">
            <v>73800</v>
          </cell>
        </row>
        <row r="102">
          <cell r="B102" t="str">
            <v>Bearing 6262</v>
          </cell>
          <cell r="C102">
            <v>7056</v>
          </cell>
        </row>
        <row r="103">
          <cell r="B103" t="str">
            <v>Bearing 6301</v>
          </cell>
          <cell r="C103">
            <v>13000</v>
          </cell>
        </row>
        <row r="104">
          <cell r="B104" t="str">
            <v>Bearing 6302</v>
          </cell>
        </row>
        <row r="105">
          <cell r="B105" t="str">
            <v>Bearing 6303</v>
          </cell>
          <cell r="C105">
            <v>20750</v>
          </cell>
        </row>
        <row r="106">
          <cell r="B106" t="str">
            <v>Bearing 6304</v>
          </cell>
          <cell r="C106">
            <v>20750</v>
          </cell>
        </row>
        <row r="107">
          <cell r="B107" t="str">
            <v>Bearing 6305</v>
          </cell>
          <cell r="C107">
            <v>23700</v>
          </cell>
        </row>
        <row r="108">
          <cell r="B108" t="str">
            <v>Bearing 6306</v>
          </cell>
          <cell r="C108">
            <v>37000</v>
          </cell>
        </row>
        <row r="109">
          <cell r="B109" t="str">
            <v>Bearing 684 ZZ</v>
          </cell>
          <cell r="C109">
            <v>12500</v>
          </cell>
        </row>
        <row r="110">
          <cell r="B110" t="str">
            <v>Bearing 684 ZZ</v>
          </cell>
          <cell r="C110">
            <v>12500</v>
          </cell>
        </row>
        <row r="111">
          <cell r="B111" t="str">
            <v>Bearing 6908</v>
          </cell>
          <cell r="C111">
            <v>217500</v>
          </cell>
        </row>
        <row r="112">
          <cell r="B112" t="str">
            <v>Bearing rumah 511-604</v>
          </cell>
          <cell r="C112">
            <v>209985</v>
          </cell>
        </row>
        <row r="113">
          <cell r="B113" t="str">
            <v>Besi siku 30x30x3</v>
          </cell>
          <cell r="C113">
            <v>15000</v>
          </cell>
        </row>
        <row r="114">
          <cell r="B114" t="str">
            <v>Besi siku 40 x 40 x 4</v>
          </cell>
          <cell r="C114">
            <v>32500</v>
          </cell>
        </row>
        <row r="115">
          <cell r="B115" t="str">
            <v>Besi siku 50.50.5</v>
          </cell>
          <cell r="C115">
            <v>85000</v>
          </cell>
        </row>
        <row r="116">
          <cell r="B116" t="str">
            <v>Besi siku 70x70x7</v>
          </cell>
          <cell r="C116">
            <v>190000</v>
          </cell>
        </row>
        <row r="117">
          <cell r="B117" t="str">
            <v>Besi stal bus 50x50x2</v>
          </cell>
          <cell r="C117">
            <v>80000</v>
          </cell>
        </row>
        <row r="118">
          <cell r="B118" t="str">
            <v>Besi UNP 100</v>
          </cell>
          <cell r="C118">
            <v>117000</v>
          </cell>
        </row>
        <row r="119">
          <cell r="B119" t="str">
            <v>Blender</v>
          </cell>
          <cell r="C119">
            <v>95000</v>
          </cell>
        </row>
        <row r="120">
          <cell r="B120" t="str">
            <v>Blender</v>
          </cell>
          <cell r="C120">
            <v>95000</v>
          </cell>
        </row>
        <row r="121">
          <cell r="B121" t="str">
            <v>Blower</v>
          </cell>
          <cell r="C121">
            <v>540000</v>
          </cell>
        </row>
        <row r="122">
          <cell r="B122" t="str">
            <v>Blower 3" 3 phase</v>
          </cell>
          <cell r="C122">
            <v>575000</v>
          </cell>
        </row>
        <row r="123">
          <cell r="B123" t="str">
            <v>Box Lp  TL 20W</v>
          </cell>
          <cell r="C123">
            <v>7000</v>
          </cell>
        </row>
        <row r="124">
          <cell r="B124" t="str">
            <v>Breaker 100 A</v>
          </cell>
          <cell r="C124">
            <v>433400</v>
          </cell>
        </row>
        <row r="125">
          <cell r="B125" t="str">
            <v>Cam Stater</v>
          </cell>
          <cell r="C125">
            <v>17500</v>
          </cell>
        </row>
        <row r="126">
          <cell r="B126" t="str">
            <v>Capasitor 1000 mF / 25 v</v>
          </cell>
          <cell r="C126">
            <v>4500</v>
          </cell>
        </row>
        <row r="127">
          <cell r="B127" t="str">
            <v>Capasitor 394 K</v>
          </cell>
          <cell r="C127">
            <v>5400</v>
          </cell>
        </row>
        <row r="128">
          <cell r="B128" t="str">
            <v>Capasitor 400 mF / 250 V</v>
          </cell>
          <cell r="C128">
            <v>97500</v>
          </cell>
        </row>
        <row r="129">
          <cell r="B129" t="str">
            <v>Capasitor 400 MFD</v>
          </cell>
          <cell r="C129">
            <v>105000</v>
          </cell>
        </row>
        <row r="130">
          <cell r="B130" t="str">
            <v>Cat Ftalit</v>
          </cell>
          <cell r="C130">
            <v>24000</v>
          </cell>
        </row>
        <row r="131">
          <cell r="B131" t="str">
            <v>Cat minyak</v>
          </cell>
          <cell r="C131">
            <v>24500</v>
          </cell>
        </row>
        <row r="132">
          <cell r="B132" t="str">
            <v>Chek valve SS dia 2"</v>
          </cell>
          <cell r="C132">
            <v>925000</v>
          </cell>
        </row>
        <row r="133">
          <cell r="B133" t="str">
            <v>COG</v>
          </cell>
          <cell r="C133">
            <v>560000</v>
          </cell>
        </row>
        <row r="134">
          <cell r="B134" t="str">
            <v>Coil contaktor</v>
          </cell>
          <cell r="C134">
            <v>56000</v>
          </cell>
        </row>
        <row r="135">
          <cell r="B135" t="str">
            <v>Coil selenoid</v>
          </cell>
          <cell r="C135">
            <v>240000</v>
          </cell>
        </row>
        <row r="136">
          <cell r="B136" t="str">
            <v>Coil vibrator</v>
          </cell>
          <cell r="C136">
            <v>80000</v>
          </cell>
        </row>
        <row r="137">
          <cell r="B137" t="str">
            <v>Condensator ZE 474 K</v>
          </cell>
          <cell r="C137">
            <v>4500</v>
          </cell>
        </row>
        <row r="138">
          <cell r="B138" t="str">
            <v>Corong SVB 150</v>
          </cell>
          <cell r="C138">
            <v>375000</v>
          </cell>
        </row>
        <row r="139">
          <cell r="B139" t="str">
            <v>Corong SVB 150</v>
          </cell>
          <cell r="C139">
            <v>450000</v>
          </cell>
        </row>
        <row r="140">
          <cell r="B140" t="str">
            <v>CPG kaki 13</v>
          </cell>
          <cell r="C140">
            <v>760000</v>
          </cell>
        </row>
        <row r="141">
          <cell r="B141" t="str">
            <v>Date code Wina E 400</v>
          </cell>
          <cell r="C141">
            <v>7350000</v>
          </cell>
        </row>
        <row r="142">
          <cell r="B142" t="str">
            <v>Dinamo 1 HP</v>
          </cell>
          <cell r="C142">
            <v>160000</v>
          </cell>
        </row>
        <row r="143">
          <cell r="B143" t="str">
            <v>Dinamo 1,5 HP</v>
          </cell>
          <cell r="C143">
            <v>175000</v>
          </cell>
        </row>
        <row r="144">
          <cell r="B144" t="str">
            <v>Dinamo 1/2 HP</v>
          </cell>
          <cell r="C144">
            <v>120000</v>
          </cell>
        </row>
        <row r="145">
          <cell r="B145" t="str">
            <v>Dinamo 10 HP</v>
          </cell>
          <cell r="C145">
            <v>1200000</v>
          </cell>
        </row>
        <row r="146">
          <cell r="B146" t="str">
            <v>Dinamo 2 HP</v>
          </cell>
          <cell r="C146">
            <v>185000</v>
          </cell>
        </row>
        <row r="147">
          <cell r="B147" t="str">
            <v>Dinamo 3 HP</v>
          </cell>
          <cell r="C147">
            <v>285000</v>
          </cell>
        </row>
        <row r="148">
          <cell r="B148" t="str">
            <v>Dinamo 3/4 HP</v>
          </cell>
          <cell r="C148">
            <v>150000</v>
          </cell>
        </row>
        <row r="149">
          <cell r="B149" t="str">
            <v>Dinamo 5 HP</v>
          </cell>
          <cell r="C149">
            <v>285000</v>
          </cell>
        </row>
        <row r="150">
          <cell r="B150" t="str">
            <v>Dioda bridge 3510</v>
          </cell>
          <cell r="C150">
            <v>6500</v>
          </cell>
        </row>
        <row r="151">
          <cell r="B151" t="str">
            <v>Dioda IN 4007</v>
          </cell>
          <cell r="C151">
            <v>250</v>
          </cell>
        </row>
        <row r="152">
          <cell r="B152" t="str">
            <v>Dop 2"</v>
          </cell>
          <cell r="C152">
            <v>5120</v>
          </cell>
        </row>
        <row r="153">
          <cell r="B153" t="str">
            <v>Dop 3/4"</v>
          </cell>
          <cell r="C153">
            <v>1420</v>
          </cell>
        </row>
        <row r="154">
          <cell r="B154" t="str">
            <v>Dop besi 1/2</v>
          </cell>
          <cell r="C154">
            <v>1000</v>
          </cell>
        </row>
        <row r="155">
          <cell r="B155" t="str">
            <v>Dop besi 3</v>
          </cell>
          <cell r="C155">
            <v>12000</v>
          </cell>
        </row>
        <row r="156">
          <cell r="B156" t="str">
            <v>Double neple 0,5</v>
          </cell>
          <cell r="C156">
            <v>1000</v>
          </cell>
        </row>
        <row r="157">
          <cell r="B157" t="str">
            <v>Double neple 1"</v>
          </cell>
          <cell r="C157">
            <v>2250</v>
          </cell>
        </row>
        <row r="158">
          <cell r="B158" t="str">
            <v>Double neple 1,5</v>
          </cell>
          <cell r="C158">
            <v>3600</v>
          </cell>
        </row>
        <row r="159">
          <cell r="B159" t="str">
            <v>Double neple 2</v>
          </cell>
          <cell r="C159">
            <v>7500</v>
          </cell>
        </row>
        <row r="160">
          <cell r="B160" t="str">
            <v>Double neple 3</v>
          </cell>
          <cell r="C160">
            <v>16000</v>
          </cell>
        </row>
        <row r="161">
          <cell r="B161" t="str">
            <v>Elco 10V / 2200 mF</v>
          </cell>
          <cell r="C161">
            <v>5500</v>
          </cell>
        </row>
        <row r="162">
          <cell r="B162" t="str">
            <v>Elco 16V / 1000 mF</v>
          </cell>
          <cell r="C162">
            <v>7500</v>
          </cell>
        </row>
        <row r="163">
          <cell r="B163" t="str">
            <v>Elco 2200 mF / 50V</v>
          </cell>
          <cell r="C163">
            <v>9800</v>
          </cell>
        </row>
        <row r="164">
          <cell r="B164" t="str">
            <v>Elemen 12,5</v>
          </cell>
          <cell r="C164">
            <v>55000</v>
          </cell>
        </row>
        <row r="165">
          <cell r="B165" t="str">
            <v>Elemen 16 cm</v>
          </cell>
          <cell r="C165">
            <v>70000</v>
          </cell>
        </row>
        <row r="166">
          <cell r="B166" t="str">
            <v>Elemen 17 cm</v>
          </cell>
          <cell r="C166">
            <v>110000</v>
          </cell>
        </row>
        <row r="167">
          <cell r="B167" t="str">
            <v>Elemen 22 cm</v>
          </cell>
          <cell r="C167">
            <v>142500</v>
          </cell>
        </row>
        <row r="168">
          <cell r="B168" t="str">
            <v>Elemen pemanas date code</v>
          </cell>
          <cell r="C168">
            <v>130000</v>
          </cell>
        </row>
        <row r="169">
          <cell r="B169" t="str">
            <v>Elemen SVB 100</v>
          </cell>
          <cell r="C169">
            <v>27500</v>
          </cell>
        </row>
        <row r="170">
          <cell r="B170" t="str">
            <v>Elemen SVB 150</v>
          </cell>
          <cell r="C170">
            <v>27500</v>
          </cell>
        </row>
        <row r="171">
          <cell r="B171" t="str">
            <v>Email 0,20</v>
          </cell>
          <cell r="C171">
            <v>50000</v>
          </cell>
        </row>
        <row r="172">
          <cell r="B172" t="str">
            <v>Email 0,25</v>
          </cell>
          <cell r="C172">
            <v>39000</v>
          </cell>
        </row>
        <row r="173">
          <cell r="B173" t="str">
            <v>Email 0,3</v>
          </cell>
          <cell r="C173">
            <v>50000</v>
          </cell>
        </row>
        <row r="174">
          <cell r="B174" t="str">
            <v>Email 0,35</v>
          </cell>
          <cell r="C174">
            <v>50000</v>
          </cell>
        </row>
        <row r="175">
          <cell r="B175" t="str">
            <v>Email 0,40</v>
          </cell>
          <cell r="C175">
            <v>42000</v>
          </cell>
        </row>
        <row r="176">
          <cell r="B176" t="str">
            <v>Email 0,45</v>
          </cell>
          <cell r="C176">
            <v>42000</v>
          </cell>
        </row>
        <row r="177">
          <cell r="B177" t="str">
            <v>Email 0,50</v>
          </cell>
          <cell r="C177">
            <v>35000</v>
          </cell>
        </row>
        <row r="178">
          <cell r="B178" t="str">
            <v>Email 0,55</v>
          </cell>
          <cell r="C178">
            <v>35000</v>
          </cell>
        </row>
        <row r="179">
          <cell r="B179" t="str">
            <v>Email 0,60</v>
          </cell>
          <cell r="C179">
            <v>37000</v>
          </cell>
        </row>
        <row r="180">
          <cell r="B180" t="str">
            <v>Email 0,65</v>
          </cell>
          <cell r="C180">
            <v>46000</v>
          </cell>
        </row>
        <row r="181">
          <cell r="B181" t="str">
            <v>Email 0,70</v>
          </cell>
          <cell r="C181">
            <v>46000</v>
          </cell>
        </row>
        <row r="182">
          <cell r="B182" t="str">
            <v>Email 0,75</v>
          </cell>
          <cell r="C182">
            <v>46000</v>
          </cell>
        </row>
        <row r="183">
          <cell r="B183" t="str">
            <v>Email 0,80</v>
          </cell>
          <cell r="C183">
            <v>38000</v>
          </cell>
        </row>
        <row r="184">
          <cell r="B184" t="str">
            <v>Email 0,85</v>
          </cell>
          <cell r="C184">
            <v>45000</v>
          </cell>
        </row>
        <row r="185">
          <cell r="B185" t="str">
            <v>Emergency swtich</v>
          </cell>
          <cell r="C185">
            <v>47400</v>
          </cell>
        </row>
        <row r="186">
          <cell r="B186" t="str">
            <v>Engkol AY</v>
          </cell>
          <cell r="C186">
            <v>95000</v>
          </cell>
        </row>
        <row r="187">
          <cell r="B187" t="str">
            <v>Engkol kopling</v>
          </cell>
          <cell r="C187">
            <v>50000</v>
          </cell>
        </row>
        <row r="188">
          <cell r="B188" t="str">
            <v>Engsel</v>
          </cell>
          <cell r="C188">
            <v>750</v>
          </cell>
        </row>
        <row r="189">
          <cell r="B189" t="str">
            <v>Engsel Kopek</v>
          </cell>
          <cell r="C189">
            <v>12500</v>
          </cell>
        </row>
        <row r="190">
          <cell r="B190" t="str">
            <v>Eretan SVB 100</v>
          </cell>
          <cell r="C190">
            <v>285000</v>
          </cell>
        </row>
        <row r="191">
          <cell r="B191" t="str">
            <v>Eretan SVB 150</v>
          </cell>
          <cell r="C191">
            <v>365000</v>
          </cell>
        </row>
        <row r="192">
          <cell r="B192" t="str">
            <v>Fan colling kecil</v>
          </cell>
          <cell r="C192">
            <v>69000</v>
          </cell>
        </row>
        <row r="193">
          <cell r="B193" t="str">
            <v>Filter kompor</v>
          </cell>
          <cell r="C193">
            <v>23600</v>
          </cell>
        </row>
        <row r="194">
          <cell r="B194" t="str">
            <v>Fisher S 14</v>
          </cell>
          <cell r="C194">
            <v>200</v>
          </cell>
        </row>
        <row r="195">
          <cell r="B195" t="str">
            <v>Fisher S 8</v>
          </cell>
          <cell r="C195">
            <v>50</v>
          </cell>
        </row>
        <row r="196">
          <cell r="B196" t="str">
            <v>Flange 1,5</v>
          </cell>
          <cell r="C196">
            <v>22500</v>
          </cell>
        </row>
        <row r="197">
          <cell r="B197" t="str">
            <v>Flange 2</v>
          </cell>
          <cell r="C197">
            <v>12500</v>
          </cell>
        </row>
        <row r="198">
          <cell r="B198" t="str">
            <v>Flange 3</v>
          </cell>
          <cell r="C198">
            <v>15000</v>
          </cell>
        </row>
        <row r="199">
          <cell r="B199" t="str">
            <v>Foot klep 2"</v>
          </cell>
          <cell r="C199">
            <v>125000</v>
          </cell>
        </row>
        <row r="200">
          <cell r="B200" t="str">
            <v>Gergaji besi</v>
          </cell>
          <cell r="C200">
            <v>6500</v>
          </cell>
        </row>
        <row r="201">
          <cell r="B201" t="str">
            <v>Gigi pinion</v>
          </cell>
          <cell r="C201">
            <v>82500</v>
          </cell>
        </row>
        <row r="202">
          <cell r="B202" t="str">
            <v>Gigi timing</v>
          </cell>
          <cell r="C202">
            <v>125000</v>
          </cell>
        </row>
        <row r="203">
          <cell r="B203" t="str">
            <v>Hand pisau</v>
          </cell>
          <cell r="C203">
            <v>50000</v>
          </cell>
        </row>
        <row r="204">
          <cell r="B204" t="str">
            <v>Handle Pintu</v>
          </cell>
          <cell r="C204">
            <v>1000</v>
          </cell>
        </row>
        <row r="205">
          <cell r="B205" t="str">
            <v>IC 741 CH</v>
          </cell>
          <cell r="C205">
            <v>5000</v>
          </cell>
        </row>
        <row r="206">
          <cell r="B206" t="str">
            <v>IC 7805</v>
          </cell>
          <cell r="C206">
            <v>4500</v>
          </cell>
        </row>
        <row r="207">
          <cell r="B207" t="str">
            <v>IC 7812</v>
          </cell>
          <cell r="C207">
            <v>4000</v>
          </cell>
        </row>
        <row r="208">
          <cell r="B208" t="str">
            <v>Isolasi</v>
          </cell>
          <cell r="C208">
            <v>3500</v>
          </cell>
        </row>
        <row r="209">
          <cell r="B209" t="str">
            <v>Kabel NYA 4 x 2,5 mm</v>
          </cell>
          <cell r="C209">
            <v>3500</v>
          </cell>
        </row>
        <row r="210">
          <cell r="B210" t="str">
            <v>Kabel NYA 4x1,5</v>
          </cell>
          <cell r="C210">
            <v>1750</v>
          </cell>
        </row>
        <row r="211">
          <cell r="B211" t="str">
            <v>Kabel NYM 2 x 2,5 mm</v>
          </cell>
          <cell r="C211">
            <v>3000</v>
          </cell>
        </row>
        <row r="212">
          <cell r="B212" t="str">
            <v>Kabel NYM 3 x 1,5 mm</v>
          </cell>
          <cell r="C212">
            <v>2860</v>
          </cell>
        </row>
        <row r="213">
          <cell r="B213" t="str">
            <v>Kabel NYM 4 x 2,5 mm</v>
          </cell>
          <cell r="C213">
            <v>3500</v>
          </cell>
        </row>
        <row r="214">
          <cell r="B214" t="str">
            <v>Kabel NYY 4 x 2,5</v>
          </cell>
          <cell r="C214">
            <v>3500</v>
          </cell>
        </row>
        <row r="215">
          <cell r="B215" t="str">
            <v>Kabel NYY 4 x 4</v>
          </cell>
          <cell r="C215">
            <v>4770</v>
          </cell>
        </row>
        <row r="216">
          <cell r="B216" t="str">
            <v>Kabel NYZ 2x0.25"</v>
          </cell>
          <cell r="C216">
            <v>100000</v>
          </cell>
        </row>
        <row r="217">
          <cell r="B217" t="str">
            <v>Kabel scoen 50</v>
          </cell>
          <cell r="C217">
            <v>2750</v>
          </cell>
        </row>
        <row r="218">
          <cell r="B218" t="str">
            <v>Kabel TC</v>
          </cell>
          <cell r="C218">
            <v>20000</v>
          </cell>
        </row>
        <row r="219">
          <cell r="B219" t="str">
            <v>Kabel tee</v>
          </cell>
          <cell r="C219">
            <v>55</v>
          </cell>
        </row>
        <row r="220">
          <cell r="B220" t="str">
            <v>Kaca las hitam</v>
          </cell>
          <cell r="C220">
            <v>5000</v>
          </cell>
        </row>
        <row r="221">
          <cell r="B221" t="str">
            <v>Kanal C 50</v>
          </cell>
          <cell r="C221">
            <v>60000</v>
          </cell>
        </row>
        <row r="222">
          <cell r="B222" t="str">
            <v>Kanal U 100</v>
          </cell>
          <cell r="C222">
            <v>118000</v>
          </cell>
        </row>
        <row r="223">
          <cell r="B223" t="str">
            <v>Kanal U 50</v>
          </cell>
          <cell r="C223">
            <v>71000</v>
          </cell>
        </row>
        <row r="224">
          <cell r="B224" t="str">
            <v>Kanal U 80</v>
          </cell>
          <cell r="C224">
            <v>102500</v>
          </cell>
        </row>
        <row r="225">
          <cell r="B225" t="str">
            <v>Karet race couple</v>
          </cell>
          <cell r="C225">
            <v>12000</v>
          </cell>
        </row>
        <row r="226">
          <cell r="B226" t="str">
            <v>Kawat las 2,6</v>
          </cell>
          <cell r="C226">
            <v>156</v>
          </cell>
        </row>
        <row r="227">
          <cell r="B227" t="str">
            <v>Kawat las 3,2</v>
          </cell>
          <cell r="C227">
            <v>215</v>
          </cell>
        </row>
        <row r="228">
          <cell r="B228" t="str">
            <v>Kawat las stainlis</v>
          </cell>
          <cell r="C228">
            <v>1658</v>
          </cell>
        </row>
        <row r="229">
          <cell r="B229" t="str">
            <v>Klem accu</v>
          </cell>
          <cell r="C229">
            <v>1500</v>
          </cell>
        </row>
        <row r="230">
          <cell r="B230" t="str">
            <v>Klem Kabel 10 mm</v>
          </cell>
          <cell r="C230">
            <v>1800</v>
          </cell>
        </row>
        <row r="231">
          <cell r="B231" t="str">
            <v>Klem kabel 12 mm</v>
          </cell>
          <cell r="C231">
            <v>1800</v>
          </cell>
        </row>
        <row r="232">
          <cell r="B232" t="str">
            <v>Klem pipa  2"</v>
          </cell>
          <cell r="C232">
            <v>850</v>
          </cell>
        </row>
        <row r="233">
          <cell r="B233" t="str">
            <v>Knei Besi  2"</v>
          </cell>
          <cell r="C233">
            <v>8800</v>
          </cell>
        </row>
        <row r="234">
          <cell r="B234" t="str">
            <v>Knie besi 0,5</v>
          </cell>
          <cell r="C234">
            <v>1325</v>
          </cell>
        </row>
        <row r="235">
          <cell r="B235" t="str">
            <v>Knie besi 1</v>
          </cell>
          <cell r="C235">
            <v>3000</v>
          </cell>
        </row>
        <row r="236">
          <cell r="B236" t="str">
            <v>Knie Besi 1.5</v>
          </cell>
          <cell r="C236">
            <v>6000</v>
          </cell>
        </row>
        <row r="237">
          <cell r="B237" t="str">
            <v>Knie besi 3</v>
          </cell>
          <cell r="C237">
            <v>18500</v>
          </cell>
        </row>
        <row r="238">
          <cell r="B238" t="str">
            <v>Knie PVC 3</v>
          </cell>
          <cell r="C238">
            <v>27500</v>
          </cell>
        </row>
        <row r="239">
          <cell r="B239" t="str">
            <v>Kompor ray</v>
          </cell>
          <cell r="C239">
            <v>3380000</v>
          </cell>
        </row>
        <row r="240">
          <cell r="B240" t="str">
            <v>Kontactor set MSN 11</v>
          </cell>
          <cell r="C240">
            <v>413250</v>
          </cell>
        </row>
        <row r="241">
          <cell r="B241" t="str">
            <v>Kontactor SK 10</v>
          </cell>
          <cell r="C241">
            <v>194500</v>
          </cell>
        </row>
        <row r="242">
          <cell r="B242" t="str">
            <v>Kontaktor MSN 11</v>
          </cell>
          <cell r="C242">
            <v>125000</v>
          </cell>
        </row>
        <row r="243">
          <cell r="B243" t="str">
            <v>Kontaktor SK 11</v>
          </cell>
        </row>
        <row r="244">
          <cell r="B244" t="str">
            <v>Kontaktor SN 10</v>
          </cell>
          <cell r="C244">
            <v>394000</v>
          </cell>
        </row>
        <row r="245">
          <cell r="B245" t="str">
            <v>Kontaktor SN 11</v>
          </cell>
          <cell r="C245">
            <v>194500</v>
          </cell>
        </row>
        <row r="246">
          <cell r="B246" t="str">
            <v>Kontaktor SN 20</v>
          </cell>
          <cell r="C246">
            <v>164450</v>
          </cell>
        </row>
        <row r="247">
          <cell r="B247" t="str">
            <v>Kuas  2.5 "</v>
          </cell>
          <cell r="C247">
            <v>3500</v>
          </cell>
        </row>
        <row r="248">
          <cell r="B248" t="str">
            <v>Lampu Mercury 125 + trafo</v>
          </cell>
          <cell r="C248">
            <v>77500</v>
          </cell>
        </row>
        <row r="249">
          <cell r="B249" t="str">
            <v>Lampu serangga</v>
          </cell>
          <cell r="C249">
            <v>2500000</v>
          </cell>
        </row>
        <row r="250">
          <cell r="B250" t="str">
            <v>Lampu TL 20 W</v>
          </cell>
          <cell r="C250">
            <v>32900</v>
          </cell>
        </row>
        <row r="251">
          <cell r="B251" t="str">
            <v>Lampu TL 40 W</v>
          </cell>
          <cell r="C251">
            <v>18000</v>
          </cell>
        </row>
        <row r="252">
          <cell r="B252" t="str">
            <v>Layar display</v>
          </cell>
          <cell r="C252">
            <v>3000000</v>
          </cell>
        </row>
        <row r="253">
          <cell r="B253" t="str">
            <v>Lem Aica Aibon</v>
          </cell>
          <cell r="C253">
            <v>25000</v>
          </cell>
        </row>
        <row r="254">
          <cell r="B254" t="str">
            <v>Lem Dexton</v>
          </cell>
          <cell r="C254">
            <v>6500</v>
          </cell>
        </row>
        <row r="255">
          <cell r="B255" t="str">
            <v>Lem Isarplas</v>
          </cell>
          <cell r="C255">
            <v>3000</v>
          </cell>
        </row>
        <row r="256">
          <cell r="B256" t="str">
            <v>Lem PVC</v>
          </cell>
          <cell r="C256">
            <v>12000</v>
          </cell>
        </row>
        <row r="257">
          <cell r="B257" t="str">
            <v>Limit switch</v>
          </cell>
          <cell r="C257">
            <v>80000</v>
          </cell>
        </row>
        <row r="258">
          <cell r="B258" t="str">
            <v>Magnet kopling</v>
          </cell>
          <cell r="C258">
            <v>500000</v>
          </cell>
        </row>
        <row r="259">
          <cell r="B259" t="str">
            <v>MCB 10 A</v>
          </cell>
          <cell r="C259">
            <v>93450</v>
          </cell>
        </row>
        <row r="260">
          <cell r="B260" t="str">
            <v>MCB 16 A</v>
          </cell>
          <cell r="C260">
            <v>93450</v>
          </cell>
        </row>
        <row r="261">
          <cell r="B261" t="str">
            <v>MCB 2 A</v>
          </cell>
          <cell r="C261">
            <v>25000</v>
          </cell>
        </row>
        <row r="262">
          <cell r="B262" t="str">
            <v>MCB 20 A 3 phase</v>
          </cell>
          <cell r="C262">
            <v>113737</v>
          </cell>
        </row>
        <row r="263">
          <cell r="B263" t="str">
            <v>MCB 32 A 3 phase</v>
          </cell>
          <cell r="C263">
            <v>117450</v>
          </cell>
        </row>
        <row r="264">
          <cell r="B264" t="str">
            <v>MCB 40 A 3 phase</v>
          </cell>
          <cell r="C264">
            <v>117450</v>
          </cell>
        </row>
        <row r="265">
          <cell r="B265" t="str">
            <v>Meni Zinkromate</v>
          </cell>
          <cell r="C265">
            <v>16000</v>
          </cell>
        </row>
        <row r="266">
          <cell r="B266" t="str">
            <v>Micro switch</v>
          </cell>
          <cell r="C266">
            <v>18750</v>
          </cell>
        </row>
        <row r="267">
          <cell r="B267" t="str">
            <v>Microprosesor SVBM</v>
          </cell>
          <cell r="C267">
            <v>3000000</v>
          </cell>
        </row>
        <row r="268">
          <cell r="B268" t="str">
            <v>Mika 0,20 mm</v>
          </cell>
          <cell r="C268">
            <v>12000</v>
          </cell>
        </row>
        <row r="269">
          <cell r="B269" t="str">
            <v>Neple hidrolik date code</v>
          </cell>
          <cell r="C269">
            <v>73385</v>
          </cell>
        </row>
        <row r="270">
          <cell r="B270" t="str">
            <v>Neple pillow block</v>
          </cell>
          <cell r="C270">
            <v>500</v>
          </cell>
        </row>
        <row r="271">
          <cell r="B271" t="str">
            <v>Oksigen</v>
          </cell>
          <cell r="C271">
            <v>17500</v>
          </cell>
        </row>
        <row r="272">
          <cell r="B272" t="str">
            <v>Oli</v>
          </cell>
          <cell r="C272">
            <v>7300</v>
          </cell>
        </row>
        <row r="273">
          <cell r="B273" t="str">
            <v>Opto Copler</v>
          </cell>
          <cell r="C273">
            <v>3500</v>
          </cell>
        </row>
        <row r="274">
          <cell r="B274" t="str">
            <v>Otomatis kompor clogner</v>
          </cell>
          <cell r="C274">
            <v>16950</v>
          </cell>
        </row>
        <row r="275">
          <cell r="B275" t="str">
            <v>Over sock 1 x 1/2 "</v>
          </cell>
          <cell r="C275">
            <v>2500</v>
          </cell>
        </row>
        <row r="276">
          <cell r="B276" t="str">
            <v>Over sock 2 x 1,5 "</v>
          </cell>
          <cell r="C276">
            <v>6750</v>
          </cell>
        </row>
        <row r="277">
          <cell r="B277" t="str">
            <v>Paku beton</v>
          </cell>
          <cell r="C277">
            <v>150</v>
          </cell>
        </row>
        <row r="278">
          <cell r="B278" t="str">
            <v>Paku ripet</v>
          </cell>
          <cell r="C278">
            <v>56</v>
          </cell>
        </row>
        <row r="279">
          <cell r="B279" t="str">
            <v>Paku ripet</v>
          </cell>
          <cell r="C279">
            <v>56</v>
          </cell>
        </row>
        <row r="280">
          <cell r="B280" t="str">
            <v>Paku skrup</v>
          </cell>
          <cell r="C280">
            <v>25</v>
          </cell>
        </row>
        <row r="281">
          <cell r="B281" t="str">
            <v>Paslin</v>
          </cell>
          <cell r="C281">
            <v>15312.5</v>
          </cell>
        </row>
        <row r="282">
          <cell r="B282" t="str">
            <v>Penyangga pisau</v>
          </cell>
          <cell r="C282">
            <v>110000</v>
          </cell>
        </row>
        <row r="283">
          <cell r="B283" t="str">
            <v>Per dapur</v>
          </cell>
          <cell r="C283">
            <v>75000</v>
          </cell>
        </row>
        <row r="284">
          <cell r="B284" t="str">
            <v xml:space="preserve">Per pisau </v>
          </cell>
          <cell r="C284">
            <v>8250</v>
          </cell>
        </row>
        <row r="285">
          <cell r="B285" t="str">
            <v>Per seal kuningan</v>
          </cell>
          <cell r="C285">
            <v>8250</v>
          </cell>
        </row>
        <row r="286">
          <cell r="B286" t="str">
            <v>Per selenoid renteng</v>
          </cell>
          <cell r="C286">
            <v>8250</v>
          </cell>
        </row>
        <row r="287">
          <cell r="B287" t="str">
            <v>Peterband</v>
          </cell>
          <cell r="C287">
            <v>750</v>
          </cell>
        </row>
        <row r="288">
          <cell r="B288" t="str">
            <v>Photosel</v>
          </cell>
          <cell r="C288">
            <v>125000</v>
          </cell>
        </row>
        <row r="289">
          <cell r="B289" t="str">
            <v>Pillow block 211-200</v>
          </cell>
          <cell r="C289">
            <v>113300</v>
          </cell>
        </row>
        <row r="290">
          <cell r="B290" t="str">
            <v>Pillow block 508</v>
          </cell>
          <cell r="C290">
            <v>99000</v>
          </cell>
        </row>
        <row r="291">
          <cell r="B291" t="str">
            <v>Pillow block UCF 207</v>
          </cell>
          <cell r="C291">
            <v>40000</v>
          </cell>
        </row>
        <row r="292">
          <cell r="B292" t="str">
            <v xml:space="preserve">Pillow block UCF 208 </v>
          </cell>
          <cell r="C292">
            <v>86600</v>
          </cell>
        </row>
        <row r="293">
          <cell r="B293" t="str">
            <v>Pillow block UCF 209</v>
          </cell>
          <cell r="C293">
            <v>133500</v>
          </cell>
        </row>
        <row r="294">
          <cell r="B294" t="str">
            <v>Pillow block UCP 205</v>
          </cell>
          <cell r="C294">
            <v>51060</v>
          </cell>
        </row>
        <row r="295">
          <cell r="B295" t="str">
            <v xml:space="preserve">Pillow block UCP 205 </v>
          </cell>
          <cell r="C295">
            <v>51000</v>
          </cell>
        </row>
        <row r="296">
          <cell r="B296" t="str">
            <v>Pillow block UCP 206</v>
          </cell>
          <cell r="C296">
            <v>59075</v>
          </cell>
        </row>
        <row r="297">
          <cell r="B297" t="str">
            <v>Pillow block UCP 207</v>
          </cell>
          <cell r="C297">
            <v>77150</v>
          </cell>
        </row>
        <row r="298">
          <cell r="B298" t="str">
            <v>Pillow block UCP 208</v>
          </cell>
          <cell r="C298">
            <v>81775</v>
          </cell>
        </row>
        <row r="299">
          <cell r="B299" t="str">
            <v>Pillow block UCP 209</v>
          </cell>
          <cell r="C299">
            <v>128700</v>
          </cell>
        </row>
        <row r="300">
          <cell r="B300" t="str">
            <v>Pillow block UCP 507</v>
          </cell>
          <cell r="C300">
            <v>77150</v>
          </cell>
        </row>
        <row r="301">
          <cell r="B301" t="str">
            <v>Pilot Lamp</v>
          </cell>
          <cell r="C301">
            <v>6750</v>
          </cell>
        </row>
        <row r="302">
          <cell r="B302" t="str">
            <v>Pipa  1"</v>
          </cell>
          <cell r="C302">
            <v>95000</v>
          </cell>
        </row>
        <row r="303">
          <cell r="B303" t="str">
            <v>Pipa 1.5"</v>
          </cell>
          <cell r="C303">
            <v>122000</v>
          </cell>
        </row>
        <row r="304">
          <cell r="B304" t="str">
            <v>Pipa 1/2"</v>
          </cell>
          <cell r="C304">
            <v>37000</v>
          </cell>
        </row>
        <row r="305">
          <cell r="B305" t="str">
            <v>Pipa 2"</v>
          </cell>
          <cell r="C305">
            <v>145000</v>
          </cell>
        </row>
        <row r="306">
          <cell r="B306" t="str">
            <v>Pipa 3"</v>
          </cell>
          <cell r="C306">
            <v>225000</v>
          </cell>
        </row>
        <row r="307">
          <cell r="B307" t="str">
            <v>Pipa 3/4"</v>
          </cell>
          <cell r="C307">
            <v>35000</v>
          </cell>
        </row>
        <row r="308">
          <cell r="B308" t="str">
            <v>Pipa 6"</v>
          </cell>
          <cell r="C308">
            <v>279000</v>
          </cell>
        </row>
        <row r="309">
          <cell r="B309" t="str">
            <v>Pipa SS dia 2"</v>
          </cell>
          <cell r="C309">
            <v>570000</v>
          </cell>
        </row>
        <row r="310">
          <cell r="B310" t="str">
            <v>Pisau perporasi 15 cm</v>
          </cell>
          <cell r="C310">
            <v>375000</v>
          </cell>
        </row>
        <row r="311">
          <cell r="B311" t="str">
            <v>Pisau perporasi 19 cm</v>
          </cell>
          <cell r="C311">
            <v>437500</v>
          </cell>
        </row>
        <row r="312">
          <cell r="B312" t="str">
            <v>Plat aluminium</v>
          </cell>
          <cell r="C312">
            <v>200000</v>
          </cell>
        </row>
        <row r="313">
          <cell r="B313" t="str">
            <v>Plat bordes 3 mm</v>
          </cell>
          <cell r="C313">
            <v>280000</v>
          </cell>
        </row>
        <row r="314">
          <cell r="B314" t="str">
            <v>Plat bordes 5mm</v>
          </cell>
          <cell r="C314">
            <v>299500</v>
          </cell>
        </row>
        <row r="315">
          <cell r="B315" t="str">
            <v>Plat eiser 1,2 mm</v>
          </cell>
          <cell r="C315">
            <v>130000</v>
          </cell>
        </row>
        <row r="316">
          <cell r="B316" t="str">
            <v>Plat eiser 2 mm</v>
          </cell>
          <cell r="C316">
            <v>245000</v>
          </cell>
        </row>
        <row r="317">
          <cell r="B317" t="str">
            <v>Plat eiser 3 mm</v>
          </cell>
          <cell r="C317">
            <v>280000</v>
          </cell>
        </row>
        <row r="318">
          <cell r="B318" t="str">
            <v>Plat eiser 6 mm</v>
          </cell>
          <cell r="C318">
            <v>361000</v>
          </cell>
        </row>
        <row r="319">
          <cell r="B319" t="str">
            <v>Plat eiser 8 mm</v>
          </cell>
          <cell r="C319">
            <v>730000</v>
          </cell>
        </row>
        <row r="320">
          <cell r="B320" t="str">
            <v>Plat eiser 9 mm</v>
          </cell>
          <cell r="C320">
            <v>819000</v>
          </cell>
        </row>
        <row r="321">
          <cell r="B321" t="str">
            <v>Plat lubang 1 mm</v>
          </cell>
          <cell r="C321">
            <v>280000</v>
          </cell>
        </row>
        <row r="322">
          <cell r="B322" t="str">
            <v>Plat lubang 1 x 3 cm</v>
          </cell>
          <cell r="C322">
            <v>600000</v>
          </cell>
        </row>
        <row r="323">
          <cell r="B323" t="str">
            <v>Plat lubang 1,5 mm</v>
          </cell>
          <cell r="C323">
            <v>170000</v>
          </cell>
        </row>
        <row r="324">
          <cell r="B324" t="str">
            <v>Plat lubang 12 mm</v>
          </cell>
          <cell r="C324">
            <v>600000</v>
          </cell>
        </row>
        <row r="325">
          <cell r="B325" t="str">
            <v>Plat lubang 13 mm</v>
          </cell>
          <cell r="C325">
            <v>600000</v>
          </cell>
        </row>
        <row r="326">
          <cell r="B326" t="str">
            <v>Plat lubang 15 mm</v>
          </cell>
          <cell r="C326">
            <v>550000</v>
          </cell>
        </row>
        <row r="327">
          <cell r="B327" t="str">
            <v>Plat lubang 16 mm</v>
          </cell>
          <cell r="C327">
            <v>650000</v>
          </cell>
        </row>
        <row r="328">
          <cell r="B328" t="str">
            <v>Plat lubang 18 mm</v>
          </cell>
          <cell r="C328">
            <v>650000</v>
          </cell>
        </row>
        <row r="329">
          <cell r="B329" t="str">
            <v>Plat lubang 5 mm</v>
          </cell>
          <cell r="C329">
            <v>290000</v>
          </cell>
        </row>
        <row r="330">
          <cell r="B330" t="str">
            <v>Plat lubang 6 mm</v>
          </cell>
          <cell r="C330">
            <v>170000</v>
          </cell>
        </row>
        <row r="331">
          <cell r="B331" t="str">
            <v>Plat lubang 7 mm</v>
          </cell>
          <cell r="C331">
            <v>625000</v>
          </cell>
        </row>
        <row r="332">
          <cell r="B332" t="str">
            <v>Plat lubang 8 mm</v>
          </cell>
          <cell r="C332">
            <v>625000</v>
          </cell>
        </row>
        <row r="333">
          <cell r="B333" t="str">
            <v>Plat lubang 9 mm</v>
          </cell>
          <cell r="C333">
            <v>625000</v>
          </cell>
        </row>
        <row r="334">
          <cell r="B334" t="str">
            <v>Plat SS lubang CAP 1,2x4x8</v>
          </cell>
          <cell r="C334">
            <v>1500000</v>
          </cell>
        </row>
        <row r="335">
          <cell r="B335" t="str">
            <v>Plendes 2 "</v>
          </cell>
          <cell r="C335">
            <v>12500</v>
          </cell>
        </row>
        <row r="336">
          <cell r="B336" t="str">
            <v>Plendes 3"</v>
          </cell>
          <cell r="C336">
            <v>16000</v>
          </cell>
        </row>
        <row r="337">
          <cell r="B337" t="str">
            <v>Plendes kompor</v>
          </cell>
          <cell r="C337">
            <v>264000</v>
          </cell>
        </row>
        <row r="338">
          <cell r="B338" t="str">
            <v>Plup 1/2 "</v>
          </cell>
          <cell r="C338">
            <v>1000</v>
          </cell>
        </row>
        <row r="339">
          <cell r="B339" t="str">
            <v>Power supply</v>
          </cell>
          <cell r="C339">
            <v>860000</v>
          </cell>
        </row>
        <row r="340">
          <cell r="B340" t="str">
            <v>Pulley reducer</v>
          </cell>
          <cell r="C340">
            <v>637000</v>
          </cell>
        </row>
        <row r="341">
          <cell r="B341" t="str">
            <v>Pulley speed</v>
          </cell>
          <cell r="C341">
            <v>637000</v>
          </cell>
        </row>
        <row r="342">
          <cell r="B342" t="str">
            <v>Pulley speed + pulley reducer</v>
          </cell>
          <cell r="C342">
            <v>1350000</v>
          </cell>
        </row>
        <row r="343">
          <cell r="B343" t="str">
            <v>Pulse</v>
          </cell>
          <cell r="C343">
            <v>310000</v>
          </cell>
        </row>
        <row r="344">
          <cell r="B344" t="str">
            <v>Puly AY B2</v>
          </cell>
          <cell r="C344">
            <v>125000</v>
          </cell>
        </row>
        <row r="345">
          <cell r="B345" t="str">
            <v>Push button</v>
          </cell>
          <cell r="C345">
            <v>13500</v>
          </cell>
        </row>
        <row r="346">
          <cell r="B346" t="str">
            <v>Race couple</v>
          </cell>
          <cell r="C346">
            <v>32500</v>
          </cell>
        </row>
        <row r="347">
          <cell r="B347" t="str">
            <v>Rantai RS 40</v>
          </cell>
          <cell r="C347">
            <v>130000</v>
          </cell>
        </row>
        <row r="348">
          <cell r="B348" t="str">
            <v>Reduser 50</v>
          </cell>
          <cell r="C348">
            <v>485000</v>
          </cell>
        </row>
        <row r="349">
          <cell r="B349" t="str">
            <v>Reduser 60</v>
          </cell>
          <cell r="C349">
            <v>565000</v>
          </cell>
        </row>
        <row r="350">
          <cell r="B350" t="str">
            <v>Reduser 80</v>
          </cell>
          <cell r="C350">
            <v>775000</v>
          </cell>
        </row>
        <row r="351">
          <cell r="B351" t="str">
            <v>Relay MK 2P-1</v>
          </cell>
          <cell r="C351">
            <v>35000</v>
          </cell>
        </row>
        <row r="352">
          <cell r="B352" t="str">
            <v>Rellay</v>
          </cell>
          <cell r="C352">
            <v>42000</v>
          </cell>
        </row>
        <row r="353">
          <cell r="B353" t="str">
            <v>Rellay 12 VDC</v>
          </cell>
          <cell r="C353">
            <v>37500</v>
          </cell>
        </row>
        <row r="354">
          <cell r="B354" t="str">
            <v>Rellay 220 VAC</v>
          </cell>
          <cell r="C354">
            <v>31500</v>
          </cell>
        </row>
        <row r="355">
          <cell r="B355" t="str">
            <v>Rellay 24 VDC</v>
          </cell>
          <cell r="C355">
            <v>26500</v>
          </cell>
        </row>
        <row r="356">
          <cell r="B356" t="str">
            <v>Remes</v>
          </cell>
          <cell r="C356">
            <v>5000</v>
          </cell>
        </row>
        <row r="357">
          <cell r="B357" t="str">
            <v>Ring matahari</v>
          </cell>
          <cell r="C357">
            <v>18500</v>
          </cell>
        </row>
        <row r="358">
          <cell r="B358" t="str">
            <v>Ring Per 0.5</v>
          </cell>
          <cell r="C358">
            <v>100</v>
          </cell>
        </row>
        <row r="359">
          <cell r="B359" t="str">
            <v>Ring plat 0.5</v>
          </cell>
          <cell r="C359">
            <v>100</v>
          </cell>
        </row>
        <row r="360">
          <cell r="B360" t="str">
            <v>Ring plat 3/8"</v>
          </cell>
          <cell r="C360">
            <v>125</v>
          </cell>
        </row>
        <row r="361">
          <cell r="B361" t="str">
            <v>Ring rate 3 mm</v>
          </cell>
          <cell r="C361">
            <v>203000</v>
          </cell>
        </row>
        <row r="362">
          <cell r="B362" t="str">
            <v>Roda gotrok karet 8"</v>
          </cell>
          <cell r="C362">
            <v>107500</v>
          </cell>
        </row>
        <row r="363">
          <cell r="B363" t="str">
            <v>Roda gotrok nilon 5"</v>
          </cell>
          <cell r="C363">
            <v>35000</v>
          </cell>
        </row>
        <row r="364">
          <cell r="B364" t="str">
            <v>Roda gotrok nilon 8"</v>
          </cell>
          <cell r="C364">
            <v>87000</v>
          </cell>
        </row>
        <row r="365">
          <cell r="B365" t="str">
            <v>Roda kopling</v>
          </cell>
          <cell r="C365">
            <v>206250</v>
          </cell>
        </row>
        <row r="366">
          <cell r="B366" t="str">
            <v>Roda kuningan</v>
          </cell>
          <cell r="C366">
            <v>103125</v>
          </cell>
        </row>
        <row r="367">
          <cell r="B367" t="str">
            <v>Roda roll karet</v>
          </cell>
          <cell r="C367">
            <v>206250</v>
          </cell>
        </row>
        <row r="368">
          <cell r="B368" t="str">
            <v>Rumah sekring</v>
          </cell>
          <cell r="C368">
            <v>750</v>
          </cell>
        </row>
        <row r="369">
          <cell r="B369" t="str">
            <v>Satronic</v>
          </cell>
          <cell r="C369">
            <v>500000</v>
          </cell>
        </row>
        <row r="370">
          <cell r="B370" t="str">
            <v>Screen monel</v>
          </cell>
          <cell r="C370">
            <v>85000</v>
          </cell>
        </row>
        <row r="371">
          <cell r="B371" t="str">
            <v>Seal 15.30.7</v>
          </cell>
          <cell r="C371">
            <v>4500</v>
          </cell>
        </row>
        <row r="372">
          <cell r="B372" t="str">
            <v>Seal 17.30.7</v>
          </cell>
          <cell r="C372">
            <v>2000</v>
          </cell>
        </row>
        <row r="373">
          <cell r="B373" t="str">
            <v>Seal 20.35.8</v>
          </cell>
          <cell r="C373">
            <v>8500</v>
          </cell>
        </row>
        <row r="374">
          <cell r="B374" t="str">
            <v>Seal 24.49.12</v>
          </cell>
          <cell r="C374">
            <v>17500</v>
          </cell>
        </row>
        <row r="375">
          <cell r="B375" t="str">
            <v>Seal 25.40.8</v>
          </cell>
          <cell r="C375">
            <v>3250</v>
          </cell>
        </row>
        <row r="376">
          <cell r="B376" t="str">
            <v>Seal 25.47.10</v>
          </cell>
          <cell r="C376">
            <v>4500</v>
          </cell>
        </row>
        <row r="377">
          <cell r="B377" t="str">
            <v>Seal 25.47.7</v>
          </cell>
          <cell r="C377">
            <v>3550</v>
          </cell>
        </row>
        <row r="378">
          <cell r="B378" t="str">
            <v>Seal 30.50.7</v>
          </cell>
          <cell r="C378">
            <v>5000</v>
          </cell>
        </row>
        <row r="379">
          <cell r="B379" t="str">
            <v>Seal 32.43.8</v>
          </cell>
          <cell r="C379">
            <v>7500</v>
          </cell>
        </row>
        <row r="380">
          <cell r="B380" t="str">
            <v>Seal 40.80.10</v>
          </cell>
          <cell r="C380">
            <v>3000</v>
          </cell>
        </row>
        <row r="381">
          <cell r="B381" t="str">
            <v>Seal tape</v>
          </cell>
          <cell r="C381">
            <v>1500</v>
          </cell>
        </row>
        <row r="382">
          <cell r="B382" t="str">
            <v>Sekring 13A</v>
          </cell>
          <cell r="C382">
            <v>300</v>
          </cell>
        </row>
        <row r="383">
          <cell r="B383" t="str">
            <v>Sekring 2A</v>
          </cell>
          <cell r="C383">
            <v>300</v>
          </cell>
        </row>
        <row r="384">
          <cell r="B384" t="str">
            <v>Sekring 5A</v>
          </cell>
          <cell r="C384">
            <v>300</v>
          </cell>
        </row>
        <row r="385">
          <cell r="B385" t="str">
            <v>Selang asbes 1 mm</v>
          </cell>
          <cell r="C385">
            <v>1250</v>
          </cell>
        </row>
        <row r="386">
          <cell r="B386" t="str">
            <v>Selang asbes 10 mm</v>
          </cell>
          <cell r="C386">
            <v>3500</v>
          </cell>
        </row>
        <row r="387">
          <cell r="B387" t="str">
            <v>Selang asbes 2,5 mm</v>
          </cell>
          <cell r="C387">
            <v>1500</v>
          </cell>
        </row>
        <row r="388">
          <cell r="B388" t="str">
            <v>Selang asbes 4 mm</v>
          </cell>
          <cell r="C388">
            <v>2000</v>
          </cell>
        </row>
        <row r="389">
          <cell r="B389" t="str">
            <v>Selang asbes 8 mm</v>
          </cell>
          <cell r="C389">
            <v>3500</v>
          </cell>
        </row>
        <row r="390">
          <cell r="B390" t="str">
            <v>Selektor switch</v>
          </cell>
          <cell r="C390">
            <v>16000</v>
          </cell>
        </row>
        <row r="391">
          <cell r="B391" t="str">
            <v>Selenoid kompor</v>
          </cell>
          <cell r="C391">
            <v>192000</v>
          </cell>
        </row>
        <row r="392">
          <cell r="B392" t="str">
            <v>Selenoid valve</v>
          </cell>
          <cell r="C392">
            <v>385000</v>
          </cell>
        </row>
        <row r="393">
          <cell r="B393" t="str">
            <v>Seng 0,30 x 90</v>
          </cell>
          <cell r="C393">
            <v>15500</v>
          </cell>
        </row>
        <row r="394">
          <cell r="B394" t="str">
            <v>Sensor festo</v>
          </cell>
          <cell r="C394">
            <v>300000</v>
          </cell>
        </row>
        <row r="395">
          <cell r="B395" t="str">
            <v>Sensor festo</v>
          </cell>
          <cell r="C395">
            <v>300000</v>
          </cell>
        </row>
        <row r="396">
          <cell r="B396" t="str">
            <v>Sensor festo komplit</v>
          </cell>
          <cell r="C396">
            <v>1600000</v>
          </cell>
        </row>
        <row r="397">
          <cell r="B397" t="str">
            <v>Serlak</v>
          </cell>
          <cell r="C397">
            <v>19000</v>
          </cell>
        </row>
        <row r="398">
          <cell r="B398" t="str">
            <v>Setang engkol</v>
          </cell>
          <cell r="C398">
            <v>115500</v>
          </cell>
        </row>
        <row r="399">
          <cell r="B399" t="str">
            <v>Sikat Baja</v>
          </cell>
          <cell r="C399">
            <v>5000</v>
          </cell>
        </row>
        <row r="400">
          <cell r="B400" t="str">
            <v>Siku 50 x 50 x 5</v>
          </cell>
          <cell r="C400">
            <v>50000</v>
          </cell>
        </row>
        <row r="401">
          <cell r="B401" t="str">
            <v>Silicon red</v>
          </cell>
          <cell r="C401">
            <v>18000</v>
          </cell>
        </row>
        <row r="402">
          <cell r="B402" t="str">
            <v>Slang tembaga</v>
          </cell>
          <cell r="C402">
            <v>4500</v>
          </cell>
        </row>
        <row r="403">
          <cell r="B403" t="str">
            <v>Sock besi 3</v>
          </cell>
          <cell r="C403">
            <v>12000</v>
          </cell>
        </row>
        <row r="404">
          <cell r="B404" t="str">
            <v>Socket photosel</v>
          </cell>
          <cell r="C404">
            <v>17500</v>
          </cell>
        </row>
        <row r="405">
          <cell r="B405" t="str">
            <v>Socket relay</v>
          </cell>
          <cell r="C405">
            <v>14500</v>
          </cell>
        </row>
        <row r="406">
          <cell r="B406" t="str">
            <v>Socket satronic</v>
          </cell>
          <cell r="C406">
            <v>92000</v>
          </cell>
        </row>
        <row r="407">
          <cell r="B407" t="str">
            <v>Socket timer</v>
          </cell>
          <cell r="C407">
            <v>13000</v>
          </cell>
        </row>
        <row r="408">
          <cell r="B408" t="str">
            <v>Sok besi 1.5"</v>
          </cell>
          <cell r="C408">
            <v>1750</v>
          </cell>
        </row>
        <row r="409">
          <cell r="B409" t="str">
            <v>Sok drat dalam 2"PVC</v>
          </cell>
          <cell r="C409">
            <v>3000</v>
          </cell>
        </row>
        <row r="410">
          <cell r="B410" t="str">
            <v>Sok drat luar  3/4</v>
          </cell>
          <cell r="C410">
            <v>1000</v>
          </cell>
        </row>
        <row r="411">
          <cell r="B411" t="str">
            <v>Sok drat luar 2"</v>
          </cell>
          <cell r="C411">
            <v>3000</v>
          </cell>
        </row>
        <row r="412">
          <cell r="B412" t="str">
            <v>Stater</v>
          </cell>
          <cell r="C412">
            <v>1000</v>
          </cell>
        </row>
        <row r="413">
          <cell r="B413" t="str">
            <v>Steker AC</v>
          </cell>
          <cell r="C413">
            <v>11000</v>
          </cell>
        </row>
        <row r="414">
          <cell r="B414" t="str">
            <v>Steker biasa</v>
          </cell>
          <cell r="C414">
            <v>1500</v>
          </cell>
        </row>
        <row r="415">
          <cell r="B415" t="str">
            <v>Stop Kontak AC</v>
          </cell>
          <cell r="C415">
            <v>40000</v>
          </cell>
        </row>
        <row r="416">
          <cell r="B416" t="str">
            <v>Stop kran KITZ 0,5"</v>
          </cell>
          <cell r="C416">
            <v>25000</v>
          </cell>
        </row>
        <row r="417">
          <cell r="B417" t="str">
            <v>Stop kran KITZ 1"</v>
          </cell>
          <cell r="C417">
            <v>45000</v>
          </cell>
        </row>
        <row r="418">
          <cell r="B418" t="str">
            <v>Stop kran KITZ 1,5"</v>
          </cell>
          <cell r="C418">
            <v>195000</v>
          </cell>
        </row>
        <row r="419">
          <cell r="B419" t="str">
            <v>Stop kran KITZ 2"</v>
          </cell>
          <cell r="C419">
            <v>175000</v>
          </cell>
        </row>
        <row r="420">
          <cell r="B420" t="str">
            <v>Stop kran KITZ 3"</v>
          </cell>
          <cell r="C420">
            <v>1200000</v>
          </cell>
        </row>
        <row r="421">
          <cell r="B421" t="str">
            <v>Stop kran stanlis 1,5"</v>
          </cell>
          <cell r="C421">
            <v>490000</v>
          </cell>
        </row>
        <row r="422">
          <cell r="B422" t="str">
            <v>Stop kran stanlis 3"</v>
          </cell>
          <cell r="C422">
            <v>1880000</v>
          </cell>
        </row>
        <row r="423">
          <cell r="B423" t="str">
            <v>Stop kran T 1"</v>
          </cell>
          <cell r="C423">
            <v>135000</v>
          </cell>
        </row>
        <row r="424">
          <cell r="B424" t="str">
            <v>Strip plat 1/4x1</v>
          </cell>
          <cell r="C424">
            <v>11000</v>
          </cell>
        </row>
        <row r="425">
          <cell r="B425" t="str">
            <v>Strip plat 5 x 6</v>
          </cell>
          <cell r="C425">
            <v>35000</v>
          </cell>
        </row>
        <row r="426">
          <cell r="B426" t="str">
            <v>Te 1/2 PVC</v>
          </cell>
          <cell r="C426">
            <v>1000</v>
          </cell>
        </row>
        <row r="427">
          <cell r="B427" t="str">
            <v>Te besi 1/2</v>
          </cell>
          <cell r="C427">
            <v>1200</v>
          </cell>
        </row>
        <row r="428">
          <cell r="B428" t="str">
            <v>Te besi 3</v>
          </cell>
          <cell r="C428">
            <v>22500</v>
          </cell>
        </row>
        <row r="429">
          <cell r="B429" t="str">
            <v>Te stop kontak</v>
          </cell>
          <cell r="C429">
            <v>1500</v>
          </cell>
        </row>
        <row r="430">
          <cell r="B430" t="str">
            <v>Tee besi 1.5</v>
          </cell>
          <cell r="C430">
            <v>500</v>
          </cell>
        </row>
        <row r="431">
          <cell r="B431" t="str">
            <v>Tee Dos</v>
          </cell>
          <cell r="C431">
            <v>1000</v>
          </cell>
        </row>
        <row r="432">
          <cell r="B432" t="str">
            <v>Telemekanik LC 1 K</v>
          </cell>
          <cell r="C432">
            <v>93250</v>
          </cell>
        </row>
        <row r="433">
          <cell r="B433" t="str">
            <v>Tenol</v>
          </cell>
          <cell r="C433">
            <v>9500</v>
          </cell>
        </row>
        <row r="434">
          <cell r="B434" t="str">
            <v>Terminal besar</v>
          </cell>
          <cell r="C434">
            <v>4500</v>
          </cell>
        </row>
        <row r="435">
          <cell r="B435" t="str">
            <v>Terminal hiter</v>
          </cell>
          <cell r="C435">
            <v>1000</v>
          </cell>
        </row>
        <row r="436">
          <cell r="B436" t="str">
            <v>Terminal kecil</v>
          </cell>
          <cell r="C436">
            <v>3500</v>
          </cell>
        </row>
        <row r="437">
          <cell r="B437" t="str">
            <v>Terminal porselin</v>
          </cell>
          <cell r="C437">
            <v>8250</v>
          </cell>
        </row>
        <row r="438">
          <cell r="B438" t="str">
            <v>Thermis</v>
          </cell>
          <cell r="C438">
            <v>66300</v>
          </cell>
        </row>
        <row r="439">
          <cell r="B439" t="str">
            <v>Thermo meter air raksa</v>
          </cell>
          <cell r="C439">
            <v>380000</v>
          </cell>
        </row>
        <row r="440">
          <cell r="B440" t="str">
            <v>Thermocontrol HY 3000</v>
          </cell>
          <cell r="C440">
            <v>260000</v>
          </cell>
        </row>
        <row r="441">
          <cell r="B441" t="str">
            <v xml:space="preserve">Thermokontrol HY </v>
          </cell>
          <cell r="C441">
            <v>470000</v>
          </cell>
        </row>
        <row r="442">
          <cell r="B442" t="str">
            <v>Timer</v>
          </cell>
          <cell r="C442">
            <v>187000</v>
          </cell>
        </row>
        <row r="443">
          <cell r="B443" t="str">
            <v>Tiner A</v>
          </cell>
          <cell r="C443">
            <v>2500</v>
          </cell>
        </row>
        <row r="444">
          <cell r="B444" t="str">
            <v>Tiner B</v>
          </cell>
          <cell r="C444">
            <v>8000</v>
          </cell>
        </row>
        <row r="445">
          <cell r="B445" t="str">
            <v>TL 20 W</v>
          </cell>
          <cell r="C445">
            <v>7000</v>
          </cell>
        </row>
        <row r="446">
          <cell r="B446" t="str">
            <v>TL 40 W</v>
          </cell>
          <cell r="C446">
            <v>10000</v>
          </cell>
        </row>
        <row r="447">
          <cell r="B447" t="str">
            <v>Trafo kompor ray</v>
          </cell>
          <cell r="C447">
            <v>462000</v>
          </cell>
        </row>
        <row r="448">
          <cell r="B448" t="str">
            <v>Transisitor D313</v>
          </cell>
          <cell r="C448">
            <v>2000</v>
          </cell>
        </row>
        <row r="449">
          <cell r="B449" t="str">
            <v>Transisitor D438</v>
          </cell>
          <cell r="C449">
            <v>1250</v>
          </cell>
        </row>
        <row r="450">
          <cell r="B450" t="str">
            <v>Transistor 2N 3055</v>
          </cell>
          <cell r="C450">
            <v>9000</v>
          </cell>
        </row>
        <row r="451">
          <cell r="B451" t="str">
            <v>V belt B 115</v>
          </cell>
          <cell r="C451">
            <v>26000</v>
          </cell>
        </row>
        <row r="452">
          <cell r="B452" t="str">
            <v>V tee 1/2 x 2</v>
          </cell>
          <cell r="C452">
            <v>1500</v>
          </cell>
        </row>
        <row r="453">
          <cell r="B453" t="str">
            <v>V tee 2 x 3</v>
          </cell>
          <cell r="C453">
            <v>15500</v>
          </cell>
        </row>
        <row r="454">
          <cell r="B454" t="str">
            <v xml:space="preserve">Van  belt B 58 </v>
          </cell>
          <cell r="C454">
            <v>11850</v>
          </cell>
        </row>
        <row r="455">
          <cell r="B455" t="str">
            <v>Van Belt 270</v>
          </cell>
          <cell r="C455">
            <v>175000</v>
          </cell>
        </row>
        <row r="456">
          <cell r="B456" t="str">
            <v>Van Belt 270</v>
          </cell>
          <cell r="C456">
            <v>75000</v>
          </cell>
        </row>
        <row r="457">
          <cell r="B457" t="str">
            <v>Van Belt A 24</v>
          </cell>
          <cell r="C457">
            <v>5000</v>
          </cell>
        </row>
        <row r="458">
          <cell r="B458" t="str">
            <v>Van Belt A 26</v>
          </cell>
          <cell r="C458">
            <v>5800</v>
          </cell>
        </row>
        <row r="459">
          <cell r="B459" t="str">
            <v>Van Belt A 27</v>
          </cell>
          <cell r="C459">
            <v>5057</v>
          </cell>
        </row>
        <row r="460">
          <cell r="B460" t="str">
            <v>Van Belt A 28</v>
          </cell>
          <cell r="C460">
            <v>5600</v>
          </cell>
        </row>
        <row r="461">
          <cell r="B461" t="str">
            <v>Van Belt A 29</v>
          </cell>
          <cell r="C461">
            <v>8950</v>
          </cell>
        </row>
        <row r="462">
          <cell r="B462" t="str">
            <v>Van Belt A 30</v>
          </cell>
          <cell r="C462">
            <v>6250</v>
          </cell>
        </row>
        <row r="463">
          <cell r="B463" t="str">
            <v>Van Belt A 39</v>
          </cell>
          <cell r="C463">
            <v>6600</v>
          </cell>
        </row>
        <row r="464">
          <cell r="B464" t="str">
            <v>Van Belt A 44</v>
          </cell>
          <cell r="C464">
            <v>9000</v>
          </cell>
        </row>
        <row r="465">
          <cell r="B465" t="str">
            <v>Van Belt A 50</v>
          </cell>
          <cell r="C465">
            <v>10710</v>
          </cell>
        </row>
        <row r="466">
          <cell r="B466" t="str">
            <v>Van Belt A 53</v>
          </cell>
          <cell r="C466">
            <v>9000</v>
          </cell>
        </row>
        <row r="467">
          <cell r="B467" t="str">
            <v>Van Belt A 56</v>
          </cell>
          <cell r="C467">
            <v>8090</v>
          </cell>
        </row>
        <row r="468">
          <cell r="B468" t="str">
            <v>Van Belt A 58</v>
          </cell>
          <cell r="C468">
            <v>10000</v>
          </cell>
        </row>
        <row r="469">
          <cell r="B469" t="str">
            <v>Van Belt A 60</v>
          </cell>
          <cell r="C469">
            <v>8670</v>
          </cell>
        </row>
        <row r="470">
          <cell r="B470" t="str">
            <v>Van Belt B 115</v>
          </cell>
          <cell r="C470">
            <v>26000</v>
          </cell>
        </row>
        <row r="471">
          <cell r="B471" t="str">
            <v>Van Belt B 24</v>
          </cell>
          <cell r="C471">
            <v>9750</v>
          </cell>
        </row>
        <row r="472">
          <cell r="B472" t="str">
            <v>Van belt B 26</v>
          </cell>
          <cell r="C472">
            <v>7500</v>
          </cell>
        </row>
        <row r="473">
          <cell r="B473" t="str">
            <v>Van Belt B 27</v>
          </cell>
          <cell r="C473">
            <v>7850</v>
          </cell>
        </row>
        <row r="474">
          <cell r="B474" t="str">
            <v>Van Belt B 28</v>
          </cell>
          <cell r="C474">
            <v>8800</v>
          </cell>
        </row>
        <row r="475">
          <cell r="B475" t="str">
            <v>Van Belt B 29</v>
          </cell>
          <cell r="C475">
            <v>8500</v>
          </cell>
        </row>
        <row r="476">
          <cell r="B476" t="str">
            <v>Van Belt B 30</v>
          </cell>
          <cell r="C476">
            <v>8820</v>
          </cell>
        </row>
        <row r="477">
          <cell r="B477" t="str">
            <v>Van Belt B 31</v>
          </cell>
          <cell r="C477">
            <v>7850</v>
          </cell>
        </row>
        <row r="478">
          <cell r="B478" t="str">
            <v>Van Belt B 32</v>
          </cell>
          <cell r="C478">
            <v>7850</v>
          </cell>
        </row>
        <row r="479">
          <cell r="B479" t="str">
            <v>Van Belt B 34</v>
          </cell>
          <cell r="C479">
            <v>8568</v>
          </cell>
        </row>
        <row r="480">
          <cell r="B480" t="str">
            <v>Van Belt B 35</v>
          </cell>
          <cell r="C480">
            <v>8820</v>
          </cell>
        </row>
        <row r="481">
          <cell r="B481" t="str">
            <v>Van Belt B 36</v>
          </cell>
          <cell r="C481">
            <v>8820</v>
          </cell>
        </row>
        <row r="482">
          <cell r="B482" t="str">
            <v>Van Belt B 37</v>
          </cell>
          <cell r="C482">
            <v>9850</v>
          </cell>
        </row>
        <row r="483">
          <cell r="B483" t="str">
            <v>Van Belt B 38</v>
          </cell>
          <cell r="C483">
            <v>8140</v>
          </cell>
        </row>
        <row r="484">
          <cell r="B484" t="str">
            <v>Van Belt B 39</v>
          </cell>
          <cell r="C484">
            <v>8350</v>
          </cell>
        </row>
        <row r="485">
          <cell r="B485" t="str">
            <v>Van Belt B 40</v>
          </cell>
          <cell r="C485">
            <v>9500</v>
          </cell>
        </row>
        <row r="486">
          <cell r="B486" t="str">
            <v>Van Belt B 42</v>
          </cell>
          <cell r="C486">
            <v>9000</v>
          </cell>
        </row>
        <row r="487">
          <cell r="B487" t="str">
            <v>Van Belt B 44</v>
          </cell>
          <cell r="C487">
            <v>11700</v>
          </cell>
        </row>
        <row r="488">
          <cell r="B488" t="str">
            <v>Van Belt B 45</v>
          </cell>
          <cell r="C488">
            <v>11350</v>
          </cell>
        </row>
        <row r="489">
          <cell r="B489" t="str">
            <v>Van Belt B 48</v>
          </cell>
          <cell r="C489">
            <v>10282</v>
          </cell>
        </row>
        <row r="490">
          <cell r="B490" t="str">
            <v>Van Belt B 49</v>
          </cell>
          <cell r="C490">
            <v>10496</v>
          </cell>
        </row>
        <row r="491">
          <cell r="B491" t="str">
            <v>Van Belt B 50</v>
          </cell>
          <cell r="C491">
            <v>13600</v>
          </cell>
        </row>
        <row r="492">
          <cell r="B492" t="str">
            <v>Van Belt B 51</v>
          </cell>
          <cell r="C492">
            <v>12850</v>
          </cell>
        </row>
        <row r="493">
          <cell r="B493" t="str">
            <v>Van Belt B 52</v>
          </cell>
          <cell r="C493">
            <v>13100</v>
          </cell>
        </row>
        <row r="494">
          <cell r="B494" t="str">
            <v>Van Belt B 53</v>
          </cell>
          <cell r="C494">
            <v>11353</v>
          </cell>
        </row>
        <row r="495">
          <cell r="B495" t="str">
            <v>Van Belt B 54</v>
          </cell>
          <cell r="C495">
            <v>11567</v>
          </cell>
        </row>
        <row r="496">
          <cell r="B496" t="str">
            <v>Van Belt B 56</v>
          </cell>
          <cell r="C496">
            <v>11995</v>
          </cell>
        </row>
        <row r="497">
          <cell r="B497" t="str">
            <v>Van Belt B 57</v>
          </cell>
          <cell r="C497">
            <v>11600</v>
          </cell>
        </row>
        <row r="498">
          <cell r="B498" t="str">
            <v>Van Belt B 58</v>
          </cell>
          <cell r="C498">
            <v>11850</v>
          </cell>
        </row>
        <row r="499">
          <cell r="B499" t="str">
            <v>Van Belt B 60</v>
          </cell>
          <cell r="C499">
            <v>12850</v>
          </cell>
        </row>
        <row r="500">
          <cell r="B500" t="str">
            <v>Van Belt B 61</v>
          </cell>
          <cell r="C500">
            <v>13835</v>
          </cell>
        </row>
        <row r="501">
          <cell r="B501" t="str">
            <v>Van Belt B 63</v>
          </cell>
          <cell r="C501">
            <v>13500</v>
          </cell>
        </row>
        <row r="502">
          <cell r="B502" t="str">
            <v>Van Belt B 64</v>
          </cell>
          <cell r="C502">
            <v>15500</v>
          </cell>
        </row>
        <row r="503">
          <cell r="B503" t="str">
            <v>Van Belt B 65</v>
          </cell>
          <cell r="C503">
            <v>14750</v>
          </cell>
        </row>
        <row r="504">
          <cell r="B504" t="str">
            <v>Van Belt B 66</v>
          </cell>
          <cell r="C504">
            <v>14957</v>
          </cell>
        </row>
        <row r="505">
          <cell r="B505" t="str">
            <v>Van Belt B 67</v>
          </cell>
          <cell r="C505">
            <v>15200</v>
          </cell>
        </row>
        <row r="506">
          <cell r="B506" t="str">
            <v>Van Belt B 68</v>
          </cell>
          <cell r="C506">
            <v>15420</v>
          </cell>
        </row>
        <row r="507">
          <cell r="B507" t="str">
            <v>Van Belt B 75</v>
          </cell>
          <cell r="C507">
            <v>17000</v>
          </cell>
        </row>
        <row r="508">
          <cell r="B508" t="str">
            <v>Van Belt MB 350</v>
          </cell>
          <cell r="C508">
            <v>2500</v>
          </cell>
        </row>
        <row r="509">
          <cell r="B509" t="str">
            <v>VR ( variable resistor )</v>
          </cell>
          <cell r="C509">
            <v>1500</v>
          </cell>
        </row>
        <row r="510">
          <cell r="B510" t="str">
            <v>Water filter compresor</v>
          </cell>
          <cell r="C510">
            <v>425000</v>
          </cell>
        </row>
        <row r="511">
          <cell r="B511" t="str">
            <v>Water filter kompresor</v>
          </cell>
          <cell r="C511">
            <v>425000</v>
          </cell>
        </row>
      </sheetData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amon LK"/>
      <sheetName val="DAF-ISI"/>
      <sheetName val="BNI($)"/>
      <sheetName val="JurnBNI"/>
      <sheetName val="ASPAC"/>
      <sheetName val="BDN"/>
      <sheetName val="HAGABANK"/>
      <sheetName val="DANAMON"/>
      <sheetName val="BNI-2($)"/>
      <sheetName val="Kas-Besar"/>
      <sheetName val="Rp&amp;USD"/>
      <sheetName val="$"/>
      <sheetName val="Kurs"/>
      <sheetName val="Jrn-Kas_Besar"/>
      <sheetName val="Rekap-Kas(1111)"/>
      <sheetName val="Setle-Carloan"/>
      <sheetName val="Cut Mat"/>
      <sheetName val="Sales"/>
      <sheetName val="Sales Plan"/>
      <sheetName val="Income Statement"/>
      <sheetName val="laporan"/>
      <sheetName val="BP1_23"/>
      <sheetName val="Identitas"/>
      <sheetName val="data_val"/>
      <sheetName val="11b"/>
      <sheetName val="RATE"/>
      <sheetName val="daftar"/>
      <sheetName val="FIXED FLOAT"/>
      <sheetName val="spore "/>
      <sheetName val="co_data"/>
      <sheetName val="iNPUT"/>
      <sheetName val="In_Prog"/>
      <sheetName val="RKAP"/>
      <sheetName val="Cutmat"/>
      <sheetName val="Deferred Rev"/>
      <sheetName val="K 2.1"/>
      <sheetName val="表0-汇总表"/>
      <sheetName val="BUT-1"/>
      <sheetName val="HEX-A"/>
      <sheetName val="HEX-E"/>
      <sheetName val="I-BUT"/>
      <sheetName val="RD I-BUT"/>
      <sheetName val="Status Sheet"/>
      <sheetName val="DT"/>
      <sheetName val="#REF"/>
      <sheetName val="BB"/>
      <sheetName val="STKBB"/>
      <sheetName val="COGS"/>
      <sheetName val="Assumpt OPEX"/>
      <sheetName val="Assumpt COGS"/>
      <sheetName val="Assumpt Rev"/>
      <sheetName val="Operating_Expenses"/>
      <sheetName val="Sales_and_Collections"/>
      <sheetName val="COA"/>
      <sheetName val="Marshal"/>
      <sheetName val="Penyusutan Kendaraan"/>
      <sheetName val="F1771"/>
      <sheetName val="Links"/>
      <sheetName val="Lead"/>
      <sheetName val="OT Feb 08"/>
      <sheetName val="MA6JA"/>
      <sheetName val="Curr list"/>
      <sheetName val="Soc cov"/>
      <sheetName val="QOL"/>
      <sheetName val="KB"/>
      <sheetName val="alamat"/>
      <sheetName val="CODE,NAME"/>
      <sheetName val="วงเครดิต 3"/>
      <sheetName val="SMP98 Buku Bank-1"/>
      <sheetName val="description"/>
      <sheetName val="Instructions"/>
      <sheetName val="2002"/>
      <sheetName val="Profile"/>
      <sheetName val="Difference Cons"/>
      <sheetName val="Posting"/>
      <sheetName val="Beli1-7"/>
      <sheetName val="CODE"/>
      <sheetName val="kary21"/>
      <sheetName val="Sheet1"/>
      <sheetName val="AUG02"/>
      <sheetName val="KODE"/>
      <sheetName val="PEMBANTU"/>
      <sheetName val="TST"/>
      <sheetName val="Sheet2"/>
      <sheetName val="f&amp;o"/>
      <sheetName val="ramal_qo_a9"/>
      <sheetName val="ramal_qo_e6"/>
      <sheetName val="ec-drill"/>
      <sheetName val="ramal_qo_c4"/>
      <sheetName val="rem-reserv"/>
      <sheetName val="conarsbk"/>
      <sheetName val="prod up 15"/>
      <sheetName val="TOTAL"/>
      <sheetName val="conarslw"/>
      <sheetName val="slwa"/>
      <sheetName val="slwc"/>
      <sheetName val="slwe"/>
      <sheetName val="Workshop Tools"/>
      <sheetName val="Asumsi"/>
      <sheetName val="Danamon_LK"/>
      <sheetName val="VALIDASI"/>
      <sheetName val="CUSTOMER"/>
      <sheetName val="KONS2008"/>
      <sheetName val="NL"/>
      <sheetName val="COMPAQ-LIST"/>
      <sheetName val="125.03"/>
      <sheetName val="bre"/>
      <sheetName val="data_ee_&lt;nra(1)"/>
      <sheetName val="data_ee_&lt;nra(2)"/>
      <sheetName val="ocean voyage"/>
      <sheetName val="KOMP"/>
      <sheetName val="①　BP vs SPR (TTL Impact)"/>
      <sheetName val="Assumes"/>
      <sheetName val="Computer"/>
      <sheetName val="Motor Vehicle"/>
      <sheetName val="Rumus"/>
      <sheetName val="Account"/>
      <sheetName val="ARP-U501"/>
      <sheetName val="TabList"/>
      <sheetName val="AR AGING DEC 07 "/>
      <sheetName val="BS+PL"/>
      <sheetName val="BEAM_PRICE"/>
      <sheetName val="SCHAEFER"/>
      <sheetName val="AJE"/>
      <sheetName val="Data_Umum"/>
      <sheetName val="April"/>
      <sheetName val="Februari"/>
      <sheetName val="Januari"/>
      <sheetName val="Juni"/>
      <sheetName val="Maret"/>
      <sheetName val="Mei"/>
      <sheetName val="F.2 WIP CKP"/>
      <sheetName val="F.2.1 CKP"/>
      <sheetName val="CRA-Detail"/>
      <sheetName val="tc"/>
      <sheetName val="Referensi Lawan Transaksi"/>
      <sheetName val="Cut_Mat"/>
      <sheetName val="Sales_Plan"/>
      <sheetName val="FIXED_FLOAT"/>
      <sheetName val="spore_"/>
      <sheetName val="Deferred_Rev"/>
      <sheetName val="K_2_1"/>
      <sheetName val="RD_I-BUT"/>
      <sheetName val="Status_Sheet"/>
      <sheetName val="SMP98_Buku_Bank-1"/>
      <sheetName val="Income_Statement"/>
      <sheetName val="IS"/>
      <sheetName val="BS"/>
      <sheetName val="PPH1298S"/>
      <sheetName val="Shareholders' Equity"/>
      <sheetName val="SAA"/>
      <sheetName val="PARAMETER"/>
      <sheetName val="CVR"/>
      <sheetName val="TAX LIST"/>
      <sheetName val="cybillpm"/>
      <sheetName val="Master"/>
      <sheetName val="Conso"/>
      <sheetName val="ACCTSET"/>
      <sheetName val="Original"/>
      <sheetName val="Data WP"/>
      <sheetName val="Param_1"/>
      <sheetName val="Input_2"/>
      <sheetName val="WS_1"/>
      <sheetName val="WS_2"/>
      <sheetName val="lk"/>
      <sheetName val="Auswahl"/>
      <sheetName val="1 - BS"/>
      <sheetName val="COVER"/>
      <sheetName val="FOH"/>
      <sheetName val="Monthly Data"/>
      <sheetName val="RENC OH SM II 2003"/>
      <sheetName val="menun6"/>
      <sheetName val="pensiun"/>
      <sheetName val="FX Rates"/>
      <sheetName val="CGSgm2"/>
      <sheetName val="CGSsp"/>
      <sheetName val="Factors"/>
      <sheetName val="MRC1"/>
      <sheetName val="(Global Parameters)"/>
      <sheetName val="ExchRates"/>
      <sheetName val="Customize Your Loan Manager"/>
      <sheetName val="Loan Amortization Table"/>
      <sheetName val="harga"/>
      <sheetName val="COSTSALES"/>
      <sheetName val="AA.1.1 BNI"/>
      <sheetName val="hitung"/>
      <sheetName val="Powergen"/>
      <sheetName val="Benefit_Tab"/>
      <sheetName val="output"/>
      <sheetName val="summary_frm_output"/>
      <sheetName val="decr_table"/>
      <sheetName val="12_pemb mbl12"/>
      <sheetName val="2_ LR AAS 12"/>
      <sheetName val="Penyusutan  12"/>
      <sheetName val="RINC_NRC"/>
      <sheetName val="cALC"/>
      <sheetName val="Input_tables"/>
      <sheetName val="2003"/>
      <sheetName val="PSC_Calc"/>
      <sheetName val="MasterSheet"/>
      <sheetName val="Daf. KPP"/>
      <sheetName val="Ford Options"/>
      <sheetName val="Ex-Rate"/>
      <sheetName val="Lists"/>
      <sheetName val="Pipe"/>
      <sheetName val="Menu"/>
      <sheetName val="A"/>
      <sheetName val="Param."/>
      <sheetName val="Progress ATCOST"/>
      <sheetName val="Summary ATCOST"/>
      <sheetName val="tool"/>
      <sheetName val="PL"/>
      <sheetName val="feb"/>
      <sheetName val="Jan"/>
      <sheetName val="Mar"/>
      <sheetName val="Index"/>
      <sheetName val="Nama_Prod_05"/>
      <sheetName val="Daftar Lembur"/>
      <sheetName val="General Info"/>
      <sheetName val="9"/>
      <sheetName val="Level 1-3 Listing"/>
      <sheetName val="Data_Neraca_Kom"/>
      <sheetName val="WS"/>
      <sheetName val="Assump"/>
      <sheetName val="DA_List"/>
      <sheetName val="NDA_List"/>
      <sheetName val="Ist"/>
      <sheetName val="Des_05"/>
      <sheetName val="Agst"/>
      <sheetName val="U2_2"/>
      <sheetName val="Coeffs"/>
      <sheetName val="Control"/>
      <sheetName val="Data"/>
      <sheetName val="adj"/>
      <sheetName val="PPT"/>
      <sheetName val="P&amp;L"/>
      <sheetName val="JobDetails"/>
      <sheetName val="AP CAP1"/>
      <sheetName val="REMUNERASISTANDAR"/>
      <sheetName val="TABEL-DETASIR"/>
      <sheetName val="Data Sheet"/>
      <sheetName val="BAP "/>
      <sheetName val="Total_Cost"/>
      <sheetName val="Interbank detail"/>
      <sheetName val="dailycasheetsummaryallstoreBYST"/>
      <sheetName val="QPMIXHM_Summary"/>
      <sheetName val="Daiho"/>
      <sheetName val="JAI"/>
      <sheetName val="IpF Tak"/>
      <sheetName val="Lamcor"/>
      <sheetName val="TAP"/>
      <sheetName val="TRP"/>
      <sheetName val="INDIRECT DETAIL"/>
      <sheetName val="KKP 01 Audit"/>
      <sheetName val="MODAL &amp; CF"/>
      <sheetName val="FF-3"/>
      <sheetName val="Plant Summary"/>
      <sheetName val="A2"/>
      <sheetName val="4. PL &amp; ratio"/>
      <sheetName val="Tabel"/>
      <sheetName val="_REF"/>
      <sheetName val="Param"/>
      <sheetName val="SMP98%20Buku%20Bank-1.xls"/>
      <sheetName val="SMP98 Buku Bank-1.xls"/>
      <sheetName val="dpp &amp; pk (b.1.3)"/>
      <sheetName val="Hutang"/>
      <sheetName val="Nomor Id"/>
      <sheetName val="WBS"/>
      <sheetName val="ANR US$"/>
      <sheetName val="Cust"/>
      <sheetName val="HISTORY "/>
      <sheetName val="DOWNLOAD"/>
      <sheetName val="Marshal -1"/>
      <sheetName val="DATA 2010"/>
      <sheetName val="Kinerja Proyek"/>
      <sheetName val="Ranking-LK"/>
      <sheetName val="target raker2"/>
      <sheetName val="K Lead"/>
      <sheetName val="Customers"/>
      <sheetName val="Form"/>
      <sheetName val="d2b"/>
      <sheetName val="d4"/>
      <sheetName val="d3"/>
      <sheetName val="d1"/>
      <sheetName val="KKP A.2.1"/>
      <sheetName val="Laba rugi"/>
      <sheetName val="Neraca"/>
      <sheetName val="Danamon_LK1"/>
      <sheetName val="Penyusutan_Kendaraan"/>
      <sheetName val="OT_Feb_08"/>
      <sheetName val="Curr_list"/>
      <sheetName val="Soc_cov"/>
      <sheetName val="Assumpt_OPEX"/>
      <sheetName val="Assumpt_COGS"/>
      <sheetName val="Assumpt_Rev"/>
      <sheetName val="Difference_Cons"/>
      <sheetName val="(Global_Parameters)"/>
      <sheetName val="General_Info"/>
      <sheetName val="Workshop_Tools"/>
      <sheetName val="วงเครดิต_3"/>
      <sheetName val="AR_AGING_DEC_07_"/>
      <sheetName val="Danamon_LK2"/>
      <sheetName val="Income_Statement1"/>
      <sheetName val="Penyusutan_Kendaraan1"/>
      <sheetName val="OT_Feb_081"/>
      <sheetName val="Cut_Mat1"/>
      <sheetName val="Sales_Plan1"/>
      <sheetName val="Curr_list1"/>
      <sheetName val="Soc_cov1"/>
      <sheetName val="FIXED_FLOAT1"/>
      <sheetName val="spore_1"/>
      <sheetName val="K_2_11"/>
      <sheetName val="RD_I-BUT1"/>
      <sheetName val="Status_Sheet1"/>
      <sheetName val="Deferred_Rev1"/>
      <sheetName val="Assumpt_OPEX1"/>
      <sheetName val="Assumpt_COGS1"/>
      <sheetName val="Assumpt_Rev1"/>
      <sheetName val="Difference_Cons1"/>
      <sheetName val="SMP98_Buku_Bank-11"/>
      <sheetName val="(Global_Parameters)1"/>
      <sheetName val="General_Info1"/>
      <sheetName val="Workshop_Tools1"/>
      <sheetName val="วงเครดิต_31"/>
      <sheetName val="AR_AGING_DEC_07_1"/>
      <sheetName val="PARAMETERS"/>
      <sheetName val="B1 P&amp;L"/>
      <sheetName val="Data "/>
      <sheetName val="Test Depre"/>
      <sheetName val="PM-PL"/>
      <sheetName val="Interest"/>
      <sheetName val="MasterMksAgst07"/>
      <sheetName val="SITE-E"/>
      <sheetName val="H.KONTRAK"/>
      <sheetName val="PPh 23 PMB"/>
      <sheetName val="MAchenery 2005"/>
      <sheetName val="Sheet1 "/>
      <sheetName val="General"/>
      <sheetName val="kki"/>
      <sheetName val="fin pro centers"/>
      <sheetName val="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je"/>
      <sheetName val="ws"/>
      <sheetName val="L"/>
      <sheetName val="K"/>
      <sheetName val="loan"/>
      <sheetName val="J"/>
      <sheetName val="G"/>
      <sheetName val="F"/>
      <sheetName val="F.2"/>
      <sheetName val="D"/>
      <sheetName val="C"/>
      <sheetName val="B"/>
      <sheetName val="B.2-5"/>
      <sheetName val="E"/>
      <sheetName val="def-tax"/>
      <sheetName val="cut-off"/>
      <sheetName val="corp.tax"/>
      <sheetName val="summary"/>
      <sheetName val="konf"/>
    </sheetNames>
    <sheetDataSet>
      <sheetData sheetId="0"/>
      <sheetData sheetId="1"/>
      <sheetData sheetId="2">
        <row r="1">
          <cell r="M1">
            <v>6</v>
          </cell>
          <cell r="N1">
            <v>1</v>
          </cell>
          <cell r="O1" t="str">
            <v>PT. UCHIDA ELECTRONICS BATAM</v>
          </cell>
          <cell r="P1">
            <v>37622</v>
          </cell>
          <cell r="Q1">
            <v>37986</v>
          </cell>
          <cell r="R1">
            <v>37621</v>
          </cell>
        </row>
        <row r="2">
          <cell r="N2">
            <v>2</v>
          </cell>
          <cell r="O2" t="str">
            <v>PT. NATIONAL INDUSTRIAL GASES INDONESIA</v>
          </cell>
          <cell r="P2">
            <v>37622</v>
          </cell>
          <cell r="Q2">
            <v>37986</v>
          </cell>
          <cell r="R2">
            <v>37621</v>
          </cell>
        </row>
        <row r="3">
          <cell r="N3">
            <v>3</v>
          </cell>
          <cell r="O3" t="str">
            <v>PT. VOLEX INDONESIA</v>
          </cell>
          <cell r="P3">
            <v>37712</v>
          </cell>
          <cell r="Q3">
            <v>38077</v>
          </cell>
          <cell r="R3">
            <v>37711</v>
          </cell>
        </row>
        <row r="4">
          <cell r="N4">
            <v>4</v>
          </cell>
          <cell r="O4" t="str">
            <v>PT. TEAM METAL INDONESIA</v>
          </cell>
          <cell r="P4">
            <v>37712</v>
          </cell>
          <cell r="Q4">
            <v>38077</v>
          </cell>
          <cell r="R4">
            <v>37711</v>
          </cell>
        </row>
        <row r="5">
          <cell r="N5">
            <v>5</v>
          </cell>
          <cell r="O5" t="str">
            <v>PT. UWATEC BATAM</v>
          </cell>
          <cell r="P5">
            <v>37895</v>
          </cell>
          <cell r="Q5">
            <v>38260</v>
          </cell>
          <cell r="R5">
            <v>37894</v>
          </cell>
        </row>
        <row r="6">
          <cell r="N6">
            <v>6</v>
          </cell>
          <cell r="O6" t="str">
            <v>PT. TOP FOAM BATAM</v>
          </cell>
          <cell r="P6">
            <v>37712</v>
          </cell>
          <cell r="Q6">
            <v>38077</v>
          </cell>
          <cell r="R6">
            <v>37711</v>
          </cell>
        </row>
        <row r="7">
          <cell r="N7">
            <v>7</v>
          </cell>
        </row>
        <row r="9">
          <cell r="N9">
            <v>8</v>
          </cell>
        </row>
        <row r="10">
          <cell r="N10">
            <v>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7昇格者"/>
      <sheetName val="8以上社員"/>
      <sheetName val="H8審査ﾘｽ"/>
      <sheetName val="NST (4)"/>
      <sheetName val="商品ﾏｽﾀｰ"/>
      <sheetName val="detabase"/>
      <sheetName val="data"/>
      <sheetName val="売上ﾃﾞｰﾀ2"/>
      <sheetName val="リスト表示"/>
      <sheetName val="万代比数"/>
      <sheetName val="コード表"/>
      <sheetName val="陳列ﾃﾞｰﾀ"/>
      <sheetName val="全国"/>
      <sheetName val="ケチャップ有り"/>
      <sheetName val="Cost of Goods Manu"/>
      <sheetName val="全件リスト"/>
      <sheetName val="クリエア"/>
      <sheetName val="NST_(4)"/>
      <sheetName val="Cost_of_Goods_Manu"/>
      <sheetName val="ＤＡＴＡ入力"/>
      <sheetName val="コード表・選択ＤＡＴＡ"/>
      <sheetName val="ＮＣ"/>
      <sheetName val="９１期Ｐ－５"/>
      <sheetName val="全社員"/>
      <sheetName val="7等級"/>
      <sheetName val="6等級"/>
      <sheetName val="5等級"/>
      <sheetName val="4等級(総合)"/>
      <sheetName val="4等級(一般)"/>
      <sheetName val="3等級(総合)"/>
      <sheetName val="3等級 (一般)"/>
      <sheetName val="2等級"/>
      <sheetName val="1等級"/>
      <sheetName val="見直中対象"/>
      <sheetName val="商品ﾏｽﾀｰ(1月25日)"/>
      <sheetName val="Sheet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_Umum"/>
      <sheetName val="PPh21"/>
      <sheetName val="PPh21_2"/>
      <sheetName val="SSP_Okt"/>
      <sheetName val="AA.1.1 BNI"/>
      <sheetName val="Invoice"/>
      <sheetName val="Danamon LK"/>
      <sheetName val="Data "/>
      <sheetName val="9"/>
      <sheetName val="Original"/>
      <sheetName val="PPAP2"/>
      <sheetName val="COA"/>
      <sheetName val="AA_1_1 BNI"/>
      <sheetName val="PPH GB"/>
      <sheetName val="5"/>
      <sheetName val="GL (1)"/>
      <sheetName val="Sheet1"/>
      <sheetName val="DATA INDUK"/>
      <sheetName val="FHOAP"/>
      <sheetName val="Sheet4"/>
      <sheetName val="input-cost"/>
      <sheetName val="Trf"/>
      <sheetName val="Data ifca"/>
      <sheetName val="allPiutang"/>
      <sheetName val="Purchase Order"/>
      <sheetName val="Customize Your Purchase Order"/>
      <sheetName val="VAT out"/>
      <sheetName val="DATAOKT"/>
      <sheetName val="data2009"/>
      <sheetName val="Purchase Order (2)"/>
      <sheetName val="daftar"/>
      <sheetName val="harga"/>
      <sheetName val="hitung"/>
      <sheetName val="GL"/>
      <sheetName val="Data23"/>
      <sheetName val="Data26"/>
      <sheetName val="LIST"/>
      <sheetName val="1200.1.1.1 Detail Mesin PA3"/>
      <sheetName val="JE786"/>
      <sheetName val="DATAJUNI"/>
      <sheetName val="MenuData"/>
      <sheetName val="AP"/>
      <sheetName val="Data early arrears 080806"/>
      <sheetName val="ytd"/>
      <sheetName val="po 05"/>
      <sheetName val="po 06"/>
      <sheetName val="Pay-0898"/>
      <sheetName val="PARAMETERS"/>
      <sheetName val="Samarinda"/>
      <sheetName val="Banjarmasin"/>
      <sheetName val="Balikpapan"/>
      <sheetName val="1200.1.3"/>
      <sheetName val="Statement of Cash Flows"/>
      <sheetName val="FKT_PJK"/>
      <sheetName val="bayar_04_fak"/>
      <sheetName val="WP"/>
      <sheetName val="CODE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s"/>
      <sheetName val="S Profit &amp; Loss"/>
      <sheetName val="S Balance Sheet"/>
      <sheetName val="S Revenue"/>
      <sheetName val="S Oth optg income"/>
      <sheetName val="S Cost of sales"/>
      <sheetName val="S Oth optg expense"/>
      <sheetName val="S Auditor remunerat"/>
      <sheetName val="S Optg lease rental"/>
      <sheetName val="S Donations"/>
      <sheetName val="S Depn tangible FA"/>
      <sheetName val="S Staff costs"/>
      <sheetName val="S Operating profit"/>
      <sheetName val="S Directors remuner"/>
      <sheetName val="S MR EI"/>
      <sheetName val="S PL discont profit"/>
      <sheetName val="S PL discont operatn"/>
      <sheetName val="S NC asset for sale"/>
      <sheetName val="S NCA for sale mvt"/>
      <sheetName val="S NCA for sale mvt new"/>
      <sheetName val="S Net financg chrgs"/>
      <sheetName val="S Tax PL chg subs"/>
      <sheetName val="S Tax recon subs"/>
      <sheetName val="S Tax recon subs cty"/>
      <sheetName val="S Current tax mvt"/>
      <sheetName val="S Deferred tax mvt"/>
      <sheetName val="S Unrecog DTX"/>
      <sheetName val="S Dividend income"/>
      <sheetName val="S Intangible assets"/>
      <sheetName val="S Intangible assets new"/>
      <sheetName val="S Tangible assets"/>
      <sheetName val="S TA - fin lease"/>
      <sheetName val="S Investment pty"/>
      <sheetName val="S Leasehold land"/>
      <sheetName val="S Plantantions"/>
      <sheetName val="S Subsidiary"/>
      <sheetName val="S Asso cost of inv"/>
      <sheetName val="S Associates &amp; JVs"/>
      <sheetName val="S Asso - PL analysis"/>
      <sheetName val="S Asso - PL tax"/>
      <sheetName val="S JV - PL tax"/>
      <sheetName val="S Asso&amp;JV - PL tax"/>
      <sheetName val="S Asso - BS analysis"/>
      <sheetName val="S Asso - NAV mvt"/>
      <sheetName val="S Asso - NAV mvt new"/>
      <sheetName val="S Asso mvt GW &amp; adv"/>
      <sheetName val="S Oth LT investmt"/>
      <sheetName val="S Financing debtor"/>
      <sheetName val="S Financing debtor-new"/>
      <sheetName val="S Fin debtor mvt"/>
      <sheetName val="S Pension"/>
      <sheetName val="S Pension movement"/>
      <sheetName val="S Oth noncur assets"/>
      <sheetName val="S Pty for sale"/>
      <sheetName val="S Pty F S comp mvt"/>
      <sheetName val="S Pty F S dev mvt"/>
      <sheetName val="S Stocks"/>
      <sheetName val="S Stocks mvt"/>
      <sheetName val="S Debtors"/>
      <sheetName val="S Debtors mvt"/>
      <sheetName val="S Bk liquid fund"/>
      <sheetName val="S Bk bal mvt"/>
      <sheetName val="S Creditors"/>
      <sheetName val="S Creditors mvt"/>
      <sheetName val="S Borrowg summary"/>
      <sheetName val="S Borrowg mvt"/>
      <sheetName val="S Borrowg by lease"/>
      <sheetName val="S Borrowg-currency"/>
      <sheetName val="S Current provision"/>
      <sheetName val="S Noncur provisions"/>
      <sheetName val="S Oth noncur liab"/>
      <sheetName val="S Share capital"/>
      <sheetName val="S SF movement"/>
      <sheetName val="S SF movement new"/>
      <sheetName val="S Shareholders fund"/>
      <sheetName val="S Shareholders fund new"/>
      <sheetName val="S Minority interests"/>
      <sheetName val="S Minority interests new"/>
      <sheetName val="S Acq - subsidiary"/>
      <sheetName val="S Disp - subsidiary"/>
      <sheetName val="S Acq - Asso &amp; JVs"/>
      <sheetName val="S Disp - Asso &amp; JVs"/>
      <sheetName val="S Capex-cash-Geo"/>
      <sheetName val="S Capex-additions"/>
      <sheetName val="S Capex-disposals"/>
      <sheetName val="S Capex-accrual-Geo"/>
      <sheetName val="S Segmt info by geo"/>
      <sheetName val="S Cap commitments"/>
      <sheetName val="S Optg lease commit"/>
      <sheetName val="S Contingent liab"/>
      <sheetName val="S Derivative FI"/>
      <sheetName val="S IC bal G - JC&amp;CGrp"/>
      <sheetName val="S IC bal prov mvt"/>
      <sheetName val="S RPT - JC&amp;C Grp cos"/>
      <sheetName val="S RPT - Asso"/>
      <sheetName val="S IC bal - mvt"/>
      <sheetName val="S Cash flow"/>
      <sheetName val="S Cash flow new"/>
      <sheetName val="S Debtors (2004)"/>
      <sheetName val="TBDec03"/>
      <sheetName val="Data23"/>
      <sheetName val="Data26"/>
      <sheetName val="LIST"/>
      <sheetName val="AP_07"/>
      <sheetName val="Sheet1 (2)"/>
      <sheetName val="WP"/>
      <sheetName val="CODE"/>
      <sheetName val="(Global Parameters)"/>
      <sheetName val="data_val"/>
      <sheetName val="2002"/>
    </sheetNames>
    <sheetDataSet>
      <sheetData sheetId="0">
        <row r="1">
          <cell r="F1" t="str">
            <v/>
          </cell>
        </row>
      </sheetData>
      <sheetData sheetId="1" refreshError="1">
        <row r="1">
          <cell r="F1" t="str">
            <v/>
          </cell>
        </row>
        <row r="2">
          <cell r="F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"/>
      <sheetName val="Work"/>
      <sheetName val="FS"/>
      <sheetName val="Cost"/>
      <sheetName val="Asset "/>
      <sheetName val="Budget"/>
      <sheetName val="CMAdraft"/>
      <sheetName val="CMA "/>
      <sheetName val="Profit Loss"/>
      <sheetName val="Balance Sheet"/>
      <sheetName val="General Exp"/>
      <sheetName val="Analysis"/>
      <sheetName val="Present"/>
      <sheetName val="Comments"/>
      <sheetName val="Permanent info"/>
      <sheetName val="Irregular Income"/>
      <sheetName val="FE_1770_P1"/>
      <sheetName val="Journal Template"/>
      <sheetName val="ACTIVE EMP SHARP"/>
      <sheetName val="CA"/>
      <sheetName val="GeneralInfo"/>
      <sheetName val="F1771_II"/>
      <sheetName val="Links"/>
      <sheetName val="SALESJAN'03"/>
      <sheetName val="SALESMRT'0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II"/>
      <sheetName val="F1771-III"/>
      <sheetName val="F1771-IV"/>
      <sheetName val="F1771-V"/>
      <sheetName val="Depreciation  schedule"/>
      <sheetName val="Penyusutan"/>
      <sheetName val="Lampiran"/>
      <sheetName val="Attachement"/>
      <sheetName val="daftar"/>
      <sheetName val="interest"/>
      <sheetName val="gol1"/>
      <sheetName val="gol2"/>
      <sheetName val="building"/>
      <sheetName val="cover"/>
      <sheetName val="Links"/>
      <sheetName val="Basic Information"/>
      <sheetName val="GeneralInfo"/>
      <sheetName val="#REF"/>
    </sheetNames>
    <sheetDataSet>
      <sheetData sheetId="0">
        <row r="7">
          <cell r="E7" t="str">
            <v>PT KARYA YASANTARA CAKTI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Marshal"/>
      <sheetName val="1771"/>
      <sheetName val="F1771-I"/>
      <sheetName val="F1771-II"/>
      <sheetName val="F1771-III"/>
      <sheetName val="F 1771-IV"/>
      <sheetName val="F 1771-V"/>
      <sheetName val="F 1771-VI"/>
      <sheetName val="Sheet1"/>
      <sheetName val="Fiscal exit tax"/>
      <sheetName val="Attach"/>
      <sheetName val="Lampiran"/>
      <sheetName val="fiscal depr(E)"/>
      <sheetName val="fiscal depr. (I)"/>
      <sheetName val="disposal"/>
      <sheetName val="addition"/>
      <sheetName val="reconciliation"/>
      <sheetName val="amortisasi"/>
      <sheetName val="Int-exp"/>
      <sheetName val="Rounding off"/>
      <sheetName val="F1771_II"/>
      <sheetName val="F1771_III"/>
      <sheetName val="FE-1770.P1"/>
      <sheetName val="GeneralInfo"/>
      <sheetName val="WPL"/>
      <sheetName val="TBM"/>
      <sheetName val="PROLOSS"/>
      <sheetName val="Input Table"/>
      <sheetName val="SCORE_RC_Code"/>
      <sheetName val="0220"/>
      <sheetName val="BS final"/>
      <sheetName val="HEADER"/>
      <sheetName val="Search for Unrecorded Liabilty"/>
      <sheetName val="Sales"/>
      <sheetName val="A-3"/>
      <sheetName val="A"/>
      <sheetName val="EXP0905"/>
      <sheetName val="Rates"/>
      <sheetName val="7월"/>
      <sheetName val="1195 A2"/>
      <sheetName val="General"/>
      <sheetName val="d_com"/>
      <sheetName val="CODE"/>
      <sheetName val="Revenue"/>
      <sheetName val="3800-Interim"/>
      <sheetName val="F1771-2"/>
      <sheetName val="F1771-3"/>
      <sheetName val="MED"/>
      <sheetName val="RumusTB 1 bln"/>
      <sheetName val="DAFTAR NOMINATIF"/>
      <sheetName val="AFTER 55"/>
      <sheetName val="Family"/>
      <sheetName val="RATE"/>
      <sheetName val="K2-FA"/>
      <sheetName val="result"/>
      <sheetName val="data_val"/>
      <sheetName val="Master Table"/>
      <sheetName val="Irregular Income"/>
      <sheetName val="General Info"/>
      <sheetName val="master"/>
      <sheetName val="PREMI"/>
      <sheetName val="PO Database@3101"/>
      <sheetName val="bs (2)"/>
      <sheetName val="Sheet3"/>
      <sheetName val="rekap p.3"/>
      <sheetName val="Rekap Piutang"/>
      <sheetName val="SPT-PPh23"/>
      <sheetName val="Menu"/>
      <sheetName val="Cor-'98-2"/>
      <sheetName val="PopCache_Sheet1"/>
      <sheetName val="KURS"/>
      <sheetName val="F1771_2"/>
      <sheetName val="OthAsset roll"/>
      <sheetName val="Attachement"/>
      <sheetName val="调帐事项登记表"/>
      <sheetName val="帐套设置"/>
      <sheetName val="PL"/>
      <sheetName val="Kalk EITR- 2009"/>
      <sheetName val="FE_1770_I"/>
      <sheetName val="FE_1770_P1"/>
      <sheetName val="FE_1770_II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Q-PC1"/>
      <sheetName val="Q-PC2"/>
      <sheetName val="RESULTATS RECAP"/>
      <sheetName val="TESTS"/>
      <sheetName val="Orders"/>
      <sheetName val="vendor name"/>
      <sheetName val="COGSRevalSum"/>
      <sheetName val="N"/>
      <sheetName val="DATA WP"/>
      <sheetName val="Country Data"/>
      <sheetName val="Contents"/>
      <sheetName val="CAST DAILY"/>
      <sheetName val="Input Plan"/>
      <sheetName val="YTD Results"/>
      <sheetName val="Prepaid insurance"/>
      <sheetName val="COVER"/>
      <sheetName val="Merid Sum"/>
      <sheetName val="Other charges (income)"/>
      <sheetName val="Permanent_info"/>
      <sheetName val="F_1771-IV"/>
      <sheetName val="F_1771-V"/>
      <sheetName val="F_1771-VI"/>
      <sheetName val="Fiscal_exit_tax"/>
      <sheetName val="fiscal_depr(E)"/>
      <sheetName val="fiscal_depr__(I)"/>
      <sheetName val="Rounding_off"/>
      <sheetName val="BS_final"/>
      <sheetName val="Input_Table"/>
      <sheetName val="1195_A2"/>
      <sheetName val="FE-1770_P1"/>
      <sheetName val="PO_Database@3101"/>
      <sheetName val="Search_for_Unrecorded_Liabilty"/>
      <sheetName val="rekap_p_3"/>
      <sheetName val="General_Info"/>
      <sheetName val="RumusTB_1_bln"/>
      <sheetName val="AFTER_55"/>
      <sheetName val="DAFTAR_NOMINATIF"/>
      <sheetName val="SE-C"/>
      <sheetName val="Scenarios and Sensitivities"/>
      <sheetName val="Global Assumptions"/>
      <sheetName val="Dayung"/>
      <sheetName val="Data"/>
      <sheetName val="Gelam"/>
      <sheetName val="Letang"/>
      <sheetName val="Suban"/>
      <sheetName val="Sumpal"/>
      <sheetName val="Tengah"/>
      <sheetName val="PENJ.NERACA"/>
      <sheetName val="Rincian"/>
      <sheetName val="Spec"/>
      <sheetName val="Cover-01"/>
      <sheetName val="A3"/>
      <sheetName val="Basic Information"/>
      <sheetName val="Asumsi"/>
      <sheetName val="TK1"/>
      <sheetName val="Lead"/>
      <sheetName val="Check on 8.10.2003"/>
      <sheetName val="by service"/>
      <sheetName val="TB HO"/>
      <sheetName val="B28"/>
      <sheetName val="AR EXPORT"/>
      <sheetName val="Journal"/>
      <sheetName val="A.4.3"/>
      <sheetName val="OLDMAP"/>
      <sheetName val="flow"/>
      <sheetName val="LPP-1"/>
      <sheetName val="OFF"/>
      <sheetName val="Profile"/>
      <sheetName val="PO Database"/>
      <sheetName val="TB"/>
      <sheetName val="ＦＲＭ負荷表"/>
      <sheetName val="Instructions"/>
      <sheetName val="RUGILABA"/>
      <sheetName val="Attachment"/>
      <sheetName val="Depreciation"/>
      <sheetName val="gol I"/>
      <sheetName val="gol II"/>
      <sheetName val="Art. 25"/>
      <sheetName val="Regroup FA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2"/>
      <sheetName val="AGM"/>
      <sheetName val="Locations"/>
      <sheetName val="Income Statement-May 2004"/>
      <sheetName val="Regulated Tariff"/>
      <sheetName val="Treshing"/>
      <sheetName val="Clarifikasi "/>
      <sheetName val="PKP"/>
      <sheetName val="ref"/>
      <sheetName val="DELETE"/>
      <sheetName val="Trial"/>
      <sheetName val="ING"/>
      <sheetName val="Sandi laba rugi"/>
      <sheetName val="F-1|F-2"/>
      <sheetName val="10"/>
      <sheetName val="P&amp;L"/>
      <sheetName val="Shunde"/>
      <sheetName val="Links"/>
      <sheetName val="PL BI FORM"/>
      <sheetName val="I-PPh Final"/>
      <sheetName val="設定"/>
      <sheetName val="HPP"/>
      <sheetName val="STOCK AKHIR"/>
      <sheetName val="source"/>
      <sheetName val="Logistics"/>
      <sheetName val="DATA21"/>
      <sheetName val="Workings"/>
      <sheetName val="Sales Parameter"/>
      <sheetName val="F1771-V"/>
      <sheetName val="RL NIS"/>
      <sheetName val="Powergen"/>
      <sheetName val="Konfirmasi Transaksi Lama"/>
      <sheetName val="PIK_QUO"/>
      <sheetName val="CLC&amp;CLS"/>
      <sheetName val="PB(B)"/>
      <sheetName val="JSiar"/>
      <sheetName val="Ranges"/>
      <sheetName val="PENJ_NERACA"/>
      <sheetName val="Master_Table"/>
      <sheetName val="MALE"/>
      <sheetName val="SING"/>
      <sheetName val="SRI L"/>
      <sheetName val="VIET"/>
      <sheetName val="Schedule Angsuran"/>
      <sheetName val="Plan"/>
      <sheetName val="B25-95"/>
      <sheetName val="panther"/>
      <sheetName val="Table"/>
      <sheetName val="induk"/>
      <sheetName val="AGING"/>
      <sheetName val="RESULTATS_RECAP"/>
      <sheetName val="Radford 2002"/>
      <sheetName val="US Sales Ranges"/>
      <sheetName val="AU_BS"/>
      <sheetName val="Additions Interface"/>
      <sheetName val="PipWT"/>
      <sheetName val="SFKLN"/>
      <sheetName val="koding_komposisi"/>
      <sheetName val="KODINGharga"/>
      <sheetName val="BEP"/>
      <sheetName val="cov"/>
      <sheetName val="04114"/>
      <sheetName val="INPUT"/>
      <sheetName val="NAP"/>
      <sheetName val="pemak_Mutasi"/>
      <sheetName val="P"/>
      <sheetName val="B.1"/>
      <sheetName val="ACRCONT"/>
      <sheetName val="Sale-Leaseback (2)"/>
      <sheetName val="PO"/>
      <sheetName val="bal sheet"/>
      <sheetName val="lam-ssp"/>
      <sheetName val="Rekap"/>
      <sheetName val="DSR"/>
      <sheetName val="sepdua"/>
      <sheetName val="TB0"/>
      <sheetName val="SDH"/>
      <sheetName val="Breakevn"/>
      <sheetName val="MasterSheet"/>
      <sheetName val="Input Param"/>
      <sheetName val="NOPAT_VDF"/>
      <sheetName val="WACC_VDF"/>
      <sheetName val="Summary Page_VDF"/>
      <sheetName val="Invested capital_VDF"/>
      <sheetName val="AE_DM"/>
      <sheetName val="Dbase"/>
      <sheetName val="Permanent_info1"/>
      <sheetName val="F_1771-IV1"/>
      <sheetName val="F_1771-V1"/>
      <sheetName val="F_1771-VI1"/>
      <sheetName val="Fiscal_exit_tax1"/>
      <sheetName val="fiscal_depr(E)1"/>
      <sheetName val="fiscal_depr__(I)1"/>
      <sheetName val="Rounding_off1"/>
      <sheetName val="Input_Table1"/>
      <sheetName val="1195_A21"/>
      <sheetName val="BS_final1"/>
      <sheetName val="RumusTB_1_bln1"/>
      <sheetName val="rekap_p_31"/>
      <sheetName val="FE-1770_P11"/>
      <sheetName val="General_Info1"/>
      <sheetName val="PO_Database@31011"/>
      <sheetName val="Search_for_Unrecorded_Liabilty1"/>
      <sheetName val="DAFTAR_NOMINATIF1"/>
      <sheetName val="AFTER_551"/>
      <sheetName val="vendor_name"/>
      <sheetName val="Check_on_8_10_2003"/>
      <sheetName val="Other_charges_(income)"/>
      <sheetName val="PO_Database"/>
      <sheetName val="Irregular_Income"/>
      <sheetName val="bs_(2)"/>
      <sheetName val="Rekap_Piutang"/>
      <sheetName val="OthAsset_roll"/>
      <sheetName val="DATA_WP"/>
      <sheetName val="Country_Data"/>
      <sheetName val="CAST_DAILY"/>
      <sheetName val="Input_Plan"/>
      <sheetName val="Scenarios_and_Sensitivities"/>
      <sheetName val="Global_Assumptions"/>
      <sheetName val="Regulated_Tariff"/>
      <sheetName val="Sandi_laba_rugi"/>
      <sheetName val="YTD_Results"/>
      <sheetName val="Prepaid_insurance"/>
      <sheetName val="Merid_Sum"/>
      <sheetName val="SRI_L"/>
      <sheetName val="Income_Statement-May_2004"/>
      <sheetName val="AR_EXPORT"/>
      <sheetName val="I-PPh_Final"/>
      <sheetName val="by_service"/>
      <sheetName val="RPMCOST"/>
      <sheetName val="JARS"/>
      <sheetName val="LABELS"/>
      <sheetName val="MNHRS"/>
      <sheetName val="RAWMAT"/>
      <sheetName val="RN_PM"/>
      <sheetName val="LP-01"/>
      <sheetName val="LP_01"/>
      <sheetName val="Penj Sub NPK"/>
      <sheetName val="N-ASII"/>
      <sheetName val="WBS 2005"/>
      <sheetName val="CIP_USD"/>
      <sheetName val="FA1999"/>
      <sheetName val="Main table"/>
      <sheetName val="BS-RTI"/>
      <sheetName val="Neraca detail per book"/>
      <sheetName val="Feuil1"/>
      <sheetName val="Project"/>
      <sheetName val="DATA_JUALAN"/>
      <sheetName val="Excess Calc"/>
      <sheetName val="EV SJB"/>
      <sheetName val="Perintah"/>
      <sheetName val="Rpt13.Oth"/>
      <sheetName val="analis"/>
      <sheetName val="OPNAME GOOD STOCK"/>
      <sheetName val="OPNAME SALES"/>
      <sheetName val="OPNAME BAD STOCK"/>
      <sheetName val="CMA_Calculations"/>
      <sheetName val="IPK Sem12014"/>
      <sheetName val="Total"/>
      <sheetName val="tabel nilai"/>
      <sheetName val="eSPT08"/>
      <sheetName val="eSPT09"/>
      <sheetName val="eSPT10"/>
      <sheetName val="eSPT11"/>
      <sheetName val="eSPT12"/>
      <sheetName val="eSPT2012-01"/>
      <sheetName val="TblPajak"/>
      <sheetName val="trf multiple"/>
      <sheetName val="trfakt sgl"/>
      <sheetName val="SS"/>
      <sheetName val="BSA"/>
      <sheetName val="BSL"/>
      <sheetName val="LIST FP08"/>
      <sheetName val="Summary Market Segmentation"/>
      <sheetName val="Master_Table1"/>
      <sheetName val="PENJ_NERACA1"/>
      <sheetName val="TB_HO"/>
      <sheetName val="A_4_3"/>
      <sheetName val="STOCK_AKHIR"/>
      <sheetName val="PL_BI_FORM"/>
      <sheetName val="Kalk_EITR-_2009"/>
      <sheetName val="gol_I"/>
      <sheetName val="gol_II"/>
      <sheetName val="Art__25"/>
      <sheetName val="Regroup_FA"/>
      <sheetName val="FI-1771_P1"/>
      <sheetName val="FE-1771_P1"/>
      <sheetName val="FI-1771_P2"/>
      <sheetName val="FE-1771_P2"/>
      <sheetName val="Clarifikasi_"/>
      <sheetName val="WBS_2005"/>
      <sheetName val="Schedule_Angsuran"/>
      <sheetName val="Summary_Market_Segmentation"/>
      <sheetName val="Summary_Page_VDF"/>
      <sheetName val="Invested_capital_VDF"/>
      <sheetName val="CHIPPING"/>
      <sheetName val="Consol"/>
      <sheetName val="A.4.2"/>
      <sheetName val="BPR"/>
      <sheetName val="Attrition"/>
      <sheetName val="Iowa Curves"/>
      <sheetName val="Inputs"/>
      <sheetName val="Benefit Proposal"/>
      <sheetName val="RL_NIS"/>
      <sheetName val="Sales_Parameter"/>
      <sheetName val="Konfirmasi_Transaksi_Lama"/>
      <sheetName val="Balsht Input"/>
      <sheetName val="Permanent_info2"/>
      <sheetName val="F_1771-IV2"/>
      <sheetName val="F_1771-V2"/>
      <sheetName val="F_1771-VI2"/>
      <sheetName val="Fiscal_exit_tax2"/>
      <sheetName val="fiscal_depr(E)2"/>
      <sheetName val="fiscal_depr__(I)2"/>
      <sheetName val="Rounding_off2"/>
      <sheetName val="BS_final2"/>
      <sheetName val="RumusTB_1_bln2"/>
      <sheetName val="DAFTAR_NOMINATIF2"/>
      <sheetName val="AFTER_552"/>
      <sheetName val="Input_Table2"/>
      <sheetName val="1195_A22"/>
      <sheetName val="Search_for_Unrecorded_Liabilty2"/>
      <sheetName val="FE-1770_P12"/>
      <sheetName val="PO_Database@31012"/>
      <sheetName val="rekap_p_32"/>
      <sheetName val="General_Info2"/>
      <sheetName val="by_service1"/>
      <sheetName val="OthAsset_roll1"/>
      <sheetName val="bs_(2)1"/>
      <sheetName val="Irregular_Income1"/>
      <sheetName val="RESULTATS_RECAP1"/>
      <sheetName val="Rekap_Piutang1"/>
      <sheetName val="Check_on_8_10_20031"/>
      <sheetName val="AR_EXPORT1"/>
      <sheetName val="vendor_name1"/>
      <sheetName val="Other_charges_(income)1"/>
      <sheetName val="Scenarios_and_Sensitivities1"/>
      <sheetName val="Global_Assumptions1"/>
      <sheetName val="Kalk_EITR-_20091"/>
      <sheetName val="DATA_WP1"/>
      <sheetName val="Country_Data1"/>
      <sheetName val="CAST_DAILY1"/>
      <sheetName val="Input_Plan1"/>
      <sheetName val="YTD_Results1"/>
      <sheetName val="Prepaid_insurance1"/>
      <sheetName val="Merid_Sum1"/>
      <sheetName val="gol_I1"/>
      <sheetName val="gol_II1"/>
      <sheetName val="Art__251"/>
      <sheetName val="Regroup_FA1"/>
      <sheetName val="FI-1771_P11"/>
      <sheetName val="FE-1771_P11"/>
      <sheetName val="FI-1771_P21"/>
      <sheetName val="FE-1771_P21"/>
      <sheetName val="Income_Statement-May_20041"/>
      <sheetName val="Regulated_Tariff1"/>
      <sheetName val="PO_Database1"/>
      <sheetName val="Clarifikasi_1"/>
      <sheetName val="Sandi_laba_rugi1"/>
      <sheetName val="STOCK_AKHIR1"/>
      <sheetName val="Sales_Parameter1"/>
      <sheetName val="RL_NIS1"/>
      <sheetName val="Konfirmasi_Transaksi_Lama1"/>
      <sheetName val="Rpt13_Oth"/>
      <sheetName val="Balsht_Input"/>
      <sheetName val="Additions_Interface"/>
      <sheetName val="B_1"/>
      <sheetName val="Sale-Leaseback_(2)"/>
      <sheetName val="Radford_2002"/>
      <sheetName val="US_Sales_Ranges"/>
      <sheetName val="Basic_Information"/>
      <sheetName val="Table 1"/>
      <sheetName val="Jrnl_Kas"/>
      <sheetName val="s5"/>
      <sheetName val="List"/>
      <sheetName val="JAn&amp;Feb Source"/>
      <sheetName val="budget idr"/>
      <sheetName val="COMPANY CODE"/>
      <sheetName val="PARAMETERS"/>
      <sheetName val="Database"/>
      <sheetName val="hitung_hpp_25"/>
      <sheetName val="P_L98"/>
      <sheetName val="di"/>
      <sheetName val="DbKtr"/>
      <sheetName val="NOA"/>
      <sheetName val="AGG_aggr2"/>
      <sheetName val="AGG_rmc2"/>
      <sheetName val="CEM_cc2"/>
      <sheetName val="AGG_conc2"/>
      <sheetName val="CEM_afr2"/>
      <sheetName val="CEM_mic2"/>
      <sheetName val="CEM_trcem2"/>
      <sheetName val="OPR_open2"/>
      <sheetName val="OPR_spec2"/>
      <sheetName val="OPR_tropr2"/>
      <sheetName val="Tab DPA"/>
      <sheetName val="IBASE"/>
      <sheetName val="Xplor pattern 08.05"/>
      <sheetName val="Cellular"/>
      <sheetName val="Unit Costs"/>
      <sheetName val="MAP"/>
      <sheetName val="Drop Down"/>
      <sheetName val="basic"/>
      <sheetName val="Markup"/>
      <sheetName val="ptkp"/>
      <sheetName val="vs LY Const"/>
      <sheetName val="Neraca"/>
      <sheetName val="annual charge"/>
      <sheetName val="KAR-SC-0609"/>
      <sheetName val="P1"/>
      <sheetName val="P2"/>
      <sheetName val="O2"/>
      <sheetName val="G3"/>
      <sheetName val="VARIABLE"/>
      <sheetName val="Excavator"/>
      <sheetName val="Elec"/>
      <sheetName val="Tabel stock"/>
      <sheetName val="day"/>
      <sheetName val="Isolasi Luar Dalam"/>
      <sheetName val="Isolasi Luar"/>
      <sheetName val="fa-s"/>
      <sheetName val="CONTB2001"/>
      <sheetName val="Internal"/>
      <sheetName val="POTO MAC"/>
      <sheetName val="Exc. Rate"/>
      <sheetName val="ACTIVE EMP SHARP"/>
      <sheetName val="Receiv-liabil"/>
      <sheetName val="Premi Iuran"/>
      <sheetName val="LRK"/>
      <sheetName val="PEND+BIAYA"/>
      <sheetName val="GAPOK 2003 VS 2010"/>
      <sheetName val="penawaran (1)"/>
      <sheetName val="Otomatis (1)"/>
      <sheetName val="Otomatis(FINAL)"/>
      <sheetName val="Marshal-SPT"/>
      <sheetName val="F1771"/>
      <sheetName val="Employee Data(05-06)"/>
      <sheetName val="Customize Your Statement"/>
      <sheetName val="A u g"/>
      <sheetName val="tc"/>
      <sheetName val="WP-PBM-04"/>
      <sheetName val="FS (2)"/>
      <sheetName val="GL"/>
      <sheetName val="CONTROL"/>
      <sheetName val="SUM-CHECK"/>
      <sheetName val="Monthly (4)"/>
      <sheetName val="Results"/>
      <sheetName val="TableLookup"/>
      <sheetName val="Currencies"/>
      <sheetName val="Status"/>
      <sheetName val="DATA OC"/>
      <sheetName val="PDG"/>
      <sheetName val="LOOKUP"/>
      <sheetName val="C&amp;E"/>
      <sheetName val="Permanent_info3"/>
      <sheetName val="F_1771-IV3"/>
      <sheetName val="F_1771-V3"/>
      <sheetName val="F_1771-VI3"/>
      <sheetName val="Fiscal_exit_tax3"/>
      <sheetName val="fiscal_depr(E)3"/>
      <sheetName val="fiscal_depr__(I)3"/>
      <sheetName val="Rounding_off3"/>
      <sheetName val="BS_final3"/>
      <sheetName val="RumusTB_1_bln3"/>
      <sheetName val="Input_Table3"/>
      <sheetName val="1195_A23"/>
      <sheetName val="DAFTAR_NOMINATIF3"/>
      <sheetName val="AFTER_553"/>
      <sheetName val="Master_Table2"/>
      <sheetName val="FE-1770_P13"/>
      <sheetName val="Search_for_Unrecorded_Liabilty3"/>
      <sheetName val="Irregular_Income2"/>
      <sheetName val="General_Info3"/>
      <sheetName val="PO_Database@31013"/>
      <sheetName val="Scenarios_and_Sensitivities2"/>
      <sheetName val="Global_Assumptions2"/>
      <sheetName val="OthAsset_roll2"/>
      <sheetName val="rekap_p_33"/>
      <sheetName val="bs_(2)2"/>
      <sheetName val="RESULTATS_RECAP2"/>
      <sheetName val="Rekap_Piutang2"/>
      <sheetName val="PENJ_NERACA2"/>
      <sheetName val="AR_EXPORT2"/>
      <sheetName val="Check_on_8_10_20032"/>
      <sheetName val="by_service2"/>
      <sheetName val="vendor_name2"/>
      <sheetName val="Other_charges_(income)2"/>
      <sheetName val="A_4_31"/>
      <sheetName val="TB_HO1"/>
      <sheetName val="Income_Statement-May_20042"/>
      <sheetName val="PO_Database2"/>
      <sheetName val="DATA_WP2"/>
      <sheetName val="Regulated_Tariff2"/>
      <sheetName val="Sandi_laba_rugi2"/>
      <sheetName val="Country_Data2"/>
      <sheetName val="CAST_DAILY2"/>
      <sheetName val="Input_Plan2"/>
      <sheetName val="YTD_Results2"/>
      <sheetName val="Prepaid_insurance2"/>
      <sheetName val="Merid_Sum2"/>
      <sheetName val="PL_BI_FORM1"/>
      <sheetName val="I-PPh_Final1"/>
      <sheetName val="Kalk_EITR-_20092"/>
      <sheetName val="gol_I2"/>
      <sheetName val="gol_II2"/>
      <sheetName val="Art__252"/>
      <sheetName val="Regroup_FA2"/>
      <sheetName val="FI-1771_P12"/>
      <sheetName val="FE-1771_P12"/>
      <sheetName val="FI-1771_P22"/>
      <sheetName val="FE-1771_P22"/>
      <sheetName val="STOCK_AKHIR2"/>
      <sheetName val="Clarifikasi_2"/>
      <sheetName val="Sales_Parameter2"/>
      <sheetName val="RL_NIS2"/>
      <sheetName val="Konfirmasi_Transaksi_Lama2"/>
      <sheetName val="SRI_L1"/>
      <sheetName val="Schedule_Angsuran1"/>
      <sheetName val="Balsht_Input1"/>
      <sheetName val="WBS_20051"/>
      <sheetName val="Summary_Page_VDF1"/>
      <sheetName val="Invested_capital_VDF1"/>
      <sheetName val="Rpt13_Oth1"/>
      <sheetName val="Summary_Market_Segmentation1"/>
      <sheetName val="Additions_Interface1"/>
      <sheetName val="B_11"/>
      <sheetName val="Sale-Leaseback_(2)1"/>
      <sheetName val="Radford_20021"/>
      <sheetName val="US_Sales_Ranges1"/>
      <sheetName val="Basic_Information1"/>
      <sheetName val="Table_11"/>
      <sheetName val="Table_1"/>
      <sheetName val="Permanent_info4"/>
      <sheetName val="F_1771-IV4"/>
      <sheetName val="F_1771-V4"/>
      <sheetName val="F_1771-VI4"/>
      <sheetName val="Fiscal_exit_tax4"/>
      <sheetName val="fiscal_depr(E)4"/>
      <sheetName val="fiscal_depr__(I)4"/>
      <sheetName val="Rounding_off4"/>
      <sheetName val="BS_final4"/>
      <sheetName val="RumusTB_1_bln4"/>
      <sheetName val="Input_Table4"/>
      <sheetName val="1195_A24"/>
      <sheetName val="DAFTAR_NOMINATIF4"/>
      <sheetName val="AFTER_554"/>
      <sheetName val="Master_Table3"/>
      <sheetName val="FE-1770_P14"/>
      <sheetName val="Search_for_Unrecorded_Liabilty4"/>
      <sheetName val="Irregular_Income3"/>
      <sheetName val="General_Info4"/>
      <sheetName val="PO_Database@31014"/>
      <sheetName val="Scenarios_and_Sensitivities3"/>
      <sheetName val="Global_Assumptions3"/>
      <sheetName val="OthAsset_roll3"/>
      <sheetName val="rekap_p_34"/>
      <sheetName val="bs_(2)3"/>
      <sheetName val="RESULTATS_RECAP3"/>
      <sheetName val="Rekap_Piutang3"/>
      <sheetName val="PENJ_NERACA3"/>
      <sheetName val="AR_EXPORT3"/>
      <sheetName val="Check_on_8_10_20033"/>
      <sheetName val="by_service3"/>
      <sheetName val="vendor_name3"/>
      <sheetName val="Other_charges_(income)3"/>
      <sheetName val="A_4_32"/>
      <sheetName val="TB_HO2"/>
      <sheetName val="Income_Statement-May_20043"/>
      <sheetName val="PO_Database3"/>
      <sheetName val="DATA_WP3"/>
      <sheetName val="Regulated_Tariff3"/>
      <sheetName val="Sandi_laba_rugi3"/>
      <sheetName val="Country_Data3"/>
      <sheetName val="CAST_DAILY3"/>
      <sheetName val="Input_Plan3"/>
      <sheetName val="YTD_Results3"/>
      <sheetName val="Prepaid_insurance3"/>
      <sheetName val="Merid_Sum3"/>
      <sheetName val="PL_BI_FORM2"/>
      <sheetName val="I-PPh_Final2"/>
      <sheetName val="Kalk_EITR-_20093"/>
      <sheetName val="gol_I3"/>
      <sheetName val="gol_II3"/>
      <sheetName val="Art__253"/>
      <sheetName val="Regroup_FA3"/>
      <sheetName val="FI-1771_P13"/>
      <sheetName val="FE-1771_P13"/>
      <sheetName val="FI-1771_P23"/>
      <sheetName val="FE-1771_P23"/>
      <sheetName val="STOCK_AKHIR3"/>
      <sheetName val="Clarifikasi_3"/>
      <sheetName val="Sales_Parameter3"/>
      <sheetName val="RL_NIS3"/>
      <sheetName val="Konfirmasi_Transaksi_Lama3"/>
      <sheetName val="SRI_L2"/>
      <sheetName val="Schedule_Angsuran2"/>
      <sheetName val="Balsht_Input2"/>
      <sheetName val="WBS_20052"/>
      <sheetName val="Summary_Page_VDF2"/>
      <sheetName val="Invested_capital_VDF2"/>
      <sheetName val="Rpt13_Oth2"/>
      <sheetName val="Summary_Market_Segmentation2"/>
      <sheetName val="Additions_Interface2"/>
      <sheetName val="B_12"/>
      <sheetName val="Sale-Leaseback_(2)2"/>
      <sheetName val="Radford_20022"/>
      <sheetName val="US_Sales_Ranges2"/>
      <sheetName val="Basic_Information2"/>
      <sheetName val="Table_12"/>
      <sheetName val="Old Lead"/>
      <sheetName val="revisi-gltran"/>
      <sheetName val="STKBB"/>
      <sheetName val="prod"/>
      <sheetName val="LP-1"/>
      <sheetName val="C_TAR"/>
      <sheetName val="Scenarios&amp;Sensitivities"/>
      <sheetName val="DEF"/>
      <sheetName val="Scenario&amp;Sensitivity"/>
      <sheetName val="Mine Assumptions"/>
      <sheetName val="Ex-Rate"/>
      <sheetName val="2007 Fix"/>
      <sheetName val="Scenarios_Sensitivities"/>
      <sheetName val="DPro"/>
      <sheetName val="akun"/>
      <sheetName val="OT August  Drmx  08"/>
      <sheetName val="Notes to BS"/>
      <sheetName val="detail pph from tu"/>
      <sheetName val="BASIC ASSUMPTION"/>
      <sheetName val="NEW003"/>
      <sheetName val="H3"/>
      <sheetName val="B2b"/>
      <sheetName val="H2b"/>
      <sheetName val="D2b"/>
      <sheetName val="H4"/>
      <sheetName val="P_Par"/>
      <sheetName val="Info"/>
      <sheetName val="RANGE"/>
      <sheetName val="Macro_XLM"/>
      <sheetName val="DB"/>
      <sheetName val="Setting"/>
      <sheetName val="#REF!"/>
      <sheetName val="Parameter"/>
      <sheetName val="AutoPivot_Day"/>
      <sheetName val="Input Prod_Raw"/>
      <sheetName val="Input Manual 3"/>
      <sheetName val="Input Manual 2"/>
      <sheetName val="foods"/>
      <sheetName val="Prod.-Stat"/>
      <sheetName val="laporan"/>
      <sheetName val="TST"/>
      <sheetName val="C-TOTAL"/>
      <sheetName val="VAT OUT GL"/>
      <sheetName val="MA6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1">
          <cell r="R31">
            <v>0</v>
          </cell>
        </row>
      </sheetData>
      <sheetData sheetId="23">
        <row r="31">
          <cell r="R31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31">
          <cell r="R31">
            <v>0</v>
          </cell>
        </row>
      </sheetData>
      <sheetData sheetId="279">
        <row r="31">
          <cell r="R31">
            <v>0</v>
          </cell>
        </row>
      </sheetData>
      <sheetData sheetId="280">
        <row r="31">
          <cell r="R31">
            <v>0</v>
          </cell>
        </row>
      </sheetData>
      <sheetData sheetId="281">
        <row r="31">
          <cell r="R31">
            <v>0</v>
          </cell>
        </row>
      </sheetData>
      <sheetData sheetId="282">
        <row r="31">
          <cell r="R31">
            <v>0</v>
          </cell>
        </row>
      </sheetData>
      <sheetData sheetId="283">
        <row r="31">
          <cell r="R31">
            <v>0</v>
          </cell>
        </row>
      </sheetData>
      <sheetData sheetId="284">
        <row r="31">
          <cell r="R31">
            <v>0</v>
          </cell>
        </row>
      </sheetData>
      <sheetData sheetId="285">
        <row r="31">
          <cell r="R31">
            <v>0</v>
          </cell>
        </row>
      </sheetData>
      <sheetData sheetId="286">
        <row r="31">
          <cell r="R31">
            <v>0</v>
          </cell>
        </row>
      </sheetData>
      <sheetData sheetId="287">
        <row r="31">
          <cell r="R31">
            <v>0</v>
          </cell>
        </row>
      </sheetData>
      <sheetData sheetId="288">
        <row r="31">
          <cell r="R31">
            <v>0</v>
          </cell>
        </row>
      </sheetData>
      <sheetData sheetId="289">
        <row r="31">
          <cell r="R31">
            <v>0</v>
          </cell>
        </row>
      </sheetData>
      <sheetData sheetId="290">
        <row r="31">
          <cell r="R31">
            <v>0</v>
          </cell>
        </row>
      </sheetData>
      <sheetData sheetId="291">
        <row r="31">
          <cell r="R31">
            <v>0</v>
          </cell>
        </row>
      </sheetData>
      <sheetData sheetId="292">
        <row r="31">
          <cell r="R31">
            <v>0</v>
          </cell>
        </row>
      </sheetData>
      <sheetData sheetId="293">
        <row r="31">
          <cell r="R31">
            <v>0</v>
          </cell>
        </row>
      </sheetData>
      <sheetData sheetId="294">
        <row r="31">
          <cell r="R31">
            <v>0</v>
          </cell>
        </row>
      </sheetData>
      <sheetData sheetId="295">
        <row r="31">
          <cell r="R31">
            <v>0</v>
          </cell>
        </row>
      </sheetData>
      <sheetData sheetId="296">
        <row r="31">
          <cell r="R31">
            <v>0</v>
          </cell>
        </row>
      </sheetData>
      <sheetData sheetId="297">
        <row r="31">
          <cell r="R31">
            <v>0</v>
          </cell>
        </row>
      </sheetData>
      <sheetData sheetId="298">
        <row r="31">
          <cell r="R31">
            <v>0</v>
          </cell>
        </row>
      </sheetData>
      <sheetData sheetId="299">
        <row r="31">
          <cell r="R31">
            <v>0</v>
          </cell>
        </row>
      </sheetData>
      <sheetData sheetId="300">
        <row r="31">
          <cell r="R31">
            <v>0</v>
          </cell>
        </row>
      </sheetData>
      <sheetData sheetId="301">
        <row r="31">
          <cell r="R31">
            <v>0</v>
          </cell>
        </row>
      </sheetData>
      <sheetData sheetId="302">
        <row r="31">
          <cell r="R31">
            <v>0</v>
          </cell>
        </row>
      </sheetData>
      <sheetData sheetId="303">
        <row r="31">
          <cell r="R31">
            <v>0</v>
          </cell>
        </row>
      </sheetData>
      <sheetData sheetId="304">
        <row r="31">
          <cell r="R31">
            <v>0</v>
          </cell>
        </row>
      </sheetData>
      <sheetData sheetId="305">
        <row r="31">
          <cell r="R31">
            <v>0</v>
          </cell>
        </row>
      </sheetData>
      <sheetData sheetId="306">
        <row r="31">
          <cell r="R31">
            <v>0</v>
          </cell>
        </row>
      </sheetData>
      <sheetData sheetId="307">
        <row r="31">
          <cell r="R31">
            <v>0</v>
          </cell>
        </row>
      </sheetData>
      <sheetData sheetId="308">
        <row r="31">
          <cell r="R31">
            <v>0</v>
          </cell>
        </row>
      </sheetData>
      <sheetData sheetId="309">
        <row r="31">
          <cell r="R31">
            <v>0</v>
          </cell>
        </row>
      </sheetData>
      <sheetData sheetId="310">
        <row r="31">
          <cell r="R31">
            <v>0</v>
          </cell>
        </row>
      </sheetData>
      <sheetData sheetId="311">
        <row r="31">
          <cell r="R31">
            <v>0</v>
          </cell>
        </row>
      </sheetData>
      <sheetData sheetId="312">
        <row r="31">
          <cell r="R31">
            <v>0</v>
          </cell>
        </row>
      </sheetData>
      <sheetData sheetId="313">
        <row r="31">
          <cell r="R31">
            <v>0</v>
          </cell>
        </row>
      </sheetData>
      <sheetData sheetId="314">
        <row r="31">
          <cell r="R31">
            <v>0</v>
          </cell>
        </row>
      </sheetData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>
        <row r="31">
          <cell r="R31">
            <v>0</v>
          </cell>
        </row>
      </sheetData>
      <sheetData sheetId="400">
        <row r="31">
          <cell r="R31">
            <v>0</v>
          </cell>
        </row>
      </sheetData>
      <sheetData sheetId="401">
        <row r="31">
          <cell r="R31">
            <v>0</v>
          </cell>
        </row>
      </sheetData>
      <sheetData sheetId="402">
        <row r="31">
          <cell r="R31">
            <v>0</v>
          </cell>
        </row>
      </sheetData>
      <sheetData sheetId="403">
        <row r="31">
          <cell r="R31">
            <v>0</v>
          </cell>
        </row>
      </sheetData>
      <sheetData sheetId="404">
        <row r="31">
          <cell r="R31">
            <v>0</v>
          </cell>
        </row>
      </sheetData>
      <sheetData sheetId="405">
        <row r="31">
          <cell r="R31">
            <v>0</v>
          </cell>
        </row>
      </sheetData>
      <sheetData sheetId="406">
        <row r="31">
          <cell r="R31">
            <v>0</v>
          </cell>
        </row>
      </sheetData>
      <sheetData sheetId="407">
        <row r="31">
          <cell r="R31">
            <v>0</v>
          </cell>
        </row>
      </sheetData>
      <sheetData sheetId="408">
        <row r="31">
          <cell r="R31">
            <v>0</v>
          </cell>
        </row>
      </sheetData>
      <sheetData sheetId="409">
        <row r="31">
          <cell r="R31">
            <v>0</v>
          </cell>
        </row>
      </sheetData>
      <sheetData sheetId="410">
        <row r="31">
          <cell r="R31">
            <v>0</v>
          </cell>
        </row>
      </sheetData>
      <sheetData sheetId="411">
        <row r="31">
          <cell r="R31">
            <v>0</v>
          </cell>
        </row>
      </sheetData>
      <sheetData sheetId="412">
        <row r="31">
          <cell r="R31">
            <v>0</v>
          </cell>
        </row>
      </sheetData>
      <sheetData sheetId="413">
        <row r="31">
          <cell r="R31">
            <v>0</v>
          </cell>
        </row>
      </sheetData>
      <sheetData sheetId="414">
        <row r="31">
          <cell r="R31">
            <v>0</v>
          </cell>
        </row>
      </sheetData>
      <sheetData sheetId="415">
        <row r="31">
          <cell r="R31">
            <v>0</v>
          </cell>
        </row>
      </sheetData>
      <sheetData sheetId="416">
        <row r="31">
          <cell r="R31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>
        <row r="31">
          <cell r="R31">
            <v>0</v>
          </cell>
        </row>
      </sheetData>
      <sheetData sheetId="433">
        <row r="31">
          <cell r="R31">
            <v>0</v>
          </cell>
        </row>
      </sheetData>
      <sheetData sheetId="434">
        <row r="31">
          <cell r="R31">
            <v>0</v>
          </cell>
        </row>
      </sheetData>
      <sheetData sheetId="435">
        <row r="31">
          <cell r="R31">
            <v>0</v>
          </cell>
        </row>
      </sheetData>
      <sheetData sheetId="436">
        <row r="31">
          <cell r="R31">
            <v>0</v>
          </cell>
        </row>
      </sheetData>
      <sheetData sheetId="437">
        <row r="31">
          <cell r="R31">
            <v>0</v>
          </cell>
        </row>
      </sheetData>
      <sheetData sheetId="438">
        <row r="31">
          <cell r="R31">
            <v>0</v>
          </cell>
        </row>
      </sheetData>
      <sheetData sheetId="439">
        <row r="31">
          <cell r="R31">
            <v>0</v>
          </cell>
        </row>
      </sheetData>
      <sheetData sheetId="440">
        <row r="31">
          <cell r="R31">
            <v>0</v>
          </cell>
        </row>
      </sheetData>
      <sheetData sheetId="441">
        <row r="31">
          <cell r="R31">
            <v>0</v>
          </cell>
        </row>
      </sheetData>
      <sheetData sheetId="442">
        <row r="31">
          <cell r="R31">
            <v>0</v>
          </cell>
        </row>
      </sheetData>
      <sheetData sheetId="443">
        <row r="31">
          <cell r="R31">
            <v>0</v>
          </cell>
        </row>
      </sheetData>
      <sheetData sheetId="444">
        <row r="31">
          <cell r="R31">
            <v>0</v>
          </cell>
        </row>
      </sheetData>
      <sheetData sheetId="445"/>
      <sheetData sheetId="446"/>
      <sheetData sheetId="447"/>
      <sheetData sheetId="448">
        <row r="31">
          <cell r="R31">
            <v>0</v>
          </cell>
        </row>
      </sheetData>
      <sheetData sheetId="449"/>
      <sheetData sheetId="450">
        <row r="31">
          <cell r="R31">
            <v>0</v>
          </cell>
        </row>
      </sheetData>
      <sheetData sheetId="451">
        <row r="31">
          <cell r="R31">
            <v>0</v>
          </cell>
        </row>
      </sheetData>
      <sheetData sheetId="452"/>
      <sheetData sheetId="453">
        <row r="31">
          <cell r="R31">
            <v>0</v>
          </cell>
        </row>
      </sheetData>
      <sheetData sheetId="454">
        <row r="31">
          <cell r="R31">
            <v>0</v>
          </cell>
        </row>
      </sheetData>
      <sheetData sheetId="455">
        <row r="31">
          <cell r="R31">
            <v>0</v>
          </cell>
        </row>
      </sheetData>
      <sheetData sheetId="456">
        <row r="31">
          <cell r="R31">
            <v>0</v>
          </cell>
        </row>
      </sheetData>
      <sheetData sheetId="457">
        <row r="31">
          <cell r="R31">
            <v>0</v>
          </cell>
        </row>
      </sheetData>
      <sheetData sheetId="458">
        <row r="31">
          <cell r="R31">
            <v>0</v>
          </cell>
        </row>
      </sheetData>
      <sheetData sheetId="459">
        <row r="31">
          <cell r="R31">
            <v>0</v>
          </cell>
        </row>
      </sheetData>
      <sheetData sheetId="460">
        <row r="31">
          <cell r="R31">
            <v>0</v>
          </cell>
        </row>
      </sheetData>
      <sheetData sheetId="461">
        <row r="31">
          <cell r="R31">
            <v>0</v>
          </cell>
        </row>
      </sheetData>
      <sheetData sheetId="462" refreshError="1"/>
      <sheetData sheetId="463"/>
      <sheetData sheetId="464">
        <row r="31">
          <cell r="R31">
            <v>0</v>
          </cell>
        </row>
      </sheetData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>
        <row r="31">
          <cell r="R31">
            <v>0</v>
          </cell>
        </row>
      </sheetData>
      <sheetData sheetId="547">
        <row r="31">
          <cell r="R31">
            <v>0</v>
          </cell>
        </row>
      </sheetData>
      <sheetData sheetId="548">
        <row r="31">
          <cell r="R31">
            <v>0</v>
          </cell>
        </row>
      </sheetData>
      <sheetData sheetId="549">
        <row r="31">
          <cell r="R31">
            <v>0</v>
          </cell>
        </row>
      </sheetData>
      <sheetData sheetId="550">
        <row r="31">
          <cell r="R31">
            <v>0</v>
          </cell>
        </row>
      </sheetData>
      <sheetData sheetId="551">
        <row r="31">
          <cell r="R31">
            <v>0</v>
          </cell>
        </row>
      </sheetData>
      <sheetData sheetId="552">
        <row r="31">
          <cell r="R31">
            <v>0</v>
          </cell>
        </row>
      </sheetData>
      <sheetData sheetId="553">
        <row r="31">
          <cell r="R31">
            <v>0</v>
          </cell>
        </row>
      </sheetData>
      <sheetData sheetId="554">
        <row r="31">
          <cell r="R31">
            <v>0</v>
          </cell>
        </row>
      </sheetData>
      <sheetData sheetId="555">
        <row r="31">
          <cell r="R31">
            <v>0</v>
          </cell>
        </row>
      </sheetData>
      <sheetData sheetId="556">
        <row r="31">
          <cell r="R31">
            <v>0</v>
          </cell>
        </row>
      </sheetData>
      <sheetData sheetId="557">
        <row r="31">
          <cell r="R31">
            <v>0</v>
          </cell>
        </row>
      </sheetData>
      <sheetData sheetId="558">
        <row r="31">
          <cell r="R31">
            <v>0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>
        <row r="31">
          <cell r="R31">
            <v>0</v>
          </cell>
        </row>
      </sheetData>
      <sheetData sheetId="603">
        <row r="31">
          <cell r="R31">
            <v>0</v>
          </cell>
        </row>
      </sheetData>
      <sheetData sheetId="604">
        <row r="31">
          <cell r="R31">
            <v>0</v>
          </cell>
        </row>
      </sheetData>
      <sheetData sheetId="605"/>
      <sheetData sheetId="606">
        <row r="31">
          <cell r="R31">
            <v>0</v>
          </cell>
        </row>
      </sheetData>
      <sheetData sheetId="607">
        <row r="31">
          <cell r="R31">
            <v>0</v>
          </cell>
        </row>
      </sheetData>
      <sheetData sheetId="608">
        <row r="31">
          <cell r="R31">
            <v>0</v>
          </cell>
        </row>
      </sheetData>
      <sheetData sheetId="609">
        <row r="31">
          <cell r="R31">
            <v>0</v>
          </cell>
        </row>
      </sheetData>
      <sheetData sheetId="610">
        <row r="31">
          <cell r="R31">
            <v>0</v>
          </cell>
        </row>
      </sheetData>
      <sheetData sheetId="611">
        <row r="31">
          <cell r="R31">
            <v>0</v>
          </cell>
        </row>
      </sheetData>
      <sheetData sheetId="612">
        <row r="31">
          <cell r="R31">
            <v>0</v>
          </cell>
        </row>
      </sheetData>
      <sheetData sheetId="613">
        <row r="31">
          <cell r="R31">
            <v>0</v>
          </cell>
        </row>
      </sheetData>
      <sheetData sheetId="614">
        <row r="31">
          <cell r="R31">
            <v>0</v>
          </cell>
        </row>
      </sheetData>
      <sheetData sheetId="615">
        <row r="31">
          <cell r="R31">
            <v>0</v>
          </cell>
        </row>
      </sheetData>
      <sheetData sheetId="616">
        <row r="31">
          <cell r="R31">
            <v>0</v>
          </cell>
        </row>
      </sheetData>
      <sheetData sheetId="617">
        <row r="31">
          <cell r="R31">
            <v>0</v>
          </cell>
        </row>
      </sheetData>
      <sheetData sheetId="618">
        <row r="31">
          <cell r="R31">
            <v>0</v>
          </cell>
        </row>
      </sheetData>
      <sheetData sheetId="619">
        <row r="31">
          <cell r="R31">
            <v>0</v>
          </cell>
        </row>
      </sheetData>
      <sheetData sheetId="620">
        <row r="31">
          <cell r="R31">
            <v>0</v>
          </cell>
        </row>
      </sheetData>
      <sheetData sheetId="621">
        <row r="31">
          <cell r="R31">
            <v>0</v>
          </cell>
        </row>
      </sheetData>
      <sheetData sheetId="622">
        <row r="31">
          <cell r="R31">
            <v>0</v>
          </cell>
        </row>
      </sheetData>
      <sheetData sheetId="623" refreshError="1"/>
      <sheetData sheetId="624">
        <row r="31">
          <cell r="R31">
            <v>0</v>
          </cell>
        </row>
      </sheetData>
      <sheetData sheetId="625">
        <row r="31">
          <cell r="R31">
            <v>0</v>
          </cell>
        </row>
      </sheetData>
      <sheetData sheetId="626">
        <row r="31">
          <cell r="R31">
            <v>0</v>
          </cell>
        </row>
      </sheetData>
      <sheetData sheetId="627">
        <row r="31">
          <cell r="R31">
            <v>0</v>
          </cell>
        </row>
      </sheetData>
      <sheetData sheetId="628">
        <row r="31">
          <cell r="R31">
            <v>0</v>
          </cell>
        </row>
      </sheetData>
      <sheetData sheetId="629">
        <row r="31">
          <cell r="R31">
            <v>0</v>
          </cell>
        </row>
      </sheetData>
      <sheetData sheetId="630">
        <row r="31">
          <cell r="R31">
            <v>0</v>
          </cell>
        </row>
      </sheetData>
      <sheetData sheetId="631">
        <row r="31">
          <cell r="R31">
            <v>0</v>
          </cell>
        </row>
      </sheetData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>
        <row r="31">
          <cell r="R31">
            <v>0</v>
          </cell>
        </row>
      </sheetData>
      <sheetData sheetId="684">
        <row r="31">
          <cell r="R31">
            <v>0</v>
          </cell>
        </row>
      </sheetData>
      <sheetData sheetId="685">
        <row r="31">
          <cell r="R31">
            <v>0</v>
          </cell>
        </row>
      </sheetData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/>
      <sheetData sheetId="742" refreshError="1"/>
      <sheetData sheetId="743" refreshError="1"/>
      <sheetData sheetId="744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-KSO"/>
      <sheetName val="Marshal-MGTI"/>
      <sheetName val="Fiscal adj"/>
      <sheetName val="Penyusutan5.1"/>
      <sheetName val="Depr"/>
      <sheetName val="Penyusutan5.2"/>
      <sheetName val="Depr Schedule"/>
      <sheetName val="CIP2000"/>
      <sheetName val="Attachment"/>
      <sheetName val="Lampiran"/>
      <sheetName val="Pemegang saham"/>
      <sheetName val="shareholder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Permanent info"/>
      <sheetName val="Local"/>
      <sheetName val="F1771_II"/>
      <sheetName val="recl JV437"/>
      <sheetName val="Irregular Income"/>
      <sheetName val="FE-1770.P1"/>
      <sheetName val="CIP_USD"/>
      <sheetName val="fiscal depr(E)"/>
      <sheetName val="JUAL_STD"/>
      <sheetName val="A"/>
      <sheetName val="TB"/>
      <sheetName val="PPh 21 per GL"/>
      <sheetName val="Acc"/>
      <sheetName val="Ex-Rate"/>
      <sheetName val="CRITERIA1"/>
      <sheetName val="lists"/>
      <sheetName val="TP-MARKET"/>
      <sheetName val="HUB"/>
      <sheetName val="TP"/>
      <sheetName val="LS"/>
      <sheetName val="Sheet2"/>
      <sheetName val="instalasi disp Mei"/>
      <sheetName val="L12 Akt Tetap"/>
      <sheetName val="Fiscal_adj"/>
      <sheetName val="Penyusutan5_1"/>
      <sheetName val="Penyusutan5_2"/>
      <sheetName val="Depr_Schedule"/>
      <sheetName val="Pemegang_saham"/>
      <sheetName val="FI-1771_P1"/>
      <sheetName val="FE-1771_P1"/>
      <sheetName val="FI-1771_P2"/>
      <sheetName val="FE-1771_P2"/>
      <sheetName val="Permanent_info"/>
      <sheetName val="instalasi_disp_Mei"/>
      <sheetName val="Irregular_Income"/>
      <sheetName val="FE-1770_P1"/>
      <sheetName val="L12_Akt_Tetap"/>
      <sheetName val="U2.5 RM From Purhase"/>
      <sheetName val="Currency"/>
      <sheetName val="SFKLN"/>
      <sheetName val="FA Movement"/>
      <sheetName val="Income Statement"/>
      <sheetName val="Simulated Variables"/>
      <sheetName val="d_com"/>
      <sheetName val="PRICE"/>
      <sheetName val="PRICE EPS"/>
      <sheetName val="GL_PL_2001"/>
      <sheetName val="TABLES"/>
      <sheetName val="IE Other"/>
      <sheetName val="ORIGINAL"/>
      <sheetName val="Dimensions"/>
      <sheetName val="Assumptions"/>
      <sheetName val="StartPage"/>
      <sheetName val="E-4.6ANADARCO"/>
      <sheetName val="N-4.4ELNUSA -HOLDING"/>
      <sheetName val="U-2.1detail cost of sales"/>
      <sheetName val="149"/>
      <sheetName val="Data Sheet"/>
      <sheetName val="Marshal"/>
      <sheetName val="Sheet1 (19)"/>
      <sheetName val="WP"/>
      <sheetName val="CODE"/>
      <sheetName val="K2-FA"/>
      <sheetName val="TBM"/>
      <sheetName val="Trial"/>
    </sheetNames>
    <sheetDataSet>
      <sheetData sheetId="0">
        <row r="5">
          <cell r="I5" t="str">
            <v>PT MITRA GLOBAL TELEKOMUNIKASI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1"/>
      <sheetName val="Sheet3"/>
      <sheetName val="GeneralInfo"/>
      <sheetName val="Permanent info"/>
      <sheetName val="設備費内訳"/>
      <sheetName val="検具"/>
      <sheetName val="仕様確認"/>
      <sheetName val="JUAL_STD"/>
      <sheetName val="fiscal depr(E)"/>
      <sheetName val="Rekap"/>
      <sheetName val="Detail_FA"/>
      <sheetName val="harga"/>
      <sheetName val="WS"/>
      <sheetName val="COA"/>
      <sheetName val="A1"/>
      <sheetName val="Data"/>
      <sheetName val="Analysis"/>
      <sheetName val="Income Statement"/>
      <sheetName val="Profile"/>
      <sheetName val="Balance Sheet"/>
      <sheetName val="Employees"/>
      <sheetName val="SAA"/>
      <sheetName val="9E1.3"/>
      <sheetName val="3800"/>
      <sheetName val="PPAP2"/>
      <sheetName val="ACT Cashflow"/>
      <sheetName val="HQ"/>
      <sheetName val="FE-1770.P1"/>
      <sheetName val="FE-1770-I"/>
      <sheetName val="daftar"/>
      <sheetName val="Lookup"/>
      <sheetName val="Vendor List"/>
      <sheetName val="bdrl-usg"/>
      <sheetName val="PIK_QUO"/>
      <sheetName val="I.4.1 (2)"/>
      <sheetName val="U301"/>
      <sheetName val="AA.1.1 BNI"/>
      <sheetName val="PL COPA"/>
      <sheetName val="fixed asset"/>
      <sheetName val="Operating Cycle"/>
      <sheetName val="CODE"/>
      <sheetName val="BS-RTI"/>
      <sheetName val="Data_Umum"/>
      <sheetName val="TB2004"/>
      <sheetName val="0"/>
      <sheetName val="Reconcil.bal.sheet(out)"/>
      <sheetName val="Assets"/>
      <sheetName val="1A"/>
      <sheetName val="asli"/>
      <sheetName val="A6A"/>
      <sheetName val="2100.1 Inventory by item "/>
      <sheetName val="JL_BEL"/>
      <sheetName val="DATA2"/>
      <sheetName val="hitung"/>
      <sheetName val="PDPC0908"/>
      <sheetName val="CRITERIA3"/>
      <sheetName val="Jan'09"/>
      <sheetName val="ACC_NUM"/>
      <sheetName val="1200-1.1"/>
      <sheetName val="1200-1.3"/>
      <sheetName val="1200-1.4"/>
      <sheetName val="Tes Building"/>
      <sheetName val="1200.5"/>
      <sheetName val="1200_7"/>
      <sheetName val="1200_8"/>
      <sheetName val="CIP_USD"/>
      <sheetName val="ARPU-override"/>
      <sheetName val="Marshal -1"/>
      <sheetName val="Minilink Eqp EAB, CIP"/>
      <sheetName val="Resource Costs"/>
      <sheetName val="Work Requirement"/>
      <sheetName val="DCF_VDF"/>
      <sheetName val="NOPAT_VDF"/>
      <sheetName val="Invested capital_VDF"/>
      <sheetName val="PV of Op Leases_VDF"/>
      <sheetName val="WACC_VDF"/>
      <sheetName val="Performance Detail SI"/>
      <sheetName val="PIVOT OH"/>
      <sheetName val="TB RBB"/>
      <sheetName val="TBSDW"/>
      <sheetName val="TBSL"/>
      <sheetName val="TB SME"/>
      <sheetName val="TBmaster"/>
      <sheetName val="PIVOT GM"/>
      <sheetName val="populasi"/>
      <sheetName val="tabel"/>
      <sheetName val="Hutang"/>
      <sheetName val="Harian"/>
      <sheetName val="Biaya"/>
      <sheetName val="LabaRugi"/>
      <sheetName val="Neraca"/>
      <sheetName val="CD&amp;Stok"/>
      <sheetName val="AA.1 BNI"/>
      <sheetName val="decr_table"/>
      <sheetName val="Benefit_Tab"/>
      <sheetName val="Parameter"/>
      <sheetName val="output"/>
      <sheetName val="cALC"/>
      <sheetName val="PSC_Calc"/>
      <sheetName val="Difference Cons"/>
      <sheetName val="GAJI"/>
      <sheetName val="all data"/>
      <sheetName val="Lap PPh 21"/>
      <sheetName val="GL"/>
      <sheetName val="DB LR"/>
      <sheetName val="DB Nrc"/>
      <sheetName val="Index"/>
      <sheetName val="PEMAKAIAN PAKAN &amp; OBAT"/>
      <sheetName val="Working Paper"/>
      <sheetName val="dec 09"/>
      <sheetName val="Daily Report"/>
      <sheetName val="Account Code"/>
      <sheetName val="Ex_Rate"/>
      <sheetName val="BELI _SEPTEMBER"/>
      <sheetName val="Lead-New'02"/>
      <sheetName val="Credit-22"/>
      <sheetName val="PROD.FRY-MONODON"/>
      <sheetName val="CRITERIA1"/>
      <sheetName val="JV Form"/>
      <sheetName val="PPh Ps.21 Cabang"/>
      <sheetName val="Original"/>
      <sheetName val="Danamon LK"/>
      <sheetName val="date"/>
      <sheetName val="Raw data"/>
      <sheetName val="WP CF"/>
      <sheetName val="1200.1.1.1 Detail Mesin PA3"/>
      <sheetName val="AUG02"/>
      <sheetName val="Marshal"/>
      <sheetName val="Consolidated"/>
      <sheetName val="Daf. KPP"/>
      <sheetName val="duct"/>
      <sheetName val="Daftmat"/>
      <sheetName val="L12 Akt Tetap"/>
      <sheetName val="PENJ.NERACA"/>
      <sheetName val="MACHINE"/>
      <sheetName val="Other charges _income_"/>
      <sheetName val="Permanent_info"/>
      <sheetName val="fiscal_depr(E)"/>
      <sheetName val="I_4_1_(2)"/>
      <sheetName val="ACT_Cashflow"/>
      <sheetName val="Vendor_List"/>
      <sheetName val="PEMAKAIAN_PAKAN_&amp;_OBAT"/>
      <sheetName val="FE-1770_P1"/>
      <sheetName val="AA_1_1_BNI"/>
      <sheetName val="PL_COPA"/>
      <sheetName val="fixed_asset"/>
      <sheetName val="Income_Statement"/>
      <sheetName val="Operating_Cycle"/>
      <sheetName val="Permanent_info1"/>
      <sheetName val="fiscal_depr(E)1"/>
      <sheetName val="I_4_1_(2)1"/>
      <sheetName val="ACT_Cashflow1"/>
      <sheetName val="Vendor_List1"/>
      <sheetName val="PEMAKAIAN_PAKAN_&amp;_OBAT1"/>
      <sheetName val="FE-1770_P11"/>
      <sheetName val="AA_1_1_BNI1"/>
      <sheetName val="PL_COPA1"/>
      <sheetName val="fixed_asset1"/>
      <sheetName val="Income_Statement1"/>
      <sheetName val="Operating_Cycle1"/>
      <sheetName val="Permanent_info2"/>
      <sheetName val="fiscal_depr(E)2"/>
      <sheetName val="I_4_1_(2)2"/>
      <sheetName val="ACT_Cashflow2"/>
      <sheetName val="Vendor_List2"/>
      <sheetName val="PEMAKAIAN_PAKAN_&amp;_OBAT2"/>
      <sheetName val="FE-1770_P12"/>
      <sheetName val="AA_1_1_BNI2"/>
      <sheetName val="PL_COPA2"/>
      <sheetName val="fixed_asset2"/>
      <sheetName val="Income_Statement2"/>
      <sheetName val="Operating_Cycle2"/>
      <sheetName val="Reconcil_bal_sheet(out)"/>
      <sheetName val="Balance_Sheet"/>
      <sheetName val="9E1_3"/>
      <sheetName val="2100_1_Inventory_by_item_"/>
      <sheetName val="Reconcil_bal_sheet(out)1"/>
      <sheetName val="Balance_Sheet1"/>
      <sheetName val="9E1_31"/>
      <sheetName val="2100_1_Inventory_by_item_1"/>
      <sheetName val="Reconcil_bal_sheet(out)2"/>
      <sheetName val="Balance_Sheet2"/>
      <sheetName val="9E1_32"/>
      <sheetName val="2100_1_Inventory_by_item_2"/>
      <sheetName val="C_OA"/>
      <sheetName val="TELKOM"/>
      <sheetName val="Answer"/>
      <sheetName val="GLdownload"/>
      <sheetName val="HPP Crt"/>
      <sheetName val="data_val"/>
      <sheetName val="Ranges"/>
      <sheetName val="PPH GB"/>
      <sheetName val="Key drivers"/>
      <sheetName val="5"/>
      <sheetName val="Allowance"/>
      <sheetName val="Trainer"/>
      <sheetName val="Shareholders' Equity"/>
      <sheetName val="AT"/>
      <sheetName val="CH-OV"/>
      <sheetName val="Lamp-14(Manajemen)"/>
      <sheetName val="NAMA DEPT"/>
      <sheetName val="ASSUM-COMB-Prop"/>
      <sheetName val="Tabelle1"/>
      <sheetName val="table"/>
      <sheetName val="Data Base"/>
      <sheetName val="3800-Interim"/>
      <sheetName val="RumusTB 1 bln"/>
      <sheetName val="RL"/>
      <sheetName val="LOADLY"/>
      <sheetName val="Pay-0898"/>
      <sheetName val="BAP "/>
      <sheetName val="Sample Confirmation"/>
      <sheetName val="BI Rate"/>
      <sheetName val="L1.1 Lead"/>
      <sheetName val="Department"/>
      <sheetName val="TB"/>
      <sheetName val="DataOR"/>
      <sheetName val="Packing List"/>
      <sheetName val="ytd"/>
      <sheetName val="po 05"/>
      <sheetName val="po 06"/>
      <sheetName val="AA_1_1 BNI"/>
      <sheetName val="Breakeven Analysis Data"/>
      <sheetName val="FE-1770-II"/>
      <sheetName val="chemcal"/>
      <sheetName val="MENU"/>
      <sheetName val="Instructions"/>
      <sheetName val="koding original"/>
      <sheetName val="volume"/>
      <sheetName val="Data Alat"/>
      <sheetName val=" BEP-1999"/>
      <sheetName val="FIXED FLOAT"/>
      <sheetName val="KBB-CIB BANK"/>
      <sheetName val="PRO"/>
      <sheetName val="List-Value"/>
      <sheetName val="bialangsung"/>
      <sheetName val="ANALISA-HST"/>
      <sheetName val="RAB"/>
      <sheetName val="dasar"/>
      <sheetName val="NT"/>
      <sheetName val="WPL"/>
      <sheetName val="Link List"/>
      <sheetName val="se-c"/>
      <sheetName val="Trial"/>
      <sheetName val="XL4Test5"/>
      <sheetName val="Other charges (income)"/>
      <sheetName val="des"/>
      <sheetName val="A 3-2"/>
      <sheetName val="COVER"/>
      <sheetName val="Staff List"/>
      <sheetName val="Ex-Rate"/>
      <sheetName val="dl asset(th'01)"/>
      <sheetName val="INP-FARMER USE"/>
      <sheetName val="asset beta model"/>
      <sheetName val="CND"/>
      <sheetName val="DIV1"/>
      <sheetName val="D3"/>
      <sheetName val="D6"/>
      <sheetName val="10.1 (1)"/>
      <sheetName val="10.1 (2)"/>
      <sheetName val="10.1 (3)"/>
      <sheetName val="10.1 (4)"/>
      <sheetName val="10.1 (5)"/>
      <sheetName val="equity"/>
      <sheetName val="traffic distribution"/>
      <sheetName val="master assumptions"/>
      <sheetName val="VAT"/>
      <sheetName val="rekon pjk"/>
      <sheetName val="Oct 03"/>
      <sheetName val="tabel nilai"/>
      <sheetName val="constants"/>
      <sheetName val="link budget"/>
      <sheetName val="11b"/>
      <sheetName val="ROSS LIST"/>
      <sheetName val="비가동-20"/>
      <sheetName val="Mapping"/>
      <sheetName val="PEMAKAIAN PAKAN _ OBAT"/>
      <sheetName val="BBM-03"/>
      <sheetName val="DATA_JUALAN"/>
      <sheetName val="Bukti Memorial"/>
      <sheetName val="Daftar Piutang"/>
      <sheetName val="PENDAPATAN"/>
      <sheetName val="Bi oprsl bgkl"/>
      <sheetName val="CAB 2"/>
      <sheetName val="Sheet8"/>
      <sheetName val="BP1_23"/>
      <sheetName val="gsdc"/>
      <sheetName val="HARVEST02"/>
      <sheetName val="ProductionQty"/>
      <sheetName val="AKTEP L7"/>
      <sheetName val="Daftar Saldo Piutang"/>
      <sheetName val="DIV 7"/>
    </sheetNames>
    <sheetDataSet>
      <sheetData sheetId="0" refreshError="1">
        <row r="2">
          <cell r="A2" t="str">
            <v>TK/-</v>
          </cell>
          <cell r="B2">
            <v>1</v>
          </cell>
        </row>
        <row r="3">
          <cell r="A3" t="str">
            <v>K/-</v>
          </cell>
          <cell r="B3">
            <v>2</v>
          </cell>
        </row>
        <row r="4">
          <cell r="A4" t="str">
            <v>K/1</v>
          </cell>
          <cell r="B4">
            <v>3</v>
          </cell>
        </row>
        <row r="5">
          <cell r="A5" t="str">
            <v>K/2</v>
          </cell>
          <cell r="B5">
            <v>4</v>
          </cell>
        </row>
        <row r="6">
          <cell r="A6" t="str">
            <v>K/3</v>
          </cell>
          <cell r="B6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MA DEPT"/>
      <sheetName val="key"/>
      <sheetName val="RUMS"/>
      <sheetName val="RUMS_AMTSLS"/>
      <sheetName val="MPP"/>
      <sheetName val="DB CR"/>
      <sheetName val="BGT 04"/>
      <sheetName val="ROYALTY"/>
      <sheetName val="PER UNIT UNREVAL03 (MPP ALL)"/>
      <sheetName val="PER UNIT UNREVAL03 (MPP COO)"/>
      <sheetName val="REPORT CR UNREVAL"/>
      <sheetName val="PER UNIT REVAL03 (MPP ALL)"/>
      <sheetName val="PER UNIT REVAL03 (MPP COO)"/>
      <sheetName val="REPORT CR REVAL"/>
      <sheetName val="STRUK ORG"/>
      <sheetName val="ACTUAL-MASTER (2002)"/>
      <sheetName val="BUDGET-MASTER (2003)"/>
      <sheetName val="MASTER"/>
      <sheetName val="KERTAS KERJA 03"/>
      <sheetName val="REVAL"/>
      <sheetName val="ws"/>
    </sheetNames>
    <sheetDataSet>
      <sheetData sheetId="0">
        <row r="2">
          <cell r="B2" t="str">
            <v>ACC BDL</v>
          </cell>
        </row>
        <row r="3">
          <cell r="B3" t="str">
            <v>ACC HATCHERY</v>
          </cell>
        </row>
        <row r="4">
          <cell r="B4" t="str">
            <v>ACC JKT</v>
          </cell>
        </row>
        <row r="5">
          <cell r="B5" t="str">
            <v>ACC PONDSITE</v>
          </cell>
        </row>
        <row r="6">
          <cell r="B6" t="str">
            <v>ADMINISTRATION - AQUACULTURE</v>
          </cell>
        </row>
        <row r="7">
          <cell r="B7" t="str">
            <v>ADMINISTRATION - FARMER SERVICE DIVISION</v>
          </cell>
        </row>
        <row r="8">
          <cell r="B8" t="str">
            <v>APLICATION SOFTWARE LAINNYA</v>
          </cell>
        </row>
        <row r="9">
          <cell r="B9" t="str">
            <v>AQUACULTURE</v>
          </cell>
        </row>
        <row r="10">
          <cell r="B10" t="str">
            <v>BUDGETING &amp; ORACLE FINANCIAL ANALYSIS</v>
          </cell>
        </row>
        <row r="11">
          <cell r="B11" t="str">
            <v>BUILDING, EQUIPMENT, MAINTENANCE &amp; TRANSPORTATION</v>
          </cell>
        </row>
        <row r="12">
          <cell r="B12" t="str">
            <v>CENTRAL HRD JKT</v>
          </cell>
        </row>
        <row r="13">
          <cell r="B13" t="str">
            <v>CENTRAL LOGISTIC &amp; SPARE PART</v>
          </cell>
        </row>
        <row r="14">
          <cell r="B14" t="str">
            <v>CEO - MR. RUDYAN KOPOT</v>
          </cell>
        </row>
        <row r="15">
          <cell r="B15" t="str">
            <v>CHIEF FINANCE OFFICER</v>
          </cell>
        </row>
        <row r="16">
          <cell r="B16" t="str">
            <v>CIVIL ENGINEERING</v>
          </cell>
        </row>
        <row r="17">
          <cell r="B17" t="str">
            <v>COMMERCIAL DIVISION  - JKT</v>
          </cell>
        </row>
        <row r="18">
          <cell r="B18" t="str">
            <v>COMMERCIAL DIVISION - BANDARLAMPUNG</v>
          </cell>
        </row>
        <row r="19">
          <cell r="B19" t="str">
            <v>COMMUNICATION &amp; PUBLIC RELATION</v>
          </cell>
        </row>
        <row r="20">
          <cell r="B20" t="str">
            <v>COMMUNITY DEVELOPMENT &amp; LEGAL PERMIT</v>
          </cell>
        </row>
        <row r="21">
          <cell r="B21" t="str">
            <v>COO - JAKARTA</v>
          </cell>
        </row>
        <row r="22">
          <cell r="B22" t="str">
            <v>CULTURE POND TANJUNG KROSOK 71</v>
          </cell>
        </row>
        <row r="23">
          <cell r="B23" t="str">
            <v>CULTURE POND TANJUNG KROSOK EXPANSI 72</v>
          </cell>
        </row>
        <row r="24">
          <cell r="B24" t="str">
            <v>DEHEADING ( SURYA Foreman )</v>
          </cell>
        </row>
        <row r="25">
          <cell r="B25" t="str">
            <v>DL CONVENTIONAL ( PRIYOKO Spv)</v>
          </cell>
        </row>
        <row r="26">
          <cell r="B26" t="str">
            <v>DL VALUE ADDED COOKED</v>
          </cell>
        </row>
        <row r="27">
          <cell r="B27" t="str">
            <v>DL VALUE ADDED PEELED</v>
          </cell>
        </row>
        <row r="28">
          <cell r="B28" t="str">
            <v>ELECTRIC, MECHANIC &amp; CONSTRUCTION (EMC)</v>
          </cell>
        </row>
        <row r="29">
          <cell r="B29" t="str">
            <v>ELECTRICAL INFRA STRUCTURE</v>
          </cell>
        </row>
        <row r="30">
          <cell r="B30" t="str">
            <v>ELECTRICAL POND MAINTENANCE  (FOR FINISHED GOODS POND)</v>
          </cell>
        </row>
        <row r="31">
          <cell r="B31" t="str">
            <v>ELECTRICITY</v>
          </cell>
        </row>
        <row r="32">
          <cell r="B32" t="str">
            <v>ENGINEERING &amp; REPAIR MAINTENANCE</v>
          </cell>
        </row>
        <row r="33">
          <cell r="B33" t="str">
            <v>ENGINEERING ( ROY SAMUEL Spv )</v>
          </cell>
        </row>
        <row r="34">
          <cell r="B34" t="str">
            <v>FG GODOWN</v>
          </cell>
        </row>
        <row r="35">
          <cell r="B35" t="str">
            <v>FLAKE ICE</v>
          </cell>
        </row>
        <row r="36">
          <cell r="B36" t="str">
            <v>FOOD PRODUCT ( NAWAKSARA sh )</v>
          </cell>
        </row>
        <row r="37">
          <cell r="B37" t="str">
            <v>FREEZING / CPF</v>
          </cell>
        </row>
        <row r="38">
          <cell r="B38" t="str">
            <v>FRIES STOCKING</v>
          </cell>
        </row>
        <row r="39">
          <cell r="B39" t="str">
            <v>FRY INFORMATION SERVICE &amp; FRY SUPPORT SERVICE (FIS)</v>
          </cell>
        </row>
        <row r="40">
          <cell r="B40" t="str">
            <v>FRY PRODUCTION UNIT  I</v>
          </cell>
        </row>
        <row r="41">
          <cell r="B41" t="str">
            <v>FRY PRODUCTION UNIT  II</v>
          </cell>
        </row>
        <row r="42">
          <cell r="B42" t="str">
            <v>FRY PRODUCTION UNIT  III</v>
          </cell>
        </row>
        <row r="43">
          <cell r="B43" t="str">
            <v>FRY PRODUCTION UNIT  IV</v>
          </cell>
        </row>
        <row r="44">
          <cell r="B44" t="str">
            <v>FRY PRODUCTION UNIT  V</v>
          </cell>
        </row>
        <row r="45">
          <cell r="B45" t="str">
            <v>GA - GS LOGISTIC</v>
          </cell>
        </row>
        <row r="46">
          <cell r="B46" t="str">
            <v>GENERAL ADMINISTRATION - SITE GA &amp; HRD DIVISION</v>
          </cell>
        </row>
        <row r="47">
          <cell r="B47" t="str">
            <v>GENERAL ADMINISTRATION - SITE OPERATION</v>
          </cell>
        </row>
        <row r="48">
          <cell r="B48" t="str">
            <v xml:space="preserve">GENERAL AFFAIR </v>
          </cell>
        </row>
        <row r="49">
          <cell r="B49" t="str">
            <v>GENERAL SERVICE</v>
          </cell>
        </row>
        <row r="50">
          <cell r="B50" t="str">
            <v>GENERAL SERVICE &amp; ADM ( AZMAN SYAIFUL, ISMAIL HAJAR )</v>
          </cell>
        </row>
        <row r="51">
          <cell r="B51" t="str">
            <v>GOAN / CORPORATE USER</v>
          </cell>
        </row>
        <row r="52">
          <cell r="B52" t="str">
            <v>GOVERNING DIRECTOR</v>
          </cell>
        </row>
        <row r="53">
          <cell r="B53" t="str">
            <v>GOVERNING DIRECTOR - ANIMAL HUSBANDRY</v>
          </cell>
        </row>
        <row r="54">
          <cell r="B54" t="str">
            <v>GOVERNING DIRECTOR - CEO</v>
          </cell>
        </row>
        <row r="55">
          <cell r="B55" t="str">
            <v>GROUP FUNDING</v>
          </cell>
        </row>
        <row r="56">
          <cell r="B56" t="str">
            <v>GS &amp; TRANSPORTATION STAFF</v>
          </cell>
        </row>
        <row r="57">
          <cell r="B57" t="str">
            <v>HAMMERMILL/PULVALIZER</v>
          </cell>
        </row>
        <row r="58">
          <cell r="B58" t="str">
            <v>HARVESTING</v>
          </cell>
        </row>
        <row r="59">
          <cell r="B59" t="str">
            <v xml:space="preserve">HRD </v>
          </cell>
        </row>
        <row r="60">
          <cell r="B60" t="str">
            <v>HRD &amp; GS &amp; SECURITY</v>
          </cell>
        </row>
        <row r="61">
          <cell r="B61" t="str">
            <v>HRD &amp; PERSONALIA</v>
          </cell>
        </row>
        <row r="62">
          <cell r="B62" t="str">
            <v>HUMAN RESOURCES INFORMATION SYSTEM SOFTWARE</v>
          </cell>
        </row>
        <row r="63">
          <cell r="B63" t="str">
            <v>INSTALASI AIR BERSIH</v>
          </cell>
        </row>
        <row r="64">
          <cell r="B64" t="str">
            <v>INSURANCE - APPRAISAL</v>
          </cell>
        </row>
        <row r="65">
          <cell r="B65" t="str">
            <v>INSURANCE - PREMI INSURANCE</v>
          </cell>
        </row>
        <row r="66">
          <cell r="B66" t="str">
            <v>INTAKE</v>
          </cell>
        </row>
        <row r="67">
          <cell r="B67" t="str">
            <v>KOMERSIAL NP B92</v>
          </cell>
        </row>
        <row r="68">
          <cell r="B68" t="str">
            <v>LABORATORIUM</v>
          </cell>
        </row>
        <row r="69">
          <cell r="B69" t="str">
            <v>LABORATORIUM &amp; EXPERIMENT (L&amp;E)</v>
          </cell>
        </row>
        <row r="70">
          <cell r="B70" t="str">
            <v>LABORATORIUM ( EKO MUJIANTO Spv )</v>
          </cell>
        </row>
        <row r="71">
          <cell r="B71" t="str">
            <v xml:space="preserve">LABORATORIUM MICRO &amp; QC </v>
          </cell>
        </row>
        <row r="72">
          <cell r="B72" t="str">
            <v>LCT</v>
          </cell>
        </row>
        <row r="73">
          <cell r="B73" t="str">
            <v>MARICULTURE RESEARCH CENTRE - HATCHERY (MRC)</v>
          </cell>
        </row>
        <row r="74">
          <cell r="B74" t="str">
            <v>MARINE FISH CULTURE (MFCD)</v>
          </cell>
        </row>
        <row r="75">
          <cell r="B75" t="str">
            <v>MARKETING CSD</v>
          </cell>
        </row>
        <row r="76">
          <cell r="B76" t="str">
            <v>MARKETING HTC</v>
          </cell>
        </row>
        <row r="77">
          <cell r="B77" t="str">
            <v>MATERIAL PLANNING &amp; INVENTORY CONTROL</v>
          </cell>
        </row>
        <row r="78">
          <cell r="B78" t="str">
            <v>MATURATION &amp; NAUPLII PRODUCTION MONODON (MNPD-M)</v>
          </cell>
        </row>
        <row r="79">
          <cell r="B79" t="str">
            <v>MATURATION &amp; NAUPLII PRODUCTION VANNAMEI (MNPD-V)</v>
          </cell>
        </row>
        <row r="80">
          <cell r="B80" t="str">
            <v>MECHANIC &amp; OPERATION</v>
          </cell>
        </row>
        <row r="81">
          <cell r="B81" t="str">
            <v>MECHANIC ENGINEERING</v>
          </cell>
        </row>
        <row r="82">
          <cell r="B82" t="str">
            <v>MEDICAL</v>
          </cell>
        </row>
        <row r="83">
          <cell r="B83" t="str">
            <v>MIXER</v>
          </cell>
        </row>
        <row r="84">
          <cell r="B84" t="str">
            <v>MQC/HE</v>
          </cell>
        </row>
        <row r="85">
          <cell r="B85" t="str">
            <v>MQC/PM</v>
          </cell>
        </row>
        <row r="86">
          <cell r="B86" t="str">
            <v>NETWORK INFRASTRUCTURE</v>
          </cell>
        </row>
        <row r="87">
          <cell r="B87" t="str">
            <v>PACKING</v>
          </cell>
        </row>
        <row r="88">
          <cell r="B88" t="str">
            <v>PACKING BLOCK ( AGUS PURWOKO Spv )</v>
          </cell>
        </row>
        <row r="89">
          <cell r="B89" t="str">
            <v>PACKING IQF / SIQF ( ARIF ARDIANTO Spv )</v>
          </cell>
        </row>
        <row r="90">
          <cell r="B90" t="str">
            <v>PAJAK BDL</v>
          </cell>
        </row>
        <row r="91">
          <cell r="B91" t="str">
            <v>PAJAK PONDSITE</v>
          </cell>
        </row>
        <row r="92">
          <cell r="B92" t="str">
            <v>PELLETMILL</v>
          </cell>
        </row>
        <row r="93">
          <cell r="B93" t="str">
            <v>PLANNING OFFICE</v>
          </cell>
        </row>
        <row r="94">
          <cell r="B94" t="str">
            <v>PPC &amp; LOGISTIC</v>
          </cell>
        </row>
        <row r="95">
          <cell r="B95" t="str">
            <v>PPC ( AGUS SRIANTO Mgr )</v>
          </cell>
        </row>
        <row r="96">
          <cell r="B96" t="str">
            <v>PPIC</v>
          </cell>
        </row>
        <row r="97">
          <cell r="B97" t="str">
            <v>PRESIDENT CPB / COO</v>
          </cell>
        </row>
        <row r="98">
          <cell r="B98" t="str">
            <v>PRESIDENT OFFICE &amp; STAFF</v>
          </cell>
        </row>
        <row r="99">
          <cell r="B99" t="str">
            <v>PROCESING CONVENTIONAL ( PROYOKO Spv )</v>
          </cell>
        </row>
        <row r="100">
          <cell r="B100" t="str">
            <v>PROCESING COOKED ( AFRINALDI sh )</v>
          </cell>
        </row>
        <row r="101">
          <cell r="B101" t="str">
            <v>PROCESING FEEL RAW ( WINANTO sh )</v>
          </cell>
        </row>
        <row r="102">
          <cell r="B102" t="str">
            <v>PRODUCTION ADMINISTRATION - BREEDING OPERATION</v>
          </cell>
        </row>
        <row r="103">
          <cell r="B103" t="str">
            <v>PRODUCTION ADMINISTRATION - C&amp;E DIV.</v>
          </cell>
        </row>
        <row r="104">
          <cell r="B104" t="str">
            <v>PRODUCTION ADMINISTRATION - FEEDMILL DIVISION</v>
          </cell>
        </row>
        <row r="105">
          <cell r="B105" t="str">
            <v>PRODUCTION ADMINISTRATION + QA ( HERU CATUR PUTRA Mgr )</v>
          </cell>
        </row>
        <row r="106">
          <cell r="B106" t="str">
            <v>PUBLIC RELATION &amp; GA JKT</v>
          </cell>
        </row>
        <row r="107">
          <cell r="B107" t="str">
            <v>QCP</v>
          </cell>
        </row>
        <row r="108">
          <cell r="B108" t="str">
            <v>QUALITY ASSURANCE</v>
          </cell>
        </row>
        <row r="109">
          <cell r="B109" t="str">
            <v>QUALITY ASSURANCE (QA)</v>
          </cell>
        </row>
        <row r="110">
          <cell r="B110" t="str">
            <v>QUALITY CONTROL ( ARIF KUNTANTO HADI sh )</v>
          </cell>
        </row>
        <row r="111">
          <cell r="B111" t="str">
            <v>R &amp; D - FEED ADDITIVE</v>
          </cell>
        </row>
        <row r="112">
          <cell r="B112" t="str">
            <v>R &amp; D AQUA</v>
          </cell>
        </row>
        <row r="113">
          <cell r="B113" t="str">
            <v>RECEIVER ( SUSTYA BUDI Spv )</v>
          </cell>
        </row>
        <row r="114">
          <cell r="B114" t="str">
            <v>REPAIR &amp; MAINT. (POND MAINTENANCE) FOR FINISHED GOODS POND</v>
          </cell>
        </row>
        <row r="115">
          <cell r="B115" t="str">
            <v>RM GODOWN &amp; COLD STORAGE</v>
          </cell>
        </row>
        <row r="116">
          <cell r="B116" t="str">
            <v>RM LOCAL PURCHASING</v>
          </cell>
        </row>
        <row r="117">
          <cell r="B117" t="str">
            <v>SAP PAYROLL</v>
          </cell>
        </row>
        <row r="118">
          <cell r="B118" t="str">
            <v>SECURITY RO BDL</v>
          </cell>
        </row>
        <row r="119">
          <cell r="B119" t="str">
            <v>SECURITY SITE</v>
          </cell>
        </row>
        <row r="120">
          <cell r="B120" t="str">
            <v>SETTING ( ASEP RIMBAWAN Spv )</v>
          </cell>
        </row>
        <row r="121">
          <cell r="B121" t="str">
            <v xml:space="preserve">SHRIMP HEAD PROCESSING ( SLAMET PURNOMO smtr) </v>
          </cell>
        </row>
        <row r="122">
          <cell r="B122" t="str">
            <v>STORE ROOM</v>
          </cell>
        </row>
        <row r="123">
          <cell r="B123" t="str">
            <v>SUPPORT ( ADM PROCESING BAMBANG, YASMAN )</v>
          </cell>
        </row>
        <row r="124">
          <cell r="B124" t="str">
            <v>SYSPRO</v>
          </cell>
        </row>
        <row r="125">
          <cell r="B125" t="str">
            <v>TANJUNG PASIR  TRANSIT STATION</v>
          </cell>
        </row>
        <row r="126">
          <cell r="B126" t="str">
            <v>TREASURY BDL</v>
          </cell>
        </row>
        <row r="127">
          <cell r="B127" t="str">
            <v>TREASURY HATCHERY</v>
          </cell>
        </row>
        <row r="128">
          <cell r="B128" t="str">
            <v>TREASURY JKT</v>
          </cell>
        </row>
        <row r="129">
          <cell r="B129" t="str">
            <v>TREASURY PONDSITE</v>
          </cell>
        </row>
        <row r="130">
          <cell r="B130" t="str">
            <v>TREATMENT POND B1 + SUPERVISOR INCHARGE (INCL.UNIT CHIEF) B1</v>
          </cell>
        </row>
        <row r="131">
          <cell r="B131" t="str">
            <v>TREATMENT POND B2 + SUPERVISOR INCHARGE (INCL.UNIT CHIEF) B2</v>
          </cell>
        </row>
        <row r="132">
          <cell r="B132" t="str">
            <v>TREATMENT POND B71 + SUPERVISOR INCHARGE (INCL.UNIT CHIEF) B71</v>
          </cell>
        </row>
        <row r="133">
          <cell r="B133" t="str">
            <v>TREATMENT POND B72 + SUPERVISOR INCHARGE (INCL.UNIT CHIEF) B72</v>
          </cell>
        </row>
        <row r="134">
          <cell r="B134" t="str">
            <v>TREATMENT POND B81 + SUPERVISOR INCHARGE (INCL.UNIT CHIEF) B81</v>
          </cell>
        </row>
        <row r="135">
          <cell r="B135" t="str">
            <v>TREATMENT POND TANJUNG KROSOK</v>
          </cell>
        </row>
        <row r="136">
          <cell r="B136" t="str">
            <v>TRIAL POND</v>
          </cell>
        </row>
        <row r="137">
          <cell r="B137" t="str">
            <v>WARE HOUSE (LOGISTIC &amp; OPERATIONAL)</v>
          </cell>
        </row>
        <row r="138">
          <cell r="B138" t="str">
            <v>WATER TREATMENT ( SLAMET PURNOMO Mgr )</v>
          </cell>
        </row>
      </sheetData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選択M"/>
      <sheetName val="F選択M.XLS"/>
    </sheetNames>
    <definedNames>
      <definedName name="DIR_TENKAI"/>
      <definedName name="FILE_SELECT"/>
      <definedName name="拡張_EDIT"/>
      <definedName name="拡張_INPUT"/>
      <definedName name="拡張_SELECT"/>
    </definedNames>
    <sheetDataSet>
      <sheetData sheetId="0" refreshError="1"/>
      <sheetData sheetId="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i"/>
      <sheetName val="Cont Mc"/>
      <sheetName val="chart (2)"/>
      <sheetName val="chart"/>
      <sheetName val="CONT BC"/>
      <sheetName val="Cont Mc (2)"/>
      <sheetName val="Cont Mc (3)"/>
      <sheetName val="COGS var fix"/>
      <sheetName val="Total FOH"/>
      <sheetName val="2002"/>
      <sheetName val="OT"/>
      <sheetName val="RUPS95C"/>
      <sheetName val="Currencies"/>
      <sheetName val="cogs"/>
      <sheetName val="OE"/>
      <sheetName val="PL Detail"/>
      <sheetName val="Referensi"/>
      <sheetName val="GLOBAL POWERTRAIN"/>
      <sheetName val="Balance Sheet"/>
      <sheetName val="Income Statement"/>
      <sheetName val="deff"/>
      <sheetName val="delivery"/>
      <sheetName val="RINCIAN"/>
      <sheetName val="PP_Letter 389N"/>
      <sheetName val="Index"/>
      <sheetName val="DATA"/>
      <sheetName val="Contents"/>
      <sheetName val="DETAIL"/>
      <sheetName val="TB Detail_NM"/>
      <sheetName val="GeneralInfo"/>
      <sheetName val="bcta"/>
      <sheetName val="CRITERIA3"/>
      <sheetName val="Analisa"/>
      <sheetName val="JAN"/>
      <sheetName val="FEB"/>
      <sheetName val="April"/>
      <sheetName val="Mei"/>
      <sheetName val="BAAN"/>
      <sheetName val="wire"/>
      <sheetName val="FM2"/>
      <sheetName val="GLOBAL SALES  MARCH 2002"/>
      <sheetName val="press"/>
      <sheetName val="adj"/>
      <sheetName val="Basic_Information"/>
      <sheetName val="Master_Sheet"/>
      <sheetName val="4"/>
      <sheetName val="ｸﾗｯﾁｶﾊﾞｰ"/>
      <sheetName val="C100_KICK"/>
      <sheetName val="Sheet1"/>
      <sheetName val="C100-KICK"/>
      <sheetName val="An. Beton"/>
      <sheetName val="Cont_Mc"/>
      <sheetName val="chart_(2)"/>
      <sheetName val="CONT_BC"/>
      <sheetName val="Cont_Mc_(2)"/>
      <sheetName val="Cont_Mc_(3)"/>
      <sheetName val="COGS_var_fix"/>
      <sheetName val="Total_FOH"/>
      <sheetName val="PL_Detail"/>
      <sheetName val="GLOBAL_POWERTRAIN"/>
      <sheetName val="Balance_Sheet"/>
      <sheetName val="Income_Statement"/>
      <sheetName val="PP_Letter_389N"/>
      <sheetName val="TB_Detail_NM"/>
      <sheetName val="GLTRIAL0704"/>
      <sheetName val="GLTRIAL0708"/>
      <sheetName val="GLTRIAL0712"/>
      <sheetName val="GLTRIAL0612"/>
      <sheetName val="GLTRIAL0702"/>
      <sheetName val="GLTRIAL0701"/>
      <sheetName val="GLTRIAL0707"/>
      <sheetName val="GLTRIAL0706"/>
      <sheetName val="GLTRIAL0703"/>
      <sheetName val="GLTRIAL0705"/>
      <sheetName val="GLTRIAL0711"/>
      <sheetName val="GLTRIAL0710"/>
      <sheetName val="GLTRIAL0709"/>
    </sheetNames>
    <sheetDataSet>
      <sheetData sheetId="0" refreshError="1"/>
      <sheetData sheetId="1" refreshError="1">
        <row r="7">
          <cell r="E7">
            <v>1.7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mily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tax calculation"/>
      <sheetName val="data wp"/>
      <sheetName val="recl JV437"/>
      <sheetName val="Trial"/>
      <sheetName val="Marshal"/>
      <sheetName val="GeneralInfo"/>
      <sheetName val="NAMA DEPT"/>
      <sheetName val="data"/>
      <sheetName val="Currencies"/>
      <sheetName val="AA3"/>
      <sheetName val="Master"/>
      <sheetName val="Payable"/>
      <sheetName val="Value &amp; Sensitivites"/>
      <sheetName val="Other charges (income)"/>
      <sheetName val="Probbl - Production"/>
    </sheetNames>
    <sheetDataSet>
      <sheetData sheetId="0" refreshError="1">
        <row r="5">
          <cell r="J5">
            <v>53000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mily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tax calculation"/>
      <sheetName val="data wp"/>
      <sheetName val="Currencies"/>
      <sheetName val="data"/>
      <sheetName val="GeneralInfo"/>
      <sheetName val="Marshal"/>
      <sheetName val="1.wp opex"/>
      <sheetName val="CMGRPM20"/>
      <sheetName val="Divre 6 ok"/>
      <sheetName val="data_val"/>
      <sheetName val="table"/>
      <sheetName val="Sheet2"/>
      <sheetName val="akun"/>
      <sheetName val="AA3"/>
      <sheetName val="OFF"/>
      <sheetName val="Desc "/>
      <sheetName val="FullYear"/>
      <sheetName val="Telephone &amp; KSO Rev"/>
      <sheetName val="Ex_Rate"/>
      <sheetName val="Master"/>
      <sheetName val="Permanent info"/>
      <sheetName val="B.S."/>
      <sheetName val="Input Sheet"/>
      <sheetName val="TYPE"/>
      <sheetName val="ALL"/>
      <sheetName val="TH"/>
      <sheetName val="DLOAD"/>
      <sheetName val="CCtr"/>
      <sheetName val="DAT-1"/>
      <sheetName val="FX Rates"/>
      <sheetName val="TB"/>
      <sheetName val="U2.5 RM From Purhase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BASIC ASSUMPTION"/>
      <sheetName val="Value &amp; Sensitivites"/>
      <sheetName val="Lead"/>
      <sheetName val="I.4.1 (2)"/>
      <sheetName val="SUMMIT"/>
      <sheetName val="NAMA DEPT"/>
      <sheetName val="Income S"/>
      <sheetName val="balance sheet"/>
      <sheetName val="SAP"/>
      <sheetName val="Parameters"/>
      <sheetName val="TaxLocal_Original"/>
      <sheetName val="Regulated Tariff"/>
      <sheetName val="Summary "/>
      <sheetName val="CODES"/>
      <sheetName val="Quantitatif"/>
      <sheetName val="T.B"/>
      <sheetName val="DSR"/>
      <sheetName val="Trial"/>
      <sheetName val="Summary P&amp;L"/>
      <sheetName val="Sheet2 _2_"/>
      <sheetName val="Customize Your Purchase Order"/>
      <sheetName val="recl JV437"/>
      <sheetName val="COM-HARDWARE"/>
      <sheetName val="EQUIPMENT"/>
      <sheetName val="JUAL_STD"/>
      <sheetName val="Data Sheet"/>
      <sheetName val="BS-RTI"/>
      <sheetName val="5"/>
      <sheetName val="Financial Statement"/>
      <sheetName val="P_DPTAN _ BEBAN LAIN2"/>
      <sheetName val="AKTIVA TETAP"/>
      <sheetName val="PERINC_PASSIVA"/>
      <sheetName val="N-LTLS"/>
      <sheetName val="KAEF"/>
      <sheetName val="ADIRA-N"/>
      <sheetName val="N-ASII"/>
      <sheetName val="BBCA"/>
      <sheetName val="TLKM-J"/>
      <sheetName val="N-TLKM"/>
      <sheetName val="NRC"/>
      <sheetName val="Data Pihak ke-3"/>
      <sheetName val="Calcs"/>
      <sheetName val="CHIPPING"/>
      <sheetName val="Payable"/>
      <sheetName val="Other charges (income)"/>
      <sheetName val="Probbl - Production"/>
      <sheetName val="Recov"/>
      <sheetName val="fiscal depr(E)"/>
      <sheetName val="CIP_USD"/>
      <sheetName val="VALUE_SET"/>
      <sheetName val="LP"/>
      <sheetName val="dl0450_28"/>
      <sheetName val="Sheet1"/>
      <sheetName val="ASS-UNIT"/>
      <sheetName val="B25-95"/>
      <sheetName val="GJ"/>
      <sheetName val="CPO 16-9-TID "/>
      <sheetName val="IS "/>
      <sheetName val="kardus"/>
      <sheetName val="dl0450_27"/>
      <sheetName val="SUMMARY NDE"/>
      <sheetName val="Macro "/>
      <sheetName val="Stock Report"/>
      <sheetName val="lookup table"/>
      <sheetName val="A"/>
      <sheetName val="BP1_23"/>
      <sheetName val="DATABASE"/>
      <sheetName val="Input"/>
      <sheetName val="TCM Lists"/>
      <sheetName val="K.2. Predictive Depr"/>
      <sheetName val="MasterSheet"/>
      <sheetName val="Spec 22104"/>
      <sheetName val="CA Sheet"/>
      <sheetName val="Asumsi"/>
      <sheetName val="ref"/>
      <sheetName val="TEMPLATE"/>
      <sheetName val="NCG-BB"/>
      <sheetName val="Prepaid Expenses"/>
      <sheetName val="coeff"/>
      <sheetName val="FE-1770_P1"/>
      <sheetName val="FE-1770_P2"/>
      <sheetName val="FI-177O_P1"/>
      <sheetName val="FI-1770_P2"/>
      <sheetName val="Irregular_Income"/>
      <sheetName val="tax_calculation"/>
      <sheetName val="data_wp"/>
      <sheetName val="Irregular_Income1"/>
      <sheetName val="FE-1770_P11"/>
      <sheetName val="DE"/>
      <sheetName val="EQ"/>
      <sheetName val="FA"/>
      <sheetName val="FS"/>
      <sheetName val="MA"/>
      <sheetName val="RE"/>
      <sheetName val="TX"/>
      <sheetName val="WC"/>
      <sheetName val="Zero Curve"/>
      <sheetName val="Holidays"/>
      <sheetName val="Inputs"/>
      <sheetName val="A6"/>
      <sheetName val="dghn"/>
      <sheetName val="Value_&amp;_Sensitivites"/>
      <sheetName val="récapprobable98"/>
      <sheetName val="10D"/>
      <sheetName val="PIK_QUO"/>
      <sheetName val="AT"/>
      <sheetName val="UNITPRICE"/>
      <sheetName val="Testing"/>
      <sheetName val="CANADA"/>
      <sheetName val="Cost Centers"/>
      <sheetName val="选择报表"/>
      <sheetName val="A$"/>
      <sheetName val="Jan-Dec05 PBC Rousye"/>
      <sheetName val="PP_Letter 389N"/>
      <sheetName val="BB"/>
      <sheetName val="11b"/>
      <sheetName val="Drop Down"/>
      <sheetName val="Lenders_Ratios juneseptnov"/>
      <sheetName val="des"/>
      <sheetName val="Detail"/>
      <sheetName val="IS"/>
      <sheetName val="SUPPORT"/>
      <sheetName val="SUMMARY"/>
      <sheetName val="status"/>
      <sheetName val="Exc. Rate"/>
      <sheetName val="Isolasi Luar Dalam"/>
      <sheetName val="Isolasi Luar"/>
      <sheetName val="Assump"/>
      <sheetName val="M_Maincomp"/>
      <sheetName val="K.6DEPOSIT"/>
      <sheetName val="P&amp;L98"/>
      <sheetName val="LC별"/>
      <sheetName val="Mth-Vana"/>
      <sheetName val="Advanced"/>
      <sheetName val="IC DKG"/>
      <sheetName val="IC DKSH"/>
      <sheetName val="tabel"/>
      <sheetName val="18723"/>
      <sheetName val="dec 09"/>
      <sheetName val="TableLookup"/>
      <sheetName val="CODE"/>
      <sheetName val="Erlang_table"/>
      <sheetName val="DOC"/>
      <sheetName val="FEED"/>
      <sheetName val="Nomor Id"/>
      <sheetName val="SP Actual month"/>
      <sheetName val="Cont Mc"/>
      <sheetName val="Analisa"/>
      <sheetName val="JAN"/>
      <sheetName val="FEB"/>
      <sheetName val="April"/>
      <sheetName val="Mei"/>
      <sheetName val="BAAN"/>
      <sheetName val="부서별(배부후)_계획"/>
      <sheetName val="Balance"/>
      <sheetName val="Data_Pihak_ke-3"/>
      <sheetName val="BASIC_ASSUMPTION"/>
      <sheetName val="Valuation"/>
      <sheetName val="SSP"/>
      <sheetName val="daftar"/>
      <sheetName val="Data_Umum"/>
      <sheetName val="Load to report pajak"/>
      <sheetName val="COVER"/>
      <sheetName val="Rugilaba"/>
      <sheetName val="Margin factor"/>
      <sheetName val="CT PARTS - OOH 2006 "/>
      <sheetName val="Biaya"/>
      <sheetName val="RM-PURCH &amp; PACK"/>
      <sheetName val="AA.1.1 BNI"/>
      <sheetName val="Data Dipotong"/>
      <sheetName val="Sample Rp"/>
      <sheetName val="shipping_program"/>
    </sheetNames>
    <sheetDataSet>
      <sheetData sheetId="0" refreshError="1">
        <row r="5">
          <cell r="J5">
            <v>53000</v>
          </cell>
        </row>
      </sheetData>
      <sheetData sheetId="1">
        <row r="5">
          <cell r="J5">
            <v>53000</v>
          </cell>
        </row>
      </sheetData>
      <sheetData sheetId="2">
        <row r="5">
          <cell r="J5">
            <v>53000</v>
          </cell>
        </row>
      </sheetData>
      <sheetData sheetId="3">
        <row r="5">
          <cell r="J5">
            <v>53000</v>
          </cell>
        </row>
      </sheetData>
      <sheetData sheetId="4">
        <row r="5">
          <cell r="J5">
            <v>53000</v>
          </cell>
        </row>
      </sheetData>
      <sheetData sheetId="5">
        <row r="5">
          <cell r="J5">
            <v>53000</v>
          </cell>
        </row>
      </sheetData>
      <sheetData sheetId="6">
        <row r="5">
          <cell r="J5">
            <v>53000</v>
          </cell>
        </row>
      </sheetData>
      <sheetData sheetId="7">
        <row r="5">
          <cell r="J5">
            <v>53000</v>
          </cell>
        </row>
      </sheetData>
      <sheetData sheetId="8">
        <row r="5">
          <cell r="J5">
            <v>53000</v>
          </cell>
        </row>
      </sheetData>
      <sheetData sheetId="9">
        <row r="5">
          <cell r="J5">
            <v>53000</v>
          </cell>
        </row>
      </sheetData>
      <sheetData sheetId="10">
        <row r="5">
          <cell r="J5">
            <v>53000</v>
          </cell>
        </row>
      </sheetData>
      <sheetData sheetId="11">
        <row r="5">
          <cell r="J5">
            <v>53000</v>
          </cell>
        </row>
      </sheetData>
      <sheetData sheetId="12">
        <row r="5">
          <cell r="J5">
            <v>53000</v>
          </cell>
        </row>
      </sheetData>
      <sheetData sheetId="13">
        <row r="5">
          <cell r="J5">
            <v>53000</v>
          </cell>
        </row>
      </sheetData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5">
          <cell r="J5">
            <v>53000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y Act Cd-CE"/>
      <sheetName val="Expense by CE"/>
      <sheetName val="Expense by CE (2)"/>
      <sheetName val="Sheet4"/>
      <sheetName val="Source"/>
      <sheetName val="CC"/>
      <sheetName val="CE"/>
      <sheetName val="Empl Comp"/>
      <sheetName val="AB000"/>
      <sheetName val="AHM00"/>
      <sheetName val="AM000"/>
      <sheetName val="DIRCORP"/>
      <sheetName val="COSA"/>
      <sheetName val="CP000"/>
      <sheetName val="DM000"/>
      <sheetName val="Domm"/>
      <sheetName val="EG000"/>
      <sheetName val="FI000"/>
      <sheetName val="HC3"/>
      <sheetName val="HRGA"/>
      <sheetName val="ISD"/>
      <sheetName val="IT"/>
      <sheetName val="PC000"/>
      <sheetName val="Purch"/>
      <sheetName val="PP000"/>
      <sheetName val="PQE"/>
      <sheetName val="Part"/>
      <sheetName val="Procure"/>
      <sheetName val="QRCO"/>
      <sheetName val="QT"/>
      <sheetName val="SP000"/>
      <sheetName val="SRP"/>
      <sheetName val="TS000"/>
      <sheetName val="Summary per Div"/>
      <sheetName val="Sheet2"/>
      <sheetName val="Sheet1"/>
      <sheetName val="F1771_II"/>
      <sheetName val="LabaRugi"/>
      <sheetName val="5"/>
    </sheetNames>
    <sheetDataSet>
      <sheetData sheetId="0"/>
      <sheetData sheetId="1">
        <row r="121">
          <cell r="J121">
            <v>9500</v>
          </cell>
        </row>
        <row r="122">
          <cell r="J122">
            <v>90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et"/>
      <sheetName val="Expense"/>
      <sheetName val="Expense (IDR)"/>
      <sheetName val="Per Project"/>
      <sheetName val="Per Project-CE"/>
      <sheetName val="Per Project (Activity)"/>
      <sheetName val="CC"/>
      <sheetName val="CE"/>
      <sheetName val="Proj Eng"/>
      <sheetName val="Daftar Project"/>
      <sheetName val="Sheet1"/>
      <sheetName val="di BI nggak ada"/>
      <sheetName val="IDR (2)"/>
      <sheetName val="Data Exp IDR BI"/>
      <sheetName val="Source (2)"/>
      <sheetName val="Sheet3"/>
      <sheetName val="sheet2"/>
      <sheetName val="Div Dom Mc"/>
      <sheetName val="Div HC3"/>
      <sheetName val="Div COSA"/>
      <sheetName val="Div TSD"/>
      <sheetName val="Div Parts"/>
      <sheetName val="Div GA"/>
      <sheetName val="Div HR"/>
      <sheetName val="Div IT"/>
      <sheetName val="CP000"/>
      <sheetName val="Trial"/>
    </sheetNames>
    <sheetDataSet>
      <sheetData sheetId="0" refreshError="1">
        <row r="70">
          <cell r="E70">
            <v>10000</v>
          </cell>
        </row>
        <row r="71">
          <cell r="E71">
            <v>90.91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et"/>
      <sheetName val="Expense"/>
      <sheetName val="Expense (IDR)"/>
      <sheetName val="Per Project"/>
      <sheetName val="Per Project-CE"/>
      <sheetName val="Per Project (Activity)"/>
      <sheetName val="CC"/>
      <sheetName val="CE"/>
      <sheetName val="Proj Eng"/>
      <sheetName val="Daftar Project"/>
      <sheetName val="Sheet1"/>
      <sheetName val="di BI nggak ada"/>
      <sheetName val="IDR (2)"/>
      <sheetName val="Data Exp IDR BI"/>
      <sheetName val="Source (2)"/>
      <sheetName val="Sheet3"/>
      <sheetName val="sheet2"/>
      <sheetName val="Div Dom Mc"/>
      <sheetName val="Div HC3"/>
      <sheetName val="Div COSA"/>
      <sheetName val="Div TSD"/>
      <sheetName val="Div Parts"/>
      <sheetName val="Div GA"/>
      <sheetName val="Div HR"/>
      <sheetName val="Div IT"/>
      <sheetName val="CP000"/>
    </sheetNames>
    <sheetDataSet>
      <sheetData sheetId="0" refreshError="1">
        <row r="70">
          <cell r="E70">
            <v>10000</v>
          </cell>
        </row>
        <row r="71">
          <cell r="E71">
            <v>90.91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ALES"/>
      <sheetName val="Sheet1"/>
    </sheetNames>
    <sheetDataSet>
      <sheetData sheetId="0" refreshError="1"/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ALES"/>
      <sheetName val="Sheet1"/>
    </sheetNames>
    <sheetDataSet>
      <sheetData sheetId="0" refreshError="1"/>
      <sheetData sheetId="1"/>
      <sheetData sheetId="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</sheetNames>
    <sheetDataSet>
      <sheetData sheetId="0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以上社員"/>
      <sheetName val="Sheet1"/>
      <sheetName val="H8面接ﾘｽ"/>
      <sheetName val="Cost of Goods Manu"/>
      <sheetName val="ﾌﾟﾚｾﾞﾝ資"/>
      <sheetName val="新魚目町"/>
      <sheetName val="94在庫予算 (明細別)"/>
      <sheetName val="※以下データ触らない！"/>
      <sheetName val="店舗属性"/>
      <sheetName val="季節指数"/>
      <sheetName val="H7昇格者"/>
      <sheetName val="入力リスト"/>
      <sheetName val="提案書"/>
      <sheetName val="ﾏｽﾀｰ"/>
      <sheetName val="企画書"/>
      <sheetName val="ケチャップ有り"/>
      <sheetName val="CD表"/>
      <sheetName val="マスタ①"/>
      <sheetName val="HA実販"/>
      <sheetName val="大_中項目"/>
      <sheetName val="Cost_of_Goods_Manu"/>
      <sheetName val="94在庫予算_(明細別)"/>
      <sheetName val="生人台帳"/>
      <sheetName val="Sheet2"/>
      <sheetName val="データ作成シート"/>
      <sheetName val="提出区分"/>
      <sheetName val="試算表合計"/>
      <sheetName val="６期 １１号機活動版"/>
      <sheetName val="LIST"/>
      <sheetName val="防虫春分析表"/>
      <sheetName val="簡易スキル表 (今月分)"/>
      <sheetName val="全件反映リスト"/>
      <sheetName val="賞与･年収"/>
      <sheetName val="マスタ"/>
      <sheetName val="基本データ"/>
      <sheetName val="ﾏｽﾀ"/>
      <sheetName val="【新規】マスタ"/>
      <sheetName val="MARCH"/>
      <sheetName val="2003夏G長"/>
      <sheetName val="24期経費実績"/>
      <sheetName val="コード表"/>
      <sheetName val="その他管理リスト（3.29）"/>
      <sheetName val="全国"/>
      <sheetName val="①表示資料"/>
      <sheetName val="基本量販店動向"/>
      <sheetName val="【集計用】投資計画"/>
      <sheetName val="master"/>
      <sheetName val="リスト"/>
      <sheetName val="#REF"/>
      <sheetName val="入力用シート"/>
      <sheetName val="６期_１１号機活動版"/>
      <sheetName val="簡易スキル表_(今月分)"/>
      <sheetName val="その他管理リスト（3_29）"/>
      <sheetName val="データ入力"/>
      <sheetName val="TENSO"/>
      <sheetName val="ｶﾃｺﾞﾘｰ"/>
      <sheetName val="１８年9月 (期中原価表)"/>
      <sheetName val="１０月-１２月期中原価"/>
      <sheetName val="取扱アイテム"/>
      <sheetName val="製品コ－ド表 (１２月末)"/>
      <sheetName val="RD9501V"/>
      <sheetName val="表紙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ères"/>
      <sheetName val="Sommaire général"/>
      <sheetName val="Sommaire par cycle"/>
      <sheetName val="PW"/>
      <sheetName val="Bal N-2"/>
      <sheetName val="Bal N-1"/>
      <sheetName val="Bal avant OD N"/>
      <sheetName val="OD Complémentaire"/>
      <sheetName val="Recap OD"/>
      <sheetName val="Bal apres OD"/>
      <sheetName val="A100"/>
      <sheetName val="B100-1"/>
      <sheetName val="B100-2"/>
      <sheetName val="B100-3"/>
      <sheetName val="B100-4"/>
      <sheetName val="B100-5"/>
      <sheetName val="B200"/>
      <sheetName val="B300"/>
      <sheetName val="B400"/>
      <sheetName val="B500-1"/>
      <sheetName val="B500-2"/>
      <sheetName val="B500-3"/>
      <sheetName val="B600"/>
      <sheetName val="C100"/>
      <sheetName val="C200-1"/>
      <sheetName val="C200-2"/>
      <sheetName val="C300"/>
      <sheetName val="C400"/>
      <sheetName val="D100"/>
      <sheetName val="D200"/>
      <sheetName val="D300"/>
      <sheetName val="D400"/>
      <sheetName val="E100"/>
      <sheetName val="E200"/>
      <sheetName val="E250"/>
      <sheetName val="E300"/>
      <sheetName val="E400"/>
      <sheetName val="E500"/>
      <sheetName val="F100"/>
      <sheetName val="F200"/>
      <sheetName val="F300"/>
      <sheetName val="F400"/>
      <sheetName val="G1-100"/>
      <sheetName val="G100"/>
      <sheetName val="G200"/>
      <sheetName val="G3-100"/>
      <sheetName val="G3-200"/>
      <sheetName val="G3-300"/>
      <sheetName val="G3-350-1"/>
      <sheetName val="G3-400"/>
      <sheetName val="H100"/>
      <sheetName val="H110"/>
      <sheetName val="H200"/>
      <sheetName val="H250"/>
      <sheetName val="H300"/>
      <sheetName val="H310"/>
      <sheetName val="H350"/>
      <sheetName val="H400"/>
      <sheetName val="H500"/>
      <sheetName val="H600"/>
      <sheetName val="H700"/>
      <sheetName val="I100"/>
      <sheetName val="I110"/>
      <sheetName val="I120"/>
      <sheetName val="I200"/>
      <sheetName val="I210"/>
      <sheetName val="I220"/>
      <sheetName val="I230"/>
      <sheetName val="I300"/>
      <sheetName val="I310"/>
      <sheetName val="I400"/>
      <sheetName val="I410"/>
      <sheetName val="J100"/>
      <sheetName val="J200"/>
      <sheetName val="L050"/>
      <sheetName val="L100"/>
      <sheetName val="L200"/>
      <sheetName val="O100"/>
      <sheetName val="O200"/>
      <sheetName val="FeuilSupp1"/>
      <sheetName val="FeuilSupp2"/>
      <sheetName val="FeuilSupp3"/>
      <sheetName val="S100"/>
      <sheetName val="Essai"/>
      <sheetName val="Revue Analyt"/>
      <sheetName val="Permanent info"/>
    </sheetNames>
    <sheetDataSet>
      <sheetData sheetId="0" refreshError="1"/>
      <sheetData sheetId="1" refreshError="1">
        <row r="3">
          <cell r="D3">
            <v>12</v>
          </cell>
        </row>
        <row r="4">
          <cell r="D4">
            <v>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mbar"/>
      <sheetName val="ESTIMASI"/>
      <sheetName val="Mingguan"/>
      <sheetName val="prod"/>
      <sheetName val="cust"/>
      <sheetName val="HARIAN"/>
      <sheetName val="NOTA"/>
      <sheetName val="CODE"/>
      <sheetName val="Rekap Piutang Dagang"/>
      <sheetName val="Jabekban"/>
      <sheetName val="Jabar"/>
      <sheetName val="Jateng"/>
      <sheetName val="Jatim"/>
      <sheetName val="Bali"/>
      <sheetName val="Medan"/>
      <sheetName val="Padang"/>
      <sheetName val="Riau"/>
      <sheetName val="Jambi"/>
      <sheetName val="Palembang"/>
      <sheetName val=" BENGKULU"/>
      <sheetName val="Lampung"/>
      <sheetName val="SNC LOMBOK"/>
      <sheetName val="SNS MENADO"/>
      <sheetName val="TNS Makasar"/>
      <sheetName val=" Batam"/>
      <sheetName val="Pangkal Pinang"/>
      <sheetName val=" BANJARMASIN"/>
      <sheetName val=" Balikpapan"/>
      <sheetName val="Laut Timur"/>
      <sheetName val="Kendari"/>
      <sheetName val="multi mandiri"/>
      <sheetName val="Starmara_Tanjung Pinang"/>
      <sheetName val="Sampit"/>
      <sheetName val="Tarakan"/>
      <sheetName val="TERNATE"/>
      <sheetName val="MUJUR"/>
      <sheetName val="Firma"/>
      <sheetName val="Berlian Pacific"/>
      <sheetName val="Mata Nanda"/>
      <sheetName val="Takari international"/>
      <sheetName val="SM Food"/>
      <sheetName val="Brunai"/>
      <sheetName val="JORDAN"/>
      <sheetName val="Israel"/>
      <sheetName val="Philiphine"/>
      <sheetName val="PASTINGGI"/>
      <sheetName val="Subur Makmur"/>
      <sheetName val="RASTILARI-DUBAI"/>
      <sheetName val="Bangladesh"/>
      <sheetName val="gutemala"/>
      <sheetName val="Trus Trading_Libanon"/>
      <sheetName val="Canada"/>
      <sheetName val="Yaman"/>
      <sheetName val="Goberean"/>
      <sheetName val="Ovuike -Nigeria"/>
      <sheetName val="Supply - Australia"/>
      <sheetName val="Kiu Fung -Hongkong"/>
      <sheetName val="GREENWORTH"/>
      <sheetName val="CBC Pakistan"/>
      <sheetName val="africa oilseeds"/>
      <sheetName val="PENJ.NERACA"/>
      <sheetName val="CASH FLOW"/>
      <sheetName val="Rekap"/>
      <sheetName val="DCF_VDF"/>
      <sheetName val="PIK_QUO"/>
      <sheetName val="TableLookup"/>
      <sheetName val="Neraca"/>
      <sheetName val="Lead"/>
      <sheetName val="Sheet2"/>
      <sheetName val="Deposit DO"/>
      <sheetName val="U.1.2 Other charges (income)"/>
      <sheetName val="Beli Mtr"/>
      <sheetName val="Attachement"/>
      <sheetName val="Sheet1"/>
      <sheetName val="pl"/>
      <sheetName val="Sheet8"/>
      <sheetName val="CLC&amp;CLS"/>
      <sheetName val="trf multiple dnrks"/>
      <sheetName val="Komputer"/>
      <sheetName val="Data"/>
      <sheetName val="RumusTB 1 bln"/>
      <sheetName val="Isolasi Luar Dalam"/>
      <sheetName val="Isolasi Luar"/>
      <sheetName val="Fill this out first..."/>
      <sheetName val="GeneralInfo"/>
      <sheetName val="data_val"/>
      <sheetName val="Ex_Rate"/>
      <sheetName val="daftar"/>
      <sheetName val="Family"/>
      <sheetName val="#REF"/>
      <sheetName val="NOPAT_VDF"/>
      <sheetName val="WACC_VDF"/>
      <sheetName val="Summary Page_VDF"/>
      <sheetName val="Invested capital_VDF"/>
      <sheetName val="1195 B1"/>
      <sheetName val="Income Statement_VDF"/>
      <sheetName val="JL_BEL"/>
      <sheetName val="DATA2"/>
      <sheetName val="12"/>
      <sheetName val="Marshal"/>
      <sheetName val="des'07"/>
      <sheetName val="FF-5"/>
      <sheetName val="MMIP(JU)"/>
      <sheetName val="F-1&amp;F-2"/>
      <sheetName val="Price"/>
      <sheetName val="quotation"/>
      <sheetName val="Batam"/>
      <sheetName val="STR"/>
      <sheetName val="BASIC ASSUMPTION"/>
      <sheetName val="budget idr"/>
      <sheetName val="Asumsi"/>
      <sheetName val="Permanent info"/>
      <sheetName val="Data_Umum"/>
      <sheetName val="RPMCOST"/>
      <sheetName val="JARS"/>
      <sheetName val="LABELS"/>
      <sheetName val="MNHRS"/>
      <sheetName val="RAWMAT"/>
      <sheetName val="#REF!"/>
      <sheetName val="Key drivers"/>
      <sheetName val="JSiar"/>
      <sheetName val="Valuation"/>
      <sheetName val="PB(B)"/>
      <sheetName val="PBC - Detail BS - 2010"/>
      <sheetName val="EBITRECS"/>
      <sheetName val="5X3"/>
      <sheetName val="Profit &amp; Loss Account"/>
      <sheetName val="analis"/>
      <sheetName val="F1771-II"/>
      <sheetName val="F1771-III"/>
      <sheetName val="CLC_CLS"/>
      <sheetName val="C_TAR"/>
      <sheetName val="Konfirmasi Transaksi Lama"/>
      <sheetName val="AA.1.1 BNI"/>
      <sheetName val="bobot"/>
      <sheetName val="2Yr"/>
      <sheetName val="DSR"/>
      <sheetName val="BCE MURNI-QS"/>
      <sheetName val="TM - 1B"/>
      <sheetName val="P12.4"/>
      <sheetName val="PV of Op Leases_VDF"/>
      <sheetName val="_x0000_D"/>
      <sheetName val="?D"/>
      <sheetName val="SE-C"/>
      <sheetName val="&lt;=Print"/>
      <sheetName val="Drill&amp;Blast"/>
      <sheetName val="RoadMaint."/>
      <sheetName val="WS"/>
      <sheetName val="Article"/>
      <sheetName val="CHIPPING"/>
      <sheetName val="table"/>
      <sheetName val="LABARUGI"/>
      <sheetName val="Consolidated"/>
      <sheetName val="Introduction"/>
      <sheetName val="Jul"/>
      <sheetName val="Agt"/>
      <sheetName val="Sep"/>
      <sheetName val="Okt"/>
      <sheetName val="Nop"/>
      <sheetName val="_x005f_x0000_D"/>
      <sheetName val="_D"/>
      <sheetName val=""/>
      <sheetName val="SheetGMP"/>
      <sheetName val="SheetGMT"/>
      <sheetName val="Income Statement"/>
      <sheetName val="Profile"/>
      <sheetName val="_x005f_x005f_x005f_x0000_D"/>
      <sheetName val="COA"/>
      <sheetName val="Markup"/>
      <sheetName val="412"/>
      <sheetName val="SELISIHKURSSOURCE"/>
      <sheetName val="DATA-BASE"/>
      <sheetName val="Index"/>
      <sheetName val="DOC"/>
      <sheetName val="FEED"/>
      <sheetName val="Equipment"/>
      <sheetName val="Ranges"/>
      <sheetName val="DATA WP"/>
      <sheetName val="NRC_2"/>
      <sheetName val="Stock"/>
      <sheetName val="SSP"/>
      <sheetName val="OVERHEAD"/>
      <sheetName val="AGM"/>
      <sheetName val="Minilink Eqp EAB, CIP"/>
      <sheetName val="Re-Mill Building  "/>
      <sheetName val="Resource Costs"/>
      <sheetName val="Work Requirement"/>
      <sheetName val="Tanah"/>
      <sheetName val="Master"/>
      <sheetName val="Aloha"/>
      <sheetName val="Myk_BS"/>
      <sheetName val="WP AKTIVA"/>
      <sheetName val="WP PASIVA"/>
      <sheetName val="WP LABA RUGI"/>
      <sheetName val="DATA FORWARDER"/>
      <sheetName val="Exch Rate"/>
      <sheetName val="150"/>
      <sheetName val="VESLIS97"/>
      <sheetName val="Daf. KPP"/>
      <sheetName val="HARVEST02"/>
      <sheetName val="Quantitatif"/>
      <sheetName val="T.B"/>
      <sheetName val="NOA"/>
      <sheetName val="AGG_aggr2"/>
      <sheetName val="AGG_rmc2"/>
      <sheetName val="CEM_cc2"/>
      <sheetName val="AGG_conc2"/>
      <sheetName val="CEM_afr2"/>
      <sheetName val="CEM_mic2"/>
      <sheetName val="CEM_trcem2"/>
      <sheetName val="OPR_open2"/>
      <sheetName val="OPR_spec2"/>
      <sheetName val="OPR_tropr2"/>
      <sheetName val="Parameter"/>
      <sheetName val="output"/>
      <sheetName val="Worksheet-03"/>
      <sheetName val="AR Karyawan"/>
      <sheetName val="DEF"/>
      <sheetName val="CE"/>
      <sheetName val="Indirect Function - Dropdowns"/>
      <sheetName val="Analysis"/>
      <sheetName val="HQ-TO"/>
      <sheetName val="Motor Sytem"/>
      <sheetName val="Code05"/>
      <sheetName val="populasi"/>
      <sheetName val="3M Indonesia (9011-001)"/>
      <sheetName val="Income S"/>
      <sheetName val="balance sheet"/>
      <sheetName val="Regulated Tariff"/>
      <sheetName val="LAPIUT"/>
      <sheetName val="_x005f_x005f_x005f_x005f_x005f_x005f_x005f_x0000_D"/>
      <sheetName val="Ford Options"/>
      <sheetName val="DETAIL"/>
      <sheetName val="duct"/>
      <sheetName val="Daftmat"/>
      <sheetName val="COMPANY CODE"/>
      <sheetName val="Rekap_Piutang_Dagang"/>
      <sheetName val="_BENGKULU"/>
      <sheetName val="SNC_LOMBOK"/>
      <sheetName val="SNS_MENADO"/>
      <sheetName val="TNS_Makasar"/>
      <sheetName val="_Batam"/>
      <sheetName val="Pangkal_Pinang"/>
      <sheetName val="_BANJARMASIN"/>
      <sheetName val="_Balikpapan"/>
      <sheetName val="Laut_Timur"/>
      <sheetName val="multi_mandiri"/>
      <sheetName val="Starmara_Tanjung_Pinang"/>
      <sheetName val="Berlian_Pacific"/>
      <sheetName val="Mata_Nanda"/>
      <sheetName val="Takari_international"/>
      <sheetName val="SM_Food"/>
      <sheetName val="Subur_Makmur"/>
      <sheetName val="Trus_Trading_Libanon"/>
      <sheetName val="Ovuike_-Nigeria"/>
      <sheetName val="Supply_-_Australia"/>
      <sheetName val="Kiu_Fung_-Hongkong"/>
      <sheetName val="CBC_Pakistan"/>
      <sheetName val="africa_oilseeds"/>
      <sheetName val="PENJ_NERACA"/>
      <sheetName val="CASH_FLOW"/>
      <sheetName val="Deposit_DO"/>
      <sheetName val="U_1_2_Other_charges_(income)"/>
      <sheetName val="Beli_Mtr"/>
      <sheetName val="RumusTB_1_bln"/>
      <sheetName val="trf_multiple_dnrks"/>
      <sheetName val="Isolasi_Luar_Dalam"/>
      <sheetName val="Isolasi_Luar"/>
      <sheetName val="Fill_this_out_first___"/>
      <sheetName val="Summary_Page_VDF"/>
      <sheetName val="Invested_capital_VDF"/>
      <sheetName val="1195_B1"/>
      <sheetName val="Income_Statement_VDF"/>
      <sheetName val="BASIC_ASSUMPTION"/>
      <sheetName val="budget_idr"/>
      <sheetName val="Permanent_info"/>
      <sheetName val="PBC_-_Detail_BS_-_2010"/>
      <sheetName val="Profit_&amp;_Loss_Account"/>
      <sheetName val="Key_drivers"/>
      <sheetName val="BCE_MURNI-QS"/>
      <sheetName val="TM_-_1B"/>
      <sheetName val="P12_4"/>
      <sheetName val="Konfirmasi_Transaksi_Lama"/>
      <sheetName val="AA_1_1_BNI"/>
      <sheetName val="PV_of_Op_Leases_VDF"/>
      <sheetName val="D"/>
      <sheetName val="RoadMaint_"/>
      <sheetName val="Income_Statement"/>
      <sheetName val="Re-Mill_Building__"/>
      <sheetName val="Minilink_Eqp_EAB,_CIP"/>
      <sheetName val="Resource_Costs"/>
      <sheetName val="Work_Requirement"/>
      <sheetName val="DATA_WP"/>
      <sheetName val="WP_AKTIVA"/>
      <sheetName val="WP_PASIVA"/>
      <sheetName val="WP_LABA_RUGI"/>
      <sheetName val="DATA_FORWARDER"/>
      <sheetName val="Daf__KPP"/>
      <sheetName val="Exch_Rate"/>
      <sheetName val="Motor_Sytem"/>
      <sheetName val="Income_S"/>
      <sheetName val="balance_sheet"/>
      <sheetName val="Regulated_Tariff"/>
      <sheetName val="3M_Indonesia_(9011-001)"/>
      <sheetName val="FORM-X-1"/>
      <sheetName val="BCT"/>
      <sheetName val="UPAH"/>
      <sheetName val="Data Umum"/>
      <sheetName val="Bahan Mekanikal"/>
      <sheetName val="D &amp; W sizes"/>
      <sheetName val="ASS-UNIT"/>
      <sheetName val="Rekap_Piutang_Dagang1"/>
      <sheetName val="_BENGKULU1"/>
      <sheetName val="SNC_LOMBOK1"/>
      <sheetName val="SNS_MENADO1"/>
      <sheetName val="TNS_Makasar1"/>
      <sheetName val="_Batam1"/>
      <sheetName val="Pangkal_Pinang1"/>
      <sheetName val="_BANJARMASIN1"/>
      <sheetName val="_Balikpapan1"/>
      <sheetName val="Laut_Timur1"/>
      <sheetName val="multi_mandiri1"/>
      <sheetName val="Starmara_Tanjung_Pinang1"/>
      <sheetName val="Berlian_Pacific1"/>
      <sheetName val="Mata_Nanda1"/>
      <sheetName val="Takari_international1"/>
      <sheetName val="SM_Food1"/>
      <sheetName val="Subur_Makmur1"/>
      <sheetName val="Trus_Trading_Libanon1"/>
      <sheetName val="Ovuike_-Nigeria1"/>
      <sheetName val="Supply_-_Australia1"/>
      <sheetName val="Kiu_Fung_-Hongkong1"/>
      <sheetName val="CBC_Pakistan1"/>
      <sheetName val="africa_oilseeds1"/>
      <sheetName val="PENJ_NERACA1"/>
      <sheetName val="CASH_FLOW1"/>
      <sheetName val="Deposit_DO1"/>
      <sheetName val="U_1_2_Other_charges_(income)1"/>
      <sheetName val="Beli_Mtr1"/>
      <sheetName val="trf_multiple_dnrks1"/>
      <sheetName val="RumusTB_1_bln1"/>
      <sheetName val="Isolasi_Luar_Dalam1"/>
      <sheetName val="Isolasi_Luar1"/>
      <sheetName val="Fill_this_out_first___1"/>
      <sheetName val="Summary_Page_VDF1"/>
      <sheetName val="Invested_capital_VDF1"/>
      <sheetName val="1195_B11"/>
      <sheetName val="Income_Statement_VDF1"/>
      <sheetName val="BASIC_ASSUMPTION1"/>
      <sheetName val="budget_idr1"/>
      <sheetName val="Permanent_info1"/>
      <sheetName val="P12_41"/>
      <sheetName val="PBC_-_Detail_BS_-_20101"/>
      <sheetName val="Profit_&amp;_Loss_Account1"/>
      <sheetName val="Key_drivers1"/>
      <sheetName val="Konfirmasi_Transaksi_Lama1"/>
      <sheetName val="AA_1_1_BNI1"/>
      <sheetName val="BCE_MURNI-QS1"/>
      <sheetName val="TM_-_1B1"/>
      <sheetName val="PV_of_Op_Leases_VDF1"/>
      <sheetName val="RoadMaint_1"/>
      <sheetName val="Income_Statement1"/>
      <sheetName val="Re-Mill_Building__1"/>
      <sheetName val="Minilink_Eqp_EAB,_CIP1"/>
      <sheetName val="Resource_Costs1"/>
      <sheetName val="Work_Requirement1"/>
      <sheetName val="DATA_WP1"/>
      <sheetName val="WP_AKTIVA1"/>
      <sheetName val="WP_PASIVA1"/>
      <sheetName val="WP_LABA_RUGI1"/>
      <sheetName val="DATA_FORWARDER1"/>
      <sheetName val="3M_Indonesia_(9011-001)1"/>
      <sheetName val="Exch_Rate1"/>
      <sheetName val="Rekap_Piutang_Dagang2"/>
      <sheetName val="_BENGKULU2"/>
      <sheetName val="SNC_LOMBOK2"/>
      <sheetName val="SNS_MENADO2"/>
      <sheetName val="TNS_Makasar2"/>
      <sheetName val="_Batam2"/>
      <sheetName val="Pangkal_Pinang2"/>
      <sheetName val="_BANJARMASIN2"/>
      <sheetName val="_Balikpapan2"/>
      <sheetName val="Laut_Timur2"/>
      <sheetName val="multi_mandiri2"/>
      <sheetName val="Starmara_Tanjung_Pinang2"/>
      <sheetName val="Berlian_Pacific2"/>
      <sheetName val="Mata_Nanda2"/>
      <sheetName val="Takari_international2"/>
      <sheetName val="SM_Food2"/>
      <sheetName val="Subur_Makmur2"/>
      <sheetName val="Trus_Trading_Libanon2"/>
      <sheetName val="Ovuike_-Nigeria2"/>
      <sheetName val="Supply_-_Australia2"/>
      <sheetName val="Kiu_Fung_-Hongkong2"/>
      <sheetName val="CBC_Pakistan2"/>
      <sheetName val="africa_oilseeds2"/>
      <sheetName val="PENJ_NERACA2"/>
      <sheetName val="CASH_FLOW2"/>
      <sheetName val="Deposit_DO2"/>
      <sheetName val="U_1_2_Other_charges_(income)2"/>
      <sheetName val="Beli_Mtr2"/>
      <sheetName val="trf_multiple_dnrks2"/>
      <sheetName val="RumusTB_1_bln2"/>
      <sheetName val="Isolasi_Luar_Dalam2"/>
      <sheetName val="Isolasi_Luar2"/>
      <sheetName val="Fill_this_out_first___2"/>
      <sheetName val="Summary_Page_VDF2"/>
      <sheetName val="Invested_capital_VDF2"/>
      <sheetName val="1195_B12"/>
      <sheetName val="Income_Statement_VDF2"/>
      <sheetName val="BASIC_ASSUMPTION2"/>
      <sheetName val="budget_idr2"/>
      <sheetName val="Permanent_info2"/>
      <sheetName val="P12_42"/>
      <sheetName val="PBC_-_Detail_BS_-_20102"/>
      <sheetName val="Profit_&amp;_Loss_Account2"/>
      <sheetName val="Key_drivers2"/>
      <sheetName val="Konfirmasi_Transaksi_Lama2"/>
      <sheetName val="AA_1_1_BNI2"/>
      <sheetName val="BCE_MURNI-QS2"/>
      <sheetName val="TM_-_1B2"/>
      <sheetName val="PV_of_Op_Leases_VDF2"/>
      <sheetName val="RoadMaint_2"/>
      <sheetName val="Income_Statement2"/>
      <sheetName val="Re-Mill_Building__2"/>
      <sheetName val="Minilink_Eqp_EAB,_CIP2"/>
      <sheetName val="Resource_Costs2"/>
      <sheetName val="Work_Requirement2"/>
      <sheetName val="DATA_WP2"/>
      <sheetName val="WP_AKTIVA2"/>
      <sheetName val="WP_PASIVA2"/>
      <sheetName val="WP_LABA_RUGI2"/>
      <sheetName val="DATA_FORWARDER2"/>
      <sheetName val="3M_Indonesia_(9011-001)2"/>
      <sheetName val="Exch_Rate2"/>
      <sheetName val="Rekap_Piutang_Dagang3"/>
      <sheetName val="_BENGKULU3"/>
      <sheetName val="SNC_LOMBOK3"/>
      <sheetName val="SNS_MENADO3"/>
      <sheetName val="TNS_Makasar3"/>
      <sheetName val="_Batam3"/>
      <sheetName val="Pangkal_Pinang3"/>
      <sheetName val="_BANJARMASIN3"/>
      <sheetName val="_Balikpapan3"/>
      <sheetName val="Laut_Timur3"/>
      <sheetName val="multi_mandiri3"/>
      <sheetName val="Starmara_Tanjung_Pinang3"/>
      <sheetName val="Berlian_Pacific3"/>
      <sheetName val="Mata_Nanda3"/>
      <sheetName val="Takari_international3"/>
      <sheetName val="SM_Food3"/>
      <sheetName val="Subur_Makmur3"/>
      <sheetName val="Trus_Trading_Libanon3"/>
      <sheetName val="Ovuike_-Nigeria3"/>
      <sheetName val="Supply_-_Australia3"/>
      <sheetName val="Kiu_Fung_-Hongkong3"/>
      <sheetName val="CBC_Pakistan3"/>
      <sheetName val="africa_oilseeds3"/>
      <sheetName val="PENJ_NERACA3"/>
      <sheetName val="CASH_FLOW3"/>
      <sheetName val="Deposit_DO3"/>
      <sheetName val="U_1_2_Other_charges_(income)3"/>
      <sheetName val="Beli_Mtr3"/>
      <sheetName val="trf_multiple_dnrks3"/>
      <sheetName val="RumusTB_1_bln3"/>
      <sheetName val="Isolasi_Luar_Dalam3"/>
      <sheetName val="Isolasi_Luar3"/>
      <sheetName val="Fill_this_out_first___3"/>
      <sheetName val="Summary_Page_VDF3"/>
      <sheetName val="Invested_capital_VDF3"/>
      <sheetName val="1195_B13"/>
      <sheetName val="Income_Statement_VDF3"/>
      <sheetName val="BASIC_ASSUMPTION3"/>
      <sheetName val="budget_idr3"/>
      <sheetName val="Permanent_info3"/>
      <sheetName val="P12_43"/>
      <sheetName val="PBC_-_Detail_BS_-_20103"/>
      <sheetName val="Profit_&amp;_Loss_Account3"/>
      <sheetName val="Key_drivers3"/>
      <sheetName val="Konfirmasi_Transaksi_Lama3"/>
      <sheetName val="AA_1_1_BNI3"/>
      <sheetName val="BCE_MURNI-QS3"/>
      <sheetName val="TM_-_1B3"/>
      <sheetName val="PV_of_Op_Leases_VDF3"/>
      <sheetName val="RoadMaint_3"/>
      <sheetName val="Income_Statement3"/>
      <sheetName val="Re-Mill_Building__3"/>
      <sheetName val="Minilink_Eqp_EAB,_CIP3"/>
      <sheetName val="Resource_Costs3"/>
      <sheetName val="Work_Requirement3"/>
      <sheetName val="DATA_WP3"/>
      <sheetName val="WP_AKTIVA3"/>
      <sheetName val="WP_PASIVA3"/>
      <sheetName val="WP_LABA_RUGI3"/>
      <sheetName val="DATA_FORWARDER3"/>
      <sheetName val="3M_Indonesia_(9011-001)3"/>
      <sheetName val="Exch_Rate3"/>
      <sheetName val="Prod-CS"/>
      <sheetName val="NAME"/>
      <sheetName val="tabel"/>
      <sheetName val="NAMES"/>
      <sheetName val="Tabelle1"/>
      <sheetName val="Nomor Id"/>
      <sheetName val="Bal Sheet"/>
      <sheetName val="Des"/>
      <sheetName val="kki"/>
      <sheetName val="fin pro centers"/>
      <sheetName val="SUMMARY"/>
      <sheetName val="Notes"/>
      <sheetName val="saklar"/>
      <sheetName val="NRO and subs"/>
      <sheetName val="Sale_0603"/>
      <sheetName val="TT"/>
      <sheetName val="_x005f_x005f_x005f_x005f_x005f_x005f_x005f_x005f_x005f_x005f_"/>
      <sheetName val="KKN"/>
      <sheetName val="note_defect"/>
      <sheetName val="H.KONTRAK"/>
      <sheetName val="Gaji Non Staff"/>
      <sheetName val="BDG(0302)"/>
      <sheetName val="US"/>
      <sheetName val="Mexico"/>
      <sheetName val="Middle East"/>
      <sheetName val="PRBM0900"/>
      <sheetName val="Check on 8.10.2003"/>
      <sheetName val="_x005f_x005f_x005f_x005F_x005f_x0000_D"/>
      <sheetName val="fiscal depr(E)"/>
      <sheetName val="CETAK BUKTI"/>
      <sheetName val="A"/>
      <sheetName val="_x005f_x005f_x005F"/>
      <sheetName val="= P &amp; L ="/>
      <sheetName val="Media2"/>
      <sheetName val="Advanced"/>
      <sheetName val="#Lookup"/>
      <sheetName val="_x005f"/>
      <sheetName val="Acc. Empolyee"/>
      <sheetName val="Rp Banten"/>
      <sheetName val="_x005f_x005f_x005f_x005f_"/>
      <sheetName val="star prov"/>
      <sheetName val="hon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Code</v>
          </cell>
          <cell r="B1" t="str">
            <v>Items</v>
          </cell>
          <cell r="C1" t="str">
            <v>Isi</v>
          </cell>
          <cell r="D1" t="str">
            <v>Gr</v>
          </cell>
          <cell r="E1" t="str">
            <v>Ket</v>
          </cell>
        </row>
        <row r="2">
          <cell r="A2">
            <v>1</v>
          </cell>
          <cell r="B2" t="str">
            <v>SC2</v>
          </cell>
          <cell r="C2">
            <v>6</v>
          </cell>
          <cell r="D2">
            <v>3.9</v>
          </cell>
          <cell r="E2" t="str">
            <v>Lokal</v>
          </cell>
        </row>
        <row r="3">
          <cell r="A3">
            <v>2</v>
          </cell>
          <cell r="B3" t="str">
            <v>SC5P</v>
          </cell>
          <cell r="C3">
            <v>30</v>
          </cell>
          <cell r="D3">
            <v>1.59</v>
          </cell>
          <cell r="E3" t="str">
            <v>Lokal</v>
          </cell>
        </row>
        <row r="4">
          <cell r="A4">
            <v>3</v>
          </cell>
          <cell r="B4" t="str">
            <v>SC5M</v>
          </cell>
          <cell r="C4">
            <v>50</v>
          </cell>
          <cell r="D4">
            <v>2</v>
          </cell>
          <cell r="E4" t="str">
            <v>Lokal</v>
          </cell>
        </row>
        <row r="5">
          <cell r="A5">
            <v>4</v>
          </cell>
          <cell r="B5" t="str">
            <v>WLC2</v>
          </cell>
          <cell r="C5">
            <v>144</v>
          </cell>
          <cell r="D5">
            <v>1.44</v>
          </cell>
          <cell r="E5" t="str">
            <v>Lokal</v>
          </cell>
        </row>
        <row r="6">
          <cell r="A6">
            <v>5</v>
          </cell>
          <cell r="B6" t="str">
            <v>WLCS</v>
          </cell>
          <cell r="C6">
            <v>24</v>
          </cell>
          <cell r="D6">
            <v>1.68</v>
          </cell>
          <cell r="E6" t="str">
            <v>Lokal</v>
          </cell>
        </row>
        <row r="7">
          <cell r="A7">
            <v>6</v>
          </cell>
          <cell r="B7" t="str">
            <v>WLCM</v>
          </cell>
          <cell r="C7">
            <v>12</v>
          </cell>
          <cell r="D7">
            <v>3.6</v>
          </cell>
          <cell r="E7" t="str">
            <v>Lokal</v>
          </cell>
        </row>
        <row r="8">
          <cell r="A8">
            <v>7</v>
          </cell>
          <cell r="B8" t="str">
            <v>WPR4</v>
          </cell>
          <cell r="C8">
            <v>144</v>
          </cell>
          <cell r="D8">
            <v>2.5920000000000001</v>
          </cell>
          <cell r="E8" t="str">
            <v>Premium</v>
          </cell>
        </row>
        <row r="9">
          <cell r="A9">
            <v>8</v>
          </cell>
          <cell r="B9" t="str">
            <v>WPR5</v>
          </cell>
          <cell r="C9">
            <v>144</v>
          </cell>
          <cell r="D9">
            <v>2.16</v>
          </cell>
          <cell r="E9" t="str">
            <v>Premium</v>
          </cell>
        </row>
        <row r="10">
          <cell r="A10">
            <v>9</v>
          </cell>
          <cell r="B10" t="str">
            <v>WPR6</v>
          </cell>
          <cell r="C10">
            <v>144</v>
          </cell>
          <cell r="D10">
            <v>2.16</v>
          </cell>
          <cell r="E10" t="str">
            <v>Premium</v>
          </cell>
        </row>
        <row r="11">
          <cell r="A11">
            <v>10</v>
          </cell>
          <cell r="B11" t="str">
            <v>WLCK</v>
          </cell>
          <cell r="C11">
            <v>6</v>
          </cell>
          <cell r="D11">
            <v>3.9</v>
          </cell>
          <cell r="E11" t="str">
            <v>Premium</v>
          </cell>
        </row>
        <row r="12">
          <cell r="A12">
            <v>11</v>
          </cell>
          <cell r="B12" t="str">
            <v>DC1</v>
          </cell>
          <cell r="C12">
            <v>144</v>
          </cell>
          <cell r="D12">
            <v>3.6</v>
          </cell>
          <cell r="E12" t="str">
            <v>Premium</v>
          </cell>
        </row>
        <row r="13">
          <cell r="A13">
            <v>12</v>
          </cell>
          <cell r="B13" t="str">
            <v>DC1A</v>
          </cell>
          <cell r="C13">
            <v>72</v>
          </cell>
          <cell r="D13">
            <v>1.8</v>
          </cell>
          <cell r="E13" t="str">
            <v>Premium</v>
          </cell>
        </row>
        <row r="14">
          <cell r="A14">
            <v>13</v>
          </cell>
          <cell r="B14" t="str">
            <v>DCM</v>
          </cell>
          <cell r="C14">
            <v>144</v>
          </cell>
          <cell r="D14">
            <v>3.6</v>
          </cell>
          <cell r="E14" t="str">
            <v>Premium</v>
          </cell>
        </row>
        <row r="15">
          <cell r="A15">
            <v>14</v>
          </cell>
          <cell r="B15" t="str">
            <v>DCM1A</v>
          </cell>
          <cell r="C15">
            <v>72</v>
          </cell>
          <cell r="D15">
            <v>1.8</v>
          </cell>
          <cell r="E15" t="str">
            <v>Premium</v>
          </cell>
        </row>
        <row r="16">
          <cell r="A16">
            <v>15</v>
          </cell>
          <cell r="B16" t="str">
            <v>DRC</v>
          </cell>
          <cell r="C16">
            <v>120</v>
          </cell>
          <cell r="D16">
            <v>1.2</v>
          </cell>
          <cell r="E16" t="str">
            <v>Lokal</v>
          </cell>
        </row>
        <row r="17">
          <cell r="A17">
            <v>16</v>
          </cell>
          <cell r="B17" t="str">
            <v>DBC</v>
          </cell>
          <cell r="C17">
            <v>144</v>
          </cell>
          <cell r="D17">
            <v>1.91</v>
          </cell>
          <cell r="E17" t="str">
            <v>Premium</v>
          </cell>
        </row>
        <row r="18">
          <cell r="A18">
            <v>17</v>
          </cell>
          <cell r="B18" t="str">
            <v>CLCL</v>
          </cell>
          <cell r="C18">
            <v>6</v>
          </cell>
          <cell r="D18">
            <v>3</v>
          </cell>
          <cell r="E18" t="str">
            <v>Lokal</v>
          </cell>
        </row>
        <row r="19">
          <cell r="A19">
            <v>18</v>
          </cell>
          <cell r="B19" t="str">
            <v>CLC4</v>
          </cell>
          <cell r="C19">
            <v>144</v>
          </cell>
          <cell r="D19">
            <v>2.88</v>
          </cell>
          <cell r="E19" t="str">
            <v>Premium</v>
          </cell>
        </row>
        <row r="20">
          <cell r="A20">
            <v>19</v>
          </cell>
          <cell r="B20" t="str">
            <v>WPC5</v>
          </cell>
          <cell r="C20">
            <v>144</v>
          </cell>
          <cell r="D20">
            <v>2.16</v>
          </cell>
          <cell r="E20" t="str">
            <v>Premium</v>
          </cell>
        </row>
        <row r="21">
          <cell r="A21">
            <v>20</v>
          </cell>
          <cell r="B21" t="str">
            <v>WPC4</v>
          </cell>
          <cell r="C21">
            <v>144</v>
          </cell>
          <cell r="D21">
            <v>2.5920000000000001</v>
          </cell>
          <cell r="E21" t="str">
            <v>Premium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 refreshError="1"/>
      <sheetData sheetId="304" refreshError="1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/>
      <sheetData sheetId="529" refreshError="1"/>
      <sheetData sheetId="530" refreshError="1"/>
      <sheetData sheetId="531" refreshError="1"/>
      <sheetData sheetId="532" refreshError="1"/>
      <sheetData sheetId="533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PB(B)"/>
      <sheetName val="CODE"/>
      <sheetName val="Attachement"/>
      <sheetName val="AA.1.1 BNI"/>
      <sheetName val="GeneralInfo"/>
      <sheetName val="F1771-IV"/>
      <sheetName val="F1771-V"/>
      <sheetName val="Exc. Rate"/>
      <sheetName val="Lead"/>
      <sheetName val="Ex_Rate"/>
      <sheetName val="CRA-Detail"/>
      <sheetName val="Assump"/>
      <sheetName val="Other charges (income)"/>
      <sheetName val="Master"/>
      <sheetName val="F1771-II"/>
      <sheetName val="F1771-III"/>
      <sheetName val="Marshal -1"/>
      <sheetName val="Combine 31-12-2006"/>
      <sheetName val="CE"/>
      <sheetName val="data_val"/>
      <sheetName val="WBS1"/>
      <sheetName val="WPL"/>
      <sheetName val="OH"/>
      <sheetName val="total GA per dept"/>
      <sheetName val="Ex-Rate"/>
      <sheetName val="C1 NOV"/>
      <sheetName val="12"/>
      <sheetName val="Family"/>
      <sheetName val="F1771_IV"/>
      <sheetName val="F1771_V"/>
      <sheetName val="Invoice"/>
      <sheetName val="CLC&amp;CLS"/>
      <sheetName val="Sheet2"/>
      <sheetName val="PENJ.NERACA"/>
      <sheetName val="trf multiple dnrks"/>
      <sheetName val="Data_Umum"/>
      <sheetName val="AUG02"/>
      <sheetName val="PIK_QUO"/>
      <sheetName val="Konfirmasi Transaksi Lama"/>
      <sheetName val="Ranges"/>
      <sheetName val="LABARUGI"/>
      <sheetName val="Menu"/>
      <sheetName val="Option List"/>
      <sheetName val="SELISIHKURSSOURCE"/>
      <sheetName val="412"/>
      <sheetName val="Permanent info"/>
      <sheetName val="1771"/>
      <sheetName val="1771-1"/>
      <sheetName val="1771-2"/>
      <sheetName val="1771-3"/>
      <sheetName val="1771-4"/>
      <sheetName val="1171-5"/>
      <sheetName val="1771-6"/>
      <sheetName val="Depreciation  schedule"/>
      <sheetName val="GainLoss"/>
      <sheetName val="La-gi-Engl"/>
      <sheetName val="Depr-fiskal"/>
      <sheetName val="fiscal depr"/>
      <sheetName val="Rekon-FA"/>
      <sheetName val="Rekon-Engl"/>
      <sheetName val="Additional-FA"/>
      <sheetName val="Add-FA-Eng"/>
      <sheetName val="Dftlamp"/>
      <sheetName val="dftr-Engl"/>
      <sheetName val="Int-exp"/>
      <sheetName val="Lampiran"/>
      <sheetName val="positivecorr"/>
      <sheetName val="pstv-Engl"/>
      <sheetName val="korfis"/>
      <sheetName val="korfis-Eng"/>
      <sheetName val="Basic"/>
      <sheetName val="CASH FLOW"/>
      <sheetName val="OFF"/>
      <sheetName val="JUAL_STD"/>
      <sheetName val="Excess Calc"/>
      <sheetName val="CHIPPING"/>
      <sheetName val="TableLookup"/>
      <sheetName val="GJ"/>
      <sheetName val="Calculation"/>
      <sheetName val="data"/>
      <sheetName val="Sheet1"/>
      <sheetName val="JWT Adforce-2"/>
      <sheetName val="TBS1"/>
      <sheetName val="A.4.3"/>
      <sheetName val="A.4.2"/>
      <sheetName val="AGM"/>
      <sheetName val="DOC"/>
      <sheetName val="FEED"/>
      <sheetName val="Equipment"/>
      <sheetName val="A"/>
      <sheetName val="Links"/>
      <sheetName val="Trial"/>
      <sheetName val="AA_1_1_BNI"/>
      <sheetName val="Exc__Rate"/>
      <sheetName val="Option_List"/>
      <sheetName val="Asumsi"/>
      <sheetName val="9"/>
      <sheetName val="DSR"/>
      <sheetName val="EBITRECS"/>
      <sheetName val="5X3"/>
      <sheetName val="AA_1_1_BNI1"/>
      <sheetName val="Exc__Rate1"/>
      <sheetName val="Option_List1"/>
      <sheetName val="Erlang_table"/>
      <sheetName val="Batam"/>
      <sheetName val="DATA-BASE"/>
      <sheetName val="Ref"/>
      <sheetName val="Other_charges_(income)"/>
      <sheetName val="Marshal_-1"/>
      <sheetName val="total_GA_per_dept"/>
      <sheetName val="C1_NOV"/>
      <sheetName val="Combine_31-12-2006"/>
      <sheetName val="trf_multiple_dnrks"/>
      <sheetName val="Konfirmasi_Transaksi_Lama"/>
      <sheetName val="TBM"/>
      <sheetName val="SheetGMP"/>
      <sheetName val="SheetGMT"/>
      <sheetName val="budget idr"/>
      <sheetName val="AA_1_1_BNI2"/>
      <sheetName val="Exc__Rate2"/>
      <sheetName val="Option_List2"/>
      <sheetName val="Other_charges_(income)1"/>
      <sheetName val="Marshal_-11"/>
      <sheetName val="total_GA_per_dept1"/>
      <sheetName val="C1_NOV1"/>
      <sheetName val="Combine_31-12-20061"/>
      <sheetName val="trf_multiple_dnrks1"/>
      <sheetName val="Konfirmasi_Transaksi_Lama1"/>
      <sheetName val="Acc. Empolyee"/>
      <sheetName val="Jurnal"/>
      <sheetName val="DATA2009"/>
      <sheetName val="DATA_DES"/>
      <sheetName val="NOPAT_VDF"/>
      <sheetName val="WACC_VDF"/>
      <sheetName val="Summary Page_VDF"/>
      <sheetName val="Invested capital_VDF"/>
      <sheetName val="FullYear"/>
      <sheetName val="HPP_18_"/>
      <sheetName val="Stock"/>
      <sheetName val="RPMCOST"/>
      <sheetName val="JARS"/>
      <sheetName val="LABELS"/>
      <sheetName val="MNHRS"/>
      <sheetName val="RAWMAT"/>
      <sheetName val="JSiar"/>
      <sheetName val="Isolasi Luar Dalam"/>
      <sheetName val="Isolasi Luar"/>
      <sheetName val="Hrg_elemen"/>
      <sheetName val="H_Satuan"/>
      <sheetName val="Analysis"/>
      <sheetName val="As"/>
      <sheetName val="Assumption"/>
      <sheetName val="SSP"/>
      <sheetName val="Spacenet Inc"/>
      <sheetName val="France"/>
      <sheetName val="PBC - Detail BS - 2010"/>
      <sheetName val="Article"/>
      <sheetName val="budget_idr"/>
      <sheetName val="Permanent_info"/>
      <sheetName val="Depreciation__schedule"/>
      <sheetName val="fiscal_depr"/>
      <sheetName val="PENJ_NERACA"/>
      <sheetName val="CASH_FLOW"/>
      <sheetName val="#REF"/>
      <sheetName val="Valuation"/>
      <sheetName val="WP AKTIVA"/>
      <sheetName val="WP PASIVA"/>
      <sheetName val="WP LABA RUGI"/>
      <sheetName val="Prod-CS"/>
      <sheetName val="NAME"/>
      <sheetName val="tabel"/>
      <sheetName val="table"/>
      <sheetName val="NAMES"/>
      <sheetName val="populasi"/>
      <sheetName val="Tabelle1"/>
      <sheetName val="Nomor Id"/>
      <sheetName val="daftar"/>
      <sheetName val="Bal Sheet"/>
      <sheetName val="Income Statement"/>
      <sheetName val="Introduction"/>
      <sheetName val="Profile"/>
      <sheetName val="kki"/>
      <sheetName val="fin pro centers"/>
      <sheetName val="SUMMARY"/>
      <sheetName val="Markup"/>
      <sheetName val="Jagorawi"/>
      <sheetName val="Cellular"/>
    </sheetNames>
    <sheetDataSet>
      <sheetData sheetId="0" refreshError="1">
        <row r="236">
          <cell r="E236">
            <v>19803299929.549999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F1771"/>
      <sheetName val="F1771-I"/>
      <sheetName val="F1771-II"/>
      <sheetName val="F1771-III"/>
      <sheetName val="F1771-IV"/>
      <sheetName val="F1771-V"/>
      <sheetName val="Depreciation  schedule"/>
      <sheetName val="Penyusutan (2)"/>
      <sheetName val="disposal assets"/>
      <sheetName val="Penyusutan"/>
      <sheetName val="Marshal"/>
      <sheetName val="Ref"/>
      <sheetName val="Pre-Op"/>
      <sheetName val="Attachement"/>
      <sheetName val="Lampiran"/>
      <sheetName val="daftar"/>
      <sheetName val="interest"/>
      <sheetName val="pph-25"/>
      <sheetName val="2%donat"/>
      <sheetName val="gol1"/>
      <sheetName val="gol2"/>
      <sheetName val="building"/>
      <sheetName val="disposal"/>
      <sheetName val="details fiscal adjustments"/>
      <sheetName val="rekonFA"/>
      <sheetName val="Sum empcost"/>
      <sheetName val="cover"/>
      <sheetName val="data wp"/>
      <sheetName val="kompensasi"/>
      <sheetName val="transaksi"/>
      <sheetName val="fasilitas"/>
      <sheetName val="cabang"/>
      <sheetName val="provision (3)"/>
      <sheetName val="Recon-Art.21"/>
      <sheetName val="Peny-2002"/>
      <sheetName val="FA-gainloss (2)"/>
      <sheetName val="Summary"/>
      <sheetName val="pengurus"/>
      <sheetName val="fiscal corr"/>
      <sheetName val="BS"/>
      <sheetName val="PL"/>
      <sheetName val="Marshal-2"/>
      <sheetName val="Marshal-3"/>
      <sheetName val="1771"/>
      <sheetName val="1771.2"/>
      <sheetName val="1771-I"/>
      <sheetName val="1771-II"/>
      <sheetName val="1771-III"/>
      <sheetName val="1771-IV"/>
      <sheetName val="1771-V"/>
      <sheetName val="1771-VI"/>
      <sheetName val="1771(E)"/>
      <sheetName val="1771.2(E)"/>
      <sheetName val="1771-I(E)"/>
      <sheetName val="1771-II(E)"/>
      <sheetName val="1771-III(E)"/>
      <sheetName val="1771-IV(E)"/>
      <sheetName val="1771-V(E)"/>
      <sheetName val="1771-VI(E)"/>
      <sheetName val="recon-21"/>
      <sheetName val="Depr-2002"/>
      <sheetName val="Depr-Comp"/>
      <sheetName val="FA-gainloss"/>
      <sheetName val="Attachment"/>
      <sheetName val="peny-2001"/>
      <sheetName val="director"/>
      <sheetName val="Depr-Comp (2)"/>
      <sheetName val="Marshal (3)"/>
      <sheetName val="Marshal (2)"/>
      <sheetName val="provision (2)"/>
      <sheetName val="provision"/>
      <sheetName val="fiscal corr (3)"/>
      <sheetName val="fiscal corr (2)"/>
      <sheetName val="F1771_IV"/>
      <sheetName val="F1771_V"/>
      <sheetName val="Family"/>
      <sheetName val="CODE"/>
      <sheetName val="TBM"/>
      <sheetName val="fiscal depr(E)"/>
      <sheetName val="F1771-2"/>
      <sheetName val="GeneralInfo"/>
      <sheetName val="Pagos"/>
      <sheetName val="Factura"/>
      <sheetName val="CostRecovery - JV"/>
      <sheetName val="RPMCOST"/>
      <sheetName val="JARS"/>
      <sheetName val="LABELS"/>
      <sheetName val="MNHRS"/>
      <sheetName val="RAWMAT"/>
      <sheetName val="DETAIL"/>
      <sheetName val="Lead"/>
      <sheetName val="Master"/>
      <sheetName val="Principale"/>
      <sheetName val="Other charges (income)"/>
      <sheetName val="Neraca"/>
      <sheetName val="SFKLN"/>
      <sheetName val="WPL"/>
      <sheetName val="PENJ.NERACA"/>
      <sheetName val="CASH FLOW"/>
      <sheetName val="TBS1"/>
      <sheetName val="CHIPPING"/>
      <sheetName val="Permanent_info"/>
      <sheetName val="Depreciation__schedule"/>
      <sheetName val="Penyusutan_(2)"/>
      <sheetName val="disposal_assets"/>
      <sheetName val="details_fiscal_adjustments"/>
      <sheetName val="Sum_empcost"/>
      <sheetName val="data_wp"/>
      <sheetName val="provision_(3)"/>
      <sheetName val="Recon-Art_21"/>
      <sheetName val="FA-gainloss_(2)"/>
      <sheetName val="fiscal_corr"/>
      <sheetName val="1771_2"/>
      <sheetName val="1771_2(E)"/>
      <sheetName val="Depr-Comp_(2)"/>
      <sheetName val="Marshal_(3)"/>
      <sheetName val="Marshal_(2)"/>
      <sheetName val="provision_(2)"/>
      <sheetName val="fiscal_corr_(3)"/>
      <sheetName val="fiscal_corr_(2)"/>
      <sheetName val="Worksheet-03"/>
      <sheetName val="Assump"/>
      <sheetName val="fiscal_depr(E)"/>
      <sheetName val="Selling_Exp"/>
      <sheetName val="A"/>
      <sheetName val="data"/>
      <sheetName val="data_val"/>
      <sheetName val="depreciation"/>
      <sheetName val="addition-assets"/>
      <sheetName val="DSR"/>
      <sheetName val="Interdata"/>
      <sheetName val="Journal Template"/>
      <sheetName val="Commercial"/>
      <sheetName val="20-25-MAR"/>
      <sheetName val="1998 CITR"/>
      <sheetName val="Sheet1"/>
      <sheetName val="FA Movement IBIC"/>
      <sheetName val="Cal"/>
      <sheetName val="Mort"/>
      <sheetName val="1"/>
      <sheetName val="WIP DETAIL (GL VS NMP)"/>
      <sheetName val="NO FAKTUR"/>
      <sheetName val="Gaikindo Report"/>
      <sheetName val="Trial Bal"/>
      <sheetName val="Notes to BS"/>
      <sheetName val="Data Sheet"/>
      <sheetName val="TEMP"/>
      <sheetName val="VEN"/>
      <sheetName val="Tickmarks"/>
      <sheetName val="Mutasi Final"/>
      <sheetName val="B7"/>
      <sheetName val="Client Aje"/>
      <sheetName val="Ex-Rate"/>
      <sheetName val="I-BUT"/>
      <sheetName val="12"/>
      <sheetName val="BTL"/>
      <sheetName val="WBS1"/>
      <sheetName val="NY ADMIN"/>
      <sheetName val="Mei 2007"/>
      <sheetName val="EQ"/>
      <sheetName val="P3"/>
      <sheetName val="Rates"/>
      <sheetName val="TAX_LIST"/>
      <sheetName val="Asumsi"/>
      <sheetName val="VALIDASI"/>
      <sheetName val="Additional"/>
      <sheetName val="Depresiasi"/>
      <sheetName val="Instructions"/>
      <sheetName val="Cons"/>
      <sheetName val="3800-Interim"/>
      <sheetName val="FA FISKAL"/>
      <sheetName val="B25-95"/>
      <sheetName val="Accrued (ckrg)"/>
      <sheetName val="RWP 33"/>
      <sheetName val="FA Movement"/>
      <sheetName val="C1 NOV"/>
      <sheetName val="PO"/>
      <sheetName val="WK Local"/>
      <sheetName val="NY_ADMIN"/>
      <sheetName val="Mei_2007"/>
      <sheetName val="FA_FISKAL"/>
      <sheetName val="FA_Movement_IBIC"/>
      <sheetName val="Assumption"/>
      <sheetName val="FF-6"/>
      <sheetName val="FE-1771$.P1"/>
      <sheetName val="Horizon Cost Saves Pkg"/>
      <sheetName val="hitung"/>
      <sheetName val="detailed"/>
      <sheetName val="TableLookup"/>
      <sheetName val="FCastOptg"/>
      <sheetName val="bill qty"/>
      <sheetName val="1771-I2_x0000__x0000_"/>
      <sheetName val="Invoice Cross Reference"/>
      <sheetName val="Spec 22104"/>
      <sheetName val="OT August  Drmx  08"/>
      <sheetName val="DATA SLIP"/>
      <sheetName val="LPP-2"/>
      <sheetName val="Quantitatif"/>
      <sheetName val="ASS-UNIT"/>
      <sheetName val="Simple Coff."/>
      <sheetName val="DCF"/>
      <sheetName val="PopCache"/>
      <sheetName val="Input _EAST"/>
      <sheetName val="Input_TOTAL"/>
      <sheetName val="I-PPh Final"/>
      <sheetName val="1771-I2_x005f_x0000__x005f_x0000_"/>
      <sheetName val="Introduction"/>
      <sheetName val="CostRecovery_-_JV"/>
      <sheetName val="Pnrmanent info"/>
      <sheetName val="1771-I2??"/>
      <sheetName val="2-asi-00"/>
      <sheetName val="Mort-07"/>
      <sheetName val="In_VCTC_DIVA"/>
      <sheetName val="Prof0201"/>
      <sheetName val="Prof2606"/>
      <sheetName val="Note"/>
      <sheetName val="rab_50"/>
      <sheetName val="Macro5"/>
      <sheetName val="Sheet2"/>
      <sheetName val="Sheet3"/>
      <sheetName val="sep ST"/>
      <sheetName val="Detail Lead"/>
      <sheetName val="21"/>
      <sheetName val="UNITPRICE"/>
      <sheetName val="COST"/>
      <sheetName val="K100"/>
      <sheetName val="K101"/>
      <sheetName val="P001"/>
      <sheetName val="G400"/>
      <sheetName val="AGM"/>
      <sheetName val="MONTH"/>
      <sheetName val="Bal.Sheet"/>
      <sheetName val="FE-1770-I"/>
      <sheetName val="FE-1770.P1"/>
      <sheetName val="FE-1770-II"/>
      <sheetName val="OpTrack"/>
      <sheetName val="VAT OUT GL"/>
      <sheetName val="Table"/>
      <sheetName val="CFWork"/>
      <sheetName val="E-9.3(PBC)"/>
      <sheetName val="@GeneralInfo"/>
      <sheetName val="RATE"/>
      <sheetName val="Accounts Payable (AA)"/>
      <sheetName val="10-1-1"/>
      <sheetName val="Total_Cost"/>
      <sheetName val="RL"/>
      <sheetName val="TBCons KMB04"/>
      <sheetName val="PROD.FRY-MONODON"/>
      <sheetName val="1721-A1 (terbaru)"/>
      <sheetName val="Ref-As Is GL acc"/>
      <sheetName val="DEP_$"/>
      <sheetName val="trf multiple dnrks"/>
      <sheetName val="Q 1"/>
      <sheetName val="Expenses"/>
      <sheetName val="Account Code"/>
      <sheetName val="General Info"/>
      <sheetName val="Trial"/>
      <sheetName val="ACTIVE EMP SHARP"/>
      <sheetName val="_REF"/>
      <sheetName val="(ABS) JUL-AGST'07"/>
      <sheetName val="F1771_2"/>
      <sheetName val="CRITERIA3"/>
      <sheetName val="Exc. Rate"/>
      <sheetName val="Ex_Rate"/>
      <sheetName val="Drivers"/>
      <sheetName val="Tankers"/>
      <sheetName val="Sources"/>
      <sheetName val="Permanent_info1"/>
      <sheetName val="Depreciation__schedule1"/>
      <sheetName val="Penyusutan_(2)1"/>
      <sheetName val="disposal_assets1"/>
      <sheetName val="details_fiscal_adjustments1"/>
      <sheetName val="Sum_empcost1"/>
      <sheetName val="data_wp1"/>
      <sheetName val="provision_(3)1"/>
      <sheetName val="Recon-Art_211"/>
      <sheetName val="FA-gainloss_(2)1"/>
      <sheetName val="fiscal_corr1"/>
      <sheetName val="1771_21"/>
      <sheetName val="1771_2(E)1"/>
      <sheetName val="Depr-Comp_(2)1"/>
      <sheetName val="Marshal_(3)1"/>
      <sheetName val="Marshal_(2)1"/>
      <sheetName val="provision_(2)1"/>
      <sheetName val="fiscal_corr_(3)1"/>
      <sheetName val="fiscal_corr_(2)1"/>
      <sheetName val="fiscal_depr(E)1"/>
      <sheetName val="Other_charges_(income)"/>
      <sheetName val="I-PPh_Final"/>
      <sheetName val="OT_August__Drmx__08"/>
      <sheetName val="DATA_SLIP"/>
      <sheetName val="(ABS)_JUL-AGST'07"/>
      <sheetName val="PENJ_NERACA"/>
      <sheetName val="bill_qty"/>
      <sheetName val="jan book"/>
      <sheetName val="REF.ONLY"/>
      <sheetName val="Link"/>
      <sheetName val="CostRecovery_-_JV1"/>
      <sheetName val="Permanent_info2"/>
      <sheetName val="Depreciation__schedule2"/>
      <sheetName val="Penyusutan_(2)2"/>
      <sheetName val="disposal_assets2"/>
      <sheetName val="details_fiscal_adjustments2"/>
      <sheetName val="Sum_empcost2"/>
      <sheetName val="data_wp2"/>
      <sheetName val="provision_(3)2"/>
      <sheetName val="Recon-Art_212"/>
      <sheetName val="FA-gainloss_(2)2"/>
      <sheetName val="fiscal_corr2"/>
      <sheetName val="1771_22"/>
      <sheetName val="1771_2(E)2"/>
      <sheetName val="Depr-Comp_(2)2"/>
      <sheetName val="Marshal_(3)2"/>
      <sheetName val="Marshal_(2)2"/>
      <sheetName val="provision_(2)2"/>
      <sheetName val="fiscal_corr_(3)2"/>
      <sheetName val="fiscal_corr_(2)2"/>
      <sheetName val="fiscal_depr(E)2"/>
      <sheetName val="CostRecovery_-_JV2"/>
      <sheetName val="SE-C"/>
      <sheetName val="April"/>
      <sheetName val="Range"/>
      <sheetName val="Act"/>
      <sheetName val="Phasing by Month"/>
      <sheetName val="Cost Input Sheet"/>
      <sheetName val="cost recovery"/>
      <sheetName val="VarianceFY00vsBP"/>
      <sheetName val="P&amp;L INPUT"/>
      <sheetName val="OthAsset roll"/>
      <sheetName val="WELLTEST"/>
      <sheetName val="Input Sheet"/>
      <sheetName val="AR EXPORT"/>
      <sheetName val="Portofolio Trading"/>
      <sheetName val="APAC Q1FY09 - Oracle"/>
      <sheetName val="PopCache_Sheet1"/>
      <sheetName val="MAP BS"/>
      <sheetName val="Location_Details _2_"/>
      <sheetName val="Details"/>
      <sheetName val="Flash var."/>
      <sheetName val="CAPALLOW"/>
      <sheetName val="CoA"/>
      <sheetName val="TBC05 Net"/>
      <sheetName val="Para_Assumption"/>
      <sheetName val="选择报表"/>
      <sheetName val="lan"/>
      <sheetName val=" WP SPT 2012 - 23.04.2013.xlsx"/>
      <sheetName val="SUMMARY 2001"/>
      <sheetName val="Pkgg"/>
      <sheetName val="960.1123.03cleared"/>
      <sheetName val="Workshop Tools"/>
      <sheetName val="MRC1"/>
      <sheetName val="TABEL23"/>
      <sheetName val="Table 5"/>
      <sheetName val="TAX LIST"/>
      <sheetName val="LE767 GLOBAL CHECKLIST_updated"/>
      <sheetName val="PO &amp; TL_Market Specific"/>
      <sheetName val="Issue Sheet"/>
      <sheetName val="I. SAP Screen"/>
      <sheetName val="II. OTR - BAS G1"/>
      <sheetName val="OTR-Manual"/>
      <sheetName val="III. AR Recon"/>
      <sheetName val="IV. AR"/>
      <sheetName val="V.Zero rated"/>
      <sheetName val="VI. IC Recon 828 to 2213"/>
      <sheetName val="IC Recon 800-2213"/>
      <sheetName val="Capital Purchases BAS"/>
      <sheetName val="VII. AP BAS G11"/>
      <sheetName val="VIII. KN Rec"/>
      <sheetName val="IX ITR"/>
      <sheetName val="X. 12041001"/>
      <sheetName val="XI. Cust Output GST"/>
      <sheetName val="XII Vend Input GST"/>
      <sheetName val="å's ="/>
      <sheetName val="Disclaimer"/>
      <sheetName val="Main Menu"/>
      <sheetName val="Chart"/>
      <sheetName val="Schedule Contract &amp; SILO"/>
      <sheetName val="Assumptions"/>
      <sheetName val="Sales and Collections"/>
      <sheetName val="Cost of Sales"/>
      <sheetName val="Operating Expenses "/>
      <sheetName val="Headcount"/>
      <sheetName val="Capital"/>
      <sheetName val="Loans"/>
      <sheetName val="Cash"/>
      <sheetName val="Consolidated_Forecast"/>
      <sheetName val="Est. Income By Rig"/>
      <sheetName val="Loan1"/>
      <sheetName val="Loan2"/>
      <sheetName val="Leasing TA Duri"/>
      <sheetName val="G&amp;A"/>
      <sheetName val="Transport"/>
      <sheetName val="Rental"/>
      <sheetName val="TA Jakarta"/>
      <sheetName val="HES"/>
      <sheetName val="HRD"/>
      <sheetName val="Capex"/>
      <sheetName val="Breakdown Cost-Well Control"/>
      <sheetName val="P &amp; L 1st-Invst-Well Control"/>
      <sheetName val="Asset TA"/>
      <sheetName val="BdgtAsset&amp;Inv"/>
      <sheetName val="Detail COGS"/>
      <sheetName val="uu13"/>
      <sheetName val="tarip"/>
      <sheetName val="Jurnal"/>
      <sheetName val="1200.20"/>
      <sheetName val="RATE-NEW"/>
      <sheetName val="status"/>
      <sheetName val="V.D.5-2"/>
      <sheetName val="OT_August__Drmx__081"/>
      <sheetName val="DATA_SLIP1"/>
      <sheetName val="Other_charges_(income)1"/>
      <sheetName val="(ABS)_JUL-AGST'071"/>
      <sheetName val="I-PPh_Final1"/>
      <sheetName val="Permanent_info3"/>
      <sheetName val="Depreciation__schedule3"/>
      <sheetName val="Penyusutan_(2)3"/>
      <sheetName val="disposal_assets3"/>
      <sheetName val="details_fiscal_adjustments3"/>
      <sheetName val="Sum_empcost3"/>
      <sheetName val="data_wp3"/>
      <sheetName val="provision_(3)3"/>
      <sheetName val="Recon-Art_213"/>
      <sheetName val="FA-gainloss_(2)3"/>
      <sheetName val="fiscal_corr3"/>
      <sheetName val="1771_23"/>
      <sheetName val="1771_2(E)3"/>
      <sheetName val="Depr-Comp_(2)3"/>
      <sheetName val="Marshal_(3)3"/>
      <sheetName val="Marshal_(2)3"/>
      <sheetName val="provision_(2)3"/>
      <sheetName val="fiscal_corr_(3)3"/>
      <sheetName val="fiscal_corr_(2)3"/>
      <sheetName val="OT_August__Drmx__082"/>
      <sheetName val="DATA_SLIP2"/>
      <sheetName val="Other_charges_(income)2"/>
      <sheetName val="fiscal_depr(E)3"/>
      <sheetName val="(ABS)_JUL-AGST'072"/>
      <sheetName val="I-PPh_Final2"/>
      <sheetName val="PENJ_NERACA1"/>
      <sheetName val="dtxl"/>
      <sheetName val="console"/>
      <sheetName val="Income Statement"/>
      <sheetName val="Breakevn"/>
      <sheetName val="NO_FAKTUR"/>
      <sheetName val="Journal_Template"/>
      <sheetName val="1998_CITR"/>
      <sheetName val="Gaikindo_Report"/>
      <sheetName val="Client_Aje"/>
      <sheetName val="Trial_Bal"/>
      <sheetName val="Notes_to_BS"/>
      <sheetName val="Data_Sheet"/>
      <sheetName val="Mutasi_Final"/>
      <sheetName val="WIP_DETAIL_(GL_VS_NMP)"/>
      <sheetName val="Accrued_(ckrg)"/>
      <sheetName val="Journal_Template1"/>
      <sheetName val="FA_Movement_IBIC1"/>
      <sheetName val="NO_FAKTUR1"/>
      <sheetName val="Notes_to_BS1"/>
      <sheetName val="Trial_Bal1"/>
      <sheetName val="Client_Aje1"/>
      <sheetName val="1998_CITR1"/>
      <sheetName val="Gaikindo_Report1"/>
      <sheetName val="412"/>
      <sheetName val="Information"/>
      <sheetName val="N 100.F Lead"/>
      <sheetName val="WP IC Exp January 2010"/>
      <sheetName val="Input"/>
      <sheetName val="BBM-03"/>
      <sheetName val="New format sales"/>
      <sheetName val="2001GeneralInfo"/>
      <sheetName val="REV_1702"/>
      <sheetName val="12-06-ins"/>
      <sheetName val="Jrnl_Kas"/>
      <sheetName val="23"/>
      <sheetName val="United Kingdom"/>
      <sheetName val="combined"/>
      <sheetName val="WACC"/>
      <sheetName val="Cover-01"/>
      <sheetName val="Equity"/>
      <sheetName val="RE reconciliation"/>
      <sheetName val="Assumpt_Cons"/>
      <sheetName val="HAS04RND"/>
      <sheetName val="FE-1771$_P1"/>
      <sheetName val="NY_ADMIN1"/>
      <sheetName val="Mei_20071"/>
      <sheetName val="FA_FISKAL1"/>
      <sheetName val="RWP_33"/>
      <sheetName val="FA_Movement"/>
      <sheetName val="C1_NOV"/>
      <sheetName val="WK_Local"/>
      <sheetName val="Horizon_Cost_Saves_Pkg"/>
      <sheetName val="Invoice_Cross_Reference"/>
      <sheetName val="Spec_22104"/>
      <sheetName val="Invoice"/>
      <sheetName val="Revenue"/>
      <sheetName val="User"/>
      <sheetName val="CONTROL"/>
      <sheetName val="A1-11"/>
      <sheetName val="A1-12"/>
      <sheetName val="Links"/>
      <sheetName val="AR Karyawan"/>
      <sheetName val="1771-I2"/>
      <sheetName val="Factors"/>
      <sheetName val="Project Summary"/>
      <sheetName val="Batam"/>
      <sheetName val="ParData"/>
      <sheetName val="JSB"/>
      <sheetName val="KODJA"/>
      <sheetName val="Overall _4_"/>
      <sheetName val="Overall _2_"/>
      <sheetName val="nto71"/>
      <sheetName val="Cruser Sp71"/>
      <sheetName val="PAJE-2007"/>
      <sheetName val="Down Payment Invoice"/>
      <sheetName val="1771-I2_x005f_x005f_x005f_x0000__x005f_x005f_x000"/>
      <sheetName val="6"/>
      <sheetName val="DataValidation"/>
      <sheetName val="2005"/>
      <sheetName val="TB"/>
      <sheetName val="Combined FA"/>
      <sheetName val="CM Tgl"/>
      <sheetName val="NMN"/>
      <sheetName val="SBM"/>
      <sheetName val="GBSM"/>
      <sheetName val="Meka"/>
      <sheetName val="NTM"/>
      <sheetName val="CODESS"/>
      <sheetName val="Marshal-SPT"/>
      <sheetName val="WACC_VDF"/>
      <sheetName val="fr BS"/>
      <sheetName val="P&amp;L Adjustment"/>
      <sheetName val="populasi"/>
      <sheetName val="aktdit(WP)"/>
      <sheetName val="Database"/>
      <sheetName val="Schedule-TB"/>
      <sheetName val="SE"/>
      <sheetName val="PC-1"/>
      <sheetName val="UsulPnn"/>
      <sheetName val="ESTIMASI MITRA"/>
      <sheetName val="Lamp-14(Manajemen)"/>
      <sheetName val="jan_book"/>
      <sheetName val="sep_ST"/>
      <sheetName val="Detail_Lead"/>
      <sheetName val="Phasing_by_Month"/>
      <sheetName val="Cost_Input_Sheet"/>
      <sheetName val="cost_recovery"/>
      <sheetName val="Ref-As_Is_GL_acc"/>
      <sheetName val="P&amp;L_INPUT"/>
      <sheetName val="OthAsset_roll"/>
      <sheetName val="Input_Sheet"/>
      <sheetName val="Portofolio_Trading"/>
      <sheetName val="APAC_Q1FY09_-_Oracle"/>
      <sheetName val="PROD_FRY-MONODON"/>
      <sheetName val="Accounts_Payable_(AA)"/>
      <sheetName val="TBCons_KMB04"/>
      <sheetName val="AR_EXPORT"/>
      <sheetName val="1721-A1_(terbaru)"/>
      <sheetName val="Q_1"/>
      <sheetName val="V_D_5-2"/>
      <sheetName val="Location_Details__2_"/>
      <sheetName val="FA_Movement_IBIC2"/>
      <sheetName val="Data_Sheet1"/>
      <sheetName val="Accrued_(ckrg)1"/>
      <sheetName val="WIP_DETAIL_(GL_VS_NMP)1"/>
      <sheetName val="NY_ADMIN2"/>
      <sheetName val="Mei_20072"/>
      <sheetName val="FA_FISKAL2"/>
      <sheetName val="Mutasi_Final1"/>
      <sheetName val="FE-1771$_P11"/>
      <sheetName val="RWP_331"/>
      <sheetName val="WK_Local1"/>
      <sheetName val="FA_Movement1"/>
      <sheetName val="C1_NOV1"/>
      <sheetName val="jan_book1"/>
      <sheetName val="Horizon_Cost_Saves_Pkg1"/>
      <sheetName val="sep_ST1"/>
      <sheetName val="Detail_Lead1"/>
      <sheetName val="Phasing_by_Month1"/>
      <sheetName val="Cost_Input_Sheet1"/>
      <sheetName val="cost_recovery1"/>
      <sheetName val="Ref-As_Is_GL_acc1"/>
      <sheetName val="P&amp;L_INPUT1"/>
      <sheetName val="OthAsset_roll1"/>
      <sheetName val="Input_Sheet1"/>
      <sheetName val="Portofolio_Trading1"/>
      <sheetName val="APAC_Q1FY09_-_Oracle1"/>
      <sheetName val="PROD_FRY-MONODON1"/>
      <sheetName val="Accounts_Payable_(AA)1"/>
      <sheetName val="TBCons_KMB041"/>
      <sheetName val="AR_EXPORT1"/>
      <sheetName val="1721-A1_(terbaru)1"/>
      <sheetName val="Q_11"/>
      <sheetName val="V_D_5-21"/>
      <sheetName val="Location_Details__2_1"/>
      <sheetName val="FA_Movement_IBIC3"/>
      <sheetName val="Notes_to_BS2"/>
      <sheetName val="Trial_Bal2"/>
      <sheetName val="Data_Sheet2"/>
      <sheetName val="Journal_Template2"/>
      <sheetName val="NO_FAKTUR2"/>
      <sheetName val="1998_CITR2"/>
      <sheetName val="Client_Aje2"/>
      <sheetName val="Accrued_(ckrg)2"/>
      <sheetName val="Gaikindo_Report2"/>
      <sheetName val="WIP_DETAIL_(GL_VS_NMP)2"/>
      <sheetName val="NY_ADMIN3"/>
      <sheetName val="Mei_20073"/>
      <sheetName val="FA_FISKAL3"/>
      <sheetName val="Mutasi_Final2"/>
      <sheetName val="FE-1771$_P12"/>
      <sheetName val="RWP_332"/>
      <sheetName val="WK_Local2"/>
      <sheetName val="FA_Movement2"/>
      <sheetName val="C1_NOV2"/>
      <sheetName val="jan_book2"/>
      <sheetName val="Horizon_Cost_Saves_Pkg2"/>
      <sheetName val="sep_ST2"/>
      <sheetName val="Detail_Lead2"/>
      <sheetName val="Phasing_by_Month2"/>
      <sheetName val="Cost_Input_Sheet2"/>
      <sheetName val="cost_recovery2"/>
      <sheetName val="Ref-As_Is_GL_acc2"/>
      <sheetName val="P&amp;L_INPUT2"/>
      <sheetName val="OthAsset_roll2"/>
      <sheetName val="Input_Sheet2"/>
      <sheetName val="Portofolio_Trading2"/>
      <sheetName val="APAC_Q1FY09_-_Oracle2"/>
      <sheetName val="PROD_FRY-MONODON2"/>
      <sheetName val="Accounts_Payable_(AA)2"/>
      <sheetName val="TBCons_KMB042"/>
      <sheetName val="AR_EXPORT2"/>
      <sheetName val="1721-A1_(terbaru)2"/>
      <sheetName val="Q_12"/>
      <sheetName val="V_D_5-22"/>
      <sheetName val="Location_Details__2_2"/>
      <sheetName val="2.Gaji-Bag"/>
      <sheetName val="P&amp;L"/>
      <sheetName val="KHUSUS BRAVO II"/>
      <sheetName val="upload"/>
      <sheetName val="Petrosea"/>
      <sheetName val="CASH_FLOW"/>
      <sheetName val="CASH_FLOW1"/>
      <sheetName val="CostRecovery_-_JV3"/>
      <sheetName val="bill_qty1"/>
      <sheetName val="Invoice_Cross_Reference1"/>
      <sheetName val="Spec_221041"/>
      <sheetName val="Input__EAST"/>
      <sheetName val="Simple_Coff_"/>
      <sheetName val="Overall__4_"/>
      <sheetName val="Overall__2_"/>
      <sheetName val="Cruser_Sp71"/>
      <sheetName val="Pnrmanent_info"/>
      <sheetName val="Down_Payment_Invoice"/>
      <sheetName val="REF_ONLY"/>
      <sheetName val="Permanent_info4"/>
      <sheetName val="Depreciation__schedule4"/>
      <sheetName val="Penyusutan_(2)4"/>
      <sheetName val="disposal_assets4"/>
      <sheetName val="details_fiscal_adjustments4"/>
      <sheetName val="Sum_empcost4"/>
      <sheetName val="data_wp4"/>
      <sheetName val="provision_(3)4"/>
      <sheetName val="Recon-Art_214"/>
      <sheetName val="FA-gainloss_(2)4"/>
      <sheetName val="fiscal_corr4"/>
      <sheetName val="1771_24"/>
      <sheetName val="1771_2(E)4"/>
      <sheetName val="Depr-Comp_(2)4"/>
      <sheetName val="Marshal_(3)4"/>
      <sheetName val="Marshal_(2)4"/>
      <sheetName val="provision_(2)4"/>
      <sheetName val="fiscal_corr_(3)4"/>
      <sheetName val="fiscal_corr_(2)4"/>
      <sheetName val="fiscal_depr(E)4"/>
      <sheetName val="CostRecovery_-_JV4"/>
      <sheetName val="PENJ_NERACA2"/>
      <sheetName val="bill_qty2"/>
      <sheetName val="CASH_FLOW2"/>
      <sheetName val="Invoice_Cross_Reference2"/>
      <sheetName val="Spec_221042"/>
      <sheetName val="Input__EAST1"/>
      <sheetName val="Simple_Coff_1"/>
      <sheetName val="Overall__4_1"/>
      <sheetName val="Overall__2_1"/>
      <sheetName val="Cruser_Sp711"/>
      <sheetName val="Pnrmanent_info1"/>
      <sheetName val="Down_Payment_Invoice1"/>
      <sheetName val="REF_ONLY1"/>
      <sheetName val="MAP_BS"/>
      <sheetName val="ID"/>
      <sheetName val="PA"/>
      <sheetName val="Lists"/>
      <sheetName val="1771-I2__"/>
      <sheetName val="Val_Ind"/>
      <sheetName val="Val_Mean"/>
      <sheetName val="Mult_Decrement"/>
      <sheetName val="Val_Result"/>
      <sheetName val="Plan_Rules"/>
      <sheetName val="trf 7 jht"/>
      <sheetName val="Deferred Rev"/>
      <sheetName val="Biaya"/>
      <sheetName val="A. Data Permintaan Produk"/>
      <sheetName val="C. Data Faktur "/>
      <sheetName val="Data Kalender"/>
      <sheetName val="M. Data Biaya Kirim"/>
      <sheetName val="EXC-R2004"/>
      <sheetName val="Anciliary Revenues"/>
      <sheetName val="DetailedHelp"/>
      <sheetName val="FI 30 Jun'06"/>
      <sheetName val="Workshop_Tools"/>
      <sheetName val="FE-1770_P1"/>
      <sheetName val="Flash_var_"/>
      <sheetName val="TBC05_Net"/>
      <sheetName val="_WP_SPT_2012_-_23_04_2013_xlsx"/>
      <sheetName val="SUMMARY_2001"/>
      <sheetName val="960_1123_03cleared"/>
      <sheetName val="Exc__Rate"/>
      <sheetName val="Donat"/>
      <sheetName val="Demand projections"/>
      <sheetName val="Coverage calcs"/>
      <sheetName val="part"/>
      <sheetName val="PB(B)"/>
      <sheetName val="BD"/>
      <sheetName val="FJT"/>
      <sheetName val="CC.1"/>
      <sheetName val="CC.2"/>
      <sheetName val="CC.3"/>
      <sheetName val="EBITRECS"/>
      <sheetName val="PEMAKAIAN PAKAN &amp; OBAT"/>
      <sheetName val="Contracts"/>
      <sheetName val="WACC-Temp 2003"/>
      <sheetName val="Curve"/>
      <sheetName val="Wtr &amp; Dist"/>
      <sheetName val="Power plant"/>
      <sheetName val="(1) Mthly CAPEX FY2004"/>
      <sheetName val=" Posting"/>
      <sheetName val="CMA Addition"/>
      <sheetName val="Machinery"/>
      <sheetName val="kriteria"/>
      <sheetName val="Data_Cust (2)"/>
      <sheetName val="Data23"/>
      <sheetName val="Data26"/>
      <sheetName val="LIST"/>
      <sheetName val="IS"/>
      <sheetName val="N.3"/>
      <sheetName val="4.1 Placement w.o.b"/>
      <sheetName val="OFFICE"/>
      <sheetName val="SAP-JKT"/>
      <sheetName val="Kewajiban Lainnya"/>
      <sheetName val="J"/>
      <sheetName val="WBS2"/>
      <sheetName val="FA_Movement_IBIC4"/>
      <sheetName val="Journal_Template3"/>
      <sheetName val="NO_FAKTUR3"/>
      <sheetName val="Notes_to_BS3"/>
      <sheetName val="Trial_Bal3"/>
      <sheetName val="1998_CITR3"/>
      <sheetName val="Client_Aje3"/>
      <sheetName val="Accrued_(ckrg)3"/>
      <sheetName val="WIP_DETAIL_(GL_VS_NMP)3"/>
      <sheetName val="Gaikindo_Report3"/>
      <sheetName val="Data_Sheet3"/>
      <sheetName val="NY_ADMIN4"/>
      <sheetName val="Mei_20074"/>
      <sheetName val="FA_FISKAL4"/>
      <sheetName val="Mutasi_Final3"/>
      <sheetName val="FE-1771$_P13"/>
      <sheetName val="Other_charges_(income)3"/>
      <sheetName val="RWP_333"/>
      <sheetName val="WK_Local3"/>
      <sheetName val="FA_Movement3"/>
      <sheetName val="Detail_Lead3"/>
      <sheetName val="sep_ST3"/>
      <sheetName val="C1_NOV3"/>
      <sheetName val="Horizon_Cost_Saves_Pkg3"/>
      <sheetName val="P&amp;L_INPUT3"/>
      <sheetName val="jan_book3"/>
      <sheetName val="OthAsset_roll3"/>
      <sheetName val="PROD_FRY-MONODON3"/>
      <sheetName val="Accounts_Payable_(AA)3"/>
      <sheetName val="Ref-As_Is_GL_acc3"/>
      <sheetName val="AR_EXPORT3"/>
      <sheetName val="Location_Details__2_3"/>
      <sheetName val="Portofolio_Trading3"/>
      <sheetName val="APAC_Q1FY09_-_Oracle3"/>
      <sheetName val="cost_recovery3"/>
      <sheetName val="Phasing_by_Month3"/>
      <sheetName val="Cost_Input_Sheet3"/>
      <sheetName val="TBCons_KMB043"/>
      <sheetName val="1721-A1_(terbaru)3"/>
      <sheetName val="Q_13"/>
      <sheetName val="Input_Sheet3"/>
      <sheetName val="Table_5"/>
      <sheetName val="TAX_LIST1"/>
      <sheetName val="V_D_5-23"/>
      <sheetName val="LE767_GLOBAL_CHECKLIST_updated"/>
      <sheetName val="PO_&amp;_TL_Market_Specific"/>
      <sheetName val="Issue_Sheet"/>
      <sheetName val="I__SAP_Screen"/>
      <sheetName val="II__OTR_-_BAS_G1"/>
      <sheetName val="III__AR_Recon"/>
      <sheetName val="IV__AR"/>
      <sheetName val="V_Zero_rated"/>
      <sheetName val="VI__IC_Recon_828_to_2213"/>
      <sheetName val="IC_Recon_800-2213"/>
      <sheetName val="Capital_Purchases_BAS"/>
      <sheetName val="VII__AP_BAS_G11"/>
      <sheetName val="VIII__KN_Rec"/>
      <sheetName val="IX_ITR"/>
      <sheetName val="X__12041001"/>
      <sheetName val="XI__Cust_Output_GST"/>
      <sheetName val="XII_Vend_Input_GST"/>
      <sheetName val="å's_="/>
      <sheetName val="N_100_F_Lead"/>
      <sheetName val="WP_IC_Exp_January_2010"/>
      <sheetName val="trf_multiple_dnrks"/>
      <sheetName val="New_format_sales"/>
      <sheetName val="Main_Menu"/>
      <sheetName val="Schedule_Contract_&amp;_SILO"/>
      <sheetName val="Sales_and_Collections"/>
      <sheetName val="Cost_of_Sales"/>
      <sheetName val="Operating_Expenses_"/>
      <sheetName val="Est__Income_By_Rig"/>
      <sheetName val="Leasing_TA_Duri"/>
      <sheetName val="TA_Jakarta"/>
      <sheetName val="Breakdown_Cost-Well_Control"/>
      <sheetName val="P_&amp;_L_1st-Invst-Well_Control"/>
      <sheetName val="Asset_TA"/>
      <sheetName val="Detail_COGS"/>
      <sheetName val="United_Kingdom"/>
      <sheetName val="RE_reconciliation"/>
      <sheetName val="1200_20"/>
      <sheetName val="fr_BS"/>
      <sheetName val="P&amp;L_Adjustment"/>
      <sheetName val="Combined_FA"/>
      <sheetName val="CM_Tgl"/>
      <sheetName val="S e p"/>
      <sheetName val="M a y"/>
      <sheetName val="J u l"/>
      <sheetName val="N o v"/>
      <sheetName val="O c t"/>
      <sheetName val="M a r"/>
      <sheetName val="F e b"/>
      <sheetName val="J a n"/>
      <sheetName val="00 received in 01"/>
      <sheetName val="A p r"/>
      <sheetName val="A u g"/>
      <sheetName val="WWb"/>
      <sheetName val="PEMBELIAN-05"/>
      <sheetName val="bdrl-usg"/>
      <sheetName val="PEMBELIAN-11"/>
      <sheetName val="Per GL J a n"/>
      <sheetName val="tr"/>
      <sheetName val="DATA FORWARDER"/>
      <sheetName val="Feb Audited"/>
      <sheetName val="P &amp; L"/>
      <sheetName val="L I - ATY"/>
      <sheetName val="summary-1"/>
      <sheetName val="Pg2"/>
      <sheetName val="Tab.Daten"/>
      <sheetName val="Rooms"/>
      <sheetName val="Matrix"/>
      <sheetName val="ocean voyage"/>
      <sheetName val="Vol_Pd_Tot"/>
      <sheetName val="WI"/>
      <sheetName val="Permanent_info5"/>
      <sheetName val="details_fiscal_adjustments5"/>
      <sheetName val="Sum_empcost5"/>
      <sheetName val="fiscal_depr(E)5"/>
      <sheetName val="Journal_Template4"/>
      <sheetName val="FA_Movement_IBIC5"/>
      <sheetName val="1998_CITR4"/>
      <sheetName val="Client_Aje4"/>
      <sheetName val="NO_FAKTUR4"/>
      <sheetName val="Gaikindo_Report4"/>
      <sheetName val="Trial_Bal4"/>
      <sheetName val="Notes_to_BS4"/>
      <sheetName val="Data_Sheet4"/>
      <sheetName val="Mutasi_Final4"/>
      <sheetName val="WIP_DETAIL_(GL_VS_NMP)4"/>
      <sheetName val="NY_ADMIN5"/>
      <sheetName val="Mei_20075"/>
      <sheetName val="FA_FISKAL5"/>
      <sheetName val="WK_Local4"/>
      <sheetName val="Other_charges_(income)4"/>
      <sheetName val="Accrued_(ckrg)4"/>
      <sheetName val="Detail_Lead4"/>
      <sheetName val="FA_Movement4"/>
      <sheetName val="OthAsset_roll4"/>
      <sheetName val="C1_NOV4"/>
      <sheetName val="jan_book4"/>
      <sheetName val="RWP_334"/>
      <sheetName val="FE-1771$_P14"/>
      <sheetName val="sep_ST4"/>
      <sheetName val="Horizon_Cost_Saves_Pkg4"/>
      <sheetName val="Input_Sheet4"/>
      <sheetName val="Ref-As_Is_GL_acc4"/>
      <sheetName val="Location_Details__2_4"/>
      <sheetName val="P&amp;L_INPUT4"/>
      <sheetName val="PROD_FRY-MONODON4"/>
      <sheetName val="Portofolio_Trading4"/>
      <sheetName val="APAC_Q1FY09_-_Oracle4"/>
      <sheetName val="Phasing_by_Month4"/>
      <sheetName val="Cost_Input_Sheet4"/>
      <sheetName val="cost_recovery4"/>
      <sheetName val="Table_51"/>
      <sheetName val="TAX_LIST2"/>
      <sheetName val="AR_EXPORT4"/>
      <sheetName val="Accounts_Payable_(AA)4"/>
      <sheetName val="TBCons_KMB044"/>
      <sheetName val="MAP_BS1"/>
      <sheetName val="TBC05_Net1"/>
      <sheetName val="Q_14"/>
      <sheetName val="_WP_SPT_2012_-_23_04_2013_xlsx1"/>
      <sheetName val="SUMMARY_20011"/>
      <sheetName val="1721-A1_(terbaru)4"/>
      <sheetName val="LE767_GLOBAL_CHECKLIST_updated1"/>
      <sheetName val="PO_&amp;_TL_Market_Specific1"/>
      <sheetName val="Issue_Sheet1"/>
      <sheetName val="I__SAP_Screen1"/>
      <sheetName val="II__OTR_-_BAS_G11"/>
      <sheetName val="III__AR_Recon1"/>
      <sheetName val="IV__AR1"/>
      <sheetName val="V_Zero_rated1"/>
      <sheetName val="VI__IC_Recon_828_to_22131"/>
      <sheetName val="IC_Recon_800-22131"/>
      <sheetName val="Capital_Purchases_BAS1"/>
      <sheetName val="VII__AP_BAS_G111"/>
      <sheetName val="VIII__KN_Rec1"/>
      <sheetName val="IX_ITR1"/>
      <sheetName val="X__120410011"/>
      <sheetName val="XI__Cust_Output_GST1"/>
      <sheetName val="XII_Vend_Input_GST1"/>
      <sheetName val="å's_=1"/>
      <sheetName val="N_100_F_Lead1"/>
      <sheetName val="WP_IC_Exp_January_20101"/>
      <sheetName val="V_D_5-24"/>
      <sheetName val="trf_multiple_dnrks1"/>
      <sheetName val="New_format_sales1"/>
      <sheetName val="United_Kingdom1"/>
      <sheetName val="RE_reconciliation1"/>
      <sheetName val="CM_Tgl1"/>
      <sheetName val="Main_Menu1"/>
      <sheetName val="Schedule_Contract_&amp;_SILO1"/>
      <sheetName val="Sales_and_Collections1"/>
      <sheetName val="Cost_of_Sales1"/>
      <sheetName val="Operating_Expenses_1"/>
      <sheetName val="Est__Income_By_Rig1"/>
      <sheetName val="Leasing_TA_Duri1"/>
      <sheetName val="TA_Jakarta1"/>
      <sheetName val="Breakdown_Cost-Well_Control1"/>
      <sheetName val="P_&amp;_L_1st-Invst-Well_Control1"/>
      <sheetName val="Asset_TA1"/>
      <sheetName val="Detail_COGS1"/>
      <sheetName val="1200_201"/>
      <sheetName val="Combined_FA1"/>
      <sheetName val="fr_BS1"/>
      <sheetName val="P&amp;L_Adjustment1"/>
      <sheetName val="Income_Statement"/>
      <sheetName val="Account_Code"/>
      <sheetName val="CC_1"/>
      <sheetName val="CC_2"/>
      <sheetName val="CC_3"/>
      <sheetName val="ESTIMASI_MITRA"/>
      <sheetName val="S_e_p"/>
      <sheetName val="M_a_y"/>
      <sheetName val="J_u_l"/>
      <sheetName val="N_o_v"/>
      <sheetName val="O_c_t"/>
      <sheetName val="M_a_r"/>
      <sheetName val="F_e_b"/>
      <sheetName val="J_a_n"/>
      <sheetName val="00_received_in_01"/>
      <sheetName val="A_p_r"/>
      <sheetName val="A_u_g"/>
      <sheetName val="Per_GL_J_a_n"/>
      <sheetName val="Data_Cust_(2)"/>
      <sheetName val="N_3"/>
      <sheetName val="4_1_Placement_w_o_b"/>
      <sheetName val="Kewajiban_Lainnya"/>
      <sheetName val="2_Gaji-Bag"/>
      <sheetName val="ocean_voyage"/>
      <sheetName val="Permanent_info6"/>
      <sheetName val="details_fiscal_adjustments6"/>
      <sheetName val="Sum_empcost6"/>
      <sheetName val="fiscal_depr(E)6"/>
      <sheetName val="Journal_Template5"/>
      <sheetName val="FA_Movement_IBIC6"/>
      <sheetName val="1998_CITR5"/>
      <sheetName val="Client_Aje5"/>
      <sheetName val="NO_FAKTUR5"/>
      <sheetName val="Gaikindo_Report5"/>
      <sheetName val="Trial_Bal5"/>
      <sheetName val="Notes_to_BS5"/>
      <sheetName val="Data_Sheet5"/>
      <sheetName val="Mutasi_Final5"/>
      <sheetName val="WIP_DETAIL_(GL_VS_NMP)5"/>
      <sheetName val="NY_ADMIN6"/>
      <sheetName val="Mei_20076"/>
      <sheetName val="FA_FISKAL6"/>
      <sheetName val="data_wp5"/>
      <sheetName val="WK_Local5"/>
      <sheetName val="Other_charges_(income)5"/>
      <sheetName val="Accrued_(ckrg)5"/>
      <sheetName val="Detail_Lead5"/>
      <sheetName val="FA_Movement5"/>
      <sheetName val="OthAsset_roll5"/>
      <sheetName val="C1_NOV5"/>
      <sheetName val="jan_book5"/>
      <sheetName val="RWP_335"/>
      <sheetName val="FE-1771$_P15"/>
      <sheetName val="sep_ST5"/>
      <sheetName val="Horizon_Cost_Saves_Pkg5"/>
      <sheetName val="Input_Sheet5"/>
      <sheetName val="Ref-As_Is_GL_acc5"/>
      <sheetName val="Location_Details__2_5"/>
      <sheetName val="P&amp;L_INPUT5"/>
      <sheetName val="PROD_FRY-MONODON5"/>
      <sheetName val="Portofolio_Trading5"/>
      <sheetName val="APAC_Q1FY09_-_Oracle5"/>
      <sheetName val="Phasing_by_Month5"/>
      <sheetName val="Cost_Input_Sheet5"/>
      <sheetName val="cost_recovery5"/>
      <sheetName val="Table_52"/>
      <sheetName val="TAX_LIST3"/>
      <sheetName val="AR_EXPORT5"/>
      <sheetName val="Accounts_Payable_(AA)5"/>
      <sheetName val="TBCons_KMB045"/>
      <sheetName val="Pnrmanent_info2"/>
      <sheetName val="MAP_BS2"/>
      <sheetName val="TBC05_Net2"/>
      <sheetName val="Q_15"/>
      <sheetName val="_WP_SPT_2012_-_23_04_2013_xlsx2"/>
      <sheetName val="SUMMARY_20012"/>
      <sheetName val="1721-A1_(terbaru)5"/>
      <sheetName val="LE767_GLOBAL_CHECKLIST_updated2"/>
      <sheetName val="PO_&amp;_TL_Market_Specific2"/>
      <sheetName val="Issue_Sheet2"/>
      <sheetName val="I__SAP_Screen2"/>
      <sheetName val="II__OTR_-_BAS_G12"/>
      <sheetName val="III__AR_Recon2"/>
      <sheetName val="IV__AR2"/>
      <sheetName val="V_Zero_rated2"/>
      <sheetName val="VI__IC_Recon_828_to_22132"/>
      <sheetName val="IC_Recon_800-22132"/>
      <sheetName val="Capital_Purchases_BAS2"/>
      <sheetName val="VII__AP_BAS_G112"/>
      <sheetName val="VIII__KN_Rec2"/>
      <sheetName val="IX_ITR2"/>
      <sheetName val="X__120410012"/>
      <sheetName val="XI__Cust_Output_GST2"/>
      <sheetName val="XII_Vend_Input_GST2"/>
      <sheetName val="å's_=2"/>
      <sheetName val="Input__EAST2"/>
      <sheetName val="Simple_Coff_2"/>
      <sheetName val="N_100_F_Lead2"/>
      <sheetName val="WP_IC_Exp_January_20102"/>
      <sheetName val="V_D_5-25"/>
      <sheetName val="trf_multiple_dnrks2"/>
      <sheetName val="New_format_sales2"/>
      <sheetName val="REF_ONLY2"/>
      <sheetName val="United_Kingdom2"/>
      <sheetName val="RE_reconciliation2"/>
      <sheetName val="CM_Tgl2"/>
      <sheetName val="Main_Menu2"/>
      <sheetName val="Schedule_Contract_&amp;_SILO2"/>
      <sheetName val="Sales_and_Collections2"/>
      <sheetName val="Cost_of_Sales2"/>
      <sheetName val="Operating_Expenses_2"/>
      <sheetName val="Est__Income_By_Rig2"/>
      <sheetName val="Leasing_TA_Duri2"/>
      <sheetName val="TA_Jakarta2"/>
      <sheetName val="Breakdown_Cost-Well_Control2"/>
      <sheetName val="P_&amp;_L_1st-Invst-Well_Control2"/>
      <sheetName val="Asset_TA2"/>
      <sheetName val="Detail_COGS2"/>
      <sheetName val="1200_202"/>
      <sheetName val="Combined_FA2"/>
      <sheetName val="fr_BS2"/>
      <sheetName val="P&amp;L_Adjustment2"/>
      <sheetName val="Income_Statement1"/>
      <sheetName val="Account_Code1"/>
      <sheetName val="CC_11"/>
      <sheetName val="CC_21"/>
      <sheetName val="CC_31"/>
      <sheetName val="ESTIMASI_MITRA1"/>
      <sheetName val="S_e_p1"/>
      <sheetName val="M_a_y1"/>
      <sheetName val="J_u_l1"/>
      <sheetName val="N_o_v1"/>
      <sheetName val="O_c_t1"/>
      <sheetName val="M_a_r1"/>
      <sheetName val="F_e_b1"/>
      <sheetName val="J_a_n1"/>
      <sheetName val="00_received_in_011"/>
      <sheetName val="A_p_r1"/>
      <sheetName val="A_u_g1"/>
      <sheetName val="Per_GL_J_a_n1"/>
      <sheetName val="Data_Cust_(2)1"/>
      <sheetName val="N_31"/>
      <sheetName val="4_1_Placement_w_o_b1"/>
      <sheetName val="Kewajiban_Lainnya1"/>
      <sheetName val="Flash_var_1"/>
      <sheetName val="960_1123_03cleared1"/>
      <sheetName val="Workshop_Tools1"/>
      <sheetName val="FE-1770_P11"/>
      <sheetName val="Exc__Rate1"/>
      <sheetName val="2_Gaji-Bag1"/>
      <sheetName val="ocean_voyage1"/>
      <sheetName val="MFWP"/>
      <sheetName val="sapactivexlhiddensheet"/>
      <sheetName val="調査シート"/>
      <sheetName val="AJP-AUDITOR"/>
      <sheetName val="TERM OF PAYMENT"/>
      <sheetName val="통계자료"/>
      <sheetName val="Rincian beban operasi"/>
      <sheetName val="TABEL"/>
      <sheetName val="1771-I2_x005f_x005f_x005f_x005f_x005f_x005f_x0000"/>
      <sheetName val="1771-I2_x005f_x0000__x000"/>
      <sheetName val="1771-I2_x005f_x005f_x0000"/>
      <sheetName val="1771-I2_x005f_x005f_x005f_x005f_x005f_x005f_x005f"/>
      <sheetName val="SUM (2)"/>
      <sheetName val="Constants"/>
      <sheetName val="ING"/>
      <sheetName val="ASSET"/>
      <sheetName val="Engineering Workload"/>
      <sheetName val="BSLA"/>
      <sheetName val="1771-I2_x0000__x000"/>
      <sheetName val="CA"/>
      <sheetName val="PD"/>
      <sheetName val="OLDMAP"/>
      <sheetName val="NAJUR"/>
      <sheetName val="BB-PD"/>
      <sheetName val="omzet"/>
      <sheetName val="Tanah"/>
      <sheetName val="RevBgt6-7"/>
      <sheetName val="計算式"/>
      <sheetName val="2-2022 AP SUBS"/>
      <sheetName val="G101"/>
      <sheetName val="Agu"/>
      <sheetName val="Apr"/>
      <sheetName val="Des"/>
      <sheetName val="Jan"/>
      <sheetName val="Jul"/>
      <sheetName val="Jun"/>
      <sheetName val="Mar"/>
      <sheetName val="Mei"/>
      <sheetName val="Nov"/>
      <sheetName val="Okt"/>
      <sheetName val="Peb"/>
      <sheetName val="Sep"/>
      <sheetName val="quotation"/>
      <sheetName val="PARA"/>
      <sheetName val="dghn"/>
      <sheetName val="FF-5"/>
      <sheetName val="MMIP(JU)"/>
      <sheetName val="F-1&amp;F-2"/>
      <sheetName val="Pivot"/>
      <sheetName val="Lookups"/>
      <sheetName val="OperExp"/>
      <sheetName val="PAJE"/>
      <sheetName val="Form 10"/>
      <sheetName val="BARS"/>
      <sheetName val="recl JV437"/>
      <sheetName val="1771-I2_x005f_x0000__x005f_x005f_x000"/>
      <sheetName val="Additions Interface"/>
      <sheetName val="Fin.High"/>
      <sheetName val="SheetGMP"/>
      <sheetName val="SheetGMT"/>
      <sheetName val="panther"/>
      <sheetName val="วงเครดิต 3"/>
      <sheetName val="TB-TRANS"/>
      <sheetName val="PM"/>
      <sheetName val="13"/>
      <sheetName val="cons workpapers"/>
      <sheetName val="IGO"/>
      <sheetName val="Volume &amp; OCI vs. PY"/>
      <sheetName val="~By Market_vol"/>
      <sheetName val="Volume &amp; OCI vs. Budget"/>
      <sheetName val="~By Region_vol"/>
      <sheetName val="~Options_vol"/>
    </sheetNames>
    <sheetDataSet>
      <sheetData sheetId="0">
        <row r="7">
          <cell r="E7" t="str">
            <v>PT NEWCREST SUMATRA MINERALS</v>
          </cell>
        </row>
      </sheetData>
      <sheetData sheetId="1">
        <row r="7">
          <cell r="E7" t="str">
            <v>PT NEWCREST SUMATRA MINERALS</v>
          </cell>
        </row>
      </sheetData>
      <sheetData sheetId="2">
        <row r="7">
          <cell r="E7" t="str">
            <v>PT NEWCREST SUMATRA MINERALS</v>
          </cell>
        </row>
      </sheetData>
      <sheetData sheetId="3">
        <row r="7">
          <cell r="E7" t="str">
            <v>PT NEWCREST SUMATRA MINERALS</v>
          </cell>
        </row>
      </sheetData>
      <sheetData sheetId="4">
        <row r="7">
          <cell r="E7" t="str">
            <v>PT NEWCREST SUMATRA MINERALS</v>
          </cell>
        </row>
      </sheetData>
      <sheetData sheetId="5">
        <row r="7">
          <cell r="E7" t="str">
            <v>PT NEWCREST SUMATRA MINERALS</v>
          </cell>
        </row>
      </sheetData>
      <sheetData sheetId="6" refreshError="1"/>
      <sheetData sheetId="7" refreshError="1"/>
      <sheetData sheetId="8">
        <row r="7">
          <cell r="E7" t="str">
            <v>PT NEWCREST SUMATRA MINERALS</v>
          </cell>
        </row>
      </sheetData>
      <sheetData sheetId="9">
        <row r="7">
          <cell r="E7" t="str">
            <v>PT NEWCREST SUMATRA MINERALS</v>
          </cell>
        </row>
      </sheetData>
      <sheetData sheetId="10">
        <row r="7">
          <cell r="E7" t="str">
            <v>PT NEWCREST SUMATRA MINERALS</v>
          </cell>
        </row>
      </sheetData>
      <sheetData sheetId="11">
        <row r="7">
          <cell r="E7" t="str">
            <v>PT NEWCREST SUMATRA MINERALS</v>
          </cell>
        </row>
      </sheetData>
      <sheetData sheetId="12" refreshError="1">
        <row r="14">
          <cell r="E14">
            <v>0</v>
          </cell>
        </row>
        <row r="133">
          <cell r="F133">
            <v>35582.469999999994</v>
          </cell>
        </row>
      </sheetData>
      <sheetData sheetId="13">
        <row r="7">
          <cell r="E7" t="str">
            <v>PT NEWCREST SUMATRA MINERALS</v>
          </cell>
        </row>
      </sheetData>
      <sheetData sheetId="14">
        <row r="7">
          <cell r="E7" t="str">
            <v>PT NEWCREST SUMATRA MINERALS</v>
          </cell>
        </row>
      </sheetData>
      <sheetData sheetId="15">
        <row r="7">
          <cell r="E7" t="str">
            <v>PT NEWCREST SUMATRA MINERALS</v>
          </cell>
        </row>
      </sheetData>
      <sheetData sheetId="16">
        <row r="31">
          <cell r="R31">
            <v>0</v>
          </cell>
        </row>
      </sheetData>
      <sheetData sheetId="17">
        <row r="7">
          <cell r="E7" t="str">
            <v>PT NEWCREST SUMATRA MINERALS</v>
          </cell>
        </row>
      </sheetData>
      <sheetData sheetId="18">
        <row r="31">
          <cell r="R31">
            <v>0</v>
          </cell>
        </row>
      </sheetData>
      <sheetData sheetId="19">
        <row r="7">
          <cell r="E7" t="str">
            <v>PT NEWCREST SUMATRA MINERALS</v>
          </cell>
        </row>
      </sheetData>
      <sheetData sheetId="20">
        <row r="31">
          <cell r="R31">
            <v>0</v>
          </cell>
        </row>
      </sheetData>
      <sheetData sheetId="21">
        <row r="7">
          <cell r="E7" t="str">
            <v>PT NEWCREST SUMATRA MINERALS</v>
          </cell>
        </row>
      </sheetData>
      <sheetData sheetId="22">
        <row r="31">
          <cell r="R31">
            <v>0</v>
          </cell>
        </row>
      </sheetData>
      <sheetData sheetId="23">
        <row r="7">
          <cell r="E7" t="str">
            <v>PT NEWCREST SUMATRA MINERALS</v>
          </cell>
        </row>
      </sheetData>
      <sheetData sheetId="24">
        <row r="31">
          <cell r="R31">
            <v>0</v>
          </cell>
        </row>
      </sheetData>
      <sheetData sheetId="25">
        <row r="31">
          <cell r="R31">
            <v>0</v>
          </cell>
        </row>
      </sheetData>
      <sheetData sheetId="26">
        <row r="31">
          <cell r="R31">
            <v>0</v>
          </cell>
        </row>
      </sheetData>
      <sheetData sheetId="27">
        <row r="31">
          <cell r="R31">
            <v>0</v>
          </cell>
        </row>
      </sheetData>
      <sheetData sheetId="28">
        <row r="31">
          <cell r="R31">
            <v>0</v>
          </cell>
        </row>
      </sheetData>
      <sheetData sheetId="29">
        <row r="31">
          <cell r="R31">
            <v>0</v>
          </cell>
        </row>
      </sheetData>
      <sheetData sheetId="30">
        <row r="31">
          <cell r="R31">
            <v>0</v>
          </cell>
        </row>
      </sheetData>
      <sheetData sheetId="31">
        <row r="7">
          <cell r="E7" t="str">
            <v>PT NEWCREST SUMATRA MINERALS</v>
          </cell>
        </row>
      </sheetData>
      <sheetData sheetId="32">
        <row r="31">
          <cell r="R31">
            <v>0</v>
          </cell>
        </row>
      </sheetData>
      <sheetData sheetId="33">
        <row r="7">
          <cell r="E7" t="str">
            <v>PT NEWCREST SUMATRA MINERALS</v>
          </cell>
        </row>
      </sheetData>
      <sheetData sheetId="34">
        <row r="31">
          <cell r="R31">
            <v>0</v>
          </cell>
        </row>
      </sheetData>
      <sheetData sheetId="35">
        <row r="31">
          <cell r="R31">
            <v>0</v>
          </cell>
        </row>
      </sheetData>
      <sheetData sheetId="36">
        <row r="31">
          <cell r="R31">
            <v>0</v>
          </cell>
        </row>
      </sheetData>
      <sheetData sheetId="37">
        <row r="31">
          <cell r="R31">
            <v>0</v>
          </cell>
        </row>
      </sheetData>
      <sheetData sheetId="38">
        <row r="31">
          <cell r="R31">
            <v>0</v>
          </cell>
        </row>
      </sheetData>
      <sheetData sheetId="39">
        <row r="31">
          <cell r="R31">
            <v>0</v>
          </cell>
        </row>
      </sheetData>
      <sheetData sheetId="40">
        <row r="36">
          <cell r="G36">
            <v>0</v>
          </cell>
        </row>
      </sheetData>
      <sheetData sheetId="41">
        <row r="31">
          <cell r="R31">
            <v>0</v>
          </cell>
        </row>
      </sheetData>
      <sheetData sheetId="42">
        <row r="31">
          <cell r="R31">
            <v>0</v>
          </cell>
        </row>
      </sheetData>
      <sheetData sheetId="43">
        <row r="31">
          <cell r="R31">
            <v>0</v>
          </cell>
        </row>
      </sheetData>
      <sheetData sheetId="44">
        <row r="31">
          <cell r="R31">
            <v>0</v>
          </cell>
        </row>
      </sheetData>
      <sheetData sheetId="45">
        <row r="31">
          <cell r="R31">
            <v>0</v>
          </cell>
        </row>
      </sheetData>
      <sheetData sheetId="46">
        <row r="31">
          <cell r="R31">
            <v>0</v>
          </cell>
        </row>
      </sheetData>
      <sheetData sheetId="47">
        <row r="31">
          <cell r="R31">
            <v>0</v>
          </cell>
        </row>
      </sheetData>
      <sheetData sheetId="48">
        <row r="31">
          <cell r="R31">
            <v>0</v>
          </cell>
        </row>
      </sheetData>
      <sheetData sheetId="49">
        <row r="31">
          <cell r="R31">
            <v>0</v>
          </cell>
        </row>
      </sheetData>
      <sheetData sheetId="50">
        <row r="7">
          <cell r="E7" t="str">
            <v>PT NEWCREST SUMATRA MINERALS</v>
          </cell>
        </row>
      </sheetData>
      <sheetData sheetId="51">
        <row r="31">
          <cell r="R31">
            <v>0</v>
          </cell>
        </row>
      </sheetData>
      <sheetData sheetId="52">
        <row r="31">
          <cell r="R31">
            <v>0</v>
          </cell>
        </row>
      </sheetData>
      <sheetData sheetId="53">
        <row r="7">
          <cell r="E7" t="str">
            <v>PT NEWCREST SUMATRA MINERALS</v>
          </cell>
        </row>
      </sheetData>
      <sheetData sheetId="54">
        <row r="31">
          <cell r="R31">
            <v>0</v>
          </cell>
        </row>
      </sheetData>
      <sheetData sheetId="55">
        <row r="31">
          <cell r="R31">
            <v>0</v>
          </cell>
        </row>
      </sheetData>
      <sheetData sheetId="56">
        <row r="31">
          <cell r="R31">
            <v>0</v>
          </cell>
        </row>
      </sheetData>
      <sheetData sheetId="57">
        <row r="7">
          <cell r="E7" t="str">
            <v>PT NEWCREST SUMATRA MINERALS</v>
          </cell>
        </row>
      </sheetData>
      <sheetData sheetId="58">
        <row r="31">
          <cell r="R31">
            <v>0</v>
          </cell>
        </row>
      </sheetData>
      <sheetData sheetId="59">
        <row r="36">
          <cell r="G36">
            <v>0</v>
          </cell>
        </row>
      </sheetData>
      <sheetData sheetId="60">
        <row r="7">
          <cell r="E7" t="str">
            <v>PT NEWCREST SUMATRA MINERALS</v>
          </cell>
        </row>
      </sheetData>
      <sheetData sheetId="61">
        <row r="36">
          <cell r="G36">
            <v>0</v>
          </cell>
        </row>
      </sheetData>
      <sheetData sheetId="62">
        <row r="7">
          <cell r="E7" t="str">
            <v>PT NEWCREST SUMATRA MINERALS</v>
          </cell>
        </row>
      </sheetData>
      <sheetData sheetId="63">
        <row r="36">
          <cell r="G36">
            <v>0</v>
          </cell>
        </row>
      </sheetData>
      <sheetData sheetId="64">
        <row r="7">
          <cell r="E7" t="str">
            <v>PT NEWCREST SUMATRA MINERALS</v>
          </cell>
        </row>
      </sheetData>
      <sheetData sheetId="65">
        <row r="7">
          <cell r="E7" t="str">
            <v>PT NEWCREST SUMATRA MINERALS</v>
          </cell>
        </row>
      </sheetData>
      <sheetData sheetId="66">
        <row r="7">
          <cell r="E7" t="str">
            <v>PT NEWCREST SUMATRA MINERALS</v>
          </cell>
        </row>
      </sheetData>
      <sheetData sheetId="67">
        <row r="7">
          <cell r="E7" t="str">
            <v>PT NEWCREST SUMATRA MINERALS</v>
          </cell>
        </row>
      </sheetData>
      <sheetData sheetId="68">
        <row r="7">
          <cell r="E7" t="str">
            <v>PT NEWCREST SUMATRA MINERALS</v>
          </cell>
        </row>
      </sheetData>
      <sheetData sheetId="69">
        <row r="7">
          <cell r="E7" t="str">
            <v>PT NEWCREST SUMATRA MINERALS</v>
          </cell>
        </row>
      </sheetData>
      <sheetData sheetId="70">
        <row r="7">
          <cell r="E7" t="str">
            <v>PT NEWCREST SUMATRA MINERALS</v>
          </cell>
        </row>
      </sheetData>
      <sheetData sheetId="71">
        <row r="7">
          <cell r="E7" t="str">
            <v>PT NEWCREST SUMATRA MINERALS</v>
          </cell>
        </row>
      </sheetData>
      <sheetData sheetId="72">
        <row r="7">
          <cell r="E7" t="str">
            <v>PT NEWCREST SUMATRA MINERALS</v>
          </cell>
        </row>
      </sheetData>
      <sheetData sheetId="73">
        <row r="7">
          <cell r="E7" t="str">
            <v>PT NEWCREST SUMATRA MINERALS</v>
          </cell>
        </row>
      </sheetData>
      <sheetData sheetId="74">
        <row r="7">
          <cell r="E7" t="str">
            <v>PT NEWCREST SUMATRA MINERALS</v>
          </cell>
        </row>
      </sheetData>
      <sheetData sheetId="75">
        <row r="7">
          <cell r="E7" t="str">
            <v>PT NEWCREST SUMATRA MINERALS</v>
          </cell>
        </row>
        <row r="36">
          <cell r="G36">
            <v>0</v>
          </cell>
        </row>
      </sheetData>
      <sheetData sheetId="76">
        <row r="7">
          <cell r="E7" t="str">
            <v>PT NEWCREST SUMATRA MINERALS</v>
          </cell>
        </row>
        <row r="31">
          <cell r="R31">
            <v>0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>
        <row r="31">
          <cell r="R31">
            <v>0</v>
          </cell>
        </row>
      </sheetData>
      <sheetData sheetId="412">
        <row r="31">
          <cell r="R31">
            <v>0</v>
          </cell>
        </row>
      </sheetData>
      <sheetData sheetId="413">
        <row r="31">
          <cell r="R31">
            <v>0</v>
          </cell>
        </row>
      </sheetData>
      <sheetData sheetId="414">
        <row r="7">
          <cell r="E7" t="str">
            <v>PT NEWCREST SUMATRA MINERALS</v>
          </cell>
        </row>
      </sheetData>
      <sheetData sheetId="415">
        <row r="7">
          <cell r="E7" t="str">
            <v>PT NEWCREST SUMATRA MINERALS</v>
          </cell>
        </row>
      </sheetData>
      <sheetData sheetId="416">
        <row r="7">
          <cell r="E7" t="str">
            <v>PT NEWCREST SUMATRA MINERALS</v>
          </cell>
        </row>
      </sheetData>
      <sheetData sheetId="417">
        <row r="7">
          <cell r="E7" t="str">
            <v>PT NEWCREST SUMATRA MINERALS</v>
          </cell>
        </row>
      </sheetData>
      <sheetData sheetId="418">
        <row r="7">
          <cell r="E7" t="str">
            <v>PT NEWCREST SUMATRA MINERALS</v>
          </cell>
        </row>
      </sheetData>
      <sheetData sheetId="419">
        <row r="31">
          <cell r="R31">
            <v>0</v>
          </cell>
        </row>
      </sheetData>
      <sheetData sheetId="420">
        <row r="36">
          <cell r="G36">
            <v>0</v>
          </cell>
        </row>
      </sheetData>
      <sheetData sheetId="421">
        <row r="7">
          <cell r="E7" t="str">
            <v>PT NEWCREST SUMATRA MINERALS</v>
          </cell>
        </row>
      </sheetData>
      <sheetData sheetId="422">
        <row r="7">
          <cell r="E7" t="str">
            <v>PT NEWCREST SUMATRA MINERALS</v>
          </cell>
        </row>
      </sheetData>
      <sheetData sheetId="423">
        <row r="7">
          <cell r="E7" t="str">
            <v>PT NEWCREST SUMATRA MINERALS</v>
          </cell>
        </row>
      </sheetData>
      <sheetData sheetId="424">
        <row r="7">
          <cell r="E7" t="str">
            <v>PT NEWCREST SUMATRA MINERALS</v>
          </cell>
        </row>
      </sheetData>
      <sheetData sheetId="425">
        <row r="7">
          <cell r="E7" t="str">
            <v>PT NEWCREST SUMATRA MINERALS</v>
          </cell>
        </row>
      </sheetData>
      <sheetData sheetId="426">
        <row r="7">
          <cell r="E7" t="str">
            <v>PT NEWCREST SUMATRA MINERALS</v>
          </cell>
        </row>
      </sheetData>
      <sheetData sheetId="427">
        <row r="7">
          <cell r="E7" t="str">
            <v>PT NEWCREST SUMATRA MINERALS</v>
          </cell>
        </row>
      </sheetData>
      <sheetData sheetId="428">
        <row r="7">
          <cell r="E7" t="str">
            <v>PT NEWCREST SUMATRA MINERALS</v>
          </cell>
        </row>
      </sheetData>
      <sheetData sheetId="429">
        <row r="7">
          <cell r="E7" t="str">
            <v>PT NEWCREST SUMATRA MINERALS</v>
          </cell>
        </row>
      </sheetData>
      <sheetData sheetId="430">
        <row r="7">
          <cell r="E7" t="str">
            <v>PT NEWCREST SUMATRA MINERALS</v>
          </cell>
        </row>
      </sheetData>
      <sheetData sheetId="431">
        <row r="7">
          <cell r="E7" t="str">
            <v>PT NEWCREST SUMATRA MINERALS</v>
          </cell>
        </row>
      </sheetData>
      <sheetData sheetId="432">
        <row r="7">
          <cell r="E7" t="str">
            <v>PT NEWCREST SUMATRA MINERALS</v>
          </cell>
        </row>
      </sheetData>
      <sheetData sheetId="433">
        <row r="7">
          <cell r="E7" t="str">
            <v>PT NEWCREST SUMATRA MINERALS</v>
          </cell>
        </row>
      </sheetData>
      <sheetData sheetId="434">
        <row r="7">
          <cell r="E7" t="str">
            <v>PT NEWCREST SUMATRA MINERALS</v>
          </cell>
        </row>
      </sheetData>
      <sheetData sheetId="435">
        <row r="31">
          <cell r="R31">
            <v>0</v>
          </cell>
        </row>
      </sheetData>
      <sheetData sheetId="436">
        <row r="31">
          <cell r="R31">
            <v>0</v>
          </cell>
        </row>
      </sheetData>
      <sheetData sheetId="437">
        <row r="7">
          <cell r="E7" t="str">
            <v>PT NEWCREST SUMATRA MINERALS</v>
          </cell>
        </row>
      </sheetData>
      <sheetData sheetId="438"/>
      <sheetData sheetId="439"/>
      <sheetData sheetId="440"/>
      <sheetData sheetId="441">
        <row r="31">
          <cell r="R31">
            <v>0</v>
          </cell>
        </row>
      </sheetData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/>
      <sheetData sheetId="482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/>
      <sheetData sheetId="526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31">
          <cell r="R31">
            <v>0</v>
          </cell>
        </row>
      </sheetData>
      <sheetData sheetId="564">
        <row r="7">
          <cell r="E7" t="str">
            <v>PT NEWCREST SUMATRA MINERALS</v>
          </cell>
        </row>
      </sheetData>
      <sheetData sheetId="565">
        <row r="36">
          <cell r="G36">
            <v>0</v>
          </cell>
        </row>
      </sheetData>
      <sheetData sheetId="566">
        <row r="7">
          <cell r="E7" t="str">
            <v>PT NEWCREST SUMATRA MINERALS</v>
          </cell>
        </row>
      </sheetData>
      <sheetData sheetId="567">
        <row r="7">
          <cell r="E7" t="str">
            <v>PT NEWCREST SUMATRA MINERALS</v>
          </cell>
        </row>
      </sheetData>
      <sheetData sheetId="568">
        <row r="7">
          <cell r="E7" t="str">
            <v>PT NEWCREST SUMATRA MINERALS</v>
          </cell>
        </row>
      </sheetData>
      <sheetData sheetId="569">
        <row r="7">
          <cell r="E7" t="str">
            <v>PT NEWCREST SUMATRA MINERALS</v>
          </cell>
        </row>
      </sheetData>
      <sheetData sheetId="570">
        <row r="7">
          <cell r="E7" t="str">
            <v>PT NEWCREST SUMATRA MINERALS</v>
          </cell>
        </row>
      </sheetData>
      <sheetData sheetId="571">
        <row r="7">
          <cell r="E7" t="str">
            <v>PT NEWCREST SUMATRA MINERALS</v>
          </cell>
        </row>
      </sheetData>
      <sheetData sheetId="572">
        <row r="7">
          <cell r="E7" t="str">
            <v>PT NEWCREST SUMATRA MINERALS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/>
      <sheetData sheetId="640" refreshError="1"/>
      <sheetData sheetId="641" refreshError="1"/>
      <sheetData sheetId="642" refreshError="1"/>
      <sheetData sheetId="643">
        <row r="7">
          <cell r="E7" t="str">
            <v>PT NEWCREST SUMATRA MINERALS</v>
          </cell>
        </row>
      </sheetData>
      <sheetData sheetId="644">
        <row r="31">
          <cell r="R31">
            <v>0</v>
          </cell>
        </row>
      </sheetData>
      <sheetData sheetId="645">
        <row r="7">
          <cell r="E7" t="str">
            <v>PT NEWCREST SUMATRA MINERALS</v>
          </cell>
        </row>
      </sheetData>
      <sheetData sheetId="646">
        <row r="31">
          <cell r="R31">
            <v>0</v>
          </cell>
        </row>
      </sheetData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>
        <row r="7">
          <cell r="E7" t="str">
            <v>PT NEWCREST SUMATRA MINERALS</v>
          </cell>
        </row>
      </sheetData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>
        <row r="36">
          <cell r="G36">
            <v>0</v>
          </cell>
        </row>
      </sheetData>
      <sheetData sheetId="710" refreshError="1"/>
      <sheetData sheetId="711" refreshError="1"/>
      <sheetData sheetId="712">
        <row r="7">
          <cell r="E7" t="str">
            <v>PT NEWCREST SUMATRA MINERALS</v>
          </cell>
        </row>
      </sheetData>
      <sheetData sheetId="713">
        <row r="7">
          <cell r="E7" t="str">
            <v>PT NEWCREST SUMATRA MINERALS</v>
          </cell>
        </row>
      </sheetData>
      <sheetData sheetId="714">
        <row r="7">
          <cell r="E7" t="str">
            <v>PT NEWCREST SUMATRA MINERALS</v>
          </cell>
        </row>
      </sheetData>
      <sheetData sheetId="715">
        <row r="7">
          <cell r="E7" t="str">
            <v>PT NEWCREST SUMATRA MINERALS</v>
          </cell>
        </row>
      </sheetData>
      <sheetData sheetId="716">
        <row r="7">
          <cell r="E7" t="str">
            <v>PT NEWCREST SUMATRA MINERALS</v>
          </cell>
        </row>
      </sheetData>
      <sheetData sheetId="717">
        <row r="7">
          <cell r="E7" t="str">
            <v>PT NEWCREST SUMATRA MINERALS</v>
          </cell>
        </row>
      </sheetData>
      <sheetData sheetId="718">
        <row r="7">
          <cell r="E7" t="str">
            <v>PT NEWCREST SUMATRA MINERALS</v>
          </cell>
        </row>
      </sheetData>
      <sheetData sheetId="719">
        <row r="7">
          <cell r="E7" t="str">
            <v>PT NEWCREST SUMATRA MINERALS</v>
          </cell>
        </row>
      </sheetData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>
        <row r="31">
          <cell r="R31">
            <v>0</v>
          </cell>
        </row>
      </sheetData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>
        <row r="7">
          <cell r="E7" t="str">
            <v>PT NEWCREST SUMATRA MINERALS</v>
          </cell>
        </row>
      </sheetData>
      <sheetData sheetId="754">
        <row r="7">
          <cell r="E7" t="str">
            <v>PT NEWCREST SUMATRA MINERALS</v>
          </cell>
        </row>
      </sheetData>
      <sheetData sheetId="755">
        <row r="7">
          <cell r="E7" t="str">
            <v>PT NEWCREST SUMATRA MINERALS</v>
          </cell>
        </row>
      </sheetData>
      <sheetData sheetId="756">
        <row r="7">
          <cell r="E7" t="str">
            <v>PT NEWCREST SUMATRA MINERALS</v>
          </cell>
        </row>
      </sheetData>
      <sheetData sheetId="757">
        <row r="7">
          <cell r="E7" t="str">
            <v>PT NEWCREST SUMATRA MINERALS</v>
          </cell>
        </row>
      </sheetData>
      <sheetData sheetId="758">
        <row r="7">
          <cell r="E7" t="str">
            <v>PT NEWCREST SUMATRA MINERALS</v>
          </cell>
        </row>
      </sheetData>
      <sheetData sheetId="759">
        <row r="7">
          <cell r="E7" t="str">
            <v>PT NEWCREST SUMATRA MINERALS</v>
          </cell>
        </row>
      </sheetData>
      <sheetData sheetId="760">
        <row r="7">
          <cell r="E7" t="str">
            <v>PT NEWCREST SUMATRA MINERALS</v>
          </cell>
        </row>
      </sheetData>
      <sheetData sheetId="761">
        <row r="7">
          <cell r="E7" t="str">
            <v>PT NEWCREST SUMATRA MINERALS</v>
          </cell>
        </row>
      </sheetData>
      <sheetData sheetId="762">
        <row r="7">
          <cell r="E7" t="str">
            <v>PT NEWCREST SUMATRA MINERALS</v>
          </cell>
        </row>
      </sheetData>
      <sheetData sheetId="763">
        <row r="7">
          <cell r="E7" t="str">
            <v>PT NEWCREST SUMATRA MINERALS</v>
          </cell>
        </row>
      </sheetData>
      <sheetData sheetId="764">
        <row r="7">
          <cell r="E7" t="str">
            <v>PT NEWCREST SUMATRA MINERALS</v>
          </cell>
        </row>
      </sheetData>
      <sheetData sheetId="765">
        <row r="7">
          <cell r="E7" t="str">
            <v>PT NEWCREST SUMATRA MINERALS</v>
          </cell>
        </row>
      </sheetData>
      <sheetData sheetId="766">
        <row r="7">
          <cell r="E7" t="str">
            <v>PT NEWCREST SUMATRA MINERALS</v>
          </cell>
        </row>
      </sheetData>
      <sheetData sheetId="767">
        <row r="7">
          <cell r="E7" t="str">
            <v>PT NEWCREST SUMATRA MINERALS</v>
          </cell>
        </row>
      </sheetData>
      <sheetData sheetId="768">
        <row r="7">
          <cell r="E7" t="str">
            <v>PT NEWCREST SUMATRA MINERALS</v>
          </cell>
        </row>
      </sheetData>
      <sheetData sheetId="769">
        <row r="7">
          <cell r="E7" t="str">
            <v>PT NEWCREST SUMATRA MINERALS</v>
          </cell>
        </row>
      </sheetData>
      <sheetData sheetId="770">
        <row r="7">
          <cell r="E7" t="str">
            <v>PT NEWCREST SUMATRA MINERALS</v>
          </cell>
        </row>
      </sheetData>
      <sheetData sheetId="771">
        <row r="7">
          <cell r="E7" t="str">
            <v>PT NEWCREST SUMATRA MINERALS</v>
          </cell>
        </row>
      </sheetData>
      <sheetData sheetId="772">
        <row r="7">
          <cell r="E7" t="str">
            <v>PT NEWCREST SUMATRA MINERALS</v>
          </cell>
        </row>
      </sheetData>
      <sheetData sheetId="773">
        <row r="7">
          <cell r="E7" t="str">
            <v>PT NEWCREST SUMATRA MINERALS</v>
          </cell>
        </row>
      </sheetData>
      <sheetData sheetId="774">
        <row r="7">
          <cell r="E7" t="str">
            <v>PT NEWCREST SUMATRA MINERALS</v>
          </cell>
        </row>
      </sheetData>
      <sheetData sheetId="775">
        <row r="7">
          <cell r="E7" t="str">
            <v>PT NEWCREST SUMATRA MINERALS</v>
          </cell>
        </row>
      </sheetData>
      <sheetData sheetId="776">
        <row r="7">
          <cell r="E7" t="str">
            <v>PT NEWCREST SUMATRA MINERALS</v>
          </cell>
        </row>
      </sheetData>
      <sheetData sheetId="777">
        <row r="7">
          <cell r="E7" t="str">
            <v>PT NEWCREST SUMATRA MINERALS</v>
          </cell>
        </row>
      </sheetData>
      <sheetData sheetId="778">
        <row r="7">
          <cell r="E7" t="str">
            <v>PT NEWCREST SUMATRA MINERALS</v>
          </cell>
        </row>
      </sheetData>
      <sheetData sheetId="779">
        <row r="7">
          <cell r="E7" t="str">
            <v>PT NEWCREST SUMATRA MINERALS</v>
          </cell>
        </row>
      </sheetData>
      <sheetData sheetId="780">
        <row r="7">
          <cell r="E7" t="str">
            <v>PT NEWCREST SUMATRA MINERALS</v>
          </cell>
        </row>
      </sheetData>
      <sheetData sheetId="781">
        <row r="7">
          <cell r="E7" t="str">
            <v>PT NEWCREST SUMATRA MINERALS</v>
          </cell>
        </row>
      </sheetData>
      <sheetData sheetId="782">
        <row r="7">
          <cell r="E7" t="str">
            <v>PT NEWCREST SUMATRA MINERALS</v>
          </cell>
        </row>
      </sheetData>
      <sheetData sheetId="783">
        <row r="7">
          <cell r="E7" t="str">
            <v>PT NEWCREST SUMATRA MINERALS</v>
          </cell>
        </row>
      </sheetData>
      <sheetData sheetId="784">
        <row r="7">
          <cell r="E7" t="str">
            <v>PT NEWCREST SUMATRA MINERALS</v>
          </cell>
        </row>
      </sheetData>
      <sheetData sheetId="785">
        <row r="7">
          <cell r="E7" t="str">
            <v>PT NEWCREST SUMATRA MINERALS</v>
          </cell>
        </row>
      </sheetData>
      <sheetData sheetId="786">
        <row r="7">
          <cell r="E7" t="str">
            <v>PT NEWCREST SUMATRA MINERALS</v>
          </cell>
        </row>
      </sheetData>
      <sheetData sheetId="787">
        <row r="7">
          <cell r="E7" t="str">
            <v>PT NEWCREST SUMATRA MINERALS</v>
          </cell>
        </row>
      </sheetData>
      <sheetData sheetId="788">
        <row r="7">
          <cell r="E7" t="str">
            <v>PT NEWCREST SUMATRA MINERALS</v>
          </cell>
        </row>
      </sheetData>
      <sheetData sheetId="789">
        <row r="7">
          <cell r="E7" t="str">
            <v>PT NEWCREST SUMATRA MINERALS</v>
          </cell>
        </row>
      </sheetData>
      <sheetData sheetId="790">
        <row r="7">
          <cell r="E7" t="str">
            <v>PT NEWCREST SUMATRA MINERALS</v>
          </cell>
        </row>
      </sheetData>
      <sheetData sheetId="791">
        <row r="7">
          <cell r="E7" t="str">
            <v>PT NEWCREST SUMATRA MINERALS</v>
          </cell>
        </row>
      </sheetData>
      <sheetData sheetId="792">
        <row r="7">
          <cell r="E7" t="str">
            <v>PT NEWCREST SUMATRA MINERALS</v>
          </cell>
        </row>
      </sheetData>
      <sheetData sheetId="793">
        <row r="7">
          <cell r="E7" t="str">
            <v>PT NEWCREST SUMATRA MINERALS</v>
          </cell>
        </row>
      </sheetData>
      <sheetData sheetId="794">
        <row r="7">
          <cell r="E7" t="str">
            <v>PT NEWCREST SUMATRA MINERALS</v>
          </cell>
        </row>
      </sheetData>
      <sheetData sheetId="795">
        <row r="7">
          <cell r="E7" t="str">
            <v>PT NEWCREST SUMATRA MINERALS</v>
          </cell>
        </row>
      </sheetData>
      <sheetData sheetId="796">
        <row r="7">
          <cell r="E7" t="str">
            <v>PT NEWCREST SUMATRA MINERALS</v>
          </cell>
        </row>
      </sheetData>
      <sheetData sheetId="797">
        <row r="7">
          <cell r="E7" t="str">
            <v>PT NEWCREST SUMATRA MINERALS</v>
          </cell>
        </row>
      </sheetData>
      <sheetData sheetId="798">
        <row r="7">
          <cell r="E7" t="str">
            <v>PT NEWCREST SUMATRA MINERALS</v>
          </cell>
        </row>
      </sheetData>
      <sheetData sheetId="799">
        <row r="7">
          <cell r="E7" t="str">
            <v>PT NEWCREST SUMATRA MINERALS</v>
          </cell>
        </row>
      </sheetData>
      <sheetData sheetId="800">
        <row r="7">
          <cell r="E7" t="str">
            <v>PT NEWCREST SUMATRA MINERALS</v>
          </cell>
        </row>
      </sheetData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>
        <row r="7">
          <cell r="E7" t="str">
            <v>PT NEWCREST SUMATRA MINERALS</v>
          </cell>
        </row>
      </sheetData>
      <sheetData sheetId="869">
        <row r="7">
          <cell r="E7" t="str">
            <v>PT NEWCREST SUMATRA MINERALS</v>
          </cell>
        </row>
      </sheetData>
      <sheetData sheetId="870">
        <row r="36">
          <cell r="G36">
            <v>0</v>
          </cell>
        </row>
      </sheetData>
      <sheetData sheetId="871">
        <row r="31">
          <cell r="R31">
            <v>0</v>
          </cell>
        </row>
      </sheetData>
      <sheetData sheetId="872">
        <row r="7">
          <cell r="E7" t="str">
            <v>PT NEWCREST SUMATRA MINERALS</v>
          </cell>
        </row>
      </sheetData>
      <sheetData sheetId="873">
        <row r="7">
          <cell r="E7" t="str">
            <v>PT NEWCREST SUMATRA MINERALS</v>
          </cell>
        </row>
      </sheetData>
      <sheetData sheetId="874">
        <row r="31">
          <cell r="R31">
            <v>0</v>
          </cell>
        </row>
      </sheetData>
      <sheetData sheetId="875">
        <row r="7">
          <cell r="E7" t="str">
            <v>PT NEWCREST SUMATRA MINERALS</v>
          </cell>
        </row>
      </sheetData>
      <sheetData sheetId="876">
        <row r="7">
          <cell r="E7" t="str">
            <v>PT NEWCREST SUMATRA MINERALS</v>
          </cell>
        </row>
      </sheetData>
      <sheetData sheetId="877">
        <row r="36">
          <cell r="G36">
            <v>0</v>
          </cell>
        </row>
      </sheetData>
      <sheetData sheetId="878">
        <row r="31">
          <cell r="R31">
            <v>0</v>
          </cell>
        </row>
      </sheetData>
      <sheetData sheetId="879">
        <row r="31">
          <cell r="R31">
            <v>0</v>
          </cell>
        </row>
      </sheetData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>
        <row r="36">
          <cell r="G36">
            <v>0</v>
          </cell>
        </row>
      </sheetData>
      <sheetData sheetId="893">
        <row r="36">
          <cell r="G36">
            <v>0</v>
          </cell>
        </row>
      </sheetData>
      <sheetData sheetId="894">
        <row r="31">
          <cell r="R31">
            <v>0</v>
          </cell>
        </row>
      </sheetData>
      <sheetData sheetId="895">
        <row r="31">
          <cell r="R31">
            <v>0</v>
          </cell>
        </row>
      </sheetData>
      <sheetData sheetId="896"/>
      <sheetData sheetId="897"/>
      <sheetData sheetId="898"/>
      <sheetData sheetId="899">
        <row r="31">
          <cell r="R31">
            <v>0</v>
          </cell>
        </row>
      </sheetData>
      <sheetData sheetId="900">
        <row r="7">
          <cell r="E7" t="str">
            <v>PT NEWCREST SUMATRA MINERALS</v>
          </cell>
        </row>
      </sheetData>
      <sheetData sheetId="901">
        <row r="7">
          <cell r="E7" t="str">
            <v>PT NEWCREST SUMATRA MINERALS</v>
          </cell>
        </row>
      </sheetData>
      <sheetData sheetId="902">
        <row r="7">
          <cell r="E7" t="str">
            <v>PT NEWCREST SUMATRA MINERALS</v>
          </cell>
        </row>
      </sheetData>
      <sheetData sheetId="903">
        <row r="7">
          <cell r="E7" t="str">
            <v>PT NEWCREST SUMATRA MINERALS</v>
          </cell>
        </row>
      </sheetData>
      <sheetData sheetId="904">
        <row r="7">
          <cell r="E7" t="str">
            <v>PT NEWCREST SUMATRA MINERALS</v>
          </cell>
        </row>
      </sheetData>
      <sheetData sheetId="905">
        <row r="31">
          <cell r="R31">
            <v>0</v>
          </cell>
        </row>
      </sheetData>
      <sheetData sheetId="906">
        <row r="7">
          <cell r="E7" t="str">
            <v>PT NEWCREST SUMATRA MINERALS</v>
          </cell>
        </row>
      </sheetData>
      <sheetData sheetId="907">
        <row r="7">
          <cell r="E7" t="str">
            <v>PT NEWCREST SUMATRA MINERALS</v>
          </cell>
        </row>
      </sheetData>
      <sheetData sheetId="908">
        <row r="7">
          <cell r="E7" t="str">
            <v>PT NEWCREST SUMATRA MINERALS</v>
          </cell>
        </row>
      </sheetData>
      <sheetData sheetId="909">
        <row r="7">
          <cell r="E7" t="str">
            <v>PT NEWCREST SUMATRA MINERALS</v>
          </cell>
        </row>
      </sheetData>
      <sheetData sheetId="910">
        <row r="7">
          <cell r="E7" t="str">
            <v>PT NEWCREST SUMATRA MINERALS</v>
          </cell>
        </row>
      </sheetData>
      <sheetData sheetId="911">
        <row r="7">
          <cell r="E7" t="str">
            <v>PT NEWCREST SUMATRA MINERALS</v>
          </cell>
        </row>
      </sheetData>
      <sheetData sheetId="912">
        <row r="31">
          <cell r="R31">
            <v>0</v>
          </cell>
        </row>
      </sheetData>
      <sheetData sheetId="913">
        <row r="31">
          <cell r="R31">
            <v>0</v>
          </cell>
        </row>
      </sheetData>
      <sheetData sheetId="914">
        <row r="7">
          <cell r="E7" t="str">
            <v>PT NEWCREST SUMATRA MINERALS</v>
          </cell>
        </row>
      </sheetData>
      <sheetData sheetId="915"/>
      <sheetData sheetId="916">
        <row r="31">
          <cell r="R31">
            <v>0</v>
          </cell>
        </row>
      </sheetData>
      <sheetData sheetId="917">
        <row r="7">
          <cell r="E7" t="str">
            <v>PT NEWCREST SUMATRA MINERALS</v>
          </cell>
        </row>
      </sheetData>
      <sheetData sheetId="918">
        <row r="7">
          <cell r="E7" t="str">
            <v>PT NEWCREST SUMATRA MINERALS</v>
          </cell>
        </row>
      </sheetData>
      <sheetData sheetId="919">
        <row r="7">
          <cell r="E7" t="str">
            <v>PT NEWCREST SUMATRA MINERALS</v>
          </cell>
        </row>
      </sheetData>
      <sheetData sheetId="920">
        <row r="7">
          <cell r="E7" t="str">
            <v>PT NEWCREST SUMATRA MINERALS</v>
          </cell>
        </row>
      </sheetData>
      <sheetData sheetId="921">
        <row r="36">
          <cell r="G36">
            <v>0</v>
          </cell>
        </row>
      </sheetData>
      <sheetData sheetId="922">
        <row r="31">
          <cell r="R31">
            <v>0</v>
          </cell>
        </row>
      </sheetData>
      <sheetData sheetId="923">
        <row r="7">
          <cell r="E7" t="str">
            <v>PT NEWCREST SUMATRA MINERALS</v>
          </cell>
        </row>
      </sheetData>
      <sheetData sheetId="924">
        <row r="7">
          <cell r="E7" t="str">
            <v>PT NEWCREST SUMATRA MINERALS</v>
          </cell>
        </row>
      </sheetData>
      <sheetData sheetId="925">
        <row r="31">
          <cell r="R31">
            <v>0</v>
          </cell>
        </row>
      </sheetData>
      <sheetData sheetId="926">
        <row r="7">
          <cell r="E7" t="str">
            <v>PT NEWCREST SUMATRA MINERALS</v>
          </cell>
        </row>
      </sheetData>
      <sheetData sheetId="927">
        <row r="7">
          <cell r="E7" t="str">
            <v>PT NEWCREST SUMATRA MINERALS</v>
          </cell>
        </row>
      </sheetData>
      <sheetData sheetId="928">
        <row r="31">
          <cell r="R31">
            <v>0</v>
          </cell>
        </row>
      </sheetData>
      <sheetData sheetId="929">
        <row r="31">
          <cell r="R31">
            <v>0</v>
          </cell>
        </row>
      </sheetData>
      <sheetData sheetId="930">
        <row r="31">
          <cell r="R31">
            <v>0</v>
          </cell>
        </row>
      </sheetData>
      <sheetData sheetId="931"/>
      <sheetData sheetId="932"/>
      <sheetData sheetId="933">
        <row r="7">
          <cell r="E7" t="str">
            <v>PT NEWCREST SUMATRA MINERALS</v>
          </cell>
        </row>
      </sheetData>
      <sheetData sheetId="934">
        <row r="7">
          <cell r="E7" t="str">
            <v>PT NEWCREST SUMATRA MINERALS</v>
          </cell>
        </row>
      </sheetData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>
        <row r="7">
          <cell r="E7" t="str">
            <v>PT NEWCREST SUMATRA MINERALS</v>
          </cell>
        </row>
      </sheetData>
      <sheetData sheetId="944">
        <row r="7">
          <cell r="E7" t="str">
            <v>PT NEWCREST SUMATRA MINERALS</v>
          </cell>
        </row>
      </sheetData>
      <sheetData sheetId="945">
        <row r="7">
          <cell r="E7" t="str">
            <v>PT NEWCREST SUMATRA MINERALS</v>
          </cell>
        </row>
      </sheetData>
      <sheetData sheetId="946"/>
      <sheetData sheetId="947"/>
      <sheetData sheetId="948"/>
      <sheetData sheetId="949"/>
      <sheetData sheetId="950"/>
      <sheetData sheetId="951">
        <row r="36">
          <cell r="G36">
            <v>0</v>
          </cell>
        </row>
      </sheetData>
      <sheetData sheetId="952">
        <row r="36">
          <cell r="G36">
            <v>0</v>
          </cell>
        </row>
      </sheetData>
      <sheetData sheetId="953">
        <row r="31">
          <cell r="R31">
            <v>0</v>
          </cell>
        </row>
      </sheetData>
      <sheetData sheetId="954">
        <row r="31">
          <cell r="R31">
            <v>0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>
        <row r="7">
          <cell r="E7" t="str">
            <v>PT NEWCREST SUMATRA MINERALS</v>
          </cell>
        </row>
      </sheetData>
      <sheetData sheetId="979">
        <row r="7">
          <cell r="E7" t="str">
            <v>PT NEWCREST SUMATRA MINERALS</v>
          </cell>
        </row>
      </sheetData>
      <sheetData sheetId="980"/>
      <sheetData sheetId="981"/>
      <sheetData sheetId="982"/>
      <sheetData sheetId="983">
        <row r="7">
          <cell r="E7" t="str">
            <v>PT NEWCREST SUMATRA MINERALS</v>
          </cell>
        </row>
      </sheetData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>
        <row r="36">
          <cell r="G36">
            <v>0</v>
          </cell>
        </row>
      </sheetData>
      <sheetData sheetId="1033"/>
      <sheetData sheetId="1034"/>
      <sheetData sheetId="1035"/>
      <sheetData sheetId="1036"/>
      <sheetData sheetId="1037"/>
      <sheetData sheetId="1038"/>
      <sheetData sheetId="1039"/>
      <sheetData sheetId="1040">
        <row r="7">
          <cell r="E7" t="str">
            <v>PT NEWCREST SUMATRA MINERALS</v>
          </cell>
        </row>
      </sheetData>
      <sheetData sheetId="1041">
        <row r="7">
          <cell r="E7" t="str">
            <v>PT NEWCREST SUMATRA MINERALS</v>
          </cell>
        </row>
      </sheetData>
      <sheetData sheetId="1042"/>
      <sheetData sheetId="1043"/>
      <sheetData sheetId="1044"/>
      <sheetData sheetId="1045">
        <row r="36">
          <cell r="G36">
            <v>0</v>
          </cell>
        </row>
      </sheetData>
      <sheetData sheetId="1046">
        <row r="36">
          <cell r="G36">
            <v>0</v>
          </cell>
        </row>
      </sheetData>
      <sheetData sheetId="1047">
        <row r="36">
          <cell r="G36">
            <v>0</v>
          </cell>
        </row>
      </sheetData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>
        <row r="7">
          <cell r="E7" t="str">
            <v>PT NEWCREST SUMATRA MINERALS</v>
          </cell>
        </row>
      </sheetData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>
        <row r="7">
          <cell r="E7" t="str">
            <v>PT NEWCREST SUMATRA MINERALS</v>
          </cell>
        </row>
      </sheetData>
      <sheetData sheetId="1066">
        <row r="7">
          <cell r="E7" t="str">
            <v>PT NEWCREST SUMATRA MINERALS</v>
          </cell>
        </row>
      </sheetData>
      <sheetData sheetId="1067">
        <row r="7">
          <cell r="E7" t="str">
            <v>PT NEWCREST SUMATRA MINERALS</v>
          </cell>
        </row>
      </sheetData>
      <sheetData sheetId="1068"/>
      <sheetData sheetId="1069"/>
      <sheetData sheetId="1070">
        <row r="7">
          <cell r="E7" t="str">
            <v>PT NEWCREST SUMATRA MINERALS</v>
          </cell>
        </row>
      </sheetData>
      <sheetData sheetId="1071">
        <row r="7">
          <cell r="E7" t="str">
            <v>PT NEWCREST SUMATRA MINERALS</v>
          </cell>
        </row>
      </sheetData>
      <sheetData sheetId="1072">
        <row r="7">
          <cell r="E7" t="str">
            <v>PT NEWCREST SUMATRA MINERALS</v>
          </cell>
        </row>
      </sheetData>
      <sheetData sheetId="1073">
        <row r="31">
          <cell r="R31">
            <v>0</v>
          </cell>
        </row>
      </sheetData>
      <sheetData sheetId="1074">
        <row r="31">
          <cell r="R31">
            <v>0</v>
          </cell>
        </row>
      </sheetData>
      <sheetData sheetId="1075">
        <row r="7">
          <cell r="E7" t="str">
            <v>PT NEWCREST SUMATRA MINERALS</v>
          </cell>
        </row>
      </sheetData>
      <sheetData sheetId="1076">
        <row r="7">
          <cell r="E7" t="str">
            <v>PT NEWCREST SUMATRA MINERALS</v>
          </cell>
        </row>
      </sheetData>
      <sheetData sheetId="1077">
        <row r="7">
          <cell r="E7" t="str">
            <v>PT NEWCREST SUMATRA MINERALS</v>
          </cell>
        </row>
      </sheetData>
      <sheetData sheetId="1078">
        <row r="7">
          <cell r="E7" t="str">
            <v>PT NEWCREST SUMATRA MINERALS</v>
          </cell>
        </row>
      </sheetData>
      <sheetData sheetId="1079">
        <row r="7">
          <cell r="E7" t="str">
            <v>PT NEWCREST SUMATRA MINERALS</v>
          </cell>
        </row>
      </sheetData>
      <sheetData sheetId="1080">
        <row r="7">
          <cell r="E7" t="str">
            <v>PT NEWCREST SUMATRA MINERALS</v>
          </cell>
        </row>
      </sheetData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>
        <row r="7">
          <cell r="E7" t="str">
            <v>PT NEWCREST SUMATRA MINERALS</v>
          </cell>
        </row>
      </sheetData>
      <sheetData sheetId="1098">
        <row r="7">
          <cell r="E7" t="str">
            <v>PT NEWCREST SUMATRA MINERALS</v>
          </cell>
        </row>
      </sheetData>
      <sheetData sheetId="1099">
        <row r="36">
          <cell r="G36">
            <v>0</v>
          </cell>
        </row>
      </sheetData>
      <sheetData sheetId="1100">
        <row r="31">
          <cell r="R31">
            <v>0</v>
          </cell>
        </row>
      </sheetData>
      <sheetData sheetId="1101"/>
      <sheetData sheetId="1102">
        <row r="7">
          <cell r="E7" t="str">
            <v>PT NEWCREST SUMATRA MINERALS</v>
          </cell>
        </row>
      </sheetData>
      <sheetData sheetId="1103">
        <row r="31">
          <cell r="R31">
            <v>0</v>
          </cell>
        </row>
      </sheetData>
      <sheetData sheetId="1104">
        <row r="7">
          <cell r="E7" t="str">
            <v>PT NEWCREST SUMATRA MINERALS</v>
          </cell>
        </row>
      </sheetData>
      <sheetData sheetId="1105">
        <row r="7">
          <cell r="E7" t="str">
            <v>PT NEWCREST SUMATRA MINERALS</v>
          </cell>
        </row>
      </sheetData>
      <sheetData sheetId="1106">
        <row r="7">
          <cell r="E7" t="str">
            <v>PT NEWCREST SUMATRA MINERALS</v>
          </cell>
        </row>
      </sheetData>
      <sheetData sheetId="1107">
        <row r="7">
          <cell r="E7" t="str">
            <v>PT NEWCREST SUMATRA MINERALS</v>
          </cell>
        </row>
      </sheetData>
      <sheetData sheetId="1108">
        <row r="7">
          <cell r="E7" t="str">
            <v>PT NEWCREST SUMATRA MINERALS</v>
          </cell>
        </row>
      </sheetData>
      <sheetData sheetId="1109"/>
      <sheetData sheetId="1110"/>
      <sheetData sheetId="111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>
        <row r="36">
          <cell r="G36">
            <v>0</v>
          </cell>
        </row>
      </sheetData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MAKAIAN PAKAN &amp; OBAT"/>
      <sheetName val="GeneralInfo"/>
    </sheetNames>
    <sheetDataSet>
      <sheetData sheetId="0"/>
      <sheetData sheetId="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"/>
      <sheetName val="Instructions"/>
      <sheetName val="Hidden"/>
      <sheetName val="Trial"/>
      <sheetName val="General Info"/>
      <sheetName val="Permanent info"/>
      <sheetName val="KURS"/>
      <sheetName val="Search for Unrecorded Liabilty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ts"/>
      <sheetName val="tc"/>
      <sheetName val="Interdata"/>
      <sheetName val="Asset"/>
    </sheetNames>
    <sheetDataSet>
      <sheetData sheetId="0" refreshError="1"/>
      <sheetData sheetId="1">
        <row r="8">
          <cell r="C8" t="str">
            <v>Top Management</v>
          </cell>
          <cell r="F8" t="str">
            <v>Local</v>
          </cell>
          <cell r="I8" t="str">
            <v>Male</v>
          </cell>
          <cell r="L8" t="str">
            <v>High School</v>
          </cell>
          <cell r="O8" t="str">
            <v>PT06 - HR Specialist</v>
          </cell>
        </row>
        <row r="9">
          <cell r="C9" t="str">
            <v>Senior Management</v>
          </cell>
          <cell r="F9" t="str">
            <v>Expatriate</v>
          </cell>
          <cell r="I9" t="str">
            <v>Female</v>
          </cell>
          <cell r="L9" t="str">
            <v>Bachelor</v>
          </cell>
          <cell r="O9" t="str">
            <v>PT07 - HR Specialist</v>
          </cell>
        </row>
        <row r="10">
          <cell r="C10" t="str">
            <v>Management</v>
          </cell>
          <cell r="L10" t="str">
            <v>Masters</v>
          </cell>
          <cell r="O10" t="str">
            <v>PT08 - Senior HR Specialist</v>
          </cell>
        </row>
        <row r="11">
          <cell r="C11" t="str">
            <v>Officer / Supervisor</v>
          </cell>
          <cell r="L11" t="str">
            <v>Doctorate</v>
          </cell>
          <cell r="O11" t="str">
            <v>PT09 - HR Professional, Senior HR Specialist</v>
          </cell>
        </row>
        <row r="12">
          <cell r="C12" t="str">
            <v>Clerical / General Staff</v>
          </cell>
          <cell r="L12" t="str">
            <v>Diploma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-COMB-Prop"/>
      <sheetName val="l*****"/>
      <sheetName val="****_x0000_ÿ"/>
      <sheetName val="Sheet1"/>
      <sheetName val="Tanda Terima Data"/>
      <sheetName val="Srt-Hanch"/>
      <sheetName val="Tanda Terima"/>
      <sheetName val="Srt-Pinij"/>
      <sheetName val="Srt-Sjnt"/>
      <sheetName val="ACTMPP96-99"/>
      <sheetName val="ASSUM-COMB-Sign"/>
      <sheetName val="ACT96-99"/>
      <sheetName val="Hatchery"/>
      <sheetName val="LETR-2000"/>
      <sheetName val="SRTPENG-2000"/>
      <sheetName val="SRTMEET-2000"/>
      <sheetName val="AQFSD-REQ"/>
      <sheetName val="FM-REQ"/>
      <sheetName val="HAT-REQ"/>
      <sheetName val="PPD-REQ"/>
      <sheetName val="CSD-REQ"/>
      <sheetName val="C&amp;E-REQ"/>
      <sheetName val="SUP-REQ"/>
      <sheetName val="ASSUM_COMB_Prop"/>
      <sheetName val="PEMAKAIAN PAKAN &amp; OBAT"/>
      <sheetName val="l_____"/>
      <sheetName val="____"/>
      <sheetName val="****?ÿ"/>
      <sheetName val="Tanda_Terima_Data"/>
      <sheetName val="Tanda_Terima"/>
      <sheetName val="PEMAKAIAN_PAKAN_&amp;_OBAT"/>
      <sheetName val="Tanda_Terima_Data13"/>
      <sheetName val="Tanda_Terima13"/>
      <sheetName val="Tanda_Terima_Data2"/>
      <sheetName val="Tanda_Terima2"/>
      <sheetName val="Tanda_Terima_Data1"/>
      <sheetName val="Tanda_Terima1"/>
      <sheetName val="Tanda_Terima_Data3"/>
      <sheetName val="Tanda_Terima3"/>
      <sheetName val="Tanda_Terima_Data6"/>
      <sheetName val="Tanda_Terima6"/>
      <sheetName val="Tanda_Terima_Data5"/>
      <sheetName val="Tanda_Terima5"/>
      <sheetName val="Tanda_Terima_Data4"/>
      <sheetName val="Tanda_Terima4"/>
      <sheetName val="Tanda_Terima_Data7"/>
      <sheetName val="Tanda_Terima7"/>
      <sheetName val="Tanda_Terima_Data8"/>
      <sheetName val="Tanda_Terima8"/>
      <sheetName val="Tanda_Terima_Data9"/>
      <sheetName val="Tanda_Terima9"/>
      <sheetName val="Tanda_Terima_Data11"/>
      <sheetName val="Tanda_Terima11"/>
      <sheetName val="Tanda_Terima_Data10"/>
      <sheetName val="Tanda_Terima10"/>
      <sheetName val="PEMAKAIAN_PAKAN_&amp;_OBAT1"/>
      <sheetName val="Tanda_Terima_Data12"/>
      <sheetName val="Tanda_Terima12"/>
      <sheetName val="Tanda_Terima_Data17"/>
      <sheetName val="Tanda_Terima17"/>
      <sheetName val="PEMAKAIAN_PAKAN_&amp;_OBAT5"/>
      <sheetName val="Tanda_Terima_Data15"/>
      <sheetName val="Tanda_Terima15"/>
      <sheetName val="PEMAKAIAN_PAKAN_&amp;_OBAT3"/>
      <sheetName val="Tanda_Terima_Data14"/>
      <sheetName val="Tanda_Terima14"/>
      <sheetName val="PEMAKAIAN_PAKAN_&amp;_OBAT2"/>
      <sheetName val="Tanda_Terima_Data16"/>
      <sheetName val="Tanda_Terima16"/>
      <sheetName val="PEMAKAIAN_PAKAN_&amp;_OBAT4"/>
      <sheetName val="Tanda_Terima_Data18"/>
      <sheetName val="Tanda_Terima18"/>
      <sheetName val="PEMAKAIAN_PAKAN_&amp;_OBAT6"/>
      <sheetName val="Tanda_Terima_Data19"/>
      <sheetName val="Tanda_Terima19"/>
      <sheetName val="PEMAKAIAN_PAKAN_&amp;_OBAT7"/>
      <sheetName val="Family"/>
      <sheetName val="Account Code"/>
      <sheetName val="Tanda_Terima_Data32"/>
      <sheetName val="Tanda_Terima32"/>
      <sheetName val="PEMAKAIAN_PAKAN_&amp;_OBAT20"/>
      <sheetName val="Tanda_Terima_Data21"/>
      <sheetName val="Tanda_Terima21"/>
      <sheetName val="PEMAKAIAN_PAKAN_&amp;_OBAT9"/>
      <sheetName val="Tanda_Terima_Data20"/>
      <sheetName val="Tanda_Terima20"/>
      <sheetName val="PEMAKAIAN_PAKAN_&amp;_OBAT8"/>
      <sheetName val="Tanda_Terima_Data25"/>
      <sheetName val="Tanda_Terima25"/>
      <sheetName val="PEMAKAIAN_PAKAN_&amp;_OBAT13"/>
      <sheetName val="Tanda_Terima_Data22"/>
      <sheetName val="Tanda_Terima22"/>
      <sheetName val="PEMAKAIAN_PAKAN_&amp;_OBAT10"/>
      <sheetName val="Tanda_Terima_Data24"/>
      <sheetName val="Tanda_Terima24"/>
      <sheetName val="PEMAKAIAN_PAKAN_&amp;_OBAT12"/>
      <sheetName val="Tanda_Terima_Data23"/>
      <sheetName val="Tanda_Terima23"/>
      <sheetName val="PEMAKAIAN_PAKAN_&amp;_OBAT11"/>
      <sheetName val="Tanda_Terima_Data31"/>
      <sheetName val="Tanda_Terima31"/>
      <sheetName val="PEMAKAIAN_PAKAN_&amp;_OBAT19"/>
      <sheetName val="Tanda_Terima_Data30"/>
      <sheetName val="Tanda_Terima30"/>
      <sheetName val="PEMAKAIAN_PAKAN_&amp;_OBAT18"/>
      <sheetName val="Tanda_Terima_Data27"/>
      <sheetName val="Tanda_Terima27"/>
      <sheetName val="PEMAKAIAN_PAKAN_&amp;_OBAT15"/>
      <sheetName val="Tanda_Terima_Data26"/>
      <sheetName val="Tanda_Terima26"/>
      <sheetName val="PEMAKAIAN_PAKAN_&amp;_OBAT14"/>
      <sheetName val="Tanda_Terima_Data28"/>
      <sheetName val="Tanda_Terima28"/>
      <sheetName val="PEMAKAIAN_PAKAN_&amp;_OBAT16"/>
      <sheetName val="Tanda_Terima_Data29"/>
      <sheetName val="Tanda_Terima29"/>
      <sheetName val="PEMAKAIAN_PAKAN_&amp;_OBAT17"/>
      <sheetName val="Tanda_Terima_Data33"/>
      <sheetName val="Tanda_Terima33"/>
      <sheetName val="PEMAKAIAN_PAKAN_&amp;_OBAT21"/>
      <sheetName val="Tanda_Terima_Data34"/>
      <sheetName val="Tanda_Terima34"/>
      <sheetName val="PEMAKAIAN_PAKAN_&amp;_OBAT22"/>
      <sheetName val="Tanda_Terima_Data38"/>
      <sheetName val="Tanda_Terima38"/>
      <sheetName val="PEMAKAIAN_PAKAN_&amp;_OBAT26"/>
      <sheetName val="Tanda_Terima_Data35"/>
      <sheetName val="Tanda_Terima35"/>
      <sheetName val="PEMAKAIAN_PAKAN_&amp;_OBAT23"/>
      <sheetName val="Tanda_Terima_Data36"/>
      <sheetName val="Tanda_Terima36"/>
      <sheetName val="PEMAKAIAN_PAKAN_&amp;_OBAT24"/>
      <sheetName val="Tanda_Terima_Data37"/>
      <sheetName val="Tanda_Terima37"/>
      <sheetName val="PEMAKAIAN_PAKAN_&amp;_OBAT25"/>
      <sheetName val="Tanda_Terima_Data39"/>
      <sheetName val="Tanda_Terima39"/>
      <sheetName val="PEMAKAIAN_PAKAN_&amp;_OBAT27"/>
      <sheetName val="Tanda_Terima_Data40"/>
      <sheetName val="Tanda_Terima40"/>
      <sheetName val="PEMAKAIAN_PAKAN_&amp;_OBAT28"/>
      <sheetName val="Tanda_Terima_Data42"/>
      <sheetName val="Tanda_Terima42"/>
      <sheetName val="PEMAKAIAN_PAKAN_&amp;_OBAT30"/>
      <sheetName val="Tanda_Terima_Data41"/>
      <sheetName val="Tanda_Terima41"/>
      <sheetName val="PEMAKAIAN_PAKAN_&amp;_OBAT29"/>
      <sheetName val="Tanda_Terima_Data43"/>
      <sheetName val="Tanda_Terima43"/>
      <sheetName val="PEMAKAIAN_PAKAN_&amp;_OBAT31"/>
      <sheetName val="Tanda_Terima_Data45"/>
      <sheetName val="Tanda_Terima45"/>
      <sheetName val="PEMAKAIAN_PAKAN_&amp;_OBAT33"/>
      <sheetName val="Tanda_Terima_Data44"/>
      <sheetName val="Tanda_Terima44"/>
      <sheetName val="PEMAKAIAN_PAKAN_&amp;_OBAT32"/>
      <sheetName val="Tanda_Terima_Data46"/>
      <sheetName val="Tanda_Terima46"/>
      <sheetName val="PEMAKAIAN_PAKAN_&amp;_OBAT34"/>
      <sheetName val="Tanda_Terima_Data48"/>
      <sheetName val="Tanda_Terima48"/>
      <sheetName val="PEMAKAIAN_PAKAN_&amp;_OBAT36"/>
      <sheetName val="Tanda_Terima_Data47"/>
      <sheetName val="Tanda_Terima47"/>
      <sheetName val="PEMAKAIAN_PAKAN_&amp;_OBAT35"/>
      <sheetName val="Tanda_Terima_Data49"/>
      <sheetName val="Tanda_Terima49"/>
      <sheetName val="PEMAKAIAN_PAKAN_&amp;_OBAT37"/>
      <sheetName val="Tanda_Terima_Data51"/>
      <sheetName val="Tanda_Terima51"/>
      <sheetName val="PEMAKAIAN_PAKAN_&amp;_OBAT39"/>
      <sheetName val="Tanda_Terima_Data50"/>
      <sheetName val="Tanda_Terima50"/>
      <sheetName val="PEMAKAIAN_PAKAN_&amp;_OBAT38"/>
      <sheetName val="Tanda_Terima_Data52"/>
      <sheetName val="Tanda_Terima52"/>
      <sheetName val="PEMAKAIAN_PAKAN_&amp;_OBAT40"/>
      <sheetName val="Tanda_Terima_Data54"/>
      <sheetName val="Tanda_Terima54"/>
      <sheetName val="PEMAKAIAN_PAKAN_&amp;_OBAT42"/>
      <sheetName val="Tanda_Terima_Data53"/>
      <sheetName val="Tanda_Terima53"/>
      <sheetName val="PEMAKAIAN_PAKAN_&amp;_OBAT41"/>
      <sheetName val="_____ÿ"/>
      <sheetName val="Tanda_Terima_Data55"/>
      <sheetName val="Tanda_Terima55"/>
      <sheetName val="PEMAKAIAN_PAKAN_&amp;_OBAT43"/>
      <sheetName val="****_x005f_x0000_ÿ"/>
      <sheetName val="****_x005f_x005f_x005f_x0000_ÿ"/>
      <sheetName val="Location_Details _2_"/>
      <sheetName val="****_x005f_x005f_x005f_x005f_x005f_x005f_x005f_x0000_ÿ"/>
      <sheetName val="Tanda_Terima_Data56"/>
      <sheetName val="Tanda_Terima56"/>
      <sheetName val="PEMAKAIAN_PAKAN_&amp;_OBAT44"/>
      <sheetName val="Tanda_Terima_Data58"/>
      <sheetName val="Tanda_Terima58"/>
      <sheetName val="PEMAKAIAN_PAKAN_&amp;_OBAT46"/>
      <sheetName val="Tanda_Terima_Data57"/>
      <sheetName val="Tanda_Terima57"/>
      <sheetName val="PEMAKAIAN_PAKAN_&amp;_OBAT45"/>
      <sheetName val="Tanda_Terima_Data59"/>
      <sheetName val="Tanda_Terima59"/>
      <sheetName val="PEMAKAIAN_PAKAN_&amp;_OBAT47"/>
      <sheetName val="412"/>
      <sheetName val="SELISIHKURSSOURCE"/>
      <sheetName val="rate"/>
      <sheetName val="Permanent info"/>
      <sheetName val="GeneralInfo"/>
      <sheetName val="General Info"/>
      <sheetName val="A"/>
      <sheetName val="PEMAKAIAN PAKAN _ OBAT"/>
      <sheetName val="_____x005f_x0000_ÿ"/>
      <sheetName val="_____x005f_x005f_x005f_x0000_ÿ"/>
      <sheetName val="_____x005f_x005f_x005f_x005f_x005f_x005f_x005f_x0000_ÿ"/>
      <sheetName val="Attachement"/>
      <sheetName val="_____x005f_x005f_x005f_x005f_x005f_x005f_x005f_x005f_x0"/>
      <sheetName val="_____x0000_ÿ"/>
      <sheetName val="_____x005f_x005f_x005f_x005f_x0"/>
      <sheetName val="_____x005f_x005f_x0"/>
      <sheetName val="_____x0"/>
      <sheetName val="Other charges (income)"/>
      <sheetName val="ST"/>
      <sheetName val="****"/>
      <sheetName val="NAMA DEP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 AAl &gt; cost ke equity"/>
      <sheetName val="jornal"/>
      <sheetName val="BS"/>
      <sheetName val="RL"/>
      <sheetName val="Pos"/>
      <sheetName val="Eliminasi"/>
      <sheetName val="TB"/>
      <sheetName val="RL-PRINT"/>
      <sheetName val="RL-Product"/>
      <sheetName val="komp"/>
      <sheetName val="INV"/>
      <sheetName val="Inv-PT"/>
      <sheetName val="Segmen Usaha"/>
      <sheetName val="data"/>
      <sheetName val="Makro"/>
      <sheetName val="new-bs"/>
      <sheetName val="GOODWILL 1102"/>
      <sheetName val="Marshal"/>
      <sheetName val="F1771-IV"/>
      <sheetName val="F1771-V"/>
      <sheetName val="instalasi disp Mei"/>
      <sheetName val="Family"/>
      <sheetName val="Contents"/>
      <sheetName val="Tab.Daten"/>
      <sheetName val="cek captrans"/>
      <sheetName val="capex consol"/>
      <sheetName val="fiscal depr(E)"/>
      <sheetName val="1994XLS"/>
      <sheetName val="Revenues"/>
      <sheetName val="Cont Mc"/>
      <sheetName val="popmc"/>
      <sheetName val="AUG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CM"/>
      <sheetName val="Ranges"/>
      <sheetName val="TBS1"/>
      <sheetName val="Marshal"/>
    </sheetNames>
    <sheetDataSet>
      <sheetData sheetId="0" refreshError="1"/>
      <sheetData sheetId="1" refreshError="1">
        <row r="5">
          <cell r="C5" t="str">
            <v>Atlas Steels - Elimination</v>
          </cell>
          <cell r="H5" t="str">
            <v>Opening Balance</v>
          </cell>
          <cell r="L5" t="str">
            <v>FY 2001 - Actual</v>
          </cell>
        </row>
        <row r="6">
          <cell r="C6" t="str">
            <v>Atlas Steels - New South Wales</v>
          </cell>
          <cell r="H6" t="str">
            <v>July</v>
          </cell>
          <cell r="L6" t="str">
            <v>FY 2002 - Actual</v>
          </cell>
        </row>
        <row r="7">
          <cell r="C7" t="str">
            <v>Atlas Steels - Queensland</v>
          </cell>
          <cell r="H7" t="str">
            <v>August</v>
          </cell>
          <cell r="L7" t="str">
            <v>FY 2003 - Actual</v>
          </cell>
        </row>
        <row r="8">
          <cell r="C8" t="str">
            <v>Atlas Steels - Victoria/Tasmania</v>
          </cell>
          <cell r="H8" t="str">
            <v>September</v>
          </cell>
          <cell r="L8" t="str">
            <v>FY 2004 - Actual</v>
          </cell>
        </row>
        <row r="9">
          <cell r="C9" t="str">
            <v>Atlas Steels - South Australia</v>
          </cell>
          <cell r="H9" t="str">
            <v>October</v>
          </cell>
          <cell r="L9" t="str">
            <v>FY 2004 - Actual/Forecast</v>
          </cell>
        </row>
        <row r="10">
          <cell r="C10" t="str">
            <v>Atlas Steels - Western Australia</v>
          </cell>
          <cell r="H10" t="str">
            <v>November</v>
          </cell>
          <cell r="L10" t="str">
            <v>FY 2004 - Prior Month Forecast</v>
          </cell>
        </row>
        <row r="11">
          <cell r="C11" t="str">
            <v>Atlas Steels - Stainless Bar</v>
          </cell>
          <cell r="H11" t="str">
            <v>December</v>
          </cell>
          <cell r="L11" t="str">
            <v>FY 2004 - Budget Open Bal</v>
          </cell>
        </row>
        <row r="12">
          <cell r="C12" t="str">
            <v>Atlas Steels - Head Office</v>
          </cell>
          <cell r="H12" t="str">
            <v>January</v>
          </cell>
          <cell r="L12" t="str">
            <v>FY 2004 - Original Budget</v>
          </cell>
        </row>
        <row r="13">
          <cell r="C13" t="str">
            <v>Atlas Steels - Head Office Adjustment</v>
          </cell>
          <cell r="H13" t="str">
            <v>February</v>
          </cell>
          <cell r="L13" t="str">
            <v>FY 2003 - Budget</v>
          </cell>
        </row>
        <row r="14">
          <cell r="C14" t="str">
            <v>Atlas Steels - Wire Mill</v>
          </cell>
          <cell r="H14" t="str">
            <v>March</v>
          </cell>
          <cell r="L14" t="str">
            <v>FY 2004 - Budget</v>
          </cell>
        </row>
        <row r="15">
          <cell r="C15" t="str">
            <v>Atlas Steels - PSP</v>
          </cell>
          <cell r="H15" t="str">
            <v>April</v>
          </cell>
          <cell r="L15" t="str">
            <v>FY 2005 - Forecast</v>
          </cell>
        </row>
        <row r="16">
          <cell r="C16" t="str">
            <v>Atlas Steels - New Zealand</v>
          </cell>
          <cell r="H16" t="str">
            <v>May</v>
          </cell>
          <cell r="L16" t="str">
            <v>FY 2005 - Prior Month Forecast</v>
          </cell>
        </row>
        <row r="17">
          <cell r="C17" t="str">
            <v>Gilbert Lodge NZ Limited</v>
          </cell>
          <cell r="H17" t="str">
            <v>Jun</v>
          </cell>
          <cell r="L17" t="str">
            <v>Budget: FY 2002 - Actual</v>
          </cell>
        </row>
        <row r="18">
          <cell r="C18" t="str">
            <v>Bisalloy Steels - Australia</v>
          </cell>
          <cell r="L18" t="str">
            <v>Budget: FY 2003 - Budget</v>
          </cell>
        </row>
        <row r="19">
          <cell r="C19" t="str">
            <v>PT Bima Bisalloy</v>
          </cell>
          <cell r="L19" t="str">
            <v>Budget: FY 2003 - Forecast</v>
          </cell>
        </row>
        <row r="20">
          <cell r="C20" t="str">
            <v>Bisalloy Steels - Malaysia</v>
          </cell>
          <cell r="L20" t="str">
            <v>Budget: FY 2004 - Budget Open Bal</v>
          </cell>
        </row>
        <row r="21">
          <cell r="C21" t="str">
            <v>Bisalloy Steels - Asia Holdings</v>
          </cell>
        </row>
        <row r="22">
          <cell r="C22" t="str">
            <v>Bisalloy Steels - Thailand</v>
          </cell>
        </row>
        <row r="23">
          <cell r="C23" t="str">
            <v>Bisalloy Steels - Adjustment</v>
          </cell>
        </row>
        <row r="24">
          <cell r="C24" t="str">
            <v>Atlas Steels Group Pty Ltd</v>
          </cell>
        </row>
        <row r="25">
          <cell r="C25" t="str">
            <v>Atlas Steels Group Pty Ltd - Elim</v>
          </cell>
        </row>
        <row r="26">
          <cell r="C26" t="str">
            <v>Atlas Alloys Pty Limited</v>
          </cell>
        </row>
        <row r="27">
          <cell r="C27" t="str">
            <v>Stainless Bar Co Pty Limited</v>
          </cell>
        </row>
        <row r="28">
          <cell r="C28" t="str">
            <v>PSP (MI) - New South Wales</v>
          </cell>
        </row>
        <row r="29">
          <cell r="C29" t="str">
            <v>Atlas Steels - Elimination 1</v>
          </cell>
        </row>
        <row r="30">
          <cell r="C30" t="str">
            <v>Atlas Steels - Cardiff  Newcastle</v>
          </cell>
        </row>
        <row r="31">
          <cell r="C31" t="str">
            <v>Atlas Steels - Homebush Sydney</v>
          </cell>
        </row>
        <row r="32">
          <cell r="C32" t="str">
            <v>Atlas Steels - Bohle Townsville</v>
          </cell>
        </row>
        <row r="33">
          <cell r="C33" t="str">
            <v>Atlas Steels - Mackay</v>
          </cell>
        </row>
        <row r="34">
          <cell r="C34" t="str">
            <v>Atlas Steels - Wacol Brisbane</v>
          </cell>
        </row>
        <row r="35">
          <cell r="C35" t="str">
            <v>Atlas Steels - Gladstone</v>
          </cell>
        </row>
        <row r="36">
          <cell r="C36" t="str">
            <v>Atlas Steels - Altona Melbourne</v>
          </cell>
        </row>
        <row r="37">
          <cell r="C37" t="str">
            <v>Atlas Steels - Mowbray Launceston</v>
          </cell>
        </row>
        <row r="38">
          <cell r="C38" t="str">
            <v>Atlas Steels - Wodonga</v>
          </cell>
        </row>
        <row r="39">
          <cell r="C39" t="str">
            <v>Atlas Steels - Wingfield Adelaide</v>
          </cell>
        </row>
        <row r="40">
          <cell r="C40" t="str">
            <v>Atlas Steels - Balcatta Perth</v>
          </cell>
        </row>
        <row r="41">
          <cell r="C41" t="str">
            <v>Atlas Steels - Kewdale Perth</v>
          </cell>
        </row>
        <row r="42">
          <cell r="C42" t="str">
            <v>Atlas Steels - Darwin</v>
          </cell>
        </row>
        <row r="43">
          <cell r="C43" t="str">
            <v>Atlas Steels - Stainless Bar 1</v>
          </cell>
        </row>
        <row r="44">
          <cell r="C44" t="str">
            <v>Atlas Steels - Head Office 1</v>
          </cell>
        </row>
        <row r="45">
          <cell r="C45" t="str">
            <v>Atlas Steels - Adjustment 1</v>
          </cell>
        </row>
        <row r="46">
          <cell r="C46" t="str">
            <v>Atlas Steels - Wire Mill 1</v>
          </cell>
        </row>
        <row r="47">
          <cell r="C47" t="str">
            <v>Atlas Steels - PSP 1</v>
          </cell>
        </row>
        <row r="48">
          <cell r="C48" t="str">
            <v>Atlas Steels - Auckland</v>
          </cell>
        </row>
        <row r="49">
          <cell r="C49" t="str">
            <v>Atlas Steels - Christchurch</v>
          </cell>
        </row>
        <row r="50">
          <cell r="C50" t="str">
            <v>Atlas Steels - Dunedin</v>
          </cell>
        </row>
        <row r="51">
          <cell r="C51" t="str">
            <v>Atlas Steels - Wellington</v>
          </cell>
        </row>
        <row r="52">
          <cell r="C52" t="str">
            <v>Bisalloy Steels - Australia 1</v>
          </cell>
        </row>
        <row r="53">
          <cell r="C53" t="str">
            <v>Bisalloy Steels - Indonesia 1</v>
          </cell>
        </row>
        <row r="54">
          <cell r="C54" t="str">
            <v>Bisallloy Steels - Malaysia 1</v>
          </cell>
        </row>
        <row r="55">
          <cell r="C55" t="str">
            <v>Bisalloy Steels - Asia Holdings 1</v>
          </cell>
        </row>
        <row r="56">
          <cell r="C56" t="str">
            <v>Bisalloy Steels - Thailand 1</v>
          </cell>
        </row>
        <row r="57">
          <cell r="C57" t="str">
            <v>Bisalloy Steels - Adjustment 1</v>
          </cell>
        </row>
        <row r="58">
          <cell r="C58" t="str">
            <v>Atlas Steels Group Pty Ltd 1</v>
          </cell>
        </row>
        <row r="59">
          <cell r="C59" t="str">
            <v>Atlas Steels Group pty Ltd - Elim 1</v>
          </cell>
        </row>
        <row r="60">
          <cell r="C60" t="str">
            <v>Atlas Alloys Pty Limited 1</v>
          </cell>
        </row>
        <row r="61">
          <cell r="C61" t="str">
            <v>Stainless Bar Co Pty Limited 1</v>
          </cell>
        </row>
        <row r="62">
          <cell r="C62" t="str">
            <v>PSP (MI) - New South Wales 1</v>
          </cell>
        </row>
        <row r="63">
          <cell r="C63" t="str">
            <v>Gilbert Lodge NZ Limited 1</v>
          </cell>
        </row>
      </sheetData>
      <sheetData sheetId="2" refreshError="1"/>
      <sheetData sheetId="3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B"/>
      <sheetName val="SPM"/>
      <sheetName val="B4"/>
      <sheetName val="LIST"/>
      <sheetName val="Marshal"/>
      <sheetName val="F1771_IV"/>
      <sheetName val="F1771_V"/>
      <sheetName val="buku besar 1"/>
    </sheetNames>
    <sheetDataSet>
      <sheetData sheetId="0"/>
      <sheetData sheetId="1"/>
      <sheetData sheetId="2"/>
      <sheetData sheetId="3">
        <row r="4">
          <cell r="B4" t="str">
            <v>AALBORG INDUSTRIES</v>
          </cell>
          <cell r="C4">
            <v>10695161055</v>
          </cell>
        </row>
        <row r="5">
          <cell r="B5" t="str">
            <v>ABDIKARSA TEGUHBUANA</v>
          </cell>
          <cell r="C5">
            <v>16836868024</v>
          </cell>
        </row>
        <row r="6">
          <cell r="B6" t="str">
            <v>ABDINUSA USAHASEMESTA</v>
          </cell>
          <cell r="C6">
            <v>15542038021</v>
          </cell>
        </row>
        <row r="7">
          <cell r="B7" t="str">
            <v>ACCORINDO INTERNUSA</v>
          </cell>
          <cell r="C7" t="str">
            <v>018047175042000</v>
          </cell>
          <cell r="D7" t="str">
            <v>DYRSF</v>
          </cell>
          <cell r="E7" t="str">
            <v>042</v>
          </cell>
        </row>
        <row r="8">
          <cell r="B8" t="str">
            <v>ACTEC PRIMA</v>
          </cell>
          <cell r="C8">
            <v>18239392022</v>
          </cell>
        </row>
        <row r="9">
          <cell r="B9" t="str">
            <v>ADHI TRIKARYA MANDIRI</v>
          </cell>
          <cell r="C9">
            <v>17659822042</v>
          </cell>
        </row>
        <row r="10">
          <cell r="B10" t="str">
            <v>ADHIKA DWI PUTRA</v>
          </cell>
          <cell r="C10" t="str">
            <v>015720998033000</v>
          </cell>
          <cell r="D10" t="str">
            <v>DLLPJ</v>
          </cell>
          <cell r="E10" t="str">
            <v>033</v>
          </cell>
        </row>
        <row r="11">
          <cell r="B11" t="str">
            <v>ADIPROTEK ENVIRODUNIA</v>
          </cell>
          <cell r="C11">
            <v>15727266002</v>
          </cell>
        </row>
        <row r="12">
          <cell r="B12" t="str">
            <v>AGUNG RAYA</v>
          </cell>
          <cell r="C12" t="str">
            <v>013166038042000</v>
          </cell>
          <cell r="D12" t="str">
            <v>CWXQP</v>
          </cell>
          <cell r="E12" t="str">
            <v>042</v>
          </cell>
        </row>
        <row r="13">
          <cell r="B13" t="str">
            <v>AIR LIQUIDE</v>
          </cell>
          <cell r="C13" t="str">
            <v>013514534413001</v>
          </cell>
          <cell r="D13" t="str">
            <v>CYXEZ</v>
          </cell>
          <cell r="E13" t="str">
            <v>413</v>
          </cell>
        </row>
        <row r="14">
          <cell r="B14" t="str">
            <v>AIR PRODUCTS</v>
          </cell>
          <cell r="C14" t="str">
            <v>011335213413001</v>
          </cell>
          <cell r="D14" t="str">
            <v>CMMUZ</v>
          </cell>
          <cell r="E14" t="str">
            <v>413</v>
          </cell>
        </row>
        <row r="15">
          <cell r="B15" t="str">
            <v>AIR TIGER EXPRESINDO</v>
          </cell>
          <cell r="C15">
            <v>16215295025</v>
          </cell>
        </row>
        <row r="16">
          <cell r="B16" t="str">
            <v>AIRIN</v>
          </cell>
          <cell r="C16" t="str">
            <v>013166046051000</v>
          </cell>
          <cell r="D16" t="str">
            <v>CWXQQ</v>
          </cell>
          <cell r="E16" t="str">
            <v>051</v>
          </cell>
        </row>
        <row r="17">
          <cell r="B17" t="str">
            <v>ALAM JEMBAR BARU</v>
          </cell>
          <cell r="C17" t="str">
            <v>017383522026000</v>
          </cell>
          <cell r="D17" t="str">
            <v>DUXNS</v>
          </cell>
          <cell r="E17" t="str">
            <v>026</v>
          </cell>
        </row>
        <row r="18">
          <cell r="B18" t="str">
            <v>ALBA UNGGUL METAL</v>
          </cell>
          <cell r="C18" t="str">
            <v>014554497411000</v>
          </cell>
          <cell r="D18" t="str">
            <v>DEVAV</v>
          </cell>
          <cell r="E18" t="str">
            <v>411</v>
          </cell>
        </row>
        <row r="19">
          <cell r="B19" t="str">
            <v>ALCORINDO SEJAHTERA</v>
          </cell>
          <cell r="C19" t="str">
            <v>015394299411001</v>
          </cell>
        </row>
        <row r="20">
          <cell r="B20" t="str">
            <v>ALIANSI SAKTI</v>
          </cell>
          <cell r="C20">
            <v>19303064034</v>
          </cell>
        </row>
        <row r="21">
          <cell r="B21" t="str">
            <v>ALPHA AUSTENITE</v>
          </cell>
          <cell r="C21">
            <v>10028918403</v>
          </cell>
        </row>
        <row r="22">
          <cell r="B22" t="str">
            <v>ALPHA PENTA SINERGI</v>
          </cell>
          <cell r="C22" t="str">
            <v>121789706015000</v>
          </cell>
          <cell r="D22" t="str">
            <v>ETZIO</v>
          </cell>
          <cell r="E22" t="str">
            <v>015</v>
          </cell>
        </row>
        <row r="23">
          <cell r="B23" t="str">
            <v>AMANDIKA YUNIAR</v>
          </cell>
          <cell r="C23" t="str">
            <v>019692953413000</v>
          </cell>
          <cell r="D23" t="str">
            <v>EIBED</v>
          </cell>
          <cell r="E23" t="str">
            <v>413</v>
          </cell>
        </row>
        <row r="24">
          <cell r="B24" t="str">
            <v>AMBARWULAN</v>
          </cell>
          <cell r="C24">
            <v>69091833034</v>
          </cell>
        </row>
        <row r="25">
          <cell r="B25" t="str">
            <v>ANARGA YASA KOMUNIKASI</v>
          </cell>
          <cell r="C25" t="str">
            <v>018562165028000</v>
          </cell>
          <cell r="D25" t="str">
            <v>EBPWY</v>
          </cell>
          <cell r="E25" t="str">
            <v>028</v>
          </cell>
        </row>
        <row r="26">
          <cell r="B26" t="str">
            <v>ANDALAN DUNIA</v>
          </cell>
          <cell r="C26" t="str">
            <v>17464785025</v>
          </cell>
        </row>
        <row r="27">
          <cell r="B27" t="str">
            <v>ANDALAN SEKAR MAKMUR</v>
          </cell>
          <cell r="C27" t="str">
            <v>020154092011000</v>
          </cell>
          <cell r="D27" t="str">
            <v>EKRJT</v>
          </cell>
          <cell r="E27" t="str">
            <v>011</v>
          </cell>
        </row>
        <row r="28">
          <cell r="B28" t="str">
            <v>ANEKA LENGKAP P.</v>
          </cell>
          <cell r="C28">
            <v>16914822026</v>
          </cell>
        </row>
        <row r="29">
          <cell r="B29" t="str">
            <v>ANUGERAH SEJAHTERA</v>
          </cell>
          <cell r="C29">
            <v>17745951026</v>
          </cell>
        </row>
        <row r="30">
          <cell r="B30" t="str">
            <v>ANUGRAHRAHARJA I.</v>
          </cell>
          <cell r="C30" t="str">
            <v>013496799026000</v>
          </cell>
          <cell r="D30" t="str">
            <v>CYUOT</v>
          </cell>
          <cell r="E30" t="str">
            <v>026</v>
          </cell>
        </row>
        <row r="31">
          <cell r="B31" t="str">
            <v>ARKADIA PRADANA</v>
          </cell>
          <cell r="C31">
            <v>15584295011</v>
          </cell>
        </row>
        <row r="32">
          <cell r="B32" t="str">
            <v>ARMSTRONG INDUSTRI</v>
          </cell>
          <cell r="C32" t="str">
            <v>01071278413001</v>
          </cell>
          <cell r="D32" t="str">
            <v>CIYTA</v>
          </cell>
          <cell r="E32" t="str">
            <v>413</v>
          </cell>
        </row>
        <row r="33">
          <cell r="B33" t="str">
            <v>ARTHAGYA PALEM</v>
          </cell>
          <cell r="C33" t="str">
            <v>017973074017000</v>
          </cell>
          <cell r="D33" t="str">
            <v>DYGTF</v>
          </cell>
          <cell r="E33" t="str">
            <v>017</v>
          </cell>
        </row>
        <row r="34">
          <cell r="B34" t="str">
            <v>ASRYSURYA CARAKA</v>
          </cell>
          <cell r="C34">
            <v>15404726027</v>
          </cell>
        </row>
        <row r="35">
          <cell r="B35" t="str">
            <v>ASSAB STEELS IND.</v>
          </cell>
          <cell r="C35" t="str">
            <v>018692509055000</v>
          </cell>
          <cell r="D35" t="str">
            <v>ECJEG</v>
          </cell>
          <cell r="E35" t="str">
            <v>055</v>
          </cell>
        </row>
        <row r="36">
          <cell r="B36" t="str">
            <v>ASTRA - GRAPHIA</v>
          </cell>
          <cell r="C36" t="str">
            <v>013072616408001</v>
          </cell>
          <cell r="D36" t="str">
            <v>CWJVH</v>
          </cell>
          <cell r="E36" t="str">
            <v>408</v>
          </cell>
        </row>
        <row r="37">
          <cell r="B37" t="str">
            <v>AT INDONESIA</v>
          </cell>
          <cell r="C37">
            <v>13694518408</v>
          </cell>
        </row>
        <row r="38">
          <cell r="B38" t="str">
            <v>ATLANTIK MULTITRANS</v>
          </cell>
          <cell r="C38">
            <v>18845305003</v>
          </cell>
        </row>
        <row r="39">
          <cell r="B39" t="str">
            <v>ATLAS COPCO INDONESIA</v>
          </cell>
          <cell r="C39" t="str">
            <v>018323428056000</v>
          </cell>
          <cell r="D39" t="str">
            <v>EAGOS</v>
          </cell>
          <cell r="E39" t="str">
            <v>056</v>
          </cell>
        </row>
        <row r="40">
          <cell r="B40" t="str">
            <v>ATLAS PETROCHEM</v>
          </cell>
          <cell r="C40" t="str">
            <v>017383688026000</v>
          </cell>
          <cell r="D40" t="str">
            <v>DUXOI</v>
          </cell>
          <cell r="E40" t="str">
            <v>026</v>
          </cell>
        </row>
        <row r="41">
          <cell r="B41" t="str">
            <v>AUTOTEKNINDO</v>
          </cell>
          <cell r="C41">
            <v>17778994032</v>
          </cell>
        </row>
        <row r="42">
          <cell r="B42" t="str">
            <v>BADJA ABADI SENTOSA</v>
          </cell>
          <cell r="C42">
            <v>13393392032</v>
          </cell>
        </row>
        <row r="43">
          <cell r="B43" t="str">
            <v>BALTRANSINDO</v>
          </cell>
          <cell r="C43">
            <v>16611386022</v>
          </cell>
        </row>
        <row r="44">
          <cell r="B44" t="str">
            <v>BANDAR KRIDA</v>
          </cell>
          <cell r="C44">
            <v>13690763042</v>
          </cell>
        </row>
        <row r="45">
          <cell r="B45" t="str">
            <v>BANGUN JAYA PERKASA</v>
          </cell>
          <cell r="C45">
            <v>15938566407</v>
          </cell>
        </row>
        <row r="46">
          <cell r="B46" t="str">
            <v>BANTRUNK MURNI</v>
          </cell>
          <cell r="C46" t="str">
            <v>013695424004000</v>
          </cell>
        </row>
        <row r="47">
          <cell r="B47" t="str">
            <v>BARUNGU ANEKA SISTEM</v>
          </cell>
          <cell r="C47">
            <v>19362805011</v>
          </cell>
        </row>
        <row r="48">
          <cell r="B48" t="str">
            <v>BATARA MEGA KRIDA</v>
          </cell>
          <cell r="C48">
            <v>17556358035</v>
          </cell>
        </row>
        <row r="49">
          <cell r="B49" t="str">
            <v>BEKASI CONTAINER</v>
          </cell>
          <cell r="C49">
            <v>10816098407</v>
          </cell>
        </row>
        <row r="50">
          <cell r="B50" t="str">
            <v>BEKASI SEJATI GAS</v>
          </cell>
          <cell r="C50">
            <v>11057809407</v>
          </cell>
        </row>
        <row r="51">
          <cell r="B51" t="str">
            <v>BERCA INDONESIA</v>
          </cell>
          <cell r="C51" t="str">
            <v>013084421032000</v>
          </cell>
          <cell r="D51" t="str">
            <v>CWLOS</v>
          </cell>
          <cell r="E51" t="str">
            <v>032</v>
          </cell>
        </row>
        <row r="52">
          <cell r="B52" t="str">
            <v>BERLIAN KATER</v>
          </cell>
          <cell r="C52" t="str">
            <v>021590690407000</v>
          </cell>
          <cell r="D52" t="str">
            <v>ESVXD</v>
          </cell>
          <cell r="E52" t="str">
            <v>407</v>
          </cell>
        </row>
        <row r="53">
          <cell r="B53" t="str">
            <v>BERSAMA LEMINDO ABADI</v>
          </cell>
          <cell r="C53" t="str">
            <v>014414858403000</v>
          </cell>
          <cell r="D53" t="str">
            <v>DEAJT</v>
          </cell>
          <cell r="E53" t="str">
            <v>403</v>
          </cell>
        </row>
        <row r="54">
          <cell r="B54" t="str">
            <v>BESTINDO INTISELARAS</v>
          </cell>
          <cell r="C54">
            <v>13443734407</v>
          </cell>
        </row>
        <row r="55">
          <cell r="B55" t="str">
            <v>BETAWIMAS CEMERLANG</v>
          </cell>
          <cell r="C55">
            <v>15891302031</v>
          </cell>
        </row>
        <row r="56">
          <cell r="B56" t="str">
            <v>BHAKTI BERKAH ABADI</v>
          </cell>
          <cell r="C56">
            <v>18492884031</v>
          </cell>
        </row>
        <row r="57">
          <cell r="B57" t="str">
            <v>BHANDA GRAHARA REKSA</v>
          </cell>
          <cell r="C57" t="str">
            <v>01000521051000</v>
          </cell>
        </row>
        <row r="58">
          <cell r="B58" t="str">
            <v>BHUANA REKSA</v>
          </cell>
          <cell r="C58">
            <v>17604786012</v>
          </cell>
        </row>
        <row r="59">
          <cell r="B59" t="str">
            <v>BIMA SAKTI</v>
          </cell>
          <cell r="C59" t="str">
            <v>020745253413000</v>
          </cell>
          <cell r="D59" t="str">
            <v>EOAVL</v>
          </cell>
          <cell r="E59" t="str">
            <v>413</v>
          </cell>
        </row>
        <row r="60">
          <cell r="B60" t="str">
            <v>BIMA SARANA</v>
          </cell>
          <cell r="C60">
            <v>13956965056</v>
          </cell>
        </row>
        <row r="61">
          <cell r="B61" t="str">
            <v>BIMARUNA JAYA</v>
          </cell>
          <cell r="C61" t="str">
            <v>010708147006001</v>
          </cell>
          <cell r="D61" t="str">
            <v>CIYBE</v>
          </cell>
          <cell r="E61" t="str">
            <v>004</v>
          </cell>
        </row>
        <row r="62">
          <cell r="B62" t="str">
            <v>BINA MUTUPRIMA</v>
          </cell>
          <cell r="C62" t="str">
            <v>016350944028000</v>
          </cell>
        </row>
        <row r="63">
          <cell r="B63" t="str">
            <v>BINA SINAR AMITY</v>
          </cell>
          <cell r="C63" t="str">
            <v>016702003058000</v>
          </cell>
          <cell r="D63" t="str">
            <v>DRASM</v>
          </cell>
          <cell r="E63" t="str">
            <v>058</v>
          </cell>
        </row>
        <row r="64">
          <cell r="B64" t="str">
            <v>BINTANG BARUTAMA</v>
          </cell>
          <cell r="C64" t="str">
            <v>013561246026000</v>
          </cell>
          <cell r="D64" t="str">
            <v>CZECQ</v>
          </cell>
          <cell r="E64" t="str">
            <v>026</v>
          </cell>
        </row>
        <row r="65">
          <cell r="B65" t="str">
            <v>BINTANG TIMUR</v>
          </cell>
          <cell r="C65">
            <v>17776972032</v>
          </cell>
        </row>
        <row r="66">
          <cell r="B66" t="str">
            <v>BIROTIKA SEMESTA</v>
          </cell>
          <cell r="C66" t="str">
            <v>013107743015000</v>
          </cell>
          <cell r="D66" t="str">
            <v>CWPAK</v>
          </cell>
          <cell r="E66" t="str">
            <v>015</v>
          </cell>
        </row>
        <row r="67">
          <cell r="B67" t="str">
            <v>BNI '46 PURWAKARTA</v>
          </cell>
          <cell r="C67" t="str">
            <v>010016061409002</v>
          </cell>
          <cell r="D67" t="str">
            <v>009/</v>
          </cell>
          <cell r="E67" t="str">
            <v>037/</v>
          </cell>
        </row>
        <row r="68">
          <cell r="B68" t="str">
            <v>BRISTAR MITRA CARGO</v>
          </cell>
          <cell r="C68">
            <v>14978910042</v>
          </cell>
        </row>
        <row r="69">
          <cell r="B69" t="str">
            <v>BUANA LOKA UTAMA</v>
          </cell>
          <cell r="C69">
            <v>13651971025</v>
          </cell>
        </row>
        <row r="70">
          <cell r="B70" t="str">
            <v>BUKIT INTAN GEMILANG</v>
          </cell>
          <cell r="C70" t="str">
            <v>018704536402000</v>
          </cell>
          <cell r="D70" t="str">
            <v>ECKYN</v>
          </cell>
          <cell r="E70" t="str">
            <v>402</v>
          </cell>
        </row>
        <row r="71">
          <cell r="B71" t="str">
            <v>BUMI BUANA CITRA</v>
          </cell>
          <cell r="C71">
            <v>14259022623</v>
          </cell>
        </row>
        <row r="72">
          <cell r="B72" t="str">
            <v>BUMI KAYA STEEL I.</v>
          </cell>
          <cell r="C72" t="str">
            <v>010030112026000</v>
          </cell>
          <cell r="D72" t="str">
            <v>CFBTJ</v>
          </cell>
          <cell r="E72" t="str">
            <v>026</v>
          </cell>
        </row>
        <row r="73">
          <cell r="B73" t="str">
            <v>BUNGA RAYA</v>
          </cell>
          <cell r="C73">
            <v>17865999407</v>
          </cell>
        </row>
        <row r="74">
          <cell r="B74" t="str">
            <v>BUSINESS NEWS</v>
          </cell>
          <cell r="C74">
            <v>13636618028</v>
          </cell>
        </row>
        <row r="75">
          <cell r="B75" t="str">
            <v>CAHAYA BENTENG MAS</v>
          </cell>
          <cell r="C75">
            <v>13653738026</v>
          </cell>
        </row>
        <row r="76">
          <cell r="B76" t="str">
            <v>CAKRA INFOTIKA</v>
          </cell>
          <cell r="C76" t="str">
            <v>015668189003000</v>
          </cell>
          <cell r="D76" t="str">
            <v>DLDUG</v>
          </cell>
          <cell r="E76" t="str">
            <v>003</v>
          </cell>
        </row>
        <row r="77">
          <cell r="B77" t="str">
            <v>CARDIG AIR</v>
          </cell>
          <cell r="C77">
            <v>13051099402</v>
          </cell>
        </row>
        <row r="78">
          <cell r="B78" t="str">
            <v>CARDINDO CITRA BUANA</v>
          </cell>
          <cell r="C78" t="str">
            <v>016564080035000</v>
          </cell>
          <cell r="D78" t="str">
            <v>DQGIA</v>
          </cell>
          <cell r="E78" t="str">
            <v>035</v>
          </cell>
        </row>
        <row r="79">
          <cell r="B79" t="str">
            <v>CASTOR WHEEL</v>
          </cell>
          <cell r="C79">
            <v>15259831022</v>
          </cell>
        </row>
        <row r="80">
          <cell r="B80" t="str">
            <v>CATRA TOOLSINDO</v>
          </cell>
          <cell r="C80" t="str">
            <v>020164851413000</v>
          </cell>
          <cell r="D80" t="str">
            <v>EKSZD</v>
          </cell>
          <cell r="E80" t="str">
            <v>413</v>
          </cell>
        </row>
        <row r="81">
          <cell r="B81" t="str">
            <v>CENTRAL BEARINDO</v>
          </cell>
          <cell r="C81">
            <v>16912347026</v>
          </cell>
          <cell r="D81" t="str">
            <v>DSFVM</v>
          </cell>
          <cell r="E81" t="str">
            <v>026</v>
          </cell>
        </row>
        <row r="82">
          <cell r="B82" t="str">
            <v>CENTRALTEKNINDO</v>
          </cell>
          <cell r="C82">
            <v>13034046026</v>
          </cell>
        </row>
        <row r="83">
          <cell r="B83" t="str">
            <v xml:space="preserve">CHANDRAKARYA </v>
          </cell>
          <cell r="C83">
            <v>15620537025</v>
          </cell>
        </row>
        <row r="84">
          <cell r="B84" t="str">
            <v>CHANDRAMAHKOTA PRIMA</v>
          </cell>
          <cell r="C84" t="str">
            <v>015673635022000</v>
          </cell>
          <cell r="D84" t="str">
            <v>DLEPF</v>
          </cell>
          <cell r="E84" t="str">
            <v>022</v>
          </cell>
        </row>
        <row r="85">
          <cell r="B85" t="str">
            <v>CHEMACO</v>
          </cell>
          <cell r="C85">
            <v>64118862041</v>
          </cell>
        </row>
        <row r="86">
          <cell r="B86" t="str">
            <v>CIPTA GEMILANG</v>
          </cell>
          <cell r="C86" t="str">
            <v>019303940034000</v>
          </cell>
          <cell r="D86" t="str">
            <v>EFVPY</v>
          </cell>
          <cell r="E86" t="str">
            <v>034</v>
          </cell>
        </row>
        <row r="87">
          <cell r="B87" t="str">
            <v>CIPTA JAYA DHARMA</v>
          </cell>
          <cell r="C87" t="str">
            <v>021590948407000</v>
          </cell>
          <cell r="D87" t="str">
            <v>ESVYC</v>
          </cell>
          <cell r="E87" t="str">
            <v>407</v>
          </cell>
        </row>
        <row r="88">
          <cell r="B88" t="str">
            <v>CIPTA MEDIA</v>
          </cell>
          <cell r="C88">
            <v>13161328004</v>
          </cell>
        </row>
        <row r="89">
          <cell r="B89" t="str">
            <v>CIPTA PRATAMA P.</v>
          </cell>
          <cell r="C89">
            <v>13441118002</v>
          </cell>
        </row>
        <row r="90">
          <cell r="B90" t="str">
            <v>CITRA EKA ADITAMA</v>
          </cell>
          <cell r="C90" t="str">
            <v>013343066028000</v>
          </cell>
          <cell r="D90" t="str">
            <v>CXXVM</v>
          </cell>
          <cell r="E90" t="str">
            <v>028</v>
          </cell>
        </row>
        <row r="91">
          <cell r="B91" t="str">
            <v>CITRA PERSADAMAS</v>
          </cell>
          <cell r="C91" t="str">
            <v>016565855402000</v>
          </cell>
          <cell r="D91" t="str">
            <v>DQGOV</v>
          </cell>
          <cell r="E91" t="str">
            <v>402</v>
          </cell>
        </row>
        <row r="92">
          <cell r="B92" t="str">
            <v>CITRA PUSAKA B.S.</v>
          </cell>
          <cell r="C92">
            <v>13967500042</v>
          </cell>
        </row>
        <row r="93">
          <cell r="B93" t="str">
            <v>CODISTRIB INDORAYA</v>
          </cell>
          <cell r="C93">
            <v>17778416032</v>
          </cell>
        </row>
        <row r="94">
          <cell r="B94" t="str">
            <v>COMETA PERDANA ENG</v>
          </cell>
          <cell r="C94">
            <v>17732256041</v>
          </cell>
        </row>
        <row r="95">
          <cell r="B95" t="str">
            <v>COSMOTEC SARANA</v>
          </cell>
          <cell r="C95">
            <v>18505230005</v>
          </cell>
        </row>
        <row r="96">
          <cell r="B96" t="str">
            <v>CYBERINDO ADITAMA</v>
          </cell>
          <cell r="C96" t="str">
            <v>017398686022000</v>
          </cell>
          <cell r="D96" t="str">
            <v>DUZUA</v>
          </cell>
          <cell r="E96" t="str">
            <v>022</v>
          </cell>
        </row>
        <row r="97">
          <cell r="B97" t="str">
            <v>CYKLOPINDO UTAMA</v>
          </cell>
          <cell r="C97">
            <v>18413674042</v>
          </cell>
        </row>
        <row r="98">
          <cell r="B98" t="str">
            <v>DAISY MUTIARA</v>
          </cell>
          <cell r="C98">
            <v>16913824026</v>
          </cell>
        </row>
        <row r="99">
          <cell r="B99" t="str">
            <v>DAMIANUS ALAM</v>
          </cell>
          <cell r="C99">
            <v>66312703035</v>
          </cell>
        </row>
        <row r="100">
          <cell r="B100" t="str">
            <v>DATASCRIP</v>
          </cell>
          <cell r="C100" t="str">
            <v>013040100027000</v>
          </cell>
          <cell r="D100" t="str">
            <v>CWFAG</v>
          </cell>
          <cell r="E100" t="str">
            <v>027</v>
          </cell>
        </row>
        <row r="101">
          <cell r="B101" t="str">
            <v>DAYA BUDY</v>
          </cell>
          <cell r="C101" t="str">
            <v>016427098015000</v>
          </cell>
          <cell r="D101" t="str">
            <v>DPMBD</v>
          </cell>
          <cell r="E101" t="str">
            <v>015</v>
          </cell>
        </row>
        <row r="102">
          <cell r="B102" t="str">
            <v>DAYARAYA ARYADANA</v>
          </cell>
          <cell r="C102">
            <v>15920622041</v>
          </cell>
        </row>
        <row r="103">
          <cell r="B103" t="str">
            <v>DFDS TRANSPORT</v>
          </cell>
          <cell r="C103" t="str">
            <v>015908916056000</v>
          </cell>
          <cell r="D103" t="str">
            <v>DMNKD</v>
          </cell>
          <cell r="E103" t="str">
            <v>056</v>
          </cell>
        </row>
        <row r="104">
          <cell r="B104" t="str">
            <v>DHARMA KARYATAMA M.</v>
          </cell>
          <cell r="C104">
            <v>18067843005</v>
          </cell>
        </row>
        <row r="105">
          <cell r="B105" t="str">
            <v>DHARMA LAUTAN N.TJ.</v>
          </cell>
          <cell r="C105">
            <v>10610343051</v>
          </cell>
        </row>
        <row r="106">
          <cell r="B106" t="str">
            <v>DHARMA PRECISION MOULD</v>
          </cell>
          <cell r="C106" t="str">
            <v>010847549413000</v>
          </cell>
          <cell r="D106" t="str">
            <v>CJSRI</v>
          </cell>
          <cell r="E106" t="str">
            <v>413</v>
          </cell>
        </row>
        <row r="107">
          <cell r="B107" t="str">
            <v>DHARMINDO ADHIDUTA</v>
          </cell>
          <cell r="C107">
            <v>13233317054</v>
          </cell>
        </row>
        <row r="108">
          <cell r="B108" t="str">
            <v>DIBLESTARI DJAUHARI</v>
          </cell>
          <cell r="C108" t="str">
            <v>015092984407000</v>
          </cell>
        </row>
        <row r="109">
          <cell r="B109" t="str">
            <v>DIFA KREASI</v>
          </cell>
          <cell r="C109" t="str">
            <v>019509405408000</v>
          </cell>
          <cell r="D109" t="str">
            <v>EHAAE</v>
          </cell>
          <cell r="E109" t="str">
            <v>408</v>
          </cell>
        </row>
        <row r="110">
          <cell r="B110" t="str">
            <v>DITOSA</v>
          </cell>
          <cell r="C110">
            <v>13101126025</v>
          </cell>
        </row>
        <row r="111">
          <cell r="B111" t="str">
            <v>DJAKARTA COMPUTER</v>
          </cell>
          <cell r="C111">
            <v>10029676021</v>
          </cell>
        </row>
        <row r="112">
          <cell r="B112" t="str">
            <v xml:space="preserve">DOMNICK HUNTER </v>
          </cell>
          <cell r="C112" t="str">
            <v>017498361043000</v>
          </cell>
          <cell r="D112" t="str">
            <v>DVONK</v>
          </cell>
          <cell r="E112" t="str">
            <v>043</v>
          </cell>
        </row>
        <row r="113">
          <cell r="B113" t="str">
            <v>DUNIA EXPRESS</v>
          </cell>
          <cell r="C113" t="str">
            <v>010692879058000</v>
          </cell>
          <cell r="D113" t="str">
            <v>CIVUL</v>
          </cell>
          <cell r="E113" t="str">
            <v>058</v>
          </cell>
        </row>
        <row r="114">
          <cell r="B114" t="str">
            <v>DUTA FUJI ELECTRIC</v>
          </cell>
          <cell r="C114" t="str">
            <v>013106711025000</v>
          </cell>
          <cell r="D114" t="str">
            <v>CWOWL</v>
          </cell>
          <cell r="E114" t="str">
            <v>025</v>
          </cell>
        </row>
        <row r="115">
          <cell r="B115" t="str">
            <v>DUTA INTEGRASI</v>
          </cell>
          <cell r="C115">
            <v>16925836028</v>
          </cell>
        </row>
        <row r="116">
          <cell r="B116" t="str">
            <v>DWIJAYATEK ERATEKINDO</v>
          </cell>
          <cell r="C116">
            <v>13937099403</v>
          </cell>
        </row>
        <row r="117">
          <cell r="B117" t="str">
            <v>DWIPAHASTA UTAMADUTA</v>
          </cell>
          <cell r="C117">
            <v>13324058042</v>
          </cell>
          <cell r="D117" t="str">
            <v>CXVAJ</v>
          </cell>
          <cell r="E117" t="str">
            <v>042</v>
          </cell>
        </row>
        <row r="118">
          <cell r="B118" t="str">
            <v>DWIPAKHARISMA MITRA</v>
          </cell>
          <cell r="C118" t="str">
            <v>017465360028000</v>
          </cell>
          <cell r="D118" t="str">
            <v>DVJQM</v>
          </cell>
          <cell r="E118" t="str">
            <v>028</v>
          </cell>
        </row>
        <row r="119">
          <cell r="B119" t="str">
            <v>EAGLE INDUSTRY</v>
          </cell>
          <cell r="C119" t="str">
            <v>010693547413001</v>
          </cell>
          <cell r="D119" t="str">
            <v>CIVXA</v>
          </cell>
          <cell r="E119" t="str">
            <v>413</v>
          </cell>
        </row>
        <row r="120">
          <cell r="B120" t="str">
            <v>EJIP</v>
          </cell>
          <cell r="C120" t="str">
            <v>010691244413001</v>
          </cell>
          <cell r="D120" t="str">
            <v>CIVOE</v>
          </cell>
          <cell r="E120" t="str">
            <v>413</v>
          </cell>
        </row>
        <row r="121">
          <cell r="B121" t="str">
            <v>EKADHARMA TAPE</v>
          </cell>
          <cell r="C121">
            <v>13601794054</v>
          </cell>
        </row>
        <row r="122">
          <cell r="B122" t="str">
            <v>EKAMEGA RAMAJAYA</v>
          </cell>
          <cell r="C122">
            <v>16963894025</v>
          </cell>
        </row>
        <row r="123">
          <cell r="B123" t="str">
            <v>EKASURYA INOUT INDONESIA</v>
          </cell>
          <cell r="C123" t="str">
            <v>019945468413000</v>
          </cell>
          <cell r="D123" t="str">
            <v>EJMNI</v>
          </cell>
          <cell r="E123" t="str">
            <v>413</v>
          </cell>
        </row>
        <row r="124">
          <cell r="B124" t="str">
            <v>ELASTOMER NUSINDO</v>
          </cell>
          <cell r="C124" t="str">
            <v>016410078026000</v>
          </cell>
        </row>
        <row r="125">
          <cell r="B125" t="str">
            <v>ELMECON MULTIKENCANA</v>
          </cell>
          <cell r="C125" t="str">
            <v>017777269032000</v>
          </cell>
          <cell r="D125" t="str">
            <v>DXDUG</v>
          </cell>
          <cell r="E125" t="str">
            <v>032</v>
          </cell>
        </row>
        <row r="126">
          <cell r="B126" t="str">
            <v>ELSISCOM PRIMA</v>
          </cell>
          <cell r="C126" t="str">
            <v>014021208025000</v>
          </cell>
          <cell r="D126" t="str">
            <v>DBUDS</v>
          </cell>
          <cell r="E126" t="str">
            <v>025</v>
          </cell>
        </row>
        <row r="127">
          <cell r="B127" t="str">
            <v>ERARESIK HUNIAN</v>
          </cell>
          <cell r="C127" t="str">
            <v>018436899035000</v>
          </cell>
          <cell r="D127" t="str">
            <v>EAXJD</v>
          </cell>
          <cell r="E127" t="str">
            <v>035</v>
          </cell>
        </row>
        <row r="128">
          <cell r="B128" t="str">
            <v>ERKAWIDURI  K.</v>
          </cell>
          <cell r="C128">
            <v>13493457014</v>
          </cell>
        </row>
        <row r="129">
          <cell r="B129" t="str">
            <v>ERNIJUTA AGUNG</v>
          </cell>
          <cell r="C129" t="str">
            <v>016245516002000</v>
          </cell>
        </row>
        <row r="130">
          <cell r="B130" t="str">
            <v>EWINDO</v>
          </cell>
          <cell r="C130" t="str">
            <v>010017382423001</v>
          </cell>
          <cell r="D130" t="str">
            <v>CEZWK</v>
          </cell>
          <cell r="E130" t="str">
            <v>423</v>
          </cell>
        </row>
        <row r="131">
          <cell r="B131" t="str">
            <v>EXPRESS CONTAINER</v>
          </cell>
          <cell r="C131" t="str">
            <v>013541263035000</v>
          </cell>
          <cell r="D131" t="str">
            <v>CZBDU</v>
          </cell>
          <cell r="E131" t="str">
            <v>035</v>
          </cell>
        </row>
        <row r="132">
          <cell r="B132" t="str">
            <v>FAJAR MAS MURNI</v>
          </cell>
          <cell r="C132" t="str">
            <v>013019690014000</v>
          </cell>
          <cell r="D132" t="str">
            <v>CWBZT</v>
          </cell>
          <cell r="E132" t="str">
            <v>014</v>
          </cell>
        </row>
        <row r="133">
          <cell r="B133" t="str">
            <v>FAJAR NUSAJAYA</v>
          </cell>
          <cell r="C133" t="str">
            <v>018022210014000</v>
          </cell>
          <cell r="D133" t="str">
            <v>DYOAF</v>
          </cell>
          <cell r="E133" t="str">
            <v>014</v>
          </cell>
        </row>
        <row r="134">
          <cell r="B134" t="str">
            <v>FANUC - PINDAD T.C.</v>
          </cell>
          <cell r="C134">
            <v>10617280424</v>
          </cell>
        </row>
        <row r="135">
          <cell r="B135" t="str">
            <v>FANUC GE AUTOMATION</v>
          </cell>
          <cell r="C135" t="str">
            <v>010617280424001</v>
          </cell>
          <cell r="D135" t="str">
            <v>CIKPS</v>
          </cell>
          <cell r="E135" t="str">
            <v>424</v>
          </cell>
        </row>
        <row r="136">
          <cell r="B136" t="str">
            <v>FERRINDO TATA</v>
          </cell>
          <cell r="C136">
            <v>17807066013</v>
          </cell>
        </row>
        <row r="137">
          <cell r="B137" t="str">
            <v>FILTER SARI / JAKIR  S.</v>
          </cell>
          <cell r="C137">
            <v>66920240041</v>
          </cell>
        </row>
        <row r="138">
          <cell r="B138" t="str">
            <v>FIRST AND SMILE LOGISTICS</v>
          </cell>
          <cell r="C138" t="str">
            <v>020212494058000</v>
          </cell>
          <cell r="D138" t="str">
            <v>ELAAJ</v>
          </cell>
          <cell r="E138" t="str">
            <v>058</v>
          </cell>
        </row>
        <row r="139">
          <cell r="B139" t="str">
            <v>FLEXINDOMAS</v>
          </cell>
          <cell r="C139" t="str">
            <v>016700254033000</v>
          </cell>
          <cell r="D139" t="str">
            <v>DRALT</v>
          </cell>
          <cell r="E139" t="str">
            <v>033</v>
          </cell>
        </row>
        <row r="140">
          <cell r="B140" t="str">
            <v>FLOTEK NUSAPRATAMA</v>
          </cell>
          <cell r="C140" t="str">
            <v>016410987026000</v>
          </cell>
          <cell r="D140" t="str">
            <v>DPJRE</v>
          </cell>
          <cell r="E140" t="str">
            <v>026</v>
          </cell>
        </row>
        <row r="141">
          <cell r="B141" t="str">
            <v>FOAMINDEX GUNA</v>
          </cell>
          <cell r="C141" t="str">
            <v>016750820035000</v>
          </cell>
          <cell r="D141" t="str">
            <v>DRHYG</v>
          </cell>
          <cell r="E141" t="str">
            <v>035</v>
          </cell>
        </row>
        <row r="142">
          <cell r="B142" t="str">
            <v>FORTA-LARESE</v>
          </cell>
          <cell r="C142" t="str">
            <v>010018281028000</v>
          </cell>
          <cell r="D142" t="str">
            <v>CEZZW</v>
          </cell>
          <cell r="E142" t="str">
            <v>028</v>
          </cell>
        </row>
        <row r="143">
          <cell r="B143" t="str">
            <v>FREIGHT LINI EXPRESS</v>
          </cell>
          <cell r="C143" t="str">
            <v>015585706028000</v>
          </cell>
          <cell r="D143" t="str">
            <v>DKRPA</v>
          </cell>
          <cell r="E143" t="str">
            <v>028</v>
          </cell>
        </row>
        <row r="144">
          <cell r="B144" t="str">
            <v>FREIGHT MANAGEMENT I.</v>
          </cell>
          <cell r="C144" t="str">
            <v>014662258042000</v>
          </cell>
          <cell r="D144" t="str">
            <v>DFKZH</v>
          </cell>
          <cell r="E144" t="str">
            <v>042</v>
          </cell>
        </row>
        <row r="145">
          <cell r="B145" t="str">
            <v>FUJI PRESISI</v>
          </cell>
          <cell r="C145" t="str">
            <v>010816056413000</v>
          </cell>
          <cell r="D145" t="str">
            <v>CJOAF</v>
          </cell>
          <cell r="E145" t="str">
            <v>413</v>
          </cell>
        </row>
        <row r="146">
          <cell r="B146" t="str">
            <v>FUJI STAFF INDONESIA</v>
          </cell>
          <cell r="C146">
            <v>10816056407</v>
          </cell>
        </row>
        <row r="147">
          <cell r="B147" t="str">
            <v>FUJI SYSTEM CONSULTANT</v>
          </cell>
          <cell r="C147">
            <v>18701763056</v>
          </cell>
        </row>
        <row r="148">
          <cell r="B148" t="str">
            <v>FUJISEI PLASTIK</v>
          </cell>
          <cell r="C148" t="str">
            <v>018097469413001</v>
          </cell>
          <cell r="D148" t="str">
            <v>DYZDQ</v>
          </cell>
          <cell r="E148" t="str">
            <v>413</v>
          </cell>
        </row>
        <row r="149">
          <cell r="B149" t="str">
            <v>FULGORINDO TEKNIK</v>
          </cell>
          <cell r="C149">
            <v>18938647014</v>
          </cell>
        </row>
        <row r="150">
          <cell r="B150" t="str">
            <v>GALA SENTOSA ABADI</v>
          </cell>
          <cell r="C150" t="str">
            <v>017922642028000</v>
          </cell>
          <cell r="D150" t="str">
            <v>DXZHG</v>
          </cell>
          <cell r="E150" t="str">
            <v>028</v>
          </cell>
        </row>
        <row r="151">
          <cell r="B151" t="str">
            <v>GAMAKO MANDIRI</v>
          </cell>
          <cell r="C151">
            <v>19669563032</v>
          </cell>
          <cell r="D151" t="str">
            <v>EHXSE</v>
          </cell>
          <cell r="E151" t="str">
            <v>032</v>
          </cell>
        </row>
        <row r="152">
          <cell r="B152" t="str">
            <v>GAMAKO MANUNGGAL</v>
          </cell>
          <cell r="C152">
            <v>13927330032</v>
          </cell>
        </row>
        <row r="153">
          <cell r="B153" t="str">
            <v>GARUDA INDONESIA</v>
          </cell>
          <cell r="C153" t="str">
            <v>010016343051000</v>
          </cell>
          <cell r="D153" t="str">
            <v>A</v>
          </cell>
        </row>
        <row r="154">
          <cell r="B154" t="str">
            <v>GARUDA METALINDO</v>
          </cell>
          <cell r="C154" t="str">
            <v>013614797041000</v>
          </cell>
          <cell r="D154" t="str">
            <v>CZMAP</v>
          </cell>
          <cell r="E154" t="str">
            <v>041</v>
          </cell>
        </row>
        <row r="155">
          <cell r="B155" t="str">
            <v>GATRA PIRANTI GAHARI</v>
          </cell>
          <cell r="C155" t="str">
            <v>013591177026000</v>
          </cell>
          <cell r="D155" t="str">
            <v>CZINT</v>
          </cell>
          <cell r="E155" t="str">
            <v>026</v>
          </cell>
        </row>
        <row r="156">
          <cell r="B156" t="str">
            <v>GEMA NAWAGRAHA</v>
          </cell>
          <cell r="C156" t="str">
            <v>016024184043000</v>
          </cell>
          <cell r="D156" t="str">
            <v>DNELM</v>
          </cell>
          <cell r="E156" t="str">
            <v>043</v>
          </cell>
        </row>
        <row r="157">
          <cell r="B157" t="str">
            <v>GEMAR LAUT BIRU</v>
          </cell>
          <cell r="C157" t="str">
            <v>013689492042000</v>
          </cell>
          <cell r="D157" t="str">
            <v>CZXBX</v>
          </cell>
          <cell r="E157" t="str">
            <v>042</v>
          </cell>
        </row>
        <row r="158">
          <cell r="B158" t="str">
            <v>GERMANTARA TOOLINDO</v>
          </cell>
          <cell r="C158">
            <v>13971593043</v>
          </cell>
        </row>
        <row r="159">
          <cell r="B159" t="str">
            <v>GIA UTAMA</v>
          </cell>
          <cell r="C159" t="str">
            <v>019240829411000</v>
          </cell>
          <cell r="D159" t="str">
            <v>EFMHE</v>
          </cell>
          <cell r="E159" t="str">
            <v>411</v>
          </cell>
        </row>
        <row r="160">
          <cell r="B160" t="str">
            <v>GIKOKO KOGYO</v>
          </cell>
          <cell r="C160" t="str">
            <v>010706828055000</v>
          </cell>
          <cell r="D160" t="str">
            <v>CIXWC</v>
          </cell>
          <cell r="E160" t="str">
            <v>055</v>
          </cell>
        </row>
        <row r="161">
          <cell r="B161" t="str">
            <v>GLOBAL DINAMIKA</v>
          </cell>
          <cell r="C161" t="str">
            <v>019003375012000</v>
          </cell>
          <cell r="D161" t="str">
            <v>EEDDX</v>
          </cell>
          <cell r="E161" t="str">
            <v>012</v>
          </cell>
        </row>
        <row r="162">
          <cell r="B162" t="str">
            <v>GLOBAL FREIGHT</v>
          </cell>
          <cell r="C162">
            <v>16541271035</v>
          </cell>
        </row>
        <row r="163">
          <cell r="B163" t="str">
            <v>GOLTENS JAKARTA</v>
          </cell>
          <cell r="C163">
            <v>10708733056</v>
          </cell>
        </row>
        <row r="164">
          <cell r="B164" t="str">
            <v>GS BATTERY</v>
          </cell>
          <cell r="C164" t="str">
            <v>010001105055000</v>
          </cell>
          <cell r="D164" t="str">
            <v>CEXLU</v>
          </cell>
          <cell r="E164" t="str">
            <v>055</v>
          </cell>
        </row>
        <row r="165">
          <cell r="B165" t="str">
            <v>GRAHA KERINDO UTAMA</v>
          </cell>
          <cell r="C165" t="str">
            <v>013855267413001</v>
          </cell>
          <cell r="D165" t="str">
            <v>DAVPM</v>
          </cell>
          <cell r="E165" t="str">
            <v>413</v>
          </cell>
        </row>
        <row r="166">
          <cell r="B166" t="str">
            <v>GUNUNGSARI WIDITAMA</v>
          </cell>
          <cell r="C166" t="str">
            <v>013304142032000</v>
          </cell>
        </row>
        <row r="167">
          <cell r="B167" t="str">
            <v>HAKAN NUSANTARA</v>
          </cell>
          <cell r="C167">
            <v>13176631015</v>
          </cell>
        </row>
        <row r="168">
          <cell r="B168" t="str">
            <v>HANANO LUBRIKA</v>
          </cell>
          <cell r="C168" t="str">
            <v>017499716043000</v>
          </cell>
          <cell r="D168" t="str">
            <v>DVOSP</v>
          </cell>
          <cell r="E168" t="str">
            <v>043</v>
          </cell>
        </row>
        <row r="169">
          <cell r="B169" t="str">
            <v>HARMONI PRIMA MAKMUR</v>
          </cell>
          <cell r="C169" t="str">
            <v>019008325031000</v>
          </cell>
          <cell r="D169" t="str">
            <v>EEDWY</v>
          </cell>
          <cell r="E169" t="str">
            <v>031</v>
          </cell>
        </row>
        <row r="170">
          <cell r="B170" t="str">
            <v>HARTAPERSADA  I.</v>
          </cell>
          <cell r="C170" t="str">
            <v>015944994011000</v>
          </cell>
          <cell r="D170" t="str">
            <v>DMSSX</v>
          </cell>
          <cell r="E170" t="str">
            <v>011</v>
          </cell>
        </row>
        <row r="171">
          <cell r="B171" t="str">
            <v>HASTA PERDANA</v>
          </cell>
          <cell r="C171" t="str">
            <v>013393616033000</v>
          </cell>
          <cell r="D171" t="str">
            <v>CYFHX</v>
          </cell>
          <cell r="E171" t="str">
            <v>033</v>
          </cell>
        </row>
        <row r="172">
          <cell r="B172" t="str">
            <v>HENDRA KARYADI</v>
          </cell>
          <cell r="C172" t="str">
            <v>040491961011000</v>
          </cell>
          <cell r="D172" t="str">
            <v>IWJYI</v>
          </cell>
          <cell r="E172" t="str">
            <v>011</v>
          </cell>
        </row>
        <row r="173">
          <cell r="B173" t="str">
            <v>HENTRACO</v>
          </cell>
          <cell r="C173">
            <v>11503067607</v>
          </cell>
        </row>
        <row r="174">
          <cell r="B174" t="str">
            <v>HIMALAYA EVEREST</v>
          </cell>
          <cell r="C174" t="str">
            <v>013011515034000</v>
          </cell>
          <cell r="D174" t="str">
            <v>CWAUH</v>
          </cell>
          <cell r="E174" t="str">
            <v>034</v>
          </cell>
        </row>
        <row r="175">
          <cell r="B175" t="str">
            <v>HOKOMEGA TRANSPORTAMA</v>
          </cell>
          <cell r="C175" t="str">
            <v>017465972026000</v>
          </cell>
        </row>
        <row r="176">
          <cell r="B176" t="str">
            <v>HORIGUCHI ENG. IND.</v>
          </cell>
          <cell r="C176" t="str">
            <v>010816296408000</v>
          </cell>
          <cell r="D176" t="str">
            <v>CJOBD</v>
          </cell>
          <cell r="E176" t="str">
            <v>408</v>
          </cell>
        </row>
        <row r="177">
          <cell r="B177" t="str">
            <v>IBM</v>
          </cell>
          <cell r="C177">
            <v>10011567053</v>
          </cell>
        </row>
        <row r="178">
          <cell r="B178" t="str">
            <v>IBM INDONESIA</v>
          </cell>
          <cell r="C178" t="str">
            <v>019576321091000</v>
          </cell>
          <cell r="D178" t="str">
            <v>EHJXO</v>
          </cell>
          <cell r="E178" t="str">
            <v>058</v>
          </cell>
        </row>
        <row r="179">
          <cell r="B179" t="str">
            <v>IKA WIRA NIAGA</v>
          </cell>
          <cell r="C179">
            <v>40045718026</v>
          </cell>
        </row>
        <row r="180">
          <cell r="B180" t="str">
            <v>IMPACINDO MITRASEMBADA</v>
          </cell>
          <cell r="C180">
            <v>15704182013</v>
          </cell>
        </row>
        <row r="181">
          <cell r="B181" t="str">
            <v>INDAHVARIA EKASELARAS</v>
          </cell>
          <cell r="C181" t="str">
            <v>017745001411000</v>
          </cell>
          <cell r="D181" t="str">
            <v>DWZAA</v>
          </cell>
          <cell r="E181" t="str">
            <v>411</v>
          </cell>
        </row>
        <row r="182">
          <cell r="B182" t="str">
            <v>INDO SUMMIT LOGISTICS</v>
          </cell>
          <cell r="C182" t="str">
            <v>010816098407001</v>
          </cell>
          <cell r="D182" t="str">
            <v>CJOAJ</v>
          </cell>
          <cell r="E182" t="str">
            <v>413</v>
          </cell>
        </row>
        <row r="183">
          <cell r="B183" t="str">
            <v>INDOBARA BAHANA</v>
          </cell>
          <cell r="C183" t="str">
            <v>015407059027000</v>
          </cell>
          <cell r="D183" t="str">
            <v>DJRDX</v>
          </cell>
          <cell r="E183" t="str">
            <v>027</v>
          </cell>
        </row>
        <row r="184">
          <cell r="B184" t="str">
            <v>INDOMALKON REKANANDA</v>
          </cell>
          <cell r="C184" t="str">
            <v>018071761005000</v>
          </cell>
        </row>
        <row r="185">
          <cell r="B185" t="str">
            <v>INDOMURAYAMA</v>
          </cell>
          <cell r="C185" t="str">
            <v>010695534055000</v>
          </cell>
          <cell r="D185" t="str">
            <v>CIWER</v>
          </cell>
          <cell r="E185" t="str">
            <v>055</v>
          </cell>
        </row>
        <row r="186">
          <cell r="B186" t="str">
            <v>INDONAKANOGUMI</v>
          </cell>
          <cell r="C186">
            <v>13956784022</v>
          </cell>
        </row>
        <row r="187">
          <cell r="B187" t="str">
            <v>INDOPRO PACIFIC</v>
          </cell>
          <cell r="C187" t="str">
            <v>026568555035000</v>
          </cell>
          <cell r="D187" t="str">
            <v>ENNZZ</v>
          </cell>
          <cell r="E187" t="str">
            <v>035</v>
          </cell>
        </row>
        <row r="188">
          <cell r="B188" t="str">
            <v>INDOSERAKO PERKASA</v>
          </cell>
          <cell r="C188">
            <v>15529035026</v>
          </cell>
        </row>
        <row r="189">
          <cell r="B189" t="str">
            <v>INDOSOL MULTIDAYA</v>
          </cell>
          <cell r="C189">
            <v>13511613031</v>
          </cell>
        </row>
        <row r="190">
          <cell r="B190" t="str">
            <v>INDRAGRAHA NUSAPLASINDO</v>
          </cell>
          <cell r="C190" t="str">
            <v>017181934029000</v>
          </cell>
          <cell r="D190" t="str">
            <v>DTTSJ</v>
          </cell>
          <cell r="E190" t="str">
            <v>029</v>
          </cell>
        </row>
        <row r="191">
          <cell r="B191" t="str">
            <v>INDRAJAYA TERMINAL</v>
          </cell>
          <cell r="C191">
            <v>18047969042</v>
          </cell>
        </row>
        <row r="192">
          <cell r="B192" t="str">
            <v>INFOTEL APRAMANA</v>
          </cell>
          <cell r="C192">
            <v>16046294021</v>
          </cell>
        </row>
        <row r="193">
          <cell r="B193" t="str">
            <v>INTAN MOTOR</v>
          </cell>
          <cell r="C193" t="str">
            <v>013702014041000</v>
          </cell>
          <cell r="D193" t="str">
            <v>CZYYB</v>
          </cell>
          <cell r="E193" t="str">
            <v>041</v>
          </cell>
        </row>
        <row r="194">
          <cell r="B194" t="str">
            <v>INTANCO PRECISION</v>
          </cell>
          <cell r="C194" t="str">
            <v>010816148413000</v>
          </cell>
          <cell r="D194" t="str">
            <v>CJOAO</v>
          </cell>
          <cell r="E194" t="str">
            <v>413</v>
          </cell>
        </row>
        <row r="195">
          <cell r="B195" t="str">
            <v>INTEGRASI TEKNOLOGI</v>
          </cell>
          <cell r="C195" t="str">
            <v>018882225054000</v>
          </cell>
          <cell r="D195" t="str">
            <v>EDLFY</v>
          </cell>
          <cell r="E195" t="str">
            <v>054</v>
          </cell>
        </row>
        <row r="196">
          <cell r="B196" t="str">
            <v>INTER ADMARK</v>
          </cell>
          <cell r="C196" t="str">
            <v>013143375022000</v>
          </cell>
        </row>
        <row r="197">
          <cell r="B197" t="str">
            <v>INTERNUSA HASTA B.</v>
          </cell>
          <cell r="C197" t="str">
            <v>015775000042000</v>
          </cell>
          <cell r="D197" t="str">
            <v>DLTPC</v>
          </cell>
          <cell r="E197" t="str">
            <v>042</v>
          </cell>
        </row>
        <row r="198">
          <cell r="B198" t="str">
            <v xml:space="preserve">INTERPACIFIC  SARANA </v>
          </cell>
          <cell r="C198">
            <v>18191221016</v>
          </cell>
        </row>
        <row r="199">
          <cell r="B199" t="str">
            <v>INTERPANCA KHARISMA</v>
          </cell>
          <cell r="C199" t="str">
            <v>019698364026000</v>
          </cell>
          <cell r="D199" t="str">
            <v>EIBYY</v>
          </cell>
          <cell r="E199" t="str">
            <v>026</v>
          </cell>
        </row>
        <row r="200">
          <cell r="B200" t="str">
            <v>INTERPANCA WIRADI.</v>
          </cell>
          <cell r="C200">
            <v>13444377032</v>
          </cell>
        </row>
        <row r="201">
          <cell r="B201" t="str">
            <v>INTI DAKSINA TUNGGAL</v>
          </cell>
          <cell r="C201" t="str">
            <v>013438114025000</v>
          </cell>
          <cell r="D201" t="str">
            <v>CYLXB</v>
          </cell>
          <cell r="E201" t="str">
            <v>025</v>
          </cell>
        </row>
        <row r="202">
          <cell r="B202" t="str">
            <v>INTI PRESISI TOOLSINDO</v>
          </cell>
          <cell r="C202" t="str">
            <v>019698349026000</v>
          </cell>
          <cell r="D202" t="str">
            <v>EIBYW</v>
          </cell>
          <cell r="E202" t="str">
            <v>026</v>
          </cell>
        </row>
        <row r="203">
          <cell r="B203" t="str">
            <v>INTIMAS ARYANUSA</v>
          </cell>
          <cell r="C203">
            <v>17254632402</v>
          </cell>
        </row>
        <row r="204">
          <cell r="B204" t="str">
            <v>INTRADA SARANA</v>
          </cell>
          <cell r="C204" t="str">
            <v>018774505026000</v>
          </cell>
        </row>
        <row r="205">
          <cell r="B205" t="str">
            <v>ITOCHU MANAGE. S. I.</v>
          </cell>
          <cell r="C205">
            <v>10707610052</v>
          </cell>
        </row>
        <row r="206">
          <cell r="B206" t="str">
            <v>IWATANI ENGINEERING</v>
          </cell>
          <cell r="C206" t="str">
            <v>017579673053000</v>
          </cell>
          <cell r="D206" t="str">
            <v>DWAOD</v>
          </cell>
          <cell r="E206" t="str">
            <v>053</v>
          </cell>
        </row>
        <row r="207">
          <cell r="B207" t="str">
            <v>IWATANI INDUSTRIAL</v>
          </cell>
          <cell r="C207">
            <v>10717189408</v>
          </cell>
        </row>
        <row r="208">
          <cell r="B208" t="str">
            <v>J.H. BACHMANN INDONESIA</v>
          </cell>
          <cell r="C208" t="str">
            <v>019579465056000</v>
          </cell>
          <cell r="D208" t="str">
            <v>EHKJQ</v>
          </cell>
          <cell r="E208" t="str">
            <v>056</v>
          </cell>
        </row>
        <row r="209">
          <cell r="B209" t="str">
            <v>JAKARTA INTERNATIONAL</v>
          </cell>
          <cell r="C209" t="str">
            <v>018868398091000</v>
          </cell>
          <cell r="D209" t="str">
            <v>EDJET</v>
          </cell>
          <cell r="E209" t="str">
            <v>091</v>
          </cell>
        </row>
        <row r="210">
          <cell r="B210" t="str">
            <v>JALY INDONESIA</v>
          </cell>
          <cell r="C210" t="str">
            <v>014951545403000</v>
          </cell>
          <cell r="D210" t="str">
            <v>DHBTY</v>
          </cell>
          <cell r="E210" t="str">
            <v>403</v>
          </cell>
        </row>
        <row r="211">
          <cell r="B211" t="str">
            <v>JASA ANGKASA SEMESTA</v>
          </cell>
          <cell r="C211" t="str">
            <v>010653228402001</v>
          </cell>
          <cell r="D211" t="str">
            <v>CIPXY</v>
          </cell>
          <cell r="E211" t="str">
            <v>402</v>
          </cell>
        </row>
        <row r="212">
          <cell r="B212" t="str">
            <v>JASUINDO TIGA P.</v>
          </cell>
          <cell r="C212">
            <v>15312614603</v>
          </cell>
        </row>
        <row r="213">
          <cell r="B213" t="str">
            <v>JASUN MAS SAKTI</v>
          </cell>
          <cell r="C213" t="str">
            <v>019522440004000</v>
          </cell>
          <cell r="D213" t="str">
            <v>EHBYI</v>
          </cell>
          <cell r="E213" t="str">
            <v>004</v>
          </cell>
        </row>
        <row r="214">
          <cell r="B214" t="str">
            <v>JATAYU SURYA PUTRA</v>
          </cell>
          <cell r="C214" t="str">
            <v>018601781032000</v>
          </cell>
          <cell r="D214" t="str">
            <v>EBVTI</v>
          </cell>
          <cell r="E214" t="str">
            <v>032</v>
          </cell>
        </row>
        <row r="215">
          <cell r="B215" t="str">
            <v>JAYA INDAH CASTING</v>
          </cell>
          <cell r="C215" t="str">
            <v>010847440413001</v>
          </cell>
          <cell r="D215" t="str">
            <v>CJSQY</v>
          </cell>
          <cell r="E215" t="str">
            <v>413</v>
          </cell>
        </row>
        <row r="216">
          <cell r="B216" t="str">
            <v>JAYA OBAYASHI</v>
          </cell>
          <cell r="C216" t="str">
            <v>10000842056</v>
          </cell>
        </row>
        <row r="217">
          <cell r="B217" t="str">
            <v>Jennywati Hermanta</v>
          </cell>
          <cell r="D217" t="str">
            <v>FPS</v>
          </cell>
        </row>
        <row r="218">
          <cell r="B218" t="str">
            <v>JUMBO POWER</v>
          </cell>
          <cell r="C218">
            <v>13103981025</v>
          </cell>
        </row>
        <row r="219">
          <cell r="B219" t="str">
            <v>KADI INTERNATIONAL</v>
          </cell>
          <cell r="C219">
            <v>10017044052</v>
          </cell>
        </row>
        <row r="220">
          <cell r="B220" t="str">
            <v>KANSAI PAINT</v>
          </cell>
          <cell r="C220" t="str">
            <v>018826503413001</v>
          </cell>
          <cell r="D220" t="str">
            <v>EDCZQ</v>
          </cell>
          <cell r="E220" t="str">
            <v>413</v>
          </cell>
        </row>
        <row r="221">
          <cell r="B221" t="str">
            <v>KARAWANG SPORTS</v>
          </cell>
          <cell r="C221">
            <v>10693646408</v>
          </cell>
        </row>
        <row r="222">
          <cell r="B222" t="str">
            <v>KARGO LINTAS A.</v>
          </cell>
          <cell r="C222" t="str">
            <v>016700916042000</v>
          </cell>
          <cell r="D222" t="str">
            <v>DRAOH</v>
          </cell>
          <cell r="E222" t="str">
            <v>402</v>
          </cell>
        </row>
        <row r="223">
          <cell r="B223" t="str">
            <v>KARGO LINTAS SAMUDRA</v>
          </cell>
          <cell r="C223" t="str">
            <v>018937383014000</v>
          </cell>
          <cell r="D223" t="str">
            <v>EDTKC</v>
          </cell>
          <cell r="E223" t="str">
            <v>014</v>
          </cell>
        </row>
        <row r="224">
          <cell r="B224" t="str">
            <v>KARTA TOMEI INDUSTRIES</v>
          </cell>
          <cell r="C224" t="str">
            <v>010694834052000</v>
          </cell>
        </row>
        <row r="225">
          <cell r="B225" t="str">
            <v>KARTIKA EKA YUDHA</v>
          </cell>
          <cell r="C225">
            <v>17385055026</v>
          </cell>
        </row>
        <row r="226">
          <cell r="B226" t="str">
            <v>KARYA ABDI LUHUR</v>
          </cell>
          <cell r="C226" t="str">
            <v>013690268042000</v>
          </cell>
          <cell r="D226" t="str">
            <v>CZXEW</v>
          </cell>
          <cell r="E226" t="str">
            <v>042</v>
          </cell>
        </row>
        <row r="227">
          <cell r="B227" t="str">
            <v>KASANA TEKNINDO</v>
          </cell>
          <cell r="C227" t="str">
            <v>018469387072000</v>
          </cell>
          <cell r="D227" t="str">
            <v>EBCEC</v>
          </cell>
          <cell r="E227" t="str">
            <v>072</v>
          </cell>
        </row>
        <row r="228">
          <cell r="B228" t="str">
            <v>KASHIMA SEIKI INDONESIA</v>
          </cell>
          <cell r="C228" t="str">
            <v>010719862413001</v>
          </cell>
          <cell r="D228" t="str">
            <v>CIZUG</v>
          </cell>
          <cell r="E228" t="str">
            <v>413</v>
          </cell>
        </row>
        <row r="229">
          <cell r="B229" t="str">
            <v>KAWAN LAMA SEJAHTERA</v>
          </cell>
          <cell r="C229" t="str">
            <v>013633672035000</v>
          </cell>
          <cell r="D229" t="str">
            <v>CZOVF</v>
          </cell>
          <cell r="E229" t="str">
            <v>035</v>
          </cell>
        </row>
        <row r="230">
          <cell r="B230" t="str">
            <v>KAWASHO STEEL</v>
          </cell>
          <cell r="C230" t="str">
            <v>010710358407001</v>
          </cell>
        </row>
        <row r="231">
          <cell r="B231" t="str">
            <v>KB NUSANTARA</v>
          </cell>
          <cell r="C231">
            <v>10610376051</v>
          </cell>
        </row>
        <row r="232">
          <cell r="B232" t="str">
            <v>KEEP INDONESIA</v>
          </cell>
          <cell r="C232" t="str">
            <v>018694091413001</v>
          </cell>
          <cell r="D232" t="str">
            <v>ECJKJ</v>
          </cell>
          <cell r="E232" t="str">
            <v>413</v>
          </cell>
        </row>
        <row r="233">
          <cell r="B233" t="str">
            <v>KENINDO KENCANA</v>
          </cell>
          <cell r="C233" t="str">
            <v>018515254413000</v>
          </cell>
          <cell r="D233" t="str">
            <v>EBIYN</v>
          </cell>
          <cell r="E233" t="str">
            <v>413</v>
          </cell>
        </row>
        <row r="234">
          <cell r="B234" t="str">
            <v>KMK PLASTICS</v>
          </cell>
          <cell r="C234" t="str">
            <v>010815850407000</v>
          </cell>
        </row>
        <row r="235">
          <cell r="B235" t="str">
            <v>KN - SIGMA TRANS</v>
          </cell>
          <cell r="C235" t="str">
            <v>019362490058000</v>
          </cell>
          <cell r="D235" t="str">
            <v>EGEHD</v>
          </cell>
          <cell r="E235" t="str">
            <v>058</v>
          </cell>
        </row>
        <row r="236">
          <cell r="B236" t="str">
            <v>KOMATSU BANE</v>
          </cell>
          <cell r="C236" t="str">
            <v>010719425409001</v>
          </cell>
          <cell r="D236" t="str">
            <v>CIZSO</v>
          </cell>
          <cell r="E236" t="str">
            <v>409</v>
          </cell>
        </row>
        <row r="237">
          <cell r="B237" t="str">
            <v>KOMPRESINDO UTAMA</v>
          </cell>
          <cell r="C237" t="str">
            <v>016056285413000</v>
          </cell>
          <cell r="D237" t="str">
            <v>DNJEY</v>
          </cell>
          <cell r="E237" t="str">
            <v>413</v>
          </cell>
        </row>
        <row r="238">
          <cell r="B238" t="str">
            <v>KOMTELINDO ERABUANA</v>
          </cell>
          <cell r="C238">
            <v>16141293031</v>
          </cell>
        </row>
        <row r="239">
          <cell r="B239" t="str">
            <v>KORNET TRANS UTAMA</v>
          </cell>
          <cell r="C239">
            <v>19779362014</v>
          </cell>
        </row>
        <row r="240">
          <cell r="B240" t="str">
            <v>KRAMADIBRATA &amp; PARTNERS</v>
          </cell>
          <cell r="C240">
            <v>18666362012</v>
          </cell>
        </row>
        <row r="241">
          <cell r="B241" t="str">
            <v>KUMAGAI GUMI CO.,LTD</v>
          </cell>
          <cell r="C241" t="str">
            <v>010019644053000</v>
          </cell>
          <cell r="D241" t="str">
            <v>CFAFC</v>
          </cell>
          <cell r="E241" t="str">
            <v>053</v>
          </cell>
        </row>
        <row r="242">
          <cell r="B242" t="str">
            <v>KUMAGAI-KADII JO</v>
          </cell>
          <cell r="C242" t="str">
            <v>010608727053001</v>
          </cell>
          <cell r="D242" t="str">
            <v>CIJIU</v>
          </cell>
          <cell r="E242" t="str">
            <v>053</v>
          </cell>
        </row>
        <row r="243">
          <cell r="B243" t="str">
            <v>KURITEC INDONESIA</v>
          </cell>
          <cell r="C243">
            <v>10712693056</v>
          </cell>
        </row>
        <row r="244">
          <cell r="B244" t="str">
            <v>LASER PRATYAKSA</v>
          </cell>
          <cell r="C244" t="str">
            <v>010623932027000</v>
          </cell>
        </row>
        <row r="245">
          <cell r="B245" t="str">
            <v>LAUTAN LUAS</v>
          </cell>
          <cell r="C245" t="str">
            <v>013159009054000</v>
          </cell>
        </row>
        <row r="246">
          <cell r="B246" t="str">
            <v>LIANG CHI  INDONESIA</v>
          </cell>
          <cell r="C246">
            <v>10693299055</v>
          </cell>
        </row>
        <row r="247">
          <cell r="B247" t="str">
            <v>LIBRA EMAS PERMATA</v>
          </cell>
          <cell r="C247">
            <v>16596751032</v>
          </cell>
        </row>
        <row r="248">
          <cell r="B248" t="str">
            <v>LLOYD'S REGISTER</v>
          </cell>
          <cell r="C248" t="str">
            <v>010014611053000</v>
          </cell>
          <cell r="D248" t="str">
            <v>CEZLT</v>
          </cell>
          <cell r="E248" t="str">
            <v>053</v>
          </cell>
        </row>
        <row r="249">
          <cell r="B249" t="str">
            <v>LOKA SEJATI MULIA</v>
          </cell>
          <cell r="C249">
            <v>16734105043</v>
          </cell>
        </row>
        <row r="250">
          <cell r="B250" t="str">
            <v>LPT-UI</v>
          </cell>
          <cell r="C250" t="str">
            <v>013696646023000</v>
          </cell>
          <cell r="D250" t="str">
            <v>CZYDK</v>
          </cell>
          <cell r="E250" t="str">
            <v>023</v>
          </cell>
        </row>
        <row r="251">
          <cell r="B251" t="str">
            <v>MAGNA PERKASA</v>
          </cell>
          <cell r="C251">
            <v>13411889002</v>
          </cell>
        </row>
        <row r="252">
          <cell r="B252" t="str">
            <v>MAKMUR META GRAHA</v>
          </cell>
          <cell r="C252" t="str">
            <v>013713383033000</v>
          </cell>
          <cell r="D252" t="str">
            <v>DAAPU</v>
          </cell>
          <cell r="E252" t="str">
            <v>033</v>
          </cell>
        </row>
        <row r="253">
          <cell r="B253" t="str">
            <v>MALAKA EXPRESS LINE</v>
          </cell>
          <cell r="C253">
            <v>16599003031</v>
          </cell>
        </row>
        <row r="254">
          <cell r="B254" t="str">
            <v>MANAGEMENT DEVELOPMENT</v>
          </cell>
          <cell r="C254" t="str">
            <v>015923600041000</v>
          </cell>
          <cell r="D254" t="str">
            <v>DMPOQ</v>
          </cell>
          <cell r="E254" t="str">
            <v>041</v>
          </cell>
        </row>
        <row r="255">
          <cell r="B255" t="str">
            <v>MANDALA CITRA P.</v>
          </cell>
          <cell r="C255">
            <v>17658840042</v>
          </cell>
        </row>
        <row r="256">
          <cell r="B256" t="str">
            <v>MANDALA SUMBER  R.</v>
          </cell>
          <cell r="C256" t="str">
            <v>017215534041000</v>
          </cell>
          <cell r="D256" t="str">
            <v>DTYRP</v>
          </cell>
          <cell r="E256" t="str">
            <v>041</v>
          </cell>
        </row>
        <row r="257">
          <cell r="B257" t="str">
            <v>MARKINDO REKATEKNIK</v>
          </cell>
          <cell r="C257" t="str">
            <v>018213405028000</v>
          </cell>
          <cell r="D257" t="str">
            <v>DZQHO</v>
          </cell>
          <cell r="E257" t="str">
            <v>028</v>
          </cell>
        </row>
        <row r="258">
          <cell r="B258" t="str">
            <v>MASAJI TATANAN</v>
          </cell>
          <cell r="C258" t="str">
            <v>015775083043000</v>
          </cell>
          <cell r="D258" t="str">
            <v>DTLPK</v>
          </cell>
          <cell r="E258" t="str">
            <v>043</v>
          </cell>
        </row>
        <row r="259">
          <cell r="B259" t="str">
            <v>MASASARANA GRAHA</v>
          </cell>
          <cell r="C259">
            <v>13907340011</v>
          </cell>
        </row>
        <row r="260">
          <cell r="B260" t="str">
            <v>MATSHITA TRADING</v>
          </cell>
          <cell r="C260" t="str">
            <v>021080817413000</v>
          </cell>
          <cell r="D260" t="str">
            <v>CPYMB</v>
          </cell>
          <cell r="E260" t="str">
            <v>413</v>
          </cell>
        </row>
        <row r="261">
          <cell r="B261" t="str">
            <v>MAZDA INDONESIA</v>
          </cell>
          <cell r="C261">
            <v>10618395055</v>
          </cell>
        </row>
        <row r="262">
          <cell r="B262" t="str">
            <v>MCSB SOFTWARE</v>
          </cell>
          <cell r="C262">
            <v>18243402056</v>
          </cell>
        </row>
        <row r="263">
          <cell r="B263" t="str">
            <v>MECOSUPRIN GRAFIA</v>
          </cell>
          <cell r="C263">
            <v>13693106004</v>
          </cell>
        </row>
        <row r="264">
          <cell r="B264" t="str">
            <v>MEGARAMA LESTARINDO</v>
          </cell>
          <cell r="C264">
            <v>13478284041</v>
          </cell>
        </row>
        <row r="265">
          <cell r="B265" t="str">
            <v>MESINDO PRIMADUTA</v>
          </cell>
          <cell r="C265">
            <v>17864026407</v>
          </cell>
        </row>
        <row r="266">
          <cell r="B266" t="str">
            <v>METAGUNA INTERPART</v>
          </cell>
          <cell r="C266">
            <v>16600603032</v>
          </cell>
        </row>
        <row r="267">
          <cell r="B267" t="str">
            <v>MHE-DEMATIC INDONESIA</v>
          </cell>
          <cell r="C267" t="str">
            <v>010005890055000</v>
          </cell>
          <cell r="D267" t="str">
            <v>CEYEF</v>
          </cell>
          <cell r="E267" t="str">
            <v>055</v>
          </cell>
        </row>
        <row r="268">
          <cell r="B268" t="str">
            <v>MITRA CARAKA PRATAMA</v>
          </cell>
          <cell r="C268">
            <v>17658840042</v>
          </cell>
        </row>
        <row r="269">
          <cell r="B269" t="str">
            <v>MITRA KUALITAS UTAMA</v>
          </cell>
          <cell r="C269" t="str">
            <v>018078709011000</v>
          </cell>
          <cell r="D269" t="str">
            <v>DYWJM</v>
          </cell>
          <cell r="E269" t="str">
            <v>011</v>
          </cell>
        </row>
        <row r="270">
          <cell r="B270" t="str">
            <v>MONANG SIANIPAR</v>
          </cell>
          <cell r="C270" t="str">
            <v>013631544011000</v>
          </cell>
          <cell r="D270" t="str">
            <v>CZONA</v>
          </cell>
          <cell r="E270" t="str">
            <v>011</v>
          </cell>
        </row>
        <row r="271">
          <cell r="B271" t="str">
            <v>MORITA TJOKRO G.</v>
          </cell>
          <cell r="C271" t="str">
            <v>013213723004000</v>
          </cell>
          <cell r="D271" t="str">
            <v>CXESA</v>
          </cell>
          <cell r="E271" t="str">
            <v>004</v>
          </cell>
        </row>
        <row r="272">
          <cell r="B272" t="str">
            <v>MULTI BINA PURA</v>
          </cell>
          <cell r="C272" t="str">
            <v>013964556056000</v>
          </cell>
          <cell r="D272" t="str">
            <v>DBLTV</v>
          </cell>
          <cell r="E272" t="str">
            <v>056</v>
          </cell>
        </row>
        <row r="273">
          <cell r="B273" t="str">
            <v>MULTI TEKNIK</v>
          </cell>
          <cell r="C273" t="str">
            <v>015477334025000</v>
          </cell>
          <cell r="D273" t="str">
            <v>DKBOF</v>
          </cell>
          <cell r="E273" t="str">
            <v>025</v>
          </cell>
        </row>
        <row r="274">
          <cell r="B274" t="str">
            <v>MULTI TERMINAL INDONESIA</v>
          </cell>
          <cell r="C274" t="str">
            <v>021066204051000</v>
          </cell>
          <cell r="D274" t="str">
            <v>EPWHW</v>
          </cell>
          <cell r="E274" t="str">
            <v>051</v>
          </cell>
        </row>
        <row r="275">
          <cell r="B275" t="str">
            <v>MULTIMEDIA NUSANTARA</v>
          </cell>
          <cell r="C275">
            <v>18322586027</v>
          </cell>
        </row>
        <row r="276">
          <cell r="B276" t="str">
            <v>MULTIMEDIA UNGGUL.</v>
          </cell>
          <cell r="C276">
            <v>15720030033</v>
          </cell>
        </row>
        <row r="277">
          <cell r="B277" t="str">
            <v>MULTISAGARA INTERKEM</v>
          </cell>
          <cell r="C277">
            <v>15720808033</v>
          </cell>
        </row>
        <row r="278">
          <cell r="B278" t="str">
            <v>MULTISTORAGE</v>
          </cell>
          <cell r="C278">
            <v>16598401032</v>
          </cell>
        </row>
        <row r="279">
          <cell r="B279" t="str">
            <v>NADITAMA DUTA TRANS</v>
          </cell>
          <cell r="C279">
            <v>15724925014</v>
          </cell>
        </row>
        <row r="280">
          <cell r="B280" t="str">
            <v>NADITAMA TRANCY L.</v>
          </cell>
          <cell r="C280" t="str">
            <v>020055059056000</v>
          </cell>
          <cell r="D280" t="str">
            <v>EKCSV</v>
          </cell>
          <cell r="E280" t="str">
            <v>056</v>
          </cell>
        </row>
        <row r="281">
          <cell r="B281" t="str">
            <v>NALCO PERKASA</v>
          </cell>
          <cell r="C281">
            <v>10615979403</v>
          </cell>
        </row>
        <row r="282">
          <cell r="B282" t="str">
            <v>NARWASTA</v>
          </cell>
          <cell r="C282" t="str">
            <v>061814943032000</v>
          </cell>
          <cell r="D282" t="str">
            <v>NNSFU</v>
          </cell>
          <cell r="E282" t="str">
            <v>032</v>
          </cell>
        </row>
        <row r="283">
          <cell r="B283" t="str">
            <v>NESINAK INDUSTRIES</v>
          </cell>
          <cell r="C283" t="str">
            <v>018243485413001</v>
          </cell>
          <cell r="D283" t="str">
            <v>DZUTG</v>
          </cell>
          <cell r="E283" t="str">
            <v>413</v>
          </cell>
        </row>
        <row r="284">
          <cell r="B284" t="str">
            <v>NEVILLE-CLARKE</v>
          </cell>
          <cell r="C284" t="str">
            <v>018245977058000</v>
          </cell>
          <cell r="D284" t="str">
            <v>DZVCV</v>
          </cell>
          <cell r="E284" t="str">
            <v>058</v>
          </cell>
        </row>
        <row r="285">
          <cell r="B285" t="str">
            <v>NEW WAVE LOGISTICS</v>
          </cell>
          <cell r="C285" t="str">
            <v>019580000407001</v>
          </cell>
          <cell r="D285" t="str">
            <v>EHKLS</v>
          </cell>
          <cell r="E285" t="str">
            <v>407</v>
          </cell>
        </row>
        <row r="286">
          <cell r="B286" t="str">
            <v>NEWSNET ASIA</v>
          </cell>
          <cell r="C286">
            <v>18697649056</v>
          </cell>
        </row>
        <row r="287">
          <cell r="B287" t="str">
            <v>NIAZ EMERALD</v>
          </cell>
          <cell r="C287">
            <v>13490610011</v>
          </cell>
        </row>
        <row r="288">
          <cell r="B288" t="str">
            <v>NICHIMEN INDONESIA</v>
          </cell>
          <cell r="C288" t="str">
            <v>010706737056000</v>
          </cell>
          <cell r="D288" t="str">
            <v>CIXVT</v>
          </cell>
          <cell r="E288" t="str">
            <v>056</v>
          </cell>
        </row>
        <row r="289">
          <cell r="B289" t="str">
            <v>NICORINDO BAJA</v>
          </cell>
          <cell r="C289" t="str">
            <v>010713261407001</v>
          </cell>
        </row>
        <row r="290">
          <cell r="B290" t="str">
            <v>NIPARINDO SARITAMA</v>
          </cell>
          <cell r="C290" t="str">
            <v>016701161042000</v>
          </cell>
          <cell r="D290" t="str">
            <v>DRAPG</v>
          </cell>
          <cell r="E290" t="str">
            <v>042</v>
          </cell>
        </row>
        <row r="291">
          <cell r="B291" t="str">
            <v>NIPPON EXPRESS</v>
          </cell>
          <cell r="C291" t="str">
            <v>020588075058000</v>
          </cell>
          <cell r="D291" t="str">
            <v>ENDOX</v>
          </cell>
          <cell r="E291" t="str">
            <v>058</v>
          </cell>
        </row>
        <row r="292">
          <cell r="B292" t="str">
            <v>NIPSEA PAINT</v>
          </cell>
          <cell r="C292" t="str">
            <v>010017697052000</v>
          </cell>
          <cell r="D292" t="str">
            <v>CEZXP</v>
          </cell>
          <cell r="E292" t="str">
            <v>052</v>
          </cell>
        </row>
        <row r="293">
          <cell r="B293" t="str">
            <v>NIRWAANA PARATRANS</v>
          </cell>
          <cell r="C293">
            <v>17745308026</v>
          </cell>
        </row>
        <row r="294">
          <cell r="B294" t="str">
            <v>NITTO ALAM</v>
          </cell>
          <cell r="C294" t="str">
            <v>010615326411001</v>
          </cell>
        </row>
        <row r="295">
          <cell r="B295" t="str">
            <v>NITTO MATERIALS</v>
          </cell>
          <cell r="C295" t="str">
            <v>018242826413001</v>
          </cell>
          <cell r="D295" t="str">
            <v>DZUQS</v>
          </cell>
          <cell r="E295" t="str">
            <v>413</v>
          </cell>
        </row>
        <row r="296">
          <cell r="B296" t="str">
            <v>NNA INDONESIA</v>
          </cell>
          <cell r="C296" t="str">
            <v>018697649056000</v>
          </cell>
        </row>
        <row r="297">
          <cell r="B297" t="str">
            <v>NTL NAIGAI TRANS LINE</v>
          </cell>
          <cell r="C297" t="str">
            <v>020056453058000</v>
          </cell>
          <cell r="D297" t="str">
            <v>EKCYF</v>
          </cell>
          <cell r="E297" t="str">
            <v>058</v>
          </cell>
        </row>
        <row r="298">
          <cell r="B298" t="str">
            <v>NUGRAHA SITI KUMALA</v>
          </cell>
          <cell r="C298" t="str">
            <v>013478623026000</v>
          </cell>
          <cell r="D298" t="str">
            <v>CYRWW</v>
          </cell>
          <cell r="E298" t="str">
            <v>026</v>
          </cell>
        </row>
        <row r="299">
          <cell r="B299" t="str">
            <v>NUSANTARA SYSTEMS I.</v>
          </cell>
          <cell r="C299">
            <v>14819783052</v>
          </cell>
        </row>
        <row r="300">
          <cell r="B300" t="str">
            <v>NUSATRINDO SEJATI</v>
          </cell>
          <cell r="C300">
            <v>15477201028</v>
          </cell>
        </row>
        <row r="301">
          <cell r="B301" t="str">
            <v>OMEGA MAJU SEJAHTERA</v>
          </cell>
          <cell r="C301" t="str">
            <v>018773705026000</v>
          </cell>
          <cell r="D301" t="str">
            <v>ECVEO</v>
          </cell>
          <cell r="E301" t="str">
            <v>026</v>
          </cell>
        </row>
        <row r="302">
          <cell r="B302" t="str">
            <v>OMETRACO ARYA S.</v>
          </cell>
          <cell r="C302">
            <v>13690193042</v>
          </cell>
        </row>
        <row r="303">
          <cell r="B303" t="str">
            <v>OMRON MANUFACTURING</v>
          </cell>
          <cell r="C303" t="str">
            <v>10815835407</v>
          </cell>
        </row>
        <row r="304">
          <cell r="B304" t="str">
            <v>OPTEC D.D</v>
          </cell>
          <cell r="C304" t="str">
            <v>010712230413001</v>
          </cell>
          <cell r="D304" t="str">
            <v>CIYQX</v>
          </cell>
          <cell r="E304" t="str">
            <v>413</v>
          </cell>
        </row>
        <row r="305">
          <cell r="B305" t="str">
            <v>ORCALINDO LAMTAMA</v>
          </cell>
          <cell r="C305" t="str">
            <v>020564373005000</v>
          </cell>
          <cell r="D305" t="str">
            <v>ENABT</v>
          </cell>
          <cell r="E305" t="str">
            <v>005</v>
          </cell>
        </row>
        <row r="306">
          <cell r="B306" t="str">
            <v>ORIENTAL ASAHI LYMAN</v>
          </cell>
          <cell r="C306" t="str">
            <v>010815884413000</v>
          </cell>
          <cell r="D306" t="str">
            <v>CJNZO</v>
          </cell>
          <cell r="E306" t="str">
            <v>413</v>
          </cell>
        </row>
        <row r="307">
          <cell r="B307" t="str">
            <v>P.B.M ANDINI NUGRAHA</v>
          </cell>
          <cell r="C307">
            <v>18322743011</v>
          </cell>
        </row>
        <row r="308">
          <cell r="B308" t="str">
            <v>P.B.M. ADIPURUSA</v>
          </cell>
          <cell r="C308">
            <v>13295787034</v>
          </cell>
        </row>
        <row r="309">
          <cell r="B309" t="str">
            <v>P.B.M. TRIJASA DERMAGA</v>
          </cell>
          <cell r="C309">
            <v>13713995042</v>
          </cell>
        </row>
        <row r="310">
          <cell r="B310" t="str">
            <v>PADAMAS PUTERA</v>
          </cell>
          <cell r="C310">
            <v>17744962026</v>
          </cell>
        </row>
        <row r="311">
          <cell r="B311" t="str">
            <v>PADMA SOODE</v>
          </cell>
          <cell r="C311">
            <v>10719920407</v>
          </cell>
        </row>
        <row r="312">
          <cell r="B312" t="str">
            <v>PAGODA SAKTI RAYA</v>
          </cell>
          <cell r="C312">
            <v>13057336032</v>
          </cell>
        </row>
        <row r="313">
          <cell r="B313" t="str">
            <v>PAKARTI RIKEN</v>
          </cell>
          <cell r="C313" t="str">
            <v>010002285617001</v>
          </cell>
          <cell r="D313" t="str">
            <v>CEXQI</v>
          </cell>
          <cell r="E313" t="str">
            <v>617</v>
          </cell>
        </row>
        <row r="314">
          <cell r="B314" t="str">
            <v>PALINDO SURYA MANDIRI</v>
          </cell>
          <cell r="C314" t="str">
            <v>019031673407000</v>
          </cell>
          <cell r="D314" t="str">
            <v>EEHIT</v>
          </cell>
          <cell r="E314" t="str">
            <v>413</v>
          </cell>
        </row>
        <row r="315">
          <cell r="B315" t="str">
            <v>PANALPINA NUSAJAYA</v>
          </cell>
          <cell r="C315" t="str">
            <v>013581699011000</v>
          </cell>
          <cell r="D315" t="str">
            <v>CZHDH</v>
          </cell>
          <cell r="E315" t="str">
            <v>011</v>
          </cell>
        </row>
        <row r="316">
          <cell r="B316" t="str">
            <v>PANCURAN BENGAWAN</v>
          </cell>
          <cell r="C316">
            <v>13093620027</v>
          </cell>
        </row>
        <row r="317">
          <cell r="B317" t="str">
            <v>PARKER ENGINEERING</v>
          </cell>
          <cell r="C317">
            <v>10719177056</v>
          </cell>
          <cell r="D317" t="str">
            <v>CIZRP</v>
          </cell>
          <cell r="E317" t="str">
            <v>056</v>
          </cell>
        </row>
        <row r="318">
          <cell r="B318" t="str">
            <v>PAUL BUANA</v>
          </cell>
          <cell r="C318" t="str">
            <v>018245605411001</v>
          </cell>
          <cell r="D318" t="str">
            <v>DZVBK</v>
          </cell>
          <cell r="E318" t="str">
            <v>411</v>
          </cell>
        </row>
        <row r="319">
          <cell r="B319" t="str">
            <v>PD. Jaya Mas</v>
          </cell>
          <cell r="D319" t="str">
            <v>FPS</v>
          </cell>
        </row>
        <row r="320">
          <cell r="B320" t="str">
            <v>PD. Sumber Tirta</v>
          </cell>
          <cell r="C320" t="str">
            <v>065304834035000</v>
          </cell>
          <cell r="D320" t="str">
            <v>CIXUE</v>
          </cell>
          <cell r="E320">
            <v>413</v>
          </cell>
        </row>
        <row r="321">
          <cell r="B321" t="str">
            <v>P-E INTERNATIONAL IND.</v>
          </cell>
          <cell r="C321">
            <v>10706844056</v>
          </cell>
        </row>
        <row r="322">
          <cell r="B322" t="str">
            <v>PELAB. IND. II TP</v>
          </cell>
          <cell r="C322" t="str">
            <v>010610053051000</v>
          </cell>
        </row>
        <row r="323">
          <cell r="B323" t="str">
            <v>PELAB. IND. II TP - I</v>
          </cell>
          <cell r="C323">
            <v>10610053051</v>
          </cell>
        </row>
        <row r="324">
          <cell r="B324" t="str">
            <v>PENGEMASAN</v>
          </cell>
          <cell r="C324">
            <v>13181433026</v>
          </cell>
        </row>
        <row r="325">
          <cell r="B325" t="str">
            <v>PENTA MAKMUR</v>
          </cell>
          <cell r="C325" t="str">
            <v>17920430043</v>
          </cell>
        </row>
        <row r="326">
          <cell r="B326" t="str">
            <v>PERDONI</v>
          </cell>
          <cell r="C326" t="str">
            <v>013019096015000</v>
          </cell>
        </row>
        <row r="327">
          <cell r="B327" t="str">
            <v>PERGUDANGAN NASIONAL</v>
          </cell>
          <cell r="C327" t="str">
            <v>020020020032000</v>
          </cell>
          <cell r="D327" t="str">
            <v>EJXOC</v>
          </cell>
          <cell r="E327" t="str">
            <v>032</v>
          </cell>
        </row>
        <row r="328">
          <cell r="B328" t="str">
            <v>PERKOM INDAH MURNI</v>
          </cell>
          <cell r="C328" t="str">
            <v>013710512018000</v>
          </cell>
          <cell r="D328" t="str">
            <v>DAAET</v>
          </cell>
          <cell r="E328" t="str">
            <v>018</v>
          </cell>
        </row>
        <row r="329">
          <cell r="B329" t="str">
            <v>PERTAMINA</v>
          </cell>
          <cell r="C329" t="str">
            <v>010016640051000</v>
          </cell>
          <cell r="D329" t="str">
            <v>PE</v>
          </cell>
        </row>
        <row r="330">
          <cell r="B330" t="str">
            <v>PESAKA LOKA</v>
          </cell>
          <cell r="C330">
            <v>13687124407</v>
          </cell>
        </row>
        <row r="331">
          <cell r="B331" t="str">
            <v>PIMURHO</v>
          </cell>
          <cell r="C331">
            <v>13718879005</v>
          </cell>
        </row>
        <row r="332">
          <cell r="B332" t="str">
            <v>PIONEER TRADING</v>
          </cell>
          <cell r="C332" t="str">
            <v>013139746025000</v>
          </cell>
          <cell r="D332" t="str">
            <v>CWTTM</v>
          </cell>
          <cell r="E332" t="str">
            <v>025</v>
          </cell>
        </row>
        <row r="333">
          <cell r="B333" t="str">
            <v>PLASTIK INDRA</v>
          </cell>
          <cell r="C333" t="str">
            <v>042074724041000</v>
          </cell>
          <cell r="D333" t="str">
            <v>JFKBW</v>
          </cell>
          <cell r="E333" t="str">
            <v>041</v>
          </cell>
        </row>
        <row r="334">
          <cell r="B334" t="str">
            <v>POWERLAN INDONESIA</v>
          </cell>
          <cell r="C334" t="str">
            <v>013492947022000</v>
          </cell>
          <cell r="D334" t="str">
            <v>CYTZY</v>
          </cell>
          <cell r="E334" t="str">
            <v>022</v>
          </cell>
        </row>
        <row r="335">
          <cell r="B335" t="str">
            <v>PPLI</v>
          </cell>
          <cell r="C335" t="str">
            <v>010707784403001</v>
          </cell>
          <cell r="D335" t="str">
            <v>CIXZU</v>
          </cell>
          <cell r="E335" t="str">
            <v>403</v>
          </cell>
        </row>
        <row r="336">
          <cell r="B336" t="str">
            <v>PRECISION MOULD</v>
          </cell>
          <cell r="C336">
            <v>10847549407</v>
          </cell>
        </row>
        <row r="337">
          <cell r="B337" t="str">
            <v>PRIMA JASA MANDIRI</v>
          </cell>
          <cell r="C337" t="str">
            <v>019842277407001</v>
          </cell>
          <cell r="D337" t="str">
            <v>EIXGL</v>
          </cell>
          <cell r="E337" t="str">
            <v>407</v>
          </cell>
        </row>
        <row r="338">
          <cell r="B338" t="str">
            <v>PRIMA TEKNIK</v>
          </cell>
          <cell r="C338" t="str">
            <v>021588298413000</v>
          </cell>
          <cell r="D338" t="str">
            <v>ESVNX</v>
          </cell>
          <cell r="E338" t="str">
            <v>413</v>
          </cell>
        </row>
        <row r="339">
          <cell r="B339" t="str">
            <v>PRIMA TIGON</v>
          </cell>
          <cell r="C339">
            <v>15557093025</v>
          </cell>
        </row>
        <row r="340">
          <cell r="B340" t="str">
            <v>PRIMAKARYA ADIGUNAJAYA</v>
          </cell>
          <cell r="C340">
            <v>13282199015</v>
          </cell>
        </row>
        <row r="341">
          <cell r="B341" t="str">
            <v>PRIMANATA JASA</v>
          </cell>
          <cell r="C341">
            <v>18047134042</v>
          </cell>
        </row>
        <row r="342">
          <cell r="B342" t="str">
            <v>PRIMATRONIC DINAMIKA</v>
          </cell>
          <cell r="C342" t="str">
            <v>020628236032000</v>
          </cell>
          <cell r="D342" t="str">
            <v>ENJNJ</v>
          </cell>
          <cell r="E342" t="str">
            <v>032</v>
          </cell>
        </row>
        <row r="343">
          <cell r="B343" t="str">
            <v>PROSES MATERIAL IND.</v>
          </cell>
          <cell r="C343" t="str">
            <v>019580422056000</v>
          </cell>
        </row>
        <row r="344">
          <cell r="B344" t="str">
            <v>PT. Asama Indonesia</v>
          </cell>
          <cell r="C344" t="str">
            <v>010816338408001</v>
          </cell>
          <cell r="D344" t="str">
            <v>CIXUE</v>
          </cell>
          <cell r="E344">
            <v>413</v>
          </cell>
        </row>
        <row r="345">
          <cell r="B345" t="str">
            <v>PT. Asia Electric Industries</v>
          </cell>
          <cell r="C345" t="str">
            <v>020100558004000</v>
          </cell>
          <cell r="D345" t="str">
            <v>CIXUE</v>
          </cell>
          <cell r="E345">
            <v>413</v>
          </cell>
        </row>
        <row r="346">
          <cell r="B346" t="str">
            <v>PT. Baja Putih</v>
          </cell>
          <cell r="C346" t="str">
            <v>010029098004000</v>
          </cell>
          <cell r="D346" t="str">
            <v>CIXUE</v>
          </cell>
          <cell r="E346">
            <v>413</v>
          </cell>
        </row>
        <row r="347">
          <cell r="B347" t="str">
            <v>PT. Denpoo Mandiri</v>
          </cell>
          <cell r="C347" t="str">
            <v>017211731032000</v>
          </cell>
          <cell r="D347" t="str">
            <v>CIXUE</v>
          </cell>
          <cell r="E347">
            <v>413</v>
          </cell>
        </row>
        <row r="348">
          <cell r="B348" t="str">
            <v>PT. Dua Putra Perkasa</v>
          </cell>
          <cell r="C348" t="str">
            <v>017328436031000</v>
          </cell>
          <cell r="D348" t="str">
            <v>CIXUE</v>
          </cell>
          <cell r="E348">
            <v>413</v>
          </cell>
        </row>
        <row r="349">
          <cell r="B349" t="str">
            <v>PT. Galangmegah Upaya</v>
          </cell>
          <cell r="C349" t="str">
            <v>010689856001000</v>
          </cell>
          <cell r="D349" t="str">
            <v>CIXUE</v>
          </cell>
          <cell r="E349">
            <v>413</v>
          </cell>
        </row>
        <row r="350">
          <cell r="B350" t="str">
            <v>PT. Jaya Indah Casting</v>
          </cell>
          <cell r="C350" t="str">
            <v>010847440413001</v>
          </cell>
          <cell r="D350" t="str">
            <v>CIXUE</v>
          </cell>
          <cell r="E350">
            <v>413</v>
          </cell>
        </row>
        <row r="351">
          <cell r="B351" t="str">
            <v>PT. LG Electronics Indonesia</v>
          </cell>
          <cell r="C351" t="str">
            <v>010693232411001</v>
          </cell>
          <cell r="D351" t="str">
            <v>CIXUE</v>
          </cell>
          <cell r="E351">
            <v>413</v>
          </cell>
        </row>
        <row r="352">
          <cell r="B352" t="str">
            <v>PT. National Gobel</v>
          </cell>
          <cell r="C352" t="str">
            <v>010006047055000</v>
          </cell>
          <cell r="D352" t="str">
            <v>CIXUE</v>
          </cell>
          <cell r="E352">
            <v>413</v>
          </cell>
        </row>
        <row r="353">
          <cell r="B353" t="str">
            <v>PT. Pramesti Kasih Ibu</v>
          </cell>
          <cell r="C353" t="str">
            <v>017299322005000</v>
          </cell>
          <cell r="D353" t="str">
            <v>CIXUE</v>
          </cell>
          <cell r="E353">
            <v>413</v>
          </cell>
        </row>
        <row r="354">
          <cell r="B354" t="str">
            <v>PT. Sadhana Ekapraya Amitra</v>
          </cell>
          <cell r="C354" t="str">
            <v>016701062035000</v>
          </cell>
          <cell r="D354" t="str">
            <v>CIXUE</v>
          </cell>
          <cell r="E354">
            <v>413</v>
          </cell>
        </row>
        <row r="355">
          <cell r="B355" t="str">
            <v>PT. Sanyo Industries</v>
          </cell>
          <cell r="C355" t="str">
            <v>010001808055000</v>
          </cell>
          <cell r="D355" t="str">
            <v>CIXUE</v>
          </cell>
          <cell r="E355">
            <v>413</v>
          </cell>
        </row>
        <row r="356">
          <cell r="B356" t="str">
            <v>PT. Sharp Yasonta</v>
          </cell>
          <cell r="C356" t="str">
            <v>010018802092000</v>
          </cell>
          <cell r="D356" t="str">
            <v>CIXUE</v>
          </cell>
          <cell r="E356">
            <v>413</v>
          </cell>
        </row>
        <row r="357">
          <cell r="B357" t="str">
            <v>PUNDIPUTRA C.</v>
          </cell>
          <cell r="C357">
            <v>17525601407</v>
          </cell>
        </row>
        <row r="358">
          <cell r="B358" t="str">
            <v>PUNINAR PACIFIC</v>
          </cell>
          <cell r="C358" t="str">
            <v>010695286058000</v>
          </cell>
          <cell r="D358" t="str">
            <v>CIWDS</v>
          </cell>
          <cell r="E358" t="str">
            <v>058</v>
          </cell>
        </row>
        <row r="359">
          <cell r="B359" t="str">
            <v>PURISERASI ARTHA SANTIKA</v>
          </cell>
          <cell r="C359" t="str">
            <v>013579362028000</v>
          </cell>
          <cell r="D359" t="str">
            <v>GZGUI</v>
          </cell>
          <cell r="E359" t="str">
            <v>028</v>
          </cell>
        </row>
        <row r="360">
          <cell r="B360" t="str">
            <v>PUSAKA PRATAMA</v>
          </cell>
          <cell r="C360">
            <v>18234104004</v>
          </cell>
        </row>
        <row r="361">
          <cell r="B361" t="str">
            <v>PUSAKA YUDHANUSA</v>
          </cell>
          <cell r="C361" t="str">
            <v>013311865021000</v>
          </cell>
          <cell r="D361" t="str">
            <v>CXTFM</v>
          </cell>
          <cell r="E361" t="str">
            <v>021</v>
          </cell>
        </row>
        <row r="362">
          <cell r="B362" t="str">
            <v>RAKINTAM G.E.</v>
          </cell>
          <cell r="C362">
            <v>10021764052</v>
          </cell>
        </row>
        <row r="363">
          <cell r="B363" t="str">
            <v>RASCO</v>
          </cell>
          <cell r="C363" t="str">
            <v>020365946503000</v>
          </cell>
          <cell r="D363" t="str">
            <v>ELWSO</v>
          </cell>
          <cell r="E363" t="str">
            <v>503</v>
          </cell>
        </row>
        <row r="364">
          <cell r="B364" t="str">
            <v>RATINDARAYA PRIMA</v>
          </cell>
          <cell r="C364" t="str">
            <v>016831810017000</v>
          </cell>
          <cell r="D364" t="str">
            <v>DRTXT</v>
          </cell>
          <cell r="E364" t="str">
            <v>017</v>
          </cell>
        </row>
        <row r="365">
          <cell r="B365" t="str">
            <v>REKATAMA ALAM</v>
          </cell>
          <cell r="C365" t="str">
            <v>017813783041000</v>
          </cell>
          <cell r="D365" t="str">
            <v>DXJEO</v>
          </cell>
          <cell r="E365" t="str">
            <v>041</v>
          </cell>
        </row>
        <row r="366">
          <cell r="B366" t="str">
            <v>REMCA PIONEER</v>
          </cell>
          <cell r="C366" t="str">
            <v>018596098026000</v>
          </cell>
          <cell r="D366" t="str">
            <v>EBUXL</v>
          </cell>
          <cell r="E366" t="str">
            <v>026</v>
          </cell>
        </row>
        <row r="367">
          <cell r="B367" t="str">
            <v>REPEX PERDANA</v>
          </cell>
          <cell r="C367" t="str">
            <v>013628490031000</v>
          </cell>
        </row>
        <row r="368">
          <cell r="B368" t="str">
            <v>RESTU WARINGIN TRANS</v>
          </cell>
          <cell r="C368" t="str">
            <v>017812918026000</v>
          </cell>
          <cell r="D368" t="str">
            <v>DXJBF</v>
          </cell>
          <cell r="E368" t="str">
            <v>026</v>
          </cell>
        </row>
        <row r="369">
          <cell r="B369" t="str">
            <v>RHEEM INDONESIA</v>
          </cell>
          <cell r="C369">
            <v>10005312052</v>
          </cell>
        </row>
        <row r="370">
          <cell r="B370" t="str">
            <v>RITRA CARGO INDONESIA</v>
          </cell>
          <cell r="C370" t="str">
            <v>013107438061000</v>
          </cell>
          <cell r="D370" t="str">
            <v>CWOZF</v>
          </cell>
          <cell r="E370" t="str">
            <v>061</v>
          </cell>
        </row>
        <row r="371">
          <cell r="B371" t="str">
            <v>RITRA KONNAS FREIGHT</v>
          </cell>
          <cell r="C371" t="str">
            <v>010713964056000</v>
          </cell>
          <cell r="D371" t="str">
            <v>CIYXO</v>
          </cell>
          <cell r="E371" t="str">
            <v>056</v>
          </cell>
        </row>
        <row r="372">
          <cell r="B372" t="str">
            <v>RIVASTAMA LARAS</v>
          </cell>
          <cell r="C372" t="str">
            <v>018235390004000</v>
          </cell>
          <cell r="D372" t="str">
            <v>DZTOD</v>
          </cell>
          <cell r="E372" t="str">
            <v>004</v>
          </cell>
        </row>
        <row r="373">
          <cell r="B373" t="str">
            <v>S NET FREIGHT LOGISTICS</v>
          </cell>
          <cell r="C373" t="str">
            <v>019604677056000</v>
          </cell>
          <cell r="D373" t="str">
            <v>EHOCP</v>
          </cell>
          <cell r="E373" t="str">
            <v>056</v>
          </cell>
        </row>
        <row r="374">
          <cell r="B374" t="str">
            <v>SADIKUN NIAGAMAS</v>
          </cell>
          <cell r="C374">
            <v>13707476032</v>
          </cell>
        </row>
        <row r="375">
          <cell r="B375" t="str">
            <v>SAGATEKNINDO SEJATI</v>
          </cell>
          <cell r="C375" t="str">
            <v>015945744023000</v>
          </cell>
          <cell r="D375" t="str">
            <v>DMSVU</v>
          </cell>
          <cell r="E375" t="str">
            <v>023</v>
          </cell>
        </row>
        <row r="376">
          <cell r="B376" t="str">
            <v>SAITAMA STAMPING</v>
          </cell>
          <cell r="C376" t="str">
            <v>010710671408001</v>
          </cell>
          <cell r="D376" t="str">
            <v>CIYKX</v>
          </cell>
          <cell r="E376" t="str">
            <v>408</v>
          </cell>
        </row>
        <row r="377">
          <cell r="B377" t="str">
            <v>SAKA PATRIA PERKASA</v>
          </cell>
          <cell r="C377" t="str">
            <v>019380096022000</v>
          </cell>
          <cell r="D377" t="str">
            <v>EGGWV</v>
          </cell>
          <cell r="E377" t="str">
            <v>022</v>
          </cell>
        </row>
        <row r="378">
          <cell r="B378" t="str">
            <v>SAMAFITRO</v>
          </cell>
          <cell r="C378" t="str">
            <v>013109087025000</v>
          </cell>
          <cell r="D378" t="str">
            <v>CWPFO</v>
          </cell>
          <cell r="E378" t="str">
            <v>025</v>
          </cell>
        </row>
        <row r="379">
          <cell r="B379" t="str">
            <v>SAMATORSURYA A.G.</v>
          </cell>
          <cell r="C379">
            <v>13463831031</v>
          </cell>
        </row>
        <row r="380">
          <cell r="B380" t="str">
            <v>SAMUDERA INDONESIA</v>
          </cell>
          <cell r="C380" t="str">
            <v>010018950054000</v>
          </cell>
          <cell r="D380" t="str">
            <v>CFACL</v>
          </cell>
          <cell r="E380" t="str">
            <v>054</v>
          </cell>
        </row>
        <row r="381">
          <cell r="B381" t="str">
            <v>SAMUDRA TEKNINDO</v>
          </cell>
          <cell r="C381" t="str">
            <v>013358577041000</v>
          </cell>
          <cell r="D381" t="str">
            <v>CYADD</v>
          </cell>
          <cell r="E381" t="str">
            <v>041</v>
          </cell>
        </row>
        <row r="382">
          <cell r="B382" t="str">
            <v>SANDVIK INDONESIA</v>
          </cell>
          <cell r="C382" t="str">
            <v>013176631056000</v>
          </cell>
          <cell r="D382" t="str">
            <v>CWZFJ</v>
          </cell>
          <cell r="E382" t="str">
            <v>056</v>
          </cell>
        </row>
        <row r="383">
          <cell r="B383" t="str">
            <v>SANJAYA SAKTI</v>
          </cell>
          <cell r="C383" t="str">
            <v>013058714042</v>
          </cell>
        </row>
        <row r="384">
          <cell r="B384" t="str">
            <v>SANKYU IND. INT'L</v>
          </cell>
          <cell r="C384" t="str">
            <v>010001279056000</v>
          </cell>
          <cell r="D384" t="str">
            <v>CEXML</v>
          </cell>
          <cell r="E384" t="str">
            <v>056</v>
          </cell>
        </row>
        <row r="385">
          <cell r="B385" t="str">
            <v>SANOH INDONESIA</v>
          </cell>
          <cell r="C385" t="str">
            <v>010005742413001</v>
          </cell>
          <cell r="D385" t="str">
            <v>CEYDQ</v>
          </cell>
          <cell r="E385" t="str">
            <v>413</v>
          </cell>
        </row>
        <row r="386">
          <cell r="B386" t="str">
            <v>SANYO ELECTRIC CO.LTD</v>
          </cell>
          <cell r="C386" t="str">
            <v>010000000000407</v>
          </cell>
        </row>
        <row r="387">
          <cell r="B387" t="str">
            <v>SANYO INDUSTRIES</v>
          </cell>
          <cell r="C387" t="str">
            <v>010001808055000</v>
          </cell>
          <cell r="D387" t="str">
            <v>CEXOM</v>
          </cell>
          <cell r="E387" t="str">
            <v>055</v>
          </cell>
        </row>
        <row r="388">
          <cell r="B388" t="str">
            <v>SARANA PRESISI UTAMA</v>
          </cell>
          <cell r="C388" t="str">
            <v>018095505413000</v>
          </cell>
          <cell r="D388" t="str">
            <v>DYYWC</v>
          </cell>
          <cell r="E388" t="str">
            <v>407</v>
          </cell>
        </row>
        <row r="389">
          <cell r="B389" t="str">
            <v>SARANA WIDIASTANA PURA</v>
          </cell>
          <cell r="C389">
            <v>16024820042</v>
          </cell>
        </row>
        <row r="390">
          <cell r="B390" t="str">
            <v>SARI SARANA KIMIA</v>
          </cell>
          <cell r="C390">
            <v>13007554034</v>
          </cell>
        </row>
        <row r="391">
          <cell r="B391" t="str">
            <v>SATUAN PERGUDANGAN</v>
          </cell>
          <cell r="C391" t="str">
            <v>020020020032000</v>
          </cell>
          <cell r="D391" t="str">
            <v>EJXOC</v>
          </cell>
          <cell r="E391" t="str">
            <v>032</v>
          </cell>
        </row>
        <row r="392">
          <cell r="B392" t="str">
            <v>SECOM INDOPRATAMA</v>
          </cell>
          <cell r="C392" t="str">
            <v>010708048058000</v>
          </cell>
          <cell r="D392" t="str">
            <v>CIYAU</v>
          </cell>
          <cell r="E392" t="str">
            <v>058</v>
          </cell>
        </row>
        <row r="393">
          <cell r="B393" t="str">
            <v>SEKA PRADANA</v>
          </cell>
          <cell r="C393">
            <v>15717509033</v>
          </cell>
        </row>
        <row r="394">
          <cell r="B394" t="str">
            <v>SELTECH UTAMA</v>
          </cell>
          <cell r="C394">
            <v>12179354031</v>
          </cell>
        </row>
        <row r="395">
          <cell r="B395" t="str">
            <v>SEMERUTECH</v>
          </cell>
          <cell r="C395" t="str">
            <v>019400605413000</v>
          </cell>
          <cell r="D395" t="str">
            <v>EGJXS</v>
          </cell>
          <cell r="E395" t="str">
            <v>413</v>
          </cell>
        </row>
        <row r="396">
          <cell r="B396" t="str">
            <v>SENATAMA LABORANUSA</v>
          </cell>
          <cell r="C396" t="str">
            <v>017796483407000</v>
          </cell>
          <cell r="D396" t="str">
            <v>DXGQA</v>
          </cell>
          <cell r="E396" t="str">
            <v>407</v>
          </cell>
        </row>
        <row r="397">
          <cell r="B397" t="str">
            <v>SENAWANGI FREIGHT</v>
          </cell>
          <cell r="C397">
            <v>13372404011</v>
          </cell>
        </row>
        <row r="398">
          <cell r="B398" t="str">
            <v>SERASI AUTORAYA</v>
          </cell>
          <cell r="C398">
            <v>13575832005</v>
          </cell>
        </row>
        <row r="399">
          <cell r="B399" t="str">
            <v>SERVITAMA ERA</v>
          </cell>
          <cell r="C399">
            <v>16837221024</v>
          </cell>
        </row>
        <row r="400">
          <cell r="B400" t="str">
            <v>SETC</v>
          </cell>
          <cell r="C400" t="str">
            <v>010000000000407</v>
          </cell>
        </row>
        <row r="401">
          <cell r="B401" t="str">
            <v>SETIAWAN SEDJATI</v>
          </cell>
          <cell r="C401" t="str">
            <v>013017926026001</v>
          </cell>
          <cell r="D401" t="str">
            <v>CWBSY</v>
          </cell>
          <cell r="E401" t="str">
            <v>026</v>
          </cell>
        </row>
        <row r="402">
          <cell r="B402" t="str">
            <v>SHIN-AIR REKADAYA</v>
          </cell>
          <cell r="C402">
            <v>17439480042</v>
          </cell>
        </row>
        <row r="403">
          <cell r="B403" t="str">
            <v>SIDDHARTA CONSULTING</v>
          </cell>
          <cell r="C403">
            <v>13373097022</v>
          </cell>
        </row>
        <row r="404">
          <cell r="B404" t="str">
            <v>SIDDHARTA SIDDHARTA</v>
          </cell>
          <cell r="C404" t="str">
            <v>017107715022000</v>
          </cell>
          <cell r="D404" t="str">
            <v>DTISX</v>
          </cell>
          <cell r="E404" t="str">
            <v>022</v>
          </cell>
        </row>
        <row r="405">
          <cell r="B405" t="str">
            <v>SIMBARCO KENCANA</v>
          </cell>
          <cell r="C405">
            <v>13735956026</v>
          </cell>
        </row>
        <row r="406">
          <cell r="B406" t="str">
            <v>SINACTRANS ADHI SAKTI</v>
          </cell>
          <cell r="C406" t="str">
            <v>013246921407001</v>
          </cell>
          <cell r="D406" t="str">
            <v>CXJPS</v>
          </cell>
          <cell r="E406" t="str">
            <v>407</v>
          </cell>
        </row>
        <row r="407">
          <cell r="B407" t="str">
            <v>SINAR BAHAGIA</v>
          </cell>
          <cell r="C407" t="str">
            <v>041539982032000</v>
          </cell>
          <cell r="D407" t="str">
            <v>JCIZE</v>
          </cell>
          <cell r="E407" t="str">
            <v>032</v>
          </cell>
        </row>
        <row r="408">
          <cell r="B408" t="str">
            <v>SINAR MUTIARA CEMERLANG</v>
          </cell>
          <cell r="C408" t="str">
            <v>017213125032000</v>
          </cell>
          <cell r="D408" t="str">
            <v>DTYII</v>
          </cell>
          <cell r="E408" t="str">
            <v>032</v>
          </cell>
        </row>
        <row r="409">
          <cell r="B409" t="str">
            <v>SINAR MUTIARA TEHNIKINDO</v>
          </cell>
          <cell r="C409" t="str">
            <v>017776253032000</v>
          </cell>
          <cell r="D409" t="str">
            <v>DXDQF</v>
          </cell>
          <cell r="E409" t="str">
            <v>032</v>
          </cell>
        </row>
        <row r="410">
          <cell r="B410" t="str">
            <v>SINAR TERANG KENCANA</v>
          </cell>
          <cell r="C410">
            <v>13072046026</v>
          </cell>
        </row>
        <row r="411">
          <cell r="B411" t="str">
            <v>SISTEMINDRA K.</v>
          </cell>
          <cell r="C411">
            <v>16613176022</v>
          </cell>
        </row>
        <row r="412">
          <cell r="B412" t="str">
            <v>SISTIM SOLUSINDO INT'L</v>
          </cell>
          <cell r="C412">
            <v>17592411027</v>
          </cell>
        </row>
        <row r="413">
          <cell r="B413" t="str">
            <v>SKYPAK INTERNATIONAL</v>
          </cell>
          <cell r="C413" t="str">
            <v>013044060022000</v>
          </cell>
          <cell r="D413" t="str">
            <v>CWFPM</v>
          </cell>
          <cell r="E413" t="str">
            <v>022</v>
          </cell>
        </row>
        <row r="414">
          <cell r="B414" t="str">
            <v>SOMAGEDE PERKASA</v>
          </cell>
          <cell r="C414" t="str">
            <v>013479050026000</v>
          </cell>
          <cell r="D414" t="str">
            <v>CYRYN</v>
          </cell>
          <cell r="E414" t="str">
            <v>026</v>
          </cell>
        </row>
        <row r="415">
          <cell r="B415" t="str">
            <v>STEEL CENTER INDONESIA</v>
          </cell>
          <cell r="C415" t="str">
            <v>010601185055000</v>
          </cell>
          <cell r="D415" t="str">
            <v>CIIFU</v>
          </cell>
          <cell r="E415" t="str">
            <v>055</v>
          </cell>
        </row>
        <row r="416">
          <cell r="B416" t="str">
            <v>STILMETINDO</v>
          </cell>
          <cell r="C416">
            <v>13444385026</v>
          </cell>
        </row>
        <row r="417">
          <cell r="B417" t="str">
            <v>STILMETINDO PRIMA</v>
          </cell>
          <cell r="C417" t="str">
            <v>019572262026000</v>
          </cell>
          <cell r="D417" t="str">
            <v>EHJHY</v>
          </cell>
          <cell r="E417" t="str">
            <v>026</v>
          </cell>
        </row>
        <row r="418">
          <cell r="B418" t="str">
            <v>SUBUR DJAJA TEGUH</v>
          </cell>
          <cell r="C418">
            <v>13699996005</v>
          </cell>
        </row>
        <row r="419">
          <cell r="B419" t="str">
            <v>SUCOFINDO</v>
          </cell>
          <cell r="C419" t="str">
            <v>013009923407001</v>
          </cell>
          <cell r="D419" t="str">
            <v>CWAOE</v>
          </cell>
          <cell r="E419" t="str">
            <v>407</v>
          </cell>
        </row>
        <row r="420">
          <cell r="B420" t="str">
            <v>SUKSES JAYA</v>
          </cell>
          <cell r="C420" t="str">
            <v>065847295002000</v>
          </cell>
        </row>
        <row r="421">
          <cell r="B421" t="str">
            <v>SUKSES MEDICOM</v>
          </cell>
          <cell r="C421" t="str">
            <v>018095778413000</v>
          </cell>
          <cell r="D421" t="str">
            <v>DYYXD</v>
          </cell>
          <cell r="E421" t="str">
            <v>413</v>
          </cell>
        </row>
        <row r="422">
          <cell r="B422" t="str">
            <v>SUMATERA INPACK</v>
          </cell>
          <cell r="C422">
            <v>18104471015</v>
          </cell>
        </row>
        <row r="423">
          <cell r="B423" t="str">
            <v>SUMMITEC</v>
          </cell>
          <cell r="C423">
            <v>15582513012</v>
          </cell>
        </row>
        <row r="424">
          <cell r="B424" t="str">
            <v>SUPER EXIM SARI</v>
          </cell>
          <cell r="C424" t="str">
            <v>014950489403000</v>
          </cell>
        </row>
        <row r="425">
          <cell r="B425" t="str">
            <v>SUPER STEEL INDAH</v>
          </cell>
          <cell r="C425" t="str">
            <v>010011013055000</v>
          </cell>
          <cell r="D425" t="str">
            <v>CEYXX</v>
          </cell>
          <cell r="E425" t="str">
            <v>055</v>
          </cell>
        </row>
        <row r="426">
          <cell r="B426" t="str">
            <v>SUPORTINDO SARANA</v>
          </cell>
          <cell r="C426">
            <v>71824700407</v>
          </cell>
        </row>
        <row r="427">
          <cell r="B427" t="str">
            <v>SUPRA ENGINEERING</v>
          </cell>
          <cell r="C427">
            <v>16025728025</v>
          </cell>
        </row>
        <row r="428">
          <cell r="B428" t="str">
            <v>SUPRA RAGA TRANSPORT</v>
          </cell>
          <cell r="C428" t="str">
            <v>013422688014000</v>
          </cell>
        </row>
        <row r="429">
          <cell r="B429" t="str">
            <v>SURVEYOR INDONESIA</v>
          </cell>
          <cell r="C429" t="str">
            <v>010694743051000</v>
          </cell>
          <cell r="D429" t="str">
            <v>CIWBQ</v>
          </cell>
          <cell r="E429" t="str">
            <v>051</v>
          </cell>
        </row>
        <row r="430">
          <cell r="B430" t="str">
            <v>SURYA SARANA SENTOSA</v>
          </cell>
          <cell r="C430" t="str">
            <v>019388529042000</v>
          </cell>
          <cell r="D430" t="str">
            <v>EGIDG</v>
          </cell>
          <cell r="E430" t="str">
            <v>042</v>
          </cell>
        </row>
        <row r="431">
          <cell r="B431" t="str">
            <v>SURYA TOTO</v>
          </cell>
          <cell r="C431">
            <v>10002392054</v>
          </cell>
        </row>
        <row r="432">
          <cell r="B432" t="str">
            <v>SYSPEX KEMASINDO</v>
          </cell>
          <cell r="C432">
            <v>19243906411</v>
          </cell>
        </row>
        <row r="433">
          <cell r="B433" t="str">
            <v>TAHARICA</v>
          </cell>
          <cell r="C433" t="str">
            <v>018447276002000</v>
          </cell>
          <cell r="D433" t="str">
            <v>EAYXB</v>
          </cell>
          <cell r="E433" t="str">
            <v>002</v>
          </cell>
        </row>
        <row r="434">
          <cell r="B434" t="str">
            <v>TAIKISHA IND. ENG.</v>
          </cell>
          <cell r="C434" t="str">
            <v>10619146056</v>
          </cell>
        </row>
        <row r="435">
          <cell r="B435" t="str">
            <v>TAIYO SINAR RAYA</v>
          </cell>
          <cell r="C435" t="str">
            <v>010031581056000</v>
          </cell>
          <cell r="D435" t="str">
            <v>CFBZA</v>
          </cell>
          <cell r="E435" t="str">
            <v>058</v>
          </cell>
        </row>
        <row r="436">
          <cell r="B436" t="str">
            <v>TANGGUH SAMUDERA</v>
          </cell>
          <cell r="C436">
            <v>13776778042</v>
          </cell>
        </row>
        <row r="437">
          <cell r="B437" t="str">
            <v>TECO MULTIGUNA</v>
          </cell>
          <cell r="C437">
            <v>10602977055</v>
          </cell>
        </row>
        <row r="438">
          <cell r="B438" t="str">
            <v>TELKOM</v>
          </cell>
          <cell r="C438" t="str">
            <v>010000131407001</v>
          </cell>
        </row>
        <row r="439">
          <cell r="B439" t="str">
            <v>TESKO INDO GEMILANG</v>
          </cell>
          <cell r="C439">
            <v>18097865407</v>
          </cell>
        </row>
        <row r="440">
          <cell r="B440" t="str">
            <v>TETHA ALPHINDO</v>
          </cell>
          <cell r="C440">
            <v>15895097002</v>
          </cell>
        </row>
        <row r="441">
          <cell r="B441" t="str">
            <v>TIKI JALUR N.E.</v>
          </cell>
          <cell r="C441">
            <v>15397102031</v>
          </cell>
        </row>
        <row r="442">
          <cell r="B442" t="str">
            <v>TIRA AUSTENITE</v>
          </cell>
          <cell r="C442">
            <v>13005756054</v>
          </cell>
        </row>
        <row r="443">
          <cell r="B443" t="str">
            <v>TIRTA INVESTAMA</v>
          </cell>
          <cell r="C443" t="str">
            <v>016743767408001</v>
          </cell>
        </row>
        <row r="444">
          <cell r="B444" t="str">
            <v>TIRTAJAYA LUMASINDO</v>
          </cell>
          <cell r="C444" t="str">
            <v>017424086014000</v>
          </cell>
          <cell r="D444" t="str">
            <v>DVDNS</v>
          </cell>
          <cell r="E444" t="str">
            <v>044</v>
          </cell>
        </row>
        <row r="445">
          <cell r="B445" t="str">
            <v>TJOKRO BERSAUDARA</v>
          </cell>
          <cell r="C445" t="str">
            <v>015938996413000</v>
          </cell>
          <cell r="D445" t="str">
            <v>DMRVV</v>
          </cell>
          <cell r="E445" t="str">
            <v>413</v>
          </cell>
        </row>
        <row r="446">
          <cell r="B446" t="str">
            <v>TOHODIROHA</v>
          </cell>
          <cell r="C446" t="str">
            <v>017109570011000</v>
          </cell>
          <cell r="D446" t="str">
            <v>DTJAB</v>
          </cell>
          <cell r="E446" t="str">
            <v>011</v>
          </cell>
        </row>
        <row r="447">
          <cell r="B447" t="str">
            <v>TOPLA ABADI</v>
          </cell>
          <cell r="C447">
            <v>10709038407</v>
          </cell>
        </row>
        <row r="448">
          <cell r="B448" t="str">
            <v>TORISHIMA GUNA IND.</v>
          </cell>
          <cell r="C448">
            <v>10601458052</v>
          </cell>
        </row>
        <row r="449">
          <cell r="B449" t="str">
            <v>TOSIN PLASTIK</v>
          </cell>
          <cell r="C449" t="str">
            <v>010714616413001</v>
          </cell>
          <cell r="D449" t="str">
            <v>CIZAB</v>
          </cell>
          <cell r="E449" t="str">
            <v>413</v>
          </cell>
        </row>
        <row r="450">
          <cell r="B450" t="str">
            <v>TPK KOJA</v>
          </cell>
          <cell r="C450" t="str">
            <v>018045344042000</v>
          </cell>
          <cell r="D450" t="str">
            <v>DYRLE</v>
          </cell>
          <cell r="E450" t="str">
            <v>042</v>
          </cell>
        </row>
        <row r="451">
          <cell r="B451" t="str">
            <v>TRAFINDO PERKASA</v>
          </cell>
          <cell r="C451">
            <v>13107875054</v>
          </cell>
        </row>
        <row r="452">
          <cell r="B452" t="str">
            <v>TRAKTOR NUSANTARA</v>
          </cell>
          <cell r="C452" t="str">
            <v>013104831004000</v>
          </cell>
          <cell r="D452" t="str">
            <v>CWOPF</v>
          </cell>
          <cell r="E452" t="str">
            <v>004</v>
          </cell>
        </row>
        <row r="453">
          <cell r="B453" t="str">
            <v>TRANSMAJU EKSPRESINDO</v>
          </cell>
          <cell r="C453">
            <v>15661747041</v>
          </cell>
          <cell r="D453" t="str">
            <v>DLCVM</v>
          </cell>
          <cell r="E453" t="str">
            <v>041</v>
          </cell>
        </row>
        <row r="454">
          <cell r="B454" t="str">
            <v>TRANSTELINDO TRIMITRA</v>
          </cell>
          <cell r="C454">
            <v>18317792021</v>
          </cell>
        </row>
        <row r="455">
          <cell r="B455" t="str">
            <v>TRENDS QUALITIPRIMA</v>
          </cell>
          <cell r="C455">
            <v>18469601022</v>
          </cell>
        </row>
        <row r="456">
          <cell r="B456" t="str">
            <v>TRI SARI</v>
          </cell>
          <cell r="C456">
            <v>10004919051</v>
          </cell>
        </row>
        <row r="457">
          <cell r="B457" t="str">
            <v xml:space="preserve">TRI TUNGGAL </v>
          </cell>
          <cell r="C457">
            <v>18247601407</v>
          </cell>
        </row>
        <row r="458">
          <cell r="B458" t="str">
            <v>TRI WALL INDONESIA</v>
          </cell>
          <cell r="C458" t="str">
            <v>018246983413001</v>
          </cell>
          <cell r="D458" t="str">
            <v>DZVGS</v>
          </cell>
          <cell r="E458" t="str">
            <v>413</v>
          </cell>
        </row>
        <row r="459">
          <cell r="B459" t="str">
            <v>TRIAS MANDIRI PERSADA</v>
          </cell>
          <cell r="C459" t="str">
            <v>016601882032000</v>
          </cell>
          <cell r="D459" t="str">
            <v>DQLXK</v>
          </cell>
          <cell r="E459" t="str">
            <v>032</v>
          </cell>
        </row>
        <row r="460">
          <cell r="B460" t="str">
            <v>TRIDAYA ADI SENTOSA</v>
          </cell>
          <cell r="C460" t="str">
            <v>020380747031000</v>
          </cell>
          <cell r="D460" t="str">
            <v>ELYXM</v>
          </cell>
          <cell r="E460" t="str">
            <v>031</v>
          </cell>
        </row>
        <row r="461">
          <cell r="B461" t="str">
            <v>TRIJASA DERMAGA S.N.</v>
          </cell>
          <cell r="C461">
            <v>13713995042</v>
          </cell>
        </row>
        <row r="462">
          <cell r="B462" t="str">
            <v>TRIMITRA SWADAYA</v>
          </cell>
          <cell r="C462">
            <v>19927540027</v>
          </cell>
        </row>
        <row r="463">
          <cell r="B463" t="str">
            <v>TRITAMA TEKNILOGI</v>
          </cell>
          <cell r="C463" t="str">
            <v>019523869004000</v>
          </cell>
          <cell r="D463" t="str">
            <v>EHCDU</v>
          </cell>
          <cell r="E463" t="str">
            <v>004</v>
          </cell>
        </row>
        <row r="464">
          <cell r="B464" t="str">
            <v>TRIVENI DINAMIKA</v>
          </cell>
          <cell r="C464">
            <v>13488903022</v>
          </cell>
        </row>
        <row r="465">
          <cell r="B465" t="str">
            <v>TRIWARGA DIAN SAKTI</v>
          </cell>
          <cell r="C465">
            <v>17529827407</v>
          </cell>
        </row>
        <row r="466">
          <cell r="B466" t="str">
            <v>TUNAS MAPAN SAKSAMA</v>
          </cell>
          <cell r="C466" t="str">
            <v>019944768407000</v>
          </cell>
          <cell r="D466" t="str">
            <v>EJMKQ</v>
          </cell>
          <cell r="E466" t="str">
            <v>407</v>
          </cell>
        </row>
        <row r="467">
          <cell r="B467" t="str">
            <v>TUNAS MOBILINDO</v>
          </cell>
          <cell r="C467" t="str">
            <v>013755574025000</v>
          </cell>
        </row>
        <row r="468">
          <cell r="B468" t="str">
            <v>TUNAS SAMUDRA</v>
          </cell>
          <cell r="C468" t="str">
            <v>013489737028000</v>
          </cell>
        </row>
        <row r="469">
          <cell r="B469" t="str">
            <v>TUNGYA MITSUI-SOKO</v>
          </cell>
          <cell r="C469" t="str">
            <v>018244798058000</v>
          </cell>
          <cell r="D469" t="str">
            <v>DZUYH</v>
          </cell>
          <cell r="E469" t="str">
            <v>058</v>
          </cell>
        </row>
        <row r="470">
          <cell r="B470" t="str">
            <v>UD. Karya Sakti</v>
          </cell>
          <cell r="C470" t="str">
            <v>068731105413000</v>
          </cell>
          <cell r="D470" t="str">
            <v>CIXUE</v>
          </cell>
          <cell r="E470">
            <v>413</v>
          </cell>
        </row>
        <row r="471">
          <cell r="B471" t="str">
            <v>UJUNG LIMA</v>
          </cell>
          <cell r="C471">
            <v>10004927051</v>
          </cell>
        </row>
        <row r="472">
          <cell r="B472" t="str">
            <v>UMEDA KOGYO</v>
          </cell>
          <cell r="C472">
            <v>10710879407</v>
          </cell>
        </row>
        <row r="473">
          <cell r="B473" t="str">
            <v>UNGGUL FISTA</v>
          </cell>
          <cell r="C473" t="str">
            <v>016864951042000</v>
          </cell>
          <cell r="D473" t="str">
            <v>DRYVP</v>
          </cell>
          <cell r="E473" t="str">
            <v>042</v>
          </cell>
        </row>
        <row r="474">
          <cell r="B474" t="str">
            <v>UNGGUL SEMESTA</v>
          </cell>
          <cell r="C474" t="str">
            <v>013362397035000</v>
          </cell>
          <cell r="D474" t="str">
            <v>CYARV</v>
          </cell>
          <cell r="E474" t="str">
            <v>035</v>
          </cell>
        </row>
        <row r="475">
          <cell r="B475" t="str">
            <v>UNIAIR INDOTAMA</v>
          </cell>
          <cell r="C475" t="str">
            <v>013444856026000</v>
          </cell>
          <cell r="D475" t="str">
            <v>CYMWZ</v>
          </cell>
          <cell r="E475" t="str">
            <v>026</v>
          </cell>
        </row>
        <row r="476">
          <cell r="B476" t="str">
            <v>UNIMETRIKA UTAMA</v>
          </cell>
          <cell r="C476">
            <v>16032518042</v>
          </cell>
        </row>
        <row r="477">
          <cell r="B477" t="str">
            <v>UNINET MEDIA SAKTI</v>
          </cell>
          <cell r="C477" t="str">
            <v>017473943021000</v>
          </cell>
        </row>
        <row r="478">
          <cell r="B478" t="str">
            <v>UNITED CONTROLS</v>
          </cell>
          <cell r="C478" t="str">
            <v>013034004026000</v>
          </cell>
          <cell r="D478" t="str">
            <v>CWECU</v>
          </cell>
          <cell r="E478" t="str">
            <v>026</v>
          </cell>
        </row>
        <row r="479">
          <cell r="B479" t="str">
            <v>UNITED STEEL CENTER</v>
          </cell>
          <cell r="C479" t="str">
            <v>020476172408000</v>
          </cell>
          <cell r="D479" t="str">
            <v>EMNAN</v>
          </cell>
          <cell r="E479" t="str">
            <v>408</v>
          </cell>
        </row>
        <row r="480">
          <cell r="B480" t="str">
            <v>UNO GOBEL INDONESIA</v>
          </cell>
          <cell r="C480" t="str">
            <v>016568537011000</v>
          </cell>
          <cell r="D480" t="str">
            <v>DQGZD</v>
          </cell>
          <cell r="E480" t="str">
            <v>011</v>
          </cell>
        </row>
        <row r="481">
          <cell r="B481" t="str">
            <v>VECTRON PRIMADATA</v>
          </cell>
          <cell r="C481" t="str">
            <v>15478696022</v>
          </cell>
        </row>
        <row r="482">
          <cell r="B482" t="str">
            <v>WAHANA DIRGANTARA</v>
          </cell>
          <cell r="C482">
            <v>19361914011</v>
          </cell>
        </row>
        <row r="483">
          <cell r="B483" t="str">
            <v>WAJA KAMAJAYA</v>
          </cell>
          <cell r="C483">
            <v>13996988004</v>
          </cell>
        </row>
        <row r="484">
          <cell r="B484" t="str">
            <v>WARINGIN AMARTA</v>
          </cell>
          <cell r="C484" t="str">
            <v>017427485041000</v>
          </cell>
        </row>
        <row r="485">
          <cell r="B485" t="str">
            <v>WIJAYA GITA</v>
          </cell>
          <cell r="C485">
            <v>13995378042</v>
          </cell>
        </row>
        <row r="486">
          <cell r="B486" t="str">
            <v>WIJI KANAKA</v>
          </cell>
          <cell r="C486">
            <v>17372772012</v>
          </cell>
        </row>
        <row r="487">
          <cell r="B487" t="str">
            <v>WILISINDOMAS I.</v>
          </cell>
          <cell r="C487" t="str">
            <v>013382312036000</v>
          </cell>
          <cell r="D487" t="str">
            <v>CYDQL</v>
          </cell>
          <cell r="E487" t="str">
            <v>036</v>
          </cell>
        </row>
        <row r="488">
          <cell r="B488" t="str">
            <v>WIRA DEREKINDO</v>
          </cell>
          <cell r="C488" t="str">
            <v xml:space="preserve"> 016351314028000</v>
          </cell>
          <cell r="D488" t="str">
            <v>DPAVR</v>
          </cell>
          <cell r="E488" t="str">
            <v>028</v>
          </cell>
        </row>
        <row r="489">
          <cell r="B489" t="str">
            <v>YAKIN MAJU SENTOSA</v>
          </cell>
          <cell r="C489" t="str">
            <v>015529324032000</v>
          </cell>
          <cell r="D489" t="str">
            <v>DKJGE</v>
          </cell>
          <cell r="E489" t="str">
            <v>032</v>
          </cell>
        </row>
        <row r="490">
          <cell r="B490" t="str">
            <v>YAMAMOTO KEIKI</v>
          </cell>
          <cell r="C490" t="str">
            <v>010680262407001</v>
          </cell>
          <cell r="D490" t="str">
            <v>CITXY</v>
          </cell>
          <cell r="E490" t="str">
            <v>407</v>
          </cell>
        </row>
        <row r="491">
          <cell r="B491" t="str">
            <v>YKK  INDONESIA</v>
          </cell>
          <cell r="C491">
            <v>10017515052</v>
          </cell>
        </row>
        <row r="492">
          <cell r="B492" t="str">
            <v>YOKOGAWA INDONESIA</v>
          </cell>
          <cell r="C492" t="str">
            <v>010708709058000</v>
          </cell>
          <cell r="D492" t="str">
            <v>CIYDI</v>
          </cell>
          <cell r="E492" t="str">
            <v>058</v>
          </cell>
        </row>
        <row r="493">
          <cell r="B493" t="str">
            <v>YUBI CITRA KARYADIKARA</v>
          </cell>
          <cell r="C493">
            <v>10708709056</v>
          </cell>
        </row>
        <row r="494">
          <cell r="B494" t="str">
            <v>YUSEN AIR</v>
          </cell>
          <cell r="C494" t="str">
            <v>013311865058000</v>
          </cell>
          <cell r="D494" t="str">
            <v>CXTFM</v>
          </cell>
          <cell r="E494" t="str">
            <v>058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ments"/>
      <sheetName val="lampiran"/>
      <sheetName val="Depresiasi total"/>
      <sheetName val="Daftar depresiasi"/>
      <sheetName val="Rekonsiliasi aktiva tetap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ENS MACHINE"/>
      <sheetName val="Tab.Daten"/>
      <sheetName val="TBS1"/>
      <sheetName val="Ranges"/>
      <sheetName val="Family"/>
      <sheetName val="KURS"/>
      <sheetName val="fiscal depr_E_"/>
      <sheetName val="Links"/>
      <sheetName val="FE_1770_P1"/>
    </sheetNames>
    <sheetDataSet>
      <sheetData sheetId="0">
        <row r="73">
          <cell r="T73" t="str">
            <v>Rupiah</v>
          </cell>
        </row>
      </sheetData>
      <sheetData sheetId="1">
        <row r="136">
          <cell r="S136">
            <v>9479182750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yalty10"/>
      <sheetName val="JV Promo Comm10"/>
      <sheetName val="recon bca jkt"/>
      <sheetName val="By Adm BCA"/>
      <sheetName val="Temporary Receipt"/>
      <sheetName val="recl cc-FA"/>
      <sheetName val="sold rack steel"/>
      <sheetName val="settl PC-1459"/>
      <sheetName val="recl CC"/>
      <sheetName val="recl JV437"/>
      <sheetName val="Sheet1"/>
      <sheetName val="FE_1770_P1"/>
      <sheetName val="A"/>
      <sheetName val="Marshal"/>
      <sheetName val="P_L98"/>
      <sheetName val="KAS 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6">
          <cell r="B16">
            <v>10</v>
          </cell>
          <cell r="D16" t="str">
            <v>10</v>
          </cell>
          <cell r="E16">
            <v>5510</v>
          </cell>
          <cell r="F16">
            <v>442003</v>
          </cell>
          <cell r="R16">
            <v>200000</v>
          </cell>
          <cell r="W16" t="str">
            <v>IURAN TAHUNAN QA/QC MGR GROUP</v>
          </cell>
        </row>
        <row r="17">
          <cell r="B17">
            <v>20</v>
          </cell>
          <cell r="D17" t="str">
            <v>10</v>
          </cell>
          <cell r="E17">
            <v>5510</v>
          </cell>
          <cell r="F17">
            <v>433109</v>
          </cell>
          <cell r="S17">
            <v>200000</v>
          </cell>
          <cell r="W17" t="str">
            <v>RECL.JV-437 IURAN TAHUNAN QC MGR</v>
          </cell>
        </row>
        <row r="18">
          <cell r="B18">
            <v>30</v>
          </cell>
          <cell r="D18" t="str">
            <v>10</v>
          </cell>
          <cell r="E18">
            <v>5120</v>
          </cell>
          <cell r="F18">
            <v>437005</v>
          </cell>
          <cell r="R18">
            <v>480000</v>
          </cell>
          <cell r="W18" t="str">
            <v>SHOE COVER</v>
          </cell>
        </row>
        <row r="19">
          <cell r="B19">
            <v>40</v>
          </cell>
          <cell r="D19" t="str">
            <v>10</v>
          </cell>
          <cell r="E19">
            <v>5510</v>
          </cell>
          <cell r="F19">
            <v>433109</v>
          </cell>
          <cell r="S19">
            <v>480000</v>
          </cell>
          <cell r="W19" t="str">
            <v>RECL.JV-437 SHOE COVER</v>
          </cell>
        </row>
        <row r="20">
          <cell r="B20">
            <v>50</v>
          </cell>
          <cell r="D20" t="str">
            <v>10</v>
          </cell>
          <cell r="E20">
            <v>5120</v>
          </cell>
          <cell r="F20">
            <v>437005</v>
          </cell>
          <cell r="R20">
            <v>300000</v>
          </cell>
          <cell r="W20" t="str">
            <v>HEAD COVER FOR NON WOVEN</v>
          </cell>
        </row>
        <row r="21">
          <cell r="B21">
            <v>60</v>
          </cell>
          <cell r="D21" t="str">
            <v>10</v>
          </cell>
          <cell r="E21">
            <v>5100</v>
          </cell>
          <cell r="F21">
            <v>437005</v>
          </cell>
          <cell r="S21">
            <v>300000</v>
          </cell>
          <cell r="W21" t="str">
            <v>RECL.JV-1373 HEAD COVER FOR NON W</v>
          </cell>
        </row>
        <row r="22">
          <cell r="B22">
            <v>70</v>
          </cell>
          <cell r="D22" t="str">
            <v>10</v>
          </cell>
          <cell r="E22">
            <v>5120</v>
          </cell>
          <cell r="F22">
            <v>437005</v>
          </cell>
          <cell r="R22">
            <v>900000</v>
          </cell>
          <cell r="W22" t="str">
            <v>HEAD COVER/BOUFANT CAP</v>
          </cell>
        </row>
        <row r="23">
          <cell r="B23">
            <v>80</v>
          </cell>
          <cell r="D23" t="str">
            <v>10</v>
          </cell>
          <cell r="E23">
            <v>5100</v>
          </cell>
          <cell r="F23">
            <v>437005</v>
          </cell>
          <cell r="S23">
            <v>900000</v>
          </cell>
          <cell r="W23" t="str">
            <v>RECL.JV-1467 HEAD COVER/BOUFANT C</v>
          </cell>
        </row>
        <row r="24">
          <cell r="B24">
            <v>0</v>
          </cell>
          <cell r="D24" t="str">
            <v>10</v>
          </cell>
        </row>
        <row r="25">
          <cell r="B25">
            <v>0</v>
          </cell>
          <cell r="D25" t="str">
            <v>10</v>
          </cell>
        </row>
        <row r="26">
          <cell r="B26">
            <v>0</v>
          </cell>
          <cell r="D26" t="str">
            <v>10</v>
          </cell>
        </row>
        <row r="27">
          <cell r="B27">
            <v>0</v>
          </cell>
          <cell r="D27" t="str">
            <v>10</v>
          </cell>
        </row>
        <row r="28">
          <cell r="B28">
            <v>0</v>
          </cell>
          <cell r="D28" t="str">
            <v>10</v>
          </cell>
        </row>
        <row r="29">
          <cell r="B29">
            <v>0</v>
          </cell>
          <cell r="D29" t="str">
            <v>10</v>
          </cell>
        </row>
        <row r="30">
          <cell r="B30">
            <v>0</v>
          </cell>
          <cell r="D30" t="str">
            <v>10</v>
          </cell>
        </row>
        <row r="31">
          <cell r="B31">
            <v>0</v>
          </cell>
          <cell r="D31" t="str">
            <v>10</v>
          </cell>
        </row>
        <row r="32">
          <cell r="B32">
            <v>0</v>
          </cell>
          <cell r="D32" t="str">
            <v>10</v>
          </cell>
        </row>
        <row r="33">
          <cell r="B33">
            <v>0</v>
          </cell>
          <cell r="D33" t="str">
            <v>10</v>
          </cell>
        </row>
        <row r="34">
          <cell r="B34">
            <v>0</v>
          </cell>
          <cell r="D34" t="str">
            <v>10</v>
          </cell>
        </row>
        <row r="35">
          <cell r="B35">
            <v>0</v>
          </cell>
          <cell r="D35" t="str">
            <v>10</v>
          </cell>
        </row>
        <row r="36">
          <cell r="B36">
            <v>0</v>
          </cell>
          <cell r="D36" t="str">
            <v>10</v>
          </cell>
        </row>
        <row r="37">
          <cell r="B37">
            <v>0</v>
          </cell>
          <cell r="D37" t="str">
            <v>10</v>
          </cell>
        </row>
        <row r="38">
          <cell r="B38">
            <v>0</v>
          </cell>
          <cell r="D38" t="str">
            <v>10</v>
          </cell>
        </row>
        <row r="39">
          <cell r="B39">
            <v>0</v>
          </cell>
          <cell r="D39" t="str">
            <v>10</v>
          </cell>
        </row>
        <row r="40">
          <cell r="B40">
            <v>0</v>
          </cell>
          <cell r="D40" t="str">
            <v>10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urrent"/>
      <sheetName val="PL"/>
      <sheetName val="PRASS99"/>
      <sheetName val="Input"/>
      <sheetName val="FRN"/>
      <sheetName val="0220"/>
      <sheetName val="K-5"/>
      <sheetName val="#REF"/>
      <sheetName val="Local"/>
      <sheetName val="Marshal"/>
      <sheetName val="GeneralInfo"/>
      <sheetName val="Résultats"/>
      <sheetName val="Ex_Rate"/>
      <sheetName val="tb1"/>
      <sheetName val="table"/>
      <sheetName val="Sub Acc"/>
      <sheetName val="BQMP"/>
      <sheetName val="corp tax"/>
      <sheetName val="U-3.1.1 telephone"/>
      <sheetName val="Art 23"/>
      <sheetName val="BEP"/>
      <sheetName val="1Q_97"/>
      <sheetName val="SD"/>
      <sheetName val="Module2"/>
      <sheetName val="IntBalheet"/>
      <sheetName val="9"/>
      <sheetName val="A u g"/>
      <sheetName val="Revenue"/>
      <sheetName val="Assum"/>
      <sheetName val="BS+PL"/>
      <sheetName val="ocean voyage"/>
      <sheetName val="data"/>
      <sheetName val="Sub_Acc"/>
      <sheetName val="Individual Gross Profit J - Aug"/>
      <sheetName val="PL (MONTHLY)"/>
      <sheetName val="Budget BS"/>
      <sheetName val="Master Cost Center"/>
      <sheetName val="OLDMAP"/>
      <sheetName val="Vendors"/>
      <sheetName val="Premi Iuran"/>
      <sheetName val="NAMA PERUSAHAAN"/>
      <sheetName val="Art_23"/>
      <sheetName val="Art_231"/>
      <sheetName val="VC.4"/>
      <sheetName val="G.3.2.1 Rekon PPN In Premix"/>
      <sheetName val="REKAP PPH 21"/>
      <sheetName val="Tax Rate 2012"/>
      <sheetName val="Q-PC1"/>
      <sheetName val="Q-PC2"/>
      <sheetName val="CSG Overhead"/>
      <sheetName val="Plant Overhead"/>
      <sheetName val="Approved SUMMARY-2013"/>
      <sheetName val="Sch 16.1"/>
      <sheetName val="Sch 17.1"/>
      <sheetName val="Sch 14.2"/>
      <sheetName val="Sch 22.2"/>
      <sheetName val="Sch 22.4"/>
      <sheetName val="Sch 3.1"/>
      <sheetName val="SA2"/>
      <sheetName val="WBS1"/>
      <sheetName val="Ex-Rate"/>
      <sheetName val="Premi_Iuran"/>
      <sheetName val="Dropdown"/>
      <sheetName val="Sch_16_1"/>
      <sheetName val="Sch_17_1"/>
      <sheetName val="Sch_14_2"/>
      <sheetName val="Sch_22_2"/>
      <sheetName val="Sch_22_4"/>
      <sheetName val="Sch_3_1"/>
      <sheetName val="A_u_g"/>
      <sheetName val="corp_tax"/>
      <sheetName val="Tax_Rate_2012"/>
      <sheetName val="U-3_1_1_telephone"/>
      <sheetName val="DATA WP"/>
      <sheetName val="TSGAR"/>
      <sheetName val="FKT_PJK"/>
      <sheetName val="ShareCapital "/>
      <sheetName val="Inventories"/>
      <sheetName val="CH_FL_QUAR"/>
      <sheetName val="Sheet1"/>
      <sheetName val="D"/>
      <sheetName val="C1 NOV"/>
      <sheetName val="PDPC0908"/>
      <sheetName val="DATA LIST"/>
      <sheetName val="7123885"/>
      <sheetName val="WP"/>
      <sheetName val="Alokasi Rutin"/>
      <sheetName val="EX RATE"/>
      <sheetName val="SE"/>
      <sheetName val="Note"/>
      <sheetName val="OFF"/>
      <sheetName val="dasang1"/>
      <sheetName val="Compare to competitor ratio-BI"/>
      <sheetName val="Art_232"/>
      <sheetName val="PLN Mar"/>
      <sheetName val="PK HJ  HP"/>
      <sheetName val="Reaperdist"/>
      <sheetName val="Renc.Prod"/>
      <sheetName val="PLN Des"/>
      <sheetName val="Biaya Tot PLN"/>
      <sheetName val="PLN Okt"/>
      <sheetName val="PLN Jan"/>
      <sheetName val="PLN Mei"/>
      <sheetName val="PLN Nov"/>
      <sheetName val="PLN Jun"/>
      <sheetName val="PLN Jul"/>
      <sheetName val="PLN Feb"/>
      <sheetName val="PLN Ags"/>
      <sheetName val="PLN Sep"/>
      <sheetName val="PLN Apr"/>
      <sheetName val="CY_CRS"/>
      <sheetName val="LS_CRS"/>
      <sheetName val="EMISI"/>
      <sheetName val="HEAT"/>
      <sheetName val="Biaya Tot PLN TDL 2003"/>
      <sheetName val="Renc.Semen Keluar prod kantong"/>
      <sheetName val="Tabel Kode"/>
      <sheetName val="Art_233"/>
      <sheetName val="Sub_Acc1"/>
      <sheetName val="PLN_Mar"/>
      <sheetName val="PK_HJ__HP"/>
      <sheetName val="Renc_Prod"/>
      <sheetName val="PLN_Des"/>
      <sheetName val="Biaya_Tot_PLN"/>
      <sheetName val="PLN_Okt"/>
      <sheetName val="PLN_Jan"/>
      <sheetName val="PLN_Mei"/>
      <sheetName val="PLN_Nov"/>
      <sheetName val="PLN_Jun"/>
      <sheetName val="PLN_Jul"/>
      <sheetName val="PLN_Feb"/>
      <sheetName val="PLN_Ags"/>
      <sheetName val="PLN_Sep"/>
      <sheetName val="PLN_Apr"/>
      <sheetName val="Biaya_Tot_PLN_TDL_2003"/>
      <sheetName val="Renc_Semen_Keluar_prod_kantong"/>
      <sheetName val="Tabel_Kode"/>
      <sheetName val="GROWTH"/>
      <sheetName val="Journal Template"/>
      <sheetName val="dataPS"/>
      <sheetName val="laporan"/>
      <sheetName val="KODING"/>
      <sheetName val="Kode"/>
      <sheetName val="F1771-II"/>
      <sheetName val="F1771-III"/>
      <sheetName val="koding_komposisi"/>
      <sheetName val="KODINGharga"/>
      <sheetName val="BASE"/>
      <sheetName val="당월(1)"/>
      <sheetName val="data (2)"/>
      <sheetName val="corp_tax1"/>
      <sheetName val="U-3_1_1_telephone1"/>
      <sheetName val="Sub_Acc2"/>
      <sheetName val="corp_tax2"/>
      <sheetName val="U-3_1_1_telephone2"/>
      <sheetName val="Major assumption"/>
      <sheetName val="Msn-2"/>
      <sheetName val="Tc"/>
      <sheetName val="DAF.INVEN U.O"/>
      <sheetName val="Auxiliary"/>
      <sheetName val="DL_13"/>
      <sheetName val="TB2003"/>
      <sheetName val="Biaya"/>
      <sheetName val="Sumber Hidup"/>
      <sheetName val="TB after Reval-Server"/>
      <sheetName val="GRIR"/>
      <sheetName val="lm7-11"/>
      <sheetName val="Permanent info"/>
      <sheetName val="Trading Statement"/>
      <sheetName val="FE-1771-I"/>
      <sheetName val="DPS OK"/>
      <sheetName val="Non-Statistical Sampling"/>
      <sheetName val="AKUN"/>
      <sheetName val="Penebusan"/>
      <sheetName val="Angs.B.Group"/>
      <sheetName val="IMPUT PENERIMAAN BULK WB"/>
      <sheetName val="HUTANG PER VENDOR 09"/>
      <sheetName val="IMPUT PENERIMAAN BAG PRODUKSI"/>
      <sheetName val="PEMAKAIAN BY PRODUKSI"/>
      <sheetName val="TelkomInfra - Revenue Monthly"/>
      <sheetName val="AJE"/>
      <sheetName val="VC_4"/>
      <sheetName val="G_3_2_1_Rekon_PPN_In_Premix"/>
      <sheetName val="REKAP_PPH_21"/>
      <sheetName val="Approved_SUMMARY-2013"/>
      <sheetName val="NERACA"/>
      <sheetName val="STN2006"/>
      <sheetName val="SC_FLDCOST_2004"/>
      <sheetName val="Sheet2"/>
      <sheetName val="JenisTransaksi"/>
      <sheetName val="DaftarBank"/>
      <sheetName val="Form"/>
      <sheetName val="達成729"/>
      <sheetName val="UI - Brands"/>
      <sheetName val="AFFIRM"/>
      <sheetName val="UI - Pat Dyn"/>
      <sheetName val="Affirm Retrieve"/>
      <sheetName val="UI - Additional"/>
      <sheetName val="Main Title"/>
      <sheetName val="上野ﾌｫｰﾑ台当たり"/>
      <sheetName val="EXPO PER BUYER"/>
      <sheetName val="NAMA PT"/>
      <sheetName val="summary-1"/>
      <sheetName val="BSHO Report"/>
      <sheetName val="Front"/>
      <sheetName val="Check Sheet"/>
      <sheetName val="PLHO Report"/>
      <sheetName val="PLHOENG"/>
      <sheetName val="TB avicena"/>
      <sheetName val="損益計算書(PL)"/>
      <sheetName val="FIXASS"/>
      <sheetName val="BBM-03"/>
      <sheetName val="SE-C"/>
      <sheetName val="Instructions"/>
      <sheetName val="FE-1770-I"/>
      <sheetName val="FE-1770.P1"/>
      <sheetName val="FE-1770-II"/>
      <sheetName val="kary21"/>
      <sheetName val="WIL13"/>
      <sheetName val="WIL21"/>
      <sheetName val="Input Yield"/>
      <sheetName val="PH Data"/>
      <sheetName val="WBS2"/>
      <sheetName val=""/>
      <sheetName val="Data_Umum"/>
      <sheetName val="A Grade Hiten - Local"/>
      <sheetName val="ACM0131(GT)"/>
      <sheetName val="Premi_Iuran1"/>
      <sheetName val="A_u_g1"/>
      <sheetName val="Tax_Rate_20121"/>
      <sheetName val="VC_41"/>
      <sheetName val="G_3_2_1_Rekon_PPN_In_Premix1"/>
      <sheetName val="REKAP_PPH_211"/>
      <sheetName val="Approved_SUMMARY-20131"/>
      <sheetName val="Art_234"/>
      <sheetName val="Sub_Acc3"/>
      <sheetName val="Premi_Iuran2"/>
      <sheetName val="A_u_g2"/>
      <sheetName val="Tax_Rate_20122"/>
      <sheetName val="VC_42"/>
      <sheetName val="G_3_2_1_Rekon_PPN_In_Premix2"/>
      <sheetName val="REKAP_PPH_212"/>
      <sheetName val="Approved_SUMMARY-20132"/>
      <sheetName val="4334-Summary"/>
      <sheetName val="Cetak BG"/>
      <sheetName val="Art_235"/>
      <sheetName val="Sub_Acc4"/>
      <sheetName val="Premi_Iuran3"/>
      <sheetName val="A_u_g3"/>
      <sheetName val="corp_tax3"/>
      <sheetName val="U-3_1_1_telephone3"/>
      <sheetName val="Tax_Rate_20123"/>
      <sheetName val="VC_43"/>
      <sheetName val="G_3_2_1_Rekon_PPN_In_Premix3"/>
      <sheetName val="REKAP_PPH_213"/>
      <sheetName val="Approved_SUMMARY-20133"/>
      <sheetName val="Sch_16_11"/>
      <sheetName val="Sch_17_11"/>
      <sheetName val="Sch_14_21"/>
      <sheetName val="Sch_22_21"/>
      <sheetName val="Sch_22_41"/>
      <sheetName val="Sch_3_11"/>
      <sheetName val="PROGRESS"/>
      <sheetName val="Petunjuk"/>
      <sheetName val="12"/>
      <sheetName val="aktdit(WP)"/>
      <sheetName val="PPH 23 - 26"/>
      <sheetName val="pm"/>
      <sheetName val="PPN-Januari-02"/>
      <sheetName val="Income S"/>
      <sheetName val="balance sheet"/>
      <sheetName val="Menu"/>
      <sheetName val="capacity"/>
      <sheetName val="Man power"/>
      <sheetName val="RP"/>
      <sheetName val="RJE"/>
      <sheetName val="WPL"/>
      <sheetName val="Karet"/>
      <sheetName val="Sales Report MKTG"/>
      <sheetName val="Journal_Template"/>
      <sheetName val="Journal_Template1"/>
      <sheetName val="Journal_Template2"/>
      <sheetName val="Journal_Template3"/>
      <sheetName val="DETAIL"/>
      <sheetName val="RUPS"/>
      <sheetName val="EXC-R"/>
      <sheetName val="PIK_QUO"/>
      <sheetName val="O-5 Tax 23 Prepa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/>
      <sheetData sheetId="184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 refreshError="1"/>
      <sheetData sheetId="285" refreshError="1"/>
      <sheetData sheetId="286" refreshError="1"/>
      <sheetData sheetId="287" refreshError="1"/>
      <sheetData sheetId="28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</sheetNames>
    <sheetDataSet>
      <sheetData sheetId="0"/>
      <sheetData sheetId="1"/>
      <sheetData sheetId="2"/>
      <sheetData sheetId="3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>
        <row r="57">
          <cell r="B57" t="str">
            <v>Liabilities</v>
          </cell>
        </row>
        <row r="59">
          <cell r="B59" t="str">
            <v>Account</v>
          </cell>
          <cell r="C59" t="str">
            <v>Actual</v>
          </cell>
          <cell r="D59" t="str">
            <v>Budget</v>
          </cell>
          <cell r="E59" t="str">
            <v>Actual</v>
          </cell>
        </row>
        <row r="61">
          <cell r="B61" t="str">
            <v>Notes Payable</v>
          </cell>
        </row>
        <row r="62">
          <cell r="B62" t="str">
            <v>Accounts Payable</v>
          </cell>
          <cell r="C62">
            <v>8081239.5499999998</v>
          </cell>
          <cell r="D62">
            <v>6859999</v>
          </cell>
          <cell r="E62">
            <v>13005410.75</v>
          </cell>
        </row>
        <row r="63">
          <cell r="B63" t="str">
            <v>Others</v>
          </cell>
          <cell r="C63">
            <v>123486.08</v>
          </cell>
          <cell r="E63">
            <v>35275.199999999997</v>
          </cell>
        </row>
        <row r="64">
          <cell r="B64" t="str">
            <v>Sub Total</v>
          </cell>
          <cell r="C64">
            <v>8204725.6299999999</v>
          </cell>
          <cell r="D64">
            <v>6859999</v>
          </cell>
          <cell r="E64">
            <v>13040685.949999999</v>
          </cell>
        </row>
        <row r="66">
          <cell r="B66" t="str">
            <v>Short-term Loan</v>
          </cell>
          <cell r="C66">
            <v>7620000</v>
          </cell>
          <cell r="D66">
            <v>7620000</v>
          </cell>
          <cell r="E66">
            <v>4820000</v>
          </cell>
        </row>
        <row r="67">
          <cell r="B67" t="str">
            <v>Accrued salaries and wages</v>
          </cell>
          <cell r="C67">
            <v>260535.64</v>
          </cell>
          <cell r="D67">
            <v>243000</v>
          </cell>
          <cell r="E67">
            <v>251885.39</v>
          </cell>
        </row>
        <row r="68">
          <cell r="B68" t="str">
            <v>income taxes payable</v>
          </cell>
          <cell r="C68">
            <v>392931.26</v>
          </cell>
          <cell r="D68">
            <v>446800</v>
          </cell>
          <cell r="E68">
            <v>455738.57</v>
          </cell>
        </row>
        <row r="69">
          <cell r="B69" t="str">
            <v>Other accounts payable</v>
          </cell>
          <cell r="C69">
            <v>164206.43</v>
          </cell>
          <cell r="D69">
            <v>198957</v>
          </cell>
          <cell r="E69">
            <v>375134.62</v>
          </cell>
        </row>
        <row r="70">
          <cell r="B70" t="str">
            <v>Accured Expense</v>
          </cell>
          <cell r="C70">
            <v>698496.72</v>
          </cell>
          <cell r="D70">
            <v>1319868</v>
          </cell>
          <cell r="E70">
            <v>27025.42</v>
          </cell>
        </row>
        <row r="71">
          <cell r="B71" t="str">
            <v>Others</v>
          </cell>
          <cell r="C71">
            <v>556.73</v>
          </cell>
        </row>
        <row r="72">
          <cell r="B72" t="str">
            <v>Sub Total</v>
          </cell>
          <cell r="C72">
            <v>9136726.7800000012</v>
          </cell>
          <cell r="D72">
            <v>9828625</v>
          </cell>
          <cell r="E72">
            <v>5929784</v>
          </cell>
        </row>
        <row r="74">
          <cell r="B74" t="str">
            <v>Reserve for Loss on Goods Unsold</v>
          </cell>
        </row>
        <row r="75">
          <cell r="B75" t="str">
            <v>Reserve for Bonus</v>
          </cell>
        </row>
        <row r="76">
          <cell r="B76" t="str">
            <v>Others</v>
          </cell>
        </row>
        <row r="77">
          <cell r="B77" t="str">
            <v>Total Reserve</v>
          </cell>
          <cell r="C77">
            <v>0</v>
          </cell>
          <cell r="D77">
            <v>0</v>
          </cell>
          <cell r="E77">
            <v>0</v>
          </cell>
        </row>
        <row r="79">
          <cell r="B79" t="str">
            <v>Total Current Liabilities</v>
          </cell>
          <cell r="C79">
            <v>17341452.41</v>
          </cell>
          <cell r="D79">
            <v>16688624</v>
          </cell>
          <cell r="E79">
            <v>18970469.949999999</v>
          </cell>
        </row>
        <row r="81">
          <cell r="B81" t="str">
            <v>Long-term Loan</v>
          </cell>
        </row>
        <row r="82">
          <cell r="B82" t="str">
            <v>Deposit Received</v>
          </cell>
        </row>
        <row r="83">
          <cell r="B83" t="str">
            <v>Reserve for Retirement Allowance</v>
          </cell>
        </row>
        <row r="84">
          <cell r="B84" t="str">
            <v>Others</v>
          </cell>
        </row>
        <row r="85">
          <cell r="B85" t="str">
            <v>Total Fixed Liabilities</v>
          </cell>
          <cell r="C85">
            <v>0</v>
          </cell>
          <cell r="D85">
            <v>0</v>
          </cell>
          <cell r="E85">
            <v>0</v>
          </cell>
        </row>
        <row r="87">
          <cell r="B87" t="str">
            <v>Total Liabilities</v>
          </cell>
          <cell r="C87">
            <v>17341452.41</v>
          </cell>
          <cell r="D87">
            <v>16688624</v>
          </cell>
          <cell r="E87">
            <v>18970469.949999999</v>
          </cell>
        </row>
        <row r="89">
          <cell r="B89" t="str">
            <v>Capital</v>
          </cell>
          <cell r="C89">
            <v>39837291.240000002</v>
          </cell>
          <cell r="D89">
            <v>39837291</v>
          </cell>
          <cell r="E89">
            <v>21959403.239999998</v>
          </cell>
        </row>
        <row r="90">
          <cell r="B90" t="str">
            <v>Statutory reserve</v>
          </cell>
        </row>
        <row r="91">
          <cell r="B91" t="str">
            <v>Retained Earnings</v>
          </cell>
        </row>
        <row r="92">
          <cell r="B92" t="str">
            <v>Unappopriated retained earnings at end of period</v>
          </cell>
          <cell r="C92">
            <v>-31702087.400000002</v>
          </cell>
          <cell r="D92">
            <v>-31328174</v>
          </cell>
          <cell r="E92">
            <v>-18403847.510000002</v>
          </cell>
        </row>
        <row r="93">
          <cell r="B93" t="str">
            <v>Current Net Income</v>
          </cell>
          <cell r="C93">
            <v>-1562982.51</v>
          </cell>
          <cell r="D93">
            <v>-1161321</v>
          </cell>
          <cell r="E93">
            <v>-2095228.89</v>
          </cell>
        </row>
        <row r="94">
          <cell r="B94" t="str">
            <v>Total Equity</v>
          </cell>
          <cell r="C94">
            <v>8135203.8399999999</v>
          </cell>
          <cell r="D94">
            <v>8509117</v>
          </cell>
          <cell r="E94">
            <v>3555555.7299999967</v>
          </cell>
        </row>
        <row r="96">
          <cell r="B96" t="str">
            <v>Total Liablities &amp; Equity</v>
          </cell>
          <cell r="C96">
            <v>25476656.25</v>
          </cell>
          <cell r="D96">
            <v>25197741</v>
          </cell>
          <cell r="E96">
            <v>22526025.679999996</v>
          </cell>
        </row>
      </sheetData>
      <sheetData sheetId="6"/>
      <sheetData sheetId="7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IA"/>
      <sheetName val="popmc"/>
      <sheetName val="popmc-Honda"/>
      <sheetName val="harga_2008"/>
      <sheetName val="harga_2007"/>
      <sheetName val="060608rev01"/>
      <sheetName val="basbw"/>
      <sheetName val="ctcom"/>
      <sheetName val="PALLET"/>
      <sheetName val="FA Add"/>
      <sheetName val="RM"/>
      <sheetName val="DATA CF"/>
      <sheetName val="Estima"/>
      <sheetName val="FG0298"/>
      <sheetName val="#REF"/>
      <sheetName val="Cont Mc"/>
      <sheetName val="REV"/>
      <sheetName val="01"/>
      <sheetName val="02"/>
      <sheetName val="03"/>
      <sheetName val="DN"/>
      <sheetName val="仕様ﾏﾄ"/>
      <sheetName val="OPEX Parent"/>
      <sheetName val="COGS var fix"/>
      <sheetName val="COGS TRD"/>
      <sheetName val="opex"/>
      <sheetName val="General Parameter"/>
      <sheetName val="Steuerung"/>
      <sheetName val="BASE"/>
      <sheetName val="09-12"/>
      <sheetName val="FA99B"/>
      <sheetName val="GLOBAL POWERTRAIN"/>
      <sheetName val="2002"/>
      <sheetName val="PLATE KRW _hal_9~13"/>
      <sheetName val="DTA Assets"/>
      <sheetName val="ST"/>
      <sheetName val="Resume"/>
      <sheetName val="Part order _ rev 1"/>
      <sheetName val="First order _ additional order"/>
      <sheetName val="FC"/>
      <sheetName val="Base 2"/>
      <sheetName val="Data Base"/>
      <sheetName val="Attachement"/>
      <sheetName val="JAN"/>
      <sheetName val="FEB"/>
      <sheetName val="April"/>
      <sheetName val="Mei"/>
      <sheetName val="FGdetail1"/>
      <sheetName val="cogs"/>
      <sheetName val="OE"/>
      <sheetName val="Project list"/>
      <sheetName val="Summary"/>
      <sheetName val="ＦＣ～FT"/>
      <sheetName val="Import (2)"/>
      <sheetName val="Analisa"/>
      <sheetName val="BAAN"/>
      <sheetName val="Contents"/>
      <sheetName val="REKAP NILAI"/>
      <sheetName val="13.Prima S_14.SMS"/>
      <sheetName val="15._16."/>
      <sheetName val="17."/>
      <sheetName val="1.Allindo_2.Aneka L"/>
      <sheetName val="Edt_KMP"/>
      <sheetName val="3.Canggih_4.Cisindo"/>
      <sheetName val="5.ICO_6.Indo.s"/>
      <sheetName val="7.SAT 8.Pratama.cm_"/>
      <sheetName val="11.KWD_12"/>
      <sheetName val="FA_Add"/>
      <sheetName val="DATA_CF"/>
      <sheetName val="Cont_Mc"/>
      <sheetName val="OPEX_Parent"/>
      <sheetName val="COGS_var_fix"/>
      <sheetName val="COGS_TRD"/>
      <sheetName val="General_Parameter"/>
      <sheetName val="PLATE_KRW__hal_9~13"/>
      <sheetName val="TB"/>
      <sheetName val="Data Client"/>
    </sheetNames>
    <sheetDataSet>
      <sheetData sheetId="0" refreshError="1"/>
      <sheetData sheetId="1" refreshError="1">
        <row r="3">
          <cell r="T3" t="str">
            <v>MARKET SIZE MC TIRE</v>
          </cell>
        </row>
        <row r="5">
          <cell r="C5" t="str">
            <v>OE MARKET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</row>
        <row r="6">
          <cell r="C6" t="str">
            <v xml:space="preserve">Unit Motor Cycle :   </v>
          </cell>
          <cell r="D6" t="str">
            <v>HND</v>
          </cell>
          <cell r="F6">
            <v>237</v>
          </cell>
          <cell r="G6">
            <v>319.70800000000003</v>
          </cell>
          <cell r="H6">
            <v>368.57799999999997</v>
          </cell>
          <cell r="I6">
            <v>476.721</v>
          </cell>
          <cell r="J6">
            <v>654.26199999999994</v>
          </cell>
          <cell r="K6">
            <v>856.87599999999998</v>
          </cell>
          <cell r="L6">
            <v>266.40199999999999</v>
          </cell>
          <cell r="M6">
            <v>275.19499999999999</v>
          </cell>
          <cell r="N6">
            <v>476.887</v>
          </cell>
          <cell r="O6">
            <v>1000</v>
          </cell>
          <cell r="P6">
            <v>1500</v>
          </cell>
          <cell r="Q6">
            <v>1815</v>
          </cell>
          <cell r="R6">
            <v>1899.9999999999998</v>
          </cell>
          <cell r="S6">
            <v>2000.0000000000002</v>
          </cell>
          <cell r="T6">
            <v>2100</v>
          </cell>
          <cell r="U6">
            <v>2540.9694022246754</v>
          </cell>
          <cell r="V6">
            <v>2795.1463424471431</v>
          </cell>
          <cell r="W6">
            <v>3074.5909766918576</v>
          </cell>
        </row>
        <row r="7">
          <cell r="C7" t="str">
            <v xml:space="preserve">                  ( in .000 unit motor)      </v>
          </cell>
          <cell r="F7">
            <v>0.51746724890829698</v>
          </cell>
          <cell r="G7">
            <v>0.55648426322073963</v>
          </cell>
          <cell r="H7">
            <v>0.51078307192132977</v>
          </cell>
          <cell r="I7">
            <v>0.48426635406265023</v>
          </cell>
          <cell r="J7">
            <v>0.47506645725642077</v>
          </cell>
          <cell r="K7">
            <v>0.47576046630162355</v>
          </cell>
          <cell r="L7">
            <v>0.61461830044550259</v>
          </cell>
          <cell r="M7">
            <v>0.56420281327458843</v>
          </cell>
          <cell r="N7">
            <v>0.55186567855059854</v>
          </cell>
          <cell r="O7">
            <v>0.60024009603841533</v>
          </cell>
          <cell r="P7">
            <v>0.6</v>
          </cell>
          <cell r="Q7">
            <v>0.6</v>
          </cell>
          <cell r="R7">
            <v>0.6001263423878711</v>
          </cell>
          <cell r="S7">
            <v>0.60006000600060017</v>
          </cell>
          <cell r="T7">
            <v>0.6</v>
          </cell>
          <cell r="U7">
            <v>0.5</v>
          </cell>
          <cell r="V7">
            <v>0.5</v>
          </cell>
          <cell r="W7">
            <v>0.5</v>
          </cell>
        </row>
        <row r="8">
          <cell r="D8" t="str">
            <v>YHM</v>
          </cell>
          <cell r="F8">
            <v>124</v>
          </cell>
          <cell r="G8">
            <v>161.03299999999999</v>
          </cell>
          <cell r="H8">
            <v>210.88900000000001</v>
          </cell>
          <cell r="I8">
            <v>267.32799999999997</v>
          </cell>
          <cell r="J8">
            <v>354.19299999999998</v>
          </cell>
          <cell r="K8">
            <v>469.791</v>
          </cell>
          <cell r="L8">
            <v>71.741</v>
          </cell>
          <cell r="M8">
            <v>99.263000000000005</v>
          </cell>
          <cell r="N8">
            <v>190.29</v>
          </cell>
          <cell r="O8">
            <v>333.20000000000005</v>
          </cell>
          <cell r="P8">
            <v>500</v>
          </cell>
          <cell r="Q8">
            <v>605</v>
          </cell>
          <cell r="R8">
            <v>633.20000000000005</v>
          </cell>
          <cell r="S8">
            <v>666.6</v>
          </cell>
          <cell r="T8">
            <v>700</v>
          </cell>
          <cell r="U8">
            <v>1270.4847011123377</v>
          </cell>
          <cell r="V8">
            <v>1397.5731712235715</v>
          </cell>
          <cell r="W8">
            <v>1537.2954883459288</v>
          </cell>
        </row>
        <row r="9">
          <cell r="F9">
            <v>0.27074235807860264</v>
          </cell>
          <cell r="G9">
            <v>0.28029430092217072</v>
          </cell>
          <cell r="H9">
            <v>0.29225437018600492</v>
          </cell>
          <cell r="I9">
            <v>0.2715591633237473</v>
          </cell>
          <cell r="J9">
            <v>0.25718322888234901</v>
          </cell>
          <cell r="K9">
            <v>0.26084052444496758</v>
          </cell>
          <cell r="L9">
            <v>0.16551426600498798</v>
          </cell>
          <cell r="M9">
            <v>0.20350828995467024</v>
          </cell>
          <cell r="N9">
            <v>0.22020839312330467</v>
          </cell>
          <cell r="O9">
            <v>0.2</v>
          </cell>
          <cell r="P9">
            <v>0.2</v>
          </cell>
          <cell r="Q9">
            <v>0.2</v>
          </cell>
          <cell r="R9">
            <v>0.2</v>
          </cell>
          <cell r="S9">
            <v>0.2</v>
          </cell>
          <cell r="T9">
            <v>0.2</v>
          </cell>
          <cell r="U9">
            <v>0.25</v>
          </cell>
          <cell r="V9">
            <v>0.25</v>
          </cell>
          <cell r="W9">
            <v>0.25</v>
          </cell>
        </row>
        <row r="10">
          <cell r="D10" t="str">
            <v>SZK</v>
          </cell>
          <cell r="F10">
            <v>84</v>
          </cell>
          <cell r="G10">
            <v>80.031999999999996</v>
          </cell>
          <cell r="H10">
            <v>125.33199999999999</v>
          </cell>
          <cell r="I10">
            <v>199.86799999999999</v>
          </cell>
          <cell r="J10">
            <v>299.93099999999998</v>
          </cell>
          <cell r="K10">
            <v>378.584</v>
          </cell>
          <cell r="L10">
            <v>84.277000000000001</v>
          </cell>
          <cell r="M10">
            <v>95.143000000000001</v>
          </cell>
          <cell r="N10">
            <v>160.26499999999999</v>
          </cell>
          <cell r="O10">
            <v>283.22000000000003</v>
          </cell>
          <cell r="P10">
            <v>425.00000000000006</v>
          </cell>
          <cell r="Q10">
            <v>514.25</v>
          </cell>
          <cell r="R10">
            <v>538.22</v>
          </cell>
          <cell r="S10">
            <v>566.61</v>
          </cell>
          <cell r="T10">
            <v>595</v>
          </cell>
          <cell r="U10">
            <v>1016.3877608898702</v>
          </cell>
          <cell r="V10">
            <v>1118.0585369788573</v>
          </cell>
          <cell r="W10">
            <v>1229.8363906767431</v>
          </cell>
        </row>
        <row r="11">
          <cell r="F11">
            <v>0.18340611353711792</v>
          </cell>
          <cell r="G11">
            <v>0.13930382897544707</v>
          </cell>
          <cell r="H11">
            <v>0.17368769695978625</v>
          </cell>
          <cell r="I11">
            <v>0.20303143275373597</v>
          </cell>
          <cell r="J11">
            <v>0.21778302513576447</v>
          </cell>
          <cell r="K11">
            <v>0.21019995935740279</v>
          </cell>
          <cell r="L11">
            <v>0.19443617730589721</v>
          </cell>
          <cell r="M11">
            <v>0.19506149553365493</v>
          </cell>
          <cell r="N11">
            <v>0.18546270494459205</v>
          </cell>
          <cell r="O11">
            <v>0.17</v>
          </cell>
          <cell r="P11">
            <v>0.17</v>
          </cell>
          <cell r="Q11">
            <v>0.17</v>
          </cell>
          <cell r="R11">
            <v>0.17</v>
          </cell>
          <cell r="S11">
            <v>0.17</v>
          </cell>
          <cell r="T11">
            <v>0.17</v>
          </cell>
          <cell r="U11">
            <v>0.2</v>
          </cell>
          <cell r="V11">
            <v>0.2</v>
          </cell>
          <cell r="W11">
            <v>0.2</v>
          </cell>
        </row>
        <row r="12">
          <cell r="D12" t="str">
            <v>KWK</v>
          </cell>
          <cell r="G12">
            <v>0</v>
          </cell>
          <cell r="H12">
            <v>0</v>
          </cell>
          <cell r="I12">
            <v>21.745999999999999</v>
          </cell>
          <cell r="J12">
            <v>51.768999999999998</v>
          </cell>
          <cell r="K12">
            <v>80.06</v>
          </cell>
          <cell r="L12">
            <v>8.4149999999999991</v>
          </cell>
          <cell r="M12">
            <v>14.834</v>
          </cell>
          <cell r="N12">
            <v>31.401</v>
          </cell>
          <cell r="O12">
            <v>49.98</v>
          </cell>
          <cell r="P12">
            <v>75</v>
          </cell>
          <cell r="Q12">
            <v>90.75</v>
          </cell>
          <cell r="R12">
            <v>94.97999999999999</v>
          </cell>
          <cell r="S12">
            <v>99.99</v>
          </cell>
          <cell r="T12">
            <v>105</v>
          </cell>
          <cell r="U12">
            <v>152.45816413348052</v>
          </cell>
          <cell r="V12">
            <v>167.70878054682859</v>
          </cell>
          <cell r="W12">
            <v>184.47545860151143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2.2090187206870247E-2</v>
          </cell>
          <cell r="J13">
            <v>3.7590010463251188E-2</v>
          </cell>
          <cell r="K13">
            <v>4.4451452639714478E-2</v>
          </cell>
          <cell r="L13">
            <v>1.9414317453505997E-2</v>
          </cell>
          <cell r="M13">
            <v>3.0412560301296337E-2</v>
          </cell>
          <cell r="N13">
            <v>3.6338030124887753E-2</v>
          </cell>
          <cell r="O13">
            <v>0.03</v>
          </cell>
          <cell r="P13">
            <v>0.03</v>
          </cell>
          <cell r="Q13">
            <v>0.03</v>
          </cell>
          <cell r="R13">
            <v>0.03</v>
          </cell>
          <cell r="S13">
            <v>0.03</v>
          </cell>
          <cell r="T13">
            <v>0.03</v>
          </cell>
          <cell r="U13">
            <v>0.03</v>
          </cell>
          <cell r="V13">
            <v>0.03</v>
          </cell>
          <cell r="W13">
            <v>0.03</v>
          </cell>
        </row>
        <row r="14">
          <cell r="D14" t="str">
            <v>V+OTH</v>
          </cell>
          <cell r="F14">
            <v>13</v>
          </cell>
          <cell r="G14">
            <v>13.741</v>
          </cell>
          <cell r="H14">
            <v>16.795000000000002</v>
          </cell>
          <cell r="I14">
            <v>18.756</v>
          </cell>
          <cell r="J14">
            <v>17.045999999999999</v>
          </cell>
          <cell r="K14">
            <v>15.755000000000001</v>
          </cell>
          <cell r="L14">
            <v>2.6080000000000001</v>
          </cell>
          <cell r="M14">
            <v>3.3239999999999998</v>
          </cell>
          <cell r="N14">
            <v>5.2930000000000001</v>
          </cell>
          <cell r="O14">
            <v>-0.40000000000006963</v>
          </cell>
          <cell r="P14">
            <v>0</v>
          </cell>
          <cell r="Q14">
            <v>0</v>
          </cell>
          <cell r="R14">
            <v>-0.39999999999983515</v>
          </cell>
          <cell r="S14">
            <v>-0.20000000000025864</v>
          </cell>
          <cell r="T14">
            <v>0</v>
          </cell>
          <cell r="U14">
            <v>101.63877608898702</v>
          </cell>
          <cell r="V14">
            <v>111.80585369788562</v>
          </cell>
          <cell r="W14">
            <v>122.98363906767423</v>
          </cell>
        </row>
        <row r="15">
          <cell r="F15">
            <v>2.8384279475982533E-2</v>
          </cell>
          <cell r="G15">
            <v>2.3917606881642569E-2</v>
          </cell>
          <cell r="H15">
            <v>2.3274860932879157E-2</v>
          </cell>
          <cell r="I15">
            <v>1.9052862652996338E-2</v>
          </cell>
          <cell r="J15">
            <v>1.2377278262214447E-2</v>
          </cell>
          <cell r="K15">
            <v>8.7475972562915515E-3</v>
          </cell>
          <cell r="L15">
            <v>6.0169387901061969E-3</v>
          </cell>
          <cell r="M15">
            <v>6.8148409357900105E-3</v>
          </cell>
          <cell r="N15">
            <v>6.1251932566170142E-3</v>
          </cell>
          <cell r="O15">
            <v>-2.4009603841540795E-4</v>
          </cell>
          <cell r="P15">
            <v>0</v>
          </cell>
          <cell r="Q15">
            <v>0</v>
          </cell>
          <cell r="R15">
            <v>-1.263423878710787E-4</v>
          </cell>
          <cell r="S15">
            <v>-6.0006000600137603E-5</v>
          </cell>
          <cell r="T15">
            <v>0</v>
          </cell>
          <cell r="U15">
            <v>0.02</v>
          </cell>
          <cell r="V15">
            <v>1.9999999999999983E-2</v>
          </cell>
          <cell r="W15">
            <v>1.999999999999999E-2</v>
          </cell>
        </row>
        <row r="16">
          <cell r="E16">
            <v>0</v>
          </cell>
        </row>
        <row r="17">
          <cell r="D17" t="str">
            <v>TOTAL Motor Cycle/year</v>
          </cell>
          <cell r="F17">
            <v>458</v>
          </cell>
          <cell r="G17">
            <v>574.51400000000001</v>
          </cell>
          <cell r="H17">
            <v>721.59399999999994</v>
          </cell>
          <cell r="I17">
            <v>984.41899999999987</v>
          </cell>
          <cell r="J17">
            <v>1377.201</v>
          </cell>
          <cell r="K17">
            <v>1801.066</v>
          </cell>
          <cell r="L17">
            <v>433.44299999999998</v>
          </cell>
          <cell r="M17">
            <v>487.75900000000001</v>
          </cell>
          <cell r="N17">
            <v>864.13599999999997</v>
          </cell>
          <cell r="O17">
            <v>1666</v>
          </cell>
          <cell r="P17">
            <v>2500</v>
          </cell>
          <cell r="Q17">
            <v>3025</v>
          </cell>
          <cell r="R17">
            <v>3166</v>
          </cell>
          <cell r="S17">
            <v>3333</v>
          </cell>
          <cell r="T17">
            <v>3500</v>
          </cell>
          <cell r="U17">
            <v>5081.9388044493508</v>
          </cell>
          <cell r="V17">
            <v>5590.2926848942861</v>
          </cell>
          <cell r="W17">
            <v>6149.1819533837152</v>
          </cell>
        </row>
        <row r="18">
          <cell r="D18" t="str">
            <v xml:space="preserve">Market Growth </v>
          </cell>
          <cell r="G18">
            <v>0.25439737991266376</v>
          </cell>
          <cell r="H18">
            <v>0.25600768649676064</v>
          </cell>
          <cell r="I18">
            <v>0.36422836110056345</v>
          </cell>
          <cell r="J18">
            <v>0.39899880030759283</v>
          </cell>
          <cell r="K18">
            <v>0.30777279423991133</v>
          </cell>
          <cell r="L18">
            <v>-0.75934085702578358</v>
          </cell>
          <cell r="M18">
            <v>0.12531290158106145</v>
          </cell>
          <cell r="N18">
            <v>0.77164542325205665</v>
          </cell>
          <cell r="O18">
            <v>0.92793726913356234</v>
          </cell>
          <cell r="P18">
            <v>0.50060024009603832</v>
          </cell>
          <cell r="Q18">
            <v>0.20999999999999996</v>
          </cell>
          <cell r="R18">
            <v>4.6611570247933942E-2</v>
          </cell>
          <cell r="S18">
            <v>5.274794693619711E-2</v>
          </cell>
          <cell r="T18">
            <v>5.0105010501050096E-2</v>
          </cell>
          <cell r="U18">
            <v>0.45198251555695745</v>
          </cell>
          <cell r="V18">
            <v>0.10003148404696649</v>
          </cell>
          <cell r="W18">
            <v>9.9974956588520403E-2</v>
          </cell>
        </row>
        <row r="19">
          <cell r="C19" t="str">
            <v>Potential Market OE (FM)</v>
          </cell>
          <cell r="D19" t="str">
            <v>unitx2 tire</v>
          </cell>
          <cell r="F19">
            <v>916</v>
          </cell>
          <cell r="G19">
            <v>1149.028</v>
          </cell>
          <cell r="H19">
            <v>1443.1879999999999</v>
          </cell>
          <cell r="I19">
            <v>1968.8379999999997</v>
          </cell>
          <cell r="J19">
            <v>2754.402</v>
          </cell>
          <cell r="K19">
            <v>3602.1320000000001</v>
          </cell>
          <cell r="L19">
            <v>866.88599999999997</v>
          </cell>
          <cell r="M19">
            <v>975.51800000000003</v>
          </cell>
          <cell r="N19">
            <v>1728.2719999999999</v>
          </cell>
          <cell r="O19">
            <v>3332</v>
          </cell>
          <cell r="P19">
            <v>5000</v>
          </cell>
          <cell r="Q19">
            <v>6050</v>
          </cell>
          <cell r="R19">
            <v>6332</v>
          </cell>
          <cell r="S19">
            <v>6666</v>
          </cell>
          <cell r="T19">
            <v>7000</v>
          </cell>
          <cell r="U19">
            <v>10163.877608898702</v>
          </cell>
          <cell r="V19">
            <v>11180.585369788572</v>
          </cell>
          <cell r="W19">
            <v>12298.36390676743</v>
          </cell>
        </row>
        <row r="22">
          <cell r="C22" t="str">
            <v>RE MARKET</v>
          </cell>
        </row>
        <row r="23">
          <cell r="C23" t="str">
            <v>Accumulated M/C (000 units)</v>
          </cell>
          <cell r="F23">
            <v>2902.9070000000002</v>
          </cell>
          <cell r="G23">
            <v>3201.4250000000002</v>
          </cell>
          <cell r="H23">
            <v>3688.8119999999999</v>
          </cell>
          <cell r="I23">
            <v>4353.6970000000001</v>
          </cell>
          <cell r="J23">
            <v>5486.9070000000002</v>
          </cell>
          <cell r="K23">
            <v>7062.6189999999997</v>
          </cell>
          <cell r="L23">
            <v>7291.3040000000001</v>
          </cell>
          <cell r="M23">
            <v>7468.2579999999998</v>
          </cell>
          <cell r="N23">
            <v>10987.89</v>
          </cell>
          <cell r="O23">
            <v>11396.223333333332</v>
          </cell>
          <cell r="P23">
            <v>12971.223333333332</v>
          </cell>
          <cell r="Q23">
            <v>15496.223333333332</v>
          </cell>
          <cell r="R23">
            <v>18242.84</v>
          </cell>
          <cell r="S23">
            <v>20469.833333333332</v>
          </cell>
          <cell r="T23">
            <v>25161.666666666664</v>
          </cell>
          <cell r="U23">
            <v>23678.919861830742</v>
          </cell>
          <cell r="V23">
            <v>28682.191709844559</v>
          </cell>
          <cell r="W23">
            <v>34011.550742659761</v>
          </cell>
        </row>
        <row r="24">
          <cell r="C24" t="str">
            <v>Reduction (life time max 7 years)</v>
          </cell>
          <cell r="E24" t="str">
            <v>( - )</v>
          </cell>
          <cell r="F24">
            <v>-276.48200000000003</v>
          </cell>
          <cell r="G24">
            <v>-233.613</v>
          </cell>
          <cell r="H24">
            <v>-320.11500000000001</v>
          </cell>
          <cell r="I24">
            <v>-243.82</v>
          </cell>
          <cell r="J24">
            <v>-254.09200000000001</v>
          </cell>
          <cell r="K24">
            <v>-289.21499999999997</v>
          </cell>
          <cell r="L24">
            <v>-410.04599999999999</v>
          </cell>
          <cell r="M24">
            <v>-417.524</v>
          </cell>
          <cell r="N24">
            <v>-458</v>
          </cell>
          <cell r="O24">
            <v>-575</v>
          </cell>
          <cell r="P24">
            <v>-721</v>
          </cell>
          <cell r="Q24">
            <v>-985</v>
          </cell>
          <cell r="R24">
            <v>-1377.0300000000002</v>
          </cell>
          <cell r="S24">
            <v>-1829.8039999999999</v>
          </cell>
          <cell r="T24">
            <v>-517.9</v>
          </cell>
          <cell r="U24">
            <v>-587</v>
          </cell>
          <cell r="V24">
            <v>-820</v>
          </cell>
          <cell r="W24">
            <v>-1666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Re-used/repair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Total Accumulated  (000 units)</v>
          </cell>
          <cell r="F27">
            <v>2626.4250000000002</v>
          </cell>
          <cell r="G27">
            <v>2967.8120000000004</v>
          </cell>
          <cell r="H27">
            <v>3368.6970000000001</v>
          </cell>
          <cell r="I27">
            <v>4109.8770000000004</v>
          </cell>
          <cell r="J27">
            <v>5232.8150000000005</v>
          </cell>
          <cell r="K27">
            <v>6773.4039999999995</v>
          </cell>
          <cell r="L27">
            <v>6881.2579999999998</v>
          </cell>
          <cell r="M27">
            <v>7050.7339999999995</v>
          </cell>
          <cell r="N27">
            <v>10529.89</v>
          </cell>
          <cell r="O27">
            <v>10821.223333333332</v>
          </cell>
          <cell r="P27">
            <v>12250.223333333332</v>
          </cell>
          <cell r="Q27">
            <v>14511.223333333332</v>
          </cell>
          <cell r="R27">
            <v>16865.810000000001</v>
          </cell>
          <cell r="S27">
            <v>18640.029333333332</v>
          </cell>
          <cell r="T27">
            <v>24643.766666666663</v>
          </cell>
          <cell r="U27">
            <v>23091.919861830742</v>
          </cell>
          <cell r="V27">
            <v>27862.191709844559</v>
          </cell>
          <cell r="W27">
            <v>32345.550742659761</v>
          </cell>
        </row>
        <row r="29">
          <cell r="C29" t="str">
            <v>Total Acc. MC (7 years)</v>
          </cell>
          <cell r="H29">
            <v>1032.5140000000001</v>
          </cell>
          <cell r="I29">
            <v>1754.1080000000002</v>
          </cell>
          <cell r="J29">
            <v>2738.527</v>
          </cell>
          <cell r="K29">
            <v>4115.7280000000001</v>
          </cell>
          <cell r="L29">
            <v>5916.7939999999999</v>
          </cell>
          <cell r="M29">
            <v>6350.2370000000001</v>
          </cell>
          <cell r="N29">
            <v>6379.9960000000001</v>
          </cell>
          <cell r="O29">
            <v>6669.6180000000004</v>
          </cell>
          <cell r="P29">
            <v>7614.0239999999994</v>
          </cell>
          <cell r="Q29">
            <v>9129.6049999999996</v>
          </cell>
          <cell r="R29">
            <v>10777.404</v>
          </cell>
          <cell r="S29">
            <v>12142.338</v>
          </cell>
          <cell r="T29">
            <v>15041.895</v>
          </cell>
          <cell r="U29">
            <v>18009.981057381392</v>
          </cell>
          <cell r="V29">
            <v>22271.899024950275</v>
          </cell>
          <cell r="W29">
            <v>26196.368789276046</v>
          </cell>
        </row>
        <row r="30">
          <cell r="C30" t="str">
            <v>Life Time Tire : Front</v>
          </cell>
          <cell r="D30" t="str">
            <v>year</v>
          </cell>
          <cell r="F30">
            <v>1.5</v>
          </cell>
          <cell r="G30">
            <v>1.5</v>
          </cell>
          <cell r="H30">
            <v>1.5</v>
          </cell>
          <cell r="I30">
            <v>1.5</v>
          </cell>
          <cell r="J30">
            <v>1.5</v>
          </cell>
          <cell r="K30">
            <v>1.5</v>
          </cell>
          <cell r="L30">
            <v>1.5</v>
          </cell>
          <cell r="M30">
            <v>1.5</v>
          </cell>
          <cell r="N30">
            <v>1.5</v>
          </cell>
          <cell r="O30">
            <v>1.5</v>
          </cell>
          <cell r="P30">
            <v>1.5</v>
          </cell>
          <cell r="Q30">
            <v>1.5</v>
          </cell>
          <cell r="R30">
            <v>1.5</v>
          </cell>
          <cell r="S30">
            <v>1.5</v>
          </cell>
          <cell r="T30">
            <v>1.5</v>
          </cell>
          <cell r="U30">
            <v>1.5</v>
          </cell>
          <cell r="V30">
            <v>1.5</v>
          </cell>
          <cell r="W30">
            <v>1.5</v>
          </cell>
        </row>
        <row r="31">
          <cell r="C31" t="str">
            <v>Rear</v>
          </cell>
          <cell r="D31" t="str">
            <v>year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1.2</v>
          </cell>
          <cell r="V31">
            <v>1.2</v>
          </cell>
          <cell r="W31">
            <v>1.2</v>
          </cell>
        </row>
        <row r="32">
          <cell r="C32" t="str">
            <v xml:space="preserve">Total Demand : Front Tire </v>
          </cell>
          <cell r="E32" t="str">
            <v>000tire</v>
          </cell>
          <cell r="F32">
            <v>0</v>
          </cell>
          <cell r="G32">
            <v>0</v>
          </cell>
          <cell r="H32">
            <v>688.34266666666679</v>
          </cell>
          <cell r="I32">
            <v>1169.4053333333334</v>
          </cell>
          <cell r="J32">
            <v>1825.6846666666668</v>
          </cell>
          <cell r="K32">
            <v>2743.8186666666666</v>
          </cell>
          <cell r="L32">
            <v>3944.5293333333334</v>
          </cell>
          <cell r="M32">
            <v>4233.4913333333334</v>
          </cell>
          <cell r="N32">
            <v>4253.3306666666667</v>
          </cell>
          <cell r="O32">
            <v>4446.4120000000003</v>
          </cell>
          <cell r="P32">
            <v>5076.0159999999996</v>
          </cell>
          <cell r="Q32">
            <v>6086.4033333333327</v>
          </cell>
          <cell r="R32">
            <v>7184.9360000000006</v>
          </cell>
          <cell r="S32">
            <v>8094.8919999999998</v>
          </cell>
          <cell r="T32">
            <v>10027.93</v>
          </cell>
          <cell r="U32">
            <v>12006.666666666666</v>
          </cell>
          <cell r="V32">
            <v>14847.946574553827</v>
          </cell>
          <cell r="W32">
            <v>17464.127806563043</v>
          </cell>
        </row>
        <row r="33">
          <cell r="C33" t="str">
            <v>Rear Tire</v>
          </cell>
          <cell r="E33" t="str">
            <v>000 tire</v>
          </cell>
          <cell r="F33">
            <v>0</v>
          </cell>
          <cell r="G33">
            <v>0</v>
          </cell>
          <cell r="H33">
            <v>1032.5140000000001</v>
          </cell>
          <cell r="I33">
            <v>1754.1080000000002</v>
          </cell>
          <cell r="J33">
            <v>2738.527</v>
          </cell>
          <cell r="K33">
            <v>4115.7280000000001</v>
          </cell>
          <cell r="L33">
            <v>5916.7939999999999</v>
          </cell>
          <cell r="M33">
            <v>6350.2370000000001</v>
          </cell>
          <cell r="N33">
            <v>6379.9960000000001</v>
          </cell>
          <cell r="O33">
            <v>6669.6180000000004</v>
          </cell>
          <cell r="P33">
            <v>7614.0239999999994</v>
          </cell>
          <cell r="Q33">
            <v>9129.6049999999996</v>
          </cell>
          <cell r="R33">
            <v>10777.404</v>
          </cell>
          <cell r="S33">
            <v>12142.338</v>
          </cell>
          <cell r="T33">
            <v>15041.895</v>
          </cell>
          <cell r="U33">
            <v>15008.333333333334</v>
          </cell>
          <cell r="V33">
            <v>18559.933218192287</v>
          </cell>
          <cell r="W33">
            <v>21830.159758203805</v>
          </cell>
        </row>
        <row r="34">
          <cell r="C34" t="str">
            <v>Potential Market RE</v>
          </cell>
          <cell r="E34" t="str">
            <v>000 tire</v>
          </cell>
          <cell r="F34">
            <v>0</v>
          </cell>
          <cell r="G34">
            <v>0</v>
          </cell>
          <cell r="H34">
            <v>1720.856666666667</v>
          </cell>
          <cell r="I34">
            <v>2923.5133333333333</v>
          </cell>
          <cell r="J34">
            <v>4564.211666666667</v>
          </cell>
          <cell r="K34">
            <v>6859.5466666666671</v>
          </cell>
          <cell r="L34">
            <v>9861.3233333333337</v>
          </cell>
          <cell r="M34">
            <v>10583.728333333333</v>
          </cell>
          <cell r="N34">
            <v>10633.326666666668</v>
          </cell>
          <cell r="O34">
            <v>11116.03</v>
          </cell>
          <cell r="P34">
            <v>12690.039999999999</v>
          </cell>
          <cell r="Q34">
            <v>15216.008333333331</v>
          </cell>
          <cell r="R34">
            <v>17962.34</v>
          </cell>
          <cell r="S34">
            <v>20237.23</v>
          </cell>
          <cell r="T34">
            <v>25069.825000000001</v>
          </cell>
          <cell r="U34">
            <v>27015</v>
          </cell>
          <cell r="V34">
            <v>33407.879792746113</v>
          </cell>
          <cell r="W34">
            <v>39294.287564766848</v>
          </cell>
        </row>
        <row r="36">
          <cell r="C36" t="str">
            <v>TOTAL MARKET (OE+RE)</v>
          </cell>
          <cell r="E36" t="str">
            <v>000 tire</v>
          </cell>
          <cell r="F36">
            <v>916</v>
          </cell>
          <cell r="G36">
            <v>1149.028</v>
          </cell>
          <cell r="H36">
            <v>3164.0446666666667</v>
          </cell>
          <cell r="I36">
            <v>4892.3513333333331</v>
          </cell>
          <cell r="J36">
            <v>7318.6136666666671</v>
          </cell>
          <cell r="K36">
            <v>10461.678666666667</v>
          </cell>
          <cell r="L36">
            <v>10728.209333333334</v>
          </cell>
          <cell r="M36">
            <v>11559.246333333333</v>
          </cell>
          <cell r="N36">
            <v>12361.598666666669</v>
          </cell>
          <cell r="O36">
            <v>14448.03</v>
          </cell>
          <cell r="P36">
            <v>17690.04</v>
          </cell>
          <cell r="Q36">
            <v>21266.008333333331</v>
          </cell>
          <cell r="R36">
            <v>24294.34</v>
          </cell>
          <cell r="S36">
            <v>26903.23</v>
          </cell>
          <cell r="T36">
            <v>32069.825000000001</v>
          </cell>
          <cell r="U36">
            <v>37178.8776088987</v>
          </cell>
          <cell r="V36">
            <v>44588.465162534689</v>
          </cell>
          <cell r="W36">
            <v>51592.651471534278</v>
          </cell>
        </row>
        <row r="38">
          <cell r="C38" t="str">
            <v>TOTAL SALES APBI</v>
          </cell>
          <cell r="G38">
            <v>6109.9459999999999</v>
          </cell>
          <cell r="H38">
            <v>7045.4950000000008</v>
          </cell>
          <cell r="I38">
            <v>7935.2909999999993</v>
          </cell>
          <cell r="J38">
            <v>9582.4250000000011</v>
          </cell>
          <cell r="K38">
            <v>11352.099999999999</v>
          </cell>
          <cell r="L38">
            <v>6811.2599999999993</v>
          </cell>
          <cell r="M38">
            <v>10505</v>
          </cell>
          <cell r="N38">
            <v>12285.368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51">
          <cell r="T51" t="str">
            <v>SALES PROJECTION</v>
          </cell>
          <cell r="X51" t="str">
            <v>SALES PROJECTION MC TIRE</v>
          </cell>
        </row>
        <row r="55">
          <cell r="C55" t="str">
            <v>OE MARKET</v>
          </cell>
          <cell r="H55">
            <v>1994</v>
          </cell>
          <cell r="I55">
            <v>1995</v>
          </cell>
          <cell r="J55">
            <v>1996</v>
          </cell>
          <cell r="K55">
            <v>1997</v>
          </cell>
          <cell r="L55">
            <v>1998</v>
          </cell>
          <cell r="M55">
            <v>1999</v>
          </cell>
          <cell r="N55">
            <v>2000</v>
          </cell>
          <cell r="O55">
            <v>2001</v>
          </cell>
          <cell r="P55">
            <v>2002</v>
          </cell>
          <cell r="Q55">
            <v>2003</v>
          </cell>
          <cell r="R55">
            <v>2004</v>
          </cell>
          <cell r="S55">
            <v>2005</v>
          </cell>
          <cell r="T55">
            <v>2006</v>
          </cell>
          <cell r="U55">
            <v>2007</v>
          </cell>
          <cell r="V55">
            <v>2008</v>
          </cell>
          <cell r="W55">
            <v>2009</v>
          </cell>
        </row>
        <row r="57">
          <cell r="C57" t="str">
            <v>Sales Forecast :</v>
          </cell>
          <cell r="D57" t="str">
            <v>HND</v>
          </cell>
          <cell r="H57">
            <v>0</v>
          </cell>
          <cell r="I57">
            <v>207</v>
          </cell>
          <cell r="J57">
            <v>611</v>
          </cell>
          <cell r="K57">
            <v>1294.01</v>
          </cell>
          <cell r="L57">
            <v>494.32499999999999</v>
          </cell>
          <cell r="M57">
            <v>479</v>
          </cell>
          <cell r="N57">
            <v>907.69</v>
          </cell>
          <cell r="O57">
            <v>1842.6716436957636</v>
          </cell>
          <cell r="P57">
            <v>2602.7983999999992</v>
          </cell>
          <cell r="Q57">
            <v>3024.9995174492656</v>
          </cell>
          <cell r="R57">
            <v>3217.3333901672745</v>
          </cell>
          <cell r="S57">
            <v>3440.0003580708158</v>
          </cell>
          <cell r="T57">
            <v>3640.0003259743571</v>
          </cell>
          <cell r="U57">
            <v>4056.2719999999999</v>
          </cell>
          <cell r="V57">
            <v>4461.9939999999997</v>
          </cell>
          <cell r="W57">
            <v>4908.1459999999997</v>
          </cell>
        </row>
        <row r="58">
          <cell r="H58">
            <v>0</v>
          </cell>
          <cell r="I58">
            <v>0.21710811984368214</v>
          </cell>
          <cell r="J58">
            <v>0.46693832134527152</v>
          </cell>
          <cell r="K58">
            <v>0.74550000000000005</v>
          </cell>
          <cell r="L58">
            <v>0.92778019684536905</v>
          </cell>
          <cell r="M58">
            <v>0.87029197478151854</v>
          </cell>
          <cell r="N58">
            <v>0.95168247404521411</v>
          </cell>
          <cell r="O58">
            <v>0.92133582184788176</v>
          </cell>
          <cell r="P58">
            <v>0.86759946666666643</v>
          </cell>
          <cell r="Q58">
            <v>0.83333320039924674</v>
          </cell>
          <cell r="R58">
            <v>0.8466666816229671</v>
          </cell>
          <cell r="S58">
            <v>0.86000008951770379</v>
          </cell>
          <cell r="T58">
            <v>0.86666674427960888</v>
          </cell>
          <cell r="U58">
            <v>0.79817411347980882</v>
          </cell>
          <cell r="V58">
            <v>0.79816822687243205</v>
          </cell>
          <cell r="W58">
            <v>0.79817869063041635</v>
          </cell>
        </row>
        <row r="59">
          <cell r="D59" t="str">
            <v>YMH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D61" t="str">
            <v>SZK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D63" t="str">
            <v>KWK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D65" t="str">
            <v>V+OTH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8">
          <cell r="C68" t="str">
            <v>Sales Forecast OEM</v>
          </cell>
          <cell r="H68">
            <v>0</v>
          </cell>
          <cell r="I68">
            <v>207</v>
          </cell>
          <cell r="J68">
            <v>611</v>
          </cell>
          <cell r="K68">
            <v>1294.01</v>
          </cell>
          <cell r="L68">
            <v>494.32499999999999</v>
          </cell>
          <cell r="M68">
            <v>479</v>
          </cell>
          <cell r="N68">
            <v>907.69</v>
          </cell>
          <cell r="O68">
            <v>1842.6716436957636</v>
          </cell>
          <cell r="P68">
            <v>2602.7983999999992</v>
          </cell>
          <cell r="Q68">
            <v>3024.9995174492656</v>
          </cell>
          <cell r="R68">
            <v>3217.3333901672745</v>
          </cell>
          <cell r="S68">
            <v>3440.0003580708158</v>
          </cell>
          <cell r="T68">
            <v>3640.0003259743571</v>
          </cell>
          <cell r="U68">
            <v>4056.2719999999999</v>
          </cell>
          <cell r="V68">
            <v>4461.9939999999997</v>
          </cell>
          <cell r="W68">
            <v>4908.1459999999997</v>
          </cell>
        </row>
        <row r="69">
          <cell r="C69" t="str">
            <v>Sales Increase</v>
          </cell>
          <cell r="K69">
            <v>1.1178559738134206</v>
          </cell>
          <cell r="L69">
            <v>-0.61798981460730595</v>
          </cell>
          <cell r="M69">
            <v>-3.1001871238557577E-2</v>
          </cell>
          <cell r="N69">
            <v>0.89496868475991653</v>
          </cell>
          <cell r="O69">
            <v>1.0300671415304383</v>
          </cell>
          <cell r="P69">
            <v>0.41251340622992583</v>
          </cell>
          <cell r="Q69">
            <v>0.16221045681035706</v>
          </cell>
          <cell r="R69">
            <v>6.3581455669185827E-2</v>
          </cell>
          <cell r="S69">
            <v>6.9208546613182875E-2</v>
          </cell>
          <cell r="T69">
            <v>5.8139519501591908E-2</v>
          </cell>
          <cell r="U69">
            <v>0.11436033976568805</v>
          </cell>
          <cell r="V69">
            <v>0.10002337121376459</v>
          </cell>
          <cell r="W69">
            <v>9.9989376946719277E-2</v>
          </cell>
        </row>
        <row r="70">
          <cell r="C70" t="str">
            <v>Market Share</v>
          </cell>
          <cell r="H70">
            <v>0</v>
          </cell>
          <cell r="I70">
            <v>0.10513815763409688</v>
          </cell>
          <cell r="J70">
            <v>0.2218267340787583</v>
          </cell>
          <cell r="K70">
            <v>0.35923447558279376</v>
          </cell>
          <cell r="L70">
            <v>0.57023068777209462</v>
          </cell>
          <cell r="M70">
            <v>0.49102118054202998</v>
          </cell>
          <cell r="N70">
            <v>0.52520089430367445</v>
          </cell>
          <cell r="O70">
            <v>0.55302270218960492</v>
          </cell>
          <cell r="P70">
            <v>0.52055967999999986</v>
          </cell>
          <cell r="Q70">
            <v>0.49999992023954803</v>
          </cell>
          <cell r="R70">
            <v>0.5081069788640673</v>
          </cell>
          <cell r="S70">
            <v>0.51605165887651006</v>
          </cell>
          <cell r="T70">
            <v>0.52000004656776533</v>
          </cell>
          <cell r="U70">
            <v>0.39908705673990441</v>
          </cell>
          <cell r="V70">
            <v>0.39908411343621603</v>
          </cell>
          <cell r="W70">
            <v>0.39908934531520818</v>
          </cell>
        </row>
        <row r="74">
          <cell r="C74" t="str">
            <v>Sales Forecast REM</v>
          </cell>
          <cell r="H74">
            <v>51</v>
          </cell>
          <cell r="I74">
            <v>222</v>
          </cell>
          <cell r="J74">
            <v>368</v>
          </cell>
          <cell r="K74">
            <v>414.93799999999999</v>
          </cell>
          <cell r="L74">
            <v>377.68700000000001</v>
          </cell>
          <cell r="M74">
            <v>525</v>
          </cell>
          <cell r="N74">
            <v>802</v>
          </cell>
          <cell r="O74">
            <v>685.80899999999997</v>
          </cell>
          <cell r="P74">
            <v>783.23</v>
          </cell>
          <cell r="Q74">
            <v>861.6</v>
          </cell>
          <cell r="R74">
            <v>947.4</v>
          </cell>
          <cell r="S74">
            <v>1042.4000000000001</v>
          </cell>
          <cell r="T74">
            <v>1146.5</v>
          </cell>
          <cell r="U74">
            <v>3563.9</v>
          </cell>
          <cell r="V74">
            <v>3924</v>
          </cell>
          <cell r="W74">
            <v>4319.8</v>
          </cell>
        </row>
        <row r="75">
          <cell r="C75" t="str">
            <v>Sales Increase</v>
          </cell>
          <cell r="K75">
            <v>0.12754891304347815</v>
          </cell>
          <cell r="L75">
            <v>-8.9774857930582375E-2</v>
          </cell>
          <cell r="M75">
            <v>0.39003990076438955</v>
          </cell>
          <cell r="N75">
            <v>0.52761904761904765</v>
          </cell>
          <cell r="O75">
            <v>-0.14487655860349136</v>
          </cell>
          <cell r="P75">
            <v>0.14205267064153437</v>
          </cell>
          <cell r="Q75">
            <v>0.10006000791593794</v>
          </cell>
          <cell r="R75">
            <v>9.9582172701949911E-2</v>
          </cell>
          <cell r="S75">
            <v>0.10027443529660141</v>
          </cell>
          <cell r="T75">
            <v>9.9865694551035888E-2</v>
          </cell>
          <cell r="U75">
            <v>2.1085041430440472</v>
          </cell>
          <cell r="V75">
            <v>0.10104099441622938</v>
          </cell>
          <cell r="W75">
            <v>0.10086646279306843</v>
          </cell>
        </row>
        <row r="76">
          <cell r="C76" t="str">
            <v xml:space="preserve">Market Share </v>
          </cell>
          <cell r="H76">
            <v>5.5E-2</v>
          </cell>
          <cell r="I76">
            <v>5.5E-2</v>
          </cell>
          <cell r="J76">
            <v>5.5E-2</v>
          </cell>
          <cell r="K76">
            <v>5.5100000000000003E-2</v>
          </cell>
          <cell r="L76">
            <v>3.8299829265646228E-2</v>
          </cell>
          <cell r="M76">
            <v>4.9604447833994231E-2</v>
          </cell>
          <cell r="N76">
            <v>7.5423244779463799E-2</v>
          </cell>
          <cell r="O76">
            <v>6.1695497403299555E-2</v>
          </cell>
          <cell r="P76">
            <v>6.1720057619991747E-2</v>
          </cell>
          <cell r="Q76">
            <v>5.6624574666702454E-2</v>
          </cell>
          <cell r="R76">
            <v>5.2743684842843412E-2</v>
          </cell>
          <cell r="S76">
            <v>5.1509025691757228E-2</v>
          </cell>
          <cell r="T76">
            <v>4.5732269770530909E-2</v>
          </cell>
          <cell r="U76">
            <v>0.13192300573755322</v>
          </cell>
          <cell r="V76">
            <v>0.11745731918168666</v>
          </cell>
          <cell r="W76">
            <v>0.1099345545552871</v>
          </cell>
        </row>
        <row r="80">
          <cell r="C80" t="str">
            <v>Sales Forecast Lokal</v>
          </cell>
          <cell r="D80" t="str">
            <v>.000 unit</v>
          </cell>
          <cell r="H80">
            <v>51</v>
          </cell>
          <cell r="I80">
            <v>429</v>
          </cell>
          <cell r="J80">
            <v>979</v>
          </cell>
          <cell r="K80">
            <v>1708.9479999999999</v>
          </cell>
          <cell r="L80">
            <v>872.01199999999994</v>
          </cell>
          <cell r="M80">
            <v>1004</v>
          </cell>
          <cell r="N80">
            <v>1709.69</v>
          </cell>
          <cell r="O80">
            <v>2528.4806436957633</v>
          </cell>
          <cell r="P80">
            <v>3386.0283999999992</v>
          </cell>
          <cell r="Q80">
            <v>3886.5995174492655</v>
          </cell>
          <cell r="R80">
            <v>4164.7333901672746</v>
          </cell>
          <cell r="S80">
            <v>4482.4003580708159</v>
          </cell>
          <cell r="T80">
            <v>4786.5003259743571</v>
          </cell>
          <cell r="U80">
            <v>7620.1720000000005</v>
          </cell>
          <cell r="V80">
            <v>8385.9939999999988</v>
          </cell>
          <cell r="W80">
            <v>9227.9459999999999</v>
          </cell>
        </row>
        <row r="81">
          <cell r="C81" t="str">
            <v xml:space="preserve">Market Share </v>
          </cell>
          <cell r="H81">
            <v>1.6118609366450157E-2</v>
          </cell>
          <cell r="I81">
            <v>8.7687897039828294E-2</v>
          </cell>
          <cell r="J81">
            <v>0.13376850378903726</v>
          </cell>
          <cell r="K81">
            <v>0.16335313427711218</v>
          </cell>
          <cell r="L81">
            <v>8.1282157432423938E-2</v>
          </cell>
          <cell r="M81">
            <v>8.6856873800220946E-2</v>
          </cell>
          <cell r="N81">
            <v>0.13830654481691093</v>
          </cell>
          <cell r="O81">
            <v>0.1750052182682181</v>
          </cell>
          <cell r="P81">
            <v>0.19140874752120396</v>
          </cell>
          <cell r="Q81">
            <v>0.18276112077682338</v>
          </cell>
          <cell r="R81">
            <v>0.17142813470821905</v>
          </cell>
          <cell r="S81">
            <v>0.16661197774656858</v>
          </cell>
          <cell r="T81">
            <v>0.14925246165123623</v>
          </cell>
          <cell r="U81">
            <v>0.20495971073037789</v>
          </cell>
          <cell r="V81">
            <v>0.1880754129892388</v>
          </cell>
          <cell r="W81">
            <v>0.17886163507396835</v>
          </cell>
        </row>
        <row r="85">
          <cell r="C85" t="str">
            <v>Sales Forecast  Export</v>
          </cell>
          <cell r="D85" t="str">
            <v>.000 unit</v>
          </cell>
          <cell r="H85">
            <v>0</v>
          </cell>
          <cell r="I85">
            <v>9</v>
          </cell>
          <cell r="J85">
            <v>22</v>
          </cell>
          <cell r="K85">
            <v>13</v>
          </cell>
          <cell r="L85">
            <v>82.29</v>
          </cell>
          <cell r="M85">
            <v>102</v>
          </cell>
          <cell r="N85">
            <v>62</v>
          </cell>
          <cell r="O85">
            <v>107.22</v>
          </cell>
          <cell r="P85">
            <v>503.89990402400002</v>
          </cell>
          <cell r="Q85">
            <v>868.45583108224025</v>
          </cell>
          <cell r="R85">
            <v>1302.9519445118885</v>
          </cell>
          <cell r="S85">
            <v>1923.0527223166437</v>
          </cell>
          <cell r="T85">
            <v>1320</v>
          </cell>
          <cell r="U85">
            <v>1452</v>
          </cell>
          <cell r="V85">
            <v>1596</v>
          </cell>
          <cell r="W85">
            <v>1752</v>
          </cell>
        </row>
        <row r="86">
          <cell r="C86" t="str">
            <v>Sales Increase</v>
          </cell>
          <cell r="K86">
            <v>-0.40909090909090906</v>
          </cell>
          <cell r="L86">
            <v>5.33</v>
          </cell>
          <cell r="M86">
            <v>0.23951877506379859</v>
          </cell>
          <cell r="N86">
            <v>-0.39215686274509809</v>
          </cell>
          <cell r="O86">
            <v>0.72935483870967732</v>
          </cell>
          <cell r="P86">
            <v>3.6996819998507746</v>
          </cell>
          <cell r="Q86">
            <v>0.72346893529250789</v>
          </cell>
          <cell r="R86">
            <v>0.50030882156458545</v>
          </cell>
          <cell r="S86">
            <v>0.47591991432735226</v>
          </cell>
          <cell r="T86">
            <v>-0.31359136196233051</v>
          </cell>
          <cell r="U86">
            <v>0.10000000000000009</v>
          </cell>
          <cell r="V86">
            <v>9.9173553719008156E-2</v>
          </cell>
          <cell r="W86">
            <v>9.7744360902255689E-2</v>
          </cell>
        </row>
        <row r="92">
          <cell r="C92" t="str">
            <v>Total Sales F/C SRI</v>
          </cell>
          <cell r="H92">
            <v>51</v>
          </cell>
          <cell r="I92">
            <v>438</v>
          </cell>
          <cell r="J92">
            <v>1001</v>
          </cell>
          <cell r="K92">
            <v>1721.9479999999999</v>
          </cell>
          <cell r="L92">
            <v>954.30199999999991</v>
          </cell>
          <cell r="M92">
            <v>1106</v>
          </cell>
          <cell r="N92">
            <v>1771.69</v>
          </cell>
          <cell r="O92">
            <v>2635.7006436957631</v>
          </cell>
          <cell r="P92">
            <v>3889.9283040239993</v>
          </cell>
          <cell r="Q92">
            <v>4755.0553485315058</v>
          </cell>
          <cell r="R92">
            <v>5467.6853346791631</v>
          </cell>
          <cell r="S92">
            <v>6405.4530803874595</v>
          </cell>
          <cell r="T92">
            <v>6106.5003259743571</v>
          </cell>
          <cell r="U92">
            <v>9072.1720000000005</v>
          </cell>
          <cell r="V92">
            <v>9981.9939999999988</v>
          </cell>
          <cell r="W92">
            <v>10979.946</v>
          </cell>
        </row>
        <row r="93">
          <cell r="C93" t="str">
            <v>Sales increase</v>
          </cell>
          <cell r="K93">
            <v>0.72022777222777212</v>
          </cell>
          <cell r="L93">
            <v>-0.4458009184946351</v>
          </cell>
          <cell r="M93">
            <v>0.15896225723093949</v>
          </cell>
          <cell r="N93">
            <v>0.6018896925858952</v>
          </cell>
          <cell r="O93">
            <v>0.48767597248715244</v>
          </cell>
          <cell r="P93">
            <v>0.47586119589422182</v>
          </cell>
          <cell r="Q93">
            <v>0.22240179686925377</v>
          </cell>
          <cell r="R93">
            <v>0.14986786355026083</v>
          </cell>
          <cell r="S93">
            <v>0.17151092067431928</v>
          </cell>
          <cell r="T93">
            <v>-4.6671601627752302E-2</v>
          </cell>
          <cell r="U93">
            <v>0.4856581537236615</v>
          </cell>
          <cell r="V93">
            <v>0.10028711977682936</v>
          </cell>
          <cell r="W93">
            <v>9.9975215372800408E-2</v>
          </cell>
        </row>
        <row r="96">
          <cell r="C96" t="str">
            <v>* TH 2000 = OL-Q2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 Index"/>
      <sheetName val="LIST(1)"/>
      <sheetName val="LIST(2)"/>
      <sheetName val="Basic_Information"/>
      <sheetName val="FORM1"/>
      <sheetName val="FORM2"/>
      <sheetName val="FORM3"/>
      <sheetName val="FORM3(2)"/>
      <sheetName val="Note Form 3(2)"/>
      <sheetName val="FORM4"/>
      <sheetName val="FORM5"/>
      <sheetName val="FORM5 (NEW)"/>
      <sheetName val="FORM6"/>
      <sheetName val="Sale Export"/>
      <sheetName val="FORM8(1)"/>
      <sheetName val="detail8(1)"/>
      <sheetName val="detail8(1)a"/>
      <sheetName val="FORM8(2)"/>
      <sheetName val="detail 8(2)"/>
      <sheetName val="FORM9"/>
      <sheetName val="FORM10"/>
      <sheetName val="FORM11"/>
      <sheetName val="FORM12"/>
      <sheetName val="FORM13"/>
      <sheetName val="FORM14"/>
      <sheetName val="FORM14 (NEW)"/>
      <sheetName val="Loan"/>
      <sheetName val="FORM15"/>
      <sheetName val="FORM16"/>
      <sheetName val="Detail Form16"/>
      <sheetName val="FORM17"/>
      <sheetName val="FORM18"/>
      <sheetName val="FORM19"/>
      <sheetName val="FORM20"/>
      <sheetName val="detail Form20"/>
      <sheetName val="FORM21"/>
      <sheetName val="FORM7 Disused"/>
      <sheetName val="FORM16 Disused"/>
      <sheetName val="FORM22 Disused"/>
      <sheetName val="CODE,NAME"/>
      <sheetName val="DEPK2003"/>
      <sheetName val="Marshal"/>
      <sheetName val="A-GL-SUMMARY"/>
      <sheetName val="Employee"/>
      <sheetName val="JobOrder"/>
      <sheetName val="table"/>
      <sheetName val="BGT97STAFF"/>
      <sheetName val="License BOI"/>
      <sheetName val="Price List"/>
      <sheetName val=""/>
      <sheetName val="fisik 94"/>
      <sheetName val="PEMAKAIAN PAKAN &amp; OB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x0000__x0000__x0000__x0000__x0000_"/>
      <sheetName val="SPM-21-1 (2)"/>
      <sheetName val="DBP-23"/>
      <sheetName val="BP-23 (3)"/>
      <sheetName val="BP-23 (2)"/>
      <sheetName val="BP-23"/>
      <sheetName val="Sheet1"/>
      <sheetName val="DatPot Sewa"/>
      <sheetName val="FK-1 (2)"/>
      <sheetName val="FK-1"/>
      <sheetName val="XREF"/>
      <sheetName val="計算結果"/>
      <sheetName val="Marshal"/>
      <sheetName val="Ass"/>
      <sheetName val="RATE"/>
      <sheetName val="TIRE読み替え表"/>
      <sheetName val="ocean voyage"/>
      <sheetName val="Invoice"/>
      <sheetName val="Customize Your Invoice"/>
      <sheetName val="5"/>
      <sheetName val="350CXZCO"/>
      <sheetName val="Assumptions"/>
      <sheetName val="TBM"/>
      <sheetName val="Trf-SAP-GL"/>
      <sheetName val="Incentive"/>
      <sheetName val=""/>
      <sheetName val="txm-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YE1"/>
      <sheetName val="４月"/>
      <sheetName val="５月"/>
      <sheetName val="６月"/>
      <sheetName val="７月"/>
      <sheetName val="８月"/>
      <sheetName val="９月"/>
      <sheetName val="１０月"/>
      <sheetName val="１１月"/>
      <sheetName val="１２月"/>
      <sheetName val="１月"/>
      <sheetName val="２月"/>
      <sheetName val="３月"/>
      <sheetName val="９０期　合計"/>
      <sheetName val="配荷目標"/>
      <sheetName val="Balance Sheet"/>
      <sheetName val="Income Statement"/>
      <sheetName val="EYE1."/>
      <sheetName val="SGA&amp;F"/>
      <sheetName val="Cost of Goods Manu"/>
      <sheetName val="PL"/>
    </sheetNames>
    <definedNames>
      <definedName name="営業部別配荷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A"/>
      <sheetName val="Assumptions"/>
      <sheetName val="CostMapping"/>
      <sheetName val="Comparison"/>
      <sheetName val="Description"/>
      <sheetName val="Capex"/>
      <sheetName val="Subscriptions"/>
      <sheetName val="Subscriptions (2)"/>
      <sheetName val="Rental"/>
      <sheetName val="AC&amp;Electricity"/>
      <sheetName val="Trading Exp"/>
      <sheetName val="Interest &amp; FX"/>
      <sheetName val="CFIncome"/>
      <sheetName val="B_Sheet"/>
      <sheetName val="By Month"/>
      <sheetName val="MasterSheet"/>
      <sheetName val="Breakdown by month"/>
      <sheetName val="S7-1"/>
      <sheetName val="bs"/>
      <sheetName val="DATA"/>
      <sheetName val="Ranges"/>
      <sheetName val="DATA 2009"/>
      <sheetName val="TARGET RAKER "/>
      <sheetName val="target raker 1"/>
      <sheetName val="計算結果"/>
      <sheetName val="Budget Package BS 2002C"/>
      <sheetName val="GeneralInfo"/>
      <sheetName val="MarketData"/>
      <sheetName val="Table"/>
      <sheetName val="Hua Yang Quarterly"/>
      <sheetName val="Macro1"/>
      <sheetName val="Book Depn_RTGC"/>
      <sheetName val="analis"/>
      <sheetName val="G_3"/>
      <sheetName val="Agst"/>
      <sheetName val="p.mgmt"/>
      <sheetName val="RMS FUNGSIONAL"/>
      <sheetName val="Solar"/>
      <sheetName val="OLI HEQ"/>
      <sheetName val="TRBP"/>
      <sheetName val="Tariptunda"/>
      <sheetName val="Price"/>
      <sheetName val="NRC_2"/>
      <sheetName val="Sheet1"/>
      <sheetName val="Des_05"/>
      <sheetName val="4300.10 List of Cash and Bank"/>
      <sheetName val="Imp Loan Int"/>
      <sheetName val="Lead Schedule"/>
      <sheetName val="TB-IND"/>
      <sheetName val="Data_Umum"/>
      <sheetName val="Sheet3"/>
      <sheetName val="Fx"/>
      <sheetName val="Lookups"/>
      <sheetName val="Tubelists"/>
      <sheetName val="5"/>
      <sheetName val="98PLANNER"/>
      <sheetName val="HP 18 th"/>
      <sheetName val="Marshal"/>
      <sheetName val="2-asi-00"/>
      <sheetName val="Feb Audited"/>
      <sheetName val="Subscriptions_(2)"/>
      <sheetName val="Trading_Exp"/>
      <sheetName val="Interest_&amp;_FX"/>
      <sheetName val="By_Month"/>
      <sheetName val="Breakdown_by_month"/>
      <sheetName val="Subscriptions_(2)1"/>
      <sheetName val="Trading_Exp1"/>
      <sheetName val="Interest_&amp;_FX1"/>
      <sheetName val="By_Month1"/>
      <sheetName val="Breakdown_by_month1"/>
      <sheetName val="PB(B)"/>
      <sheetName val="DATAJUNI"/>
      <sheetName val="Met_ Minor"/>
      <sheetName val="SEX"/>
      <sheetName val="A$"/>
      <sheetName val="Ex_Rate"/>
      <sheetName val="Other charges (income)"/>
      <sheetName val="Budget%20Package%20BS%202002C.x"/>
      <sheetName val="Jenis"/>
      <sheetName val="April"/>
      <sheetName val="CODE"/>
      <sheetName val="PL"/>
      <sheetName val="Income Statement"/>
      <sheetName val="comp"/>
      <sheetName val="ASSUM-COMB-Prop"/>
      <sheetName val="4300_10 List of Cash and Bank"/>
      <sheetName val="A"/>
      <sheetName val="Budget_Package_BS_2002C"/>
      <sheetName val="Hua_Yang_Quarterly"/>
      <sheetName val="Book_Depn_RTGC"/>
      <sheetName val="4300_10_List_of_Cash_and_Bank"/>
      <sheetName val="Mapping"/>
      <sheetName val="0"/>
      <sheetName val="Reconcil.bal.sheet(out)"/>
      <sheetName val="Assets"/>
      <sheetName val="1A"/>
    </sheetNames>
    <sheetDataSet>
      <sheetData sheetId="0">
        <row r="9">
          <cell r="E9">
            <v>10500</v>
          </cell>
        </row>
      </sheetData>
      <sheetData sheetId="1" refreshError="1">
        <row r="9">
          <cell r="E9">
            <v>10500</v>
          </cell>
        </row>
      </sheetData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初期と予算"/>
      <sheetName val="PCA BS"/>
      <sheetName val="PCA PL"/>
      <sheetName val="BSA"/>
      <sheetName val="BSL"/>
      <sheetName val="PLM"/>
      <sheetName val="PLY"/>
      <sheetName val="BS_Details"/>
      <sheetName val="PL_Details"/>
      <sheetName val="買掛金3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  <sheetName val="#REF"/>
    </sheetNames>
    <sheetDataSet>
      <sheetData sheetId="0"/>
      <sheetData sheetId="1"/>
      <sheetData sheetId="2"/>
      <sheetData sheetId="3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>
        <row r="7">
          <cell r="B7" t="str">
            <v>Assets</v>
          </cell>
          <cell r="C7">
            <v>37652</v>
          </cell>
        </row>
        <row r="9">
          <cell r="B9" t="str">
            <v>Account</v>
          </cell>
          <cell r="C9" t="str">
            <v>Actual</v>
          </cell>
          <cell r="D9" t="str">
            <v>Budget</v>
          </cell>
          <cell r="E9" t="str">
            <v>Pri.Yr.</v>
          </cell>
        </row>
        <row r="11">
          <cell r="B11" t="str">
            <v>Cash on hand</v>
          </cell>
          <cell r="C11">
            <v>3628.55</v>
          </cell>
          <cell r="E11">
            <v>38359.589999999997</v>
          </cell>
        </row>
        <row r="12">
          <cell r="B12" t="str">
            <v>Cash in banks</v>
          </cell>
          <cell r="C12">
            <v>6153643.6799999997</v>
          </cell>
          <cell r="D12">
            <v>6729422</v>
          </cell>
          <cell r="E12">
            <v>8370506.3099999996</v>
          </cell>
        </row>
        <row r="13">
          <cell r="B13" t="str">
            <v>Accounts Receivable</v>
          </cell>
          <cell r="C13">
            <v>4792706.87</v>
          </cell>
          <cell r="D13">
            <v>4845943</v>
          </cell>
          <cell r="E13">
            <v>4586868.95</v>
          </cell>
        </row>
        <row r="14">
          <cell r="B14" t="str">
            <v>Others</v>
          </cell>
          <cell r="C14">
            <v>382142.98</v>
          </cell>
          <cell r="E14">
            <v>198408.06</v>
          </cell>
        </row>
        <row r="15">
          <cell r="B15" t="str">
            <v>Sub Total</v>
          </cell>
          <cell r="C15">
            <v>11332122.08</v>
          </cell>
          <cell r="D15">
            <v>11575365</v>
          </cell>
          <cell r="E15">
            <v>13194142.910000002</v>
          </cell>
        </row>
        <row r="17">
          <cell r="B17" t="str">
            <v>Raw Materials</v>
          </cell>
          <cell r="C17">
            <v>864486.38</v>
          </cell>
          <cell r="D17">
            <v>625000</v>
          </cell>
          <cell r="E17">
            <v>520993.65</v>
          </cell>
        </row>
        <row r="18">
          <cell r="B18" t="str">
            <v>Package</v>
          </cell>
          <cell r="C18">
            <v>725279.88</v>
          </cell>
          <cell r="D18">
            <v>462000</v>
          </cell>
          <cell r="E18">
            <v>301503.68</v>
          </cell>
        </row>
        <row r="19">
          <cell r="B19" t="str">
            <v>Finished Goods</v>
          </cell>
          <cell r="C19">
            <v>1465395.71</v>
          </cell>
          <cell r="D19">
            <v>1458000</v>
          </cell>
          <cell r="E19">
            <v>1131996.69</v>
          </cell>
        </row>
        <row r="20">
          <cell r="B20" t="str">
            <v>Consigned goods</v>
          </cell>
          <cell r="C20">
            <v>0</v>
          </cell>
          <cell r="E20">
            <v>0</v>
          </cell>
        </row>
        <row r="21">
          <cell r="B21" t="str">
            <v>Total Inventory</v>
          </cell>
          <cell r="C21">
            <v>3055161.9699999997</v>
          </cell>
          <cell r="D21">
            <v>2545000</v>
          </cell>
          <cell r="E21">
            <v>1954494.02</v>
          </cell>
        </row>
        <row r="23">
          <cell r="B23" t="str">
            <v>Prepaid Expense</v>
          </cell>
          <cell r="C23">
            <v>756245.7</v>
          </cell>
          <cell r="D23">
            <v>603376</v>
          </cell>
          <cell r="E23">
            <v>837632.59</v>
          </cell>
        </row>
        <row r="24">
          <cell r="B24" t="str">
            <v>Suspense Payment</v>
          </cell>
        </row>
        <row r="25">
          <cell r="B25" t="str">
            <v>Prepaid Sales Tax</v>
          </cell>
        </row>
        <row r="26">
          <cell r="B26" t="str">
            <v>Others</v>
          </cell>
          <cell r="D26">
            <v>395000</v>
          </cell>
          <cell r="E26">
            <v>20480</v>
          </cell>
        </row>
        <row r="27">
          <cell r="B27" t="str">
            <v>Sub Total</v>
          </cell>
          <cell r="C27">
            <v>756245.7</v>
          </cell>
          <cell r="D27">
            <v>998376</v>
          </cell>
          <cell r="E27">
            <v>858112.59</v>
          </cell>
        </row>
        <row r="29">
          <cell r="B29" t="str">
            <v>Allowance for Bad Debts</v>
          </cell>
        </row>
        <row r="30">
          <cell r="B30" t="str">
            <v>Allowance for Disposed Goods</v>
          </cell>
          <cell r="C30">
            <v>2238.58</v>
          </cell>
        </row>
        <row r="32">
          <cell r="B32" t="str">
            <v>Total Current Assets</v>
          </cell>
          <cell r="C32">
            <v>15141291.17</v>
          </cell>
          <cell r="D32">
            <v>15118741</v>
          </cell>
          <cell r="E32">
            <v>16006749.520000001</v>
          </cell>
        </row>
        <row r="34">
          <cell r="B34" t="str">
            <v>Fixed Assets</v>
          </cell>
          <cell r="C34">
            <v>8355499.5</v>
          </cell>
          <cell r="D34">
            <v>8365000</v>
          </cell>
          <cell r="E34">
            <v>7566262.8799999999</v>
          </cell>
        </row>
        <row r="35">
          <cell r="B35" t="str">
            <v>Allowance for Depreciation(-)</v>
          </cell>
          <cell r="C35">
            <v>2154068.34</v>
          </cell>
          <cell r="D35">
            <v>2155000</v>
          </cell>
          <cell r="E35">
            <v>1455824.86</v>
          </cell>
        </row>
        <row r="36">
          <cell r="B36" t="str">
            <v>Total Tangible Assets</v>
          </cell>
          <cell r="C36">
            <v>6201431.1600000001</v>
          </cell>
          <cell r="D36">
            <v>6210000</v>
          </cell>
          <cell r="E36">
            <v>6110438.0199999996</v>
          </cell>
        </row>
        <row r="38">
          <cell r="B38" t="str">
            <v>Goodwill</v>
          </cell>
        </row>
        <row r="39">
          <cell r="B39" t="str">
            <v>Start-up Costs</v>
          </cell>
        </row>
        <row r="40">
          <cell r="B40" t="str">
            <v>Others</v>
          </cell>
          <cell r="C40">
            <v>1705</v>
          </cell>
          <cell r="D40">
            <v>18000</v>
          </cell>
          <cell r="E40">
            <v>3565</v>
          </cell>
        </row>
        <row r="41">
          <cell r="B41" t="str">
            <v>Total Intangible Assets</v>
          </cell>
          <cell r="C41">
            <v>1705</v>
          </cell>
          <cell r="D41">
            <v>18000</v>
          </cell>
          <cell r="E41">
            <v>3565</v>
          </cell>
        </row>
        <row r="43">
          <cell r="B43" t="str">
            <v>Invested Securities</v>
          </cell>
        </row>
        <row r="44">
          <cell r="B44" t="str">
            <v>Deposit</v>
          </cell>
        </row>
        <row r="45">
          <cell r="B45" t="str">
            <v>Long-term Prepaid Expense</v>
          </cell>
          <cell r="C45">
            <v>3901365.46</v>
          </cell>
          <cell r="D45">
            <v>3620136</v>
          </cell>
        </row>
        <row r="46">
          <cell r="B46" t="str">
            <v>Others</v>
          </cell>
        </row>
        <row r="47">
          <cell r="B47" t="str">
            <v>Total Investments</v>
          </cell>
          <cell r="C47">
            <v>3901365.46</v>
          </cell>
          <cell r="D47">
            <v>3620136</v>
          </cell>
          <cell r="E47">
            <v>0</v>
          </cell>
        </row>
        <row r="49">
          <cell r="B49" t="str">
            <v>Total Fixed Assets</v>
          </cell>
          <cell r="C49">
            <v>10104501.620000001</v>
          </cell>
          <cell r="D49">
            <v>9848136</v>
          </cell>
          <cell r="E49">
            <v>6114003.0199999996</v>
          </cell>
        </row>
        <row r="51">
          <cell r="B51" t="str">
            <v>Deffered Assets</v>
          </cell>
          <cell r="C51">
            <v>230863.46</v>
          </cell>
          <cell r="D51">
            <v>230864</v>
          </cell>
          <cell r="E51">
            <v>405273.14</v>
          </cell>
        </row>
        <row r="53">
          <cell r="B53" t="str">
            <v>Elimination</v>
          </cell>
        </row>
        <row r="55">
          <cell r="B55" t="str">
            <v>Total Assets</v>
          </cell>
          <cell r="C55">
            <v>25476656.25</v>
          </cell>
          <cell r="D55">
            <v>25197741</v>
          </cell>
          <cell r="E55">
            <v>22526025.68</v>
          </cell>
        </row>
      </sheetData>
      <sheetData sheetId="6"/>
      <sheetData sheetId="7"/>
      <sheetData sheetId="8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ba 11"/>
      <sheetName val="Solectron 11"/>
      <sheetName val="HT 11"/>
      <sheetName val="Sinba 11"/>
      <sheetName val="Sch3"/>
      <sheetName val="Pph Pasal 23 2011 To Pak Rais"/>
      <sheetName val="bs"/>
    </sheetNames>
    <definedNames>
      <definedName name="Number_of_Payments" refersTo="#REF!"/>
      <definedName name="Values_Entered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an"/>
      <sheetName val="DBP-23"/>
      <sheetName val="Links"/>
      <sheetName val="Marshal"/>
      <sheetName val="TB"/>
      <sheetName val="YearEnd02"/>
    </sheetNames>
    <sheetDataSet>
      <sheetData sheetId="0">
        <row r="1">
          <cell r="A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.Cash JKT(14-01)"/>
      <sheetName val="P.Cash JKT(24-01)"/>
      <sheetName val="P.Cash JKT(31-01)"/>
      <sheetName val="P.Cash BGR 7-1&amp;Misc."/>
      <sheetName val="P.Cash BGR 16-1"/>
      <sheetName val="P.Cash BGR 22-1"/>
      <sheetName val="Receipt Journal"/>
      <sheetName val="Receipt Journal (2)"/>
      <sheetName val="Receipt Journal (3)"/>
      <sheetName val="Receipt Journal (4)"/>
      <sheetName val="RJE "/>
      <sheetName val="RJE  (2)"/>
      <sheetName val="Sal-01-02"/>
      <sheetName val="Disc.F (Tempo)"/>
      <sheetName val="Prepaid(Jan02 Amortz)"/>
      <sheetName val="Adj Std"/>
      <sheetName val="RJE Fixed Ass"/>
      <sheetName val="Depre.Exp.Jan02"/>
      <sheetName val="Depr.Exp.Jan02(2)"/>
      <sheetName val="Journal Template"/>
      <sheetName val="All IntExp2001"/>
      <sheetName val="Trial"/>
      <sheetName val="Values"/>
      <sheetName val="K 2.1"/>
      <sheetName val="Links"/>
      <sheetName val="Permanent info"/>
      <sheetName val="Marshal"/>
      <sheetName val="outsourcing serv"/>
      <sheetName val="Isian"/>
      <sheetName val="RATE"/>
      <sheetName val="DBP-23"/>
      <sheetName val="Invoice"/>
      <sheetName val="Customize Your Invo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ook1"/>
      <sheetName val="Sheet2"/>
      <sheetName val="Sheet3"/>
      <sheetName val="#REF"/>
      <sheetName val="2002"/>
      <sheetName val="ocean voyage"/>
      <sheetName val="RECAP"/>
      <sheetName val="OCT"/>
      <sheetName val="SEPT"/>
      <sheetName val="AUG"/>
      <sheetName val="JUL"/>
      <sheetName val="JUN"/>
      <sheetName val="MAY"/>
      <sheetName val="APR"/>
      <sheetName val="MAR"/>
      <sheetName val="FEB"/>
      <sheetName val="Sheet4"/>
      <sheetName val="Link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ickmarks"/>
      <sheetName val="GeneralInfo"/>
      <sheetName val="Permanent info"/>
      <sheetName val="Journal Template"/>
      <sheetName val="FE_1770_P1"/>
      <sheetName val="Segment"/>
      <sheetName val="Isian"/>
      <sheetName val="DBP-23"/>
      <sheetName val="Sheet1"/>
      <sheetName val="BP1_23"/>
    </sheetNames>
    <sheetDataSet>
      <sheetData sheetId="0" refreshError="1"/>
      <sheetData sheetId="1">
        <row r="1">
          <cell r="K1">
            <v>37986</v>
          </cell>
        </row>
        <row r="3">
          <cell r="K3">
            <v>62388843</v>
          </cell>
        </row>
        <row r="4">
          <cell r="K4">
            <v>101075063</v>
          </cell>
        </row>
        <row r="5">
          <cell r="K5">
            <v>16312825</v>
          </cell>
        </row>
        <row r="6">
          <cell r="K6">
            <v>21433757</v>
          </cell>
        </row>
        <row r="7">
          <cell r="K7">
            <v>135048509</v>
          </cell>
        </row>
        <row r="8">
          <cell r="K8">
            <v>140016010</v>
          </cell>
        </row>
        <row r="9">
          <cell r="K9">
            <v>76918831</v>
          </cell>
        </row>
        <row r="10">
          <cell r="K10">
            <v>0</v>
          </cell>
        </row>
        <row r="11">
          <cell r="K11">
            <v>0</v>
          </cell>
        </row>
        <row r="12">
          <cell r="K12">
            <v>0</v>
          </cell>
        </row>
        <row r="13">
          <cell r="K13">
            <v>8015000000</v>
          </cell>
        </row>
        <row r="14">
          <cell r="K14">
            <v>152370000</v>
          </cell>
        </row>
        <row r="15">
          <cell r="K15">
            <v>0</v>
          </cell>
        </row>
        <row r="16">
          <cell r="K16">
            <v>74396480263</v>
          </cell>
        </row>
        <row r="17">
          <cell r="K17">
            <v>19600000000</v>
          </cell>
        </row>
        <row r="18">
          <cell r="K18">
            <v>0</v>
          </cell>
        </row>
        <row r="19">
          <cell r="K19">
            <v>84680947194</v>
          </cell>
        </row>
        <row r="20">
          <cell r="K20">
            <v>63013066</v>
          </cell>
        </row>
        <row r="21">
          <cell r="K21">
            <v>0</v>
          </cell>
        </row>
        <row r="22">
          <cell r="K22">
            <v>0</v>
          </cell>
        </row>
        <row r="23">
          <cell r="K23">
            <v>61879116</v>
          </cell>
        </row>
        <row r="24">
          <cell r="K24">
            <v>68060204</v>
          </cell>
        </row>
        <row r="25">
          <cell r="K25">
            <v>11411809</v>
          </cell>
        </row>
        <row r="26">
          <cell r="K26">
            <v>300000</v>
          </cell>
        </row>
        <row r="27">
          <cell r="K27">
            <v>2000000</v>
          </cell>
        </row>
        <row r="28">
          <cell r="K28">
            <v>2000000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9998031</v>
          </cell>
        </row>
        <row r="32">
          <cell r="K32">
            <v>11994082</v>
          </cell>
        </row>
        <row r="33">
          <cell r="K33">
            <v>50000</v>
          </cell>
        </row>
        <row r="34">
          <cell r="K34">
            <v>3000000</v>
          </cell>
        </row>
        <row r="35">
          <cell r="K35">
            <v>500000</v>
          </cell>
        </row>
        <row r="36">
          <cell r="K36">
            <v>500000</v>
          </cell>
        </row>
        <row r="37">
          <cell r="K37">
            <v>500000</v>
          </cell>
        </row>
        <row r="38">
          <cell r="K38">
            <v>0</v>
          </cell>
        </row>
        <row r="39">
          <cell r="K39">
            <v>187633197603</v>
          </cell>
        </row>
        <row r="41">
          <cell r="K41">
            <v>50000000</v>
          </cell>
        </row>
        <row r="42">
          <cell r="K42">
            <v>50000000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935935</v>
          </cell>
        </row>
        <row r="47">
          <cell r="K47">
            <v>2529001200</v>
          </cell>
        </row>
        <row r="48">
          <cell r="K48">
            <v>0</v>
          </cell>
        </row>
        <row r="49">
          <cell r="K49">
            <v>2529937135</v>
          </cell>
        </row>
        <row r="51">
          <cell r="K51">
            <v>0</v>
          </cell>
        </row>
        <row r="52">
          <cell r="K52">
            <v>0</v>
          </cell>
        </row>
        <row r="54">
          <cell r="K54">
            <v>0</v>
          </cell>
        </row>
        <row r="55">
          <cell r="K55">
            <v>1800000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39099681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40899681</v>
          </cell>
        </row>
        <row r="66">
          <cell r="K66">
            <v>68424113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4000000</v>
          </cell>
        </row>
        <row r="72">
          <cell r="K72">
            <v>4750000</v>
          </cell>
        </row>
        <row r="73">
          <cell r="K73">
            <v>0</v>
          </cell>
        </row>
        <row r="74">
          <cell r="K74">
            <v>8000000</v>
          </cell>
        </row>
        <row r="75">
          <cell r="K75">
            <v>11623000</v>
          </cell>
        </row>
        <row r="76">
          <cell r="K76">
            <v>5250000</v>
          </cell>
        </row>
        <row r="77">
          <cell r="K77">
            <v>1500000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50303382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12203200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2580000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56854600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1528750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227017045</v>
          </cell>
        </row>
        <row r="132">
          <cell r="K132">
            <v>3176461712</v>
          </cell>
        </row>
        <row r="133">
          <cell r="K133">
            <v>1412233681</v>
          </cell>
        </row>
        <row r="134">
          <cell r="K134">
            <v>4588695393</v>
          </cell>
        </row>
        <row r="136">
          <cell r="K136">
            <v>2110411920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1693110551</v>
          </cell>
        </row>
        <row r="150">
          <cell r="K150">
            <v>3803522471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5994913</v>
          </cell>
        </row>
        <row r="161">
          <cell r="K161">
            <v>9152400</v>
          </cell>
        </row>
        <row r="162">
          <cell r="K162">
            <v>6600001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4400002</v>
          </cell>
        </row>
        <row r="168">
          <cell r="K168">
            <v>0</v>
          </cell>
        </row>
        <row r="169">
          <cell r="K169">
            <v>26147316</v>
          </cell>
        </row>
        <row r="171">
          <cell r="K171">
            <v>4676037424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9820606169</v>
          </cell>
        </row>
        <row r="175">
          <cell r="K175">
            <v>2739402674</v>
          </cell>
        </row>
        <row r="176">
          <cell r="K176">
            <v>47646830</v>
          </cell>
        </row>
        <row r="177">
          <cell r="K177">
            <v>47863241</v>
          </cell>
        </row>
        <row r="178">
          <cell r="K178">
            <v>34383108</v>
          </cell>
        </row>
        <row r="179">
          <cell r="K179">
            <v>111108682</v>
          </cell>
        </row>
        <row r="180">
          <cell r="K180">
            <v>0</v>
          </cell>
        </row>
        <row r="181">
          <cell r="K181">
            <v>7146806296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24623854424</v>
          </cell>
        </row>
        <row r="189">
          <cell r="K189">
            <v>16812130772</v>
          </cell>
        </row>
        <row r="190">
          <cell r="K190">
            <v>3654642999</v>
          </cell>
        </row>
        <row r="191">
          <cell r="K191">
            <v>1934750401</v>
          </cell>
        </row>
        <row r="192">
          <cell r="K192">
            <v>504852687</v>
          </cell>
        </row>
        <row r="193">
          <cell r="K193">
            <v>11286380278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577600000</v>
          </cell>
        </row>
        <row r="198">
          <cell r="K198">
            <v>16989661233</v>
          </cell>
        </row>
        <row r="199">
          <cell r="K199">
            <v>3542562007</v>
          </cell>
        </row>
        <row r="200">
          <cell r="K200">
            <v>496505691</v>
          </cell>
        </row>
        <row r="201">
          <cell r="K201">
            <v>0</v>
          </cell>
        </row>
        <row r="202">
          <cell r="K202">
            <v>724037209</v>
          </cell>
        </row>
        <row r="203">
          <cell r="K203">
            <v>113436600</v>
          </cell>
        </row>
        <row r="204">
          <cell r="K204">
            <v>365217669</v>
          </cell>
        </row>
        <row r="205">
          <cell r="K205">
            <v>100891417</v>
          </cell>
        </row>
        <row r="206">
          <cell r="K206">
            <v>1430444624</v>
          </cell>
        </row>
        <row r="207">
          <cell r="K207">
            <v>79000000</v>
          </cell>
        </row>
        <row r="208">
          <cell r="K208">
            <v>72809015996</v>
          </cell>
        </row>
        <row r="209">
          <cell r="K209">
            <v>7054901042</v>
          </cell>
        </row>
        <row r="210">
          <cell r="K210">
            <v>-3197560370</v>
          </cell>
        </row>
        <row r="211">
          <cell r="K211">
            <v>-1818975956</v>
          </cell>
        </row>
        <row r="212">
          <cell r="K212">
            <v>-949564496</v>
          </cell>
        </row>
        <row r="213">
          <cell r="K213">
            <v>-247363407</v>
          </cell>
        </row>
        <row r="214">
          <cell r="K214">
            <v>-9978873152</v>
          </cell>
        </row>
        <row r="215">
          <cell r="K215">
            <v>-3514682022</v>
          </cell>
        </row>
        <row r="216">
          <cell r="K216">
            <v>-222706982</v>
          </cell>
        </row>
        <row r="217">
          <cell r="K217">
            <v>-324129701</v>
          </cell>
        </row>
        <row r="218">
          <cell r="K218">
            <v>-155738448</v>
          </cell>
        </row>
        <row r="219">
          <cell r="K219">
            <v>0</v>
          </cell>
        </row>
        <row r="220">
          <cell r="K220">
            <v>-1427038025</v>
          </cell>
        </row>
        <row r="221">
          <cell r="K221">
            <v>-30046426899</v>
          </cell>
        </row>
        <row r="222">
          <cell r="K222">
            <v>-666229248</v>
          </cell>
        </row>
        <row r="223">
          <cell r="K223">
            <v>-74989986</v>
          </cell>
        </row>
        <row r="224">
          <cell r="K224">
            <v>-40116777</v>
          </cell>
        </row>
        <row r="225">
          <cell r="K225">
            <v>-40171217</v>
          </cell>
        </row>
        <row r="226">
          <cell r="K226">
            <v>-63199200</v>
          </cell>
        </row>
        <row r="227">
          <cell r="K227">
            <v>-2761018282</v>
          </cell>
        </row>
        <row r="228">
          <cell r="K228">
            <v>82947246457</v>
          </cell>
        </row>
        <row r="230">
          <cell r="K230">
            <v>53375480629</v>
          </cell>
        </row>
        <row r="231">
          <cell r="K231">
            <v>4755689550</v>
          </cell>
        </row>
        <row r="232">
          <cell r="K232">
            <v>-17068125000</v>
          </cell>
        </row>
        <row r="233">
          <cell r="K233">
            <v>18366200000</v>
          </cell>
        </row>
        <row r="234">
          <cell r="K234">
            <v>10076046875</v>
          </cell>
        </row>
        <row r="235">
          <cell r="K235">
            <v>559346564</v>
          </cell>
        </row>
        <row r="236">
          <cell r="K236">
            <v>48932943146</v>
          </cell>
        </row>
        <row r="237">
          <cell r="K237">
            <v>2079991039</v>
          </cell>
        </row>
        <row r="238">
          <cell r="K238">
            <v>31684934583</v>
          </cell>
        </row>
        <row r="239">
          <cell r="K239">
            <v>4242504115</v>
          </cell>
        </row>
        <row r="240">
          <cell r="K240">
            <v>622376130</v>
          </cell>
        </row>
        <row r="241">
          <cell r="K241">
            <v>465078790</v>
          </cell>
        </row>
        <row r="242">
          <cell r="K242">
            <v>4426489189</v>
          </cell>
        </row>
        <row r="243">
          <cell r="K243">
            <v>-1109175000</v>
          </cell>
        </row>
        <row r="244">
          <cell r="K244">
            <v>3564573779</v>
          </cell>
        </row>
        <row r="245">
          <cell r="K245">
            <v>-1596000000</v>
          </cell>
        </row>
        <row r="246">
          <cell r="K246">
            <v>-97350000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-2792517078</v>
          </cell>
        </row>
        <row r="254">
          <cell r="K254">
            <v>773643209</v>
          </cell>
        </row>
        <row r="255">
          <cell r="K255">
            <v>-3366126776</v>
          </cell>
        </row>
        <row r="256">
          <cell r="K256">
            <v>-324389792</v>
          </cell>
        </row>
        <row r="257">
          <cell r="K257">
            <v>-2691633758</v>
          </cell>
        </row>
        <row r="258">
          <cell r="K258">
            <v>-16526872821</v>
          </cell>
        </row>
        <row r="259">
          <cell r="K259">
            <v>-1284418705</v>
          </cell>
        </row>
        <row r="260">
          <cell r="K260">
            <v>-8597445590</v>
          </cell>
        </row>
        <row r="261">
          <cell r="K261">
            <v>-7092879923</v>
          </cell>
        </row>
        <row r="262">
          <cell r="K262">
            <v>-392549459</v>
          </cell>
        </row>
        <row r="263">
          <cell r="K263">
            <v>1176861774</v>
          </cell>
        </row>
        <row r="264">
          <cell r="K264">
            <v>71784144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52000000</v>
          </cell>
        </row>
        <row r="272">
          <cell r="K272">
            <v>279393927549</v>
          </cell>
        </row>
        <row r="273">
          <cell r="K273">
            <v>195575258578</v>
          </cell>
        </row>
        <row r="274">
          <cell r="K274">
            <v>-46569148373</v>
          </cell>
        </row>
        <row r="275">
          <cell r="K275">
            <v>-4420569829</v>
          </cell>
        </row>
        <row r="276">
          <cell r="K276">
            <v>5230017998</v>
          </cell>
        </row>
        <row r="277">
          <cell r="K277">
            <v>-9247549555</v>
          </cell>
        </row>
        <row r="278">
          <cell r="K278">
            <v>-513354606</v>
          </cell>
        </row>
        <row r="279">
          <cell r="K279">
            <v>-36820453262</v>
          </cell>
        </row>
        <row r="280">
          <cell r="K280">
            <v>-705044036</v>
          </cell>
        </row>
        <row r="281">
          <cell r="K281">
            <v>-13150333153</v>
          </cell>
        </row>
        <row r="282">
          <cell r="K282">
            <v>-1363972823</v>
          </cell>
        </row>
        <row r="283">
          <cell r="K283">
            <v>-203783111</v>
          </cell>
        </row>
        <row r="284">
          <cell r="K284">
            <v>-119792712</v>
          </cell>
        </row>
        <row r="285">
          <cell r="K285">
            <v>-773805156</v>
          </cell>
        </row>
        <row r="286">
          <cell r="K286">
            <v>285695852</v>
          </cell>
        </row>
        <row r="287">
          <cell r="K287">
            <v>-521237168</v>
          </cell>
        </row>
        <row r="288">
          <cell r="K288">
            <v>305311720</v>
          </cell>
        </row>
        <row r="289">
          <cell r="K289">
            <v>18622867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-43575465150</v>
          </cell>
        </row>
        <row r="297">
          <cell r="K297">
            <v>-170824532202</v>
          </cell>
        </row>
        <row r="298">
          <cell r="K298">
            <v>0</v>
          </cell>
        </row>
        <row r="299">
          <cell r="K299">
            <v>274286253042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814069495</v>
          </cell>
        </row>
        <row r="392">
          <cell r="K392">
            <v>814069495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826350</v>
          </cell>
        </row>
        <row r="403">
          <cell r="K403">
            <v>4000000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30019</v>
          </cell>
        </row>
        <row r="417">
          <cell r="K417">
            <v>3443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11652</v>
          </cell>
        </row>
        <row r="421">
          <cell r="K421">
            <v>0</v>
          </cell>
        </row>
        <row r="422">
          <cell r="K422">
            <v>419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230211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39663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1516204</v>
          </cell>
        </row>
        <row r="436">
          <cell r="K436">
            <v>0</v>
          </cell>
        </row>
        <row r="437">
          <cell r="K437">
            <v>9379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5044</v>
          </cell>
        </row>
        <row r="446">
          <cell r="K446">
            <v>13171</v>
          </cell>
        </row>
        <row r="447">
          <cell r="K447">
            <v>38790</v>
          </cell>
        </row>
        <row r="448">
          <cell r="K448">
            <v>0</v>
          </cell>
        </row>
        <row r="449">
          <cell r="K449">
            <v>12337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16494656</v>
          </cell>
        </row>
        <row r="453">
          <cell r="K453">
            <v>0</v>
          </cell>
        </row>
        <row r="454">
          <cell r="K454">
            <v>12079442</v>
          </cell>
        </row>
        <row r="455">
          <cell r="K455">
            <v>-1453000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33857780</v>
          </cell>
        </row>
        <row r="464">
          <cell r="K464">
            <v>-1948000</v>
          </cell>
        </row>
        <row r="465">
          <cell r="K465">
            <v>0</v>
          </cell>
        </row>
        <row r="466">
          <cell r="K466">
            <v>-775000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-4178118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-9413250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-12307250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-1755600</v>
          </cell>
        </row>
        <row r="482">
          <cell r="K482">
            <v>-73057000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-361437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-401500000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-16800000</v>
          </cell>
        </row>
        <row r="495">
          <cell r="K495">
            <v>-5690000</v>
          </cell>
        </row>
        <row r="496">
          <cell r="K496">
            <v>0</v>
          </cell>
        </row>
        <row r="497">
          <cell r="K497">
            <v>-26003000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-1224000</v>
          </cell>
        </row>
        <row r="502">
          <cell r="K502">
            <v>-695704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-209000</v>
          </cell>
        </row>
        <row r="509">
          <cell r="K509">
            <v>0</v>
          </cell>
        </row>
        <row r="510">
          <cell r="K510">
            <v>-211662860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-889460</v>
          </cell>
        </row>
        <row r="525">
          <cell r="K525">
            <v>-5557254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-17513793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-1778500</v>
          </cell>
        </row>
        <row r="538">
          <cell r="K538">
            <v>-503661</v>
          </cell>
        </row>
        <row r="539">
          <cell r="K539">
            <v>0</v>
          </cell>
        </row>
        <row r="540">
          <cell r="K540">
            <v>-202500</v>
          </cell>
        </row>
        <row r="541">
          <cell r="K541">
            <v>0</v>
          </cell>
        </row>
        <row r="542">
          <cell r="K542">
            <v>-5680460</v>
          </cell>
        </row>
        <row r="543">
          <cell r="K543">
            <v>0</v>
          </cell>
        </row>
        <row r="544">
          <cell r="K544">
            <v>-355960</v>
          </cell>
        </row>
        <row r="545">
          <cell r="K545">
            <v>-1777500</v>
          </cell>
        </row>
        <row r="546">
          <cell r="K546">
            <v>0</v>
          </cell>
        </row>
        <row r="547">
          <cell r="K547">
            <v>-3279000</v>
          </cell>
        </row>
        <row r="548">
          <cell r="K548">
            <v>-16814750</v>
          </cell>
        </row>
        <row r="549">
          <cell r="K549">
            <v>0</v>
          </cell>
        </row>
        <row r="550">
          <cell r="K550">
            <v>-820000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-5757800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-13790000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-200000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-832500</v>
          </cell>
        </row>
        <row r="566">
          <cell r="K566">
            <v>-5666000</v>
          </cell>
        </row>
        <row r="567">
          <cell r="K567">
            <v>-3515500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-105000</v>
          </cell>
        </row>
        <row r="575">
          <cell r="K575">
            <v>-200000</v>
          </cell>
        </row>
        <row r="576">
          <cell r="K576">
            <v>0</v>
          </cell>
        </row>
        <row r="577">
          <cell r="K577">
            <v>-878250</v>
          </cell>
        </row>
        <row r="578">
          <cell r="K578">
            <v>-636300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-3461250</v>
          </cell>
        </row>
        <row r="584">
          <cell r="K584">
            <v>-5195000</v>
          </cell>
        </row>
        <row r="585">
          <cell r="K585">
            <v>-12826000</v>
          </cell>
        </row>
        <row r="586">
          <cell r="K586">
            <v>-4091500</v>
          </cell>
        </row>
        <row r="587">
          <cell r="K587">
            <v>-1075000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-3832180</v>
          </cell>
        </row>
        <row r="591">
          <cell r="K591">
            <v>-65000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-4200000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-582500</v>
          </cell>
        </row>
        <row r="599">
          <cell r="K599">
            <v>-282717226</v>
          </cell>
        </row>
        <row r="600">
          <cell r="K600">
            <v>-3055000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-1860467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-8068500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-11866250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-5181160</v>
          </cell>
        </row>
        <row r="668">
          <cell r="K668">
            <v>0</v>
          </cell>
        </row>
        <row r="669">
          <cell r="K669">
            <v>-24587750</v>
          </cell>
        </row>
        <row r="670">
          <cell r="K670">
            <v>-5036025</v>
          </cell>
        </row>
        <row r="671">
          <cell r="K671">
            <v>-54000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-104273838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-6000000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-42522702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-68572047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-23978717</v>
          </cell>
        </row>
        <row r="696">
          <cell r="K696">
            <v>0</v>
          </cell>
        </row>
        <row r="697">
          <cell r="K697">
            <v>-30506388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-19513958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-461344136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-22639174</v>
          </cell>
        </row>
        <row r="712">
          <cell r="K712">
            <v>-67484333</v>
          </cell>
        </row>
        <row r="713">
          <cell r="K713">
            <v>0</v>
          </cell>
        </row>
        <row r="714">
          <cell r="K714">
            <v>-12249061</v>
          </cell>
        </row>
        <row r="715">
          <cell r="K715">
            <v>-18585099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-14523343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-43477030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-25163908</v>
          </cell>
        </row>
        <row r="731">
          <cell r="K731">
            <v>0</v>
          </cell>
        </row>
        <row r="732">
          <cell r="K732">
            <v>-1135000</v>
          </cell>
        </row>
        <row r="733">
          <cell r="K733">
            <v>0</v>
          </cell>
        </row>
        <row r="734">
          <cell r="K734">
            <v>-69980282</v>
          </cell>
        </row>
        <row r="735">
          <cell r="K735">
            <v>0</v>
          </cell>
        </row>
        <row r="736">
          <cell r="K736">
            <v>-703068971</v>
          </cell>
        </row>
        <row r="737">
          <cell r="K737">
            <v>0</v>
          </cell>
        </row>
        <row r="738">
          <cell r="K738">
            <v>-3689322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-15483582</v>
          </cell>
        </row>
        <row r="747">
          <cell r="K747">
            <v>0</v>
          </cell>
        </row>
        <row r="748">
          <cell r="K748">
            <v>-21932364</v>
          </cell>
        </row>
        <row r="749">
          <cell r="K749">
            <v>0</v>
          </cell>
        </row>
        <row r="750">
          <cell r="K750">
            <v>-40841080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-13893346</v>
          </cell>
        </row>
        <row r="756">
          <cell r="K756">
            <v>-47600929</v>
          </cell>
        </row>
        <row r="757">
          <cell r="K757">
            <v>-13635480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-3228655</v>
          </cell>
        </row>
        <row r="769">
          <cell r="K769">
            <v>0</v>
          </cell>
        </row>
        <row r="770">
          <cell r="K770">
            <v>-9866520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-10793964</v>
          </cell>
        </row>
        <row r="775">
          <cell r="K775">
            <v>-26235329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-1135000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-29906703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-12331439</v>
          </cell>
        </row>
        <row r="789">
          <cell r="K789">
            <v>0</v>
          </cell>
        </row>
        <row r="790">
          <cell r="K790">
            <v>-12937217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-3095000</v>
          </cell>
        </row>
        <row r="796">
          <cell r="K796">
            <v>0</v>
          </cell>
        </row>
        <row r="797">
          <cell r="K797">
            <v>-5593248</v>
          </cell>
        </row>
        <row r="798">
          <cell r="K798">
            <v>0</v>
          </cell>
        </row>
        <row r="799">
          <cell r="K799">
            <v>-26859329</v>
          </cell>
        </row>
        <row r="800">
          <cell r="K800">
            <v>-60907368</v>
          </cell>
        </row>
        <row r="801">
          <cell r="K801">
            <v>-16945682</v>
          </cell>
        </row>
        <row r="802">
          <cell r="K802">
            <v>-73111590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-20749470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-30589963</v>
          </cell>
        </row>
        <row r="815">
          <cell r="K815">
            <v>-19657742</v>
          </cell>
        </row>
        <row r="816">
          <cell r="K816">
            <v>0</v>
          </cell>
        </row>
        <row r="817">
          <cell r="K817">
            <v>-3615396</v>
          </cell>
        </row>
        <row r="818">
          <cell r="K818">
            <v>-19568833</v>
          </cell>
        </row>
        <row r="819">
          <cell r="K819">
            <v>-8921650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-32319664</v>
          </cell>
        </row>
        <row r="825">
          <cell r="K825">
            <v>0</v>
          </cell>
        </row>
        <row r="826">
          <cell r="K826">
            <v>-6195900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-38404967</v>
          </cell>
        </row>
        <row r="830">
          <cell r="K830">
            <v>-121000000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-47636570</v>
          </cell>
        </row>
        <row r="835">
          <cell r="K835">
            <v>-5954400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-50640834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-9394736</v>
          </cell>
        </row>
        <row r="846">
          <cell r="K846">
            <v>0</v>
          </cell>
        </row>
        <row r="847">
          <cell r="K847">
            <v>-10700465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-724680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-27541200</v>
          </cell>
        </row>
        <row r="855">
          <cell r="K855">
            <v>-25409366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-4640446</v>
          </cell>
        </row>
        <row r="860">
          <cell r="K860">
            <v>-5341085</v>
          </cell>
        </row>
        <row r="861">
          <cell r="K861">
            <v>-33051575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-10903362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-16664497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-12830389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-3594240</v>
          </cell>
        </row>
        <row r="880">
          <cell r="K880">
            <v>0</v>
          </cell>
        </row>
        <row r="881">
          <cell r="K881">
            <v>-133440000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-3122900</v>
          </cell>
        </row>
        <row r="885">
          <cell r="K885">
            <v>-9434173</v>
          </cell>
        </row>
        <row r="886">
          <cell r="K886">
            <v>0</v>
          </cell>
        </row>
        <row r="887">
          <cell r="K887">
            <v>-16651709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-41983623</v>
          </cell>
        </row>
        <row r="894">
          <cell r="K894">
            <v>-1685000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-17826844</v>
          </cell>
        </row>
        <row r="903">
          <cell r="K903">
            <v>-16097168</v>
          </cell>
        </row>
        <row r="904">
          <cell r="K904">
            <v>-3299800</v>
          </cell>
        </row>
        <row r="905">
          <cell r="K905">
            <v>-46842665</v>
          </cell>
        </row>
        <row r="906">
          <cell r="K906">
            <v>-245000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-4273810661</v>
          </cell>
        </row>
        <row r="944">
          <cell r="K944">
            <v>-44500000</v>
          </cell>
        </row>
        <row r="945">
          <cell r="K945">
            <v>0</v>
          </cell>
        </row>
        <row r="946">
          <cell r="K946">
            <v>-169202441</v>
          </cell>
        </row>
        <row r="947">
          <cell r="K947">
            <v>0</v>
          </cell>
        </row>
        <row r="948">
          <cell r="K948">
            <v>-5165340338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-802733695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-6181776474</v>
          </cell>
        </row>
        <row r="961">
          <cell r="K961">
            <v>-53200493</v>
          </cell>
        </row>
        <row r="962">
          <cell r="K962">
            <v>-13018635</v>
          </cell>
        </row>
        <row r="963">
          <cell r="K963">
            <v>-66219128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-3192300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-1625000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-18260000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-4250000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-11825000</v>
          </cell>
        </row>
        <row r="989">
          <cell r="K989">
            <v>-11825000</v>
          </cell>
        </row>
        <row r="990">
          <cell r="K990">
            <v>-11825000</v>
          </cell>
        </row>
        <row r="991">
          <cell r="K991">
            <v>-27390000</v>
          </cell>
        </row>
        <row r="992">
          <cell r="K992">
            <v>0</v>
          </cell>
        </row>
        <row r="993">
          <cell r="K993">
            <v>-2299000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-23254000</v>
          </cell>
        </row>
        <row r="998">
          <cell r="K998">
            <v>-34881000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-4600880</v>
          </cell>
        </row>
        <row r="1004">
          <cell r="K1004">
            <v>-9523858</v>
          </cell>
        </row>
        <row r="1005">
          <cell r="K1005">
            <v>-30220919</v>
          </cell>
        </row>
        <row r="1006">
          <cell r="K1006">
            <v>-20121934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-131430263</v>
          </cell>
        </row>
        <row r="1011">
          <cell r="K1011">
            <v>-20647000</v>
          </cell>
        </row>
        <row r="1012">
          <cell r="K1012">
            <v>0</v>
          </cell>
        </row>
        <row r="1013">
          <cell r="K1013">
            <v>-20271447</v>
          </cell>
        </row>
        <row r="1014">
          <cell r="K1014">
            <v>-980835</v>
          </cell>
        </row>
        <row r="1015">
          <cell r="K1015">
            <v>-1151098</v>
          </cell>
        </row>
        <row r="1016">
          <cell r="K1016">
            <v>-7675000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-3000000</v>
          </cell>
        </row>
        <row r="1022">
          <cell r="K1022">
            <v>-7969550</v>
          </cell>
        </row>
        <row r="1023">
          <cell r="K1023">
            <v>-408219084</v>
          </cell>
        </row>
        <row r="1025">
          <cell r="K1025">
            <v>-93115000000</v>
          </cell>
        </row>
        <row r="1026">
          <cell r="K1026">
            <v>0</v>
          </cell>
        </row>
        <row r="1027">
          <cell r="K1027">
            <v>-93115000000</v>
          </cell>
        </row>
        <row r="1029">
          <cell r="K1029">
            <v>-687500000</v>
          </cell>
        </row>
        <row r="1030">
          <cell r="K1030">
            <v>-687500000</v>
          </cell>
        </row>
        <row r="1032">
          <cell r="K1032">
            <v>18975000</v>
          </cell>
        </row>
        <row r="1033">
          <cell r="K1033">
            <v>-18975000</v>
          </cell>
        </row>
        <row r="1034">
          <cell r="K1034">
            <v>-290031299</v>
          </cell>
        </row>
        <row r="1035">
          <cell r="K1035">
            <v>0</v>
          </cell>
        </row>
        <row r="1036">
          <cell r="K1036">
            <v>-75521926</v>
          </cell>
        </row>
        <row r="1037">
          <cell r="K1037">
            <v>-501847186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-110045000</v>
          </cell>
        </row>
        <row r="1041">
          <cell r="K1041">
            <v>-18623000</v>
          </cell>
        </row>
        <row r="1042">
          <cell r="K1042">
            <v>0</v>
          </cell>
        </row>
        <row r="1043">
          <cell r="K1043">
            <v>-356758352</v>
          </cell>
        </row>
        <row r="1044">
          <cell r="K1044">
            <v>-169088568</v>
          </cell>
        </row>
        <row r="1045">
          <cell r="K1045">
            <v>-81510630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-19691991</v>
          </cell>
        </row>
        <row r="1050">
          <cell r="K1050">
            <v>-368000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-207436998</v>
          </cell>
        </row>
        <row r="1055">
          <cell r="K1055">
            <v>-53141192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-11139009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-42459255</v>
          </cell>
        </row>
        <row r="1074">
          <cell r="K1074">
            <v>-66628438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-1281165354</v>
          </cell>
        </row>
        <row r="1080">
          <cell r="K1080">
            <v>-55871540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-11792338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-26920647</v>
          </cell>
        </row>
        <row r="1091">
          <cell r="K1091">
            <v>0</v>
          </cell>
        </row>
        <row r="1092">
          <cell r="K1092">
            <v>-21829627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-3401870350</v>
          </cell>
        </row>
        <row r="1098">
          <cell r="K1098">
            <v>0</v>
          </cell>
        </row>
        <row r="1099">
          <cell r="K1099">
            <v>-300846000000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-110838000000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-411684000000</v>
          </cell>
        </row>
        <row r="1107">
          <cell r="K1107">
            <v>0</v>
          </cell>
        </row>
        <row r="1109">
          <cell r="K1109">
            <v>0</v>
          </cell>
        </row>
        <row r="1110">
          <cell r="K1110">
            <v>-2129563230</v>
          </cell>
        </row>
        <row r="1111">
          <cell r="K1111">
            <v>0</v>
          </cell>
        </row>
        <row r="1112">
          <cell r="K1112">
            <v>-305240718</v>
          </cell>
        </row>
        <row r="1113">
          <cell r="K1113">
            <v>-60105709</v>
          </cell>
        </row>
        <row r="1114">
          <cell r="K1114">
            <v>-114272273</v>
          </cell>
        </row>
        <row r="1115">
          <cell r="K1115">
            <v>0</v>
          </cell>
        </row>
        <row r="1116">
          <cell r="K1116">
            <v>-25850340</v>
          </cell>
        </row>
        <row r="1117">
          <cell r="K1117">
            <v>-174345929</v>
          </cell>
        </row>
        <row r="1118">
          <cell r="K1118">
            <v>-3665451</v>
          </cell>
        </row>
        <row r="1119">
          <cell r="K1119">
            <v>-1618502</v>
          </cell>
        </row>
        <row r="1120">
          <cell r="K1120">
            <v>-19146075</v>
          </cell>
        </row>
        <row r="1121">
          <cell r="K1121">
            <v>-22743556856</v>
          </cell>
        </row>
        <row r="1122">
          <cell r="K1122">
            <v>-2649967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-1146076217</v>
          </cell>
        </row>
        <row r="1126">
          <cell r="K1126">
            <v>-26726091267</v>
          </cell>
        </row>
        <row r="1128">
          <cell r="K1128">
            <v>-30201668107</v>
          </cell>
        </row>
        <row r="1129">
          <cell r="K1129">
            <v>-20586984913</v>
          </cell>
        </row>
        <row r="1130">
          <cell r="K1130">
            <v>21092755264</v>
          </cell>
        </row>
        <row r="1131">
          <cell r="K1131">
            <v>30201668107</v>
          </cell>
        </row>
        <row r="1132">
          <cell r="K1132">
            <v>-447732105</v>
          </cell>
        </row>
        <row r="1133">
          <cell r="K1133">
            <v>58038246</v>
          </cell>
        </row>
        <row r="1135">
          <cell r="K1135">
            <v>-6000000000</v>
          </cell>
        </row>
        <row r="1136">
          <cell r="K1136">
            <v>-6000000000</v>
          </cell>
        </row>
        <row r="1138">
          <cell r="K1138">
            <v>1487151729</v>
          </cell>
        </row>
        <row r="1139">
          <cell r="K1139">
            <v>1487151729</v>
          </cell>
        </row>
        <row r="1141">
          <cell r="K1141">
            <v>0</v>
          </cell>
        </row>
        <row r="1142">
          <cell r="K1142">
            <v>-211487881705</v>
          </cell>
        </row>
        <row r="1143">
          <cell r="K1143">
            <v>-14542006000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-226029887705</v>
          </cell>
        </row>
        <row r="1149">
          <cell r="K1149">
            <v>-111240977170</v>
          </cell>
        </row>
        <row r="1150">
          <cell r="K1150">
            <v>159591000</v>
          </cell>
        </row>
        <row r="1151">
          <cell r="K1151">
            <v>3759849428</v>
          </cell>
        </row>
        <row r="1152">
          <cell r="K1152">
            <v>388906662</v>
          </cell>
        </row>
        <row r="1153">
          <cell r="K1153">
            <v>973115833</v>
          </cell>
        </row>
        <row r="1154">
          <cell r="K1154">
            <v>23680877141</v>
          </cell>
        </row>
        <row r="1155">
          <cell r="K1155">
            <v>101611746</v>
          </cell>
        </row>
        <row r="1156">
          <cell r="K1156">
            <v>18490143070</v>
          </cell>
        </row>
        <row r="1157">
          <cell r="K1157">
            <v>317702794</v>
          </cell>
        </row>
        <row r="1158">
          <cell r="K1158">
            <v>0</v>
          </cell>
        </row>
        <row r="1159">
          <cell r="K1159">
            <v>504316212</v>
          </cell>
        </row>
        <row r="1160">
          <cell r="K1160">
            <v>6218874899</v>
          </cell>
        </row>
        <row r="1161">
          <cell r="K1161">
            <v>299347063</v>
          </cell>
        </row>
        <row r="1162">
          <cell r="K1162">
            <v>3451677669</v>
          </cell>
        </row>
        <row r="1163">
          <cell r="K1163">
            <v>1944870431</v>
          </cell>
        </row>
        <row r="1164">
          <cell r="K1164">
            <v>8574925681</v>
          </cell>
        </row>
        <row r="1165">
          <cell r="K1165">
            <v>957326299</v>
          </cell>
        </row>
        <row r="1166">
          <cell r="K1166">
            <v>13969696377</v>
          </cell>
        </row>
        <row r="1167">
          <cell r="K1167">
            <v>0</v>
          </cell>
        </row>
        <row r="1168">
          <cell r="K1168">
            <v>961799961</v>
          </cell>
        </row>
        <row r="1169">
          <cell r="K1169">
            <v>219379242</v>
          </cell>
        </row>
        <row r="1170">
          <cell r="K1170">
            <v>413961085</v>
          </cell>
        </row>
        <row r="1171">
          <cell r="K1171">
            <v>40027174</v>
          </cell>
        </row>
        <row r="1172">
          <cell r="K1172">
            <v>178468326</v>
          </cell>
        </row>
        <row r="1173">
          <cell r="K1173">
            <v>25798547</v>
          </cell>
        </row>
        <row r="1174">
          <cell r="K1174">
            <v>156578565</v>
          </cell>
        </row>
        <row r="1175">
          <cell r="K1175">
            <v>83656779</v>
          </cell>
        </row>
        <row r="1176">
          <cell r="K1176">
            <v>2386736</v>
          </cell>
        </row>
        <row r="1177">
          <cell r="K1177">
            <v>586165</v>
          </cell>
        </row>
        <row r="1178">
          <cell r="K1178">
            <v>93580550</v>
          </cell>
        </row>
        <row r="1179">
          <cell r="K1179">
            <v>572834663</v>
          </cell>
        </row>
        <row r="1180">
          <cell r="K1180">
            <v>166612555</v>
          </cell>
        </row>
        <row r="1181">
          <cell r="K1181">
            <v>223852154</v>
          </cell>
        </row>
        <row r="1182">
          <cell r="K1182">
            <v>216799615</v>
          </cell>
        </row>
        <row r="1183">
          <cell r="K1183">
            <v>12905520</v>
          </cell>
        </row>
        <row r="1184">
          <cell r="K1184">
            <v>518063422</v>
          </cell>
        </row>
        <row r="1185">
          <cell r="K1185">
            <v>186281957</v>
          </cell>
        </row>
        <row r="1186">
          <cell r="K1186">
            <v>127635402</v>
          </cell>
        </row>
        <row r="1187">
          <cell r="K1187">
            <v>2388137307</v>
          </cell>
        </row>
        <row r="1188">
          <cell r="K1188">
            <v>210164060</v>
          </cell>
        </row>
        <row r="1189">
          <cell r="K1189">
            <v>188039350</v>
          </cell>
        </row>
        <row r="1190">
          <cell r="K1190">
            <v>279553642</v>
          </cell>
        </row>
        <row r="1191">
          <cell r="K1191">
            <v>154182206</v>
          </cell>
        </row>
        <row r="1192">
          <cell r="K1192">
            <v>111240977170</v>
          </cell>
        </row>
        <row r="1193">
          <cell r="K1193">
            <v>9868863363</v>
          </cell>
        </row>
        <row r="1194">
          <cell r="K1194">
            <v>29716777640</v>
          </cell>
        </row>
        <row r="1195">
          <cell r="K1195">
            <v>61121677711</v>
          </cell>
        </row>
        <row r="1196">
          <cell r="K1196">
            <v>6952260846</v>
          </cell>
        </row>
        <row r="1197">
          <cell r="K1197">
            <v>-58271686217</v>
          </cell>
        </row>
        <row r="1198">
          <cell r="K1198">
            <v>-7446551529</v>
          </cell>
        </row>
        <row r="1199">
          <cell r="K1199">
            <v>0</v>
          </cell>
        </row>
        <row r="1200">
          <cell r="K1200">
            <v>133155459102</v>
          </cell>
        </row>
        <row r="1202">
          <cell r="K1202">
            <v>13079568507</v>
          </cell>
        </row>
        <row r="1203">
          <cell r="K1203">
            <v>4504607645</v>
          </cell>
        </row>
        <row r="1204">
          <cell r="K1204">
            <v>644378532</v>
          </cell>
        </row>
        <row r="1205">
          <cell r="K1205">
            <v>1357918872</v>
          </cell>
        </row>
        <row r="1206">
          <cell r="K1206">
            <v>243459184</v>
          </cell>
        </row>
        <row r="1207">
          <cell r="K1207">
            <v>369585164</v>
          </cell>
        </row>
        <row r="1208">
          <cell r="K1208">
            <v>60590698</v>
          </cell>
        </row>
        <row r="1209">
          <cell r="K1209">
            <v>323228950</v>
          </cell>
        </row>
        <row r="1210">
          <cell r="K1210">
            <v>13955200</v>
          </cell>
        </row>
        <row r="1211">
          <cell r="K1211">
            <v>3402754474</v>
          </cell>
        </row>
        <row r="1212">
          <cell r="K1212">
            <v>361940052</v>
          </cell>
        </row>
        <row r="1213">
          <cell r="K1213">
            <v>93014660</v>
          </cell>
        </row>
        <row r="1214">
          <cell r="K1214">
            <v>317587911</v>
          </cell>
        </row>
        <row r="1215">
          <cell r="K1215">
            <v>1329663775</v>
          </cell>
        </row>
        <row r="1216">
          <cell r="K1216">
            <v>723908403</v>
          </cell>
        </row>
        <row r="1217">
          <cell r="K1217">
            <v>1170831766</v>
          </cell>
        </row>
        <row r="1218">
          <cell r="K1218">
            <v>664188328</v>
          </cell>
        </row>
        <row r="1219">
          <cell r="K1219">
            <v>847657107</v>
          </cell>
        </row>
        <row r="1220">
          <cell r="K1220">
            <v>241544390</v>
          </cell>
        </row>
        <row r="1221">
          <cell r="K1221">
            <v>511746323</v>
          </cell>
        </row>
        <row r="1222">
          <cell r="K1222">
            <v>1020571373</v>
          </cell>
        </row>
        <row r="1223">
          <cell r="K1223">
            <v>947154921</v>
          </cell>
        </row>
        <row r="1224">
          <cell r="K1224">
            <v>922151248</v>
          </cell>
        </row>
        <row r="1225">
          <cell r="K1225">
            <v>745750</v>
          </cell>
        </row>
        <row r="1226">
          <cell r="K1226">
            <v>52942056</v>
          </cell>
        </row>
        <row r="1227">
          <cell r="K1227">
            <v>384068335</v>
          </cell>
        </row>
        <row r="1228">
          <cell r="K1228">
            <v>1309014</v>
          </cell>
        </row>
        <row r="1229">
          <cell r="K1229">
            <v>-14918463514</v>
          </cell>
        </row>
        <row r="1230">
          <cell r="K1230">
            <v>21411675</v>
          </cell>
        </row>
        <row r="1231">
          <cell r="K1231">
            <v>2291152455</v>
          </cell>
        </row>
        <row r="1232">
          <cell r="K1232">
            <v>32295250</v>
          </cell>
        </row>
        <row r="1233">
          <cell r="K1233">
            <v>66628286</v>
          </cell>
        </row>
        <row r="1234">
          <cell r="K1234">
            <v>6959250</v>
          </cell>
        </row>
        <row r="1235">
          <cell r="K1235">
            <v>62950544</v>
          </cell>
        </row>
        <row r="1236">
          <cell r="K1236">
            <v>6196352</v>
          </cell>
        </row>
        <row r="1237">
          <cell r="K1237">
            <v>9461509</v>
          </cell>
        </row>
        <row r="1238">
          <cell r="K1238">
            <v>154105601</v>
          </cell>
        </row>
        <row r="1239">
          <cell r="K1239">
            <v>6600000</v>
          </cell>
        </row>
        <row r="1240">
          <cell r="K1240">
            <v>0</v>
          </cell>
        </row>
        <row r="1241">
          <cell r="K1241">
            <v>167947392</v>
          </cell>
        </row>
        <row r="1242">
          <cell r="K1242">
            <v>27457999</v>
          </cell>
        </row>
        <row r="1243">
          <cell r="K1243">
            <v>5351254</v>
          </cell>
        </row>
        <row r="1244">
          <cell r="K1244">
            <v>22235300</v>
          </cell>
        </row>
        <row r="1245">
          <cell r="K1245">
            <v>149379283</v>
          </cell>
        </row>
        <row r="1246">
          <cell r="K1246">
            <v>15198388</v>
          </cell>
        </row>
        <row r="1247">
          <cell r="K1247">
            <v>21701599</v>
          </cell>
        </row>
        <row r="1248">
          <cell r="K1248">
            <v>0</v>
          </cell>
        </row>
        <row r="1249">
          <cell r="K1249">
            <v>7833696</v>
          </cell>
        </row>
        <row r="1250">
          <cell r="K1250">
            <v>15111220</v>
          </cell>
        </row>
        <row r="1251">
          <cell r="K1251">
            <v>732585775</v>
          </cell>
        </row>
        <row r="1252">
          <cell r="K1252">
            <v>175892055</v>
          </cell>
        </row>
        <row r="1253">
          <cell r="K1253">
            <v>181487274</v>
          </cell>
        </row>
        <row r="1254">
          <cell r="K1254">
            <v>34602044</v>
          </cell>
        </row>
        <row r="1255">
          <cell r="K1255">
            <v>193425444</v>
          </cell>
        </row>
        <row r="1256">
          <cell r="K1256">
            <v>50214576</v>
          </cell>
        </row>
        <row r="1257">
          <cell r="K1257">
            <v>41820000</v>
          </cell>
        </row>
        <row r="1258">
          <cell r="K1258">
            <v>0</v>
          </cell>
        </row>
        <row r="1259">
          <cell r="K1259">
            <v>223998107</v>
          </cell>
        </row>
        <row r="1260">
          <cell r="K1260">
            <v>132144014</v>
          </cell>
        </row>
        <row r="1261">
          <cell r="K1261">
            <v>122626487</v>
          </cell>
        </row>
        <row r="1262">
          <cell r="K1262">
            <v>4835851</v>
          </cell>
        </row>
        <row r="1263">
          <cell r="K1263">
            <v>0</v>
          </cell>
        </row>
        <row r="1264">
          <cell r="K1264">
            <v>0</v>
          </cell>
        </row>
        <row r="1265">
          <cell r="K1265">
            <v>28505964</v>
          </cell>
        </row>
        <row r="1266">
          <cell r="K1266">
            <v>2775000</v>
          </cell>
        </row>
        <row r="1267">
          <cell r="K1267">
            <v>0</v>
          </cell>
        </row>
        <row r="1268">
          <cell r="K1268">
            <v>77633931</v>
          </cell>
        </row>
        <row r="1269">
          <cell r="K1269">
            <v>165417750</v>
          </cell>
        </row>
        <row r="1270">
          <cell r="K1270">
            <v>5284333</v>
          </cell>
        </row>
        <row r="1271">
          <cell r="K1271">
            <v>48500</v>
          </cell>
        </row>
        <row r="1272">
          <cell r="K1272">
            <v>8160903</v>
          </cell>
        </row>
        <row r="1273">
          <cell r="K1273">
            <v>3931613</v>
          </cell>
        </row>
        <row r="1274">
          <cell r="K1274">
            <v>3719722</v>
          </cell>
        </row>
        <row r="1275">
          <cell r="K1275">
            <v>32368813</v>
          </cell>
        </row>
        <row r="1276">
          <cell r="K1276">
            <v>24928586</v>
          </cell>
        </row>
        <row r="1277">
          <cell r="K1277">
            <v>-4504607645</v>
          </cell>
        </row>
        <row r="1278">
          <cell r="K1278">
            <v>-831776150</v>
          </cell>
        </row>
        <row r="1279">
          <cell r="K1279">
            <v>0</v>
          </cell>
        </row>
        <row r="1280">
          <cell r="K1280">
            <v>831776150</v>
          </cell>
        </row>
        <row r="1281">
          <cell r="K1281">
            <v>0</v>
          </cell>
        </row>
        <row r="1282">
          <cell r="K1282">
            <v>0</v>
          </cell>
        </row>
        <row r="1283">
          <cell r="K1283">
            <v>0</v>
          </cell>
        </row>
        <row r="1284">
          <cell r="K1284">
            <v>0</v>
          </cell>
        </row>
        <row r="1285">
          <cell r="K1285">
            <v>0</v>
          </cell>
        </row>
        <row r="1286">
          <cell r="K1286">
            <v>0</v>
          </cell>
        </row>
        <row r="1287">
          <cell r="K1287">
            <v>0</v>
          </cell>
        </row>
        <row r="1288">
          <cell r="K1288">
            <v>0</v>
          </cell>
        </row>
        <row r="1289">
          <cell r="K1289">
            <v>0</v>
          </cell>
        </row>
        <row r="1290">
          <cell r="K1290">
            <v>0</v>
          </cell>
        </row>
        <row r="1291">
          <cell r="K1291">
            <v>0</v>
          </cell>
        </row>
        <row r="1292">
          <cell r="K1292">
            <v>0</v>
          </cell>
        </row>
        <row r="1293">
          <cell r="K1293">
            <v>0</v>
          </cell>
        </row>
        <row r="1294">
          <cell r="K1294">
            <v>0</v>
          </cell>
        </row>
        <row r="1295">
          <cell r="K1295">
            <v>0</v>
          </cell>
        </row>
        <row r="1296">
          <cell r="K1296">
            <v>0</v>
          </cell>
        </row>
        <row r="1297">
          <cell r="K1297">
            <v>0</v>
          </cell>
        </row>
        <row r="1298">
          <cell r="K1298">
            <v>0</v>
          </cell>
        </row>
        <row r="1299">
          <cell r="K1299">
            <v>0</v>
          </cell>
        </row>
        <row r="1300">
          <cell r="K1300">
            <v>0</v>
          </cell>
        </row>
        <row r="1301">
          <cell r="K1301">
            <v>0</v>
          </cell>
        </row>
        <row r="1302">
          <cell r="K1302">
            <v>0</v>
          </cell>
        </row>
        <row r="1303">
          <cell r="K1303">
            <v>0</v>
          </cell>
        </row>
        <row r="1304">
          <cell r="K1304">
            <v>0</v>
          </cell>
        </row>
        <row r="1305">
          <cell r="K1305">
            <v>0</v>
          </cell>
        </row>
        <row r="1306">
          <cell r="K1306">
            <v>0</v>
          </cell>
        </row>
        <row r="1307">
          <cell r="K1307">
            <v>0</v>
          </cell>
        </row>
        <row r="1308">
          <cell r="K1308">
            <v>0</v>
          </cell>
        </row>
        <row r="1309">
          <cell r="K1309">
            <v>0</v>
          </cell>
        </row>
        <row r="1310">
          <cell r="K1310">
            <v>0</v>
          </cell>
        </row>
        <row r="1311">
          <cell r="K1311">
            <v>0</v>
          </cell>
        </row>
        <row r="1312">
          <cell r="K1312">
            <v>0</v>
          </cell>
        </row>
        <row r="1313">
          <cell r="K1313">
            <v>0</v>
          </cell>
        </row>
        <row r="1314">
          <cell r="K1314">
            <v>0</v>
          </cell>
        </row>
        <row r="1315">
          <cell r="K1315">
            <v>3002505753</v>
          </cell>
        </row>
        <row r="1316">
          <cell r="K1316">
            <v>791602628</v>
          </cell>
        </row>
        <row r="1317">
          <cell r="K1317">
            <v>244974481</v>
          </cell>
        </row>
        <row r="1318">
          <cell r="K1318">
            <v>60907566</v>
          </cell>
        </row>
        <row r="1319">
          <cell r="K1319">
            <v>562552833</v>
          </cell>
        </row>
        <row r="1320">
          <cell r="K1320">
            <v>693646524</v>
          </cell>
        </row>
        <row r="1321">
          <cell r="K1321">
            <v>0</v>
          </cell>
        </row>
        <row r="1322">
          <cell r="K1322">
            <v>0</v>
          </cell>
        </row>
        <row r="1323">
          <cell r="K1323">
            <v>375726782</v>
          </cell>
        </row>
        <row r="1324">
          <cell r="K1324">
            <v>77302494</v>
          </cell>
        </row>
        <row r="1325">
          <cell r="K1325">
            <v>1335406356</v>
          </cell>
        </row>
        <row r="1326">
          <cell r="K1326">
            <v>4553109</v>
          </cell>
        </row>
        <row r="1327">
          <cell r="K1327">
            <v>26750897</v>
          </cell>
        </row>
        <row r="1328">
          <cell r="K1328">
            <v>1416439257</v>
          </cell>
        </row>
        <row r="1329">
          <cell r="K1329">
            <v>1008729505</v>
          </cell>
        </row>
        <row r="1330">
          <cell r="K1330">
            <v>993476947</v>
          </cell>
        </row>
        <row r="1331">
          <cell r="K1331">
            <v>1830826935</v>
          </cell>
        </row>
        <row r="1332">
          <cell r="K1332">
            <v>-12425402067</v>
          </cell>
        </row>
        <row r="1333">
          <cell r="K1333">
            <v>163758202</v>
          </cell>
        </row>
        <row r="1334">
          <cell r="K1334">
            <v>0</v>
          </cell>
        </row>
        <row r="1335">
          <cell r="K1335">
            <v>309144000</v>
          </cell>
        </row>
        <row r="1336">
          <cell r="K1336">
            <v>817605223</v>
          </cell>
        </row>
        <row r="1337">
          <cell r="K1337">
            <v>157051572</v>
          </cell>
        </row>
        <row r="1338">
          <cell r="K1338">
            <v>111432409</v>
          </cell>
        </row>
        <row r="1339">
          <cell r="K1339">
            <v>19396277</v>
          </cell>
        </row>
        <row r="1340">
          <cell r="K1340">
            <v>17879984</v>
          </cell>
        </row>
        <row r="1341">
          <cell r="K1341">
            <v>2200000</v>
          </cell>
        </row>
        <row r="1342">
          <cell r="K1342">
            <v>18857155</v>
          </cell>
        </row>
        <row r="1343">
          <cell r="K1343">
            <v>0</v>
          </cell>
        </row>
        <row r="1344">
          <cell r="K1344">
            <v>994080049</v>
          </cell>
        </row>
        <row r="1345">
          <cell r="K1345">
            <v>0</v>
          </cell>
        </row>
        <row r="1346">
          <cell r="K1346">
            <v>150785</v>
          </cell>
        </row>
        <row r="1347">
          <cell r="K1347">
            <v>0</v>
          </cell>
        </row>
        <row r="1348">
          <cell r="K1348">
            <v>253374161</v>
          </cell>
        </row>
        <row r="1349">
          <cell r="K1349">
            <v>13969696377</v>
          </cell>
        </row>
        <row r="1350">
          <cell r="K1350">
            <v>0</v>
          </cell>
        </row>
        <row r="1351">
          <cell r="K1351">
            <v>-13969696377</v>
          </cell>
        </row>
        <row r="1352">
          <cell r="K1352">
            <v>-11477122411</v>
          </cell>
        </row>
        <row r="1353">
          <cell r="K1353">
            <v>11477122411</v>
          </cell>
        </row>
        <row r="1354">
          <cell r="K1354">
            <v>0</v>
          </cell>
        </row>
        <row r="1355">
          <cell r="K1355">
            <v>1387000</v>
          </cell>
        </row>
        <row r="1356">
          <cell r="K1356">
            <v>254622300</v>
          </cell>
        </row>
        <row r="1357">
          <cell r="K1357">
            <v>0</v>
          </cell>
        </row>
        <row r="1358">
          <cell r="K1358">
            <v>22625324391</v>
          </cell>
        </row>
        <row r="1360">
          <cell r="K1360">
            <v>-342642415</v>
          </cell>
        </row>
        <row r="1361">
          <cell r="K1361">
            <v>0</v>
          </cell>
        </row>
        <row r="1362">
          <cell r="K1362">
            <v>0</v>
          </cell>
        </row>
        <row r="1363">
          <cell r="K1363">
            <v>-8319655</v>
          </cell>
        </row>
        <row r="1364">
          <cell r="K1364">
            <v>-838019127</v>
          </cell>
        </row>
        <row r="1365">
          <cell r="K1365">
            <v>-964634317</v>
          </cell>
        </row>
        <row r="1366">
          <cell r="K1366">
            <v>-1419961</v>
          </cell>
        </row>
        <row r="1367">
          <cell r="K1367">
            <v>-35698599</v>
          </cell>
        </row>
        <row r="1368">
          <cell r="K1368">
            <v>-95144731</v>
          </cell>
        </row>
        <row r="1369">
          <cell r="K1369">
            <v>0</v>
          </cell>
        </row>
        <row r="1370">
          <cell r="K1370">
            <v>-12559714</v>
          </cell>
        </row>
        <row r="1371">
          <cell r="K1371">
            <v>0</v>
          </cell>
        </row>
        <row r="1372">
          <cell r="K1372">
            <v>-6354334</v>
          </cell>
        </row>
        <row r="1373">
          <cell r="K1373">
            <v>-6436365</v>
          </cell>
        </row>
        <row r="1374">
          <cell r="K1374">
            <v>-2353302</v>
          </cell>
        </row>
        <row r="1375">
          <cell r="K1375">
            <v>30397860</v>
          </cell>
        </row>
        <row r="1376">
          <cell r="K1376">
            <v>58620913</v>
          </cell>
        </row>
        <row r="1377">
          <cell r="K1377">
            <v>-885025381</v>
          </cell>
        </row>
        <row r="1378">
          <cell r="K1378">
            <v>0</v>
          </cell>
        </row>
        <row r="1379">
          <cell r="K1379">
            <v>2131561219</v>
          </cell>
        </row>
        <row r="1380">
          <cell r="K1380">
            <v>449914380</v>
          </cell>
        </row>
        <row r="1381">
          <cell r="K1381">
            <v>7356240</v>
          </cell>
        </row>
        <row r="1382">
          <cell r="K1382">
            <v>154373760</v>
          </cell>
        </row>
        <row r="1383">
          <cell r="K1383">
            <v>6928761055</v>
          </cell>
        </row>
        <row r="1384">
          <cell r="K1384">
            <v>19007021430</v>
          </cell>
        </row>
        <row r="1385">
          <cell r="K1385">
            <v>0</v>
          </cell>
        </row>
        <row r="1386">
          <cell r="K1386">
            <v>0</v>
          </cell>
        </row>
        <row r="1387">
          <cell r="K1387">
            <v>0</v>
          </cell>
        </row>
        <row r="1388">
          <cell r="K1388">
            <v>0</v>
          </cell>
        </row>
        <row r="1389">
          <cell r="K1389">
            <v>0</v>
          </cell>
        </row>
        <row r="1390">
          <cell r="K1390">
            <v>-21785437</v>
          </cell>
        </row>
        <row r="1391">
          <cell r="K1391">
            <v>-28186814</v>
          </cell>
        </row>
        <row r="1392">
          <cell r="K1392">
            <v>0</v>
          </cell>
        </row>
        <row r="1393">
          <cell r="K1393">
            <v>-1629371</v>
          </cell>
        </row>
        <row r="1394">
          <cell r="K1394">
            <v>0</v>
          </cell>
        </row>
        <row r="1395">
          <cell r="K1395">
            <v>87453520</v>
          </cell>
        </row>
        <row r="1396">
          <cell r="K1396">
            <v>0</v>
          </cell>
        </row>
        <row r="1397">
          <cell r="K1397">
            <v>0</v>
          </cell>
        </row>
        <row r="1398">
          <cell r="K1398">
            <v>395000</v>
          </cell>
        </row>
        <row r="1399">
          <cell r="K1399">
            <v>0</v>
          </cell>
        </row>
        <row r="1400">
          <cell r="K1400">
            <v>0</v>
          </cell>
        </row>
        <row r="1401">
          <cell r="K1401">
            <v>0</v>
          </cell>
        </row>
        <row r="1402">
          <cell r="K1402">
            <v>0</v>
          </cell>
        </row>
        <row r="1403">
          <cell r="K1403">
            <v>0</v>
          </cell>
        </row>
        <row r="1404">
          <cell r="K1404">
            <v>0</v>
          </cell>
        </row>
        <row r="1405">
          <cell r="K1405">
            <v>0</v>
          </cell>
        </row>
        <row r="1406">
          <cell r="K1406">
            <v>0</v>
          </cell>
        </row>
        <row r="1407">
          <cell r="K1407">
            <v>0</v>
          </cell>
        </row>
        <row r="1408">
          <cell r="K1408">
            <v>0</v>
          </cell>
        </row>
        <row r="1409">
          <cell r="K1409">
            <v>0</v>
          </cell>
        </row>
        <row r="1410">
          <cell r="K1410">
            <v>25605645854</v>
          </cell>
        </row>
        <row r="1412">
          <cell r="K1412">
            <v>13720000000</v>
          </cell>
        </row>
        <row r="1413">
          <cell r="K1413">
            <v>0</v>
          </cell>
        </row>
        <row r="1414">
          <cell r="K1414">
            <v>0</v>
          </cell>
        </row>
        <row r="1415">
          <cell r="K1415">
            <v>0</v>
          </cell>
        </row>
        <row r="1416">
          <cell r="K1416">
            <v>318057505</v>
          </cell>
        </row>
        <row r="1417">
          <cell r="K1417">
            <v>14038057505</v>
          </cell>
        </row>
        <row r="1419">
          <cell r="K1419">
            <v>7933868290</v>
          </cell>
        </row>
        <row r="1420">
          <cell r="K1420">
            <v>0</v>
          </cell>
        </row>
        <row r="1421">
          <cell r="K1421">
            <v>91559597499</v>
          </cell>
        </row>
        <row r="1422">
          <cell r="K1422">
            <v>166209570729</v>
          </cell>
        </row>
        <row r="1423">
          <cell r="K1423">
            <v>0</v>
          </cell>
        </row>
        <row r="1424">
          <cell r="K1424">
            <v>0</v>
          </cell>
        </row>
        <row r="1425">
          <cell r="K1425">
            <v>-7933868290</v>
          </cell>
        </row>
        <row r="1426">
          <cell r="K1426">
            <v>-91559597499</v>
          </cell>
        </row>
        <row r="1427">
          <cell r="K1427">
            <v>0</v>
          </cell>
        </row>
        <row r="1428">
          <cell r="K1428">
            <v>-166209570729</v>
          </cell>
        </row>
        <row r="1429">
          <cell r="K1429">
            <v>0</v>
          </cell>
        </row>
        <row r="1430">
          <cell r="K1430">
            <v>0</v>
          </cell>
        </row>
        <row r="1431">
          <cell r="K143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Total"/>
      <sheetName val="harga"/>
      <sheetName val="Links"/>
      <sheetName val="Ranges"/>
    </sheetNames>
    <sheetDataSet>
      <sheetData sheetId="0"/>
      <sheetData sheetId="1"/>
      <sheetData sheetId="2" refreshError="1">
        <row r="2">
          <cell r="A2" t="str">
            <v>Air accu</v>
          </cell>
          <cell r="B2">
            <v>1500</v>
          </cell>
        </row>
        <row r="3">
          <cell r="A3" t="str">
            <v>Ambril halus</v>
          </cell>
          <cell r="B3">
            <v>2500</v>
          </cell>
        </row>
        <row r="4">
          <cell r="A4" t="str">
            <v>Ambril kasar</v>
          </cell>
          <cell r="B4">
            <v>2000</v>
          </cell>
        </row>
        <row r="5">
          <cell r="A5" t="str">
            <v xml:space="preserve">Angka date code </v>
          </cell>
          <cell r="B5">
            <v>15000</v>
          </cell>
        </row>
        <row r="6">
          <cell r="A6" t="str">
            <v>As date code</v>
          </cell>
          <cell r="B6">
            <v>40000</v>
          </cell>
        </row>
        <row r="7">
          <cell r="A7" t="str">
            <v>As Engkol</v>
          </cell>
          <cell r="B7">
            <v>150000</v>
          </cell>
        </row>
        <row r="8">
          <cell r="A8" t="str">
            <v>As eretan</v>
          </cell>
          <cell r="B8">
            <v>40000</v>
          </cell>
        </row>
        <row r="9">
          <cell r="A9" t="str">
            <v>As horizontal</v>
          </cell>
          <cell r="B9">
            <v>40000</v>
          </cell>
        </row>
        <row r="10">
          <cell r="A10" t="str">
            <v>As juice bawang</v>
          </cell>
          <cell r="B10">
            <v>195000</v>
          </cell>
        </row>
        <row r="11">
          <cell r="A11" t="str">
            <v>As rumah tinta</v>
          </cell>
          <cell r="B11">
            <v>40000</v>
          </cell>
        </row>
        <row r="12">
          <cell r="A12" t="str">
            <v>Ball valve Kitz dia 2" Plendes SS</v>
          </cell>
          <cell r="B12">
            <v>1100000</v>
          </cell>
        </row>
        <row r="13">
          <cell r="A13" t="str">
            <v xml:space="preserve">Ball valve Kitz dia 3 drat SS </v>
          </cell>
          <cell r="B13">
            <v>2800000</v>
          </cell>
        </row>
        <row r="14">
          <cell r="A14" t="str">
            <v>Ball valve Kitz dia 3" plendes SS</v>
          </cell>
          <cell r="B14">
            <v>1800000</v>
          </cell>
        </row>
        <row r="15">
          <cell r="A15" t="str">
            <v>Batu gerenda 100x2x16</v>
          </cell>
          <cell r="B15">
            <v>10000</v>
          </cell>
        </row>
        <row r="16">
          <cell r="A16" t="str">
            <v>Batu gerenda 100x6x16</v>
          </cell>
          <cell r="B16">
            <v>7500</v>
          </cell>
        </row>
        <row r="17">
          <cell r="A17" t="str">
            <v>Batu gerenda 350x3x2,5</v>
          </cell>
          <cell r="B17">
            <v>31000</v>
          </cell>
        </row>
        <row r="18">
          <cell r="A18" t="str">
            <v>Baut 1/2 x 1 3/4"</v>
          </cell>
          <cell r="B18">
            <v>540</v>
          </cell>
        </row>
        <row r="19">
          <cell r="A19" t="str">
            <v>Baut 1/2 x 1 3/4"</v>
          </cell>
          <cell r="B19">
            <v>540</v>
          </cell>
        </row>
        <row r="20">
          <cell r="A20" t="str">
            <v>Baut 1/2 x 1"</v>
          </cell>
          <cell r="B20">
            <v>315</v>
          </cell>
        </row>
        <row r="21">
          <cell r="A21" t="str">
            <v>Baut 1/2 x 1,5"</v>
          </cell>
          <cell r="B21">
            <v>450</v>
          </cell>
        </row>
        <row r="22">
          <cell r="A22" t="str">
            <v>Baut 1/2 x 2"</v>
          </cell>
          <cell r="B22">
            <v>520</v>
          </cell>
        </row>
        <row r="23">
          <cell r="A23" t="str">
            <v>Baut 1/2 x 2,5"</v>
          </cell>
          <cell r="B23">
            <v>750</v>
          </cell>
        </row>
        <row r="24">
          <cell r="A24" t="str">
            <v>Baut 1/2 x 3"</v>
          </cell>
          <cell r="B24">
            <v>850</v>
          </cell>
        </row>
        <row r="25">
          <cell r="A25" t="str">
            <v>Baut 1/2 x 3,5"</v>
          </cell>
          <cell r="B25">
            <v>580</v>
          </cell>
        </row>
        <row r="26">
          <cell r="A26" t="str">
            <v>Baut 1/4 x 1"</v>
          </cell>
          <cell r="B26">
            <v>125</v>
          </cell>
        </row>
        <row r="27">
          <cell r="A27" t="str">
            <v>Baut 1/4 x 1,5"</v>
          </cell>
          <cell r="B27">
            <v>130</v>
          </cell>
        </row>
        <row r="28">
          <cell r="A28" t="str">
            <v>Baut 1/4 x 1/2"</v>
          </cell>
          <cell r="B28">
            <v>120</v>
          </cell>
        </row>
        <row r="29">
          <cell r="A29" t="str">
            <v>Baut 1/4 x 2"</v>
          </cell>
          <cell r="B29">
            <v>200</v>
          </cell>
        </row>
        <row r="30">
          <cell r="A30" t="str">
            <v>Baut 3/16 x 1"</v>
          </cell>
          <cell r="B30">
            <v>100</v>
          </cell>
        </row>
        <row r="31">
          <cell r="A31" t="str">
            <v>Baut 3/16 x 1/2"</v>
          </cell>
          <cell r="B31">
            <v>50</v>
          </cell>
        </row>
        <row r="32">
          <cell r="A32" t="str">
            <v>Baut 3/8 x 1 3/4"</v>
          </cell>
          <cell r="B32">
            <v>100</v>
          </cell>
        </row>
        <row r="33">
          <cell r="A33" t="str">
            <v>Baut 3/8 x 1"</v>
          </cell>
          <cell r="B33">
            <v>200</v>
          </cell>
        </row>
        <row r="34">
          <cell r="A34" t="str">
            <v>Baut 3/8 x 1,5"</v>
          </cell>
          <cell r="B34">
            <v>240</v>
          </cell>
        </row>
        <row r="35">
          <cell r="A35" t="str">
            <v>Baut 3/8 x 17,5"</v>
          </cell>
          <cell r="B35">
            <v>6750</v>
          </cell>
        </row>
        <row r="36">
          <cell r="A36" t="str">
            <v>Baut 3/8 x 2"</v>
          </cell>
          <cell r="B36">
            <v>280</v>
          </cell>
        </row>
        <row r="37">
          <cell r="A37" t="str">
            <v>Baut 3/8 x 3"</v>
          </cell>
          <cell r="B37">
            <v>360</v>
          </cell>
        </row>
        <row r="38">
          <cell r="A38" t="str">
            <v>Baut 3/8 x 3/4"</v>
          </cell>
          <cell r="B38">
            <v>190</v>
          </cell>
        </row>
        <row r="39">
          <cell r="A39" t="str">
            <v>Baut 5/16 x 1"</v>
          </cell>
          <cell r="B39">
            <v>170</v>
          </cell>
        </row>
        <row r="40">
          <cell r="A40" t="str">
            <v>Baut 5/16 x 1,5"</v>
          </cell>
          <cell r="B40">
            <v>225</v>
          </cell>
        </row>
        <row r="41">
          <cell r="A41" t="str">
            <v>Baut 5/16 x 1/2"</v>
          </cell>
          <cell r="B41">
            <v>150</v>
          </cell>
        </row>
        <row r="42">
          <cell r="A42" t="str">
            <v>Baut 5/8 x 1"</v>
          </cell>
          <cell r="B42">
            <v>850</v>
          </cell>
        </row>
        <row r="43">
          <cell r="A43" t="str">
            <v>Baut 5/8 x 1,5"</v>
          </cell>
          <cell r="B43">
            <v>900</v>
          </cell>
        </row>
        <row r="44">
          <cell r="A44" t="str">
            <v>Baut 5/8 x 10"</v>
          </cell>
          <cell r="B44">
            <v>3000</v>
          </cell>
        </row>
        <row r="45">
          <cell r="A45" t="str">
            <v>Baut 5/8 x 2"</v>
          </cell>
          <cell r="B45">
            <v>1000</v>
          </cell>
        </row>
        <row r="46">
          <cell r="A46" t="str">
            <v>Baut 5/8 x 2,5"</v>
          </cell>
          <cell r="B46">
            <v>1000</v>
          </cell>
        </row>
        <row r="47">
          <cell r="A47" t="str">
            <v>Baut 7/16 x 1 3/4"</v>
          </cell>
          <cell r="B47">
            <v>380</v>
          </cell>
        </row>
        <row r="48">
          <cell r="A48" t="str">
            <v>Baut 7/16 x 1"</v>
          </cell>
          <cell r="B48">
            <v>360</v>
          </cell>
        </row>
        <row r="49">
          <cell r="A49" t="str">
            <v>Baut 7/16 x 1,5"</v>
          </cell>
          <cell r="B49">
            <v>350</v>
          </cell>
        </row>
        <row r="50">
          <cell r="A50" t="str">
            <v>Baut Galvanis M12 x 3,5"</v>
          </cell>
          <cell r="B50">
            <v>1000</v>
          </cell>
        </row>
        <row r="51">
          <cell r="A51" t="str">
            <v>Baut Galvanis M6 x 30"</v>
          </cell>
          <cell r="B51">
            <v>1650</v>
          </cell>
        </row>
        <row r="52">
          <cell r="A52" t="str">
            <v>Baut L 2</v>
          </cell>
          <cell r="B52">
            <v>125</v>
          </cell>
        </row>
        <row r="53">
          <cell r="A53" t="str">
            <v>Baut L 2,5"</v>
          </cell>
          <cell r="B53">
            <v>550</v>
          </cell>
        </row>
        <row r="54">
          <cell r="A54" t="str">
            <v>Baut L 3"</v>
          </cell>
          <cell r="B54">
            <v>550</v>
          </cell>
        </row>
        <row r="55">
          <cell r="A55" t="str">
            <v>Baut L 3"</v>
          </cell>
          <cell r="B55">
            <v>600</v>
          </cell>
        </row>
        <row r="56">
          <cell r="A56" t="str">
            <v>Baut L 4 M525 mm</v>
          </cell>
          <cell r="B56">
            <v>700</v>
          </cell>
        </row>
        <row r="57">
          <cell r="A57" t="str">
            <v>Baut L 4"</v>
          </cell>
          <cell r="B57">
            <v>550</v>
          </cell>
        </row>
        <row r="58">
          <cell r="A58" t="str">
            <v>Baut L 5"</v>
          </cell>
          <cell r="B58">
            <v>815</v>
          </cell>
        </row>
        <row r="59">
          <cell r="A59" t="str">
            <v>Baut L stanlis 3/8x1,5"</v>
          </cell>
          <cell r="B59">
            <v>4500</v>
          </cell>
        </row>
        <row r="60">
          <cell r="A60" t="str">
            <v>Baut L stanlis 5/16x1,5"</v>
          </cell>
          <cell r="B60">
            <v>3350</v>
          </cell>
        </row>
        <row r="61">
          <cell r="A61" t="str">
            <v>Baut L stanlis M10x40"</v>
          </cell>
          <cell r="B61">
            <v>4725</v>
          </cell>
        </row>
        <row r="62">
          <cell r="A62" t="str">
            <v>Baut L stanlis M5x30"</v>
          </cell>
          <cell r="B62">
            <v>995</v>
          </cell>
        </row>
        <row r="63">
          <cell r="A63" t="str">
            <v xml:space="preserve">Baut M4 </v>
          </cell>
          <cell r="B63">
            <v>450</v>
          </cell>
        </row>
        <row r="64">
          <cell r="A64" t="str">
            <v>Baut M4 x 35"</v>
          </cell>
          <cell r="B64">
            <v>880</v>
          </cell>
        </row>
        <row r="65">
          <cell r="A65" t="str">
            <v>Baut M5</v>
          </cell>
          <cell r="B65">
            <v>700</v>
          </cell>
        </row>
        <row r="66">
          <cell r="A66" t="str">
            <v>Baut M5 x 30"</v>
          </cell>
          <cell r="B66">
            <v>995</v>
          </cell>
        </row>
        <row r="67">
          <cell r="A67" t="str">
            <v>Baut M6</v>
          </cell>
          <cell r="B67">
            <v>1020</v>
          </cell>
        </row>
        <row r="68">
          <cell r="A68" t="str">
            <v>Baut payung 1/2 x 1"</v>
          </cell>
          <cell r="B68">
            <v>37815</v>
          </cell>
        </row>
        <row r="69">
          <cell r="A69" t="str">
            <v>Baut payung 7 cm</v>
          </cell>
          <cell r="B69">
            <v>325</v>
          </cell>
        </row>
        <row r="70">
          <cell r="A70" t="str">
            <v>Baut spuyer</v>
          </cell>
          <cell r="B70">
            <v>7500</v>
          </cell>
        </row>
        <row r="71">
          <cell r="A71" t="str">
            <v>Baut stanlis 1/4 x 1"</v>
          </cell>
          <cell r="B71">
            <v>900</v>
          </cell>
        </row>
        <row r="72">
          <cell r="A72" t="str">
            <v>Baut stanlis 1/4 x 2"</v>
          </cell>
          <cell r="B72">
            <v>1000</v>
          </cell>
        </row>
        <row r="73">
          <cell r="A73" t="str">
            <v>Baut stanlis 1/4 x 2,5"</v>
          </cell>
          <cell r="B73">
            <v>1065</v>
          </cell>
        </row>
        <row r="74">
          <cell r="A74" t="str">
            <v>Baut stanlis 3/8 x 1"</v>
          </cell>
          <cell r="B74">
            <v>1030</v>
          </cell>
        </row>
        <row r="75">
          <cell r="A75" t="str">
            <v>Baut stanlis 5/16 x 1"</v>
          </cell>
          <cell r="B75">
            <v>1185</v>
          </cell>
        </row>
        <row r="76">
          <cell r="A76" t="str">
            <v>Baut stanlis 5/16 x 3/4"</v>
          </cell>
          <cell r="B76">
            <v>590</v>
          </cell>
        </row>
        <row r="77">
          <cell r="A77" t="str">
            <v>Bearing 22211</v>
          </cell>
          <cell r="B77">
            <v>102500</v>
          </cell>
        </row>
        <row r="78">
          <cell r="A78" t="str">
            <v>Bearing 30207</v>
          </cell>
          <cell r="B78">
            <v>30000</v>
          </cell>
        </row>
        <row r="79">
          <cell r="A79" t="str">
            <v>Bearing 30208</v>
          </cell>
          <cell r="B79">
            <v>61300</v>
          </cell>
        </row>
        <row r="80">
          <cell r="A80" t="str">
            <v>Bearing 30209</v>
          </cell>
          <cell r="B80">
            <v>44750</v>
          </cell>
        </row>
        <row r="81">
          <cell r="A81" t="str">
            <v>Bearing 32016</v>
          </cell>
          <cell r="B81">
            <v>240000</v>
          </cell>
        </row>
        <row r="82">
          <cell r="A82" t="str">
            <v>Bearing 6002</v>
          </cell>
          <cell r="B82">
            <v>14470</v>
          </cell>
        </row>
        <row r="83">
          <cell r="A83" t="str">
            <v>Bearing 6003</v>
          </cell>
          <cell r="B83">
            <v>12500</v>
          </cell>
        </row>
        <row r="84">
          <cell r="A84" t="str">
            <v>Bearing 6004</v>
          </cell>
          <cell r="B84">
            <v>15150</v>
          </cell>
        </row>
        <row r="85">
          <cell r="A85" t="str">
            <v>Bearing 6005</v>
          </cell>
          <cell r="B85">
            <v>18450</v>
          </cell>
        </row>
        <row r="86">
          <cell r="A86" t="str">
            <v>Bearing 6006</v>
          </cell>
          <cell r="B86">
            <v>21770</v>
          </cell>
        </row>
        <row r="87">
          <cell r="A87" t="str">
            <v>Bearing 604 ZZ</v>
          </cell>
          <cell r="B87">
            <v>9750</v>
          </cell>
        </row>
        <row r="88">
          <cell r="A88" t="str">
            <v>Bearing 604 ZZ</v>
          </cell>
          <cell r="B88">
            <v>97500</v>
          </cell>
        </row>
        <row r="89">
          <cell r="A89" t="str">
            <v>Bearing 608</v>
          </cell>
          <cell r="B89">
            <v>10500</v>
          </cell>
        </row>
        <row r="90">
          <cell r="A90" t="str">
            <v>Bearing 6200</v>
          </cell>
          <cell r="B90">
            <v>10000</v>
          </cell>
        </row>
        <row r="91">
          <cell r="A91" t="str">
            <v>Bearing 6201</v>
          </cell>
          <cell r="B91">
            <v>11150</v>
          </cell>
        </row>
        <row r="92">
          <cell r="A92" t="str">
            <v>Bearing 6202</v>
          </cell>
          <cell r="B92">
            <v>12350</v>
          </cell>
        </row>
        <row r="93">
          <cell r="A93" t="str">
            <v>Bearing 6203</v>
          </cell>
          <cell r="B93">
            <v>14450</v>
          </cell>
        </row>
        <row r="94">
          <cell r="A94" t="str">
            <v>Bearing 6204</v>
          </cell>
          <cell r="B94">
            <v>14750</v>
          </cell>
        </row>
        <row r="95">
          <cell r="A95" t="str">
            <v>Bearing 6205</v>
          </cell>
          <cell r="B95">
            <v>20000</v>
          </cell>
        </row>
        <row r="96">
          <cell r="A96" t="str">
            <v>Bearing 6206</v>
          </cell>
          <cell r="B96">
            <v>26200</v>
          </cell>
        </row>
        <row r="97">
          <cell r="A97" t="str">
            <v>Bearing 6207</v>
          </cell>
          <cell r="B97">
            <v>33100</v>
          </cell>
        </row>
        <row r="98">
          <cell r="A98" t="str">
            <v>Bearing 6208</v>
          </cell>
          <cell r="B98">
            <v>36300</v>
          </cell>
        </row>
        <row r="99">
          <cell r="A99" t="str">
            <v>Bearing 6211</v>
          </cell>
          <cell r="B99">
            <v>73800</v>
          </cell>
        </row>
        <row r="100">
          <cell r="A100" t="str">
            <v>Bearing 6262</v>
          </cell>
          <cell r="B100">
            <v>7056</v>
          </cell>
        </row>
        <row r="101">
          <cell r="A101" t="str">
            <v>Bearing 6301</v>
          </cell>
          <cell r="B101">
            <v>13000</v>
          </cell>
        </row>
        <row r="102">
          <cell r="A102" t="str">
            <v>Bearing 6302</v>
          </cell>
        </row>
        <row r="103">
          <cell r="A103" t="str">
            <v>Bearing 6303</v>
          </cell>
          <cell r="B103">
            <v>20750</v>
          </cell>
        </row>
        <row r="104">
          <cell r="A104" t="str">
            <v>Bearing 6304</v>
          </cell>
          <cell r="B104">
            <v>20750</v>
          </cell>
        </row>
        <row r="105">
          <cell r="A105" t="str">
            <v>Bearing 6305</v>
          </cell>
          <cell r="B105">
            <v>23700</v>
          </cell>
        </row>
        <row r="106">
          <cell r="A106" t="str">
            <v>Bearing 6306</v>
          </cell>
          <cell r="B106">
            <v>37000</v>
          </cell>
        </row>
        <row r="107">
          <cell r="A107" t="str">
            <v>Bearing 684 ZZ</v>
          </cell>
          <cell r="B107">
            <v>12500</v>
          </cell>
        </row>
        <row r="108">
          <cell r="A108" t="str">
            <v>Bearing 684 ZZ</v>
          </cell>
          <cell r="B108">
            <v>12500</v>
          </cell>
        </row>
        <row r="109">
          <cell r="A109" t="str">
            <v>Bearing 6908</v>
          </cell>
          <cell r="B109">
            <v>217500</v>
          </cell>
        </row>
        <row r="110">
          <cell r="A110" t="str">
            <v>Bearing rumah 511-604</v>
          </cell>
          <cell r="B110">
            <v>209985</v>
          </cell>
        </row>
        <row r="111">
          <cell r="A111" t="str">
            <v>Besi siku 30x30x3</v>
          </cell>
          <cell r="B111">
            <v>15000</v>
          </cell>
        </row>
        <row r="112">
          <cell r="A112" t="str">
            <v>Besi siku 40 x 40 x 4</v>
          </cell>
          <cell r="B112">
            <v>32500</v>
          </cell>
        </row>
        <row r="113">
          <cell r="A113" t="str">
            <v>Besi siku 50.50.5</v>
          </cell>
          <cell r="B113">
            <v>85000</v>
          </cell>
        </row>
        <row r="114">
          <cell r="A114" t="str">
            <v>Besi siku 70x70x7</v>
          </cell>
          <cell r="B114">
            <v>190000</v>
          </cell>
        </row>
        <row r="115">
          <cell r="A115" t="str">
            <v>Besi stal bus 50x50x2</v>
          </cell>
          <cell r="B115">
            <v>80000</v>
          </cell>
        </row>
        <row r="116">
          <cell r="A116" t="str">
            <v>Besi UNP 100</v>
          </cell>
          <cell r="B116">
            <v>117000</v>
          </cell>
        </row>
        <row r="117">
          <cell r="A117" t="str">
            <v>Blender</v>
          </cell>
          <cell r="B117">
            <v>95000</v>
          </cell>
        </row>
        <row r="118">
          <cell r="A118" t="str">
            <v>Blender</v>
          </cell>
          <cell r="B118">
            <v>95000</v>
          </cell>
        </row>
        <row r="119">
          <cell r="A119" t="str">
            <v>Blower</v>
          </cell>
          <cell r="B119">
            <v>540000</v>
          </cell>
        </row>
        <row r="120">
          <cell r="A120" t="str">
            <v>Blower 3" 3 phase</v>
          </cell>
          <cell r="B120">
            <v>575000</v>
          </cell>
        </row>
        <row r="121">
          <cell r="A121" t="str">
            <v>Bolam 100 Watt</v>
          </cell>
        </row>
        <row r="122">
          <cell r="A122" t="str">
            <v>Bor 1 mm</v>
          </cell>
          <cell r="B122">
            <v>5000</v>
          </cell>
        </row>
        <row r="123">
          <cell r="A123" t="str">
            <v>Box Lp  TL 20W</v>
          </cell>
          <cell r="B123">
            <v>7000</v>
          </cell>
        </row>
        <row r="124">
          <cell r="A124" t="str">
            <v>Box panel</v>
          </cell>
        </row>
        <row r="125">
          <cell r="A125" t="str">
            <v>Breaker 100 A</v>
          </cell>
          <cell r="B125">
            <v>433400</v>
          </cell>
        </row>
        <row r="126">
          <cell r="A126" t="str">
            <v>Cam Stater</v>
          </cell>
          <cell r="B126">
            <v>17500</v>
          </cell>
        </row>
        <row r="127">
          <cell r="A127" t="str">
            <v>Capasitor 1000 mF / 25 v</v>
          </cell>
          <cell r="B127">
            <v>4500</v>
          </cell>
        </row>
        <row r="128">
          <cell r="A128" t="str">
            <v>Capasitor 2200 mF/ 25 V</v>
          </cell>
          <cell r="B128">
            <v>3700</v>
          </cell>
        </row>
        <row r="129">
          <cell r="A129" t="str">
            <v>Capasitor 394 K</v>
          </cell>
          <cell r="B129">
            <v>5400</v>
          </cell>
        </row>
        <row r="130">
          <cell r="A130" t="str">
            <v>Capasitor 400 mF / 250 V</v>
          </cell>
          <cell r="B130">
            <v>97500</v>
          </cell>
        </row>
        <row r="131">
          <cell r="A131" t="str">
            <v>Capasitor 400 MFD</v>
          </cell>
          <cell r="B131">
            <v>105000</v>
          </cell>
        </row>
        <row r="132">
          <cell r="A132" t="str">
            <v>Cat Ftalit</v>
          </cell>
          <cell r="B132">
            <v>24000</v>
          </cell>
        </row>
        <row r="133">
          <cell r="A133" t="str">
            <v>Cat minyak</v>
          </cell>
          <cell r="B133">
            <v>24500</v>
          </cell>
        </row>
        <row r="134">
          <cell r="A134" t="str">
            <v>Chek valve SS dia 2"</v>
          </cell>
          <cell r="B134">
            <v>925000</v>
          </cell>
        </row>
        <row r="135">
          <cell r="A135" t="str">
            <v>COG</v>
          </cell>
          <cell r="B135">
            <v>560000</v>
          </cell>
        </row>
        <row r="136">
          <cell r="A136" t="str">
            <v>Coil contaktor</v>
          </cell>
          <cell r="B136">
            <v>56000</v>
          </cell>
        </row>
        <row r="137">
          <cell r="A137" t="str">
            <v>Coil selenoid</v>
          </cell>
          <cell r="B137">
            <v>240000</v>
          </cell>
        </row>
        <row r="138">
          <cell r="A138" t="str">
            <v>Coil vibrator</v>
          </cell>
          <cell r="B138">
            <v>80000</v>
          </cell>
        </row>
        <row r="139">
          <cell r="A139" t="str">
            <v>Condensator ZE 474 K</v>
          </cell>
          <cell r="B139">
            <v>4500</v>
          </cell>
        </row>
        <row r="140">
          <cell r="A140" t="str">
            <v>Corong SVB 150</v>
          </cell>
          <cell r="B140">
            <v>375000</v>
          </cell>
        </row>
        <row r="141">
          <cell r="A141" t="str">
            <v>Corong SVB 150</v>
          </cell>
          <cell r="B141">
            <v>450000</v>
          </cell>
        </row>
        <row r="142">
          <cell r="A142" t="str">
            <v>CPG kaki 13</v>
          </cell>
          <cell r="B142">
            <v>760000</v>
          </cell>
        </row>
        <row r="143">
          <cell r="A143" t="str">
            <v>Date code Wina E 400</v>
          </cell>
          <cell r="B143">
            <v>7350000</v>
          </cell>
        </row>
        <row r="144">
          <cell r="A144" t="str">
            <v>Dinabol 5/8 x 3</v>
          </cell>
        </row>
        <row r="145">
          <cell r="A145" t="str">
            <v>Dinamo 1 HP</v>
          </cell>
          <cell r="B145">
            <v>160000</v>
          </cell>
        </row>
        <row r="146">
          <cell r="A146" t="str">
            <v>Dinamo 1,5 HP</v>
          </cell>
          <cell r="B146">
            <v>175000</v>
          </cell>
        </row>
        <row r="147">
          <cell r="A147" t="str">
            <v>Dinamo 1/2 HP</v>
          </cell>
          <cell r="B147">
            <v>120000</v>
          </cell>
        </row>
        <row r="148">
          <cell r="A148" t="str">
            <v>Dinamo 10 HP</v>
          </cell>
          <cell r="B148">
            <v>1200000</v>
          </cell>
        </row>
        <row r="149">
          <cell r="A149" t="str">
            <v>Dinamo 2 HP</v>
          </cell>
          <cell r="B149">
            <v>185000</v>
          </cell>
        </row>
        <row r="150">
          <cell r="A150" t="str">
            <v>Dinamo 3 HP</v>
          </cell>
          <cell r="B150">
            <v>285000</v>
          </cell>
        </row>
        <row r="151">
          <cell r="A151" t="str">
            <v>Dinamo 3/4 HP</v>
          </cell>
          <cell r="B151">
            <v>150000</v>
          </cell>
        </row>
        <row r="152">
          <cell r="A152" t="str">
            <v>Dinamo 5 HP</v>
          </cell>
          <cell r="B152">
            <v>285000</v>
          </cell>
        </row>
        <row r="153">
          <cell r="A153" t="str">
            <v>Dioda bridge 3510</v>
          </cell>
          <cell r="B153">
            <v>6500</v>
          </cell>
        </row>
        <row r="154">
          <cell r="A154" t="str">
            <v>Dioda IN 4007</v>
          </cell>
          <cell r="B154">
            <v>250</v>
          </cell>
        </row>
        <row r="155">
          <cell r="A155" t="str">
            <v>Dop 1/2"</v>
          </cell>
          <cell r="B155">
            <v>1200</v>
          </cell>
        </row>
        <row r="156">
          <cell r="A156" t="str">
            <v>Dop 2"</v>
          </cell>
          <cell r="B156">
            <v>5120</v>
          </cell>
        </row>
        <row r="157">
          <cell r="A157" t="str">
            <v>Dop 3/4"</v>
          </cell>
          <cell r="B157">
            <v>1420</v>
          </cell>
        </row>
        <row r="158">
          <cell r="A158" t="str">
            <v>Dop besi 1/2</v>
          </cell>
          <cell r="B158">
            <v>1000</v>
          </cell>
        </row>
        <row r="159">
          <cell r="A159" t="str">
            <v>Dop besi 3</v>
          </cell>
          <cell r="B159">
            <v>12000</v>
          </cell>
        </row>
        <row r="160">
          <cell r="A160" t="str">
            <v>Double neple 0,5</v>
          </cell>
          <cell r="B160">
            <v>1000</v>
          </cell>
        </row>
        <row r="161">
          <cell r="A161" t="str">
            <v>Double neple 1</v>
          </cell>
          <cell r="B161">
            <v>2500</v>
          </cell>
        </row>
        <row r="162">
          <cell r="A162" t="str">
            <v>Double neple 1"</v>
          </cell>
          <cell r="B162">
            <v>2250</v>
          </cell>
        </row>
        <row r="163">
          <cell r="A163" t="str">
            <v>Double neple 1"</v>
          </cell>
          <cell r="B163">
            <v>2500</v>
          </cell>
        </row>
        <row r="164">
          <cell r="A164" t="str">
            <v>Double neple 1,5</v>
          </cell>
          <cell r="B164">
            <v>3600</v>
          </cell>
        </row>
        <row r="165">
          <cell r="A165" t="str">
            <v>Double neple 1,5"</v>
          </cell>
          <cell r="B165">
            <v>4000</v>
          </cell>
        </row>
        <row r="166">
          <cell r="A166" t="str">
            <v>Double neple 1/2"</v>
          </cell>
          <cell r="B166">
            <v>1200</v>
          </cell>
        </row>
        <row r="167">
          <cell r="A167" t="str">
            <v>Double neple 2</v>
          </cell>
          <cell r="B167">
            <v>7500</v>
          </cell>
        </row>
        <row r="168">
          <cell r="A168" t="str">
            <v>Double neple 3</v>
          </cell>
          <cell r="B168">
            <v>16000</v>
          </cell>
        </row>
        <row r="169">
          <cell r="A169" t="str">
            <v>Double neple 3"</v>
          </cell>
        </row>
        <row r="170">
          <cell r="A170" t="str">
            <v>Elco 10V / 2200 mF</v>
          </cell>
          <cell r="B170">
            <v>5500</v>
          </cell>
        </row>
        <row r="171">
          <cell r="A171" t="str">
            <v>Elco 16V / 1000 mF</v>
          </cell>
          <cell r="B171">
            <v>7500</v>
          </cell>
        </row>
        <row r="172">
          <cell r="A172" t="str">
            <v>Elco 2200 mF / 50V</v>
          </cell>
          <cell r="B172">
            <v>9800</v>
          </cell>
        </row>
        <row r="173">
          <cell r="A173" t="str">
            <v>Elemen 12,5</v>
          </cell>
          <cell r="B173">
            <v>55000</v>
          </cell>
        </row>
        <row r="174">
          <cell r="A174" t="str">
            <v>Elemen 16 cm</v>
          </cell>
          <cell r="B174">
            <v>70000</v>
          </cell>
        </row>
        <row r="175">
          <cell r="A175" t="str">
            <v>Elemen 17 cm</v>
          </cell>
          <cell r="B175">
            <v>110000</v>
          </cell>
        </row>
        <row r="176">
          <cell r="A176" t="str">
            <v>Elemen 22 cm</v>
          </cell>
          <cell r="B176">
            <v>142500</v>
          </cell>
        </row>
        <row r="177">
          <cell r="A177" t="str">
            <v>Elemen pemanas date code</v>
          </cell>
          <cell r="B177">
            <v>130000</v>
          </cell>
        </row>
        <row r="178">
          <cell r="A178" t="str">
            <v>Elemen SVB 100</v>
          </cell>
          <cell r="B178">
            <v>27500</v>
          </cell>
        </row>
        <row r="179">
          <cell r="A179" t="str">
            <v>Elemen SVB 150</v>
          </cell>
          <cell r="B179">
            <v>27500</v>
          </cell>
        </row>
        <row r="180">
          <cell r="A180" t="str">
            <v>Email 0,20</v>
          </cell>
          <cell r="B180">
            <v>50000</v>
          </cell>
        </row>
        <row r="181">
          <cell r="A181" t="str">
            <v>Email 0,25</v>
          </cell>
          <cell r="B181">
            <v>39000</v>
          </cell>
        </row>
        <row r="182">
          <cell r="A182" t="str">
            <v>Email 0,3</v>
          </cell>
          <cell r="B182">
            <v>50000</v>
          </cell>
        </row>
        <row r="183">
          <cell r="A183" t="str">
            <v>Email 0,35</v>
          </cell>
          <cell r="B183">
            <v>50000</v>
          </cell>
        </row>
        <row r="184">
          <cell r="A184" t="str">
            <v>Email 0,40</v>
          </cell>
          <cell r="B184">
            <v>42000</v>
          </cell>
        </row>
        <row r="185">
          <cell r="A185" t="str">
            <v>Email 0,45</v>
          </cell>
          <cell r="B185">
            <v>42000</v>
          </cell>
        </row>
        <row r="186">
          <cell r="A186" t="str">
            <v>Email 0,50</v>
          </cell>
          <cell r="B186">
            <v>35000</v>
          </cell>
        </row>
        <row r="187">
          <cell r="A187" t="str">
            <v>Email 0,55</v>
          </cell>
          <cell r="B187">
            <v>35000</v>
          </cell>
        </row>
        <row r="188">
          <cell r="A188" t="str">
            <v>Email 0,60</v>
          </cell>
          <cell r="B188">
            <v>37000</v>
          </cell>
        </row>
        <row r="189">
          <cell r="A189" t="str">
            <v>Email 0,65</v>
          </cell>
          <cell r="B189">
            <v>46000</v>
          </cell>
        </row>
        <row r="190">
          <cell r="A190" t="str">
            <v>Email 0,70</v>
          </cell>
          <cell r="B190">
            <v>46000</v>
          </cell>
        </row>
        <row r="191">
          <cell r="A191" t="str">
            <v>Email 0,75</v>
          </cell>
          <cell r="B191">
            <v>46000</v>
          </cell>
        </row>
        <row r="192">
          <cell r="A192" t="str">
            <v>Email 0,80</v>
          </cell>
          <cell r="B192">
            <v>38000</v>
          </cell>
        </row>
        <row r="193">
          <cell r="A193" t="str">
            <v>Email 0,85</v>
          </cell>
          <cell r="B193">
            <v>45000</v>
          </cell>
        </row>
        <row r="194">
          <cell r="A194" t="str">
            <v>Emergency swtich</v>
          </cell>
          <cell r="B194">
            <v>47400</v>
          </cell>
        </row>
        <row r="195">
          <cell r="A195" t="str">
            <v>Engkol AY</v>
          </cell>
          <cell r="B195">
            <v>95000</v>
          </cell>
        </row>
        <row r="196">
          <cell r="A196" t="str">
            <v>Engkol kopling</v>
          </cell>
          <cell r="B196">
            <v>50000</v>
          </cell>
        </row>
        <row r="197">
          <cell r="A197" t="str">
            <v>Engsel</v>
          </cell>
          <cell r="B197">
            <v>750</v>
          </cell>
        </row>
        <row r="198">
          <cell r="A198" t="str">
            <v>Engsel H</v>
          </cell>
          <cell r="B198">
            <v>2500</v>
          </cell>
        </row>
        <row r="199">
          <cell r="A199" t="str">
            <v>Engsel Kopek</v>
          </cell>
          <cell r="B199">
            <v>12500</v>
          </cell>
        </row>
        <row r="200">
          <cell r="A200" t="str">
            <v>Eretan SVB 100</v>
          </cell>
          <cell r="B200">
            <v>285000</v>
          </cell>
        </row>
        <row r="201">
          <cell r="A201" t="str">
            <v>Eretan SVB 150</v>
          </cell>
          <cell r="B201">
            <v>365000</v>
          </cell>
        </row>
        <row r="202">
          <cell r="A202" t="str">
            <v>Fan colling kecil</v>
          </cell>
          <cell r="B202">
            <v>69000</v>
          </cell>
        </row>
        <row r="203">
          <cell r="A203" t="str">
            <v>Filter kompor</v>
          </cell>
          <cell r="B203">
            <v>23600</v>
          </cell>
        </row>
        <row r="204">
          <cell r="A204" t="str">
            <v>Fisher S 14</v>
          </cell>
          <cell r="B204">
            <v>200</v>
          </cell>
        </row>
        <row r="205">
          <cell r="A205" t="str">
            <v>Fisher S 8</v>
          </cell>
          <cell r="B205">
            <v>50</v>
          </cell>
        </row>
        <row r="206">
          <cell r="A206" t="str">
            <v>Flange 1,5</v>
          </cell>
          <cell r="B206">
            <v>22500</v>
          </cell>
        </row>
        <row r="207">
          <cell r="A207" t="str">
            <v>Flange 2</v>
          </cell>
          <cell r="B207">
            <v>12500</v>
          </cell>
        </row>
        <row r="208">
          <cell r="A208" t="str">
            <v>Flange 3</v>
          </cell>
          <cell r="B208">
            <v>15000</v>
          </cell>
        </row>
        <row r="209">
          <cell r="A209" t="str">
            <v>Foot klep 2"</v>
          </cell>
          <cell r="B209">
            <v>125000</v>
          </cell>
        </row>
        <row r="210">
          <cell r="A210" t="str">
            <v>Gergaji besi</v>
          </cell>
          <cell r="B210">
            <v>6500</v>
          </cell>
        </row>
        <row r="211">
          <cell r="A211" t="str">
            <v>Gigi pinion</v>
          </cell>
          <cell r="B211">
            <v>82500</v>
          </cell>
        </row>
        <row r="212">
          <cell r="A212" t="str">
            <v>Gigi timing</v>
          </cell>
          <cell r="B212">
            <v>125000</v>
          </cell>
        </row>
        <row r="213">
          <cell r="A213" t="str">
            <v>Hand pisau</v>
          </cell>
          <cell r="B213">
            <v>50000</v>
          </cell>
        </row>
        <row r="214">
          <cell r="A214" t="str">
            <v>Handle Pintu</v>
          </cell>
          <cell r="B214">
            <v>1000</v>
          </cell>
        </row>
        <row r="215">
          <cell r="A215" t="str">
            <v>IC 741 CH</v>
          </cell>
          <cell r="B215">
            <v>5000</v>
          </cell>
        </row>
        <row r="216">
          <cell r="A216" t="str">
            <v>IC 7805</v>
          </cell>
          <cell r="B216">
            <v>4500</v>
          </cell>
        </row>
        <row r="217">
          <cell r="A217" t="str">
            <v>IC 7809</v>
          </cell>
          <cell r="B217">
            <v>1200</v>
          </cell>
        </row>
        <row r="218">
          <cell r="A218" t="str">
            <v>IC 7812</v>
          </cell>
          <cell r="B218">
            <v>4000</v>
          </cell>
        </row>
        <row r="219">
          <cell r="A219" t="str">
            <v>Isolasi</v>
          </cell>
          <cell r="B219">
            <v>3500</v>
          </cell>
        </row>
        <row r="220">
          <cell r="A220" t="str">
            <v>Kabel NYA 4 x 2,5mm</v>
          </cell>
          <cell r="B220">
            <v>3500</v>
          </cell>
        </row>
        <row r="221">
          <cell r="A221" t="str">
            <v>Kabel NYM 2 x 2.5mm</v>
          </cell>
          <cell r="B221">
            <v>3000</v>
          </cell>
        </row>
        <row r="222">
          <cell r="A222" t="str">
            <v>Kabel NYM 3 x 1,5mm</v>
          </cell>
          <cell r="B222">
            <v>2860</v>
          </cell>
        </row>
        <row r="223">
          <cell r="A223" t="str">
            <v>Kabel NYM 3x2,5 mm</v>
          </cell>
          <cell r="B223">
            <v>2400</v>
          </cell>
        </row>
        <row r="224">
          <cell r="A224" t="str">
            <v>Kabel NYM 4x2,5 mm</v>
          </cell>
          <cell r="B224">
            <v>3500</v>
          </cell>
        </row>
        <row r="225">
          <cell r="A225" t="str">
            <v>Kabel NYY 4 x 2,5mm</v>
          </cell>
          <cell r="B225">
            <v>3500</v>
          </cell>
        </row>
        <row r="226">
          <cell r="A226" t="str">
            <v>Kabel NYY 4 x 4</v>
          </cell>
          <cell r="B226">
            <v>5100</v>
          </cell>
        </row>
        <row r="227">
          <cell r="A227" t="str">
            <v>Kabel NYY 4 x 4mm</v>
          </cell>
          <cell r="B227">
            <v>4770</v>
          </cell>
        </row>
        <row r="228">
          <cell r="A228" t="str">
            <v>Kabel NYZ 2x0.25mm</v>
          </cell>
          <cell r="B228">
            <v>100000</v>
          </cell>
        </row>
        <row r="229">
          <cell r="A229" t="str">
            <v>Kabel NYZ 2x0.75mm</v>
          </cell>
        </row>
        <row r="230">
          <cell r="A230" t="str">
            <v>Kabel scoen 25</v>
          </cell>
          <cell r="B230">
            <v>1150</v>
          </cell>
        </row>
        <row r="231">
          <cell r="A231" t="str">
            <v>Kabel scoen 50</v>
          </cell>
          <cell r="B231">
            <v>2750</v>
          </cell>
        </row>
        <row r="232">
          <cell r="A232" t="str">
            <v>Kabel TC</v>
          </cell>
          <cell r="B232">
            <v>20000</v>
          </cell>
        </row>
        <row r="233">
          <cell r="A233" t="str">
            <v>Kabel tee</v>
          </cell>
          <cell r="B233">
            <v>55</v>
          </cell>
        </row>
        <row r="234">
          <cell r="A234" t="str">
            <v>Kaca las hitam</v>
          </cell>
          <cell r="B234">
            <v>5000</v>
          </cell>
        </row>
        <row r="235">
          <cell r="A235" t="str">
            <v>Kanal C 50</v>
          </cell>
          <cell r="B235">
            <v>60000</v>
          </cell>
        </row>
        <row r="236">
          <cell r="A236" t="str">
            <v>Kanal U 100</v>
          </cell>
          <cell r="B236">
            <v>118000</v>
          </cell>
        </row>
        <row r="237">
          <cell r="A237" t="str">
            <v>Kanal U 50</v>
          </cell>
          <cell r="B237">
            <v>71000</v>
          </cell>
        </row>
        <row r="238">
          <cell r="A238" t="str">
            <v>Kanal U 80</v>
          </cell>
          <cell r="B238">
            <v>102500</v>
          </cell>
        </row>
        <row r="239">
          <cell r="A239" t="str">
            <v>Karet race couple</v>
          </cell>
          <cell r="B239">
            <v>12000</v>
          </cell>
        </row>
        <row r="240">
          <cell r="A240" t="str">
            <v>Kawat las 2,6</v>
          </cell>
          <cell r="B240">
            <v>156</v>
          </cell>
        </row>
        <row r="241">
          <cell r="A241" t="str">
            <v>Kawat las 3,2</v>
          </cell>
          <cell r="B241">
            <v>215</v>
          </cell>
        </row>
        <row r="242">
          <cell r="A242" t="str">
            <v>Kawat las stainlis</v>
          </cell>
          <cell r="B242">
            <v>1658</v>
          </cell>
        </row>
        <row r="243">
          <cell r="A243" t="str">
            <v>Klem accu</v>
          </cell>
          <cell r="B243">
            <v>1500</v>
          </cell>
        </row>
        <row r="244">
          <cell r="A244" t="str">
            <v>Klem Kabel 10 mm</v>
          </cell>
          <cell r="B244">
            <v>1800</v>
          </cell>
        </row>
        <row r="245">
          <cell r="A245" t="str">
            <v>Klem kabel 12 mm</v>
          </cell>
          <cell r="B245">
            <v>1800</v>
          </cell>
        </row>
        <row r="246">
          <cell r="A246" t="str">
            <v>Klem kabel 14 mm</v>
          </cell>
          <cell r="B246">
            <v>2700</v>
          </cell>
        </row>
        <row r="247">
          <cell r="A247" t="str">
            <v>Klem pipa  2"</v>
          </cell>
          <cell r="B247">
            <v>850</v>
          </cell>
        </row>
        <row r="248">
          <cell r="A248" t="str">
            <v>Knei Besi  2"</v>
          </cell>
          <cell r="B248">
            <v>8800</v>
          </cell>
        </row>
        <row r="249">
          <cell r="A249" t="str">
            <v>Knie besi 0,5</v>
          </cell>
          <cell r="B249">
            <v>1325</v>
          </cell>
        </row>
        <row r="250">
          <cell r="A250" t="str">
            <v>Knie besi 1</v>
          </cell>
          <cell r="B250">
            <v>3000</v>
          </cell>
        </row>
        <row r="251">
          <cell r="A251" t="str">
            <v>Knie Besi 1.5</v>
          </cell>
          <cell r="B251">
            <v>6000</v>
          </cell>
        </row>
        <row r="252">
          <cell r="A252" t="str">
            <v>Knie besi 3</v>
          </cell>
          <cell r="B252">
            <v>18500</v>
          </cell>
        </row>
        <row r="253">
          <cell r="A253" t="str">
            <v>Knie PVC 1/2"</v>
          </cell>
          <cell r="B253">
            <v>750</v>
          </cell>
        </row>
        <row r="254">
          <cell r="A254" t="str">
            <v>Knie PVC 3</v>
          </cell>
          <cell r="B254">
            <v>27500</v>
          </cell>
        </row>
        <row r="255">
          <cell r="A255" t="str">
            <v>Knie PVC 3/4"</v>
          </cell>
          <cell r="B255">
            <v>1000</v>
          </cell>
        </row>
        <row r="256">
          <cell r="A256" t="str">
            <v>Kompor ray</v>
          </cell>
          <cell r="B256">
            <v>3380000</v>
          </cell>
        </row>
        <row r="257">
          <cell r="A257" t="str">
            <v>Kontactor set MSN 11</v>
          </cell>
          <cell r="B257">
            <v>413250</v>
          </cell>
        </row>
        <row r="258">
          <cell r="A258" t="str">
            <v>Kontactor SK 10</v>
          </cell>
          <cell r="B258">
            <v>194500</v>
          </cell>
        </row>
        <row r="259">
          <cell r="A259" t="str">
            <v>Kontaktor MSN 11</v>
          </cell>
          <cell r="B259">
            <v>125000</v>
          </cell>
        </row>
        <row r="260">
          <cell r="A260" t="str">
            <v>Kontaktor SK 11</v>
          </cell>
        </row>
        <row r="261">
          <cell r="A261" t="str">
            <v>Kontaktor SN 10</v>
          </cell>
          <cell r="B261">
            <v>394000</v>
          </cell>
        </row>
        <row r="262">
          <cell r="A262" t="str">
            <v>Kontaktor SN 11</v>
          </cell>
          <cell r="B262">
            <v>194500</v>
          </cell>
        </row>
        <row r="263">
          <cell r="A263" t="str">
            <v>Kontaktor SN 20</v>
          </cell>
          <cell r="B263">
            <v>164450</v>
          </cell>
        </row>
        <row r="264">
          <cell r="A264" t="str">
            <v>Kuas  2.5 "</v>
          </cell>
          <cell r="B264">
            <v>3500</v>
          </cell>
        </row>
        <row r="265">
          <cell r="A265" t="str">
            <v>Lampu Mercury 125 + trafo</v>
          </cell>
          <cell r="B265">
            <v>77500</v>
          </cell>
        </row>
        <row r="266">
          <cell r="A266" t="str">
            <v>Lampu serangga</v>
          </cell>
          <cell r="B266">
            <v>2500000</v>
          </cell>
        </row>
        <row r="267">
          <cell r="A267" t="str">
            <v>Lampu TL 20 W</v>
          </cell>
          <cell r="B267">
            <v>32900</v>
          </cell>
        </row>
        <row r="268">
          <cell r="A268" t="str">
            <v>Lampu TL 40 W</v>
          </cell>
          <cell r="B268">
            <v>18000</v>
          </cell>
        </row>
        <row r="269">
          <cell r="A269" t="str">
            <v>Layar display</v>
          </cell>
          <cell r="B269">
            <v>3000000</v>
          </cell>
        </row>
        <row r="270">
          <cell r="A270" t="str">
            <v>Lem Aica Aibon</v>
          </cell>
          <cell r="B270">
            <v>25000</v>
          </cell>
        </row>
        <row r="271">
          <cell r="A271" t="str">
            <v>Lem Dexton</v>
          </cell>
          <cell r="B271">
            <v>6500</v>
          </cell>
        </row>
        <row r="272">
          <cell r="A272" t="str">
            <v>Lem Gasket</v>
          </cell>
        </row>
        <row r="273">
          <cell r="A273" t="str">
            <v>Lem Isarplas</v>
          </cell>
          <cell r="B273">
            <v>3000</v>
          </cell>
        </row>
        <row r="274">
          <cell r="A274" t="str">
            <v>Lem PVC</v>
          </cell>
          <cell r="B274">
            <v>12000</v>
          </cell>
        </row>
        <row r="275">
          <cell r="A275" t="str">
            <v>Limit switch</v>
          </cell>
          <cell r="B275">
            <v>80000</v>
          </cell>
        </row>
        <row r="276">
          <cell r="A276" t="str">
            <v>Magnit kopling</v>
          </cell>
          <cell r="B276">
            <v>500000</v>
          </cell>
        </row>
        <row r="277">
          <cell r="A277" t="str">
            <v>MCB 10 A</v>
          </cell>
          <cell r="B277">
            <v>93450</v>
          </cell>
        </row>
        <row r="278">
          <cell r="A278" t="str">
            <v>MCB 16 A</v>
          </cell>
          <cell r="B278">
            <v>93450</v>
          </cell>
        </row>
        <row r="279">
          <cell r="A279" t="str">
            <v>MCB 2 A</v>
          </cell>
          <cell r="B279">
            <v>25000</v>
          </cell>
        </row>
        <row r="280">
          <cell r="A280" t="str">
            <v>MCB 20 A 3 phase</v>
          </cell>
          <cell r="B280">
            <v>113737</v>
          </cell>
        </row>
        <row r="281">
          <cell r="A281" t="str">
            <v>MCB 32 A 3 phase</v>
          </cell>
          <cell r="B281">
            <v>117450</v>
          </cell>
        </row>
        <row r="282">
          <cell r="A282" t="str">
            <v>MCB 40 A</v>
          </cell>
          <cell r="B282">
            <v>105000</v>
          </cell>
        </row>
        <row r="283">
          <cell r="A283" t="str">
            <v>MCB 40 A 3 phase</v>
          </cell>
          <cell r="B283">
            <v>117450</v>
          </cell>
        </row>
        <row r="284">
          <cell r="A284" t="str">
            <v>Meni Zinkromate</v>
          </cell>
          <cell r="B284">
            <v>16000</v>
          </cell>
        </row>
        <row r="285">
          <cell r="A285" t="str">
            <v>Meni Zinkromate</v>
          </cell>
          <cell r="B285">
            <v>6500</v>
          </cell>
        </row>
        <row r="286">
          <cell r="A286" t="str">
            <v>Micro switch</v>
          </cell>
          <cell r="B286">
            <v>18750</v>
          </cell>
        </row>
        <row r="287">
          <cell r="A287" t="str">
            <v>Microprosesor SVBM</v>
          </cell>
          <cell r="B287">
            <v>3000000</v>
          </cell>
        </row>
        <row r="288">
          <cell r="A288" t="str">
            <v>Mika 0,20 mm</v>
          </cell>
          <cell r="B288">
            <v>12000</v>
          </cell>
        </row>
        <row r="289">
          <cell r="A289" t="str">
            <v>Neple hidrolik date code</v>
          </cell>
          <cell r="B289">
            <v>73385</v>
          </cell>
        </row>
        <row r="290">
          <cell r="A290" t="str">
            <v>Neple pillow block</v>
          </cell>
          <cell r="B290">
            <v>500</v>
          </cell>
        </row>
        <row r="291">
          <cell r="A291" t="str">
            <v>Oksigen</v>
          </cell>
          <cell r="B291">
            <v>17500</v>
          </cell>
        </row>
        <row r="292">
          <cell r="A292" t="str">
            <v>Oli</v>
          </cell>
          <cell r="B292">
            <v>7300</v>
          </cell>
        </row>
        <row r="293">
          <cell r="A293" t="str">
            <v>Opto Copler</v>
          </cell>
          <cell r="B293">
            <v>3500</v>
          </cell>
        </row>
        <row r="294">
          <cell r="A294" t="str">
            <v>Otomatis kompor clogner</v>
          </cell>
          <cell r="B294">
            <v>16950</v>
          </cell>
        </row>
        <row r="295">
          <cell r="A295" t="str">
            <v>Over sock 1 x 1/2 "</v>
          </cell>
          <cell r="B295">
            <v>2500</v>
          </cell>
        </row>
        <row r="296">
          <cell r="A296" t="str">
            <v>Over sock 2 x 1,5 "</v>
          </cell>
          <cell r="B296">
            <v>6750</v>
          </cell>
        </row>
        <row r="297">
          <cell r="A297" t="str">
            <v>Over Tee 1 x 1/2"</v>
          </cell>
          <cell r="B297">
            <v>5000</v>
          </cell>
        </row>
        <row r="298">
          <cell r="A298" t="str">
            <v>Over Tee 1 x 2"</v>
          </cell>
          <cell r="B298">
            <v>10000</v>
          </cell>
        </row>
        <row r="299">
          <cell r="A299" t="str">
            <v>Oversok 1 x 2"</v>
          </cell>
          <cell r="B299">
            <v>6800</v>
          </cell>
        </row>
        <row r="300">
          <cell r="A300" t="str">
            <v>Paku beton</v>
          </cell>
          <cell r="B300">
            <v>150</v>
          </cell>
        </row>
        <row r="301">
          <cell r="A301" t="str">
            <v>Paku ripet</v>
          </cell>
          <cell r="B301">
            <v>56</v>
          </cell>
        </row>
        <row r="302">
          <cell r="A302" t="str">
            <v>Paku ripet</v>
          </cell>
          <cell r="B302">
            <v>56</v>
          </cell>
        </row>
        <row r="303">
          <cell r="A303" t="str">
            <v>Paku skrup</v>
          </cell>
          <cell r="B303">
            <v>25</v>
          </cell>
        </row>
        <row r="304">
          <cell r="A304" t="str">
            <v>Paslin</v>
          </cell>
          <cell r="B304">
            <v>15312.5</v>
          </cell>
        </row>
        <row r="305">
          <cell r="A305" t="str">
            <v>Penyangga pisau</v>
          </cell>
          <cell r="B305">
            <v>110000</v>
          </cell>
        </row>
        <row r="306">
          <cell r="A306" t="str">
            <v>Per dapur</v>
          </cell>
          <cell r="B306">
            <v>75000</v>
          </cell>
        </row>
        <row r="307">
          <cell r="A307" t="str">
            <v xml:space="preserve">Per pisau </v>
          </cell>
          <cell r="B307">
            <v>8250</v>
          </cell>
        </row>
        <row r="308">
          <cell r="A308" t="str">
            <v>Per seal kuningan</v>
          </cell>
          <cell r="B308">
            <v>8250</v>
          </cell>
        </row>
        <row r="309">
          <cell r="A309" t="str">
            <v>Per selenoid renteng</v>
          </cell>
          <cell r="B309">
            <v>8250</v>
          </cell>
        </row>
        <row r="310">
          <cell r="A310" t="str">
            <v>Peterband</v>
          </cell>
          <cell r="B310">
            <v>750</v>
          </cell>
        </row>
        <row r="311">
          <cell r="A311" t="str">
            <v>Photosel</v>
          </cell>
          <cell r="B311">
            <v>125000</v>
          </cell>
        </row>
        <row r="312">
          <cell r="A312" t="str">
            <v>Pillow block 211-200</v>
          </cell>
          <cell r="B312">
            <v>113300</v>
          </cell>
        </row>
        <row r="313">
          <cell r="A313" t="str">
            <v>Pillow block 508</v>
          </cell>
          <cell r="B313">
            <v>99000</v>
          </cell>
        </row>
        <row r="314">
          <cell r="A314" t="str">
            <v>Pillow block UCF 207</v>
          </cell>
          <cell r="B314">
            <v>40000</v>
          </cell>
        </row>
        <row r="315">
          <cell r="A315" t="str">
            <v xml:space="preserve">Pillow block UCF 208 </v>
          </cell>
          <cell r="B315">
            <v>86600</v>
          </cell>
        </row>
        <row r="316">
          <cell r="A316" t="str">
            <v>Pillow block UCF 209</v>
          </cell>
          <cell r="B316">
            <v>133500</v>
          </cell>
        </row>
        <row r="317">
          <cell r="A317" t="str">
            <v>Pillow block UCP 205</v>
          </cell>
          <cell r="B317">
            <v>51060</v>
          </cell>
        </row>
        <row r="318">
          <cell r="A318" t="str">
            <v xml:space="preserve">Pillow block UCP 205 </v>
          </cell>
          <cell r="B318">
            <v>51000</v>
          </cell>
        </row>
        <row r="319">
          <cell r="A319" t="str">
            <v>Pillow block UCP 206</v>
          </cell>
          <cell r="B319">
            <v>59075</v>
          </cell>
        </row>
        <row r="320">
          <cell r="A320" t="str">
            <v>Pillow block UCP 207</v>
          </cell>
          <cell r="B320">
            <v>77150</v>
          </cell>
        </row>
        <row r="321">
          <cell r="A321" t="str">
            <v>Pillow block UCP 208</v>
          </cell>
          <cell r="B321">
            <v>81775</v>
          </cell>
        </row>
        <row r="322">
          <cell r="A322" t="str">
            <v>Pillow block UCP 209</v>
          </cell>
          <cell r="B322">
            <v>128700</v>
          </cell>
        </row>
        <row r="323">
          <cell r="A323" t="str">
            <v>Pillow block UCP 507</v>
          </cell>
          <cell r="B323">
            <v>77150</v>
          </cell>
        </row>
        <row r="324">
          <cell r="A324" t="str">
            <v>Pilot Lamp</v>
          </cell>
          <cell r="B324">
            <v>6750</v>
          </cell>
        </row>
        <row r="325">
          <cell r="A325" t="str">
            <v>Pipa  1"</v>
          </cell>
          <cell r="B325">
            <v>95000</v>
          </cell>
        </row>
        <row r="326">
          <cell r="A326" t="str">
            <v>Pipa 0,5"</v>
          </cell>
          <cell r="B326">
            <v>10000</v>
          </cell>
        </row>
        <row r="327">
          <cell r="A327" t="str">
            <v>Pipa 1"</v>
          </cell>
          <cell r="B327">
            <v>52500</v>
          </cell>
        </row>
        <row r="328">
          <cell r="A328" t="str">
            <v>Pipa 1.5"</v>
          </cell>
          <cell r="B328">
            <v>122000</v>
          </cell>
        </row>
        <row r="329">
          <cell r="A329" t="str">
            <v>Pipa 1/2"</v>
          </cell>
          <cell r="B329">
            <v>37000</v>
          </cell>
        </row>
        <row r="330">
          <cell r="A330" t="str">
            <v>Pipa 2"</v>
          </cell>
          <cell r="B330">
            <v>145000</v>
          </cell>
        </row>
        <row r="331">
          <cell r="A331" t="str">
            <v>Pipa 3"</v>
          </cell>
          <cell r="B331">
            <v>225000</v>
          </cell>
        </row>
        <row r="332">
          <cell r="A332" t="str">
            <v>Pipa 3/4"</v>
          </cell>
          <cell r="B332">
            <v>35000</v>
          </cell>
        </row>
        <row r="333">
          <cell r="A333" t="str">
            <v>Pipa 6"</v>
          </cell>
          <cell r="B333">
            <v>279000</v>
          </cell>
        </row>
        <row r="334">
          <cell r="A334" t="str">
            <v>Pipa SS dia 2"</v>
          </cell>
          <cell r="B334">
            <v>570000</v>
          </cell>
        </row>
        <row r="335">
          <cell r="A335" t="str">
            <v>Pisau perporasi 15 cm</v>
          </cell>
          <cell r="B335">
            <v>375000</v>
          </cell>
        </row>
        <row r="336">
          <cell r="A336" t="str">
            <v>Pisau perporasi 19 cm</v>
          </cell>
          <cell r="B336">
            <v>437500</v>
          </cell>
        </row>
        <row r="337">
          <cell r="A337" t="str">
            <v>Plat bordes 3 mm</v>
          </cell>
          <cell r="B337">
            <v>280000</v>
          </cell>
        </row>
        <row r="338">
          <cell r="A338" t="str">
            <v>Plat bordes 5mm</v>
          </cell>
          <cell r="B338">
            <v>299500</v>
          </cell>
        </row>
        <row r="339">
          <cell r="A339" t="str">
            <v>Plat eiser 1,2 mm</v>
          </cell>
          <cell r="B339">
            <v>130000</v>
          </cell>
        </row>
        <row r="340">
          <cell r="A340" t="str">
            <v>Plat eiser 2 mm</v>
          </cell>
          <cell r="B340">
            <v>245000</v>
          </cell>
        </row>
        <row r="341">
          <cell r="A341" t="str">
            <v>Plat eiser 3 mm</v>
          </cell>
          <cell r="B341">
            <v>280000</v>
          </cell>
        </row>
        <row r="342">
          <cell r="A342" t="str">
            <v>Plat eiser 6 mm</v>
          </cell>
          <cell r="B342">
            <v>361000</v>
          </cell>
        </row>
        <row r="343">
          <cell r="A343" t="str">
            <v>Plat eiser 8 mm</v>
          </cell>
          <cell r="B343">
            <v>730000</v>
          </cell>
        </row>
        <row r="344">
          <cell r="A344" t="str">
            <v>Plat eiser 9 mm</v>
          </cell>
          <cell r="B344">
            <v>819000</v>
          </cell>
        </row>
        <row r="345">
          <cell r="A345" t="str">
            <v>Plat lubang 1 mm</v>
          </cell>
          <cell r="B345">
            <v>280000</v>
          </cell>
        </row>
        <row r="346">
          <cell r="A346" t="str">
            <v>Plat lubang 1 x 3 cm</v>
          </cell>
          <cell r="B346">
            <v>600000</v>
          </cell>
        </row>
        <row r="347">
          <cell r="A347" t="str">
            <v>Plat lubang 1,5 mm</v>
          </cell>
          <cell r="B347">
            <v>170000</v>
          </cell>
        </row>
        <row r="348">
          <cell r="A348" t="str">
            <v>Plat lubang 12 mm</v>
          </cell>
          <cell r="B348">
            <v>600000</v>
          </cell>
        </row>
        <row r="349">
          <cell r="A349" t="str">
            <v>Plat lubang 13 mm</v>
          </cell>
          <cell r="B349">
            <v>600000</v>
          </cell>
        </row>
        <row r="350">
          <cell r="A350" t="str">
            <v>Plat lubang 15 mm</v>
          </cell>
          <cell r="B350">
            <v>550000</v>
          </cell>
        </row>
        <row r="351">
          <cell r="A351" t="str">
            <v>Plat lubang 16 mm</v>
          </cell>
          <cell r="B351">
            <v>650000</v>
          </cell>
        </row>
        <row r="352">
          <cell r="A352" t="str">
            <v>Plat lubang 18 mm</v>
          </cell>
          <cell r="B352">
            <v>650000</v>
          </cell>
        </row>
        <row r="353">
          <cell r="A353" t="str">
            <v>Plat lubang 5 mm</v>
          </cell>
          <cell r="B353">
            <v>290000</v>
          </cell>
        </row>
        <row r="354">
          <cell r="A354" t="str">
            <v>Plat lubang 6 mm</v>
          </cell>
          <cell r="B354">
            <v>170000</v>
          </cell>
        </row>
        <row r="355">
          <cell r="A355" t="str">
            <v>Plat lubang 7 mm</v>
          </cell>
          <cell r="B355">
            <v>625000</v>
          </cell>
        </row>
        <row r="356">
          <cell r="A356" t="str">
            <v>Plat lubang 8 mm</v>
          </cell>
          <cell r="B356">
            <v>625000</v>
          </cell>
        </row>
        <row r="357">
          <cell r="A357" t="str">
            <v>Plat lubang 9 mm</v>
          </cell>
          <cell r="B357">
            <v>625000</v>
          </cell>
        </row>
        <row r="358">
          <cell r="A358" t="str">
            <v>Plat SS lubang CAP 1,2x4x8</v>
          </cell>
          <cell r="B358">
            <v>1500000</v>
          </cell>
        </row>
        <row r="359">
          <cell r="A359" t="str">
            <v>Plat stanlis 3 mm</v>
          </cell>
          <cell r="B359">
            <v>1165000</v>
          </cell>
        </row>
        <row r="360">
          <cell r="A360" t="str">
            <v xml:space="preserve">Plat strip 5 x 6 </v>
          </cell>
          <cell r="B360">
            <v>55000</v>
          </cell>
        </row>
        <row r="361">
          <cell r="A361" t="str">
            <v>Plendes 2 "</v>
          </cell>
          <cell r="B361">
            <v>12500</v>
          </cell>
        </row>
        <row r="362">
          <cell r="A362" t="str">
            <v>Plendes 2"</v>
          </cell>
          <cell r="B362">
            <v>11000</v>
          </cell>
        </row>
        <row r="363">
          <cell r="A363" t="str">
            <v>Plendes 3"</v>
          </cell>
          <cell r="B363">
            <v>16000</v>
          </cell>
        </row>
        <row r="364">
          <cell r="A364" t="str">
            <v>Plendes kompor</v>
          </cell>
          <cell r="B364">
            <v>264000</v>
          </cell>
        </row>
        <row r="365">
          <cell r="A365" t="str">
            <v>Plup 1/2 "</v>
          </cell>
          <cell r="B365">
            <v>1000</v>
          </cell>
        </row>
        <row r="366">
          <cell r="A366" t="str">
            <v>Power supply</v>
          </cell>
          <cell r="B366">
            <v>860000</v>
          </cell>
        </row>
        <row r="367">
          <cell r="A367" t="str">
            <v>Pulley reducer</v>
          </cell>
          <cell r="B367">
            <v>637000</v>
          </cell>
        </row>
        <row r="368">
          <cell r="A368" t="str">
            <v>Pulley speed</v>
          </cell>
          <cell r="B368">
            <v>637000</v>
          </cell>
        </row>
        <row r="369">
          <cell r="A369" t="str">
            <v>Pulley speed + pulley reducer</v>
          </cell>
          <cell r="B369">
            <v>1350000</v>
          </cell>
        </row>
        <row r="370">
          <cell r="A370" t="str">
            <v>Pulse</v>
          </cell>
          <cell r="B370">
            <v>310000</v>
          </cell>
        </row>
        <row r="371">
          <cell r="A371" t="str">
            <v>Puly AY B2</v>
          </cell>
          <cell r="B371">
            <v>125000</v>
          </cell>
        </row>
        <row r="372">
          <cell r="A372" t="str">
            <v>Push button</v>
          </cell>
          <cell r="B372">
            <v>13500</v>
          </cell>
        </row>
        <row r="373">
          <cell r="A373" t="str">
            <v>PVC 1/2"</v>
          </cell>
          <cell r="B373">
            <v>8500</v>
          </cell>
        </row>
        <row r="374">
          <cell r="A374" t="str">
            <v>PVC 3/4"</v>
          </cell>
          <cell r="B374">
            <v>11000</v>
          </cell>
        </row>
        <row r="375">
          <cell r="A375" t="str">
            <v>Race couple</v>
          </cell>
          <cell r="B375">
            <v>32500</v>
          </cell>
        </row>
        <row r="376">
          <cell r="A376" t="str">
            <v>Rantai RS 40</v>
          </cell>
          <cell r="B376">
            <v>130000</v>
          </cell>
        </row>
        <row r="377">
          <cell r="A377" t="str">
            <v>Reduser 50</v>
          </cell>
          <cell r="B377">
            <v>485000</v>
          </cell>
        </row>
        <row r="378">
          <cell r="A378" t="str">
            <v>Reduser 60</v>
          </cell>
          <cell r="B378">
            <v>565000</v>
          </cell>
        </row>
        <row r="379">
          <cell r="A379" t="str">
            <v>Reduser 80</v>
          </cell>
          <cell r="B379">
            <v>775000</v>
          </cell>
        </row>
        <row r="380">
          <cell r="A380" t="str">
            <v>Relay MK 2P-1</v>
          </cell>
          <cell r="B380">
            <v>35000</v>
          </cell>
        </row>
        <row r="381">
          <cell r="A381" t="str">
            <v>Rellay</v>
          </cell>
          <cell r="B381">
            <v>42000</v>
          </cell>
        </row>
        <row r="382">
          <cell r="A382" t="str">
            <v>Rellay 12 VDC</v>
          </cell>
          <cell r="B382">
            <v>37500</v>
          </cell>
        </row>
        <row r="383">
          <cell r="A383" t="str">
            <v>Rellay 220 VAC</v>
          </cell>
          <cell r="B383">
            <v>31500</v>
          </cell>
        </row>
        <row r="384">
          <cell r="A384" t="str">
            <v>Rellay 24 VDC</v>
          </cell>
          <cell r="B384">
            <v>26500</v>
          </cell>
        </row>
        <row r="385">
          <cell r="A385" t="str">
            <v>Ring matahari</v>
          </cell>
          <cell r="B385">
            <v>18500</v>
          </cell>
        </row>
        <row r="386">
          <cell r="A386" t="str">
            <v>Ring Per 0.5</v>
          </cell>
          <cell r="B386">
            <v>100</v>
          </cell>
        </row>
        <row r="387">
          <cell r="A387" t="str">
            <v>Ring plat 0.5</v>
          </cell>
          <cell r="B387">
            <v>100</v>
          </cell>
        </row>
        <row r="388">
          <cell r="A388" t="str">
            <v>Ring rate 3 mm</v>
          </cell>
          <cell r="B388">
            <v>203000</v>
          </cell>
        </row>
        <row r="389">
          <cell r="A389" t="str">
            <v>Roda gotrok karet 8"</v>
          </cell>
          <cell r="B389">
            <v>107500</v>
          </cell>
        </row>
        <row r="390">
          <cell r="A390" t="str">
            <v>Roda gotrok nilon 5"</v>
          </cell>
          <cell r="B390">
            <v>35000</v>
          </cell>
        </row>
        <row r="391">
          <cell r="A391" t="str">
            <v>Roda gotrok nilon 8"</v>
          </cell>
          <cell r="B391">
            <v>87000</v>
          </cell>
        </row>
        <row r="392">
          <cell r="A392" t="str">
            <v>Roda kopling</v>
          </cell>
          <cell r="B392">
            <v>206250</v>
          </cell>
        </row>
        <row r="393">
          <cell r="A393" t="str">
            <v>Roda kuningan</v>
          </cell>
          <cell r="B393">
            <v>103125</v>
          </cell>
        </row>
        <row r="394">
          <cell r="A394" t="str">
            <v>Rumah sekring</v>
          </cell>
          <cell r="B394">
            <v>750</v>
          </cell>
        </row>
        <row r="395">
          <cell r="A395" t="str">
            <v>Satronic</v>
          </cell>
          <cell r="B395">
            <v>500000</v>
          </cell>
        </row>
        <row r="396">
          <cell r="A396" t="str">
            <v>Satronic</v>
          </cell>
          <cell r="B396">
            <v>500000</v>
          </cell>
        </row>
        <row r="397">
          <cell r="A397" t="str">
            <v>Screen monel</v>
          </cell>
          <cell r="B397">
            <v>85000</v>
          </cell>
        </row>
        <row r="398">
          <cell r="A398" t="str">
            <v>Seal 15.30.7</v>
          </cell>
          <cell r="B398">
            <v>4500</v>
          </cell>
        </row>
        <row r="399">
          <cell r="A399" t="str">
            <v>Seal 17.30.7</v>
          </cell>
          <cell r="B399">
            <v>2000</v>
          </cell>
        </row>
        <row r="400">
          <cell r="A400" t="str">
            <v>Seal 20.35.8</v>
          </cell>
          <cell r="B400">
            <v>8500</v>
          </cell>
        </row>
        <row r="401">
          <cell r="A401" t="str">
            <v>Seal 24.49.12</v>
          </cell>
          <cell r="B401">
            <v>17500</v>
          </cell>
        </row>
        <row r="402">
          <cell r="A402" t="str">
            <v>Seal 25.40.8</v>
          </cell>
          <cell r="B402">
            <v>3250</v>
          </cell>
        </row>
        <row r="403">
          <cell r="A403" t="str">
            <v>Seal 25.47.10</v>
          </cell>
          <cell r="B403">
            <v>4500</v>
          </cell>
        </row>
        <row r="404">
          <cell r="A404" t="str">
            <v>Seal 25.47.7</v>
          </cell>
          <cell r="B404">
            <v>3550</v>
          </cell>
        </row>
        <row r="405">
          <cell r="A405" t="str">
            <v>Seal 30.50.7</v>
          </cell>
          <cell r="B405">
            <v>5000</v>
          </cell>
        </row>
        <row r="406">
          <cell r="A406" t="str">
            <v>Seal 32.43.8</v>
          </cell>
          <cell r="B406">
            <v>7500</v>
          </cell>
        </row>
        <row r="407">
          <cell r="A407" t="str">
            <v>Seal 40.80.10</v>
          </cell>
          <cell r="B407">
            <v>3000</v>
          </cell>
        </row>
        <row r="408">
          <cell r="A408" t="str">
            <v>Seal tape</v>
          </cell>
          <cell r="B408">
            <v>1500</v>
          </cell>
        </row>
        <row r="409">
          <cell r="A409" t="str">
            <v>Sekring 13A</v>
          </cell>
          <cell r="B409">
            <v>300</v>
          </cell>
        </row>
        <row r="410">
          <cell r="A410" t="str">
            <v>Sekring 2A</v>
          </cell>
          <cell r="B410">
            <v>300</v>
          </cell>
        </row>
        <row r="411">
          <cell r="A411" t="str">
            <v>Sekring 5A</v>
          </cell>
          <cell r="B411">
            <v>300</v>
          </cell>
        </row>
        <row r="412">
          <cell r="A412" t="str">
            <v>Selang asbes 1 mm</v>
          </cell>
          <cell r="B412">
            <v>1250</v>
          </cell>
        </row>
        <row r="413">
          <cell r="A413" t="str">
            <v>Selang asbes 10 mm</v>
          </cell>
          <cell r="B413">
            <v>3500</v>
          </cell>
        </row>
        <row r="414">
          <cell r="A414" t="str">
            <v>Selang asbes 2,5 mm</v>
          </cell>
          <cell r="B414">
            <v>1500</v>
          </cell>
        </row>
        <row r="415">
          <cell r="A415" t="str">
            <v>Selang asbes 4 mm</v>
          </cell>
          <cell r="B415">
            <v>2000</v>
          </cell>
        </row>
        <row r="416">
          <cell r="A416" t="str">
            <v>Selang asbes 8 mm</v>
          </cell>
          <cell r="B416">
            <v>3500</v>
          </cell>
        </row>
        <row r="417">
          <cell r="A417" t="str">
            <v>Selektor switch</v>
          </cell>
          <cell r="B417">
            <v>16000</v>
          </cell>
        </row>
        <row r="418">
          <cell r="A418" t="str">
            <v>Selenoid kompor</v>
          </cell>
          <cell r="B418">
            <v>192000</v>
          </cell>
        </row>
        <row r="419">
          <cell r="A419" t="str">
            <v>Selenoid valve</v>
          </cell>
          <cell r="B419">
            <v>385000</v>
          </cell>
        </row>
        <row r="420">
          <cell r="A420" t="str">
            <v>Seng 0,30 x 90</v>
          </cell>
          <cell r="B420">
            <v>15500</v>
          </cell>
        </row>
        <row r="421">
          <cell r="A421" t="str">
            <v>Sensor festo</v>
          </cell>
          <cell r="B421">
            <v>300000</v>
          </cell>
        </row>
        <row r="422">
          <cell r="A422" t="str">
            <v>Sensor festo</v>
          </cell>
          <cell r="B422">
            <v>300000</v>
          </cell>
        </row>
        <row r="423">
          <cell r="A423" t="str">
            <v>Sensor festo komplit</v>
          </cell>
          <cell r="B423">
            <v>1600000</v>
          </cell>
        </row>
        <row r="424">
          <cell r="A424" t="str">
            <v>Serlak</v>
          </cell>
          <cell r="B424">
            <v>19000</v>
          </cell>
        </row>
        <row r="425">
          <cell r="A425" t="str">
            <v>Setang engkol</v>
          </cell>
          <cell r="B425">
            <v>115500</v>
          </cell>
        </row>
        <row r="426">
          <cell r="A426" t="str">
            <v>Sikat Baja</v>
          </cell>
          <cell r="B426">
            <v>5000</v>
          </cell>
        </row>
        <row r="427">
          <cell r="A427" t="str">
            <v>Siku 50 x 50 x 5</v>
          </cell>
          <cell r="B427">
            <v>50000</v>
          </cell>
        </row>
        <row r="428">
          <cell r="A428" t="str">
            <v>Silicon red</v>
          </cell>
          <cell r="B428">
            <v>18000</v>
          </cell>
        </row>
        <row r="429">
          <cell r="A429" t="str">
            <v>Slang tembaga</v>
          </cell>
          <cell r="B429">
            <v>4500</v>
          </cell>
        </row>
        <row r="430">
          <cell r="A430" t="str">
            <v>Sock besi 3</v>
          </cell>
          <cell r="B430">
            <v>12000</v>
          </cell>
        </row>
        <row r="431">
          <cell r="A431" t="str">
            <v>Socket photosel</v>
          </cell>
          <cell r="B431">
            <v>17500</v>
          </cell>
        </row>
        <row r="432">
          <cell r="A432" t="str">
            <v>Socket relay</v>
          </cell>
          <cell r="B432">
            <v>14500</v>
          </cell>
        </row>
        <row r="433">
          <cell r="A433" t="str">
            <v>Socket satronic</v>
          </cell>
          <cell r="B433">
            <v>92000</v>
          </cell>
        </row>
        <row r="434">
          <cell r="A434" t="str">
            <v>Socket timer</v>
          </cell>
          <cell r="B434">
            <v>13000</v>
          </cell>
        </row>
        <row r="435">
          <cell r="A435" t="str">
            <v>Sok besi 1.5"</v>
          </cell>
          <cell r="B435">
            <v>1750</v>
          </cell>
        </row>
        <row r="436">
          <cell r="A436" t="str">
            <v>Sok drat dalam 1/2"PVC</v>
          </cell>
          <cell r="B436">
            <v>1750</v>
          </cell>
        </row>
        <row r="437">
          <cell r="A437" t="str">
            <v>Sok drat dalam 2"PVC</v>
          </cell>
          <cell r="B437">
            <v>3000</v>
          </cell>
        </row>
        <row r="438">
          <cell r="A438" t="str">
            <v>Sok drat luar  3/4</v>
          </cell>
          <cell r="B438">
            <v>1000</v>
          </cell>
        </row>
        <row r="439">
          <cell r="A439" t="str">
            <v>Sok drat luar 1/2"PVC</v>
          </cell>
          <cell r="B439">
            <v>1750</v>
          </cell>
        </row>
        <row r="440">
          <cell r="A440" t="str">
            <v>Sok drat luar 2"</v>
          </cell>
          <cell r="B440">
            <v>3000</v>
          </cell>
        </row>
        <row r="441">
          <cell r="A441" t="str">
            <v>Stater</v>
          </cell>
          <cell r="B441">
            <v>1000</v>
          </cell>
        </row>
        <row r="442">
          <cell r="A442" t="str">
            <v>Steker AC</v>
          </cell>
          <cell r="B442">
            <v>11000</v>
          </cell>
        </row>
        <row r="443">
          <cell r="A443" t="str">
            <v>Steker biasa</v>
          </cell>
          <cell r="B443">
            <v>1500</v>
          </cell>
        </row>
        <row r="444">
          <cell r="A444" t="str">
            <v>Stop kontak</v>
          </cell>
        </row>
        <row r="445">
          <cell r="A445" t="str">
            <v>Stop Kontak AC</v>
          </cell>
          <cell r="B445">
            <v>40000</v>
          </cell>
        </row>
        <row r="446">
          <cell r="A446" t="str">
            <v>Stop kran KITZ 0,5"</v>
          </cell>
          <cell r="B446">
            <v>25000</v>
          </cell>
        </row>
        <row r="447">
          <cell r="A447" t="str">
            <v>Stop kran KITZ 1"</v>
          </cell>
          <cell r="B447">
            <v>45000</v>
          </cell>
        </row>
        <row r="448">
          <cell r="A448" t="str">
            <v>Stop kran KITZ 1,5"</v>
          </cell>
          <cell r="B448">
            <v>195000</v>
          </cell>
        </row>
        <row r="449">
          <cell r="A449" t="str">
            <v>Stop kran KITZ 2"</v>
          </cell>
          <cell r="B449">
            <v>175000</v>
          </cell>
        </row>
        <row r="450">
          <cell r="A450" t="str">
            <v>Stop kran KITZ 3"</v>
          </cell>
          <cell r="B450">
            <v>1200000</v>
          </cell>
        </row>
        <row r="451">
          <cell r="A451" t="str">
            <v>Stop kran stanlis 1,5"</v>
          </cell>
          <cell r="B451">
            <v>490000</v>
          </cell>
        </row>
        <row r="452">
          <cell r="A452" t="str">
            <v>Stop kran stanlis 3"</v>
          </cell>
          <cell r="B452">
            <v>1880000</v>
          </cell>
        </row>
        <row r="453">
          <cell r="A453" t="str">
            <v>Stop kran T 1"</v>
          </cell>
          <cell r="B453">
            <v>135000</v>
          </cell>
        </row>
        <row r="454">
          <cell r="A454" t="str">
            <v>Strip plat 1/4x1</v>
          </cell>
          <cell r="B454">
            <v>11000</v>
          </cell>
        </row>
        <row r="455">
          <cell r="A455" t="str">
            <v>Strip plat 5 x 6</v>
          </cell>
          <cell r="B455">
            <v>35000</v>
          </cell>
        </row>
        <row r="456">
          <cell r="A456" t="str">
            <v>Te 1/2 PVC</v>
          </cell>
          <cell r="B456">
            <v>1000</v>
          </cell>
        </row>
        <row r="457">
          <cell r="A457" t="str">
            <v>Te besi 1/2</v>
          </cell>
          <cell r="B457">
            <v>1200</v>
          </cell>
        </row>
        <row r="458">
          <cell r="A458" t="str">
            <v>Te besi 3</v>
          </cell>
          <cell r="B458">
            <v>22500</v>
          </cell>
        </row>
        <row r="459">
          <cell r="A459" t="str">
            <v>Te stop kontak</v>
          </cell>
          <cell r="B459">
            <v>1500</v>
          </cell>
        </row>
        <row r="460">
          <cell r="A460" t="str">
            <v>Tee besi 1.5</v>
          </cell>
          <cell r="B460">
            <v>500</v>
          </cell>
        </row>
        <row r="461">
          <cell r="A461" t="str">
            <v>Tee Dos</v>
          </cell>
          <cell r="B461">
            <v>1000</v>
          </cell>
        </row>
        <row r="462">
          <cell r="A462" t="str">
            <v>Tee PVC 1/2"</v>
          </cell>
          <cell r="B462">
            <v>1200</v>
          </cell>
        </row>
        <row r="463">
          <cell r="A463" t="str">
            <v>Telemekanik LC 1 K</v>
          </cell>
          <cell r="B463">
            <v>93250</v>
          </cell>
        </row>
        <row r="464">
          <cell r="A464" t="str">
            <v>Tenol</v>
          </cell>
          <cell r="B464">
            <v>9500</v>
          </cell>
        </row>
        <row r="465">
          <cell r="A465" t="str">
            <v>Terminal besar</v>
          </cell>
          <cell r="B465">
            <v>4500</v>
          </cell>
        </row>
        <row r="466">
          <cell r="A466" t="str">
            <v>Terminal hiter</v>
          </cell>
          <cell r="B466">
            <v>1000</v>
          </cell>
        </row>
        <row r="467">
          <cell r="A467" t="str">
            <v>Terminal kecil</v>
          </cell>
          <cell r="B467">
            <v>3500</v>
          </cell>
        </row>
        <row r="468">
          <cell r="A468" t="str">
            <v>Terminal porselin</v>
          </cell>
          <cell r="B468">
            <v>8250</v>
          </cell>
        </row>
        <row r="469">
          <cell r="A469" t="str">
            <v>Thermis</v>
          </cell>
          <cell r="B469">
            <v>66300</v>
          </cell>
        </row>
        <row r="470">
          <cell r="A470" t="str">
            <v>Thermo meter air raksa</v>
          </cell>
          <cell r="B470">
            <v>380000</v>
          </cell>
        </row>
        <row r="471">
          <cell r="A471" t="str">
            <v>Thermocontrol HY 3000</v>
          </cell>
          <cell r="B471">
            <v>260000</v>
          </cell>
        </row>
        <row r="472">
          <cell r="A472" t="str">
            <v xml:space="preserve">Thermokontrol HY </v>
          </cell>
          <cell r="B472">
            <v>470000</v>
          </cell>
        </row>
        <row r="473">
          <cell r="A473" t="str">
            <v>Timer</v>
          </cell>
          <cell r="B473">
            <v>187000</v>
          </cell>
        </row>
        <row r="474">
          <cell r="A474" t="str">
            <v>Tiner A</v>
          </cell>
          <cell r="B474">
            <v>2500</v>
          </cell>
        </row>
        <row r="475">
          <cell r="A475" t="str">
            <v>Tiner B</v>
          </cell>
          <cell r="B475">
            <v>8000</v>
          </cell>
        </row>
        <row r="476">
          <cell r="A476" t="str">
            <v>TL 20 W</v>
          </cell>
          <cell r="B476">
            <v>7000</v>
          </cell>
        </row>
        <row r="477">
          <cell r="A477" t="str">
            <v>TL 40 W</v>
          </cell>
          <cell r="B477">
            <v>10000</v>
          </cell>
        </row>
        <row r="478">
          <cell r="A478" t="str">
            <v>Trafo kompor ray</v>
          </cell>
          <cell r="B478">
            <v>462000</v>
          </cell>
        </row>
        <row r="479">
          <cell r="A479" t="str">
            <v>Transisitor D313</v>
          </cell>
          <cell r="B479">
            <v>2000</v>
          </cell>
        </row>
        <row r="480">
          <cell r="A480" t="str">
            <v>Transisitor D438</v>
          </cell>
          <cell r="B480">
            <v>1250</v>
          </cell>
        </row>
        <row r="481">
          <cell r="A481" t="str">
            <v>Transistor 2N 3055</v>
          </cell>
          <cell r="B481">
            <v>9000</v>
          </cell>
        </row>
        <row r="482">
          <cell r="A482" t="str">
            <v>V tee 1/2 x 2</v>
          </cell>
          <cell r="B482">
            <v>1500</v>
          </cell>
        </row>
        <row r="483">
          <cell r="A483" t="str">
            <v>V tee 2 x 3</v>
          </cell>
          <cell r="B483">
            <v>15500</v>
          </cell>
        </row>
        <row r="484">
          <cell r="A484" t="str">
            <v xml:space="preserve">Van  belt B 58 </v>
          </cell>
          <cell r="B484">
            <v>11850</v>
          </cell>
        </row>
        <row r="485">
          <cell r="A485" t="str">
            <v>Van Belt 270</v>
          </cell>
          <cell r="B485">
            <v>175000</v>
          </cell>
        </row>
        <row r="486">
          <cell r="A486" t="str">
            <v>Van Belt 270</v>
          </cell>
          <cell r="B486">
            <v>75000</v>
          </cell>
        </row>
        <row r="487">
          <cell r="A487" t="str">
            <v>Van Belt A 24</v>
          </cell>
          <cell r="B487">
            <v>5000</v>
          </cell>
        </row>
        <row r="488">
          <cell r="A488" t="str">
            <v>Van Belt A 26</v>
          </cell>
          <cell r="B488">
            <v>5800</v>
          </cell>
        </row>
        <row r="489">
          <cell r="A489" t="str">
            <v>Van Belt A 27</v>
          </cell>
          <cell r="B489">
            <v>5057</v>
          </cell>
        </row>
        <row r="490">
          <cell r="A490" t="str">
            <v>Van Belt A 28</v>
          </cell>
          <cell r="B490">
            <v>5600</v>
          </cell>
        </row>
        <row r="491">
          <cell r="A491" t="str">
            <v>Van Belt A 29</v>
          </cell>
          <cell r="B491">
            <v>8950</v>
          </cell>
        </row>
        <row r="492">
          <cell r="A492" t="str">
            <v>Van Belt A 30</v>
          </cell>
          <cell r="B492">
            <v>6250</v>
          </cell>
        </row>
        <row r="493">
          <cell r="A493" t="str">
            <v>Van Belt A 39</v>
          </cell>
          <cell r="B493">
            <v>6600</v>
          </cell>
        </row>
        <row r="494">
          <cell r="A494" t="str">
            <v>Van Belt A 44</v>
          </cell>
          <cell r="B494">
            <v>9000</v>
          </cell>
        </row>
        <row r="495">
          <cell r="A495" t="str">
            <v>Van Belt A 50</v>
          </cell>
          <cell r="B495">
            <v>10710</v>
          </cell>
        </row>
        <row r="496">
          <cell r="A496" t="str">
            <v>Van Belt A 53</v>
          </cell>
          <cell r="B496">
            <v>9000</v>
          </cell>
        </row>
        <row r="497">
          <cell r="A497" t="str">
            <v>Van Belt A 56</v>
          </cell>
          <cell r="B497">
            <v>8090</v>
          </cell>
        </row>
        <row r="498">
          <cell r="A498" t="str">
            <v>Van Belt A 58</v>
          </cell>
          <cell r="B498">
            <v>10000</v>
          </cell>
        </row>
        <row r="499">
          <cell r="A499" t="str">
            <v>Van Belt A 60</v>
          </cell>
          <cell r="B499">
            <v>8670</v>
          </cell>
        </row>
        <row r="500">
          <cell r="A500" t="str">
            <v>Van Belt B 115</v>
          </cell>
          <cell r="B500">
            <v>26000</v>
          </cell>
        </row>
        <row r="501">
          <cell r="A501" t="str">
            <v>Van Belt B 24</v>
          </cell>
          <cell r="B501">
            <v>9750</v>
          </cell>
        </row>
        <row r="502">
          <cell r="A502" t="str">
            <v>Van belt B 26</v>
          </cell>
          <cell r="B502">
            <v>7500</v>
          </cell>
        </row>
        <row r="503">
          <cell r="A503" t="str">
            <v>Van Belt B 27</v>
          </cell>
          <cell r="B503">
            <v>7850</v>
          </cell>
        </row>
        <row r="504">
          <cell r="A504" t="str">
            <v>Van Belt B 28</v>
          </cell>
          <cell r="B504">
            <v>8800</v>
          </cell>
        </row>
        <row r="505">
          <cell r="A505" t="str">
            <v>Van Belt B 29</v>
          </cell>
          <cell r="B505">
            <v>8500</v>
          </cell>
        </row>
        <row r="506">
          <cell r="A506" t="str">
            <v>Van Belt B 30</v>
          </cell>
          <cell r="B506">
            <v>8820</v>
          </cell>
        </row>
        <row r="507">
          <cell r="A507" t="str">
            <v>Van Belt B 31</v>
          </cell>
          <cell r="B507">
            <v>7850</v>
          </cell>
        </row>
        <row r="508">
          <cell r="A508" t="str">
            <v>Van Belt B 31</v>
          </cell>
          <cell r="B508">
            <v>7880</v>
          </cell>
        </row>
        <row r="509">
          <cell r="A509" t="str">
            <v>Van Belt B 32</v>
          </cell>
          <cell r="B509">
            <v>7850</v>
          </cell>
        </row>
        <row r="510">
          <cell r="A510" t="str">
            <v>Van Belt B 34</v>
          </cell>
          <cell r="B510">
            <v>8568</v>
          </cell>
        </row>
        <row r="511">
          <cell r="A511" t="str">
            <v>Van Belt B 35</v>
          </cell>
          <cell r="B511">
            <v>8820</v>
          </cell>
        </row>
        <row r="512">
          <cell r="A512" t="str">
            <v>Van Belt B 36</v>
          </cell>
          <cell r="B512">
            <v>8820</v>
          </cell>
        </row>
        <row r="513">
          <cell r="A513" t="str">
            <v>Van Belt B 37</v>
          </cell>
          <cell r="B513">
            <v>9850</v>
          </cell>
        </row>
        <row r="514">
          <cell r="A514" t="str">
            <v>Van Belt B 38</v>
          </cell>
          <cell r="B514">
            <v>8140</v>
          </cell>
        </row>
        <row r="515">
          <cell r="A515" t="str">
            <v>Van Belt B 39</v>
          </cell>
          <cell r="B515">
            <v>8350</v>
          </cell>
        </row>
        <row r="516">
          <cell r="A516" t="str">
            <v>Van Belt B 40</v>
          </cell>
          <cell r="B516">
            <v>9500</v>
          </cell>
        </row>
        <row r="517">
          <cell r="A517" t="str">
            <v>Van Belt B 42</v>
          </cell>
          <cell r="B517">
            <v>9000</v>
          </cell>
        </row>
        <row r="518">
          <cell r="A518" t="str">
            <v>Van Belt B 44</v>
          </cell>
          <cell r="B518">
            <v>11700</v>
          </cell>
        </row>
        <row r="519">
          <cell r="A519" t="str">
            <v>Van Belt B 45</v>
          </cell>
          <cell r="B519">
            <v>11350</v>
          </cell>
        </row>
        <row r="520">
          <cell r="A520" t="str">
            <v>Van Belt B 48</v>
          </cell>
          <cell r="B520">
            <v>10282</v>
          </cell>
        </row>
        <row r="521">
          <cell r="A521" t="str">
            <v>Van Belt B 49</v>
          </cell>
          <cell r="B521">
            <v>10496</v>
          </cell>
        </row>
        <row r="522">
          <cell r="A522" t="str">
            <v>Van Belt B 50</v>
          </cell>
          <cell r="B522">
            <v>13600</v>
          </cell>
        </row>
        <row r="523">
          <cell r="A523" t="str">
            <v>Van Belt B 51</v>
          </cell>
          <cell r="B523">
            <v>12850</v>
          </cell>
        </row>
        <row r="524">
          <cell r="A524" t="str">
            <v>Van Belt B 52</v>
          </cell>
          <cell r="B524">
            <v>13100</v>
          </cell>
        </row>
        <row r="525">
          <cell r="A525" t="str">
            <v>Van Belt B 53</v>
          </cell>
          <cell r="B525">
            <v>11353</v>
          </cell>
        </row>
        <row r="526">
          <cell r="A526" t="str">
            <v>Van Belt B 54</v>
          </cell>
          <cell r="B526">
            <v>11567</v>
          </cell>
        </row>
        <row r="527">
          <cell r="A527" t="str">
            <v>Van Belt B 56</v>
          </cell>
          <cell r="B527">
            <v>11995</v>
          </cell>
        </row>
        <row r="528">
          <cell r="A528" t="str">
            <v>Van Belt B 57</v>
          </cell>
          <cell r="B528">
            <v>11600</v>
          </cell>
        </row>
        <row r="529">
          <cell r="A529" t="str">
            <v>Van Belt B 58</v>
          </cell>
          <cell r="B529">
            <v>11850</v>
          </cell>
        </row>
        <row r="530">
          <cell r="A530" t="str">
            <v>Van Belt B 60</v>
          </cell>
          <cell r="B530">
            <v>12850</v>
          </cell>
        </row>
        <row r="531">
          <cell r="A531" t="str">
            <v>Van Belt B 61</v>
          </cell>
          <cell r="B531">
            <v>13835</v>
          </cell>
        </row>
        <row r="532">
          <cell r="A532" t="str">
            <v>Van Belt B 63</v>
          </cell>
          <cell r="B532">
            <v>13500</v>
          </cell>
        </row>
        <row r="533">
          <cell r="A533" t="str">
            <v>Van Belt B 64</v>
          </cell>
          <cell r="B533">
            <v>15500</v>
          </cell>
        </row>
        <row r="534">
          <cell r="A534" t="str">
            <v>Van Belt B 65</v>
          </cell>
          <cell r="B534">
            <v>14750</v>
          </cell>
        </row>
        <row r="535">
          <cell r="A535" t="str">
            <v>Van Belt B 66</v>
          </cell>
          <cell r="B535">
            <v>14957</v>
          </cell>
        </row>
        <row r="536">
          <cell r="A536" t="str">
            <v>Van Belt B 67</v>
          </cell>
          <cell r="B536">
            <v>15200</v>
          </cell>
        </row>
        <row r="537">
          <cell r="A537" t="str">
            <v>Van Belt B 68</v>
          </cell>
          <cell r="B537">
            <v>15420</v>
          </cell>
        </row>
        <row r="538">
          <cell r="A538" t="str">
            <v>Van Belt B 75</v>
          </cell>
          <cell r="B538">
            <v>17000</v>
          </cell>
        </row>
        <row r="539">
          <cell r="A539" t="str">
            <v>Van Belt MB 350</v>
          </cell>
          <cell r="B539">
            <v>2500</v>
          </cell>
        </row>
        <row r="540">
          <cell r="A540" t="str">
            <v>VR ( variable resistor )</v>
          </cell>
          <cell r="B540">
            <v>1500</v>
          </cell>
        </row>
        <row r="541">
          <cell r="A541" t="str">
            <v>Water filter compresor</v>
          </cell>
          <cell r="B541">
            <v>425000</v>
          </cell>
        </row>
        <row r="542">
          <cell r="A542" t="str">
            <v>Water filter kompresor</v>
          </cell>
          <cell r="B542">
            <v>425000</v>
          </cell>
        </row>
      </sheetData>
      <sheetData sheetId="3" refreshError="1"/>
      <sheetData sheetId="4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以上社員"/>
    </sheetNames>
    <sheetDataSet>
      <sheetData sheetId="0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"/>
      <sheetName val="Work"/>
      <sheetName val="FS"/>
      <sheetName val="Cost"/>
      <sheetName val="Asset "/>
      <sheetName val="Budget"/>
      <sheetName val="CMAdraft"/>
      <sheetName val="CMA "/>
      <sheetName val="Profit Loss"/>
      <sheetName val="Balance Sheet"/>
      <sheetName val="General Exp"/>
      <sheetName val="Analysis"/>
      <sheetName val="Present"/>
      <sheetName val="Comments"/>
      <sheetName val="Permanent info"/>
      <sheetName val="Irregular Income"/>
      <sheetName val="FE_1770_P1"/>
      <sheetName val="Journal Template"/>
      <sheetName val="Sheet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1_23"/>
      <sheetName val="******"/>
      <sheetName val="Data_Umum"/>
      <sheetName val="Dit_1"/>
      <sheetName val="Dit_2"/>
      <sheetName val="SSP_Juli"/>
      <sheetName val="harga"/>
      <sheetName val="pak.03"/>
      <sheetName val="TBM"/>
      <sheetName val="Assumptions"/>
      <sheetName val="Marshal _1"/>
      <sheetName val="Sheet1"/>
      <sheetName val="TO"/>
      <sheetName val="ekuitanak"/>
      <sheetName val="HG_BEL"/>
      <sheetName val="Ass"/>
      <sheetName val="HPP_0503"/>
      <sheetName val="SALGO GS"/>
      <sheetName val="panther"/>
      <sheetName val="HPP_19_"/>
      <sheetName val="Pipe"/>
      <sheetName val="______"/>
      <sheetName val="Cover-01"/>
      <sheetName val="SUMMARY TOTAL"/>
      <sheetName val="TABEL"/>
      <sheetName val="HPP_20_"/>
      <sheetName val="hitung"/>
      <sheetName val="oblig Trad&amp;AFS"/>
      <sheetName val="WPKU"/>
      <sheetName val="HPP"/>
      <sheetName val="LIST_CC_PC"/>
      <sheetName val="Marshal"/>
      <sheetName val="Elektrikal"/>
      <sheetName val="PRY 01-8"/>
      <sheetName val="DKH"/>
      <sheetName val="GOS_T4"/>
      <sheetName val="Bgt"/>
      <sheetName val="HPP_18_"/>
      <sheetName val="rate"/>
      <sheetName val="Angs.B.Group"/>
      <sheetName val="Penebusan"/>
      <sheetName val="KK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以上社員"/>
    </sheetNames>
    <sheetDataSet>
      <sheetData sheetId="0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F0996"/>
      <sheetName val="popmc"/>
      <sheetName val="GeneralInfo"/>
      <sheetName val="FEB"/>
      <sheetName val="Estima"/>
      <sheetName val="Detail"/>
      <sheetName val="2002"/>
      <sheetName val="Cont Mc"/>
      <sheetName val="cogs"/>
      <sheetName val="2005．05．26Iwasaki"/>
      <sheetName val="Header"/>
      <sheetName val="Sheet1"/>
      <sheetName val="Table"/>
      <sheetName val="FIN"/>
      <sheetName val="Cover Sheet"/>
      <sheetName val="PRO"/>
      <sheetName val="K.1.1.1 HGU"/>
      <sheetName val="TIRE2001"/>
      <sheetName val="input"/>
      <sheetName val="ITEM  STUDY (2)"/>
      <sheetName val="Tab"/>
      <sheetName val="procesbgt"/>
      <sheetName val="rmcost"/>
      <sheetName val="Categories(input)"/>
      <sheetName val="Inf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ints"/>
      <sheetName val="COGS-o"/>
      <sheetName val="FOH-o"/>
      <sheetName val="OPEX-o"/>
      <sheetName val="exposure"/>
      <sheetName val="input"/>
      <sheetName val="highlight"/>
      <sheetName val="grafik"/>
      <sheetName val="is-bs"/>
      <sheetName val="cogs"/>
      <sheetName val="SALES"/>
      <sheetName val="Analisa"/>
      <sheetName val="opex"/>
      <sheetName val="04"/>
      <sheetName val="02"/>
      <sheetName val="01"/>
      <sheetName val="03"/>
      <sheetName val="by product"/>
      <sheetName val="cf"/>
      <sheetName val="analisis"/>
      <sheetName val="BF0996"/>
      <sheetName val="Sheet1"/>
      <sheetName val="Estima"/>
      <sheetName val="popmc"/>
      <sheetName val="Ikp-1-07"/>
      <sheetName val="Inpanel"/>
      <sheetName val="Interior Trim"/>
      <sheetName val="ocean voy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A5">
            <v>1</v>
          </cell>
          <cell r="B5" t="str">
            <v>YTD January 31, 2007</v>
          </cell>
          <cell r="C5">
            <v>39113</v>
          </cell>
          <cell r="D5" t="str">
            <v>YTD Jan  '07</v>
          </cell>
          <cell r="E5" t="str">
            <v>YTD 31 JAN</v>
          </cell>
          <cell r="F5" t="str">
            <v>Ytd Jan</v>
          </cell>
          <cell r="G5" t="str">
            <v>Dec '06</v>
          </cell>
          <cell r="H5" t="str">
            <v>For The Period Ended January 31, 2007</v>
          </cell>
          <cell r="I5" t="str">
            <v>Jan '07</v>
          </cell>
          <cell r="J5" t="str">
            <v>Jan '06</v>
          </cell>
          <cell r="K5" t="str">
            <v>% Jan '07</v>
          </cell>
          <cell r="L5" t="str">
            <v>% Dec '06</v>
          </cell>
        </row>
        <row r="6">
          <cell r="A6">
            <v>2</v>
          </cell>
          <cell r="B6" t="str">
            <v>YTD February 28, 2007</v>
          </cell>
          <cell r="C6">
            <v>39141</v>
          </cell>
          <cell r="D6" t="str">
            <v>YTD Feb '07</v>
          </cell>
          <cell r="E6" t="str">
            <v>YTD 28 FEB</v>
          </cell>
          <cell r="F6" t="str">
            <v>Ytd Feb</v>
          </cell>
          <cell r="G6" t="str">
            <v>Jan '07</v>
          </cell>
          <cell r="H6" t="str">
            <v>For The Period Ended February 28, 2007</v>
          </cell>
          <cell r="I6" t="str">
            <v>Feb '07</v>
          </cell>
          <cell r="J6" t="str">
            <v>Feb '06</v>
          </cell>
          <cell r="K6" t="str">
            <v>% Feb '07</v>
          </cell>
          <cell r="L6" t="str">
            <v>% Jan '07</v>
          </cell>
        </row>
        <row r="7">
          <cell r="A7">
            <v>3</v>
          </cell>
          <cell r="B7" t="str">
            <v>YTD March 31, 2007</v>
          </cell>
          <cell r="C7">
            <v>39172</v>
          </cell>
          <cell r="D7" t="str">
            <v>YTD Mar '07</v>
          </cell>
          <cell r="E7" t="str">
            <v>YTD 31 MAR</v>
          </cell>
          <cell r="F7" t="str">
            <v>Ytd Mar</v>
          </cell>
          <cell r="G7" t="str">
            <v>Feb '07</v>
          </cell>
          <cell r="H7" t="str">
            <v>For The Period Ended March 31, 2007</v>
          </cell>
          <cell r="I7" t="str">
            <v>Mar '07</v>
          </cell>
          <cell r="J7" t="str">
            <v>Mar '06</v>
          </cell>
          <cell r="K7" t="str">
            <v>% Mar '07</v>
          </cell>
          <cell r="L7" t="str">
            <v>% Feb '07</v>
          </cell>
        </row>
        <row r="8">
          <cell r="A8">
            <v>4</v>
          </cell>
          <cell r="B8" t="str">
            <v>YTD April 30, 2007</v>
          </cell>
          <cell r="C8">
            <v>39202</v>
          </cell>
          <cell r="D8" t="str">
            <v>YTD April '07</v>
          </cell>
          <cell r="E8" t="str">
            <v>YTD 30 APR</v>
          </cell>
          <cell r="F8" t="str">
            <v>Ytd Apr</v>
          </cell>
          <cell r="G8" t="str">
            <v>Mar '07</v>
          </cell>
          <cell r="H8" t="str">
            <v>For The Period Ended April 30, 2007</v>
          </cell>
          <cell r="I8" t="str">
            <v>Apr '07</v>
          </cell>
          <cell r="J8" t="str">
            <v>Apr '06</v>
          </cell>
          <cell r="K8" t="str">
            <v>% Apr '07</v>
          </cell>
          <cell r="L8" t="str">
            <v>% Mar '07</v>
          </cell>
        </row>
        <row r="9">
          <cell r="A9">
            <v>5</v>
          </cell>
          <cell r="B9" t="str">
            <v>YTD May 31, 2007</v>
          </cell>
          <cell r="C9">
            <v>39233</v>
          </cell>
          <cell r="D9" t="str">
            <v>YTD May  '07</v>
          </cell>
          <cell r="E9" t="str">
            <v>YTD 31 MAY</v>
          </cell>
          <cell r="F9" t="str">
            <v>Ytd May</v>
          </cell>
          <cell r="G9" t="str">
            <v>Apr '07</v>
          </cell>
          <cell r="H9" t="str">
            <v>For The Period Ended May 31, 2007</v>
          </cell>
          <cell r="I9" t="str">
            <v>May '07</v>
          </cell>
          <cell r="J9" t="str">
            <v>May '06</v>
          </cell>
          <cell r="K9" t="str">
            <v>% May '07</v>
          </cell>
          <cell r="L9" t="str">
            <v>% Apr '07</v>
          </cell>
        </row>
        <row r="10">
          <cell r="A10">
            <v>6</v>
          </cell>
          <cell r="B10" t="str">
            <v>YTD June 30, 2007</v>
          </cell>
          <cell r="C10">
            <v>39263</v>
          </cell>
          <cell r="D10" t="str">
            <v>YTD Jun  '07</v>
          </cell>
          <cell r="E10" t="str">
            <v>YTD 30 JUN</v>
          </cell>
          <cell r="F10" t="str">
            <v>Ytd Jun</v>
          </cell>
          <cell r="G10" t="str">
            <v>May '07</v>
          </cell>
          <cell r="H10" t="str">
            <v>For The Period Ended June 30, 2007</v>
          </cell>
          <cell r="I10" t="str">
            <v>Jun '07</v>
          </cell>
          <cell r="J10" t="str">
            <v>Jun '06</v>
          </cell>
          <cell r="K10" t="str">
            <v>% Jun '07</v>
          </cell>
          <cell r="L10" t="str">
            <v>% May '07</v>
          </cell>
        </row>
        <row r="11">
          <cell r="A11">
            <v>7</v>
          </cell>
          <cell r="B11" t="str">
            <v>YTD July 31, 2007</v>
          </cell>
          <cell r="C11">
            <v>39294</v>
          </cell>
          <cell r="D11" t="str">
            <v>YTD July '07</v>
          </cell>
          <cell r="E11" t="str">
            <v>YTD 31 JUL</v>
          </cell>
          <cell r="F11" t="str">
            <v>Ytd Jul</v>
          </cell>
          <cell r="G11" t="str">
            <v>Jun '07</v>
          </cell>
          <cell r="H11" t="str">
            <v>For The Period Ended July 31, 2007</v>
          </cell>
          <cell r="I11" t="str">
            <v>Jul '07</v>
          </cell>
          <cell r="J11" t="str">
            <v>Jul '06</v>
          </cell>
          <cell r="K11" t="str">
            <v>% Jul '07</v>
          </cell>
          <cell r="L11" t="str">
            <v>% Jun '07</v>
          </cell>
        </row>
        <row r="12">
          <cell r="A12">
            <v>8</v>
          </cell>
          <cell r="B12" t="str">
            <v>YTD August 31, 2007</v>
          </cell>
          <cell r="C12">
            <v>39325</v>
          </cell>
          <cell r="D12" t="str">
            <v>YTD Aug  '07</v>
          </cell>
          <cell r="E12" t="str">
            <v>YTD 31 AUG</v>
          </cell>
          <cell r="F12" t="str">
            <v>Ytd Aug</v>
          </cell>
          <cell r="G12" t="str">
            <v>Jul '07</v>
          </cell>
          <cell r="H12" t="str">
            <v>For The Period Ended August 31, 2007</v>
          </cell>
          <cell r="I12" t="str">
            <v>Aug '07</v>
          </cell>
          <cell r="J12" t="str">
            <v>Aug '06</v>
          </cell>
          <cell r="K12" t="str">
            <v>% Aug '07</v>
          </cell>
          <cell r="L12" t="str">
            <v>% Jul '07</v>
          </cell>
        </row>
        <row r="13">
          <cell r="A13">
            <v>9</v>
          </cell>
          <cell r="B13" t="str">
            <v>YTD September 30, 2007</v>
          </cell>
          <cell r="C13">
            <v>39355</v>
          </cell>
          <cell r="D13" t="str">
            <v>YTD Sept  '07</v>
          </cell>
          <cell r="E13" t="str">
            <v>YTD 30 SEP</v>
          </cell>
          <cell r="F13" t="str">
            <v>Ytd Sep</v>
          </cell>
          <cell r="G13" t="str">
            <v>Aug '07</v>
          </cell>
          <cell r="H13" t="str">
            <v>For The Period Ended September 30, 2007</v>
          </cell>
          <cell r="I13" t="str">
            <v>Sep '07</v>
          </cell>
          <cell r="J13" t="str">
            <v>Sep '06</v>
          </cell>
          <cell r="K13" t="str">
            <v>% Sep '07</v>
          </cell>
          <cell r="L13" t="str">
            <v>% Aug '07</v>
          </cell>
        </row>
        <row r="14">
          <cell r="A14">
            <v>10</v>
          </cell>
          <cell r="B14" t="str">
            <v>YTD October 31, 2007</v>
          </cell>
          <cell r="C14">
            <v>39386</v>
          </cell>
          <cell r="D14" t="str">
            <v>YTD Oct '07</v>
          </cell>
          <cell r="E14" t="str">
            <v>YTD 31 OCT</v>
          </cell>
          <cell r="F14" t="str">
            <v>Ytd Oct</v>
          </cell>
          <cell r="G14" t="str">
            <v>Sep '07</v>
          </cell>
          <cell r="H14" t="str">
            <v>For The Period Ended October 31, 2007</v>
          </cell>
          <cell r="I14" t="str">
            <v>Oct '07</v>
          </cell>
          <cell r="J14" t="str">
            <v>Oct '06</v>
          </cell>
          <cell r="K14" t="str">
            <v>% Oct '07</v>
          </cell>
          <cell r="L14" t="str">
            <v>% Sep '07</v>
          </cell>
        </row>
        <row r="15">
          <cell r="A15">
            <v>11</v>
          </cell>
          <cell r="B15" t="str">
            <v>YTD November 30, 2007</v>
          </cell>
          <cell r="C15">
            <v>39416</v>
          </cell>
          <cell r="D15" t="str">
            <v>YTD Nov  '07</v>
          </cell>
          <cell r="E15" t="str">
            <v>YTD 30 NOV</v>
          </cell>
          <cell r="F15" t="str">
            <v>Ytd Nov</v>
          </cell>
          <cell r="G15" t="str">
            <v>Oct '07</v>
          </cell>
          <cell r="H15" t="str">
            <v>For The Period Ended November 30, 2007</v>
          </cell>
          <cell r="I15" t="str">
            <v>Nov '07</v>
          </cell>
          <cell r="J15" t="str">
            <v>Nov '06</v>
          </cell>
          <cell r="K15" t="str">
            <v>% Nov '07</v>
          </cell>
          <cell r="L15" t="str">
            <v>% Oct '07</v>
          </cell>
        </row>
        <row r="16">
          <cell r="A16">
            <v>12</v>
          </cell>
          <cell r="B16" t="str">
            <v>YTD December 31, 2007</v>
          </cell>
          <cell r="C16">
            <v>39447</v>
          </cell>
          <cell r="D16" t="str">
            <v>YTD Dec  '07</v>
          </cell>
          <cell r="E16" t="str">
            <v>YTD 31 DEC</v>
          </cell>
          <cell r="F16" t="str">
            <v>Ytd Dec</v>
          </cell>
          <cell r="G16" t="str">
            <v>Nov '07</v>
          </cell>
          <cell r="H16" t="str">
            <v>For The Period Ended December 31, 2007</v>
          </cell>
          <cell r="I16" t="str">
            <v>Dec '07</v>
          </cell>
          <cell r="J16" t="str">
            <v>Dec '06</v>
          </cell>
          <cell r="K16" t="str">
            <v>% Dec '07</v>
          </cell>
          <cell r="L16" t="str">
            <v>% Nov '07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Marshal"/>
      <sheetName val="List of Attach"/>
      <sheetName val="Am&amp;Dep"/>
      <sheetName val="Lampiran"/>
      <sheetName val="Prepaid-PPh 22"/>
      <sheetName val="Biaya bunga"/>
      <sheetName val="Search for Unrecorded Liabilty"/>
      <sheetName val="P_L98"/>
      <sheetName val="Journal Template"/>
      <sheetName val="FE_1770_I"/>
      <sheetName val="FE_1770_P1"/>
      <sheetName val="FE_1770_II"/>
      <sheetName val="Irregular Income"/>
      <sheetName val="Sheet1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Irregular Income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Final Tax"/>
      <sheetName val="Journal Template"/>
      <sheetName val="A"/>
      <sheetName val="CA"/>
      <sheetName val="WHT_21"/>
      <sheetName val="WHT-21"/>
      <sheetName val="Rp Banten"/>
      <sheetName val="GeneralInfo"/>
      <sheetName val="Permanent info"/>
      <sheetName val="Marshal"/>
      <sheetName val="RMFE 04"/>
      <sheetName val="Sheet2"/>
      <sheetName val="P&amp;L98"/>
      <sheetName val="BS final"/>
      <sheetName val="Interest"/>
      <sheetName val="AGM"/>
      <sheetName val="FE-1770_P1"/>
      <sheetName val="FE-1770_P2"/>
      <sheetName val="FI-177O_P1"/>
      <sheetName val="FI-1770_P2"/>
      <sheetName val="Final_Tax"/>
      <sheetName val="Irregular_Income"/>
      <sheetName val="TB"/>
      <sheetName val="Rinc"/>
      <sheetName val="panther"/>
      <sheetName val="B.1"/>
      <sheetName val="PM-PL"/>
      <sheetName val="F1771-2"/>
      <sheetName val="Tables"/>
      <sheetName val="FG-chart"/>
      <sheetName val="ACRCONT"/>
      <sheetName val="Data"/>
      <sheetName val="Family"/>
      <sheetName val="@GeneralInfo"/>
      <sheetName val="Assumptions"/>
      <sheetName val="3. Neraca dan RL"/>
      <sheetName val="Ex_Rate"/>
      <sheetName val="F1771-IV"/>
      <sheetName val="F1771-V"/>
      <sheetName val="BS_Recon"/>
      <sheetName val="Lead"/>
      <sheetName val="ged"/>
      <sheetName val="Scenario&amp;Sensitivity"/>
      <sheetName val="Mine Assumptions"/>
      <sheetName val="KEUANGAN"/>
      <sheetName val="RENCANA KERJA"/>
      <sheetName val="CFWork"/>
      <sheetName val="VAT out"/>
      <sheetName val="JUAL"/>
      <sheetName val="THRK"/>
      <sheetName val="NERACA"/>
      <sheetName val="trf-d-w"/>
      <sheetName val="trf d-i"/>
      <sheetName val="11400&amp;11405"/>
      <sheetName val="Table"/>
      <sheetName val="Sheet1"/>
      <sheetName val="Insurance"/>
      <sheetName val="BEP"/>
      <sheetName val="F1771-II"/>
      <sheetName val="F1771-III"/>
      <sheetName val="K 2.1"/>
      <sheetName val="TP"/>
      <sheetName val="SFKLN"/>
      <sheetName val="intmar00"/>
      <sheetName val="12-06-ins"/>
      <sheetName val="Forecase 2004"/>
      <sheetName val="Main Menu"/>
      <sheetName val="A u g"/>
      <sheetName val="TBM"/>
      <sheetName val="SUMMARY"/>
      <sheetName val="Receivable"/>
      <sheetName val="Parameters"/>
      <sheetName val="TB98,oct99&amp;sap99-WPL"/>
      <sheetName val="Vehicle"/>
      <sheetName val="1999US$"/>
      <sheetName val="BOQ price"/>
      <sheetName val="NCR"/>
      <sheetName val="Interest&amp;Other"/>
      <sheetName val="Details BS YTD"/>
      <sheetName val="FF-2"/>
      <sheetName val="Detail pg2"/>
      <sheetName val="Professionals Standard"/>
      <sheetName val="INFO"/>
      <sheetName val="ESG local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M-2 Adjusted"/>
      <sheetName val="Internal order"/>
      <sheetName val="move (2)"/>
      <sheetName val="Table Array"/>
      <sheetName val="Agustus"/>
      <sheetName val="2-asi-00"/>
      <sheetName val="INV0299 (2)"/>
      <sheetName val="K.1.1.1 HGU"/>
      <sheetName val="ner"/>
      <sheetName val="Posting"/>
      <sheetName val="11b"/>
      <sheetName val="PopCache"/>
      <sheetName val="Macro5"/>
      <sheetName val="TO"/>
      <sheetName val="Client Aje"/>
    </sheetNames>
    <sheetDataSet>
      <sheetData sheetId="0">
        <row r="89">
          <cell r="AL89">
            <v>0</v>
          </cell>
        </row>
        <row r="103">
          <cell r="AL103">
            <v>0</v>
          </cell>
        </row>
      </sheetData>
      <sheetData sheetId="1" refreshError="1">
        <row r="37">
          <cell r="D3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 data"/>
      <sheetName val="IS-2W4W"/>
      <sheetName val="Input"/>
      <sheetName val="C+O"/>
      <sheetName val="MTD vs LAST MO."/>
      <sheetName val="MTD vs OL 2"/>
      <sheetName val="YTD vs OL 2"/>
      <sheetName val="YTD vs last year"/>
      <sheetName val="Highlight"/>
      <sheetName val="Sales-need tobe otomated"/>
      <sheetName val="analisa q1"/>
      <sheetName val="Presentation"/>
      <sheetName val="GPM-MB"/>
      <sheetName val="Sales-MB"/>
      <sheetName val="New Analysis"/>
      <sheetName val="analisa2"/>
      <sheetName val="One year analysis"/>
      <sheetName val="BP02-05"/>
      <sheetName val="SALES-Rp"/>
      <sheetName val="REV 2W"/>
      <sheetName val="GP 2W"/>
      <sheetName val="REV 4W"/>
      <sheetName val="GP 4W"/>
      <sheetName val="Graph"/>
      <sheetName val="isbs"/>
      <sheetName val="opex"/>
      <sheetName val="SALES-Unit"/>
      <sheetName val="REKAP 2w 4w"/>
      <sheetName val="DEP."/>
      <sheetName val="P&amp;L98"/>
      <sheetName val="NHK_ISBS0907decAOP"/>
      <sheetName val="BF0996"/>
      <sheetName val="ocean voy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S RP"/>
      <sheetName val="KAS $"/>
      <sheetName val="RAK"/>
      <sheetName val="ANL2"/>
      <sheetName val="ELIM LBU1"/>
      <sheetName val="NERLKP"/>
      <sheetName val="pnllkp"/>
      <sheetName val="PNLLBUALL"/>
      <sheetName val="PNL1 A"/>
      <sheetName val="PNL2 A"/>
      <sheetName val="RRA"/>
      <sheetName val="LIK"/>
      <sheetName val="RRP&amp;K2L"/>
      <sheetName val="KAS _"/>
      <sheetName val="As"/>
      <sheetName val="Irregular Income"/>
      <sheetName val="FE-1770.P1"/>
      <sheetName val="Sheet8"/>
      <sheetName val="status"/>
      <sheetName val="P&amp;L98"/>
      <sheetName val="Permanent info"/>
      <sheetName val="AUG02"/>
      <sheetName val="Tax Rate"/>
      <sheetName val="BANK"/>
      <sheetName val="Forecast"/>
      <sheetName val="Tax Computation"/>
      <sheetName val="REPORT180501"/>
      <sheetName val="Amortization Table"/>
      <sheetName val="T.material"/>
      <sheetName val="BP1_23"/>
      <sheetName val="PPH1298S"/>
      <sheetName val="FKT_PJK"/>
      <sheetName val="E-2 Capital AFE - Carryover"/>
      <sheetName val="Ex-Rate"/>
      <sheetName val="@GeneralInfo"/>
      <sheetName val="GeneralInfo"/>
      <sheetName val="RPO"/>
      <sheetName val="Scenario&amp;Sensitivity"/>
      <sheetName val="Mine Assumptions"/>
      <sheetName val="Cover-01"/>
      <sheetName val="LPP-1"/>
      <sheetName val="SUMMARY"/>
      <sheetName val="Casing"/>
      <sheetName val="Rp Banten"/>
      <sheetName val="DATA HRG"/>
      <sheetName val="CODE"/>
      <sheetName val="Sheet1"/>
      <sheetName val="Data Jual"/>
      <sheetName val="Marshal"/>
      <sheetName val="TRF-JKT"/>
      <sheetName val="tanah (2)"/>
      <sheetName val="NAP"/>
      <sheetName val="Sheet2"/>
      <sheetName val="Tax"/>
      <sheetName val="LAAS"/>
      <sheetName val="bs"/>
      <sheetName val="Asumsi"/>
      <sheetName val="KM12"/>
      <sheetName val="Jual Mtr 12"/>
      <sheetName val="Indr"/>
      <sheetName val="Agst"/>
      <sheetName val="ID MENADO"/>
      <sheetName val="CFWork"/>
      <sheetName val="KODE"/>
      <sheetName val="LOOKUP"/>
      <sheetName val="DWP"/>
      <sheetName val="BS-PL Komersil and Fiskal"/>
      <sheetName val="hitung"/>
      <sheetName val="KASA"/>
      <sheetName val="TB"/>
      <sheetName val="co_data"/>
      <sheetName val="Consolidated"/>
      <sheetName val="MasterSheet"/>
      <sheetName val="Jabar"/>
      <sheetName val="Jateng"/>
      <sheetName val="Jatim"/>
      <sheetName val="Pusat"/>
      <sheetName val="Sulawesi"/>
      <sheetName val="Sumbagsel"/>
      <sheetName val="HITUNG-HPP,25"/>
      <sheetName val="WS"/>
      <sheetName val="Bobot rev"/>
      <sheetName val="Draft"/>
      <sheetName val="Results"/>
      <sheetName val="Write Off &amp; Disposal05"/>
      <sheetName val="2703.1"/>
      <sheetName val="2703_1"/>
      <sheetName val="FS"/>
      <sheetName val="Credit-22"/>
      <sheetName val="harga"/>
      <sheetName val="TO"/>
      <sheetName val="INSTMATR"/>
      <sheetName val="NL180"/>
      <sheetName val="NL240"/>
      <sheetName val="Access Radio NL400"/>
      <sheetName val="SPARE"/>
      <sheetName val="EXC-R2004"/>
      <sheetName val="KAS_RP"/>
      <sheetName val="KAS_$"/>
      <sheetName val="ELIM_LBU1"/>
      <sheetName val="PNL1_A"/>
      <sheetName val="PNL2_A"/>
      <sheetName val="KAS__"/>
      <sheetName val="BS-PL_Komersil_and_Fiskal"/>
      <sheetName val="Irregular_Income"/>
      <sheetName val="FE-1770_P1"/>
      <sheetName val="Permanent_info"/>
      <sheetName val="Tax_Rate"/>
      <sheetName val="T_material"/>
      <sheetName val="Tax_Computation"/>
      <sheetName val="Amortization_Table"/>
      <sheetName val="Mine_Assumptions"/>
      <sheetName val="Rp_Banten"/>
      <sheetName val="TBM"/>
      <sheetName val="ut_no_stm"/>
      <sheetName val="Worksheet-03"/>
      <sheetName val="EQ"/>
      <sheetName val="DATA_HRG"/>
      <sheetName val="ut_no stm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s"/>
      <sheetName val="Bonus (CP)"/>
      <sheetName val="Bonus  (Des)"/>
      <sheetName val="THR Leb"/>
      <sheetName val="THR Nat"/>
      <sheetName val="ISI SPT"/>
      <sheetName val="Kontrak"/>
      <sheetName val="Erick"/>
      <sheetName val="Wilmart"/>
      <sheetName val="Yohanes"/>
      <sheetName val="WBS 2005"/>
      <sheetName val="MPP0102"/>
      <sheetName val="HRG BHN"/>
      <sheetName val="THN"/>
      <sheetName val="1999"/>
      <sheetName val="LHP7"/>
      <sheetName val="#REF!"/>
      <sheetName val="DAT_1"/>
      <sheetName val="Sheet4"/>
      <sheetName val="Job Code Table"/>
      <sheetName val="Data Request"/>
      <sheetName val="UnitDP"/>
      <sheetName val="Discount Tables"/>
      <sheetName val="PC-1"/>
      <sheetName val="data (2)"/>
      <sheetName val="Gmd3"/>
      <sheetName val="Wil 1"/>
      <sheetName val="Ending SP"/>
      <sheetName val="Lead Schedule"/>
      <sheetName val="SALES_EQUITY"/>
      <sheetName val="TLKM-J"/>
      <sheetName val="N-TLKM"/>
      <sheetName val="Salary"/>
      <sheetName val="analis"/>
      <sheetName val="LM_29"/>
      <sheetName val="COA"/>
      <sheetName val="P_L98"/>
      <sheetName val="Price"/>
      <sheetName val="PL"/>
      <sheetName val="DATA2"/>
      <sheetName val="JL_BEL"/>
      <sheetName val="AJE&amp;RJE"/>
      <sheetName val="Sheet3"/>
      <sheetName val="PANDUAN"/>
      <sheetName val="Alamat"/>
      <sheetName val="1"/>
      <sheetName val="Source"/>
      <sheetName val="Utlz03"/>
      <sheetName val="inv-enc"/>
      <sheetName val="inv-ssi"/>
      <sheetName val="Minority"/>
      <sheetName val="mutinv"/>
      <sheetName val="mutlab"/>
      <sheetName val="Effort.P"/>
      <sheetName val="9"/>
      <sheetName val="Profit &amp; Loss Account"/>
      <sheetName val="Corporate"/>
      <sheetName val="StandardJobTitle"/>
      <sheetName val="DATA"/>
      <sheetName val="data_val"/>
      <sheetName val="table"/>
      <sheetName val="Interface"/>
      <sheetName val="Data_Neraca_Kom"/>
      <sheetName val="#REF"/>
      <sheetName val="Hotel"/>
      <sheetName val="DAF-9"/>
      <sheetName val="S e p"/>
      <sheetName val="00 received in 01"/>
      <sheetName val="F e b"/>
      <sheetName val="Per GL J a n"/>
      <sheetName val="A p r"/>
      <sheetName val="M a y"/>
      <sheetName val="SAP 27JAN 12PM"/>
      <sheetName val="WP-PBM-04"/>
      <sheetName val="3. PL ASCO"/>
      <sheetName val="Simple Coff."/>
      <sheetName val="DOC"/>
      <sheetName val="FEED"/>
      <sheetName val="Equipment"/>
      <sheetName val="STOCK AKHIR"/>
      <sheetName val="TM"/>
      <sheetName val="Hua Yang Quarterly"/>
      <sheetName val="Macro1"/>
      <sheetName val="Analytical"/>
      <sheetName val="Hutang"/>
      <sheetName val="8400.2"/>
      <sheetName val="HPP_19_"/>
      <sheetName val="commercial"/>
      <sheetName val="Lamp-14(Manajemen)"/>
      <sheetName val="DIRECT COST"/>
      <sheetName val="DailyOvertime"/>
      <sheetName val="Ex Rate"/>
      <sheetName val="Bgt"/>
      <sheetName val="DATA INPUT"/>
      <sheetName val="gg.1"/>
      <sheetName val="BGT97STAFF"/>
      <sheetName val="BS_Recon"/>
      <sheetName val="DDJAN05"/>
      <sheetName val="HG_BEL"/>
      <sheetName val="fr BS"/>
      <sheetName val="Income Statement"/>
      <sheetName val="Feb_12"/>
      <sheetName val="Mar_12"/>
      <sheetName val="trf-d-w"/>
      <sheetName val="trf d-i"/>
      <sheetName val="Cover_01"/>
      <sheetName val="Ford Options"/>
      <sheetName val="NMN"/>
      <sheetName val="Menu"/>
      <sheetName val="XLS Avg Rev"/>
      <sheetName val="Option List"/>
      <sheetName val="HP 18 th"/>
      <sheetName val="pesd_bahan"/>
      <sheetName val="Retail Spider"/>
      <sheetName val="1200.5 ffe1"/>
      <sheetName val="KKP-II.2.2.1.2"/>
      <sheetName val="sepdua"/>
      <sheetName val="B"/>
      <sheetName val="KAS_RP1"/>
      <sheetName val="KAS_$1"/>
      <sheetName val="ELIM_LBU11"/>
      <sheetName val="PNL1_A1"/>
      <sheetName val="PNL2_A1"/>
      <sheetName val="KAS__1"/>
      <sheetName val="E-2_Capital_AFE_-_Carryover"/>
      <sheetName val="Data_Jual"/>
      <sheetName val="tanah_(2)"/>
      <sheetName val="Jual_Mtr_12"/>
      <sheetName val="ID_MENADO"/>
      <sheetName val="Bobot_rev"/>
      <sheetName val="Write_Off_&amp;_Disposal05"/>
      <sheetName val="2703_11"/>
      <sheetName val="Terbilang sertifikat"/>
      <sheetName val="KAS_RP2"/>
      <sheetName val="KAS_$2"/>
      <sheetName val="ELIM_LBU12"/>
      <sheetName val="PNL1_A2"/>
      <sheetName val="PNL2_A2"/>
      <sheetName val="KAS__2"/>
      <sheetName val="Permanent_info1"/>
      <sheetName val="Irregular_Income1"/>
      <sheetName val="FE-1770_P11"/>
      <sheetName val="Tax_Rate1"/>
      <sheetName val="Tax_Computation1"/>
      <sheetName val="Amortization_Table1"/>
      <sheetName val="T_material1"/>
      <sheetName val="Mine_Assumptions1"/>
      <sheetName val="E-2_Capital_AFE_-_Carryover1"/>
      <sheetName val="Rp_Banten1"/>
      <sheetName val="DATA_HRG1"/>
      <sheetName val="Data_Jual1"/>
      <sheetName val="tanah_(2)1"/>
      <sheetName val="Jual_Mtr_121"/>
      <sheetName val="ID_MENADO1"/>
      <sheetName val="BS-PL_Komersil_and_Fiskal1"/>
      <sheetName val="Bobot_rev1"/>
      <sheetName val="Write_Off_&amp;_Disposal051"/>
      <sheetName val="2703_12"/>
      <sheetName val="PRO"/>
      <sheetName val="Links"/>
      <sheetName val="05_2003-compute"/>
      <sheetName val="WBS (2)salah"/>
      <sheetName val="DSU1001"/>
      <sheetName val="DAF-1"/>
      <sheetName val="Rumus PL"/>
      <sheetName val="REKAP"/>
      <sheetName val="PC_1"/>
      <sheetName val="PC_2"/>
      <sheetName val="Front"/>
      <sheetName val="Check Sheet"/>
      <sheetName val="PLHOENG"/>
      <sheetName val="Budget 2002"/>
      <sheetName val="Data SRL"/>
      <sheetName val="Data Prod_Graf"/>
      <sheetName val="data_(2)"/>
      <sheetName val="Wil_1"/>
      <sheetName val="Ending_SP"/>
      <sheetName val="Profit_&amp;_Loss_Account"/>
      <sheetName val="Discount_Tables"/>
      <sheetName val="Job_Code_Table"/>
      <sheetName val="Data_Request"/>
      <sheetName val="Access_Radio_NL400"/>
      <sheetName val="Effort_P"/>
      <sheetName val="3__PL_ASCO"/>
      <sheetName val="HRG_BHN"/>
      <sheetName val="Simple_Coff_"/>
      <sheetName val="SAP_27JAN_12PM"/>
      <sheetName val="ut_no_stm1"/>
      <sheetName val="S_e_p"/>
      <sheetName val="00_received_in_01"/>
      <sheetName val="F_e_b"/>
      <sheetName val="Per_GL_J_a_n"/>
      <sheetName val="A_p_r"/>
      <sheetName val="M_a_y"/>
      <sheetName val="fr_BS"/>
      <sheetName val="Income_Statement"/>
      <sheetName val="trf_d-i"/>
      <sheetName val="Bonus_(CP)"/>
      <sheetName val="Bonus__(Des)"/>
      <sheetName val="THR_Leb"/>
      <sheetName val="THR_Nat"/>
      <sheetName val="ISI_SPT"/>
      <sheetName val="DATA_INPUT"/>
      <sheetName val="STOCK_AKHIR"/>
      <sheetName val="Terbilang_sertifikat"/>
      <sheetName val="Hua_Yang_Quarterly"/>
      <sheetName val="8400_2"/>
      <sheetName val="Sep"/>
      <sheetName val="KAS_RP3"/>
      <sheetName val="KAS_$3"/>
      <sheetName val="ELIM_LBU13"/>
      <sheetName val="PNL1_A3"/>
      <sheetName val="PNL2_A3"/>
      <sheetName val="KAS__3"/>
      <sheetName val="Permanent_info2"/>
      <sheetName val="Irregular_Income2"/>
      <sheetName val="FE-1770_P12"/>
      <sheetName val="Tax_Rate2"/>
      <sheetName val="Tax_Computation2"/>
      <sheetName val="Amortization_Table2"/>
      <sheetName val="T_material2"/>
      <sheetName val="Mine_Assumptions2"/>
      <sheetName val="E-2_Capital_AFE_-_Carryover2"/>
      <sheetName val="Rp_Banten2"/>
      <sheetName val="DATA_HRG2"/>
      <sheetName val="Data_Jual2"/>
      <sheetName val="tanah_(2)2"/>
      <sheetName val="Jual_Mtr_122"/>
      <sheetName val="ID_MENADO2"/>
      <sheetName val="BS-PL_Komersil_and_Fiskal2"/>
      <sheetName val="Bobot_rev2"/>
      <sheetName val="Write_Off_&amp;_Disposal052"/>
      <sheetName val="2703_13"/>
      <sheetName val="data_(2)1"/>
      <sheetName val="Wil_11"/>
      <sheetName val="Ending_SP1"/>
      <sheetName val="Discount_Tables1"/>
      <sheetName val="Profit_&amp;_Loss_Account1"/>
      <sheetName val="Job_Code_Table1"/>
      <sheetName val="Data_Request1"/>
      <sheetName val="Access_Radio_NL4001"/>
      <sheetName val="Effort_P1"/>
      <sheetName val="3__PL_ASCO1"/>
      <sheetName val="HRG_BHN1"/>
      <sheetName val="Simple_Coff_1"/>
      <sheetName val="STOCK_AKHIR1"/>
      <sheetName val="SAP_27JAN_12PM1"/>
      <sheetName val="ut_no_stm2"/>
      <sheetName val="S_e_p1"/>
      <sheetName val="00_received_in_011"/>
      <sheetName val="F_e_b1"/>
      <sheetName val="Per_GL_J_a_n1"/>
      <sheetName val="A_p_r1"/>
      <sheetName val="M_a_y1"/>
      <sheetName val="fr_BS1"/>
      <sheetName val="Income_Statement1"/>
      <sheetName val="trf_d-i1"/>
      <sheetName val="Bonus_(CP)1"/>
      <sheetName val="Bonus__(Des)1"/>
      <sheetName val="THR_Leb1"/>
      <sheetName val="THR_Nat1"/>
      <sheetName val="ISI_SPT1"/>
      <sheetName val="DATA_INPUT1"/>
      <sheetName val="Terbilang_sertifikat1"/>
      <sheetName val="Hua_Yang_Quarterly1"/>
      <sheetName val="8400_21"/>
      <sheetName val="mat&amp;upah"/>
      <sheetName val="analisa-pagar"/>
      <sheetName val="_REF_"/>
      <sheetName val="AGG_aggr2"/>
      <sheetName val="Table Array"/>
      <sheetName val="DB "/>
      <sheetName val="JSiar"/>
      <sheetName val="Angs.B.Group"/>
      <sheetName val="1771"/>
      <sheetName val="1771.2"/>
      <sheetName val="Sumbagut"/>
      <sheetName val="WBS_2005"/>
      <sheetName val="gg_1"/>
      <sheetName val="Lead_Schedule"/>
      <sheetName val="WBS_20051"/>
      <sheetName val="gg_11"/>
      <sheetName val="Lead_Schedule1"/>
      <sheetName val="Rp_Banten3"/>
      <sheetName val="Irregular_Income3"/>
      <sheetName val="FE-1770_P13"/>
      <sheetName val="Permanent_info3"/>
      <sheetName val="Tax_Rate3"/>
      <sheetName val="T_material3"/>
      <sheetName val="Mine_Assumptions3"/>
      <sheetName val="Tax_Computation3"/>
      <sheetName val="Amortization_Table3"/>
      <sheetName val="DATA_HRG3"/>
      <sheetName val="BS-PL_Komersil_and_Fiskal3"/>
      <sheetName val="ut_no_stm3"/>
      <sheetName val="Access_Radio_NL4002"/>
      <sheetName val="Bonus_(CP)2"/>
      <sheetName val="Bonus__(Des)2"/>
      <sheetName val="THR_Leb2"/>
      <sheetName val="THR_Nat2"/>
      <sheetName val="ISI_SPT2"/>
      <sheetName val="WBS_20052"/>
      <sheetName val="HRG_BHN2"/>
      <sheetName val="Job_Code_Table2"/>
      <sheetName val="Data_Request2"/>
      <sheetName val="Discount_Tables2"/>
      <sheetName val="data_(2)2"/>
      <sheetName val="Wil_12"/>
      <sheetName val="Ending_SP2"/>
      <sheetName val="Profit_&amp;_Loss_Account2"/>
      <sheetName val="Effort_P2"/>
      <sheetName val="gg_12"/>
      <sheetName val="Lead_Schedule2"/>
      <sheetName val="MAP"/>
      <sheetName val="RINCIAN"/>
      <sheetName val="Model"/>
      <sheetName val="GRAND REKAP"/>
      <sheetName val="Cover"/>
      <sheetName val="H.Satuan"/>
      <sheetName val="H_Satuan"/>
      <sheetName val="AHS1"/>
      <sheetName val="Assumptions"/>
      <sheetName val="2005"/>
      <sheetName val="Table 1"/>
      <sheetName val="Detail"/>
      <sheetName val="Asumsi Sls"/>
      <sheetName val="RL2010"/>
      <sheetName val="prelim"/>
      <sheetName val="DIRECT_COST"/>
      <sheetName val="Irregu hÚ_x0005__x001e__x0000__x0000__x0000_ú=_x0015_"/>
      <sheetName val=""/>
      <sheetName val="bayar_04_fak"/>
      <sheetName val="HPP_18_"/>
      <sheetName val="Balance Sheet"/>
      <sheetName val="BOP-P2"/>
      <sheetName val="HPP_0503"/>
      <sheetName val="HPP"/>
      <sheetName val="name"/>
      <sheetName val="Grouping"/>
      <sheetName val="TB2015"/>
      <sheetName val="TB2016"/>
      <sheetName val="GOR-SHKJ"/>
      <sheetName val="IGSYC"/>
      <sheetName val="TBH"/>
      <sheetName val="Jurnal"/>
      <sheetName val="Cost Ctr"/>
      <sheetName val="Account"/>
      <sheetName val="grafik fisik"/>
      <sheetName val="W-NAD"/>
      <sheetName val="feb'08"/>
      <sheetName val="017SR99"/>
      <sheetName val="Pt"/>
      <sheetName val="Input"/>
      <sheetName val="IGC"/>
      <sheetName val="Rincian Bah&amp;Ten"/>
      <sheetName val="Plan vs Real"/>
      <sheetName val="Rinci Progres"/>
      <sheetName val="Assumption"/>
      <sheetName val="Assump"/>
      <sheetName val="Irregu hÚ_x0005__x001e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 refreshError="1"/>
      <sheetData sheetId="333" refreshError="1"/>
      <sheetData sheetId="334" refreshError="1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Umum"/>
      <sheetName val="Peredaran usaha"/>
      <sheetName val="scrap"/>
      <sheetName val="equal"/>
      <sheetName val="HPP"/>
      <sheetName val="PDLU"/>
      <sheetName val="Biaya"/>
      <sheetName val="Kredit Pajak"/>
      <sheetName val="kurs"/>
      <sheetName val="21"/>
      <sheetName val="Data Fakta"/>
      <sheetName val="induk"/>
      <sheetName val="rc25"/>
      <sheetName val="rc21"/>
      <sheetName val="rc23"/>
      <sheetName val="rc42"/>
      <sheetName val="rc26"/>
      <sheetName val="22impor"/>
      <sheetName val="23pot"/>
      <sheetName val="23bdn"/>
      <sheetName val="42bdn"/>
      <sheetName val="42pot"/>
      <sheetName val="26pot"/>
      <sheetName val="ask"/>
      <sheetName val="komparativ"/>
      <sheetName val="oret"/>
      <sheetName val="DATA WP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A1" t="str">
            <v>DEPARTEMEN KEUANGAN REPUBLIK INDONESIA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ALES"/>
      <sheetName val="Sheet1"/>
      <sheetName val="GeneralInfo"/>
      <sheetName val="General Info"/>
      <sheetName val="Kalk EITR- 2009"/>
      <sheetName val="fiscal depr_E_"/>
      <sheetName val="Marshal"/>
      <sheetName val="149"/>
      <sheetName val="recl JV437"/>
      <sheetName val="_REF"/>
      <sheetName val="Client Aje"/>
      <sheetName val="FE_1770_P1"/>
      <sheetName val="Data Client"/>
      <sheetName val="outsourcing serv"/>
      <sheetName val="P_L98"/>
      <sheetName val="Irregular Inc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9dir"/>
      <sheetName val="2000dir"/>
      <sheetName val="2001dir"/>
      <sheetName val="1999"/>
      <sheetName val="2000"/>
      <sheetName val="man~instruk"/>
      <sheetName val="BASE"/>
      <sheetName val="jandes02"/>
      <sheetName val="jandes02 kg-man"/>
      <sheetName val="AR"/>
      <sheetName val="rmcost"/>
      <sheetName val="isbs"/>
      <sheetName val="TBM"/>
      <sheetName val="Source"/>
      <sheetName val="Actual"/>
      <sheetName val="Input"/>
      <sheetName val="SALES-EQUITY"/>
      <sheetName val="RUPS95C"/>
      <sheetName val="Karyawan"/>
      <sheetName val="Graph"/>
      <sheetName val="COGS MFG MB09 vs R"/>
      <sheetName val="IS ACT"/>
      <sheetName val="SALES_EQUITY"/>
      <sheetName val="Sales 1992-1998"/>
      <sheetName val="BF0996"/>
      <sheetName val="DETAIL"/>
      <sheetName val="EVALUASI MAY - JUN  (2)"/>
      <sheetName val="jandes02_kg-man"/>
      <sheetName val="COGS_MFG_MB09_vs_R"/>
      <sheetName val="outsourcing ser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L5">
            <v>26596</v>
          </cell>
          <cell r="M5">
            <v>34028</v>
          </cell>
          <cell r="N5">
            <v>19828</v>
          </cell>
          <cell r="O5">
            <v>28121</v>
          </cell>
          <cell r="P5">
            <v>31211</v>
          </cell>
          <cell r="Q5">
            <v>11068</v>
          </cell>
          <cell r="R5">
            <v>1.3480000000000001</v>
          </cell>
        </row>
        <row r="6">
          <cell r="L6">
            <v>0</v>
          </cell>
          <cell r="M6">
            <v>0</v>
          </cell>
          <cell r="N6">
            <v>606</v>
          </cell>
          <cell r="O6">
            <v>4000</v>
          </cell>
          <cell r="P6">
            <v>509</v>
          </cell>
          <cell r="R6">
            <v>1.3480000000000001</v>
          </cell>
          <cell r="BL6">
            <v>1.3</v>
          </cell>
          <cell r="BM6">
            <v>1.3</v>
          </cell>
        </row>
        <row r="7">
          <cell r="L7">
            <v>28082</v>
          </cell>
          <cell r="M7">
            <v>30082</v>
          </cell>
          <cell r="N7">
            <v>20751</v>
          </cell>
          <cell r="O7">
            <v>29688</v>
          </cell>
          <cell r="P7">
            <v>30893</v>
          </cell>
          <cell r="Q7">
            <v>6190</v>
          </cell>
          <cell r="R7">
            <v>1.669</v>
          </cell>
          <cell r="BL7">
            <v>1.6</v>
          </cell>
          <cell r="BM7">
            <v>1.6</v>
          </cell>
        </row>
        <row r="8">
          <cell r="L8">
            <v>6274</v>
          </cell>
          <cell r="M8">
            <v>0</v>
          </cell>
          <cell r="N8">
            <v>2729</v>
          </cell>
          <cell r="O8">
            <v>1637</v>
          </cell>
          <cell r="P8">
            <v>9142</v>
          </cell>
          <cell r="Q8">
            <v>7148</v>
          </cell>
          <cell r="R8">
            <v>1.903</v>
          </cell>
          <cell r="BL8">
            <v>1.9</v>
          </cell>
          <cell r="BM8">
            <v>1.9</v>
          </cell>
        </row>
        <row r="9">
          <cell r="R9">
            <v>1.8129999999999999</v>
          </cell>
        </row>
        <row r="10">
          <cell r="R10">
            <v>1.9390000000000001</v>
          </cell>
        </row>
        <row r="11">
          <cell r="R11">
            <v>1.9390000000000001</v>
          </cell>
        </row>
        <row r="12">
          <cell r="L12">
            <v>98932</v>
          </cell>
          <cell r="N12">
            <v>74867</v>
          </cell>
          <cell r="O12">
            <v>89819</v>
          </cell>
          <cell r="P12">
            <v>84115</v>
          </cell>
          <cell r="Q12">
            <v>26821</v>
          </cell>
          <cell r="R12">
            <v>1.6970000000000001</v>
          </cell>
        </row>
        <row r="13">
          <cell r="L13">
            <v>4182</v>
          </cell>
          <cell r="M13">
            <v>4296</v>
          </cell>
          <cell r="N13">
            <v>2971</v>
          </cell>
          <cell r="O13">
            <v>2773</v>
          </cell>
          <cell r="Q13">
            <v>3263</v>
          </cell>
          <cell r="R13">
            <v>1.633</v>
          </cell>
        </row>
        <row r="14">
          <cell r="R14">
            <v>1.974</v>
          </cell>
        </row>
        <row r="15">
          <cell r="R15">
            <v>2.492</v>
          </cell>
        </row>
        <row r="16">
          <cell r="L16">
            <v>9782</v>
          </cell>
          <cell r="M16">
            <v>1310</v>
          </cell>
          <cell r="N16">
            <v>3259</v>
          </cell>
          <cell r="O16">
            <v>8340</v>
          </cell>
          <cell r="P16">
            <v>5572</v>
          </cell>
          <cell r="Q16">
            <v>2637</v>
          </cell>
          <cell r="R16">
            <v>1.756</v>
          </cell>
        </row>
        <row r="17">
          <cell r="O17">
            <v>1121</v>
          </cell>
          <cell r="P17">
            <v>99</v>
          </cell>
          <cell r="R17">
            <v>2.238</v>
          </cell>
        </row>
        <row r="18">
          <cell r="R18">
            <v>2.2669999999999999</v>
          </cell>
        </row>
        <row r="19">
          <cell r="R19">
            <v>2.3639999999999999</v>
          </cell>
        </row>
        <row r="20">
          <cell r="R20">
            <v>2.3639999999999999</v>
          </cell>
        </row>
        <row r="21">
          <cell r="R21">
            <v>2.5150000000000001</v>
          </cell>
        </row>
        <row r="22">
          <cell r="L22">
            <v>111401</v>
          </cell>
          <cell r="N22">
            <v>80823</v>
          </cell>
          <cell r="O22">
            <v>90064</v>
          </cell>
          <cell r="P22">
            <v>86826</v>
          </cell>
          <cell r="Q22">
            <v>30819</v>
          </cell>
          <cell r="R22">
            <v>2.1760000000000002</v>
          </cell>
        </row>
        <row r="23">
          <cell r="L23">
            <v>4808</v>
          </cell>
          <cell r="M23">
            <v>4</v>
          </cell>
          <cell r="O23">
            <v>6328</v>
          </cell>
          <cell r="P23">
            <v>375</v>
          </cell>
          <cell r="R23">
            <v>2.1160000000000001</v>
          </cell>
        </row>
        <row r="24">
          <cell r="R24">
            <v>2.2970000000000002</v>
          </cell>
        </row>
        <row r="25">
          <cell r="M25">
            <v>254</v>
          </cell>
          <cell r="R25">
            <v>2.1269999999999998</v>
          </cell>
        </row>
        <row r="26">
          <cell r="R26">
            <v>2.2069999999999999</v>
          </cell>
        </row>
        <row r="27">
          <cell r="L27">
            <v>7</v>
          </cell>
          <cell r="M27">
            <v>453</v>
          </cell>
          <cell r="O27">
            <v>469</v>
          </cell>
          <cell r="P27">
            <v>166</v>
          </cell>
          <cell r="R27">
            <v>2.9590000000000001</v>
          </cell>
        </row>
        <row r="28">
          <cell r="M28">
            <v>1</v>
          </cell>
          <cell r="N28">
            <v>559</v>
          </cell>
          <cell r="O28">
            <v>1532</v>
          </cell>
          <cell r="R28">
            <v>3.0409999999999999</v>
          </cell>
        </row>
        <row r="29">
          <cell r="M29">
            <v>255</v>
          </cell>
          <cell r="N29">
            <v>582</v>
          </cell>
          <cell r="O29">
            <v>1722</v>
          </cell>
          <cell r="R29">
            <v>2.621</v>
          </cell>
        </row>
        <row r="30">
          <cell r="R30">
            <v>2.6989999999999998</v>
          </cell>
        </row>
        <row r="31">
          <cell r="N31">
            <v>242</v>
          </cell>
          <cell r="O31">
            <v>712</v>
          </cell>
          <cell r="R31">
            <v>2.8929999999999998</v>
          </cell>
        </row>
        <row r="32">
          <cell r="R32">
            <v>2.806</v>
          </cell>
        </row>
        <row r="33">
          <cell r="L33">
            <v>65</v>
          </cell>
          <cell r="M33">
            <v>1905</v>
          </cell>
          <cell r="P33">
            <v>2054</v>
          </cell>
          <cell r="R33">
            <v>2.806</v>
          </cell>
        </row>
        <row r="34">
          <cell r="L34">
            <v>4904</v>
          </cell>
          <cell r="M34">
            <v>4482</v>
          </cell>
          <cell r="N34">
            <v>5167</v>
          </cell>
          <cell r="O34">
            <v>406</v>
          </cell>
          <cell r="P34">
            <v>5711</v>
          </cell>
          <cell r="Q34">
            <v>2341</v>
          </cell>
          <cell r="R34">
            <v>3.3849999999999998</v>
          </cell>
        </row>
        <row r="35">
          <cell r="R35">
            <v>2.806</v>
          </cell>
        </row>
        <row r="36">
          <cell r="L36">
            <v>1991</v>
          </cell>
          <cell r="M36">
            <v>299</v>
          </cell>
          <cell r="O36">
            <v>1589</v>
          </cell>
          <cell r="P36">
            <v>141</v>
          </cell>
          <cell r="R36">
            <v>2.2490000000000001</v>
          </cell>
        </row>
        <row r="37">
          <cell r="M37">
            <v>358</v>
          </cell>
          <cell r="R37">
            <v>1.849</v>
          </cell>
        </row>
        <row r="38">
          <cell r="M38">
            <v>429</v>
          </cell>
          <cell r="P38">
            <v>711</v>
          </cell>
          <cell r="R38">
            <v>2.1629999999999998</v>
          </cell>
        </row>
        <row r="39">
          <cell r="L39">
            <v>1</v>
          </cell>
          <cell r="M39">
            <v>1034</v>
          </cell>
          <cell r="N39">
            <v>655</v>
          </cell>
          <cell r="O39">
            <v>842</v>
          </cell>
          <cell r="P39">
            <v>1527</v>
          </cell>
          <cell r="Q39">
            <v>176</v>
          </cell>
          <cell r="R39">
            <v>2.1179999999999999</v>
          </cell>
        </row>
        <row r="40">
          <cell r="O40">
            <v>996</v>
          </cell>
          <cell r="R40">
            <v>2.4580000000000002</v>
          </cell>
        </row>
        <row r="41">
          <cell r="O41">
            <v>403</v>
          </cell>
          <cell r="R41">
            <v>3.8340000000000001</v>
          </cell>
        </row>
        <row r="42">
          <cell r="R42">
            <v>1.869</v>
          </cell>
        </row>
        <row r="43">
          <cell r="R43">
            <v>2.2839999999999998</v>
          </cell>
        </row>
        <row r="44">
          <cell r="R44">
            <v>2.569</v>
          </cell>
        </row>
        <row r="45">
          <cell r="P45">
            <v>333</v>
          </cell>
          <cell r="Q45">
            <v>206</v>
          </cell>
          <cell r="R45">
            <v>4.6470000000000002</v>
          </cell>
        </row>
        <row r="46">
          <cell r="R46">
            <v>3.0590000000000002</v>
          </cell>
        </row>
        <row r="47">
          <cell r="R47">
            <v>1.74</v>
          </cell>
        </row>
        <row r="48">
          <cell r="R48">
            <v>2.1080000000000001</v>
          </cell>
        </row>
        <row r="49">
          <cell r="R49">
            <v>2.0099999999999998</v>
          </cell>
        </row>
        <row r="50">
          <cell r="R50">
            <v>1.901</v>
          </cell>
        </row>
        <row r="51">
          <cell r="R51">
            <v>2.4049999999999998</v>
          </cell>
        </row>
        <row r="52">
          <cell r="P52">
            <v>1302</v>
          </cell>
          <cell r="R52">
            <v>2.73</v>
          </cell>
        </row>
        <row r="53">
          <cell r="R53">
            <v>2.6509999999999998</v>
          </cell>
        </row>
        <row r="54">
          <cell r="P54">
            <v>483</v>
          </cell>
          <cell r="Q54">
            <v>17</v>
          </cell>
          <cell r="R54">
            <v>3.028</v>
          </cell>
        </row>
        <row r="55">
          <cell r="R55">
            <v>3.3250000000000002</v>
          </cell>
        </row>
        <row r="56">
          <cell r="R56">
            <v>3.8439999999999999</v>
          </cell>
        </row>
        <row r="57">
          <cell r="R57">
            <v>3.5219999999999998</v>
          </cell>
        </row>
        <row r="58">
          <cell r="R58">
            <v>3.8149999999999999</v>
          </cell>
        </row>
        <row r="59">
          <cell r="R59">
            <v>2.37</v>
          </cell>
        </row>
        <row r="60">
          <cell r="P60">
            <v>385</v>
          </cell>
          <cell r="Q60">
            <v>767</v>
          </cell>
          <cell r="R60">
            <v>2.0099999999999998</v>
          </cell>
        </row>
        <row r="61">
          <cell r="L61">
            <v>718</v>
          </cell>
          <cell r="M61">
            <v>1</v>
          </cell>
          <cell r="O61">
            <v>782</v>
          </cell>
          <cell r="P61">
            <v>119</v>
          </cell>
          <cell r="R61">
            <v>2.581</v>
          </cell>
        </row>
        <row r="62">
          <cell r="L62">
            <v>2</v>
          </cell>
          <cell r="O62">
            <v>976</v>
          </cell>
          <cell r="R62">
            <v>3.0870000000000002</v>
          </cell>
        </row>
        <row r="63">
          <cell r="N63">
            <v>966</v>
          </cell>
          <cell r="O63">
            <v>1073</v>
          </cell>
          <cell r="R63">
            <v>2.3849999999999998</v>
          </cell>
        </row>
        <row r="64">
          <cell r="O64">
            <v>412</v>
          </cell>
          <cell r="R64">
            <v>2.7829999999999999</v>
          </cell>
        </row>
        <row r="65">
          <cell r="L65">
            <v>17</v>
          </cell>
          <cell r="R65">
            <v>3.871</v>
          </cell>
        </row>
        <row r="66">
          <cell r="R66">
            <v>2.105</v>
          </cell>
        </row>
        <row r="67">
          <cell r="R67">
            <v>3.419</v>
          </cell>
        </row>
        <row r="68">
          <cell r="L68">
            <v>5478</v>
          </cell>
          <cell r="M68">
            <v>103033</v>
          </cell>
          <cell r="R68">
            <v>1.633</v>
          </cell>
        </row>
        <row r="69">
          <cell r="L69">
            <v>5419</v>
          </cell>
          <cell r="M69">
            <v>105548</v>
          </cell>
          <cell r="R69">
            <v>2.1160000000000001</v>
          </cell>
        </row>
        <row r="70">
          <cell r="L70">
            <v>534</v>
          </cell>
          <cell r="M70">
            <v>3689</v>
          </cell>
          <cell r="R70">
            <v>1.456</v>
          </cell>
        </row>
        <row r="71">
          <cell r="L71">
            <v>253</v>
          </cell>
          <cell r="M71">
            <v>3754</v>
          </cell>
          <cell r="R71">
            <v>2.1640000000000001</v>
          </cell>
        </row>
        <row r="72">
          <cell r="R72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Array"/>
      <sheetName val="2703.1"/>
      <sheetName val="KAS $"/>
      <sheetName val="UnitCost"/>
      <sheetName val="P&amp;L"/>
      <sheetName val="Crew"/>
      <sheetName val="SCORE_RC_Code"/>
      <sheetName val="KKP-II.2.2.1.2"/>
      <sheetName val="CF"/>
      <sheetName val="Ex-Rate"/>
      <sheetName val="TBM"/>
      <sheetName val="new-bpe"/>
      <sheetName val="BPE Report"/>
      <sheetName val="ccv=0"/>
      <sheetName val="Sheet1"/>
      <sheetName val="Property"/>
      <sheetName val="SE-C"/>
      <sheetName val="Draft"/>
      <sheetName val="Manajemen Fee"/>
      <sheetName val="Data Jual"/>
      <sheetName val="I.4.1 (2)"/>
      <sheetName val="Ex_Rate"/>
      <sheetName val="co_data"/>
      <sheetName val="Bobot rev"/>
      <sheetName val="Sheet8"/>
      <sheetName val="Sheet4"/>
      <sheetName val="DOC"/>
      <sheetName val="FEED"/>
      <sheetName val="Equipment"/>
      <sheetName val="SumIQA"/>
      <sheetName val="F1771-V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Agustus"/>
      <sheetName val="C1 NOV"/>
      <sheetName val="Spec"/>
      <sheetName val="AFTER 55"/>
      <sheetName val="Table"/>
      <sheetName val="Simple Coff."/>
      <sheetName val="KODE"/>
      <sheetName val="HITUNG-HPP,25"/>
      <sheetName val="K&amp;B"/>
      <sheetName val="DATA"/>
      <sheetName val="TRIWULAN 3"/>
      <sheetName val="Sheet2"/>
      <sheetName val="Restan"/>
      <sheetName val="hitung"/>
      <sheetName val="DATA WP"/>
      <sheetName val="JAN 2001"/>
      <sheetName val="Credit-22"/>
      <sheetName val="WBS2"/>
      <sheetName val="PAJE-2007"/>
      <sheetName val="IS"/>
      <sheetName val="Source"/>
      <sheetName val="As"/>
      <sheetName val="CPC"/>
      <sheetName val="KAS _"/>
      <sheetName val="Kebun"/>
      <sheetName val="Rekap"/>
      <sheetName val="Cover-01"/>
      <sheetName val="Lamp-14(Manajemen)"/>
      <sheetName val="FKT_PJK"/>
      <sheetName val="Lease_Deprec"/>
      <sheetName val="BS INDUK"/>
      <sheetName val="NOTES"/>
      <sheetName val="ASET TETAP"/>
      <sheetName val="WS Des 2011"/>
      <sheetName val="NOTE IPMS"/>
      <sheetName val="NOTE INTEN"/>
      <sheetName val="J ELIM"/>
      <sheetName val="pajak"/>
      <sheetName val="Bs kons"/>
      <sheetName val="Pl kons"/>
      <sheetName val="Cf kons"/>
      <sheetName val="CFSheet1"/>
      <sheetName val="WS_EQUITY METHOD"/>
      <sheetName val="Table 1"/>
      <sheetName val="IR66N"/>
      <sheetName val="Table_Array"/>
      <sheetName val="2703_1"/>
      <sheetName val="KAS_$"/>
      <sheetName val="KKP-II_2_2_1_2"/>
      <sheetName val="BPE_Report"/>
      <sheetName val="Data_Jual"/>
      <sheetName val="Marshal"/>
      <sheetName val="harga"/>
      <sheetName val="LLL10"/>
      <sheetName val="ASSUMPTIONS"/>
      <sheetName val="Account"/>
      <sheetName val="Center"/>
      <sheetName val="Company"/>
      <sheetName val="MB51"/>
      <sheetName val="TBM-"/>
      <sheetName val="EX RATE"/>
      <sheetName val="CRA-Detail"/>
      <sheetName val="TB"/>
      <sheetName val="Attachement"/>
      <sheetName val="status"/>
      <sheetName val="n01"/>
      <sheetName val="pl01"/>
      <sheetName val="Amt.rvd.HITACHI"/>
      <sheetName val="Desc "/>
      <sheetName val="Other charges (income)"/>
      <sheetName val="Lead"/>
      <sheetName val="Menu"/>
      <sheetName val="GeneralInfo"/>
      <sheetName val="Permanent info"/>
      <sheetName val="Links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F1771-IV"/>
      <sheetName val="name"/>
      <sheetName val="Parameters"/>
      <sheetName val="B"/>
      <sheetName val="Scenario&amp;Sensitivity"/>
      <sheetName val="Mine Assumptions"/>
      <sheetName val="TLKM-J"/>
      <sheetName val="N-TLKM"/>
      <sheetName val="N-SMGR"/>
      <sheetName val="FIXED FLOAT"/>
      <sheetName val="Bobot_rev"/>
      <sheetName val="I_4_1_(2)"/>
      <sheetName val="Manajemen_Fee"/>
      <sheetName val="Simple_Coff_"/>
      <sheetName val="TRIWULAN_3"/>
      <sheetName val="BP1_23"/>
      <sheetName val="WP LABA RUGI"/>
      <sheetName val="Discount Tables"/>
      <sheetName val="Summary"/>
      <sheetName val="MSC Product Characteristics"/>
      <sheetName val="SheetGMP"/>
      <sheetName val="SheetGMT"/>
      <sheetName val="Table_Array1"/>
      <sheetName val="2703_11"/>
      <sheetName val="KAS_$1"/>
      <sheetName val="KKP-II_2_2_1_21"/>
      <sheetName val="BPE_Report1"/>
      <sheetName val="Data_Jual1"/>
      <sheetName val="A LIS"/>
      <sheetName val="IAC-MMR"/>
      <sheetName val="Rp Banten"/>
      <sheetName val="Irregular Income"/>
      <sheetName val="FE-1770.P1"/>
      <sheetName val="Ref"/>
      <sheetName val="I_4_1_(2)1"/>
      <sheetName val="Manajemen_Fee1"/>
      <sheetName val="Bobot_rev1"/>
      <sheetName val="C1_NOV"/>
      <sheetName val="AFTER_55"/>
      <sheetName val="Simple_Coff_1"/>
      <sheetName val="TRIWULAN_31"/>
      <sheetName val="JAN_2001"/>
      <sheetName val="DATA_WP"/>
      <sheetName val="KAS__"/>
      <sheetName val="Amt_rvd_HITACHI"/>
      <sheetName val="Desc_"/>
      <sheetName val="Other_charges_(income)"/>
      <sheetName val="Permanent_info"/>
      <sheetName val="Exch_rate"/>
      <sheetName val="Mine_Assumptions"/>
      <sheetName val="BS_INDUK"/>
      <sheetName val="ASET_TETAP"/>
      <sheetName val="WS_Des_2011"/>
      <sheetName val="NOTE_IPMS"/>
      <sheetName val="NOTE_INTEN"/>
      <sheetName val="J_ELIM"/>
      <sheetName val="Bs_kons"/>
      <sheetName val="Pl_kons"/>
      <sheetName val="Cf_kons"/>
      <sheetName val="WS_EQUITY_METHOD"/>
      <sheetName val="Table_1"/>
      <sheetName val="FIXED_FLOAT"/>
      <sheetName val="WP_LABA_RUGI"/>
      <sheetName val="Discount_Tables"/>
      <sheetName val="MSC_Product_Characteristics"/>
      <sheetName val="A_LIS"/>
      <sheetName val="Rp_Banten"/>
      <sheetName val="Irregular_Income"/>
      <sheetName val="FE-1770_P1"/>
      <sheetName val="fr BS"/>
      <sheetName val="Table_Array2"/>
      <sheetName val="2703_12"/>
      <sheetName val="KAS_$2"/>
      <sheetName val="KKP-II_2_2_1_22"/>
      <sheetName val="BPE_Report2"/>
      <sheetName val="Data_Jual2"/>
      <sheetName val="Manajemen_Fee2"/>
      <sheetName val="I_4_1_(2)2"/>
      <sheetName val="Bobot_rev2"/>
      <sheetName val="C1_NOV1"/>
      <sheetName val="AFTER_551"/>
      <sheetName val="Simple_Coff_2"/>
      <sheetName val="TRIWULAN_32"/>
      <sheetName val="DATA_WP1"/>
      <sheetName val="JAN_20011"/>
      <sheetName val="KAS__1"/>
      <sheetName val="Mine_Assumptions1"/>
      <sheetName val="Amt_rvd_HITACHI1"/>
      <sheetName val="Desc_1"/>
      <sheetName val="Other_charges_(income)1"/>
      <sheetName val="Permanent_info1"/>
      <sheetName val="Exch_rate1"/>
      <sheetName val="FIXED_FLOAT1"/>
      <sheetName val="WP_LABA_RUGI1"/>
      <sheetName val="Discount_Tables1"/>
      <sheetName val="MSC_Product_Characteristics1"/>
      <sheetName val="BS_INDUK1"/>
      <sheetName val="ASET_TETAP1"/>
      <sheetName val="WS_Des_20111"/>
      <sheetName val="NOTE_IPMS1"/>
      <sheetName val="NOTE_INTEN1"/>
      <sheetName val="J_ELIM1"/>
      <sheetName val="Bs_kons1"/>
      <sheetName val="Pl_kons1"/>
      <sheetName val="Cf_kons1"/>
      <sheetName val="WS_EQUITY_METHOD1"/>
      <sheetName val="Table_11"/>
      <sheetName val="Rp_Banten1"/>
      <sheetName val="Irregular_Income1"/>
      <sheetName val="FE-1770_P11"/>
      <sheetName val="A_LIS1"/>
      <sheetName val="00-MEMO"/>
      <sheetName val="A"/>
      <sheetName val="july"/>
      <sheetName val="june"/>
      <sheetName val="P&amp;L98"/>
      <sheetName val="AUG02"/>
      <sheetName val="Jagorawi"/>
      <sheetName val="erlang table"/>
      <sheetName val="WP-PBM-04"/>
      <sheetName val="STOCK AKHIR"/>
      <sheetName val="commercial"/>
      <sheetName val="2004 AAL"/>
      <sheetName val="tabel nilai"/>
      <sheetName val="HG_BEL"/>
      <sheetName val="DAF-1"/>
      <sheetName val="An.3"/>
      <sheetName val="An.1"/>
      <sheetName val="An.2"/>
      <sheetName val="DAF-7"/>
      <sheetName val="CRITERIA1"/>
      <sheetName val="E.1.1 ShirtU$"/>
      <sheetName val="E.1.2 shirteur"/>
      <sheetName val="E.1.3knit"/>
      <sheetName val="E.1.4 Dom"/>
      <sheetName val="E"/>
      <sheetName val="E.2.1 shirt"/>
      <sheetName val="E.2.2 knit"/>
      <sheetName val="Rinc"/>
      <sheetName val="RATE"/>
      <sheetName val="Rates"/>
      <sheetName val="RKP-1"/>
      <sheetName val="Material"/>
      <sheetName val="Upah"/>
      <sheetName val="Analisa"/>
      <sheetName val="IGSYC"/>
      <sheetName val="Valuation"/>
      <sheetName val="LOOKUP"/>
      <sheetName val="DWP"/>
      <sheetName val="TM"/>
      <sheetName val="Pro-Base"/>
      <sheetName val="Fixset"/>
      <sheetName val="Scenario"/>
      <sheetName val="Income Statement"/>
      <sheetName val="Graphs"/>
      <sheetName val="EB NetIncomeMthlyTrendAnalysis"/>
      <sheetName val="EB PDT"/>
      <sheetName val="BB_TB1"/>
      <sheetName val="EB_NetIncomeMthlyTrendAnalysis"/>
      <sheetName val="EB_PDT"/>
      <sheetName val="Tables"/>
      <sheetName val="A4 BS"/>
      <sheetName val="A-GL-SUMMARY"/>
      <sheetName val="602 LEDGER"/>
      <sheetName val="Local"/>
      <sheetName val="Check on 8.10.2003"/>
      <sheetName val="LabData203_204"/>
      <sheetName val="ACRCONT"/>
      <sheetName val="ctrl"/>
      <sheetName val="PER-HP"/>
      <sheetName val="rab_50"/>
      <sheetName val="BS_Recon"/>
      <sheetName val="Panen"/>
      <sheetName val="Nm Brg"/>
      <sheetName val="NERD"/>
      <sheetName val="PSSM"/>
      <sheetName val="leave"/>
      <sheetName val="GLJ"/>
      <sheetName val="ANGGOTA"/>
      <sheetName val="Sheet1 (2)"/>
      <sheetName val="COA"/>
      <sheetName val="HRG- UPAH"/>
      <sheetName val="fr_BS"/>
      <sheetName val="DataWP"/>
      <sheetName val="Coef"/>
      <sheetName val="Master"/>
      <sheetName val="KODEREKG"/>
      <sheetName val="SAD"/>
      <sheetName val="Intercompany"/>
      <sheetName val="LRK"/>
      <sheetName val="PEND+BIAYA"/>
      <sheetName val="NONCAB"/>
      <sheetName val="lr treas"/>
      <sheetName val="Look Up List"/>
      <sheetName val="PCA_Pivot"/>
      <sheetName val="GLdownload"/>
      <sheetName val="SFKLN"/>
      <sheetName val="Pvt1"/>
      <sheetName val="Reference Table"/>
      <sheetName val="2000_ Projects Summary"/>
      <sheetName val="2003-2004"/>
      <sheetName val="Recap DB Version 2 SOC"/>
      <sheetName val="F1771-2"/>
      <sheetName val="May"/>
      <sheetName val="BPEDEC97"/>
      <sheetName val="kalender"/>
      <sheetName val="Hua Yang Quarterly"/>
      <sheetName val="ID MENADO"/>
      <sheetName val="Alamat"/>
      <sheetName val="BOP-P2"/>
      <sheetName val="Hutang"/>
      <sheetName val="HPP_0503"/>
      <sheetName val="Bgt"/>
      <sheetName val="HPP"/>
      <sheetName val="Grouping"/>
      <sheetName val="TB2015"/>
      <sheetName val="TB2016"/>
      <sheetName val="CODE"/>
      <sheetName val="Sep"/>
      <sheetName val="Forex"/>
      <sheetName val="CPO 16-9-TID "/>
      <sheetName val="DAF-9"/>
      <sheetName val="DIRECT COST"/>
      <sheetName val="HRG BHN"/>
      <sheetName val="ENTRY"/>
      <sheetName val="CasflowJan"/>
      <sheetName val="BB"/>
      <sheetName val="may'03"/>
      <sheetName val="CRITERIA3"/>
      <sheetName val="BDO"/>
      <sheetName val="AJE"/>
      <sheetName val="BBM-03"/>
      <sheetName val="PANIN"/>
      <sheetName val="F1771-II"/>
      <sheetName val="F1771-III"/>
      <sheetName val="WPL"/>
      <sheetName val="KEPMEN"/>
      <sheetName val="Mortalitas"/>
      <sheetName val="TB-WP"/>
      <sheetName val="Sheet3"/>
      <sheetName val="CC"/>
      <sheetName val="Main"/>
      <sheetName val="0220"/>
      <sheetName val="Acquistion,Disposal"/>
      <sheetName val="Trial Balance "/>
      <sheetName val="Controls"/>
      <sheetName val="Scenarios&amp;Sensitivities"/>
      <sheetName val="A$"/>
      <sheetName val="PREMIUM"/>
      <sheetName val="INDEX"/>
      <sheetName val="H1b Accounts Payable"/>
      <sheetName val="P1 Equity"/>
      <sheetName val="PP"/>
      <sheetName val="I-PPh"/>
      <sheetName val="I-PPh Final"/>
      <sheetName val="Tax Rate"/>
      <sheetName val="Company Info"/>
      <sheetName val="INVMOVEM.XLS"/>
      <sheetName val="TB-BS"/>
      <sheetName val="BankRecon-IDR"/>
      <sheetName val="EB_NetIncomeMthlyTrendAnalysis1"/>
      <sheetName val="EB_PDT1"/>
      <sheetName val="EX_RATE1"/>
      <sheetName val="A4_BS"/>
      <sheetName val="Check_on_8_10_2003"/>
      <sheetName val="H1b_Accounts_Payable"/>
      <sheetName val="P1_Equity"/>
      <sheetName val="602_LEDGER"/>
      <sheetName val="JAN_20012"/>
      <sheetName val="EB_NetIncomeMthlyTrendAnalysis2"/>
      <sheetName val="EB_PDT2"/>
      <sheetName val="EX_RATE2"/>
      <sheetName val="A4_BS1"/>
      <sheetName val="Check_on_8_10_20031"/>
      <sheetName val="H1b_Accounts_Payable1"/>
      <sheetName val="P1_Equity1"/>
      <sheetName val="602_LEDGER1"/>
      <sheetName val="Table_Array3"/>
      <sheetName val="JAN_20013"/>
      <sheetName val="EB_NetIncomeMthlyTrendAnalysis3"/>
      <sheetName val="EB_PDT3"/>
      <sheetName val="EX_RATE3"/>
      <sheetName val="Amt_rvd_HITACHI2"/>
      <sheetName val="Desc_2"/>
      <sheetName val="Other_charges_(income)2"/>
      <sheetName val="A4_BS2"/>
      <sheetName val="Permanent_info2"/>
      <sheetName val="Exch_rate2"/>
      <sheetName val="Check_on_8_10_20032"/>
      <sheetName val="H1b_Accounts_Payable2"/>
      <sheetName val="P1_Equity2"/>
      <sheetName val="602_LEDGER2"/>
      <sheetName val="9"/>
      <sheetName val="MK(7ｶ国+5,7,12万台)"/>
      <sheetName val="101.00"/>
      <sheetName val="PL"/>
      <sheetName val="Informatique"/>
      <sheetName val="Revenue calculation"/>
      <sheetName val="基本情報＿Basic Information"/>
      <sheetName val="OFF"/>
      <sheetName val="Macro5"/>
      <sheetName val="DH_RI_SI Exceptions"/>
      <sheetName val="B28(old version)"/>
      <sheetName val="ACT"/>
      <sheetName val="Module2"/>
      <sheetName val="Exc. Rate"/>
      <sheetName val="Input - Dependence"/>
      <sheetName val="RWP 33"/>
      <sheetName val="FIXED COST"/>
      <sheetName val="TAX SUMMARY"/>
      <sheetName val="BASE"/>
    </sheetNames>
    <sheetDataSet>
      <sheetData sheetId="0" refreshError="1">
        <row r="3">
          <cell r="B3">
            <v>1</v>
          </cell>
          <cell r="C3" t="str">
            <v>Platform</v>
          </cell>
        </row>
        <row r="4">
          <cell r="B4">
            <v>2</v>
          </cell>
          <cell r="C4" t="str">
            <v>Ops Marketing</v>
          </cell>
        </row>
        <row r="5">
          <cell r="B5">
            <v>3</v>
          </cell>
          <cell r="C5" t="str">
            <v>Credit/Note</v>
          </cell>
        </row>
        <row r="6">
          <cell r="B6">
            <v>4</v>
          </cell>
          <cell r="C6" t="str">
            <v>FinPlan</v>
          </cell>
        </row>
        <row r="7">
          <cell r="B7">
            <v>5</v>
          </cell>
          <cell r="C7" t="str">
            <v>Cap. Market</v>
          </cell>
        </row>
        <row r="8">
          <cell r="B8">
            <v>6</v>
          </cell>
          <cell r="C8" t="str">
            <v>FXP</v>
          </cell>
        </row>
        <row r="9">
          <cell r="B9">
            <v>7</v>
          </cell>
          <cell r="C9" t="str">
            <v>Remittance</v>
          </cell>
        </row>
        <row r="10">
          <cell r="B10">
            <v>8</v>
          </cell>
          <cell r="C10" t="str">
            <v>Personnel</v>
          </cell>
        </row>
        <row r="11">
          <cell r="B11">
            <v>9</v>
          </cell>
          <cell r="C11" t="str">
            <v>Control Serv</v>
          </cell>
        </row>
        <row r="12">
          <cell r="B12">
            <v>10</v>
          </cell>
          <cell r="C12" t="str">
            <v>Operations</v>
          </cell>
        </row>
        <row r="13">
          <cell r="B13">
            <v>11</v>
          </cell>
          <cell r="C13" t="str">
            <v>Trade Fin / LC</v>
          </cell>
        </row>
        <row r="14">
          <cell r="B14">
            <v>12</v>
          </cell>
          <cell r="C14" t="str">
            <v>Cash/CR/TD</v>
          </cell>
        </row>
        <row r="15">
          <cell r="B15">
            <v>13</v>
          </cell>
          <cell r="C15" t="str">
            <v>DPC / GBS</v>
          </cell>
        </row>
        <row r="16">
          <cell r="B16">
            <v>14</v>
          </cell>
          <cell r="C16" t="str">
            <v>Telex</v>
          </cell>
        </row>
        <row r="17">
          <cell r="B17">
            <v>15</v>
          </cell>
          <cell r="C17" t="str">
            <v>DPC/GBS-BY FTE</v>
          </cell>
        </row>
        <row r="18">
          <cell r="B18">
            <v>16</v>
          </cell>
          <cell r="C18" t="str">
            <v>General Affair</v>
          </cell>
        </row>
        <row r="19">
          <cell r="B19">
            <v>17</v>
          </cell>
          <cell r="C19" t="str">
            <v>Acct/Exp/Test Key</v>
          </cell>
        </row>
        <row r="20">
          <cell r="B20">
            <v>18</v>
          </cell>
          <cell r="C20" t="str">
            <v>IPB</v>
          </cell>
        </row>
        <row r="21">
          <cell r="B21">
            <v>19</v>
          </cell>
          <cell r="C21" t="str">
            <v>NRI</v>
          </cell>
        </row>
        <row r="22">
          <cell r="B22">
            <v>20</v>
          </cell>
          <cell r="C22" t="str">
            <v>Mgr Office</v>
          </cell>
        </row>
        <row r="23">
          <cell r="B23">
            <v>21</v>
          </cell>
          <cell r="C23" t="str">
            <v>BY SPACE</v>
          </cell>
        </row>
        <row r="24">
          <cell r="B24">
            <v>22</v>
          </cell>
          <cell r="C24" t="str">
            <v>Court execution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>
        <row r="3">
          <cell r="B3">
            <v>1</v>
          </cell>
        </row>
      </sheetData>
      <sheetData sheetId="182">
        <row r="3">
          <cell r="B3">
            <v>1</v>
          </cell>
        </row>
      </sheetData>
      <sheetData sheetId="183"/>
      <sheetData sheetId="184">
        <row r="3">
          <cell r="B3">
            <v>1</v>
          </cell>
        </row>
      </sheetData>
      <sheetData sheetId="185">
        <row r="3">
          <cell r="B3">
            <v>1</v>
          </cell>
        </row>
      </sheetData>
      <sheetData sheetId="186"/>
      <sheetData sheetId="187">
        <row r="3">
          <cell r="B3">
            <v>1</v>
          </cell>
        </row>
      </sheetData>
      <sheetData sheetId="188">
        <row r="3">
          <cell r="B3">
            <v>1</v>
          </cell>
        </row>
      </sheetData>
      <sheetData sheetId="189"/>
      <sheetData sheetId="190">
        <row r="3">
          <cell r="B3">
            <v>1</v>
          </cell>
        </row>
      </sheetData>
      <sheetData sheetId="191">
        <row r="3">
          <cell r="B3">
            <v>1</v>
          </cell>
        </row>
      </sheetData>
      <sheetData sheetId="192" refreshError="1"/>
      <sheetData sheetId="193">
        <row r="3">
          <cell r="B3">
            <v>1</v>
          </cell>
        </row>
      </sheetData>
      <sheetData sheetId="194">
        <row r="3">
          <cell r="B3">
            <v>1</v>
          </cell>
        </row>
      </sheetData>
      <sheetData sheetId="195"/>
      <sheetData sheetId="196">
        <row r="3">
          <cell r="B3">
            <v>1</v>
          </cell>
        </row>
      </sheetData>
      <sheetData sheetId="197">
        <row r="3">
          <cell r="B3">
            <v>1</v>
          </cell>
        </row>
      </sheetData>
      <sheetData sheetId="198"/>
      <sheetData sheetId="199">
        <row r="3">
          <cell r="B3">
            <v>1</v>
          </cell>
        </row>
      </sheetData>
      <sheetData sheetId="200">
        <row r="3">
          <cell r="B3">
            <v>1</v>
          </cell>
        </row>
      </sheetData>
      <sheetData sheetId="201"/>
      <sheetData sheetId="202">
        <row r="3">
          <cell r="B3">
            <v>1</v>
          </cell>
        </row>
      </sheetData>
      <sheetData sheetId="203">
        <row r="3">
          <cell r="B3">
            <v>1</v>
          </cell>
        </row>
      </sheetData>
      <sheetData sheetId="204"/>
      <sheetData sheetId="205">
        <row r="3">
          <cell r="B3">
            <v>1</v>
          </cell>
        </row>
      </sheetData>
      <sheetData sheetId="206">
        <row r="3">
          <cell r="B3">
            <v>1</v>
          </cell>
        </row>
      </sheetData>
      <sheetData sheetId="207"/>
      <sheetData sheetId="208">
        <row r="3">
          <cell r="B3">
            <v>1</v>
          </cell>
        </row>
      </sheetData>
      <sheetData sheetId="209">
        <row r="3">
          <cell r="B3">
            <v>1</v>
          </cell>
        </row>
      </sheetData>
      <sheetData sheetId="210"/>
      <sheetData sheetId="211">
        <row r="3">
          <cell r="B3">
            <v>1</v>
          </cell>
        </row>
      </sheetData>
      <sheetData sheetId="212">
        <row r="3">
          <cell r="B3">
            <v>1</v>
          </cell>
        </row>
      </sheetData>
      <sheetData sheetId="213"/>
      <sheetData sheetId="214">
        <row r="3">
          <cell r="B3">
            <v>1</v>
          </cell>
        </row>
      </sheetData>
      <sheetData sheetId="215">
        <row r="3">
          <cell r="B3">
            <v>1</v>
          </cell>
        </row>
      </sheetData>
      <sheetData sheetId="216"/>
      <sheetData sheetId="217">
        <row r="3">
          <cell r="B3">
            <v>1</v>
          </cell>
        </row>
      </sheetData>
      <sheetData sheetId="218">
        <row r="3">
          <cell r="B3">
            <v>1</v>
          </cell>
        </row>
      </sheetData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/>
      <sheetData sheetId="387"/>
      <sheetData sheetId="388"/>
      <sheetData sheetId="389"/>
      <sheetData sheetId="390" refreshError="1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identitas wp"/>
      <sheetName val="MARSHALLING"/>
      <sheetName val="BS Indo"/>
      <sheetName val="PL Indo"/>
      <sheetName val="Ikhtisar Corr"/>
      <sheetName val="fiscal corr"/>
      <sheetName val="PPh 29"/>
      <sheetName val="PPh 25 (2004)"/>
      <sheetName val="Credit-25"/>
      <sheetName val="FISCAL"/>
      <sheetName val="Credit-22"/>
      <sheetName val="Provision"/>
      <sheetName val="FA Fiscal Depreciation"/>
      <sheetName val="Additional-Fiscal"/>
      <sheetName val="Disposal-Fiscal"/>
      <sheetName val="Additional-Acct"/>
      <sheetName val="Disposal-Acct"/>
      <sheetName val="gl enindo - 0903"/>
      <sheetName val="Credit_22"/>
      <sheetName val="Table Array"/>
      <sheetName val="KODE"/>
      <sheetName val="GeneralInfo"/>
      <sheetName val="JAN 2001"/>
      <sheetName val="Rinc"/>
      <sheetName val="Agustus"/>
      <sheetName val="F.3.2.1"/>
      <sheetName val="SumIQA"/>
      <sheetName val="B.1"/>
      <sheetName val="Ranges"/>
      <sheetName val="Cover Sheet"/>
      <sheetName val="PRO"/>
      <sheetName val="Ex-Rate"/>
      <sheetName val="kat"/>
      <sheetName val="Source"/>
      <sheetName val="Account"/>
      <sheetName val="Center"/>
      <sheetName val="Company"/>
      <sheetName val="TBM"/>
      <sheetName val="Other charges (income)"/>
      <sheetName val="status"/>
      <sheetName val="PRE"/>
      <sheetName val="SE-C"/>
      <sheetName val="JanPayroll_Feb partial"/>
      <sheetName val="Marshal"/>
      <sheetName val="data_identitas_wp"/>
      <sheetName val="BS_Indo"/>
      <sheetName val="PL_Indo"/>
      <sheetName val="Ikhtisar_Corr"/>
      <sheetName val="fiscal_corr"/>
      <sheetName val="PPh_29"/>
      <sheetName val="PPh_25_(2004)"/>
      <sheetName val="FA_Fiscal_Depreciation"/>
      <sheetName val="gl_enindo_-_0903"/>
      <sheetName val="KKP-II.2.2.1.2"/>
      <sheetName val="DATA"/>
      <sheetName val="Restan"/>
      <sheetName val="Data Jual"/>
      <sheetName val="Simple Coff."/>
      <sheetName val="A"/>
      <sheetName val="Ass"/>
      <sheetName val="K&amp;B"/>
      <sheetName val="WP-Panu'02"/>
      <sheetName val="Lampiran"/>
      <sheetName val="L_Summary"/>
      <sheetName val="SCORE_RC_Code"/>
      <sheetName val="IS"/>
      <sheetName val="KAS $"/>
      <sheetName val="Sheet4"/>
      <sheetName val="Links"/>
      <sheetName val="data_identitas_wp1"/>
      <sheetName val="BS_Indo1"/>
      <sheetName val="PL_Indo1"/>
      <sheetName val="Ikhtisar_Corr1"/>
      <sheetName val="fiscal_corr1"/>
      <sheetName val="PPh_291"/>
      <sheetName val="PPh_25_(2004)1"/>
      <sheetName val="FA_Fiscal_Depreciation1"/>
      <sheetName val="gl_enindo_-_09031"/>
      <sheetName val="Table_Array"/>
      <sheetName val="JAN_2001"/>
      <sheetName val="harga"/>
      <sheetName val="SPRS breakdown pricing"/>
      <sheetName val="hitung"/>
      <sheetName val="Cover-01"/>
      <sheetName val="erlang table"/>
      <sheetName val="DOC"/>
      <sheetName val="FEED"/>
      <sheetName val="Equipment"/>
      <sheetName val="data_identitas_wp2"/>
      <sheetName val="BS_Indo2"/>
      <sheetName val="PL_Indo2"/>
      <sheetName val="Ikhtisar_Corr2"/>
      <sheetName val="fiscal_corr2"/>
      <sheetName val="PPh_292"/>
      <sheetName val="PPh_25_(2004)2"/>
      <sheetName val="FA_Fiscal_Depreciation2"/>
      <sheetName val="gl_enindo_-_09032"/>
      <sheetName val="Table_Array1"/>
      <sheetName val="JAN_20011"/>
      <sheetName val="Project budget BTS"/>
      <sheetName val="Assumption"/>
      <sheetName val="Family"/>
      <sheetName val="Biaya_Departemen"/>
      <sheetName val="Ref"/>
      <sheetName val="F_3_2_1"/>
      <sheetName val="B_1"/>
      <sheetName val="Cover_Sheet"/>
      <sheetName val="KKP-II_2_2_1_2"/>
      <sheetName val="JanPayroll_Feb_partial"/>
      <sheetName val="Other_charges_(income)"/>
      <sheetName val="Data_Jual"/>
      <sheetName val="Simple_Coff_"/>
      <sheetName val="KAS_$"/>
      <sheetName val="SPRS_breakdown_pricing"/>
      <sheetName val="erlang_table"/>
      <sheetName val="Project_budget_BTS"/>
      <sheetName val="Schedule-TB"/>
      <sheetName val="Kebun"/>
      <sheetName val="Rekap"/>
      <sheetName val="data_identitas_wp3"/>
      <sheetName val="BS_Indo3"/>
      <sheetName val="PL_Indo3"/>
      <sheetName val="Ikhtisar_Corr3"/>
      <sheetName val="fiscal_corr3"/>
      <sheetName val="PPh_293"/>
      <sheetName val="PPh_25_(2004)3"/>
      <sheetName val="FA_Fiscal_Depreciation3"/>
      <sheetName val="gl_enindo_-_09033"/>
      <sheetName val="Table_Array2"/>
      <sheetName val="JAN_20012"/>
      <sheetName val="F_3_2_11"/>
      <sheetName val="B_11"/>
      <sheetName val="Cover_Sheet1"/>
      <sheetName val="KKP-II_2_2_1_21"/>
      <sheetName val="JanPayroll_Feb_partial1"/>
      <sheetName val="Other_charges_(income)1"/>
      <sheetName val="Data_Jual1"/>
      <sheetName val="Simple_Coff_1"/>
      <sheetName val="KAS_$1"/>
      <sheetName val="erlang_table1"/>
      <sheetName val="SPRS_breakdown_pricing1"/>
      <sheetName val="Project_budget_BTS1"/>
      <sheetName val="Permanent info"/>
      <sheetName val="Incentive"/>
      <sheetName val="F.3 WIP"/>
      <sheetName val="Jabar"/>
      <sheetName val="Jateng"/>
      <sheetName val="Jatim"/>
      <sheetName val="Pusat"/>
      <sheetName val="Sulawesi"/>
      <sheetName val="Sumbagsel"/>
      <sheetName val="Sheet1"/>
      <sheetName val="KAA"/>
      <sheetName val="KUD"/>
      <sheetName val="Minamas"/>
      <sheetName val="commercial"/>
      <sheetName val="2703.1"/>
      <sheetName val="CPC"/>
      <sheetName val="DAF-7"/>
      <sheetName val="Sheet2"/>
      <sheetName val="An.3"/>
      <sheetName val="An.1"/>
      <sheetName val="An.2"/>
      <sheetName val="SUMMARY"/>
      <sheetName val="KEPMEN"/>
      <sheetName val="Mortalitas"/>
      <sheetName val="Irregular Income"/>
      <sheetName val="FE-1770.P1"/>
      <sheetName val="Material"/>
      <sheetName val="Upah"/>
      <sheetName val="311208"/>
      <sheetName val="Valuation"/>
      <sheetName val="LOOKUP"/>
      <sheetName val="DWP"/>
      <sheetName val="TM"/>
      <sheetName val="Pro-Base"/>
      <sheetName val="Fixset"/>
      <sheetName val="Scenario"/>
      <sheetName val="FKT_PJK"/>
      <sheetName val="DH_RI_SI Exceptions"/>
      <sheetName val="JURNAL"/>
      <sheetName val="Sheet8"/>
      <sheetName val="SheetGMP"/>
      <sheetName val="SheetGMT"/>
      <sheetName val="Permanent_info"/>
      <sheetName val="F_3_WIP"/>
      <sheetName val="Irregular_Income1"/>
      <sheetName val="BLN_'97"/>
      <sheetName val="KODEREKG"/>
      <sheetName val="P&amp;L98"/>
      <sheetName val="WP LABA RUGI"/>
      <sheetName val="kalender"/>
      <sheetName val="COST-SUM"/>
      <sheetName val="As"/>
      <sheetName val="Rp Banten"/>
      <sheetName val="ID MENADO"/>
      <sheetName val="Alamat"/>
      <sheetName val="BOP-P2"/>
      <sheetName val="Hutang"/>
      <sheetName val="HPP_0503"/>
      <sheetName val="Bgt"/>
      <sheetName val="HG_BEL"/>
      <sheetName val="HPP"/>
      <sheetName val="STOCK AKHIR"/>
      <sheetName val="name"/>
      <sheetName val="Ret"/>
      <sheetName val="101.00"/>
      <sheetName val="CPO 16-9-TID "/>
      <sheetName val="B - Norelec"/>
      <sheetName val="CRITERIA1"/>
      <sheetName val="Ex_Rate"/>
      <sheetName val="Rates"/>
      <sheetName val="Kinerja Proyek"/>
      <sheetName val="Ranking-LK"/>
      <sheetName val="target raker2"/>
      <sheetName val="FORM6"/>
      <sheetName val="FORM8(1)"/>
      <sheetName val="FORM1"/>
      <sheetName val="Bank"/>
      <sheetName val="FA-FPI-disposal"/>
      <sheetName val="saklar"/>
      <sheetName val="jvr"/>
      <sheetName val="K 2.1"/>
      <sheetName val="Prediksi 2011"/>
      <sheetName val="Prediksi HT 2011"/>
      <sheetName val="AJE&amp;RJ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 refreshError="1"/>
      <sheetData sheetId="224" refreshError="1"/>
      <sheetData sheetId="225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"/>
      <sheetName val="B1"/>
      <sheetName val="B.1.1"/>
      <sheetName val="B.1.2"/>
      <sheetName val="B.1.3"/>
      <sheetName val="piutang"/>
      <sheetName val="B2"/>
      <sheetName val="B.2.1"/>
      <sheetName val="B3"/>
      <sheetName val="B.3.1"/>
      <sheetName val="B4"/>
      <sheetName val="VS"/>
      <sheetName val="NVS"/>
      <sheetName val="incentive"/>
      <sheetName val="dep"/>
      <sheetName val="B.4.1"/>
      <sheetName val="baikan"/>
      <sheetName val="susut"/>
      <sheetName val="KURS"/>
      <sheetName val="B5"/>
      <sheetName val="PM"/>
      <sheetName val="21wp"/>
      <sheetName val="induk21"/>
      <sheetName val="E1 (21)A"/>
      <sheetName val="E1 (21)B"/>
      <sheetName val="E2 (22)"/>
      <sheetName val="E3 (23)"/>
      <sheetName val="E4 (4(2))"/>
      <sheetName val="E5 (26)"/>
      <sheetName val="E6 (PPN&amp;BM)"/>
      <sheetName val="(STP PPN)"/>
      <sheetName val="E7 (PBB)"/>
      <sheetName val="Exx (BPHTB)"/>
      <sheetName val="KP"/>
      <sheetName val="E9 (Komp)"/>
      <sheetName val="indu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Umum"/>
      <sheetName val="Peredaran usaha"/>
      <sheetName val="scrap"/>
      <sheetName val="equal"/>
      <sheetName val="HPP"/>
      <sheetName val="PDLU"/>
      <sheetName val="Biaya"/>
      <sheetName val="Kredit Pajak"/>
      <sheetName val="kurs"/>
      <sheetName val="21"/>
      <sheetName val="Data Fakta"/>
      <sheetName val="induk"/>
      <sheetName val="rc25"/>
      <sheetName val="rc21"/>
      <sheetName val="rc23"/>
      <sheetName val="rc42"/>
      <sheetName val="rc26"/>
      <sheetName val="22impor"/>
      <sheetName val="23pot"/>
      <sheetName val="23bdn"/>
      <sheetName val="42bdn"/>
      <sheetName val="42pot"/>
      <sheetName val="26pot"/>
      <sheetName val="ask"/>
      <sheetName val="komparativ"/>
      <sheetName val="oret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A1" t="str">
            <v>DEPARTEMEN KEUANGAN REPUBLIK INDONESIA</v>
          </cell>
        </row>
        <row r="2">
          <cell r="A2" t="str">
            <v>DIREKTORAT JENDERAL PAJAK</v>
          </cell>
        </row>
        <row r="3">
          <cell r="A3" t="str">
            <v>KANTOR WILAYAH VIII DIT JEN PAJAK JAWA BARAT I</v>
          </cell>
        </row>
        <row r="4">
          <cell r="A4" t="str">
            <v>KANTOR PELAYANAN PAJAK CIKARANG</v>
          </cell>
        </row>
        <row r="7">
          <cell r="A7" t="str">
            <v>K E R T A S   K E R J A   P E M E R I K S A A N</v>
          </cell>
        </row>
        <row r="10">
          <cell r="F10" t="str">
            <v xml:space="preserve">  Nama</v>
          </cell>
          <cell r="G10" t="str">
            <v>:</v>
          </cell>
          <cell r="H10" t="str">
            <v>PT. Fukuyama Giken Indonesia</v>
          </cell>
        </row>
        <row r="11">
          <cell r="A11" t="str">
            <v>KKP Induk</v>
          </cell>
          <cell r="F11" t="str">
            <v xml:space="preserve">  N P W P</v>
          </cell>
          <cell r="G11" t="str">
            <v>:</v>
          </cell>
          <cell r="H11" t="str">
            <v>01.081.599.1-413.000</v>
          </cell>
        </row>
        <row r="12">
          <cell r="F12" t="str">
            <v xml:space="preserve">  Alamat</v>
          </cell>
          <cell r="G12" t="str">
            <v>:</v>
          </cell>
          <cell r="H12" t="str">
            <v>Kawasan MM 2100 Blok N  No. 1</v>
          </cell>
        </row>
        <row r="13">
          <cell r="J13">
            <v>0</v>
          </cell>
        </row>
        <row r="14">
          <cell r="A14" t="str">
            <v>I.</v>
          </cell>
          <cell r="B14" t="str">
            <v>Kesimpulan dan usul pemeriksa</v>
          </cell>
        </row>
        <row r="16">
          <cell r="A16" t="str">
            <v>A.</v>
          </cell>
          <cell r="B16" t="str">
            <v>PPh Badan</v>
          </cell>
        </row>
        <row r="17">
          <cell r="E17" t="str">
            <v>Menurut</v>
          </cell>
        </row>
        <row r="18">
          <cell r="B18" t="str">
            <v>Uraian</v>
          </cell>
          <cell r="E18" t="str">
            <v>SPT/WP</v>
          </cell>
          <cell r="F18" t="str">
            <v>Pemeriksa</v>
          </cell>
          <cell r="H18" t="str">
            <v>Koreksi</v>
          </cell>
        </row>
        <row r="19">
          <cell r="E19" t="str">
            <v>(Rp)</v>
          </cell>
          <cell r="F19" t="str">
            <v>(Rp)</v>
          </cell>
          <cell r="H19" t="str">
            <v>(Rp)</v>
          </cell>
        </row>
        <row r="21">
          <cell r="B21" t="str">
            <v>Penghasilan dari usaha</v>
          </cell>
          <cell r="E21">
            <v>4728639105</v>
          </cell>
          <cell r="F21">
            <v>8300685411</v>
          </cell>
          <cell r="H21">
            <v>3572046306</v>
          </cell>
        </row>
        <row r="22">
          <cell r="B22" t="str">
            <v>Harga pokok penjualan</v>
          </cell>
          <cell r="E22">
            <v>4199439502</v>
          </cell>
          <cell r="F22">
            <v>2619660862</v>
          </cell>
          <cell r="H22">
            <v>1579778640</v>
          </cell>
        </row>
        <row r="23">
          <cell r="B23" t="str">
            <v>Penghasilan bruto</v>
          </cell>
          <cell r="E23">
            <v>529199603</v>
          </cell>
          <cell r="F23">
            <v>5681024549</v>
          </cell>
          <cell r="H23">
            <v>5151824946</v>
          </cell>
        </row>
        <row r="24">
          <cell r="B24" t="str">
            <v>Penghasilan dari luar usaha</v>
          </cell>
          <cell r="E24">
            <v>41910947</v>
          </cell>
          <cell r="F24">
            <v>41910947</v>
          </cell>
          <cell r="H24">
            <v>0</v>
          </cell>
        </row>
        <row r="25">
          <cell r="B25" t="str">
            <v>Pengurangan penghasilan bruto</v>
          </cell>
          <cell r="E25">
            <v>636900013</v>
          </cell>
          <cell r="F25">
            <v>594626202</v>
          </cell>
          <cell r="H25">
            <v>42273811</v>
          </cell>
        </row>
        <row r="26">
          <cell r="B26" t="str">
            <v>Penghasilan Neto</v>
          </cell>
          <cell r="E26">
            <v>-65789463</v>
          </cell>
          <cell r="F26">
            <v>5128309294</v>
          </cell>
          <cell r="H26">
            <v>5194098757</v>
          </cell>
        </row>
        <row r="27">
          <cell r="B27" t="str">
            <v>Kompensasi kerugian</v>
          </cell>
          <cell r="E27">
            <v>0</v>
          </cell>
          <cell r="H27">
            <v>0</v>
          </cell>
        </row>
        <row r="28">
          <cell r="B28" t="str">
            <v>Penghasilan Kena Pajak</v>
          </cell>
          <cell r="E28">
            <v>-65789463</v>
          </cell>
          <cell r="F28">
            <v>5128309294</v>
          </cell>
          <cell r="H28">
            <v>5194098757</v>
          </cell>
        </row>
        <row r="29">
          <cell r="B29" t="str">
            <v>PPh Terutang</v>
          </cell>
          <cell r="E29">
            <v>0</v>
          </cell>
          <cell r="F29">
            <v>1520992700</v>
          </cell>
          <cell r="H29">
            <v>1520992700</v>
          </cell>
        </row>
        <row r="30">
          <cell r="B30" t="str">
            <v>Kredit pajak</v>
          </cell>
          <cell r="E30">
            <v>31603141</v>
          </cell>
          <cell r="F30">
            <v>31603141</v>
          </cell>
          <cell r="H30">
            <v>0</v>
          </cell>
        </row>
        <row r="31">
          <cell r="B31" t="str">
            <v>PPh kurang (lebih) bayar</v>
          </cell>
          <cell r="E31">
            <v>-31603141</v>
          </cell>
          <cell r="F31">
            <v>1489389559</v>
          </cell>
          <cell r="H31">
            <v>1520992700</v>
          </cell>
        </row>
        <row r="32">
          <cell r="B32" t="str">
            <v>sanksi administrasi</v>
          </cell>
          <cell r="F32">
            <v>536180241.24000001</v>
          </cell>
          <cell r="H32">
            <v>536180241.24000001</v>
          </cell>
        </row>
        <row r="33">
          <cell r="B33" t="str">
            <v>Pajak yang (lebih) dibayar</v>
          </cell>
          <cell r="E33">
            <v>-31603141</v>
          </cell>
          <cell r="F33">
            <v>2025569800.24</v>
          </cell>
          <cell r="H33">
            <v>2057172941.24</v>
          </cell>
        </row>
        <row r="36">
          <cell r="A36" t="str">
            <v>B.</v>
          </cell>
          <cell r="B36" t="str">
            <v>PPh Pasal 21</v>
          </cell>
        </row>
        <row r="38">
          <cell r="E38" t="str">
            <v>Menurut</v>
          </cell>
        </row>
        <row r="39">
          <cell r="B39" t="str">
            <v>Uraian</v>
          </cell>
          <cell r="E39" t="str">
            <v>SPT/WP</v>
          </cell>
          <cell r="F39" t="str">
            <v>Pemeriksa</v>
          </cell>
          <cell r="H39" t="str">
            <v>Koreksi</v>
          </cell>
        </row>
        <row r="40">
          <cell r="E40" t="str">
            <v>(Rp)</v>
          </cell>
          <cell r="F40" t="str">
            <v>(Rp)</v>
          </cell>
          <cell r="H40" t="str">
            <v>(Rp)</v>
          </cell>
        </row>
        <row r="41">
          <cell r="B41" t="str">
            <v>PPh Terutang</v>
          </cell>
          <cell r="E41">
            <v>7296000</v>
          </cell>
          <cell r="F41">
            <v>8321550</v>
          </cell>
          <cell r="H41">
            <v>1025550</v>
          </cell>
        </row>
        <row r="42">
          <cell r="B42" t="str">
            <v>Telah disetor</v>
          </cell>
          <cell r="E42">
            <v>3286728</v>
          </cell>
          <cell r="F42">
            <v>7296000</v>
          </cell>
          <cell r="H42">
            <v>-4009272</v>
          </cell>
        </row>
        <row r="43">
          <cell r="B43" t="str">
            <v>Pajak Kurang (Lebih) Bayar</v>
          </cell>
          <cell r="E43">
            <v>4009272</v>
          </cell>
          <cell r="F43">
            <v>1025550</v>
          </cell>
          <cell r="H43">
            <v>-2983722</v>
          </cell>
        </row>
        <row r="44">
          <cell r="B44" t="str">
            <v>Sanksi Administrasi</v>
          </cell>
          <cell r="E44">
            <v>0</v>
          </cell>
          <cell r="F44">
            <v>348687</v>
          </cell>
          <cell r="H44">
            <v>348687</v>
          </cell>
        </row>
        <row r="45">
          <cell r="B45" t="str">
            <v>Pajak yang masih harus dibayar</v>
          </cell>
          <cell r="E45">
            <v>0</v>
          </cell>
          <cell r="F45">
            <v>1374237</v>
          </cell>
          <cell r="H45">
            <v>1374237</v>
          </cell>
        </row>
        <row r="49">
          <cell r="A49" t="str">
            <v>C.</v>
          </cell>
          <cell r="B49" t="str">
            <v>PPh Pasal 23</v>
          </cell>
        </row>
        <row r="51">
          <cell r="E51" t="str">
            <v>Menurut</v>
          </cell>
        </row>
        <row r="52">
          <cell r="B52" t="str">
            <v>Uraian</v>
          </cell>
          <cell r="E52" t="str">
            <v>SPT/WP</v>
          </cell>
          <cell r="F52" t="str">
            <v>Pemeriksa</v>
          </cell>
          <cell r="H52" t="str">
            <v>Koreksi</v>
          </cell>
        </row>
        <row r="53">
          <cell r="E53" t="str">
            <v>(Rp)</v>
          </cell>
          <cell r="F53" t="str">
            <v>(Rp)</v>
          </cell>
          <cell r="H53" t="str">
            <v>(Rp)</v>
          </cell>
        </row>
        <row r="54">
          <cell r="B54" t="str">
            <v>PPh Terutang</v>
          </cell>
          <cell r="E54">
            <v>0</v>
          </cell>
          <cell r="F54">
            <v>785299.28399999999</v>
          </cell>
          <cell r="H54">
            <v>785299.28399999999</v>
          </cell>
        </row>
        <row r="55">
          <cell r="B55" t="str">
            <v>Telah disetor</v>
          </cell>
          <cell r="E55">
            <v>0</v>
          </cell>
          <cell r="F55">
            <v>0</v>
          </cell>
          <cell r="H55">
            <v>0</v>
          </cell>
        </row>
        <row r="56">
          <cell r="B56" t="str">
            <v>Pajak Kurang (Lebih) Bayar</v>
          </cell>
          <cell r="E56">
            <v>0</v>
          </cell>
          <cell r="F56">
            <v>785299.28399999999</v>
          </cell>
          <cell r="H56">
            <v>785299.28399999999</v>
          </cell>
        </row>
        <row r="57">
          <cell r="B57" t="str">
            <v>Sanksi Administrasi</v>
          </cell>
          <cell r="F57">
            <v>267001.75656000001</v>
          </cell>
          <cell r="H57">
            <v>267001.75656000001</v>
          </cell>
        </row>
        <row r="58">
          <cell r="B58" t="str">
            <v>Pajak yang masih harus dibayar</v>
          </cell>
          <cell r="F58">
            <v>1052301.0405600001</v>
          </cell>
          <cell r="H58">
            <v>1052301.0405600001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01"/>
      <sheetName val="1202"/>
      <sheetName val="1203 "/>
      <sheetName val="1204"/>
      <sheetName val="1205"/>
      <sheetName val="1206"/>
      <sheetName val="1207"/>
      <sheetName val="1208"/>
      <sheetName val="1209"/>
      <sheetName val="1210"/>
      <sheetName val="1211"/>
      <sheetName val="comb"/>
      <sheetName val="1212"/>
      <sheetName val="1213"/>
      <sheetName val="1214"/>
      <sheetName val="1215"/>
      <sheetName val="1216"/>
      <sheetName val="1101"/>
      <sheetName val="1102"/>
      <sheetName val="1103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A2">
            <v>38411</v>
          </cell>
          <cell r="B2">
            <v>9260</v>
          </cell>
          <cell r="C2">
            <v>88.354699999999994</v>
          </cell>
        </row>
        <row r="3">
          <cell r="A3">
            <v>38412</v>
          </cell>
          <cell r="B3">
            <v>9250</v>
          </cell>
          <cell r="C3">
            <v>88.373099999999994</v>
          </cell>
        </row>
        <row r="4">
          <cell r="A4">
            <v>38413</v>
          </cell>
          <cell r="B4">
            <v>9265</v>
          </cell>
          <cell r="C4">
            <v>88.579800000000006</v>
          </cell>
        </row>
        <row r="5">
          <cell r="A5">
            <v>38414</v>
          </cell>
          <cell r="B5">
            <v>9279</v>
          </cell>
          <cell r="C5">
            <v>88.493700000000004</v>
          </cell>
        </row>
        <row r="6">
          <cell r="A6">
            <v>38415</v>
          </cell>
          <cell r="B6">
            <v>9327</v>
          </cell>
          <cell r="C6">
            <v>88.546099999999996</v>
          </cell>
        </row>
        <row r="7">
          <cell r="A7">
            <v>38416</v>
          </cell>
          <cell r="B7">
            <v>9327</v>
          </cell>
          <cell r="C7">
            <v>88.546099999999996</v>
          </cell>
        </row>
        <row r="8">
          <cell r="A8">
            <v>38417</v>
          </cell>
        </row>
        <row r="9">
          <cell r="A9">
            <v>38418</v>
          </cell>
          <cell r="B9">
            <v>9325</v>
          </cell>
          <cell r="C9">
            <v>89.017300000000006</v>
          </cell>
        </row>
        <row r="10">
          <cell r="A10">
            <v>38419</v>
          </cell>
          <cell r="B10">
            <v>9335</v>
          </cell>
          <cell r="C10">
            <v>88.913300000000007</v>
          </cell>
        </row>
        <row r="11">
          <cell r="A11">
            <v>38420</v>
          </cell>
          <cell r="B11">
            <v>9365</v>
          </cell>
          <cell r="C11">
            <v>89.420599999999993</v>
          </cell>
        </row>
        <row r="12">
          <cell r="A12">
            <v>38421</v>
          </cell>
          <cell r="B12">
            <v>9345</v>
          </cell>
          <cell r="C12">
            <v>88.254999999999995</v>
          </cell>
        </row>
        <row r="13">
          <cell r="A13">
            <v>38422</v>
          </cell>
        </row>
        <row r="14">
          <cell r="A14">
            <v>38423</v>
          </cell>
          <cell r="B14">
            <v>9345</v>
          </cell>
          <cell r="C14">
            <v>88.254999999999995</v>
          </cell>
        </row>
        <row r="15">
          <cell r="A15">
            <v>38424</v>
          </cell>
        </row>
        <row r="16">
          <cell r="A16">
            <v>38425</v>
          </cell>
          <cell r="B16">
            <v>9375</v>
          </cell>
          <cell r="C16">
            <v>89.730199999999996</v>
          </cell>
        </row>
        <row r="17">
          <cell r="A17">
            <v>38426</v>
          </cell>
          <cell r="B17">
            <v>9360</v>
          </cell>
          <cell r="C17">
            <v>89.415499999999994</v>
          </cell>
        </row>
        <row r="18">
          <cell r="A18">
            <v>38427</v>
          </cell>
          <cell r="B18">
            <v>9355</v>
          </cell>
          <cell r="C18">
            <v>89.491699999999994</v>
          </cell>
        </row>
        <row r="19">
          <cell r="A19">
            <v>38428</v>
          </cell>
          <cell r="B19">
            <v>9345</v>
          </cell>
          <cell r="C19">
            <v>89.558800000000005</v>
          </cell>
        </row>
        <row r="20">
          <cell r="A20">
            <v>38429</v>
          </cell>
          <cell r="B20">
            <v>9369</v>
          </cell>
          <cell r="C20">
            <v>89.557000000000002</v>
          </cell>
        </row>
        <row r="21">
          <cell r="A21">
            <v>38430</v>
          </cell>
          <cell r="B21">
            <v>9369</v>
          </cell>
          <cell r="C21">
            <v>89.557000000000002</v>
          </cell>
        </row>
        <row r="22">
          <cell r="A22">
            <v>38431</v>
          </cell>
        </row>
        <row r="23">
          <cell r="A23">
            <v>38432</v>
          </cell>
          <cell r="B23">
            <v>9375</v>
          </cell>
          <cell r="C23">
            <v>89.324100000000001</v>
          </cell>
        </row>
        <row r="24">
          <cell r="A24">
            <v>38433</v>
          </cell>
          <cell r="B24">
            <v>9410</v>
          </cell>
          <cell r="C24">
            <v>89.504099999999994</v>
          </cell>
        </row>
        <row r="25">
          <cell r="A25">
            <v>38434</v>
          </cell>
          <cell r="B25">
            <v>9400</v>
          </cell>
          <cell r="C25">
            <v>89.150400000000005</v>
          </cell>
        </row>
        <row r="26">
          <cell r="A26">
            <v>38435</v>
          </cell>
          <cell r="B26">
            <v>9405</v>
          </cell>
          <cell r="C26">
            <v>88.530199999999994</v>
          </cell>
        </row>
        <row r="27">
          <cell r="A27">
            <v>38436</v>
          </cell>
        </row>
        <row r="28">
          <cell r="A28">
            <v>38437</v>
          </cell>
          <cell r="B28">
            <v>9405</v>
          </cell>
          <cell r="C28">
            <v>88.530199999999994</v>
          </cell>
        </row>
        <row r="29">
          <cell r="A29">
            <v>38438</v>
          </cell>
        </row>
        <row r="30">
          <cell r="A30">
            <v>38439</v>
          </cell>
          <cell r="B30">
            <v>9425</v>
          </cell>
          <cell r="C30">
            <v>88.113</v>
          </cell>
        </row>
        <row r="31">
          <cell r="A31">
            <v>38440</v>
          </cell>
          <cell r="B31">
            <v>9471</v>
          </cell>
          <cell r="C31">
            <v>88.386099999999999</v>
          </cell>
        </row>
        <row r="32">
          <cell r="A32">
            <v>38441</v>
          </cell>
          <cell r="B32">
            <v>9520</v>
          </cell>
          <cell r="C32">
            <v>88.649000000000001</v>
          </cell>
        </row>
        <row r="33">
          <cell r="A33">
            <v>38442</v>
          </cell>
          <cell r="B33">
            <v>9480</v>
          </cell>
          <cell r="C33">
            <v>88.482500000000002</v>
          </cell>
        </row>
      </sheetData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ther AR &amp; Prepaid"/>
      <sheetName val="#1"/>
      <sheetName val="#3"/>
      <sheetName val="Prpymt - MASTER"/>
      <sheetName val="Adv.&amp;deposits - MASTER"/>
      <sheetName val="Interco - MASTER"/>
      <sheetName val="#2"/>
      <sheetName val="#Additional Procedure"/>
      <sheetName val="#Summary of Insurance"/>
      <sheetName val="Sheet3"/>
      <sheetName val="149"/>
      <sheetName val="Links"/>
      <sheetName val="Local"/>
      <sheetName val="General Info"/>
      <sheetName val="KURS"/>
      <sheetName val="F1771_II"/>
      <sheetName val="A"/>
      <sheetName val="Basic_Infor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"/>
      <sheetName val="B1"/>
      <sheetName val="B.1.1"/>
      <sheetName val="B.1.2"/>
      <sheetName val="B.1.3"/>
      <sheetName val="piutang"/>
      <sheetName val="B2"/>
      <sheetName val="B.2.1"/>
      <sheetName val="B3"/>
      <sheetName val="B.3.1"/>
      <sheetName val="B4"/>
      <sheetName val="VS"/>
      <sheetName val="NVS"/>
      <sheetName val="incentive"/>
      <sheetName val="dep"/>
      <sheetName val="B.4.1"/>
      <sheetName val="baikan"/>
      <sheetName val="susut"/>
      <sheetName val="KURS"/>
      <sheetName val="B5"/>
      <sheetName val="PM"/>
      <sheetName val="21wp"/>
      <sheetName val="induk21"/>
      <sheetName val="E1 (21)A"/>
      <sheetName val="E1 (21)B"/>
      <sheetName val="E2 (22)"/>
      <sheetName val="E3 (23)"/>
      <sheetName val="E4 (4(2))"/>
      <sheetName val="E5 (26)"/>
      <sheetName val="E6 (PPN&amp;BM)"/>
      <sheetName val="(STP PPN)"/>
      <sheetName val="E7 (PBB)"/>
      <sheetName val="Exx (BPHTB)"/>
      <sheetName val="KP"/>
      <sheetName val="E9 (Komp)"/>
      <sheetName val="fiscal depr_E_"/>
      <sheetName val="Kalk EITR- 2009"/>
      <sheetName val="Trial"/>
      <sheetName val="GeneralInfo"/>
      <sheetName val="Marshal"/>
      <sheetName val="induk"/>
      <sheetName val="2KKP"/>
      <sheetName val="PL (MONTHLY)"/>
      <sheetName val="General Info"/>
      <sheetName val="SubAcc"/>
      <sheetName val="14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94">
          <cell r="I94">
            <v>37712</v>
          </cell>
          <cell r="J94">
            <v>8675</v>
          </cell>
        </row>
        <row r="95">
          <cell r="I95">
            <v>37713</v>
          </cell>
          <cell r="J95">
            <v>8675</v>
          </cell>
        </row>
        <row r="96">
          <cell r="I96">
            <v>37714</v>
          </cell>
          <cell r="J96">
            <v>8675</v>
          </cell>
        </row>
        <row r="97">
          <cell r="I97">
            <v>37715</v>
          </cell>
          <cell r="J97">
            <v>8675</v>
          </cell>
        </row>
        <row r="98">
          <cell r="I98">
            <v>37716</v>
          </cell>
          <cell r="J98">
            <v>8675</v>
          </cell>
        </row>
        <row r="99">
          <cell r="I99">
            <v>37717</v>
          </cell>
          <cell r="J99">
            <v>8675</v>
          </cell>
        </row>
        <row r="100">
          <cell r="I100">
            <v>37718</v>
          </cell>
          <cell r="J100">
            <v>8675</v>
          </cell>
        </row>
        <row r="101">
          <cell r="I101">
            <v>37719</v>
          </cell>
          <cell r="J101">
            <v>8675</v>
          </cell>
        </row>
        <row r="102">
          <cell r="I102">
            <v>37720</v>
          </cell>
          <cell r="J102">
            <v>8675</v>
          </cell>
        </row>
        <row r="103">
          <cell r="I103">
            <v>37721</v>
          </cell>
          <cell r="J103">
            <v>8675</v>
          </cell>
        </row>
        <row r="104">
          <cell r="I104">
            <v>37722</v>
          </cell>
          <cell r="J104">
            <v>8675</v>
          </cell>
        </row>
        <row r="105">
          <cell r="I105">
            <v>37723</v>
          </cell>
          <cell r="J105">
            <v>8675</v>
          </cell>
        </row>
        <row r="106">
          <cell r="I106">
            <v>37724</v>
          </cell>
          <cell r="J106">
            <v>8675</v>
          </cell>
        </row>
        <row r="107">
          <cell r="I107">
            <v>37725</v>
          </cell>
          <cell r="J107">
            <v>8675</v>
          </cell>
        </row>
        <row r="108">
          <cell r="I108">
            <v>37726</v>
          </cell>
          <cell r="J108">
            <v>8675</v>
          </cell>
        </row>
        <row r="109">
          <cell r="I109">
            <v>37727</v>
          </cell>
          <cell r="J109">
            <v>8675</v>
          </cell>
        </row>
        <row r="110">
          <cell r="I110">
            <v>37728</v>
          </cell>
          <cell r="J110">
            <v>8675</v>
          </cell>
        </row>
        <row r="111">
          <cell r="I111">
            <v>37729</v>
          </cell>
          <cell r="J111">
            <v>8675</v>
          </cell>
        </row>
        <row r="112">
          <cell r="I112">
            <v>37730</v>
          </cell>
          <cell r="J112">
            <v>8675</v>
          </cell>
        </row>
        <row r="113">
          <cell r="I113">
            <v>37731</v>
          </cell>
          <cell r="J113">
            <v>8675</v>
          </cell>
        </row>
        <row r="114">
          <cell r="I114">
            <v>37732</v>
          </cell>
          <cell r="J114">
            <v>8675</v>
          </cell>
        </row>
        <row r="115">
          <cell r="I115">
            <v>37733</v>
          </cell>
          <cell r="J115">
            <v>8675</v>
          </cell>
        </row>
        <row r="116">
          <cell r="I116">
            <v>37734</v>
          </cell>
          <cell r="J116">
            <v>8675</v>
          </cell>
        </row>
        <row r="117">
          <cell r="I117">
            <v>37735</v>
          </cell>
          <cell r="J117">
            <v>8675</v>
          </cell>
        </row>
        <row r="118">
          <cell r="I118">
            <v>37736</v>
          </cell>
          <cell r="J118">
            <v>8675</v>
          </cell>
        </row>
        <row r="119">
          <cell r="I119">
            <v>37737</v>
          </cell>
          <cell r="J119">
            <v>8675</v>
          </cell>
        </row>
        <row r="120">
          <cell r="I120">
            <v>37738</v>
          </cell>
          <cell r="J120">
            <v>8675</v>
          </cell>
        </row>
        <row r="121">
          <cell r="I121">
            <v>37739</v>
          </cell>
          <cell r="J121">
            <v>8675</v>
          </cell>
        </row>
        <row r="122">
          <cell r="I122">
            <v>37740</v>
          </cell>
          <cell r="J122">
            <v>8675</v>
          </cell>
        </row>
        <row r="123">
          <cell r="I123">
            <v>37741</v>
          </cell>
          <cell r="J123">
            <v>8675</v>
          </cell>
        </row>
        <row r="124">
          <cell r="I124">
            <v>37742</v>
          </cell>
          <cell r="J124">
            <v>8279</v>
          </cell>
        </row>
        <row r="125">
          <cell r="I125">
            <v>37743</v>
          </cell>
          <cell r="J125">
            <v>8279</v>
          </cell>
        </row>
        <row r="126">
          <cell r="I126">
            <v>37744</v>
          </cell>
          <cell r="J126">
            <v>8279</v>
          </cell>
        </row>
        <row r="127">
          <cell r="I127">
            <v>37745</v>
          </cell>
          <cell r="J127">
            <v>8279</v>
          </cell>
        </row>
        <row r="128">
          <cell r="I128">
            <v>37746</v>
          </cell>
          <cell r="J128">
            <v>8279</v>
          </cell>
        </row>
        <row r="129">
          <cell r="I129">
            <v>37747</v>
          </cell>
          <cell r="J129">
            <v>8279</v>
          </cell>
        </row>
        <row r="130">
          <cell r="I130">
            <v>37748</v>
          </cell>
          <cell r="J130">
            <v>8279</v>
          </cell>
        </row>
        <row r="131">
          <cell r="I131">
            <v>37749</v>
          </cell>
          <cell r="J131">
            <v>8279</v>
          </cell>
        </row>
        <row r="132">
          <cell r="I132">
            <v>37750</v>
          </cell>
          <cell r="J132">
            <v>8279</v>
          </cell>
        </row>
        <row r="133">
          <cell r="I133">
            <v>37751</v>
          </cell>
          <cell r="J133">
            <v>8279</v>
          </cell>
        </row>
        <row r="134">
          <cell r="I134">
            <v>37752</v>
          </cell>
          <cell r="J134">
            <v>8279</v>
          </cell>
        </row>
        <row r="135">
          <cell r="I135">
            <v>37753</v>
          </cell>
          <cell r="J135">
            <v>8279</v>
          </cell>
        </row>
        <row r="136">
          <cell r="I136">
            <v>37754</v>
          </cell>
          <cell r="J136">
            <v>8279</v>
          </cell>
        </row>
        <row r="137">
          <cell r="I137">
            <v>37755</v>
          </cell>
          <cell r="J137">
            <v>8279</v>
          </cell>
        </row>
        <row r="138">
          <cell r="I138">
            <v>37756</v>
          </cell>
          <cell r="J138">
            <v>8279</v>
          </cell>
        </row>
        <row r="139">
          <cell r="I139">
            <v>37757</v>
          </cell>
          <cell r="J139">
            <v>8279</v>
          </cell>
        </row>
        <row r="140">
          <cell r="I140">
            <v>37758</v>
          </cell>
          <cell r="J140">
            <v>8279</v>
          </cell>
        </row>
        <row r="141">
          <cell r="I141">
            <v>37759</v>
          </cell>
          <cell r="J141">
            <v>8279</v>
          </cell>
        </row>
        <row r="142">
          <cell r="I142">
            <v>37760</v>
          </cell>
          <cell r="J142">
            <v>8279</v>
          </cell>
        </row>
        <row r="143">
          <cell r="I143">
            <v>37761</v>
          </cell>
          <cell r="J143">
            <v>8279</v>
          </cell>
        </row>
        <row r="144">
          <cell r="I144">
            <v>37762</v>
          </cell>
          <cell r="J144">
            <v>8279</v>
          </cell>
        </row>
        <row r="145">
          <cell r="I145">
            <v>37763</v>
          </cell>
          <cell r="J145">
            <v>8279</v>
          </cell>
        </row>
        <row r="146">
          <cell r="I146">
            <v>37764</v>
          </cell>
          <cell r="J146">
            <v>8279</v>
          </cell>
        </row>
        <row r="147">
          <cell r="I147">
            <v>37765</v>
          </cell>
          <cell r="J147">
            <v>8279</v>
          </cell>
        </row>
        <row r="148">
          <cell r="I148">
            <v>37766</v>
          </cell>
          <cell r="J148">
            <v>8279</v>
          </cell>
        </row>
        <row r="149">
          <cell r="I149">
            <v>37767</v>
          </cell>
          <cell r="J149">
            <v>8279</v>
          </cell>
        </row>
        <row r="150">
          <cell r="I150">
            <v>37768</v>
          </cell>
          <cell r="J150">
            <v>8279</v>
          </cell>
        </row>
        <row r="151">
          <cell r="I151">
            <v>37769</v>
          </cell>
          <cell r="J151">
            <v>8279</v>
          </cell>
        </row>
        <row r="152">
          <cell r="I152">
            <v>37770</v>
          </cell>
          <cell r="J152">
            <v>8279</v>
          </cell>
        </row>
        <row r="153">
          <cell r="I153">
            <v>37771</v>
          </cell>
          <cell r="J153">
            <v>8279</v>
          </cell>
        </row>
        <row r="154">
          <cell r="I154">
            <v>37772</v>
          </cell>
          <cell r="J154">
            <v>8279</v>
          </cell>
        </row>
        <row r="155">
          <cell r="I155">
            <v>37773</v>
          </cell>
          <cell r="J155">
            <v>8285</v>
          </cell>
        </row>
        <row r="156">
          <cell r="I156">
            <v>37774</v>
          </cell>
          <cell r="J156">
            <v>8285</v>
          </cell>
        </row>
        <row r="157">
          <cell r="I157">
            <v>37775</v>
          </cell>
          <cell r="J157">
            <v>8285</v>
          </cell>
        </row>
        <row r="158">
          <cell r="I158">
            <v>37776</v>
          </cell>
          <cell r="J158">
            <v>8285</v>
          </cell>
        </row>
        <row r="159">
          <cell r="I159">
            <v>37777</v>
          </cell>
          <cell r="J159">
            <v>8285</v>
          </cell>
        </row>
        <row r="160">
          <cell r="I160">
            <v>37778</v>
          </cell>
          <cell r="J160">
            <v>8285</v>
          </cell>
        </row>
        <row r="161">
          <cell r="I161">
            <v>37779</v>
          </cell>
          <cell r="J161">
            <v>8285</v>
          </cell>
        </row>
        <row r="162">
          <cell r="I162">
            <v>37780</v>
          </cell>
          <cell r="J162">
            <v>8285</v>
          </cell>
        </row>
        <row r="163">
          <cell r="I163">
            <v>37781</v>
          </cell>
          <cell r="J163">
            <v>8285</v>
          </cell>
        </row>
        <row r="164">
          <cell r="I164">
            <v>37782</v>
          </cell>
          <cell r="J164">
            <v>8285</v>
          </cell>
        </row>
        <row r="165">
          <cell r="I165">
            <v>37783</v>
          </cell>
          <cell r="J165">
            <v>8285</v>
          </cell>
        </row>
        <row r="166">
          <cell r="I166">
            <v>37784</v>
          </cell>
          <cell r="J166">
            <v>8285</v>
          </cell>
        </row>
        <row r="167">
          <cell r="I167">
            <v>37785</v>
          </cell>
          <cell r="J167">
            <v>8285</v>
          </cell>
        </row>
        <row r="168">
          <cell r="I168">
            <v>37786</v>
          </cell>
          <cell r="J168">
            <v>8285</v>
          </cell>
        </row>
        <row r="169">
          <cell r="I169">
            <v>37787</v>
          </cell>
          <cell r="J169">
            <v>8285</v>
          </cell>
        </row>
        <row r="170">
          <cell r="I170">
            <v>37788</v>
          </cell>
          <cell r="J170">
            <v>8285</v>
          </cell>
        </row>
        <row r="171">
          <cell r="I171">
            <v>37789</v>
          </cell>
          <cell r="J171">
            <v>8285</v>
          </cell>
        </row>
        <row r="172">
          <cell r="I172">
            <v>37790</v>
          </cell>
          <cell r="J172">
            <v>8285</v>
          </cell>
        </row>
        <row r="173">
          <cell r="I173">
            <v>37791</v>
          </cell>
          <cell r="J173">
            <v>8285</v>
          </cell>
        </row>
        <row r="174">
          <cell r="I174">
            <v>37792</v>
          </cell>
          <cell r="J174">
            <v>8285</v>
          </cell>
        </row>
        <row r="175">
          <cell r="I175">
            <v>37793</v>
          </cell>
          <cell r="J175">
            <v>8285</v>
          </cell>
        </row>
        <row r="176">
          <cell r="I176">
            <v>37794</v>
          </cell>
          <cell r="J176">
            <v>8285</v>
          </cell>
        </row>
        <row r="177">
          <cell r="I177">
            <v>37795</v>
          </cell>
          <cell r="J177">
            <v>8285</v>
          </cell>
        </row>
        <row r="178">
          <cell r="I178">
            <v>37796</v>
          </cell>
          <cell r="J178">
            <v>8285</v>
          </cell>
        </row>
        <row r="179">
          <cell r="I179">
            <v>37797</v>
          </cell>
          <cell r="J179">
            <v>8285</v>
          </cell>
        </row>
        <row r="180">
          <cell r="I180">
            <v>37798</v>
          </cell>
          <cell r="J180">
            <v>8285</v>
          </cell>
        </row>
        <row r="181">
          <cell r="I181">
            <v>37799</v>
          </cell>
          <cell r="J181">
            <v>8285</v>
          </cell>
        </row>
        <row r="182">
          <cell r="I182">
            <v>37800</v>
          </cell>
          <cell r="J182">
            <v>8285</v>
          </cell>
        </row>
        <row r="183">
          <cell r="I183">
            <v>37801</v>
          </cell>
          <cell r="J183">
            <v>8285</v>
          </cell>
        </row>
        <row r="184">
          <cell r="I184">
            <v>37802</v>
          </cell>
          <cell r="J184">
            <v>8285</v>
          </cell>
        </row>
        <row r="185">
          <cell r="I185">
            <v>37803</v>
          </cell>
          <cell r="J185">
            <v>8505</v>
          </cell>
        </row>
        <row r="186">
          <cell r="I186">
            <v>37804</v>
          </cell>
          <cell r="J186">
            <v>8505</v>
          </cell>
        </row>
        <row r="187">
          <cell r="I187">
            <v>37805</v>
          </cell>
          <cell r="J187">
            <v>8505</v>
          </cell>
        </row>
        <row r="188">
          <cell r="I188">
            <v>37806</v>
          </cell>
          <cell r="J188">
            <v>8505</v>
          </cell>
        </row>
        <row r="189">
          <cell r="I189">
            <v>37807</v>
          </cell>
          <cell r="J189">
            <v>8505</v>
          </cell>
        </row>
        <row r="190">
          <cell r="I190">
            <v>37808</v>
          </cell>
          <cell r="J190">
            <v>8505</v>
          </cell>
        </row>
        <row r="191">
          <cell r="I191">
            <v>37809</v>
          </cell>
          <cell r="J191">
            <v>8505</v>
          </cell>
        </row>
        <row r="192">
          <cell r="I192">
            <v>37810</v>
          </cell>
          <cell r="J192">
            <v>8505</v>
          </cell>
        </row>
        <row r="193">
          <cell r="I193">
            <v>37811</v>
          </cell>
          <cell r="J193">
            <v>8505</v>
          </cell>
        </row>
        <row r="194">
          <cell r="I194">
            <v>37812</v>
          </cell>
          <cell r="J194">
            <v>8505</v>
          </cell>
        </row>
        <row r="195">
          <cell r="I195">
            <v>37813</v>
          </cell>
          <cell r="J195">
            <v>8505</v>
          </cell>
        </row>
        <row r="196">
          <cell r="I196">
            <v>37814</v>
          </cell>
          <cell r="J196">
            <v>8505</v>
          </cell>
        </row>
        <row r="197">
          <cell r="I197">
            <v>37815</v>
          </cell>
          <cell r="J197">
            <v>8505</v>
          </cell>
        </row>
        <row r="198">
          <cell r="I198">
            <v>37816</v>
          </cell>
          <cell r="J198">
            <v>8505</v>
          </cell>
        </row>
        <row r="199">
          <cell r="I199">
            <v>37817</v>
          </cell>
          <cell r="J199">
            <v>8505</v>
          </cell>
        </row>
        <row r="200">
          <cell r="I200">
            <v>37818</v>
          </cell>
          <cell r="J200">
            <v>8505</v>
          </cell>
        </row>
        <row r="201">
          <cell r="I201">
            <v>37819</v>
          </cell>
          <cell r="J201">
            <v>8505</v>
          </cell>
        </row>
        <row r="202">
          <cell r="I202">
            <v>37820</v>
          </cell>
          <cell r="J202">
            <v>8505</v>
          </cell>
        </row>
        <row r="203">
          <cell r="I203">
            <v>37821</v>
          </cell>
          <cell r="J203">
            <v>8505</v>
          </cell>
        </row>
        <row r="204">
          <cell r="I204">
            <v>37822</v>
          </cell>
          <cell r="J204">
            <v>8505</v>
          </cell>
        </row>
        <row r="205">
          <cell r="I205">
            <v>37823</v>
          </cell>
          <cell r="J205">
            <v>8505</v>
          </cell>
        </row>
        <row r="206">
          <cell r="I206">
            <v>37824</v>
          </cell>
          <cell r="J206">
            <v>8505</v>
          </cell>
        </row>
        <row r="207">
          <cell r="I207">
            <v>37825</v>
          </cell>
          <cell r="J207">
            <v>8505</v>
          </cell>
        </row>
        <row r="208">
          <cell r="I208">
            <v>37826</v>
          </cell>
          <cell r="J208">
            <v>8505</v>
          </cell>
        </row>
        <row r="209">
          <cell r="I209">
            <v>37827</v>
          </cell>
          <cell r="J209">
            <v>8505</v>
          </cell>
        </row>
        <row r="210">
          <cell r="I210">
            <v>37828</v>
          </cell>
          <cell r="J210">
            <v>8505</v>
          </cell>
        </row>
        <row r="211">
          <cell r="I211">
            <v>37829</v>
          </cell>
          <cell r="J211">
            <v>8505</v>
          </cell>
        </row>
        <row r="212">
          <cell r="I212">
            <v>37830</v>
          </cell>
          <cell r="J212">
            <v>8505</v>
          </cell>
        </row>
        <row r="213">
          <cell r="I213">
            <v>37831</v>
          </cell>
          <cell r="J213">
            <v>8505</v>
          </cell>
        </row>
        <row r="214">
          <cell r="I214">
            <v>37832</v>
          </cell>
          <cell r="J214">
            <v>8505</v>
          </cell>
        </row>
        <row r="215">
          <cell r="I215">
            <v>37833</v>
          </cell>
          <cell r="J215">
            <v>8505</v>
          </cell>
        </row>
        <row r="216">
          <cell r="I216">
            <v>37834</v>
          </cell>
          <cell r="J216">
            <v>8535</v>
          </cell>
        </row>
        <row r="217">
          <cell r="I217">
            <v>37835</v>
          </cell>
          <cell r="J217">
            <v>8535</v>
          </cell>
        </row>
        <row r="218">
          <cell r="I218">
            <v>37836</v>
          </cell>
          <cell r="J218">
            <v>8535</v>
          </cell>
        </row>
        <row r="219">
          <cell r="I219">
            <v>37837</v>
          </cell>
          <cell r="J219">
            <v>8535</v>
          </cell>
        </row>
        <row r="220">
          <cell r="I220">
            <v>37838</v>
          </cell>
          <cell r="J220">
            <v>8535</v>
          </cell>
        </row>
        <row r="221">
          <cell r="I221">
            <v>37839</v>
          </cell>
          <cell r="J221">
            <v>8535</v>
          </cell>
        </row>
        <row r="222">
          <cell r="I222">
            <v>37840</v>
          </cell>
          <cell r="J222">
            <v>8535</v>
          </cell>
        </row>
        <row r="223">
          <cell r="I223">
            <v>37841</v>
          </cell>
          <cell r="J223">
            <v>8535</v>
          </cell>
        </row>
        <row r="224">
          <cell r="I224">
            <v>37842</v>
          </cell>
          <cell r="J224">
            <v>8535</v>
          </cell>
        </row>
        <row r="225">
          <cell r="I225">
            <v>37843</v>
          </cell>
          <cell r="J225">
            <v>8535</v>
          </cell>
        </row>
        <row r="226">
          <cell r="I226">
            <v>37844</v>
          </cell>
          <cell r="J226">
            <v>8535</v>
          </cell>
        </row>
        <row r="227">
          <cell r="I227">
            <v>37845</v>
          </cell>
          <cell r="J227">
            <v>8535</v>
          </cell>
        </row>
        <row r="228">
          <cell r="I228">
            <v>37846</v>
          </cell>
          <cell r="J228">
            <v>8535</v>
          </cell>
        </row>
        <row r="229">
          <cell r="I229">
            <v>37847</v>
          </cell>
          <cell r="J229">
            <v>8535</v>
          </cell>
        </row>
        <row r="230">
          <cell r="I230">
            <v>37848</v>
          </cell>
          <cell r="J230">
            <v>8535</v>
          </cell>
        </row>
        <row r="231">
          <cell r="I231">
            <v>37849</v>
          </cell>
          <cell r="J231">
            <v>8535</v>
          </cell>
        </row>
        <row r="232">
          <cell r="I232">
            <v>37850</v>
          </cell>
          <cell r="J232">
            <v>8535</v>
          </cell>
        </row>
        <row r="233">
          <cell r="I233">
            <v>37851</v>
          </cell>
          <cell r="J233">
            <v>8535</v>
          </cell>
        </row>
        <row r="234">
          <cell r="I234">
            <v>37852</v>
          </cell>
          <cell r="J234">
            <v>8535</v>
          </cell>
        </row>
        <row r="235">
          <cell r="I235">
            <v>37853</v>
          </cell>
          <cell r="J235">
            <v>8535</v>
          </cell>
        </row>
        <row r="236">
          <cell r="I236">
            <v>37854</v>
          </cell>
          <cell r="J236">
            <v>8535</v>
          </cell>
        </row>
        <row r="237">
          <cell r="I237">
            <v>37855</v>
          </cell>
          <cell r="J237">
            <v>8535</v>
          </cell>
        </row>
        <row r="238">
          <cell r="I238">
            <v>37856</v>
          </cell>
          <cell r="J238">
            <v>8535</v>
          </cell>
        </row>
        <row r="239">
          <cell r="I239">
            <v>37857</v>
          </cell>
          <cell r="J239">
            <v>8535</v>
          </cell>
        </row>
        <row r="240">
          <cell r="I240">
            <v>37858</v>
          </cell>
          <cell r="J240">
            <v>8535</v>
          </cell>
        </row>
        <row r="241">
          <cell r="I241">
            <v>37859</v>
          </cell>
          <cell r="J241">
            <v>8535</v>
          </cell>
        </row>
        <row r="242">
          <cell r="I242">
            <v>37860</v>
          </cell>
          <cell r="J242">
            <v>8535</v>
          </cell>
        </row>
        <row r="243">
          <cell r="I243">
            <v>37861</v>
          </cell>
          <cell r="J243">
            <v>8535</v>
          </cell>
        </row>
        <row r="244">
          <cell r="I244">
            <v>37862</v>
          </cell>
          <cell r="J244">
            <v>8535</v>
          </cell>
        </row>
        <row r="245">
          <cell r="I245">
            <v>37863</v>
          </cell>
          <cell r="J245">
            <v>8535</v>
          </cell>
        </row>
        <row r="246">
          <cell r="I246">
            <v>37864</v>
          </cell>
          <cell r="J246">
            <v>8535</v>
          </cell>
        </row>
        <row r="247">
          <cell r="I247">
            <v>37865</v>
          </cell>
          <cell r="J247">
            <v>8389</v>
          </cell>
        </row>
        <row r="248">
          <cell r="I248">
            <v>37866</v>
          </cell>
          <cell r="J248">
            <v>8389</v>
          </cell>
        </row>
        <row r="249">
          <cell r="I249">
            <v>37867</v>
          </cell>
          <cell r="J249">
            <v>8389</v>
          </cell>
        </row>
        <row r="250">
          <cell r="I250">
            <v>37868</v>
          </cell>
          <cell r="J250">
            <v>8389</v>
          </cell>
        </row>
        <row r="251">
          <cell r="I251">
            <v>37869</v>
          </cell>
          <cell r="J251">
            <v>8389</v>
          </cell>
        </row>
        <row r="252">
          <cell r="I252">
            <v>37870</v>
          </cell>
          <cell r="J252">
            <v>8389</v>
          </cell>
        </row>
        <row r="253">
          <cell r="I253">
            <v>37871</v>
          </cell>
          <cell r="J253">
            <v>8389</v>
          </cell>
        </row>
        <row r="254">
          <cell r="I254">
            <v>37872</v>
          </cell>
          <cell r="J254">
            <v>8389</v>
          </cell>
        </row>
        <row r="255">
          <cell r="I255">
            <v>37873</v>
          </cell>
          <cell r="J255">
            <v>8389</v>
          </cell>
        </row>
        <row r="256">
          <cell r="I256">
            <v>37874</v>
          </cell>
          <cell r="J256">
            <v>8389</v>
          </cell>
        </row>
        <row r="257">
          <cell r="I257">
            <v>37875</v>
          </cell>
          <cell r="J257">
            <v>8389</v>
          </cell>
        </row>
        <row r="258">
          <cell r="I258">
            <v>37876</v>
          </cell>
          <cell r="J258">
            <v>8389</v>
          </cell>
        </row>
        <row r="259">
          <cell r="I259">
            <v>37877</v>
          </cell>
          <cell r="J259">
            <v>8389</v>
          </cell>
        </row>
        <row r="260">
          <cell r="I260">
            <v>37878</v>
          </cell>
          <cell r="J260">
            <v>8389</v>
          </cell>
        </row>
        <row r="261">
          <cell r="I261">
            <v>37879</v>
          </cell>
          <cell r="J261">
            <v>8389</v>
          </cell>
        </row>
        <row r="262">
          <cell r="I262">
            <v>37880</v>
          </cell>
          <cell r="J262">
            <v>8389</v>
          </cell>
        </row>
        <row r="263">
          <cell r="I263">
            <v>37881</v>
          </cell>
          <cell r="J263">
            <v>8389</v>
          </cell>
        </row>
        <row r="264">
          <cell r="I264">
            <v>37882</v>
          </cell>
          <cell r="J264">
            <v>8389</v>
          </cell>
        </row>
        <row r="265">
          <cell r="I265">
            <v>37883</v>
          </cell>
          <cell r="J265">
            <v>8389</v>
          </cell>
        </row>
        <row r="266">
          <cell r="I266">
            <v>37884</v>
          </cell>
          <cell r="J266">
            <v>8389</v>
          </cell>
        </row>
        <row r="267">
          <cell r="I267">
            <v>37885</v>
          </cell>
          <cell r="J267">
            <v>8389</v>
          </cell>
        </row>
        <row r="268">
          <cell r="I268">
            <v>37886</v>
          </cell>
          <cell r="J268">
            <v>8389</v>
          </cell>
        </row>
        <row r="269">
          <cell r="I269">
            <v>37887</v>
          </cell>
          <cell r="J269">
            <v>8389</v>
          </cell>
        </row>
        <row r="270">
          <cell r="I270">
            <v>37888</v>
          </cell>
          <cell r="J270">
            <v>8389</v>
          </cell>
        </row>
        <row r="271">
          <cell r="I271">
            <v>37889</v>
          </cell>
          <cell r="J271">
            <v>8389</v>
          </cell>
        </row>
        <row r="272">
          <cell r="I272">
            <v>37890</v>
          </cell>
          <cell r="J272">
            <v>8389</v>
          </cell>
        </row>
        <row r="273">
          <cell r="I273">
            <v>37891</v>
          </cell>
          <cell r="J273">
            <v>8389</v>
          </cell>
        </row>
        <row r="274">
          <cell r="I274">
            <v>37892</v>
          </cell>
          <cell r="J274">
            <v>8389</v>
          </cell>
        </row>
        <row r="275">
          <cell r="I275">
            <v>37893</v>
          </cell>
          <cell r="J275">
            <v>8389</v>
          </cell>
        </row>
        <row r="276">
          <cell r="I276">
            <v>37894</v>
          </cell>
          <cell r="J276">
            <v>8389</v>
          </cell>
        </row>
        <row r="277">
          <cell r="I277">
            <v>37895</v>
          </cell>
          <cell r="J277">
            <v>8495</v>
          </cell>
        </row>
        <row r="278">
          <cell r="I278">
            <v>37896</v>
          </cell>
          <cell r="J278">
            <v>8495</v>
          </cell>
        </row>
        <row r="279">
          <cell r="I279">
            <v>37897</v>
          </cell>
          <cell r="J279">
            <v>8495</v>
          </cell>
        </row>
        <row r="280">
          <cell r="I280">
            <v>37898</v>
          </cell>
          <cell r="J280">
            <v>8495</v>
          </cell>
        </row>
        <row r="281">
          <cell r="I281">
            <v>37899</v>
          </cell>
          <cell r="J281">
            <v>8495</v>
          </cell>
        </row>
        <row r="282">
          <cell r="I282">
            <v>37900</v>
          </cell>
          <cell r="J282">
            <v>8495</v>
          </cell>
        </row>
        <row r="283">
          <cell r="I283">
            <v>37901</v>
          </cell>
          <cell r="J283">
            <v>8495</v>
          </cell>
        </row>
        <row r="284">
          <cell r="I284">
            <v>37902</v>
          </cell>
          <cell r="J284">
            <v>8495</v>
          </cell>
        </row>
        <row r="285">
          <cell r="I285">
            <v>37903</v>
          </cell>
          <cell r="J285">
            <v>8495</v>
          </cell>
        </row>
        <row r="286">
          <cell r="I286">
            <v>37904</v>
          </cell>
          <cell r="J286">
            <v>8495</v>
          </cell>
        </row>
        <row r="287">
          <cell r="I287">
            <v>37905</v>
          </cell>
          <cell r="J287">
            <v>8495</v>
          </cell>
        </row>
        <row r="288">
          <cell r="I288">
            <v>37906</v>
          </cell>
          <cell r="J288">
            <v>8495</v>
          </cell>
        </row>
        <row r="289">
          <cell r="I289">
            <v>37907</v>
          </cell>
          <cell r="J289">
            <v>8495</v>
          </cell>
        </row>
        <row r="290">
          <cell r="I290">
            <v>37908</v>
          </cell>
          <cell r="J290">
            <v>8495</v>
          </cell>
        </row>
        <row r="291">
          <cell r="I291">
            <v>37909</v>
          </cell>
          <cell r="J291">
            <v>8495</v>
          </cell>
        </row>
        <row r="292">
          <cell r="I292">
            <v>37910</v>
          </cell>
          <cell r="J292">
            <v>8495</v>
          </cell>
        </row>
        <row r="293">
          <cell r="I293">
            <v>37911</v>
          </cell>
          <cell r="J293">
            <v>8495</v>
          </cell>
        </row>
        <row r="294">
          <cell r="I294">
            <v>37912</v>
          </cell>
          <cell r="J294">
            <v>8495</v>
          </cell>
        </row>
        <row r="295">
          <cell r="I295">
            <v>37913</v>
          </cell>
          <cell r="J295">
            <v>8495</v>
          </cell>
        </row>
        <row r="296">
          <cell r="I296">
            <v>37914</v>
          </cell>
          <cell r="J296">
            <v>8495</v>
          </cell>
        </row>
        <row r="297">
          <cell r="I297">
            <v>37915</v>
          </cell>
          <cell r="J297">
            <v>8495</v>
          </cell>
        </row>
        <row r="298">
          <cell r="I298">
            <v>37916</v>
          </cell>
          <cell r="J298">
            <v>8495</v>
          </cell>
        </row>
        <row r="299">
          <cell r="I299">
            <v>37917</v>
          </cell>
          <cell r="J299">
            <v>8495</v>
          </cell>
        </row>
        <row r="300">
          <cell r="I300">
            <v>37918</v>
          </cell>
          <cell r="J300">
            <v>8495</v>
          </cell>
        </row>
        <row r="301">
          <cell r="I301">
            <v>37919</v>
          </cell>
          <cell r="J301">
            <v>8495</v>
          </cell>
        </row>
        <row r="302">
          <cell r="I302">
            <v>37920</v>
          </cell>
          <cell r="J302">
            <v>8495</v>
          </cell>
        </row>
        <row r="303">
          <cell r="I303">
            <v>37921</v>
          </cell>
          <cell r="J303">
            <v>8495</v>
          </cell>
        </row>
        <row r="304">
          <cell r="I304">
            <v>37922</v>
          </cell>
          <cell r="J304">
            <v>8495</v>
          </cell>
        </row>
        <row r="305">
          <cell r="I305">
            <v>37923</v>
          </cell>
          <cell r="J305">
            <v>8495</v>
          </cell>
        </row>
        <row r="306">
          <cell r="I306">
            <v>37924</v>
          </cell>
          <cell r="J306">
            <v>8495</v>
          </cell>
        </row>
        <row r="307">
          <cell r="I307">
            <v>37925</v>
          </cell>
          <cell r="J307">
            <v>8495</v>
          </cell>
        </row>
        <row r="308">
          <cell r="I308">
            <v>37926</v>
          </cell>
          <cell r="J308">
            <v>8537</v>
          </cell>
        </row>
        <row r="309">
          <cell r="I309">
            <v>37927</v>
          </cell>
          <cell r="J309">
            <v>8537</v>
          </cell>
        </row>
        <row r="310">
          <cell r="I310">
            <v>37928</v>
          </cell>
          <cell r="J310">
            <v>8537</v>
          </cell>
        </row>
        <row r="311">
          <cell r="I311">
            <v>37929</v>
          </cell>
          <cell r="J311">
            <v>8537</v>
          </cell>
        </row>
        <row r="312">
          <cell r="I312">
            <v>37930</v>
          </cell>
          <cell r="J312">
            <v>8537</v>
          </cell>
        </row>
        <row r="313">
          <cell r="I313">
            <v>37931</v>
          </cell>
          <cell r="J313">
            <v>8537</v>
          </cell>
        </row>
        <row r="314">
          <cell r="I314">
            <v>37932</v>
          </cell>
          <cell r="J314">
            <v>8537</v>
          </cell>
        </row>
        <row r="315">
          <cell r="I315">
            <v>37933</v>
          </cell>
          <cell r="J315">
            <v>8537</v>
          </cell>
        </row>
        <row r="316">
          <cell r="I316">
            <v>37934</v>
          </cell>
          <cell r="J316">
            <v>8537</v>
          </cell>
        </row>
        <row r="317">
          <cell r="I317">
            <v>37935</v>
          </cell>
          <cell r="J317">
            <v>8537</v>
          </cell>
        </row>
        <row r="318">
          <cell r="I318">
            <v>37936</v>
          </cell>
          <cell r="J318">
            <v>8537</v>
          </cell>
        </row>
        <row r="319">
          <cell r="I319">
            <v>37937</v>
          </cell>
          <cell r="J319">
            <v>8537</v>
          </cell>
        </row>
        <row r="320">
          <cell r="I320">
            <v>37938</v>
          </cell>
          <cell r="J320">
            <v>8537</v>
          </cell>
        </row>
        <row r="321">
          <cell r="I321">
            <v>37939</v>
          </cell>
          <cell r="J321">
            <v>8537</v>
          </cell>
        </row>
        <row r="322">
          <cell r="I322">
            <v>37940</v>
          </cell>
          <cell r="J322">
            <v>8537</v>
          </cell>
        </row>
        <row r="323">
          <cell r="I323">
            <v>37941</v>
          </cell>
          <cell r="J323">
            <v>8537</v>
          </cell>
        </row>
        <row r="324">
          <cell r="I324">
            <v>37942</v>
          </cell>
          <cell r="J324">
            <v>8537</v>
          </cell>
        </row>
        <row r="325">
          <cell r="I325">
            <v>37943</v>
          </cell>
          <cell r="J325">
            <v>8537</v>
          </cell>
        </row>
        <row r="326">
          <cell r="I326">
            <v>37944</v>
          </cell>
          <cell r="J326">
            <v>8537</v>
          </cell>
        </row>
        <row r="327">
          <cell r="I327">
            <v>37945</v>
          </cell>
          <cell r="J327">
            <v>8537</v>
          </cell>
        </row>
        <row r="328">
          <cell r="I328">
            <v>37946</v>
          </cell>
          <cell r="J328">
            <v>8537</v>
          </cell>
        </row>
        <row r="329">
          <cell r="I329">
            <v>37947</v>
          </cell>
          <cell r="J329">
            <v>8537</v>
          </cell>
        </row>
        <row r="330">
          <cell r="I330">
            <v>37948</v>
          </cell>
          <cell r="J330">
            <v>8537</v>
          </cell>
        </row>
        <row r="331">
          <cell r="I331">
            <v>37949</v>
          </cell>
          <cell r="J331">
            <v>8537</v>
          </cell>
        </row>
        <row r="332">
          <cell r="I332">
            <v>37950</v>
          </cell>
          <cell r="J332">
            <v>8537</v>
          </cell>
        </row>
        <row r="333">
          <cell r="I333">
            <v>37951</v>
          </cell>
          <cell r="J333">
            <v>8537</v>
          </cell>
        </row>
        <row r="334">
          <cell r="I334">
            <v>37952</v>
          </cell>
          <cell r="J334">
            <v>8537</v>
          </cell>
        </row>
        <row r="335">
          <cell r="I335">
            <v>37953</v>
          </cell>
          <cell r="J335">
            <v>8537</v>
          </cell>
        </row>
        <row r="336">
          <cell r="I336">
            <v>37954</v>
          </cell>
          <cell r="J336">
            <v>8537</v>
          </cell>
        </row>
        <row r="337">
          <cell r="I337">
            <v>37955</v>
          </cell>
          <cell r="J337">
            <v>8537</v>
          </cell>
        </row>
        <row r="338">
          <cell r="I338">
            <v>37956</v>
          </cell>
          <cell r="J338">
            <v>8465</v>
          </cell>
        </row>
        <row r="339">
          <cell r="I339">
            <v>37957</v>
          </cell>
          <cell r="J339">
            <v>8465</v>
          </cell>
        </row>
        <row r="340">
          <cell r="I340">
            <v>37958</v>
          </cell>
          <cell r="J340">
            <v>8465</v>
          </cell>
        </row>
        <row r="341">
          <cell r="I341">
            <v>37959</v>
          </cell>
          <cell r="J341">
            <v>8465</v>
          </cell>
        </row>
        <row r="342">
          <cell r="I342">
            <v>37960</v>
          </cell>
          <cell r="J342">
            <v>8465</v>
          </cell>
        </row>
        <row r="343">
          <cell r="I343">
            <v>37961</v>
          </cell>
          <cell r="J343">
            <v>8465</v>
          </cell>
        </row>
        <row r="344">
          <cell r="I344">
            <v>37962</v>
          </cell>
          <cell r="J344">
            <v>8465</v>
          </cell>
        </row>
        <row r="345">
          <cell r="I345">
            <v>37963</v>
          </cell>
          <cell r="J345">
            <v>8465</v>
          </cell>
        </row>
        <row r="346">
          <cell r="I346">
            <v>37964</v>
          </cell>
          <cell r="J346">
            <v>8465</v>
          </cell>
        </row>
        <row r="347">
          <cell r="I347">
            <v>37965</v>
          </cell>
          <cell r="J347">
            <v>8465</v>
          </cell>
        </row>
        <row r="348">
          <cell r="I348">
            <v>37966</v>
          </cell>
          <cell r="J348">
            <v>8465</v>
          </cell>
        </row>
        <row r="349">
          <cell r="I349">
            <v>37967</v>
          </cell>
          <cell r="J349">
            <v>8465</v>
          </cell>
        </row>
        <row r="350">
          <cell r="I350">
            <v>37968</v>
          </cell>
          <cell r="J350">
            <v>8465</v>
          </cell>
        </row>
        <row r="351">
          <cell r="I351">
            <v>37969</v>
          </cell>
          <cell r="J351">
            <v>8465</v>
          </cell>
        </row>
        <row r="352">
          <cell r="I352">
            <v>37970</v>
          </cell>
          <cell r="J352">
            <v>8465</v>
          </cell>
        </row>
        <row r="353">
          <cell r="I353">
            <v>37971</v>
          </cell>
          <cell r="J353">
            <v>8465</v>
          </cell>
        </row>
        <row r="354">
          <cell r="I354">
            <v>37972</v>
          </cell>
          <cell r="J354">
            <v>8465</v>
          </cell>
        </row>
        <row r="355">
          <cell r="I355">
            <v>37973</v>
          </cell>
          <cell r="J355">
            <v>8465</v>
          </cell>
        </row>
        <row r="356">
          <cell r="I356">
            <v>37974</v>
          </cell>
          <cell r="J356">
            <v>8465</v>
          </cell>
        </row>
        <row r="357">
          <cell r="I357">
            <v>37975</v>
          </cell>
          <cell r="J357">
            <v>8465</v>
          </cell>
        </row>
        <row r="358">
          <cell r="I358">
            <v>37976</v>
          </cell>
          <cell r="J358">
            <v>8465</v>
          </cell>
        </row>
        <row r="359">
          <cell r="I359">
            <v>37977</v>
          </cell>
          <cell r="J359">
            <v>8465</v>
          </cell>
        </row>
        <row r="360">
          <cell r="I360">
            <v>37978</v>
          </cell>
          <cell r="J360">
            <v>8465</v>
          </cell>
        </row>
        <row r="361">
          <cell r="I361">
            <v>37979</v>
          </cell>
          <cell r="J361">
            <v>8465</v>
          </cell>
        </row>
        <row r="362">
          <cell r="I362">
            <v>37980</v>
          </cell>
          <cell r="J362">
            <v>8465</v>
          </cell>
        </row>
        <row r="363">
          <cell r="I363">
            <v>37981</v>
          </cell>
          <cell r="J363">
            <v>8465</v>
          </cell>
        </row>
        <row r="364">
          <cell r="I364">
            <v>37982</v>
          </cell>
          <cell r="J364">
            <v>8465</v>
          </cell>
        </row>
        <row r="365">
          <cell r="I365">
            <v>37983</v>
          </cell>
          <cell r="J365">
            <v>8465</v>
          </cell>
        </row>
        <row r="366">
          <cell r="I366">
            <v>37984</v>
          </cell>
          <cell r="J366">
            <v>8465</v>
          </cell>
        </row>
        <row r="367">
          <cell r="I367">
            <v>37985</v>
          </cell>
          <cell r="J367">
            <v>8465</v>
          </cell>
        </row>
        <row r="368">
          <cell r="I368">
            <v>37986</v>
          </cell>
          <cell r="J368">
            <v>8465</v>
          </cell>
        </row>
        <row r="369">
          <cell r="I369">
            <v>37988</v>
          </cell>
          <cell r="J369">
            <v>8454</v>
          </cell>
        </row>
        <row r="370">
          <cell r="I370">
            <v>37991</v>
          </cell>
          <cell r="J370">
            <v>8432</v>
          </cell>
        </row>
        <row r="371">
          <cell r="I371">
            <v>37992</v>
          </cell>
          <cell r="J371">
            <v>8365</v>
          </cell>
        </row>
        <row r="372">
          <cell r="I372">
            <v>37993</v>
          </cell>
          <cell r="J372">
            <v>8348</v>
          </cell>
        </row>
        <row r="373">
          <cell r="I373">
            <v>37994</v>
          </cell>
          <cell r="J373">
            <v>8367</v>
          </cell>
        </row>
        <row r="374">
          <cell r="I374">
            <v>37995</v>
          </cell>
          <cell r="J374">
            <v>8343</v>
          </cell>
        </row>
        <row r="375">
          <cell r="I375">
            <v>37998</v>
          </cell>
          <cell r="J375">
            <v>8330</v>
          </cell>
        </row>
        <row r="376">
          <cell r="I376">
            <v>37999</v>
          </cell>
          <cell r="J376">
            <v>8323</v>
          </cell>
        </row>
        <row r="377">
          <cell r="I377">
            <v>38000</v>
          </cell>
          <cell r="J377">
            <v>8327</v>
          </cell>
        </row>
        <row r="378">
          <cell r="I378">
            <v>38001</v>
          </cell>
          <cell r="J378">
            <v>8350</v>
          </cell>
        </row>
        <row r="379">
          <cell r="I379">
            <v>38002</v>
          </cell>
          <cell r="J379">
            <v>8363</v>
          </cell>
        </row>
        <row r="380">
          <cell r="I380">
            <v>38005</v>
          </cell>
          <cell r="J380">
            <v>8365</v>
          </cell>
        </row>
        <row r="381">
          <cell r="I381">
            <v>38006</v>
          </cell>
          <cell r="J381">
            <v>8390</v>
          </cell>
        </row>
        <row r="382">
          <cell r="I382">
            <v>38007</v>
          </cell>
          <cell r="J382">
            <v>8396</v>
          </cell>
        </row>
        <row r="383">
          <cell r="I383">
            <v>38009</v>
          </cell>
          <cell r="J383">
            <v>8391</v>
          </cell>
        </row>
        <row r="384">
          <cell r="I384">
            <v>38012</v>
          </cell>
          <cell r="J384">
            <v>8425</v>
          </cell>
        </row>
        <row r="385">
          <cell r="I385">
            <v>38013</v>
          </cell>
          <cell r="J385">
            <v>8451</v>
          </cell>
        </row>
        <row r="386">
          <cell r="I386">
            <v>38014</v>
          </cell>
          <cell r="J386">
            <v>8427</v>
          </cell>
        </row>
        <row r="387">
          <cell r="I387">
            <v>38015</v>
          </cell>
          <cell r="J387">
            <v>8432</v>
          </cell>
        </row>
        <row r="388">
          <cell r="I388">
            <v>38016</v>
          </cell>
          <cell r="J388">
            <v>8441</v>
          </cell>
        </row>
        <row r="389">
          <cell r="I389">
            <v>38020</v>
          </cell>
          <cell r="J389">
            <v>8445</v>
          </cell>
        </row>
        <row r="390">
          <cell r="I390">
            <v>38021</v>
          </cell>
          <cell r="J390">
            <v>8437</v>
          </cell>
        </row>
        <row r="391">
          <cell r="I391">
            <v>38022</v>
          </cell>
          <cell r="J391">
            <v>8452</v>
          </cell>
        </row>
        <row r="392">
          <cell r="I392">
            <v>38023</v>
          </cell>
          <cell r="J392">
            <v>8450</v>
          </cell>
        </row>
        <row r="393">
          <cell r="I393">
            <v>38026</v>
          </cell>
          <cell r="J393">
            <v>8439</v>
          </cell>
        </row>
        <row r="394">
          <cell r="I394">
            <v>38027</v>
          </cell>
          <cell r="J394">
            <v>8431</v>
          </cell>
        </row>
        <row r="395">
          <cell r="I395">
            <v>38028</v>
          </cell>
          <cell r="J395">
            <v>8390</v>
          </cell>
        </row>
        <row r="396">
          <cell r="I396">
            <v>38029</v>
          </cell>
          <cell r="J396">
            <v>8397</v>
          </cell>
        </row>
        <row r="397">
          <cell r="I397">
            <v>38030</v>
          </cell>
          <cell r="J397">
            <v>8414</v>
          </cell>
        </row>
        <row r="398">
          <cell r="I398">
            <v>38033</v>
          </cell>
          <cell r="J398">
            <v>8399</v>
          </cell>
        </row>
        <row r="399">
          <cell r="I399">
            <v>38034</v>
          </cell>
          <cell r="J399">
            <v>8394</v>
          </cell>
        </row>
        <row r="400">
          <cell r="I400">
            <v>38035</v>
          </cell>
          <cell r="J400">
            <v>8397</v>
          </cell>
        </row>
        <row r="401">
          <cell r="I401">
            <v>38036</v>
          </cell>
          <cell r="J401">
            <v>8420</v>
          </cell>
        </row>
        <row r="402">
          <cell r="I402">
            <v>38037</v>
          </cell>
          <cell r="J402">
            <v>8417</v>
          </cell>
        </row>
        <row r="403">
          <cell r="I403">
            <v>38041</v>
          </cell>
          <cell r="J403">
            <v>8446</v>
          </cell>
        </row>
        <row r="404">
          <cell r="I404">
            <v>38042</v>
          </cell>
          <cell r="J404">
            <v>8435</v>
          </cell>
        </row>
        <row r="405">
          <cell r="I405">
            <v>38043</v>
          </cell>
          <cell r="J405">
            <v>8443</v>
          </cell>
        </row>
        <row r="406">
          <cell r="I406">
            <v>38044</v>
          </cell>
          <cell r="J406">
            <v>8447</v>
          </cell>
        </row>
        <row r="407">
          <cell r="I407">
            <v>38047</v>
          </cell>
          <cell r="J407">
            <v>8442</v>
          </cell>
        </row>
        <row r="408">
          <cell r="I408">
            <v>38048</v>
          </cell>
          <cell r="J408">
            <v>8461</v>
          </cell>
        </row>
        <row r="409">
          <cell r="I409">
            <v>38049</v>
          </cell>
          <cell r="J409">
            <v>8514</v>
          </cell>
        </row>
        <row r="410">
          <cell r="I410">
            <v>38050</v>
          </cell>
          <cell r="J410">
            <v>8542</v>
          </cell>
        </row>
        <row r="411">
          <cell r="I411">
            <v>38051</v>
          </cell>
          <cell r="J411">
            <v>8580</v>
          </cell>
        </row>
        <row r="412">
          <cell r="I412">
            <v>38054</v>
          </cell>
          <cell r="J412">
            <v>8584</v>
          </cell>
        </row>
        <row r="413">
          <cell r="I413">
            <v>38055</v>
          </cell>
          <cell r="J413">
            <v>8553</v>
          </cell>
        </row>
        <row r="414">
          <cell r="I414">
            <v>38056</v>
          </cell>
          <cell r="J414">
            <v>8554</v>
          </cell>
        </row>
        <row r="415">
          <cell r="I415">
            <v>38057</v>
          </cell>
          <cell r="J415">
            <v>8593</v>
          </cell>
        </row>
        <row r="416">
          <cell r="I416">
            <v>38058</v>
          </cell>
          <cell r="J416">
            <v>8610</v>
          </cell>
        </row>
        <row r="417">
          <cell r="I417">
            <v>38061</v>
          </cell>
          <cell r="J417">
            <v>8645</v>
          </cell>
        </row>
        <row r="418">
          <cell r="I418">
            <v>38062</v>
          </cell>
          <cell r="J418">
            <v>8622</v>
          </cell>
        </row>
        <row r="419">
          <cell r="I419">
            <v>38063</v>
          </cell>
          <cell r="J419">
            <v>8581</v>
          </cell>
        </row>
        <row r="420">
          <cell r="I420">
            <v>38064</v>
          </cell>
          <cell r="J420">
            <v>8533</v>
          </cell>
        </row>
        <row r="421">
          <cell r="I421">
            <v>38065</v>
          </cell>
          <cell r="J421">
            <v>8560</v>
          </cell>
        </row>
        <row r="422">
          <cell r="I422">
            <v>38069</v>
          </cell>
          <cell r="J422">
            <v>8565</v>
          </cell>
        </row>
        <row r="423">
          <cell r="I423">
            <v>38070</v>
          </cell>
          <cell r="J423">
            <v>8574</v>
          </cell>
        </row>
        <row r="424">
          <cell r="I424">
            <v>38071</v>
          </cell>
          <cell r="J424">
            <v>8587</v>
          </cell>
        </row>
        <row r="425">
          <cell r="I425">
            <v>38072</v>
          </cell>
          <cell r="J425">
            <v>8620</v>
          </cell>
        </row>
        <row r="426">
          <cell r="I426">
            <v>38075</v>
          </cell>
          <cell r="J426">
            <v>8607</v>
          </cell>
        </row>
        <row r="427">
          <cell r="I427">
            <v>38076</v>
          </cell>
          <cell r="J427">
            <v>8600</v>
          </cell>
        </row>
        <row r="428">
          <cell r="I428">
            <v>38077</v>
          </cell>
          <cell r="J428">
            <v>8587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ickmarks"/>
      <sheetName val="Constants"/>
      <sheetName val="GeneralInfo"/>
      <sheetName val="412src2"/>
      <sheetName val="IS"/>
      <sheetName val="BS"/>
      <sheetName val="JAN 2001"/>
      <sheetName val="Ex-Rate"/>
      <sheetName val="K 2.1"/>
      <sheetName val="Kurs"/>
      <sheetName val="SPPP"/>
      <sheetName val="国販"/>
      <sheetName val="Kontensalden"/>
      <sheetName val="K&amp;B"/>
      <sheetName val="Data WP"/>
      <sheetName val="HM JUL"/>
      <sheetName val="I-PPh"/>
      <sheetName val="I-PPh Final"/>
      <sheetName val="Vehicles"/>
      <sheetName val="FA1999"/>
      <sheetName val="bal sheet"/>
      <sheetName val="kursi"/>
      <sheetName val="RATE"/>
      <sheetName val="F1771-II"/>
      <sheetName val="F1771-III"/>
      <sheetName val="PO"/>
      <sheetName val="T.B"/>
      <sheetName val="PAJE-2007"/>
      <sheetName val="Biaya Departemen"/>
      <sheetName val="Base Data"/>
      <sheetName val="Form J 9a lang"/>
      <sheetName val="PARA"/>
      <sheetName val="CONSOPL"/>
    </sheetNames>
    <sheetDataSet>
      <sheetData sheetId="0" refreshError="1">
        <row r="1">
          <cell r="A1">
            <v>0</v>
          </cell>
          <cell r="H1" t="str">
            <v>Adjusted</v>
          </cell>
          <cell r="I1" t="str">
            <v>AJE</v>
          </cell>
          <cell r="J1" t="str">
            <v>Final</v>
          </cell>
          <cell r="K1" t="str">
            <v>PY1</v>
          </cell>
        </row>
        <row r="2">
          <cell r="H2" t="str">
            <v>CJE</v>
          </cell>
          <cell r="I2" t="str">
            <v>Adjusted</v>
          </cell>
          <cell r="J2" t="str">
            <v>AJE</v>
          </cell>
          <cell r="K2" t="str">
            <v>Final</v>
          </cell>
          <cell r="M2" t="str">
            <v>PY1</v>
          </cell>
        </row>
        <row r="3">
          <cell r="H3">
            <v>21856775</v>
          </cell>
          <cell r="I3">
            <v>0</v>
          </cell>
          <cell r="J3">
            <v>21856775</v>
          </cell>
          <cell r="K3">
            <v>122288395</v>
          </cell>
        </row>
        <row r="4">
          <cell r="H4">
            <v>0</v>
          </cell>
          <cell r="I4">
            <v>21856775</v>
          </cell>
          <cell r="J4">
            <v>0</v>
          </cell>
          <cell r="K4">
            <v>21856775</v>
          </cell>
          <cell r="M4">
            <v>122288395</v>
          </cell>
        </row>
        <row r="5">
          <cell r="H5">
            <v>0</v>
          </cell>
          <cell r="I5">
            <v>10000000</v>
          </cell>
          <cell r="J5">
            <v>0</v>
          </cell>
          <cell r="K5">
            <v>10000000</v>
          </cell>
          <cell r="M5">
            <v>10000000</v>
          </cell>
        </row>
        <row r="6">
          <cell r="H6">
            <v>0</v>
          </cell>
          <cell r="I6">
            <v>31856775</v>
          </cell>
          <cell r="J6">
            <v>0</v>
          </cell>
          <cell r="K6">
            <v>31856775</v>
          </cell>
          <cell r="M6">
            <v>132288395</v>
          </cell>
        </row>
        <row r="7">
          <cell r="H7">
            <v>402136386</v>
          </cell>
          <cell r="I7">
            <v>0</v>
          </cell>
          <cell r="J7">
            <v>402136386</v>
          </cell>
          <cell r="K7">
            <v>379656350</v>
          </cell>
        </row>
        <row r="8">
          <cell r="H8">
            <v>0</v>
          </cell>
          <cell r="I8">
            <v>402136386</v>
          </cell>
          <cell r="J8">
            <v>0</v>
          </cell>
          <cell r="K8">
            <v>402136386</v>
          </cell>
          <cell r="M8">
            <v>379656350</v>
          </cell>
        </row>
        <row r="9">
          <cell r="H9">
            <v>0</v>
          </cell>
          <cell r="I9">
            <v>402136386</v>
          </cell>
          <cell r="J9">
            <v>0</v>
          </cell>
          <cell r="K9">
            <v>402136386</v>
          </cell>
          <cell r="M9">
            <v>379656350</v>
          </cell>
        </row>
        <row r="10">
          <cell r="H10">
            <v>792894500</v>
          </cell>
          <cell r="I10">
            <v>0</v>
          </cell>
          <cell r="J10">
            <v>792894500</v>
          </cell>
          <cell r="K10">
            <v>1851795400</v>
          </cell>
        </row>
        <row r="11">
          <cell r="H11">
            <v>0</v>
          </cell>
          <cell r="I11">
            <v>792894500</v>
          </cell>
          <cell r="J11">
            <v>0</v>
          </cell>
          <cell r="K11">
            <v>792894500</v>
          </cell>
          <cell r="M11">
            <v>1851795400</v>
          </cell>
        </row>
        <row r="12">
          <cell r="H12">
            <v>0</v>
          </cell>
          <cell r="I12">
            <v>130826708</v>
          </cell>
          <cell r="J12">
            <v>0</v>
          </cell>
          <cell r="K12">
            <v>130826708</v>
          </cell>
          <cell r="M12">
            <v>152192144</v>
          </cell>
        </row>
        <row r="13">
          <cell r="H13">
            <v>0</v>
          </cell>
          <cell r="I13">
            <v>923721208</v>
          </cell>
          <cell r="J13">
            <v>0</v>
          </cell>
          <cell r="K13">
            <v>923721208</v>
          </cell>
          <cell r="M13">
            <v>2003987544</v>
          </cell>
        </row>
        <row r="14">
          <cell r="H14">
            <v>1268522258</v>
          </cell>
          <cell r="I14">
            <v>0</v>
          </cell>
          <cell r="J14">
            <v>1268522258</v>
          </cell>
          <cell r="K14">
            <v>1469682344</v>
          </cell>
        </row>
        <row r="15">
          <cell r="H15">
            <v>0</v>
          </cell>
          <cell r="I15">
            <v>1268522258</v>
          </cell>
          <cell r="J15">
            <v>0</v>
          </cell>
          <cell r="K15">
            <v>1268522258</v>
          </cell>
          <cell r="M15">
            <v>1469682344</v>
          </cell>
        </row>
        <row r="16">
          <cell r="H16">
            <v>0</v>
          </cell>
          <cell r="I16">
            <v>1268522258</v>
          </cell>
          <cell r="J16">
            <v>0</v>
          </cell>
          <cell r="K16">
            <v>1268522258</v>
          </cell>
          <cell r="M16">
            <v>1469682344</v>
          </cell>
        </row>
        <row r="17">
          <cell r="H17">
            <v>67982524</v>
          </cell>
          <cell r="I17">
            <v>0</v>
          </cell>
          <cell r="J17">
            <v>67982524</v>
          </cell>
          <cell r="K17">
            <v>71364718</v>
          </cell>
        </row>
        <row r="18">
          <cell r="H18">
            <v>0</v>
          </cell>
          <cell r="I18">
            <v>67982524</v>
          </cell>
          <cell r="J18">
            <v>0</v>
          </cell>
          <cell r="K18">
            <v>67982524</v>
          </cell>
          <cell r="M18">
            <v>71364718</v>
          </cell>
        </row>
        <row r="19">
          <cell r="H19">
            <v>0</v>
          </cell>
          <cell r="I19">
            <v>67982524</v>
          </cell>
          <cell r="J19">
            <v>0</v>
          </cell>
          <cell r="K19">
            <v>67982524</v>
          </cell>
          <cell r="M19">
            <v>71364718</v>
          </cell>
        </row>
        <row r="20">
          <cell r="H20">
            <v>217400423</v>
          </cell>
          <cell r="I20">
            <v>0</v>
          </cell>
          <cell r="J20">
            <v>217400423</v>
          </cell>
          <cell r="K20">
            <v>229487820</v>
          </cell>
        </row>
        <row r="21">
          <cell r="H21">
            <v>0</v>
          </cell>
          <cell r="I21">
            <v>217400423</v>
          </cell>
          <cell r="J21">
            <v>0</v>
          </cell>
          <cell r="K21">
            <v>217400423</v>
          </cell>
          <cell r="M21">
            <v>229487820</v>
          </cell>
        </row>
        <row r="22">
          <cell r="H22">
            <v>0</v>
          </cell>
          <cell r="I22">
            <v>217400423</v>
          </cell>
          <cell r="J22">
            <v>0</v>
          </cell>
          <cell r="K22">
            <v>217400423</v>
          </cell>
          <cell r="M22">
            <v>229487820</v>
          </cell>
        </row>
        <row r="23">
          <cell r="H23">
            <v>68145150</v>
          </cell>
          <cell r="I23">
            <v>0</v>
          </cell>
          <cell r="J23">
            <v>68145150</v>
          </cell>
          <cell r="K23">
            <v>72185880</v>
          </cell>
        </row>
        <row r="24">
          <cell r="H24">
            <v>0</v>
          </cell>
          <cell r="I24">
            <v>68145150</v>
          </cell>
          <cell r="J24">
            <v>0</v>
          </cell>
          <cell r="K24">
            <v>68145150</v>
          </cell>
          <cell r="M24">
            <v>72185880</v>
          </cell>
        </row>
        <row r="25">
          <cell r="H25">
            <v>0</v>
          </cell>
          <cell r="I25">
            <v>828678013</v>
          </cell>
          <cell r="J25">
            <v>0</v>
          </cell>
          <cell r="K25">
            <v>828678013</v>
          </cell>
          <cell r="M25">
            <v>960330592</v>
          </cell>
        </row>
        <row r="26">
          <cell r="H26">
            <v>0</v>
          </cell>
          <cell r="I26">
            <v>80343690</v>
          </cell>
          <cell r="J26">
            <v>0</v>
          </cell>
          <cell r="K26">
            <v>80343690</v>
          </cell>
          <cell r="M26">
            <v>74948016</v>
          </cell>
        </row>
        <row r="27">
          <cell r="H27">
            <v>0</v>
          </cell>
          <cell r="I27">
            <v>977166853</v>
          </cell>
          <cell r="J27">
            <v>0</v>
          </cell>
          <cell r="K27">
            <v>977166853</v>
          </cell>
          <cell r="M27">
            <v>1107464488</v>
          </cell>
        </row>
        <row r="28">
          <cell r="H28">
            <v>303243460</v>
          </cell>
          <cell r="I28">
            <v>0</v>
          </cell>
          <cell r="J28">
            <v>303243460</v>
          </cell>
          <cell r="K28">
            <v>530528841</v>
          </cell>
        </row>
        <row r="29">
          <cell r="H29">
            <v>0</v>
          </cell>
          <cell r="I29">
            <v>303243460</v>
          </cell>
          <cell r="J29">
            <v>0</v>
          </cell>
          <cell r="K29">
            <v>303243460</v>
          </cell>
          <cell r="M29">
            <v>530528841</v>
          </cell>
        </row>
        <row r="30">
          <cell r="H30">
            <v>0</v>
          </cell>
          <cell r="I30">
            <v>303243460</v>
          </cell>
          <cell r="J30">
            <v>0</v>
          </cell>
          <cell r="K30">
            <v>303243460</v>
          </cell>
          <cell r="M30">
            <v>530528841</v>
          </cell>
        </row>
        <row r="31">
          <cell r="H31">
            <v>511457489</v>
          </cell>
          <cell r="I31">
            <v>0</v>
          </cell>
          <cell r="J31">
            <v>511457489</v>
          </cell>
          <cell r="K31">
            <v>558045176</v>
          </cell>
        </row>
        <row r="32">
          <cell r="H32">
            <v>0</v>
          </cell>
          <cell r="I32">
            <v>511457489</v>
          </cell>
          <cell r="J32">
            <v>0</v>
          </cell>
          <cell r="K32">
            <v>511457489</v>
          </cell>
          <cell r="M32">
            <v>558045176</v>
          </cell>
        </row>
        <row r="33">
          <cell r="H33">
            <v>0</v>
          </cell>
          <cell r="I33">
            <v>511457489</v>
          </cell>
          <cell r="J33">
            <v>0</v>
          </cell>
          <cell r="K33">
            <v>511457489</v>
          </cell>
          <cell r="M33">
            <v>558045176</v>
          </cell>
        </row>
        <row r="34">
          <cell r="H34">
            <v>688629346</v>
          </cell>
          <cell r="I34">
            <v>0</v>
          </cell>
          <cell r="J34">
            <v>688629346</v>
          </cell>
          <cell r="K34">
            <v>397691088</v>
          </cell>
        </row>
        <row r="35">
          <cell r="H35">
            <v>0</v>
          </cell>
          <cell r="I35">
            <v>688629346</v>
          </cell>
          <cell r="J35">
            <v>0</v>
          </cell>
          <cell r="K35">
            <v>688629346</v>
          </cell>
          <cell r="M35">
            <v>397691088</v>
          </cell>
        </row>
        <row r="36">
          <cell r="H36">
            <v>0</v>
          </cell>
          <cell r="I36">
            <v>688629346</v>
          </cell>
          <cell r="J36">
            <v>0</v>
          </cell>
          <cell r="K36">
            <v>688629346</v>
          </cell>
          <cell r="M36">
            <v>397691088</v>
          </cell>
        </row>
        <row r="37">
          <cell r="H37">
            <v>139655584</v>
          </cell>
          <cell r="I37">
            <v>0</v>
          </cell>
          <cell r="J37">
            <v>139655584</v>
          </cell>
          <cell r="K37">
            <v>99570016</v>
          </cell>
        </row>
        <row r="38">
          <cell r="H38">
            <v>0</v>
          </cell>
          <cell r="I38">
            <v>139655584</v>
          </cell>
          <cell r="J38">
            <v>0</v>
          </cell>
          <cell r="K38">
            <v>139655584</v>
          </cell>
          <cell r="M38">
            <v>99570016</v>
          </cell>
        </row>
        <row r="39">
          <cell r="H39">
            <v>0</v>
          </cell>
          <cell r="I39">
            <v>139655584</v>
          </cell>
          <cell r="J39">
            <v>0</v>
          </cell>
          <cell r="K39">
            <v>139655584</v>
          </cell>
          <cell r="M39">
            <v>99570016</v>
          </cell>
        </row>
        <row r="40">
          <cell r="H40">
            <v>30375875</v>
          </cell>
          <cell r="I40">
            <v>0</v>
          </cell>
          <cell r="J40">
            <v>30375875</v>
          </cell>
          <cell r="K40">
            <v>44956735</v>
          </cell>
        </row>
        <row r="41">
          <cell r="H41">
            <v>0</v>
          </cell>
          <cell r="I41">
            <v>30375875</v>
          </cell>
          <cell r="J41">
            <v>0</v>
          </cell>
          <cell r="K41">
            <v>30375875</v>
          </cell>
          <cell r="M41">
            <v>44956735</v>
          </cell>
        </row>
        <row r="42">
          <cell r="H42">
            <v>0</v>
          </cell>
          <cell r="I42">
            <v>30375875</v>
          </cell>
          <cell r="J42">
            <v>0</v>
          </cell>
          <cell r="K42">
            <v>30375875</v>
          </cell>
          <cell r="M42">
            <v>44956735</v>
          </cell>
        </row>
        <row r="43">
          <cell r="H43">
            <v>15270325</v>
          </cell>
          <cell r="I43">
            <v>0</v>
          </cell>
          <cell r="J43">
            <v>15270325</v>
          </cell>
          <cell r="K43">
            <v>17775368</v>
          </cell>
        </row>
        <row r="44">
          <cell r="H44">
            <v>0</v>
          </cell>
          <cell r="I44">
            <v>15270325</v>
          </cell>
          <cell r="J44">
            <v>0</v>
          </cell>
          <cell r="K44">
            <v>15270325</v>
          </cell>
          <cell r="M44">
            <v>17775368</v>
          </cell>
        </row>
        <row r="45">
          <cell r="H45">
            <v>0</v>
          </cell>
          <cell r="I45">
            <v>15270325</v>
          </cell>
          <cell r="J45">
            <v>0</v>
          </cell>
          <cell r="K45">
            <v>15270325</v>
          </cell>
          <cell r="M45">
            <v>17775368</v>
          </cell>
        </row>
        <row r="46">
          <cell r="H46">
            <v>73217429</v>
          </cell>
          <cell r="I46">
            <v>0</v>
          </cell>
          <cell r="J46">
            <v>73217429</v>
          </cell>
          <cell r="K46">
            <v>69224063</v>
          </cell>
        </row>
        <row r="47">
          <cell r="H47">
            <v>0</v>
          </cell>
          <cell r="I47">
            <v>73217429</v>
          </cell>
          <cell r="J47">
            <v>0</v>
          </cell>
          <cell r="K47">
            <v>73217429</v>
          </cell>
          <cell r="M47">
            <v>69224063</v>
          </cell>
        </row>
        <row r="48">
          <cell r="H48">
            <v>0</v>
          </cell>
          <cell r="I48">
            <v>73217429</v>
          </cell>
          <cell r="J48">
            <v>0</v>
          </cell>
          <cell r="K48">
            <v>73217429</v>
          </cell>
          <cell r="M48">
            <v>69224063</v>
          </cell>
        </row>
        <row r="49">
          <cell r="H49">
            <v>21095539</v>
          </cell>
          <cell r="I49">
            <v>0</v>
          </cell>
          <cell r="J49">
            <v>21095539</v>
          </cell>
          <cell r="K49">
            <v>24607336</v>
          </cell>
        </row>
        <row r="50">
          <cell r="H50">
            <v>0</v>
          </cell>
          <cell r="I50">
            <v>21095539</v>
          </cell>
          <cell r="J50">
            <v>0</v>
          </cell>
          <cell r="K50">
            <v>21095539</v>
          </cell>
          <cell r="M50">
            <v>24607336</v>
          </cell>
        </row>
        <row r="51">
          <cell r="H51">
            <v>0</v>
          </cell>
          <cell r="I51">
            <v>21095539</v>
          </cell>
          <cell r="J51">
            <v>0</v>
          </cell>
          <cell r="K51">
            <v>21095539</v>
          </cell>
          <cell r="M51">
            <v>24607336</v>
          </cell>
        </row>
        <row r="52">
          <cell r="H52">
            <v>201220862</v>
          </cell>
          <cell r="I52">
            <v>0</v>
          </cell>
          <cell r="J52">
            <v>201220862</v>
          </cell>
          <cell r="K52">
            <v>142193352</v>
          </cell>
        </row>
        <row r="53">
          <cell r="H53">
            <v>0</v>
          </cell>
          <cell r="I53">
            <v>201220862</v>
          </cell>
          <cell r="J53">
            <v>0</v>
          </cell>
          <cell r="K53">
            <v>201220862</v>
          </cell>
          <cell r="M53">
            <v>142193352</v>
          </cell>
        </row>
        <row r="54">
          <cell r="H54">
            <v>0</v>
          </cell>
          <cell r="I54">
            <v>201220862</v>
          </cell>
          <cell r="J54">
            <v>0</v>
          </cell>
          <cell r="K54">
            <v>201220862</v>
          </cell>
          <cell r="M54">
            <v>142193352</v>
          </cell>
        </row>
        <row r="55">
          <cell r="H55">
            <v>60272675</v>
          </cell>
          <cell r="I55">
            <v>0</v>
          </cell>
          <cell r="J55">
            <v>60272675</v>
          </cell>
          <cell r="K55">
            <v>69204720</v>
          </cell>
        </row>
        <row r="56">
          <cell r="H56">
            <v>0</v>
          </cell>
          <cell r="I56">
            <v>60272675</v>
          </cell>
          <cell r="J56">
            <v>0</v>
          </cell>
          <cell r="K56">
            <v>60272675</v>
          </cell>
          <cell r="M56">
            <v>69204720</v>
          </cell>
        </row>
        <row r="57">
          <cell r="H57">
            <v>0</v>
          </cell>
          <cell r="I57">
            <v>60272675</v>
          </cell>
          <cell r="J57">
            <v>0</v>
          </cell>
          <cell r="K57">
            <v>60272675</v>
          </cell>
          <cell r="M57">
            <v>69204720</v>
          </cell>
        </row>
        <row r="58">
          <cell r="H58">
            <v>916795570</v>
          </cell>
          <cell r="I58">
            <v>0</v>
          </cell>
          <cell r="J58">
            <v>916795570</v>
          </cell>
          <cell r="K58">
            <v>1058258032</v>
          </cell>
        </row>
        <row r="59">
          <cell r="H59">
            <v>0</v>
          </cell>
          <cell r="I59">
            <v>916795570</v>
          </cell>
          <cell r="J59">
            <v>0</v>
          </cell>
          <cell r="K59">
            <v>916795570</v>
          </cell>
          <cell r="M59">
            <v>1058258032</v>
          </cell>
        </row>
        <row r="60">
          <cell r="H60">
            <v>0</v>
          </cell>
          <cell r="I60">
            <v>898579694</v>
          </cell>
          <cell r="J60">
            <v>0</v>
          </cell>
          <cell r="K60">
            <v>898579694</v>
          </cell>
          <cell r="M60">
            <v>0</v>
          </cell>
        </row>
        <row r="61">
          <cell r="H61">
            <v>0</v>
          </cell>
          <cell r="I61">
            <v>1815375264</v>
          </cell>
          <cell r="J61">
            <v>0</v>
          </cell>
          <cell r="K61">
            <v>1815375264</v>
          </cell>
          <cell r="M61">
            <v>1058258032</v>
          </cell>
        </row>
        <row r="62">
          <cell r="H62">
            <v>13226195</v>
          </cell>
          <cell r="I62">
            <v>0</v>
          </cell>
          <cell r="J62">
            <v>13226195</v>
          </cell>
          <cell r="K62">
            <v>9588535</v>
          </cell>
        </row>
        <row r="63">
          <cell r="H63">
            <v>0</v>
          </cell>
          <cell r="I63">
            <v>13226195</v>
          </cell>
          <cell r="J63">
            <v>0</v>
          </cell>
          <cell r="K63">
            <v>13226195</v>
          </cell>
          <cell r="M63">
            <v>9588535</v>
          </cell>
        </row>
        <row r="64"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</row>
        <row r="65"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</row>
        <row r="66">
          <cell r="H66">
            <v>0</v>
          </cell>
          <cell r="I66">
            <v>5693855</v>
          </cell>
          <cell r="J66">
            <v>0</v>
          </cell>
          <cell r="K66">
            <v>5693855</v>
          </cell>
          <cell r="M66">
            <v>3864090</v>
          </cell>
        </row>
        <row r="67">
          <cell r="H67">
            <v>0</v>
          </cell>
          <cell r="I67">
            <v>2833602</v>
          </cell>
          <cell r="J67">
            <v>0</v>
          </cell>
          <cell r="K67">
            <v>2833602</v>
          </cell>
          <cell r="M67">
            <v>1915481</v>
          </cell>
        </row>
        <row r="68">
          <cell r="H68">
            <v>0</v>
          </cell>
          <cell r="I68">
            <v>21753652</v>
          </cell>
          <cell r="J68">
            <v>0</v>
          </cell>
          <cell r="K68">
            <v>21753652</v>
          </cell>
          <cell r="M68">
            <v>15368106</v>
          </cell>
        </row>
        <row r="69">
          <cell r="H69">
            <v>579541423</v>
          </cell>
          <cell r="I69">
            <v>0</v>
          </cell>
          <cell r="J69">
            <v>579541423</v>
          </cell>
          <cell r="K69">
            <v>579541423</v>
          </cell>
        </row>
        <row r="70">
          <cell r="H70">
            <v>0</v>
          </cell>
          <cell r="I70">
            <v>579541423</v>
          </cell>
          <cell r="J70">
            <v>0</v>
          </cell>
          <cell r="K70">
            <v>579541423</v>
          </cell>
          <cell r="M70">
            <v>579541423</v>
          </cell>
        </row>
        <row r="71">
          <cell r="H71">
            <v>0</v>
          </cell>
          <cell r="I71">
            <v>579541423</v>
          </cell>
          <cell r="J71">
            <v>0</v>
          </cell>
          <cell r="K71">
            <v>579541423</v>
          </cell>
          <cell r="M71">
            <v>579541423</v>
          </cell>
        </row>
        <row r="72">
          <cell r="H72">
            <v>461500</v>
          </cell>
          <cell r="I72">
            <v>-461500</v>
          </cell>
          <cell r="J72">
            <v>0</v>
          </cell>
          <cell r="K72">
            <v>0</v>
          </cell>
        </row>
        <row r="73">
          <cell r="H73">
            <v>0</v>
          </cell>
          <cell r="I73">
            <v>461500</v>
          </cell>
          <cell r="J73">
            <v>-461500</v>
          </cell>
          <cell r="K73">
            <v>0</v>
          </cell>
          <cell r="M73">
            <v>0</v>
          </cell>
        </row>
        <row r="74"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</row>
        <row r="75">
          <cell r="H75">
            <v>0</v>
          </cell>
          <cell r="I75">
            <v>0</v>
          </cell>
          <cell r="J75">
            <v>461500</v>
          </cell>
          <cell r="K75">
            <v>461500</v>
          </cell>
          <cell r="M75">
            <v>0</v>
          </cell>
        </row>
        <row r="76">
          <cell r="H76">
            <v>0</v>
          </cell>
          <cell r="I76">
            <v>461500</v>
          </cell>
          <cell r="J76">
            <v>0</v>
          </cell>
          <cell r="K76">
            <v>461500</v>
          </cell>
          <cell r="M76">
            <v>0</v>
          </cell>
        </row>
        <row r="77">
          <cell r="H77">
            <v>-485451963</v>
          </cell>
          <cell r="I77">
            <v>-38121460</v>
          </cell>
          <cell r="J77">
            <v>-523573423</v>
          </cell>
          <cell r="K77">
            <v>-485451963</v>
          </cell>
        </row>
        <row r="78">
          <cell r="H78">
            <v>0</v>
          </cell>
          <cell r="I78">
            <v>-485451963</v>
          </cell>
          <cell r="J78">
            <v>-38121460</v>
          </cell>
          <cell r="K78">
            <v>-523573423</v>
          </cell>
          <cell r="M78">
            <v>-485451963</v>
          </cell>
        </row>
        <row r="79">
          <cell r="H79">
            <v>0</v>
          </cell>
          <cell r="I79">
            <v>-485451963</v>
          </cell>
          <cell r="J79">
            <v>-38121460</v>
          </cell>
          <cell r="K79">
            <v>-523573423</v>
          </cell>
          <cell r="M79">
            <v>-485451963</v>
          </cell>
        </row>
        <row r="80">
          <cell r="H80">
            <v>3355691</v>
          </cell>
          <cell r="I80">
            <v>0</v>
          </cell>
          <cell r="J80">
            <v>3355691</v>
          </cell>
          <cell r="K80">
            <v>2296073</v>
          </cell>
        </row>
        <row r="81">
          <cell r="H81">
            <v>0</v>
          </cell>
          <cell r="I81">
            <v>3355691</v>
          </cell>
          <cell r="J81">
            <v>0</v>
          </cell>
          <cell r="K81">
            <v>3355691</v>
          </cell>
          <cell r="M81">
            <v>2296073</v>
          </cell>
        </row>
        <row r="82">
          <cell r="H82">
            <v>0</v>
          </cell>
          <cell r="I82">
            <v>430395</v>
          </cell>
          <cell r="J82">
            <v>0</v>
          </cell>
          <cell r="K82">
            <v>430395</v>
          </cell>
          <cell r="M82">
            <v>661625</v>
          </cell>
        </row>
        <row r="83">
          <cell r="H83">
            <v>0</v>
          </cell>
          <cell r="I83">
            <v>338358</v>
          </cell>
          <cell r="J83">
            <v>0</v>
          </cell>
          <cell r="K83">
            <v>338358</v>
          </cell>
          <cell r="M83">
            <v>449807</v>
          </cell>
        </row>
        <row r="84">
          <cell r="H84">
            <v>0</v>
          </cell>
          <cell r="I84">
            <v>3382525</v>
          </cell>
          <cell r="J84">
            <v>0</v>
          </cell>
          <cell r="K84">
            <v>3382525</v>
          </cell>
          <cell r="M84">
            <v>2178792</v>
          </cell>
        </row>
        <row r="85">
          <cell r="H85">
            <v>0</v>
          </cell>
          <cell r="I85">
            <v>1183301</v>
          </cell>
          <cell r="J85">
            <v>0</v>
          </cell>
          <cell r="K85">
            <v>1183301</v>
          </cell>
          <cell r="M85">
            <v>658549</v>
          </cell>
        </row>
        <row r="86">
          <cell r="H86">
            <v>0</v>
          </cell>
          <cell r="I86">
            <v>74310023</v>
          </cell>
          <cell r="J86">
            <v>0</v>
          </cell>
          <cell r="K86">
            <v>74310023</v>
          </cell>
          <cell r="M86">
            <v>70028768</v>
          </cell>
        </row>
        <row r="87">
          <cell r="H87">
            <v>0</v>
          </cell>
          <cell r="I87">
            <v>1692944</v>
          </cell>
          <cell r="J87">
            <v>0</v>
          </cell>
          <cell r="K87">
            <v>1692944</v>
          </cell>
          <cell r="M87">
            <v>1641500</v>
          </cell>
        </row>
        <row r="88">
          <cell r="H88">
            <v>0</v>
          </cell>
          <cell r="I88">
            <v>4686569</v>
          </cell>
          <cell r="J88">
            <v>0</v>
          </cell>
          <cell r="K88">
            <v>4686569</v>
          </cell>
          <cell r="M88">
            <v>4816968</v>
          </cell>
        </row>
        <row r="89">
          <cell r="H89">
            <v>0</v>
          </cell>
          <cell r="I89">
            <v>32545619</v>
          </cell>
          <cell r="J89">
            <v>0</v>
          </cell>
          <cell r="K89">
            <v>32545619</v>
          </cell>
          <cell r="M89">
            <v>4758813</v>
          </cell>
        </row>
        <row r="90">
          <cell r="H90">
            <v>0</v>
          </cell>
          <cell r="I90">
            <v>3732906</v>
          </cell>
          <cell r="J90">
            <v>0</v>
          </cell>
          <cell r="K90">
            <v>3732906</v>
          </cell>
          <cell r="M90">
            <v>2636668</v>
          </cell>
        </row>
        <row r="91">
          <cell r="H91">
            <v>0</v>
          </cell>
          <cell r="I91">
            <v>19163734</v>
          </cell>
          <cell r="J91">
            <v>0</v>
          </cell>
          <cell r="K91">
            <v>19163734</v>
          </cell>
          <cell r="M91">
            <v>19191868</v>
          </cell>
        </row>
        <row r="92">
          <cell r="H92">
            <v>0</v>
          </cell>
          <cell r="I92">
            <v>13359956</v>
          </cell>
          <cell r="J92">
            <v>0</v>
          </cell>
          <cell r="K92">
            <v>13359956</v>
          </cell>
          <cell r="M92">
            <v>13097778</v>
          </cell>
        </row>
        <row r="93">
          <cell r="H93">
            <v>0</v>
          </cell>
          <cell r="I93">
            <v>14853663</v>
          </cell>
          <cell r="J93">
            <v>0</v>
          </cell>
          <cell r="K93">
            <v>14853663</v>
          </cell>
          <cell r="M93">
            <v>5495860</v>
          </cell>
        </row>
        <row r="94">
          <cell r="H94">
            <v>0</v>
          </cell>
          <cell r="I94">
            <v>4167580</v>
          </cell>
          <cell r="J94">
            <v>0</v>
          </cell>
          <cell r="K94">
            <v>4167580</v>
          </cell>
          <cell r="M94">
            <v>2288657</v>
          </cell>
        </row>
        <row r="95">
          <cell r="H95">
            <v>0</v>
          </cell>
          <cell r="I95">
            <v>16228021</v>
          </cell>
          <cell r="J95">
            <v>0</v>
          </cell>
          <cell r="K95">
            <v>16228021</v>
          </cell>
          <cell r="M95">
            <v>38522599</v>
          </cell>
        </row>
        <row r="96">
          <cell r="H96">
            <v>0</v>
          </cell>
          <cell r="I96">
            <v>19374709</v>
          </cell>
          <cell r="J96">
            <v>0</v>
          </cell>
          <cell r="K96">
            <v>19374709</v>
          </cell>
          <cell r="M96">
            <v>9051880</v>
          </cell>
        </row>
        <row r="97">
          <cell r="H97">
            <v>0</v>
          </cell>
          <cell r="I97">
            <v>212805994</v>
          </cell>
          <cell r="J97">
            <v>0</v>
          </cell>
          <cell r="K97">
            <v>212805994</v>
          </cell>
          <cell r="M97">
            <v>177776205</v>
          </cell>
        </row>
        <row r="98"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</row>
        <row r="100">
          <cell r="H100">
            <v>0</v>
          </cell>
          <cell r="I100">
            <v>37284791</v>
          </cell>
          <cell r="J100">
            <v>0</v>
          </cell>
          <cell r="K100">
            <v>37284791</v>
          </cell>
          <cell r="M100">
            <v>52697407</v>
          </cell>
        </row>
        <row r="101"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40552928</v>
          </cell>
        </row>
        <row r="102"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135844800</v>
          </cell>
        </row>
        <row r="103">
          <cell r="H103">
            <v>0</v>
          </cell>
          <cell r="I103">
            <v>15552647</v>
          </cell>
          <cell r="J103">
            <v>0</v>
          </cell>
          <cell r="K103">
            <v>15552647</v>
          </cell>
          <cell r="M103">
            <v>15120066</v>
          </cell>
        </row>
        <row r="104">
          <cell r="H104">
            <v>0</v>
          </cell>
          <cell r="I104">
            <v>208003</v>
          </cell>
          <cell r="J104">
            <v>0</v>
          </cell>
          <cell r="K104">
            <v>208003</v>
          </cell>
          <cell r="M104">
            <v>124800</v>
          </cell>
        </row>
        <row r="105">
          <cell r="H105">
            <v>0</v>
          </cell>
          <cell r="I105">
            <v>500000</v>
          </cell>
          <cell r="J105">
            <v>0</v>
          </cell>
          <cell r="K105">
            <v>500000</v>
          </cell>
          <cell r="M105">
            <v>300000</v>
          </cell>
        </row>
        <row r="106"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700000</v>
          </cell>
        </row>
        <row r="107">
          <cell r="H107">
            <v>0</v>
          </cell>
          <cell r="I107">
            <v>53545441</v>
          </cell>
          <cell r="J107">
            <v>0</v>
          </cell>
          <cell r="K107">
            <v>53545441</v>
          </cell>
          <cell r="M107">
            <v>245340001</v>
          </cell>
        </row>
        <row r="108">
          <cell r="H108">
            <v>28565136</v>
          </cell>
          <cell r="I108">
            <v>-28565136</v>
          </cell>
          <cell r="J108">
            <v>0</v>
          </cell>
          <cell r="K108">
            <v>0</v>
          </cell>
        </row>
        <row r="109">
          <cell r="H109">
            <v>0</v>
          </cell>
          <cell r="I109">
            <v>28565136</v>
          </cell>
          <cell r="J109">
            <v>-28565136</v>
          </cell>
          <cell r="K109">
            <v>0</v>
          </cell>
          <cell r="M109">
            <v>0</v>
          </cell>
        </row>
        <row r="110">
          <cell r="H110">
            <v>0</v>
          </cell>
          <cell r="I110">
            <v>100799382</v>
          </cell>
          <cell r="J110">
            <v>-100799382</v>
          </cell>
          <cell r="K110">
            <v>0</v>
          </cell>
          <cell r="M110">
            <v>0</v>
          </cell>
        </row>
        <row r="111">
          <cell r="H111">
            <v>0</v>
          </cell>
          <cell r="I111">
            <v>129364518</v>
          </cell>
          <cell r="J111">
            <v>-129364518</v>
          </cell>
          <cell r="K111">
            <v>0</v>
          </cell>
          <cell r="M111">
            <v>0</v>
          </cell>
        </row>
        <row r="112">
          <cell r="H112">
            <v>15445502623</v>
          </cell>
          <cell r="I112">
            <v>0</v>
          </cell>
          <cell r="J112">
            <v>15445502623</v>
          </cell>
          <cell r="K112">
            <v>15445502623</v>
          </cell>
        </row>
        <row r="113">
          <cell r="H113">
            <v>0</v>
          </cell>
          <cell r="I113">
            <v>15445502623</v>
          </cell>
          <cell r="J113">
            <v>0</v>
          </cell>
          <cell r="K113">
            <v>15445502623</v>
          </cell>
          <cell r="M113">
            <v>15445502623</v>
          </cell>
        </row>
        <row r="114">
          <cell r="H114">
            <v>0</v>
          </cell>
          <cell r="I114">
            <v>15445502623</v>
          </cell>
          <cell r="J114">
            <v>0</v>
          </cell>
          <cell r="K114">
            <v>15445502623</v>
          </cell>
          <cell r="M114">
            <v>15445502623</v>
          </cell>
        </row>
        <row r="115">
          <cell r="H115">
            <v>149712245064</v>
          </cell>
          <cell r="I115">
            <v>0</v>
          </cell>
          <cell r="J115">
            <v>149712245064</v>
          </cell>
          <cell r="K115">
            <v>149729070064</v>
          </cell>
        </row>
        <row r="116">
          <cell r="H116">
            <v>0</v>
          </cell>
          <cell r="I116">
            <v>149712245064</v>
          </cell>
          <cell r="J116">
            <v>0</v>
          </cell>
          <cell r="K116">
            <v>149712245064</v>
          </cell>
          <cell r="M116">
            <v>149729070064</v>
          </cell>
        </row>
        <row r="117">
          <cell r="H117">
            <v>0</v>
          </cell>
          <cell r="I117">
            <v>149712245064</v>
          </cell>
          <cell r="J117">
            <v>0</v>
          </cell>
          <cell r="K117">
            <v>149712245064</v>
          </cell>
          <cell r="M117">
            <v>149729070064</v>
          </cell>
        </row>
        <row r="118">
          <cell r="H118">
            <v>-4252798959</v>
          </cell>
          <cell r="I118">
            <v>0</v>
          </cell>
          <cell r="J118">
            <v>-4252798959</v>
          </cell>
          <cell r="K118">
            <v>-4022506017</v>
          </cell>
        </row>
        <row r="119">
          <cell r="H119">
            <v>0</v>
          </cell>
          <cell r="I119">
            <v>-4252798959</v>
          </cell>
          <cell r="J119">
            <v>0</v>
          </cell>
          <cell r="K119">
            <v>-4252798959</v>
          </cell>
          <cell r="M119">
            <v>-4022506017</v>
          </cell>
        </row>
        <row r="120">
          <cell r="H120">
            <v>0</v>
          </cell>
          <cell r="I120">
            <v>-715251141</v>
          </cell>
          <cell r="J120">
            <v>0</v>
          </cell>
          <cell r="K120">
            <v>-715251141</v>
          </cell>
          <cell r="M120">
            <v>-705892564</v>
          </cell>
        </row>
        <row r="121">
          <cell r="H121">
            <v>0</v>
          </cell>
          <cell r="I121">
            <v>-217294073</v>
          </cell>
          <cell r="J121">
            <v>0</v>
          </cell>
          <cell r="K121">
            <v>-217294073</v>
          </cell>
          <cell r="M121">
            <v>-203725943</v>
          </cell>
        </row>
        <row r="122">
          <cell r="H122">
            <v>0</v>
          </cell>
          <cell r="I122">
            <v>-12905072044</v>
          </cell>
          <cell r="J122">
            <v>0</v>
          </cell>
          <cell r="K122">
            <v>-12905072044</v>
          </cell>
          <cell r="M122">
            <v>-11085964727</v>
          </cell>
        </row>
        <row r="123">
          <cell r="H123">
            <v>0</v>
          </cell>
          <cell r="I123">
            <v>-54662705269</v>
          </cell>
          <cell r="J123">
            <v>0</v>
          </cell>
          <cell r="K123">
            <v>-54662705269</v>
          </cell>
          <cell r="M123">
            <v>-45360081013</v>
          </cell>
        </row>
        <row r="124">
          <cell r="H124">
            <v>0</v>
          </cell>
          <cell r="I124">
            <v>-72753121486</v>
          </cell>
          <cell r="J124">
            <v>0</v>
          </cell>
          <cell r="K124">
            <v>-72753121486</v>
          </cell>
          <cell r="M124">
            <v>-61378170264</v>
          </cell>
        </row>
        <row r="125"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</row>
        <row r="127">
          <cell r="H127">
            <v>33665836267</v>
          </cell>
          <cell r="I127">
            <v>0</v>
          </cell>
          <cell r="J127">
            <v>33665836267</v>
          </cell>
          <cell r="K127">
            <v>33925250267</v>
          </cell>
        </row>
        <row r="128">
          <cell r="H128">
            <v>0</v>
          </cell>
          <cell r="I128">
            <v>33665836267</v>
          </cell>
          <cell r="J128">
            <v>0</v>
          </cell>
          <cell r="K128">
            <v>33665836267</v>
          </cell>
          <cell r="M128">
            <v>33925250267</v>
          </cell>
        </row>
        <row r="129">
          <cell r="H129">
            <v>0</v>
          </cell>
          <cell r="I129">
            <v>33665836267</v>
          </cell>
          <cell r="J129">
            <v>0</v>
          </cell>
          <cell r="K129">
            <v>33665836267</v>
          </cell>
          <cell r="M129">
            <v>33925250267</v>
          </cell>
        </row>
        <row r="130"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M131">
            <v>0</v>
          </cell>
        </row>
        <row r="132">
          <cell r="H132">
            <v>261205737</v>
          </cell>
          <cell r="I132">
            <v>0</v>
          </cell>
          <cell r="J132">
            <v>261205737</v>
          </cell>
          <cell r="K132">
            <v>244455737</v>
          </cell>
        </row>
        <row r="133">
          <cell r="H133">
            <v>0</v>
          </cell>
          <cell r="I133">
            <v>261205737</v>
          </cell>
          <cell r="J133">
            <v>0</v>
          </cell>
          <cell r="K133">
            <v>261205737</v>
          </cell>
          <cell r="M133">
            <v>244455737</v>
          </cell>
        </row>
        <row r="134">
          <cell r="H134">
            <v>0</v>
          </cell>
          <cell r="I134">
            <v>261205737</v>
          </cell>
          <cell r="J134">
            <v>0</v>
          </cell>
          <cell r="K134">
            <v>261205737</v>
          </cell>
          <cell r="M134">
            <v>244455737</v>
          </cell>
        </row>
        <row r="135"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</row>
        <row r="137">
          <cell r="H137">
            <v>5239483674</v>
          </cell>
          <cell r="I137">
            <v>0</v>
          </cell>
          <cell r="J137">
            <v>5239483674</v>
          </cell>
          <cell r="K137">
            <v>4862173658</v>
          </cell>
        </row>
        <row r="138">
          <cell r="H138">
            <v>0</v>
          </cell>
          <cell r="I138">
            <v>5239483674</v>
          </cell>
          <cell r="J138">
            <v>0</v>
          </cell>
          <cell r="K138">
            <v>5239483674</v>
          </cell>
          <cell r="M138">
            <v>4862173658</v>
          </cell>
        </row>
        <row r="139">
          <cell r="H139">
            <v>0</v>
          </cell>
          <cell r="I139">
            <v>5239483674</v>
          </cell>
          <cell r="J139">
            <v>0</v>
          </cell>
          <cell r="K139">
            <v>5239483674</v>
          </cell>
          <cell r="M139">
            <v>4862173658</v>
          </cell>
        </row>
        <row r="140"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M141">
            <v>0</v>
          </cell>
        </row>
        <row r="142">
          <cell r="H142">
            <v>720458807</v>
          </cell>
          <cell r="I142">
            <v>0</v>
          </cell>
          <cell r="J142">
            <v>720458807</v>
          </cell>
          <cell r="K142">
            <v>720458807</v>
          </cell>
        </row>
        <row r="143">
          <cell r="H143">
            <v>0</v>
          </cell>
          <cell r="I143">
            <v>720458807</v>
          </cell>
          <cell r="J143">
            <v>0</v>
          </cell>
          <cell r="K143">
            <v>720458807</v>
          </cell>
          <cell r="M143">
            <v>720458807</v>
          </cell>
        </row>
        <row r="144">
          <cell r="H144">
            <v>0</v>
          </cell>
          <cell r="I144">
            <v>720458807</v>
          </cell>
          <cell r="J144">
            <v>0</v>
          </cell>
          <cell r="K144">
            <v>720458807</v>
          </cell>
          <cell r="M144">
            <v>720458807</v>
          </cell>
        </row>
        <row r="145"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</row>
        <row r="147">
          <cell r="H147">
            <v>10566424745</v>
          </cell>
          <cell r="I147">
            <v>0</v>
          </cell>
          <cell r="J147">
            <v>10566424745</v>
          </cell>
          <cell r="K147">
            <v>0</v>
          </cell>
        </row>
        <row r="148">
          <cell r="H148">
            <v>0</v>
          </cell>
          <cell r="I148">
            <v>10566424745</v>
          </cell>
          <cell r="J148">
            <v>0</v>
          </cell>
          <cell r="K148">
            <v>10566424745</v>
          </cell>
          <cell r="M148">
            <v>0</v>
          </cell>
        </row>
        <row r="149">
          <cell r="H149">
            <v>0</v>
          </cell>
          <cell r="I149">
            <v>324231664</v>
          </cell>
          <cell r="J149">
            <v>0</v>
          </cell>
          <cell r="K149">
            <v>324231664</v>
          </cell>
          <cell r="M149">
            <v>0</v>
          </cell>
        </row>
        <row r="150">
          <cell r="H150">
            <v>0</v>
          </cell>
          <cell r="I150">
            <v>648463328</v>
          </cell>
          <cell r="J150">
            <v>0</v>
          </cell>
          <cell r="K150">
            <v>648463328</v>
          </cell>
          <cell r="M150">
            <v>0</v>
          </cell>
        </row>
        <row r="151">
          <cell r="H151">
            <v>0</v>
          </cell>
          <cell r="I151">
            <v>11539119737</v>
          </cell>
          <cell r="J151">
            <v>0</v>
          </cell>
          <cell r="K151">
            <v>11539119737</v>
          </cell>
          <cell r="M151">
            <v>0</v>
          </cell>
        </row>
        <row r="152">
          <cell r="H152">
            <v>-10566424745</v>
          </cell>
          <cell r="I152">
            <v>0</v>
          </cell>
          <cell r="J152">
            <v>-10566424745</v>
          </cell>
          <cell r="K152">
            <v>0</v>
          </cell>
        </row>
        <row r="153">
          <cell r="H153">
            <v>0</v>
          </cell>
          <cell r="I153">
            <v>-10566424745</v>
          </cell>
          <cell r="J153">
            <v>0</v>
          </cell>
          <cell r="K153">
            <v>-10566424745</v>
          </cell>
          <cell r="M153">
            <v>0</v>
          </cell>
        </row>
        <row r="154">
          <cell r="H154">
            <v>0</v>
          </cell>
          <cell r="I154">
            <v>-324231664</v>
          </cell>
          <cell r="J154">
            <v>0</v>
          </cell>
          <cell r="K154">
            <v>-324231664</v>
          </cell>
          <cell r="M154">
            <v>0</v>
          </cell>
        </row>
        <row r="155">
          <cell r="H155">
            <v>0</v>
          </cell>
          <cell r="I155">
            <v>-648463328</v>
          </cell>
          <cell r="J155">
            <v>0</v>
          </cell>
          <cell r="K155">
            <v>-648463328</v>
          </cell>
          <cell r="M155">
            <v>0</v>
          </cell>
        </row>
        <row r="156">
          <cell r="H156">
            <v>0</v>
          </cell>
          <cell r="I156">
            <v>-11539119737</v>
          </cell>
          <cell r="J156">
            <v>0</v>
          </cell>
          <cell r="K156">
            <v>-11539119737</v>
          </cell>
          <cell r="M156">
            <v>0</v>
          </cell>
        </row>
        <row r="157">
          <cell r="H157">
            <v>44700000</v>
          </cell>
          <cell r="I157">
            <v>0</v>
          </cell>
          <cell r="J157">
            <v>44700000</v>
          </cell>
          <cell r="K157">
            <v>52000000</v>
          </cell>
        </row>
        <row r="158">
          <cell r="H158">
            <v>0</v>
          </cell>
          <cell r="I158">
            <v>44700000</v>
          </cell>
          <cell r="J158">
            <v>0</v>
          </cell>
          <cell r="K158">
            <v>44700000</v>
          </cell>
          <cell r="M158">
            <v>52000000</v>
          </cell>
        </row>
        <row r="159">
          <cell r="H159">
            <v>0</v>
          </cell>
          <cell r="I159">
            <v>3317600000</v>
          </cell>
          <cell r="J159">
            <v>0</v>
          </cell>
          <cell r="K159">
            <v>3317600000</v>
          </cell>
          <cell r="M159">
            <v>3483040000</v>
          </cell>
        </row>
        <row r="160">
          <cell r="H160">
            <v>0</v>
          </cell>
          <cell r="I160">
            <v>3362300000</v>
          </cell>
          <cell r="J160">
            <v>0</v>
          </cell>
          <cell r="K160">
            <v>3362300000</v>
          </cell>
          <cell r="M160">
            <v>3535040000</v>
          </cell>
        </row>
        <row r="161">
          <cell r="H161">
            <v>4470000</v>
          </cell>
          <cell r="I161">
            <v>0</v>
          </cell>
          <cell r="J161">
            <v>4470000</v>
          </cell>
          <cell r="K161">
            <v>5200000</v>
          </cell>
        </row>
        <row r="162">
          <cell r="H162">
            <v>0</v>
          </cell>
          <cell r="I162">
            <v>4470000</v>
          </cell>
          <cell r="J162">
            <v>0</v>
          </cell>
          <cell r="K162">
            <v>4470000</v>
          </cell>
          <cell r="M162">
            <v>5200000</v>
          </cell>
        </row>
        <row r="163">
          <cell r="H163">
            <v>0</v>
          </cell>
          <cell r="I163">
            <v>34147700</v>
          </cell>
          <cell r="J163">
            <v>-31125000</v>
          </cell>
          <cell r="K163">
            <v>3022700</v>
          </cell>
          <cell r="M163">
            <v>34147700</v>
          </cell>
        </row>
        <row r="164">
          <cell r="H164">
            <v>0</v>
          </cell>
          <cell r="I164">
            <v>38617700</v>
          </cell>
          <cell r="J164">
            <v>-31125000</v>
          </cell>
          <cell r="K164">
            <v>7492700</v>
          </cell>
          <cell r="M164">
            <v>39347700</v>
          </cell>
        </row>
        <row r="165">
          <cell r="H165">
            <v>49192940</v>
          </cell>
          <cell r="I165">
            <v>0</v>
          </cell>
          <cell r="J165">
            <v>49192940</v>
          </cell>
          <cell r="K165">
            <v>49192940</v>
          </cell>
        </row>
        <row r="166">
          <cell r="H166">
            <v>0</v>
          </cell>
          <cell r="I166">
            <v>49192940</v>
          </cell>
          <cell r="J166">
            <v>0</v>
          </cell>
          <cell r="K166">
            <v>49192940</v>
          </cell>
          <cell r="M166">
            <v>49192940</v>
          </cell>
        </row>
        <row r="167">
          <cell r="H167">
            <v>0</v>
          </cell>
          <cell r="I167">
            <v>2000000</v>
          </cell>
          <cell r="J167">
            <v>0</v>
          </cell>
          <cell r="K167">
            <v>2000000</v>
          </cell>
          <cell r="M167">
            <v>2000000</v>
          </cell>
        </row>
        <row r="168">
          <cell r="H168">
            <v>0</v>
          </cell>
          <cell r="I168">
            <v>250000</v>
          </cell>
          <cell r="J168">
            <v>0</v>
          </cell>
          <cell r="K168">
            <v>250000</v>
          </cell>
          <cell r="M168">
            <v>250000</v>
          </cell>
        </row>
        <row r="169"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100000</v>
          </cell>
        </row>
        <row r="170">
          <cell r="H170">
            <v>0</v>
          </cell>
          <cell r="I170">
            <v>150000</v>
          </cell>
          <cell r="J170">
            <v>0</v>
          </cell>
          <cell r="K170">
            <v>150000</v>
          </cell>
          <cell r="M170">
            <v>150000</v>
          </cell>
        </row>
        <row r="171">
          <cell r="H171">
            <v>0</v>
          </cell>
          <cell r="I171">
            <v>1700000</v>
          </cell>
          <cell r="J171">
            <v>0</v>
          </cell>
          <cell r="K171">
            <v>1700000</v>
          </cell>
          <cell r="M171">
            <v>1700000</v>
          </cell>
        </row>
        <row r="172">
          <cell r="H172">
            <v>0</v>
          </cell>
          <cell r="I172">
            <v>100000</v>
          </cell>
          <cell r="J172">
            <v>0</v>
          </cell>
          <cell r="K172">
            <v>100000</v>
          </cell>
          <cell r="M172">
            <v>100000</v>
          </cell>
        </row>
        <row r="173"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50000</v>
          </cell>
        </row>
        <row r="174">
          <cell r="H174">
            <v>0</v>
          </cell>
          <cell r="I174">
            <v>50000</v>
          </cell>
          <cell r="J174">
            <v>0</v>
          </cell>
          <cell r="K174">
            <v>50000</v>
          </cell>
          <cell r="M174">
            <v>50000</v>
          </cell>
        </row>
        <row r="175">
          <cell r="H175">
            <v>0</v>
          </cell>
          <cell r="I175">
            <v>100000</v>
          </cell>
          <cell r="J175">
            <v>0</v>
          </cell>
          <cell r="K175">
            <v>100000</v>
          </cell>
          <cell r="M175">
            <v>100000</v>
          </cell>
        </row>
        <row r="176">
          <cell r="H176">
            <v>0</v>
          </cell>
          <cell r="I176">
            <v>100000</v>
          </cell>
          <cell r="J176">
            <v>0</v>
          </cell>
          <cell r="K176">
            <v>100000</v>
          </cell>
          <cell r="M176">
            <v>100000</v>
          </cell>
        </row>
        <row r="177">
          <cell r="H177">
            <v>0</v>
          </cell>
          <cell r="I177">
            <v>30000</v>
          </cell>
          <cell r="J177">
            <v>0</v>
          </cell>
          <cell r="K177">
            <v>30000</v>
          </cell>
          <cell r="M177">
            <v>30000</v>
          </cell>
        </row>
        <row r="178"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M178">
            <v>4205000</v>
          </cell>
        </row>
        <row r="179">
          <cell r="H179">
            <v>0</v>
          </cell>
          <cell r="I179">
            <v>53672940</v>
          </cell>
          <cell r="J179">
            <v>0</v>
          </cell>
          <cell r="K179">
            <v>53672940</v>
          </cell>
          <cell r="M179">
            <v>58027940</v>
          </cell>
        </row>
        <row r="180"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</row>
        <row r="182"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M182">
            <v>0</v>
          </cell>
        </row>
        <row r="183"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</row>
        <row r="184">
          <cell r="H184">
            <v>-257353853</v>
          </cell>
          <cell r="I184">
            <v>0</v>
          </cell>
          <cell r="J184">
            <v>-257353853</v>
          </cell>
          <cell r="K184">
            <v>-325339479</v>
          </cell>
        </row>
        <row r="185">
          <cell r="H185">
            <v>0</v>
          </cell>
          <cell r="I185">
            <v>-257353853</v>
          </cell>
          <cell r="J185">
            <v>0</v>
          </cell>
          <cell r="K185">
            <v>-257353853</v>
          </cell>
          <cell r="M185">
            <v>-325339479</v>
          </cell>
        </row>
        <row r="186">
          <cell r="H186">
            <v>0</v>
          </cell>
          <cell r="I186">
            <v>-106317636</v>
          </cell>
          <cell r="J186">
            <v>0</v>
          </cell>
          <cell r="K186">
            <v>-106317636</v>
          </cell>
          <cell r="M186">
            <v>0</v>
          </cell>
        </row>
        <row r="187">
          <cell r="H187">
            <v>0</v>
          </cell>
          <cell r="I187">
            <v>-6163900</v>
          </cell>
          <cell r="J187">
            <v>0</v>
          </cell>
          <cell r="K187">
            <v>-6163900</v>
          </cell>
          <cell r="M187">
            <v>-125571300</v>
          </cell>
        </row>
        <row r="188">
          <cell r="H188">
            <v>0</v>
          </cell>
          <cell r="I188">
            <v>-122545800</v>
          </cell>
          <cell r="J188">
            <v>0</v>
          </cell>
          <cell r="K188">
            <v>-122545800</v>
          </cell>
          <cell r="M188">
            <v>-11557290</v>
          </cell>
        </row>
        <row r="189">
          <cell r="H189">
            <v>0</v>
          </cell>
          <cell r="I189">
            <v>-9860400</v>
          </cell>
          <cell r="J189">
            <v>0</v>
          </cell>
          <cell r="K189">
            <v>-9860400</v>
          </cell>
          <cell r="M189">
            <v>0</v>
          </cell>
        </row>
        <row r="190">
          <cell r="H190">
            <v>0</v>
          </cell>
          <cell r="I190">
            <v>-502241589</v>
          </cell>
          <cell r="J190">
            <v>0</v>
          </cell>
          <cell r="K190">
            <v>-502241589</v>
          </cell>
          <cell r="M190">
            <v>-462468069</v>
          </cell>
        </row>
        <row r="191">
          <cell r="H191">
            <v>0</v>
          </cell>
          <cell r="I191">
            <v>0</v>
          </cell>
          <cell r="J191">
            <v>0</v>
          </cell>
          <cell r="K191">
            <v>-61786400</v>
          </cell>
        </row>
        <row r="192"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-61786400</v>
          </cell>
        </row>
        <row r="193"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-61786400</v>
          </cell>
        </row>
        <row r="194">
          <cell r="H194">
            <v>-6961826768</v>
          </cell>
          <cell r="I194">
            <v>0</v>
          </cell>
          <cell r="J194">
            <v>-6961826768</v>
          </cell>
          <cell r="K194">
            <v>-7308994787</v>
          </cell>
        </row>
        <row r="195">
          <cell r="H195">
            <v>0</v>
          </cell>
          <cell r="I195">
            <v>-6961826768</v>
          </cell>
          <cell r="J195">
            <v>0</v>
          </cell>
          <cell r="K195">
            <v>-6961826768</v>
          </cell>
          <cell r="M195">
            <v>-7308994787</v>
          </cell>
        </row>
        <row r="196">
          <cell r="H196">
            <v>0</v>
          </cell>
          <cell r="I196">
            <v>-6961826768</v>
          </cell>
          <cell r="J196">
            <v>0</v>
          </cell>
          <cell r="K196">
            <v>-6961826768</v>
          </cell>
          <cell r="M196">
            <v>-7308994787</v>
          </cell>
        </row>
        <row r="197">
          <cell r="H197">
            <v>0</v>
          </cell>
          <cell r="I197">
            <v>0</v>
          </cell>
          <cell r="J197">
            <v>0</v>
          </cell>
          <cell r="K197">
            <v>-706000</v>
          </cell>
        </row>
        <row r="198"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-706000</v>
          </cell>
        </row>
        <row r="199">
          <cell r="H199">
            <v>0</v>
          </cell>
          <cell r="I199">
            <v>-40680397</v>
          </cell>
          <cell r="J199">
            <v>0</v>
          </cell>
          <cell r="K199">
            <v>-40680397</v>
          </cell>
          <cell r="M199">
            <v>-98053072</v>
          </cell>
        </row>
        <row r="200">
          <cell r="H200">
            <v>0</v>
          </cell>
          <cell r="I200">
            <v>-15642246</v>
          </cell>
          <cell r="J200">
            <v>0</v>
          </cell>
          <cell r="K200">
            <v>-15642246</v>
          </cell>
          <cell r="M200">
            <v>-13742457</v>
          </cell>
        </row>
        <row r="201">
          <cell r="H201">
            <v>0</v>
          </cell>
          <cell r="I201">
            <v>-56322643</v>
          </cell>
          <cell r="J201">
            <v>0</v>
          </cell>
          <cell r="K201">
            <v>-56322643</v>
          </cell>
          <cell r="M201">
            <v>-112501529</v>
          </cell>
        </row>
        <row r="202">
          <cell r="H202">
            <v>-43898737</v>
          </cell>
          <cell r="I202">
            <v>0</v>
          </cell>
          <cell r="J202">
            <v>-43898737</v>
          </cell>
          <cell r="K202">
            <v>-46087852</v>
          </cell>
        </row>
        <row r="203">
          <cell r="H203">
            <v>0</v>
          </cell>
          <cell r="I203">
            <v>-43898737</v>
          </cell>
          <cell r="J203">
            <v>0</v>
          </cell>
          <cell r="K203">
            <v>-43898737</v>
          </cell>
          <cell r="M203">
            <v>-46087852</v>
          </cell>
        </row>
        <row r="204">
          <cell r="H204">
            <v>0</v>
          </cell>
          <cell r="I204">
            <v>-43898737</v>
          </cell>
          <cell r="J204">
            <v>0</v>
          </cell>
          <cell r="K204">
            <v>-43898737</v>
          </cell>
          <cell r="M204">
            <v>-46087852</v>
          </cell>
        </row>
        <row r="205">
          <cell r="H205">
            <v>-306352</v>
          </cell>
          <cell r="I205">
            <v>0</v>
          </cell>
          <cell r="J205">
            <v>-306352</v>
          </cell>
          <cell r="K205">
            <v>-130000</v>
          </cell>
        </row>
        <row r="206">
          <cell r="H206">
            <v>0</v>
          </cell>
          <cell r="I206">
            <v>-306352</v>
          </cell>
          <cell r="J206">
            <v>0</v>
          </cell>
          <cell r="K206">
            <v>-306352</v>
          </cell>
          <cell r="M206">
            <v>-130000</v>
          </cell>
        </row>
        <row r="207"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M207">
            <v>-470500</v>
          </cell>
        </row>
        <row r="208">
          <cell r="H208">
            <v>0</v>
          </cell>
          <cell r="I208">
            <v>-70274416</v>
          </cell>
          <cell r="J208">
            <v>0</v>
          </cell>
          <cell r="K208">
            <v>-70274416</v>
          </cell>
          <cell r="M208">
            <v>-103054224</v>
          </cell>
        </row>
        <row r="209"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M209">
            <v>-178360</v>
          </cell>
        </row>
        <row r="210">
          <cell r="H210">
            <v>0</v>
          </cell>
          <cell r="I210">
            <v>-1473350</v>
          </cell>
          <cell r="J210">
            <v>0</v>
          </cell>
          <cell r="K210">
            <v>-1473350</v>
          </cell>
          <cell r="M210">
            <v>-1564550</v>
          </cell>
        </row>
        <row r="211">
          <cell r="H211">
            <v>0</v>
          </cell>
          <cell r="I211">
            <v>-10037500</v>
          </cell>
          <cell r="J211">
            <v>0</v>
          </cell>
          <cell r="K211">
            <v>-10037500</v>
          </cell>
          <cell r="M211">
            <v>-1242780</v>
          </cell>
        </row>
        <row r="212"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</row>
        <row r="213">
          <cell r="H213">
            <v>0</v>
          </cell>
          <cell r="I213">
            <v>-3726000</v>
          </cell>
          <cell r="J213">
            <v>0</v>
          </cell>
          <cell r="K213">
            <v>-3726000</v>
          </cell>
          <cell r="M213">
            <v>-1267220</v>
          </cell>
        </row>
        <row r="214">
          <cell r="H214">
            <v>0</v>
          </cell>
          <cell r="I214">
            <v>-5584662</v>
          </cell>
          <cell r="J214">
            <v>0</v>
          </cell>
          <cell r="K214">
            <v>-5584662</v>
          </cell>
          <cell r="M214">
            <v>-1747148</v>
          </cell>
        </row>
        <row r="215">
          <cell r="H215">
            <v>0</v>
          </cell>
          <cell r="I215">
            <v>-53903670</v>
          </cell>
          <cell r="J215">
            <v>0</v>
          </cell>
          <cell r="K215">
            <v>-53903670</v>
          </cell>
          <cell r="M215">
            <v>-7709200</v>
          </cell>
        </row>
        <row r="216">
          <cell r="H216">
            <v>0</v>
          </cell>
          <cell r="I216">
            <v>0</v>
          </cell>
          <cell r="J216">
            <v>-18000000</v>
          </cell>
          <cell r="K216">
            <v>-18000000</v>
          </cell>
          <cell r="M216">
            <v>0</v>
          </cell>
        </row>
        <row r="217"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M217">
            <v>-11775000</v>
          </cell>
        </row>
        <row r="218">
          <cell r="H218">
            <v>0</v>
          </cell>
          <cell r="I218">
            <v>-14011000</v>
          </cell>
          <cell r="J218">
            <v>0</v>
          </cell>
          <cell r="K218">
            <v>-14011000</v>
          </cell>
          <cell r="M218">
            <v>-11128000</v>
          </cell>
        </row>
        <row r="219">
          <cell r="H219">
            <v>0</v>
          </cell>
          <cell r="I219">
            <v>-3714750</v>
          </cell>
          <cell r="J219">
            <v>0</v>
          </cell>
          <cell r="K219">
            <v>-3714750</v>
          </cell>
          <cell r="M219">
            <v>-1680000</v>
          </cell>
        </row>
        <row r="220">
          <cell r="H220">
            <v>0</v>
          </cell>
          <cell r="I220">
            <v>-15646000</v>
          </cell>
          <cell r="J220">
            <v>0</v>
          </cell>
          <cell r="K220">
            <v>-15646000</v>
          </cell>
          <cell r="M220">
            <v>-21935000</v>
          </cell>
        </row>
        <row r="221">
          <cell r="H221">
            <v>0</v>
          </cell>
          <cell r="I221">
            <v>-24659500</v>
          </cell>
          <cell r="J221">
            <v>0</v>
          </cell>
          <cell r="K221">
            <v>-24659500</v>
          </cell>
          <cell r="M221">
            <v>-9947319</v>
          </cell>
        </row>
        <row r="222">
          <cell r="H222">
            <v>0</v>
          </cell>
          <cell r="I222">
            <v>-11585000</v>
          </cell>
          <cell r="J222">
            <v>0</v>
          </cell>
          <cell r="K222">
            <v>-11585000</v>
          </cell>
          <cell r="M222">
            <v>0</v>
          </cell>
        </row>
        <row r="223"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</row>
        <row r="224"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M224">
            <v>-600000</v>
          </cell>
        </row>
        <row r="225">
          <cell r="H225">
            <v>0</v>
          </cell>
          <cell r="I225">
            <v>-5079475</v>
          </cell>
          <cell r="J225">
            <v>0</v>
          </cell>
          <cell r="K225">
            <v>-5079475</v>
          </cell>
          <cell r="M225">
            <v>-1046070</v>
          </cell>
        </row>
        <row r="226">
          <cell r="H226">
            <v>0</v>
          </cell>
          <cell r="I226">
            <v>-220001675</v>
          </cell>
          <cell r="J226">
            <v>-18000000</v>
          </cell>
          <cell r="K226">
            <v>-238001675</v>
          </cell>
          <cell r="M226">
            <v>-175475371</v>
          </cell>
        </row>
        <row r="227">
          <cell r="H227">
            <v>-21769488000</v>
          </cell>
          <cell r="I227">
            <v>0</v>
          </cell>
          <cell r="J227">
            <v>-21769488000</v>
          </cell>
          <cell r="K227">
            <v>-15236716800</v>
          </cell>
        </row>
        <row r="228">
          <cell r="H228">
            <v>0</v>
          </cell>
          <cell r="I228">
            <v>-21769488000</v>
          </cell>
          <cell r="J228">
            <v>0</v>
          </cell>
          <cell r="K228">
            <v>-21769488000</v>
          </cell>
          <cell r="M228">
            <v>-15236716800</v>
          </cell>
        </row>
        <row r="229">
          <cell r="H229">
            <v>0</v>
          </cell>
          <cell r="I229">
            <v>-21769488000</v>
          </cell>
          <cell r="J229">
            <v>0</v>
          </cell>
          <cell r="K229">
            <v>-21769488000</v>
          </cell>
          <cell r="M229">
            <v>-15236716800</v>
          </cell>
        </row>
        <row r="230">
          <cell r="H230">
            <v>-61757689500</v>
          </cell>
          <cell r="I230">
            <v>0</v>
          </cell>
          <cell r="J230">
            <v>-61757689500</v>
          </cell>
          <cell r="K230">
            <v>-64837383300</v>
          </cell>
        </row>
        <row r="231">
          <cell r="H231">
            <v>0</v>
          </cell>
          <cell r="I231">
            <v>-61757689500</v>
          </cell>
          <cell r="J231">
            <v>0</v>
          </cell>
          <cell r="K231">
            <v>-61757689500</v>
          </cell>
          <cell r="M231">
            <v>-64837383300</v>
          </cell>
        </row>
        <row r="232">
          <cell r="H232">
            <v>0</v>
          </cell>
          <cell r="I232">
            <v>-14512992000</v>
          </cell>
          <cell r="J232">
            <v>0</v>
          </cell>
          <cell r="K232">
            <v>-14512992000</v>
          </cell>
          <cell r="M232">
            <v>-22855075200</v>
          </cell>
        </row>
        <row r="233">
          <cell r="H233">
            <v>0</v>
          </cell>
          <cell r="I233">
            <v>-76270681500</v>
          </cell>
          <cell r="J233">
            <v>0</v>
          </cell>
          <cell r="K233">
            <v>-76270681500</v>
          </cell>
          <cell r="M233">
            <v>-87692458500</v>
          </cell>
        </row>
        <row r="234">
          <cell r="H234">
            <v>-61839853</v>
          </cell>
          <cell r="I234">
            <v>0</v>
          </cell>
          <cell r="J234">
            <v>-61839853</v>
          </cell>
          <cell r="K234">
            <v>-72718330</v>
          </cell>
        </row>
        <row r="235">
          <cell r="H235">
            <v>0</v>
          </cell>
          <cell r="I235">
            <v>-61839853</v>
          </cell>
          <cell r="J235">
            <v>0</v>
          </cell>
          <cell r="K235">
            <v>-61839853</v>
          </cell>
          <cell r="M235">
            <v>-72718330</v>
          </cell>
        </row>
        <row r="236">
          <cell r="H236">
            <v>0</v>
          </cell>
          <cell r="I236">
            <v>-61839853</v>
          </cell>
          <cell r="J236">
            <v>0</v>
          </cell>
          <cell r="K236">
            <v>-61839853</v>
          </cell>
          <cell r="M236">
            <v>-72718330</v>
          </cell>
        </row>
        <row r="237">
          <cell r="H237">
            <v>-8088428</v>
          </cell>
          <cell r="I237">
            <v>0</v>
          </cell>
          <cell r="J237">
            <v>-8088428</v>
          </cell>
          <cell r="K237">
            <v>-1257438</v>
          </cell>
        </row>
        <row r="238">
          <cell r="H238">
            <v>0</v>
          </cell>
          <cell r="I238">
            <v>-8088428</v>
          </cell>
          <cell r="J238">
            <v>0</v>
          </cell>
          <cell r="K238">
            <v>-8088428</v>
          </cell>
          <cell r="M238">
            <v>-1257438</v>
          </cell>
        </row>
        <row r="239">
          <cell r="H239">
            <v>0</v>
          </cell>
          <cell r="I239">
            <v>-8088428</v>
          </cell>
          <cell r="J239">
            <v>0</v>
          </cell>
          <cell r="K239">
            <v>-8088428</v>
          </cell>
          <cell r="M239">
            <v>-1257438</v>
          </cell>
        </row>
        <row r="240">
          <cell r="H240">
            <v>-172095728</v>
          </cell>
          <cell r="I240">
            <v>0</v>
          </cell>
          <cell r="J240">
            <v>-172095728</v>
          </cell>
          <cell r="K240">
            <v>-172095728</v>
          </cell>
        </row>
        <row r="241">
          <cell r="H241">
            <v>0</v>
          </cell>
          <cell r="I241">
            <v>-172095728</v>
          </cell>
          <cell r="J241">
            <v>0</v>
          </cell>
          <cell r="K241">
            <v>-172095728</v>
          </cell>
          <cell r="M241">
            <v>-172095728</v>
          </cell>
        </row>
        <row r="242">
          <cell r="H242">
            <v>0</v>
          </cell>
          <cell r="I242">
            <v>-172095728</v>
          </cell>
          <cell r="J242">
            <v>0</v>
          </cell>
          <cell r="K242">
            <v>-172095728</v>
          </cell>
          <cell r="M242">
            <v>-172095728</v>
          </cell>
        </row>
        <row r="243">
          <cell r="H243">
            <v>0</v>
          </cell>
          <cell r="I243">
            <v>-348217130</v>
          </cell>
          <cell r="J243">
            <v>-348217130</v>
          </cell>
          <cell r="K243">
            <v>0</v>
          </cell>
        </row>
        <row r="244">
          <cell r="H244">
            <v>0</v>
          </cell>
          <cell r="I244">
            <v>0</v>
          </cell>
          <cell r="J244">
            <v>-348217130</v>
          </cell>
          <cell r="K244">
            <v>-348217130</v>
          </cell>
          <cell r="M244">
            <v>0</v>
          </cell>
        </row>
        <row r="245">
          <cell r="H245">
            <v>0</v>
          </cell>
          <cell r="I245">
            <v>0</v>
          </cell>
          <cell r="J245">
            <v>-348217130</v>
          </cell>
          <cell r="K245">
            <v>-348217130</v>
          </cell>
          <cell r="M245">
            <v>0</v>
          </cell>
        </row>
        <row r="246">
          <cell r="H246">
            <v>-55765852</v>
          </cell>
          <cell r="I246">
            <v>28565136</v>
          </cell>
          <cell r="J246">
            <v>-27200716</v>
          </cell>
          <cell r="K246">
            <v>-97859052</v>
          </cell>
        </row>
        <row r="247">
          <cell r="H247">
            <v>0</v>
          </cell>
          <cell r="I247">
            <v>-55765852</v>
          </cell>
          <cell r="J247">
            <v>28565136</v>
          </cell>
          <cell r="K247">
            <v>-27200716</v>
          </cell>
          <cell r="M247">
            <v>-97859052</v>
          </cell>
        </row>
        <row r="248">
          <cell r="H248">
            <v>0</v>
          </cell>
          <cell r="I248">
            <v>-98709122</v>
          </cell>
          <cell r="J248">
            <v>0</v>
          </cell>
          <cell r="K248">
            <v>-98709122</v>
          </cell>
          <cell r="M248">
            <v>-32707737</v>
          </cell>
        </row>
        <row r="249">
          <cell r="H249">
            <v>0</v>
          </cell>
          <cell r="I249">
            <v>-154474974</v>
          </cell>
          <cell r="J249">
            <v>28565136</v>
          </cell>
          <cell r="K249">
            <v>-125909838</v>
          </cell>
          <cell r="M249">
            <v>-130566789</v>
          </cell>
        </row>
        <row r="250">
          <cell r="H250">
            <v>-19292500</v>
          </cell>
          <cell r="I250">
            <v>0</v>
          </cell>
          <cell r="J250">
            <v>-19292500</v>
          </cell>
          <cell r="K250">
            <v>-27642905</v>
          </cell>
        </row>
        <row r="251">
          <cell r="H251">
            <v>0</v>
          </cell>
          <cell r="I251">
            <v>-19292500</v>
          </cell>
          <cell r="J251">
            <v>0</v>
          </cell>
          <cell r="K251">
            <v>-19292500</v>
          </cell>
          <cell r="M251">
            <v>-27642905</v>
          </cell>
        </row>
        <row r="252">
          <cell r="H252">
            <v>0</v>
          </cell>
          <cell r="I252">
            <v>-19292500</v>
          </cell>
          <cell r="J252">
            <v>0</v>
          </cell>
          <cell r="K252">
            <v>-19292500</v>
          </cell>
          <cell r="M252">
            <v>-27642905</v>
          </cell>
        </row>
        <row r="253">
          <cell r="H253">
            <v>-1131000000</v>
          </cell>
          <cell r="I253">
            <v>0</v>
          </cell>
          <cell r="J253">
            <v>-1131000000</v>
          </cell>
          <cell r="K253">
            <v>-1266560000</v>
          </cell>
        </row>
        <row r="254">
          <cell r="H254">
            <v>0</v>
          </cell>
          <cell r="I254">
            <v>-1131000000</v>
          </cell>
          <cell r="J254">
            <v>0</v>
          </cell>
          <cell r="K254">
            <v>-1131000000</v>
          </cell>
          <cell r="M254">
            <v>-1266560000</v>
          </cell>
        </row>
        <row r="255">
          <cell r="H255">
            <v>0</v>
          </cell>
          <cell r="I255">
            <v>-1131000000</v>
          </cell>
          <cell r="J255">
            <v>0</v>
          </cell>
          <cell r="K255">
            <v>-1131000000</v>
          </cell>
          <cell r="M255">
            <v>-1266560000</v>
          </cell>
        </row>
        <row r="256">
          <cell r="H256">
            <v>-1225037345</v>
          </cell>
          <cell r="I256">
            <v>0</v>
          </cell>
          <cell r="J256">
            <v>-1225037345</v>
          </cell>
          <cell r="K256">
            <v>-1425587376</v>
          </cell>
        </row>
        <row r="257">
          <cell r="H257">
            <v>0</v>
          </cell>
          <cell r="I257">
            <v>-1225037345</v>
          </cell>
          <cell r="J257">
            <v>0</v>
          </cell>
          <cell r="K257">
            <v>-1225037345</v>
          </cell>
          <cell r="M257">
            <v>-1425587376</v>
          </cell>
        </row>
        <row r="258"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M258">
            <v>-12420000</v>
          </cell>
        </row>
        <row r="259">
          <cell r="H259">
            <v>0</v>
          </cell>
          <cell r="I259">
            <v>-1225037345</v>
          </cell>
          <cell r="J259">
            <v>0</v>
          </cell>
          <cell r="K259">
            <v>-1225037345</v>
          </cell>
          <cell r="M259">
            <v>-1438007376</v>
          </cell>
        </row>
        <row r="260">
          <cell r="H260">
            <v>-274741819968</v>
          </cell>
          <cell r="I260">
            <v>86971450788</v>
          </cell>
          <cell r="J260">
            <v>-187770369180</v>
          </cell>
          <cell r="K260">
            <v>-319610170880</v>
          </cell>
        </row>
        <row r="261">
          <cell r="H261">
            <v>0</v>
          </cell>
          <cell r="I261">
            <v>-274741819968</v>
          </cell>
          <cell r="J261">
            <v>86971450788</v>
          </cell>
          <cell r="K261">
            <v>-187770369180</v>
          </cell>
          <cell r="M261">
            <v>-319610170880</v>
          </cell>
        </row>
        <row r="262">
          <cell r="H262">
            <v>0</v>
          </cell>
          <cell r="I262">
            <v>-274741819968</v>
          </cell>
          <cell r="J262">
            <v>86971450788</v>
          </cell>
          <cell r="K262">
            <v>-187770369180</v>
          </cell>
          <cell r="M262">
            <v>-319610170880</v>
          </cell>
        </row>
        <row r="263">
          <cell r="H263">
            <v>0</v>
          </cell>
          <cell r="I263">
            <v>-86971449000</v>
          </cell>
          <cell r="J263">
            <v>-86971449000</v>
          </cell>
          <cell r="K263">
            <v>0</v>
          </cell>
        </row>
        <row r="264">
          <cell r="H264">
            <v>0</v>
          </cell>
          <cell r="I264">
            <v>0</v>
          </cell>
          <cell r="J264">
            <v>-86971449000</v>
          </cell>
          <cell r="K264">
            <v>-86971449000</v>
          </cell>
          <cell r="M264">
            <v>0</v>
          </cell>
        </row>
        <row r="265">
          <cell r="H265">
            <v>0</v>
          </cell>
          <cell r="I265">
            <v>0</v>
          </cell>
          <cell r="J265">
            <v>-86971449000</v>
          </cell>
          <cell r="K265">
            <v>-86971449000</v>
          </cell>
          <cell r="M265">
            <v>0</v>
          </cell>
        </row>
        <row r="266"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M267">
            <v>0</v>
          </cell>
        </row>
        <row r="268">
          <cell r="H268">
            <v>-743743295</v>
          </cell>
          <cell r="I268">
            <v>0</v>
          </cell>
          <cell r="J268">
            <v>-743743295</v>
          </cell>
          <cell r="K268">
            <v>-1005694456</v>
          </cell>
        </row>
        <row r="269">
          <cell r="H269">
            <v>0</v>
          </cell>
          <cell r="I269">
            <v>-743743295</v>
          </cell>
          <cell r="J269">
            <v>0</v>
          </cell>
          <cell r="K269">
            <v>-743743295</v>
          </cell>
          <cell r="M269">
            <v>-1005694456</v>
          </cell>
        </row>
        <row r="270">
          <cell r="H270">
            <v>0</v>
          </cell>
          <cell r="I270">
            <v>-743743295</v>
          </cell>
          <cell r="J270">
            <v>0</v>
          </cell>
          <cell r="K270">
            <v>-743743295</v>
          </cell>
          <cell r="M270">
            <v>-1005694456</v>
          </cell>
        </row>
        <row r="271">
          <cell r="H271">
            <v>-2264400000</v>
          </cell>
          <cell r="I271">
            <v>0</v>
          </cell>
          <cell r="J271">
            <v>-2264400000</v>
          </cell>
          <cell r="K271">
            <v>-2264400000</v>
          </cell>
        </row>
        <row r="272">
          <cell r="H272">
            <v>0</v>
          </cell>
          <cell r="I272">
            <v>-2264400000</v>
          </cell>
          <cell r="J272">
            <v>0</v>
          </cell>
          <cell r="K272">
            <v>-2264400000</v>
          </cell>
          <cell r="M272">
            <v>-2264400000</v>
          </cell>
        </row>
        <row r="273">
          <cell r="H273">
            <v>0</v>
          </cell>
          <cell r="I273">
            <v>-4528800000</v>
          </cell>
          <cell r="J273">
            <v>0</v>
          </cell>
          <cell r="K273">
            <v>-4528800000</v>
          </cell>
          <cell r="M273">
            <v>-4528800000</v>
          </cell>
        </row>
        <row r="274">
          <cell r="H274">
            <v>0</v>
          </cell>
          <cell r="I274">
            <v>-754800000</v>
          </cell>
          <cell r="J274">
            <v>0</v>
          </cell>
          <cell r="K274">
            <v>-754800000</v>
          </cell>
          <cell r="M274">
            <v>-754800000</v>
          </cell>
        </row>
        <row r="275">
          <cell r="H275">
            <v>0</v>
          </cell>
          <cell r="I275">
            <v>-7548000000</v>
          </cell>
          <cell r="J275">
            <v>0</v>
          </cell>
          <cell r="K275">
            <v>-7548000000</v>
          </cell>
          <cell r="M275">
            <v>-7548000000</v>
          </cell>
        </row>
        <row r="276">
          <cell r="H276">
            <v>-906975000</v>
          </cell>
          <cell r="I276">
            <v>0</v>
          </cell>
          <cell r="J276">
            <v>-906975000</v>
          </cell>
          <cell r="K276">
            <v>-906975000</v>
          </cell>
        </row>
        <row r="277">
          <cell r="H277">
            <v>0</v>
          </cell>
          <cell r="I277">
            <v>-906975000</v>
          </cell>
          <cell r="J277">
            <v>0</v>
          </cell>
          <cell r="K277">
            <v>-906975000</v>
          </cell>
          <cell r="M277">
            <v>-906975000</v>
          </cell>
        </row>
        <row r="278">
          <cell r="H278">
            <v>0</v>
          </cell>
          <cell r="I278">
            <v>-906975000</v>
          </cell>
          <cell r="J278">
            <v>0</v>
          </cell>
          <cell r="K278">
            <v>-906975000</v>
          </cell>
          <cell r="M278">
            <v>-906975000</v>
          </cell>
        </row>
        <row r="279">
          <cell r="H279">
            <v>287156461519</v>
          </cell>
          <cell r="I279">
            <v>1</v>
          </cell>
          <cell r="J279">
            <v>287156461520</v>
          </cell>
          <cell r="K279">
            <v>257204279141</v>
          </cell>
        </row>
        <row r="280">
          <cell r="H280">
            <v>0</v>
          </cell>
          <cell r="I280">
            <v>287156461519</v>
          </cell>
          <cell r="J280">
            <v>1</v>
          </cell>
          <cell r="K280">
            <v>287156461520</v>
          </cell>
          <cell r="M280">
            <v>257204279141</v>
          </cell>
        </row>
        <row r="281">
          <cell r="H281">
            <v>0</v>
          </cell>
          <cell r="I281">
            <v>287156461519</v>
          </cell>
          <cell r="J281">
            <v>1</v>
          </cell>
          <cell r="K281">
            <v>287156461520</v>
          </cell>
          <cell r="M281">
            <v>257204279141</v>
          </cell>
        </row>
        <row r="282">
          <cell r="H282">
            <v>-229260000</v>
          </cell>
          <cell r="I282">
            <v>0</v>
          </cell>
          <cell r="J282">
            <v>-229260000</v>
          </cell>
          <cell r="K282">
            <v>-242212000</v>
          </cell>
        </row>
        <row r="283">
          <cell r="H283">
            <v>0</v>
          </cell>
          <cell r="I283">
            <v>-229260000</v>
          </cell>
          <cell r="J283">
            <v>0</v>
          </cell>
          <cell r="K283">
            <v>-229260000</v>
          </cell>
          <cell r="M283">
            <v>-242212000</v>
          </cell>
        </row>
        <row r="284">
          <cell r="H284">
            <v>0</v>
          </cell>
          <cell r="I284">
            <v>-5577675727</v>
          </cell>
          <cell r="J284">
            <v>0</v>
          </cell>
          <cell r="K284">
            <v>-5577675727</v>
          </cell>
          <cell r="M284">
            <v>-5570165000</v>
          </cell>
        </row>
        <row r="285">
          <cell r="H285">
            <v>0</v>
          </cell>
          <cell r="I285">
            <v>-5806935727</v>
          </cell>
          <cell r="J285">
            <v>0</v>
          </cell>
          <cell r="K285">
            <v>-5806935727</v>
          </cell>
          <cell r="M285">
            <v>-5812377000</v>
          </cell>
        </row>
        <row r="286">
          <cell r="H286">
            <v>-1778873550</v>
          </cell>
          <cell r="I286">
            <v>0</v>
          </cell>
          <cell r="J286">
            <v>-1778873550</v>
          </cell>
          <cell r="K286">
            <v>-1867037618</v>
          </cell>
        </row>
        <row r="287">
          <cell r="H287">
            <v>0</v>
          </cell>
          <cell r="I287">
            <v>-1778873550</v>
          </cell>
          <cell r="J287">
            <v>0</v>
          </cell>
          <cell r="K287">
            <v>-1778873550</v>
          </cell>
          <cell r="M287">
            <v>-1867037618</v>
          </cell>
        </row>
        <row r="288">
          <cell r="H288">
            <v>0</v>
          </cell>
          <cell r="I288">
            <v>-39677419</v>
          </cell>
          <cell r="J288">
            <v>0</v>
          </cell>
          <cell r="K288">
            <v>-39677419</v>
          </cell>
          <cell r="M288">
            <v>-34270000</v>
          </cell>
        </row>
        <row r="289">
          <cell r="H289">
            <v>0</v>
          </cell>
          <cell r="I289">
            <v>-41343726</v>
          </cell>
          <cell r="J289">
            <v>0</v>
          </cell>
          <cell r="K289">
            <v>-41343726</v>
          </cell>
          <cell r="M289">
            <v>0</v>
          </cell>
        </row>
        <row r="290">
          <cell r="H290">
            <v>0</v>
          </cell>
          <cell r="I290">
            <v>-1859894695</v>
          </cell>
          <cell r="J290">
            <v>0</v>
          </cell>
          <cell r="K290">
            <v>-1859894695</v>
          </cell>
          <cell r="M290">
            <v>-1901307618</v>
          </cell>
        </row>
        <row r="291">
          <cell r="H291">
            <v>-972150396</v>
          </cell>
          <cell r="I291">
            <v>0</v>
          </cell>
          <cell r="J291">
            <v>-972150396</v>
          </cell>
          <cell r="K291">
            <v>-917058000</v>
          </cell>
        </row>
        <row r="292">
          <cell r="H292">
            <v>0</v>
          </cell>
          <cell r="I292">
            <v>-972150396</v>
          </cell>
          <cell r="J292">
            <v>0</v>
          </cell>
          <cell r="K292">
            <v>-972150396</v>
          </cell>
          <cell r="M292">
            <v>-917058000</v>
          </cell>
        </row>
        <row r="293">
          <cell r="H293">
            <v>0</v>
          </cell>
          <cell r="I293">
            <v>-972150396</v>
          </cell>
          <cell r="J293">
            <v>0</v>
          </cell>
          <cell r="K293">
            <v>-972150396</v>
          </cell>
          <cell r="M293">
            <v>-917058000</v>
          </cell>
        </row>
        <row r="294">
          <cell r="H294">
            <v>-60688641</v>
          </cell>
          <cell r="I294">
            <v>0</v>
          </cell>
          <cell r="J294">
            <v>-60688641</v>
          </cell>
          <cell r="K294">
            <v>-79638647</v>
          </cell>
        </row>
        <row r="295">
          <cell r="H295">
            <v>0</v>
          </cell>
          <cell r="I295">
            <v>-60688641</v>
          </cell>
          <cell r="J295">
            <v>0</v>
          </cell>
          <cell r="K295">
            <v>-60688641</v>
          </cell>
          <cell r="M295">
            <v>-79638647</v>
          </cell>
        </row>
        <row r="296">
          <cell r="H296">
            <v>0</v>
          </cell>
          <cell r="I296">
            <v>-426889461</v>
          </cell>
          <cell r="J296">
            <v>0</v>
          </cell>
          <cell r="K296">
            <v>-426889461</v>
          </cell>
          <cell r="M296">
            <v>-579150007</v>
          </cell>
        </row>
        <row r="297">
          <cell r="H297">
            <v>0</v>
          </cell>
          <cell r="I297">
            <v>-487578102</v>
          </cell>
          <cell r="J297">
            <v>0</v>
          </cell>
          <cell r="K297">
            <v>-487578102</v>
          </cell>
          <cell r="M297">
            <v>-658788654</v>
          </cell>
        </row>
        <row r="298">
          <cell r="H298">
            <v>0</v>
          </cell>
          <cell r="I298">
            <v>0</v>
          </cell>
          <cell r="J298">
            <v>0</v>
          </cell>
          <cell r="K298">
            <v>-335250000</v>
          </cell>
        </row>
        <row r="299"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M299">
            <v>-335250000</v>
          </cell>
        </row>
        <row r="300"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M300">
            <v>-335250000</v>
          </cell>
        </row>
        <row r="301">
          <cell r="H301">
            <v>0</v>
          </cell>
          <cell r="I301">
            <v>0</v>
          </cell>
          <cell r="J301">
            <v>0</v>
          </cell>
          <cell r="K301">
            <v>0</v>
          </cell>
        </row>
        <row r="302"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M302">
            <v>0</v>
          </cell>
        </row>
        <row r="303"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M303">
            <v>0</v>
          </cell>
        </row>
        <row r="304">
          <cell r="H304">
            <v>-924375225</v>
          </cell>
          <cell r="I304">
            <v>77175835</v>
          </cell>
          <cell r="J304">
            <v>-847199390</v>
          </cell>
          <cell r="K304">
            <v>-939364881</v>
          </cell>
        </row>
        <row r="305">
          <cell r="H305">
            <v>0</v>
          </cell>
          <cell r="I305">
            <v>-924375225</v>
          </cell>
          <cell r="J305">
            <v>77175835</v>
          </cell>
          <cell r="K305">
            <v>-847199390</v>
          </cell>
          <cell r="M305">
            <v>-939364881</v>
          </cell>
        </row>
        <row r="306"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M306">
            <v>0</v>
          </cell>
        </row>
        <row r="307">
          <cell r="H307">
            <v>0</v>
          </cell>
          <cell r="I307">
            <v>-122239237</v>
          </cell>
          <cell r="J307">
            <v>9591644</v>
          </cell>
          <cell r="K307">
            <v>-112647593</v>
          </cell>
          <cell r="M307">
            <v>-126934312</v>
          </cell>
        </row>
        <row r="308">
          <cell r="H308">
            <v>0</v>
          </cell>
          <cell r="I308">
            <v>-1046614462</v>
          </cell>
          <cell r="J308">
            <v>86767479</v>
          </cell>
          <cell r="K308">
            <v>-959846983</v>
          </cell>
          <cell r="M308">
            <v>-1066299193</v>
          </cell>
        </row>
        <row r="309">
          <cell r="H309">
            <v>-737350000</v>
          </cell>
          <cell r="I309">
            <v>0</v>
          </cell>
          <cell r="J309">
            <v>-737350000</v>
          </cell>
          <cell r="K309">
            <v>-808221000</v>
          </cell>
        </row>
        <row r="310">
          <cell r="H310">
            <v>0</v>
          </cell>
          <cell r="I310">
            <v>-737350000</v>
          </cell>
          <cell r="J310">
            <v>0</v>
          </cell>
          <cell r="K310">
            <v>-737350000</v>
          </cell>
          <cell r="M310">
            <v>-808221000</v>
          </cell>
        </row>
        <row r="311"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M311">
            <v>0</v>
          </cell>
        </row>
        <row r="312">
          <cell r="H312">
            <v>0</v>
          </cell>
          <cell r="I312">
            <v>-737350000</v>
          </cell>
          <cell r="J312">
            <v>0</v>
          </cell>
          <cell r="K312">
            <v>-737350000</v>
          </cell>
          <cell r="M312">
            <v>-808221000</v>
          </cell>
        </row>
        <row r="313">
          <cell r="H313">
            <v>-565000</v>
          </cell>
          <cell r="I313">
            <v>0</v>
          </cell>
          <cell r="J313">
            <v>-565000</v>
          </cell>
          <cell r="K313">
            <v>-3194000</v>
          </cell>
        </row>
        <row r="314">
          <cell r="H314">
            <v>0</v>
          </cell>
          <cell r="I314">
            <v>-565000</v>
          </cell>
          <cell r="J314">
            <v>0</v>
          </cell>
          <cell r="K314">
            <v>-565000</v>
          </cell>
          <cell r="M314">
            <v>-3194000</v>
          </cell>
        </row>
        <row r="315">
          <cell r="H315">
            <v>0</v>
          </cell>
          <cell r="I315">
            <v>-13446000</v>
          </cell>
          <cell r="J315">
            <v>0</v>
          </cell>
          <cell r="K315">
            <v>-13446000</v>
          </cell>
          <cell r="M315">
            <v>-20117000</v>
          </cell>
        </row>
        <row r="316">
          <cell r="H316">
            <v>0</v>
          </cell>
          <cell r="I316">
            <v>-181454546</v>
          </cell>
          <cell r="J316">
            <v>288000</v>
          </cell>
          <cell r="K316">
            <v>-181166546</v>
          </cell>
          <cell r="M316">
            <v>-129246363</v>
          </cell>
        </row>
        <row r="317"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M317">
            <v>0</v>
          </cell>
        </row>
        <row r="318">
          <cell r="H318">
            <v>0</v>
          </cell>
          <cell r="I318">
            <v>-195465546</v>
          </cell>
          <cell r="J318">
            <v>288000</v>
          </cell>
          <cell r="K318">
            <v>-195177546</v>
          </cell>
          <cell r="M318">
            <v>-152557363</v>
          </cell>
        </row>
        <row r="319">
          <cell r="H319">
            <v>203195968</v>
          </cell>
          <cell r="I319">
            <v>0</v>
          </cell>
          <cell r="J319">
            <v>203195968</v>
          </cell>
          <cell r="K319">
            <v>220855167</v>
          </cell>
        </row>
        <row r="320">
          <cell r="H320">
            <v>0</v>
          </cell>
          <cell r="I320">
            <v>203195968</v>
          </cell>
          <cell r="J320">
            <v>0</v>
          </cell>
          <cell r="K320">
            <v>203195968</v>
          </cell>
          <cell r="M320">
            <v>220855167</v>
          </cell>
        </row>
        <row r="321">
          <cell r="H321">
            <v>0</v>
          </cell>
          <cell r="I321">
            <v>102711029</v>
          </cell>
          <cell r="J321">
            <v>0</v>
          </cell>
          <cell r="K321">
            <v>102711029</v>
          </cell>
          <cell r="M321">
            <v>114239967</v>
          </cell>
        </row>
        <row r="322">
          <cell r="H322">
            <v>0</v>
          </cell>
          <cell r="I322">
            <v>15219300</v>
          </cell>
          <cell r="J322">
            <v>0</v>
          </cell>
          <cell r="K322">
            <v>15219300</v>
          </cell>
          <cell r="M322">
            <v>24393030</v>
          </cell>
        </row>
        <row r="323">
          <cell r="H323">
            <v>0</v>
          </cell>
          <cell r="I323">
            <v>43214693</v>
          </cell>
          <cell r="J323">
            <v>0</v>
          </cell>
          <cell r="K323">
            <v>43214693</v>
          </cell>
          <cell r="M323">
            <v>45023757</v>
          </cell>
        </row>
        <row r="324">
          <cell r="H324">
            <v>0</v>
          </cell>
          <cell r="I324">
            <v>12933374</v>
          </cell>
          <cell r="J324">
            <v>0</v>
          </cell>
          <cell r="K324">
            <v>12933374</v>
          </cell>
          <cell r="M324">
            <v>7644221</v>
          </cell>
        </row>
        <row r="325"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M325">
            <v>0</v>
          </cell>
        </row>
        <row r="326">
          <cell r="H326">
            <v>0</v>
          </cell>
          <cell r="I326">
            <v>62257245</v>
          </cell>
          <cell r="J326">
            <v>0</v>
          </cell>
          <cell r="K326">
            <v>62257245</v>
          </cell>
          <cell r="M326">
            <v>55970000</v>
          </cell>
        </row>
        <row r="327"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M327">
            <v>0</v>
          </cell>
        </row>
        <row r="328">
          <cell r="H328">
            <v>0</v>
          </cell>
          <cell r="I328">
            <v>397355533</v>
          </cell>
          <cell r="J328">
            <v>0</v>
          </cell>
          <cell r="K328">
            <v>397355533</v>
          </cell>
          <cell r="M328">
            <v>435499818</v>
          </cell>
        </row>
        <row r="329">
          <cell r="H329">
            <v>0</v>
          </cell>
          <cell r="I329">
            <v>8890000</v>
          </cell>
          <cell r="J329">
            <v>0</v>
          </cell>
          <cell r="K329">
            <v>8890000</v>
          </cell>
          <cell r="M329">
            <v>0</v>
          </cell>
        </row>
        <row r="330">
          <cell r="H330">
            <v>0</v>
          </cell>
          <cell r="I330">
            <v>15767000</v>
          </cell>
          <cell r="J330">
            <v>0</v>
          </cell>
          <cell r="K330">
            <v>15767000</v>
          </cell>
          <cell r="M330">
            <v>15658067</v>
          </cell>
        </row>
        <row r="331">
          <cell r="H331">
            <v>0</v>
          </cell>
          <cell r="I331">
            <v>3240750</v>
          </cell>
          <cell r="J331">
            <v>0</v>
          </cell>
          <cell r="K331">
            <v>3240750</v>
          </cell>
          <cell r="M331">
            <v>36426967</v>
          </cell>
        </row>
        <row r="332">
          <cell r="H332">
            <v>0</v>
          </cell>
          <cell r="I332">
            <v>12730000</v>
          </cell>
          <cell r="J332">
            <v>0</v>
          </cell>
          <cell r="K332">
            <v>12730000</v>
          </cell>
          <cell r="M332">
            <v>14770833</v>
          </cell>
        </row>
        <row r="333">
          <cell r="H333">
            <v>0</v>
          </cell>
          <cell r="I333">
            <v>9103999</v>
          </cell>
          <cell r="J333">
            <v>0</v>
          </cell>
          <cell r="K333">
            <v>9103999</v>
          </cell>
          <cell r="M333">
            <v>7445500</v>
          </cell>
        </row>
        <row r="334">
          <cell r="H334">
            <v>0</v>
          </cell>
          <cell r="I334">
            <v>279805378</v>
          </cell>
          <cell r="J334">
            <v>0</v>
          </cell>
          <cell r="K334">
            <v>279805378</v>
          </cell>
          <cell r="M334">
            <v>248316480</v>
          </cell>
        </row>
        <row r="335"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M335">
            <v>317500</v>
          </cell>
        </row>
        <row r="336">
          <cell r="H336">
            <v>0</v>
          </cell>
          <cell r="I336">
            <v>280801814</v>
          </cell>
          <cell r="J336">
            <v>0</v>
          </cell>
          <cell r="K336">
            <v>280801814</v>
          </cell>
          <cell r="M336">
            <v>384698073</v>
          </cell>
        </row>
        <row r="337">
          <cell r="H337">
            <v>0</v>
          </cell>
          <cell r="I337">
            <v>4984389</v>
          </cell>
          <cell r="J337">
            <v>0</v>
          </cell>
          <cell r="K337">
            <v>4984389</v>
          </cell>
          <cell r="M337">
            <v>16682090</v>
          </cell>
        </row>
        <row r="338"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M338">
            <v>0</v>
          </cell>
        </row>
        <row r="339"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M339">
            <v>0</v>
          </cell>
        </row>
        <row r="340">
          <cell r="H340">
            <v>0</v>
          </cell>
          <cell r="I340">
            <v>669273</v>
          </cell>
          <cell r="J340">
            <v>0</v>
          </cell>
          <cell r="K340">
            <v>669273</v>
          </cell>
          <cell r="M340">
            <v>1550527</v>
          </cell>
        </row>
        <row r="341">
          <cell r="H341">
            <v>0</v>
          </cell>
          <cell r="I341">
            <v>8000</v>
          </cell>
          <cell r="J341">
            <v>0</v>
          </cell>
          <cell r="K341">
            <v>8000</v>
          </cell>
          <cell r="M341">
            <v>62463</v>
          </cell>
        </row>
        <row r="342"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M342">
            <v>0</v>
          </cell>
        </row>
        <row r="343">
          <cell r="H343">
            <v>0</v>
          </cell>
          <cell r="I343">
            <v>86376511</v>
          </cell>
          <cell r="J343">
            <v>0</v>
          </cell>
          <cell r="K343">
            <v>86376511</v>
          </cell>
          <cell r="M343">
            <v>51366359</v>
          </cell>
        </row>
        <row r="344">
          <cell r="H344">
            <v>0</v>
          </cell>
          <cell r="I344">
            <v>61429313</v>
          </cell>
          <cell r="J344">
            <v>0</v>
          </cell>
          <cell r="K344">
            <v>61429313</v>
          </cell>
          <cell r="M344">
            <v>52750177</v>
          </cell>
        </row>
        <row r="345">
          <cell r="H345">
            <v>0</v>
          </cell>
          <cell r="I345">
            <v>45745641</v>
          </cell>
          <cell r="J345">
            <v>0</v>
          </cell>
          <cell r="K345">
            <v>45745641</v>
          </cell>
          <cell r="M345">
            <v>36037655</v>
          </cell>
        </row>
        <row r="346">
          <cell r="H346">
            <v>0</v>
          </cell>
          <cell r="I346">
            <v>21112078</v>
          </cell>
          <cell r="J346">
            <v>0</v>
          </cell>
          <cell r="K346">
            <v>21112078</v>
          </cell>
          <cell r="M346">
            <v>24833041</v>
          </cell>
        </row>
        <row r="347">
          <cell r="H347">
            <v>0</v>
          </cell>
          <cell r="I347">
            <v>9307461444</v>
          </cell>
          <cell r="J347">
            <v>279916</v>
          </cell>
          <cell r="K347">
            <v>9307741360</v>
          </cell>
          <cell r="M347">
            <v>9308092388</v>
          </cell>
        </row>
        <row r="348"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M348">
            <v>0</v>
          </cell>
        </row>
        <row r="349">
          <cell r="H349">
            <v>0</v>
          </cell>
          <cell r="I349">
            <v>265992507</v>
          </cell>
          <cell r="J349">
            <v>0</v>
          </cell>
          <cell r="K349">
            <v>265992507</v>
          </cell>
          <cell r="M349">
            <v>234343671</v>
          </cell>
        </row>
        <row r="350"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M350">
            <v>0</v>
          </cell>
        </row>
        <row r="351">
          <cell r="H351">
            <v>0</v>
          </cell>
          <cell r="I351">
            <v>4412855</v>
          </cell>
          <cell r="J351">
            <v>0</v>
          </cell>
          <cell r="K351">
            <v>4412855</v>
          </cell>
          <cell r="M351">
            <v>5334031</v>
          </cell>
        </row>
        <row r="352">
          <cell r="H352">
            <v>0</v>
          </cell>
          <cell r="I352">
            <v>761400</v>
          </cell>
          <cell r="J352">
            <v>0</v>
          </cell>
          <cell r="K352">
            <v>761400</v>
          </cell>
          <cell r="M352">
            <v>1846100</v>
          </cell>
        </row>
        <row r="353">
          <cell r="H353">
            <v>0</v>
          </cell>
          <cell r="I353">
            <v>606401</v>
          </cell>
          <cell r="J353">
            <v>0</v>
          </cell>
          <cell r="K353">
            <v>606401</v>
          </cell>
          <cell r="M353">
            <v>494153</v>
          </cell>
        </row>
        <row r="354">
          <cell r="H354">
            <v>0</v>
          </cell>
          <cell r="I354">
            <v>1505976</v>
          </cell>
          <cell r="J354">
            <v>0</v>
          </cell>
          <cell r="K354">
            <v>1505976</v>
          </cell>
          <cell r="M354">
            <v>2195288</v>
          </cell>
        </row>
        <row r="355">
          <cell r="H355">
            <v>0</v>
          </cell>
          <cell r="I355">
            <v>8910965</v>
          </cell>
          <cell r="J355">
            <v>0</v>
          </cell>
          <cell r="K355">
            <v>8910965</v>
          </cell>
          <cell r="M355">
            <v>8304091</v>
          </cell>
        </row>
        <row r="356">
          <cell r="H356">
            <v>0</v>
          </cell>
          <cell r="I356">
            <v>0</v>
          </cell>
          <cell r="J356">
            <v>31125000</v>
          </cell>
          <cell r="K356">
            <v>31125000</v>
          </cell>
          <cell r="M356">
            <v>26808745</v>
          </cell>
        </row>
        <row r="357">
          <cell r="H357">
            <v>0</v>
          </cell>
          <cell r="I357">
            <v>990000</v>
          </cell>
          <cell r="J357">
            <v>0</v>
          </cell>
          <cell r="K357">
            <v>990000</v>
          </cell>
          <cell r="M357">
            <v>7821700</v>
          </cell>
        </row>
        <row r="358"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M358">
            <v>113300</v>
          </cell>
        </row>
        <row r="359"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M359">
            <v>0</v>
          </cell>
        </row>
        <row r="360">
          <cell r="H360">
            <v>0</v>
          </cell>
          <cell r="I360">
            <v>283747500</v>
          </cell>
          <cell r="J360">
            <v>0</v>
          </cell>
          <cell r="K360">
            <v>283747500</v>
          </cell>
          <cell r="M360">
            <v>0</v>
          </cell>
        </row>
        <row r="361">
          <cell r="H361">
            <v>0</v>
          </cell>
          <cell r="I361">
            <v>11541940336</v>
          </cell>
          <cell r="J361">
            <v>31404916</v>
          </cell>
          <cell r="K361">
            <v>11573345252</v>
          </cell>
          <cell r="M361">
            <v>11389895159</v>
          </cell>
        </row>
        <row r="362">
          <cell r="H362">
            <v>625809663</v>
          </cell>
          <cell r="I362">
            <v>0</v>
          </cell>
          <cell r="J362">
            <v>625809663</v>
          </cell>
          <cell r="K362">
            <v>863377609</v>
          </cell>
        </row>
        <row r="363">
          <cell r="H363">
            <v>0</v>
          </cell>
          <cell r="I363">
            <v>625809663</v>
          </cell>
          <cell r="J363">
            <v>0</v>
          </cell>
          <cell r="K363">
            <v>625809663</v>
          </cell>
          <cell r="M363">
            <v>863377609</v>
          </cell>
        </row>
        <row r="364">
          <cell r="H364">
            <v>0</v>
          </cell>
          <cell r="I364">
            <v>31020146</v>
          </cell>
          <cell r="J364">
            <v>0</v>
          </cell>
          <cell r="K364">
            <v>31020146</v>
          </cell>
          <cell r="M364">
            <v>22267479</v>
          </cell>
        </row>
        <row r="365"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M365">
            <v>36016500</v>
          </cell>
        </row>
        <row r="366">
          <cell r="H366">
            <v>0</v>
          </cell>
          <cell r="I366">
            <v>33493950</v>
          </cell>
          <cell r="J366">
            <v>0</v>
          </cell>
          <cell r="K366">
            <v>33493950</v>
          </cell>
          <cell r="M366">
            <v>38281580</v>
          </cell>
        </row>
        <row r="367">
          <cell r="H367">
            <v>0</v>
          </cell>
          <cell r="I367">
            <v>105944355</v>
          </cell>
          <cell r="J367">
            <v>0</v>
          </cell>
          <cell r="K367">
            <v>105944355</v>
          </cell>
          <cell r="M367">
            <v>166888507</v>
          </cell>
        </row>
        <row r="368">
          <cell r="H368">
            <v>0</v>
          </cell>
          <cell r="I368">
            <v>28754477</v>
          </cell>
          <cell r="J368">
            <v>0</v>
          </cell>
          <cell r="K368">
            <v>28754477</v>
          </cell>
          <cell r="M368">
            <v>33202776</v>
          </cell>
        </row>
        <row r="369"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M369">
            <v>0</v>
          </cell>
        </row>
        <row r="370">
          <cell r="H370">
            <v>0</v>
          </cell>
          <cell r="I370">
            <v>164133322</v>
          </cell>
          <cell r="J370">
            <v>0</v>
          </cell>
          <cell r="K370">
            <v>164133322</v>
          </cell>
          <cell r="M370">
            <v>179129000</v>
          </cell>
        </row>
        <row r="371"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M371">
            <v>0</v>
          </cell>
        </row>
        <row r="372">
          <cell r="H372">
            <v>0</v>
          </cell>
          <cell r="I372">
            <v>48490910</v>
          </cell>
          <cell r="J372">
            <v>0</v>
          </cell>
          <cell r="K372">
            <v>48490910</v>
          </cell>
          <cell r="M372">
            <v>38935300</v>
          </cell>
        </row>
        <row r="373">
          <cell r="H373">
            <v>0</v>
          </cell>
          <cell r="I373">
            <v>32921000</v>
          </cell>
          <cell r="J373">
            <v>0</v>
          </cell>
          <cell r="K373">
            <v>32921000</v>
          </cell>
          <cell r="M373">
            <v>25162500</v>
          </cell>
        </row>
        <row r="374">
          <cell r="H374">
            <v>0</v>
          </cell>
          <cell r="I374">
            <v>12958717</v>
          </cell>
          <cell r="J374">
            <v>0</v>
          </cell>
          <cell r="K374">
            <v>12958717</v>
          </cell>
          <cell r="M374">
            <v>175025362</v>
          </cell>
        </row>
        <row r="375">
          <cell r="H375">
            <v>0</v>
          </cell>
          <cell r="I375">
            <v>6030000</v>
          </cell>
          <cell r="J375">
            <v>0</v>
          </cell>
          <cell r="K375">
            <v>6030000</v>
          </cell>
          <cell r="M375">
            <v>7370000</v>
          </cell>
        </row>
        <row r="376">
          <cell r="H376">
            <v>0</v>
          </cell>
          <cell r="I376">
            <v>47101889</v>
          </cell>
          <cell r="J376">
            <v>0</v>
          </cell>
          <cell r="K376">
            <v>47101889</v>
          </cell>
          <cell r="M376">
            <v>55826759</v>
          </cell>
        </row>
        <row r="377"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M377">
            <v>0</v>
          </cell>
        </row>
        <row r="378">
          <cell r="H378">
            <v>0</v>
          </cell>
          <cell r="I378">
            <v>2238986</v>
          </cell>
          <cell r="J378">
            <v>0</v>
          </cell>
          <cell r="K378">
            <v>2238986</v>
          </cell>
          <cell r="M378">
            <v>3038750</v>
          </cell>
        </row>
        <row r="379">
          <cell r="H379">
            <v>0</v>
          </cell>
          <cell r="I379">
            <v>22175000</v>
          </cell>
          <cell r="J379">
            <v>0</v>
          </cell>
          <cell r="K379">
            <v>22175000</v>
          </cell>
          <cell r="M379">
            <v>17973921</v>
          </cell>
        </row>
        <row r="380">
          <cell r="H380">
            <v>0</v>
          </cell>
          <cell r="I380">
            <v>641130</v>
          </cell>
          <cell r="J380">
            <v>0</v>
          </cell>
          <cell r="K380">
            <v>641130</v>
          </cell>
          <cell r="M380">
            <v>556443</v>
          </cell>
        </row>
        <row r="381">
          <cell r="H381">
            <v>0</v>
          </cell>
          <cell r="I381">
            <v>1590000</v>
          </cell>
          <cell r="J381">
            <v>0</v>
          </cell>
          <cell r="K381">
            <v>1590000</v>
          </cell>
          <cell r="M381">
            <v>0</v>
          </cell>
        </row>
        <row r="382">
          <cell r="H382">
            <v>0</v>
          </cell>
          <cell r="I382">
            <v>2660000</v>
          </cell>
          <cell r="J382">
            <v>0</v>
          </cell>
          <cell r="K382">
            <v>2660000</v>
          </cell>
          <cell r="M382">
            <v>2398647</v>
          </cell>
        </row>
        <row r="383"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M383">
            <v>0</v>
          </cell>
        </row>
        <row r="384"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M384">
            <v>51504</v>
          </cell>
        </row>
        <row r="385">
          <cell r="H385">
            <v>0</v>
          </cell>
          <cell r="I385">
            <v>370304</v>
          </cell>
          <cell r="J385">
            <v>0</v>
          </cell>
          <cell r="K385">
            <v>370304</v>
          </cell>
          <cell r="M385">
            <v>205562</v>
          </cell>
        </row>
        <row r="386"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M386">
            <v>86943</v>
          </cell>
        </row>
        <row r="387">
          <cell r="H387">
            <v>0</v>
          </cell>
          <cell r="I387">
            <v>13664107</v>
          </cell>
          <cell r="J387">
            <v>0</v>
          </cell>
          <cell r="K387">
            <v>13664107</v>
          </cell>
          <cell r="M387">
            <v>13230459</v>
          </cell>
        </row>
        <row r="388">
          <cell r="H388">
            <v>0</v>
          </cell>
          <cell r="I388">
            <v>171105425</v>
          </cell>
          <cell r="J388">
            <v>0</v>
          </cell>
          <cell r="K388">
            <v>171105425</v>
          </cell>
          <cell r="M388">
            <v>134215750</v>
          </cell>
        </row>
        <row r="389">
          <cell r="H389">
            <v>0</v>
          </cell>
          <cell r="I389">
            <v>15402000</v>
          </cell>
          <cell r="J389">
            <v>0</v>
          </cell>
          <cell r="K389">
            <v>15402000</v>
          </cell>
          <cell r="M389">
            <v>15849952</v>
          </cell>
        </row>
        <row r="390">
          <cell r="H390">
            <v>0</v>
          </cell>
          <cell r="I390">
            <v>822999</v>
          </cell>
          <cell r="J390">
            <v>0</v>
          </cell>
          <cell r="K390">
            <v>822999</v>
          </cell>
          <cell r="M390">
            <v>946619</v>
          </cell>
        </row>
        <row r="391"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M391">
            <v>1497000</v>
          </cell>
        </row>
        <row r="392"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M392">
            <v>100000</v>
          </cell>
        </row>
        <row r="393"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M393">
            <v>465000</v>
          </cell>
        </row>
        <row r="394">
          <cell r="H394">
            <v>0</v>
          </cell>
          <cell r="I394">
            <v>160673490</v>
          </cell>
          <cell r="J394">
            <v>0</v>
          </cell>
          <cell r="K394">
            <v>160673490</v>
          </cell>
          <cell r="M394">
            <v>0</v>
          </cell>
        </row>
        <row r="395">
          <cell r="H395">
            <v>0</v>
          </cell>
          <cell r="I395">
            <v>141648319</v>
          </cell>
          <cell r="J395">
            <v>0</v>
          </cell>
          <cell r="K395">
            <v>141648319</v>
          </cell>
          <cell r="M395">
            <v>119635102</v>
          </cell>
        </row>
        <row r="396">
          <cell r="H396">
            <v>0</v>
          </cell>
          <cell r="I396">
            <v>7514266</v>
          </cell>
          <cell r="J396">
            <v>0</v>
          </cell>
          <cell r="K396">
            <v>7514266</v>
          </cell>
          <cell r="M396">
            <v>8436281</v>
          </cell>
        </row>
        <row r="397">
          <cell r="H397">
            <v>0</v>
          </cell>
          <cell r="I397">
            <v>9106150</v>
          </cell>
          <cell r="J397">
            <v>0</v>
          </cell>
          <cell r="K397">
            <v>9106150</v>
          </cell>
          <cell r="M397">
            <v>10283200</v>
          </cell>
        </row>
        <row r="398">
          <cell r="H398">
            <v>0</v>
          </cell>
          <cell r="I398">
            <v>28346660</v>
          </cell>
          <cell r="J398">
            <v>0</v>
          </cell>
          <cell r="K398">
            <v>28346660</v>
          </cell>
          <cell r="M398">
            <v>27969757</v>
          </cell>
        </row>
        <row r="399">
          <cell r="H399">
            <v>0</v>
          </cell>
          <cell r="I399">
            <v>8576593</v>
          </cell>
          <cell r="J399">
            <v>0</v>
          </cell>
          <cell r="K399">
            <v>8576593</v>
          </cell>
          <cell r="M399">
            <v>4924652</v>
          </cell>
        </row>
        <row r="400"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M400">
            <v>0</v>
          </cell>
        </row>
        <row r="401">
          <cell r="H401">
            <v>0</v>
          </cell>
          <cell r="I401">
            <v>36588694</v>
          </cell>
          <cell r="J401">
            <v>0</v>
          </cell>
          <cell r="K401">
            <v>36588694</v>
          </cell>
          <cell r="M401">
            <v>31255000</v>
          </cell>
        </row>
        <row r="402"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M402">
            <v>0</v>
          </cell>
        </row>
        <row r="403">
          <cell r="H403">
            <v>0</v>
          </cell>
          <cell r="I403">
            <v>5368000</v>
          </cell>
          <cell r="J403">
            <v>0</v>
          </cell>
          <cell r="K403">
            <v>5368000</v>
          </cell>
          <cell r="M403">
            <v>0</v>
          </cell>
        </row>
        <row r="404">
          <cell r="H404">
            <v>0</v>
          </cell>
          <cell r="I404">
            <v>61476400</v>
          </cell>
          <cell r="J404">
            <v>0</v>
          </cell>
          <cell r="K404">
            <v>61476400</v>
          </cell>
          <cell r="M404">
            <v>75365210</v>
          </cell>
        </row>
        <row r="405">
          <cell r="H405">
            <v>0</v>
          </cell>
          <cell r="I405">
            <v>9437500</v>
          </cell>
          <cell r="J405">
            <v>0</v>
          </cell>
          <cell r="K405">
            <v>9437500</v>
          </cell>
          <cell r="M405">
            <v>8602500</v>
          </cell>
        </row>
        <row r="406">
          <cell r="H406">
            <v>0</v>
          </cell>
          <cell r="I406">
            <v>1236750</v>
          </cell>
          <cell r="J406">
            <v>0</v>
          </cell>
          <cell r="K406">
            <v>1236750</v>
          </cell>
          <cell r="M406">
            <v>16069750</v>
          </cell>
        </row>
        <row r="407">
          <cell r="H407">
            <v>0</v>
          </cell>
          <cell r="I407">
            <v>7596000</v>
          </cell>
          <cell r="J407">
            <v>0</v>
          </cell>
          <cell r="K407">
            <v>7596000</v>
          </cell>
          <cell r="M407">
            <v>8046000</v>
          </cell>
        </row>
        <row r="408">
          <cell r="H408">
            <v>0</v>
          </cell>
          <cell r="I408">
            <v>7166294</v>
          </cell>
          <cell r="J408">
            <v>0</v>
          </cell>
          <cell r="K408">
            <v>7166294</v>
          </cell>
          <cell r="M408">
            <v>6009250</v>
          </cell>
        </row>
        <row r="409">
          <cell r="H409">
            <v>0</v>
          </cell>
          <cell r="I409">
            <v>19441188</v>
          </cell>
          <cell r="J409">
            <v>0</v>
          </cell>
          <cell r="K409">
            <v>19441188</v>
          </cell>
          <cell r="M409">
            <v>77721045</v>
          </cell>
        </row>
        <row r="410">
          <cell r="H410">
            <v>0</v>
          </cell>
          <cell r="I410">
            <v>608500</v>
          </cell>
          <cell r="J410">
            <v>0</v>
          </cell>
          <cell r="K410">
            <v>608500</v>
          </cell>
          <cell r="M410">
            <v>1870500</v>
          </cell>
        </row>
        <row r="411">
          <cell r="H411">
            <v>0</v>
          </cell>
          <cell r="I411">
            <v>97535051</v>
          </cell>
          <cell r="J411">
            <v>0</v>
          </cell>
          <cell r="K411">
            <v>97535051</v>
          </cell>
          <cell r="M411">
            <v>78509351</v>
          </cell>
        </row>
        <row r="412"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M412">
            <v>400000</v>
          </cell>
        </row>
        <row r="413">
          <cell r="H413">
            <v>0</v>
          </cell>
          <cell r="I413">
            <v>31169451</v>
          </cell>
          <cell r="J413">
            <v>0</v>
          </cell>
          <cell r="K413">
            <v>31169451</v>
          </cell>
          <cell r="M413">
            <v>37557286</v>
          </cell>
        </row>
        <row r="414">
          <cell r="H414">
            <v>0</v>
          </cell>
          <cell r="I414">
            <v>5606050</v>
          </cell>
          <cell r="J414">
            <v>0</v>
          </cell>
          <cell r="K414">
            <v>5606050</v>
          </cell>
          <cell r="M414">
            <v>4842636</v>
          </cell>
        </row>
        <row r="415">
          <cell r="H415">
            <v>0</v>
          </cell>
          <cell r="I415">
            <v>17022611</v>
          </cell>
          <cell r="J415">
            <v>0</v>
          </cell>
          <cell r="K415">
            <v>17022611</v>
          </cell>
          <cell r="M415">
            <v>18889293</v>
          </cell>
        </row>
        <row r="416">
          <cell r="H416">
            <v>0</v>
          </cell>
          <cell r="I416">
            <v>4533209</v>
          </cell>
          <cell r="J416">
            <v>0</v>
          </cell>
          <cell r="K416">
            <v>4533209</v>
          </cell>
          <cell r="M416">
            <v>7344222</v>
          </cell>
        </row>
        <row r="417"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M417">
            <v>0</v>
          </cell>
        </row>
        <row r="418">
          <cell r="H418">
            <v>0</v>
          </cell>
          <cell r="I418">
            <v>26450771</v>
          </cell>
          <cell r="J418">
            <v>0</v>
          </cell>
          <cell r="K418">
            <v>26450771</v>
          </cell>
          <cell r="M418">
            <v>23998412</v>
          </cell>
        </row>
        <row r="419">
          <cell r="H419">
            <v>0</v>
          </cell>
          <cell r="I419">
            <v>32613014</v>
          </cell>
          <cell r="J419">
            <v>0</v>
          </cell>
          <cell r="K419">
            <v>32613014</v>
          </cell>
          <cell r="M419">
            <v>28599565</v>
          </cell>
        </row>
        <row r="420"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M420">
            <v>0</v>
          </cell>
        </row>
        <row r="421"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M421">
            <v>0</v>
          </cell>
        </row>
        <row r="422">
          <cell r="H422">
            <v>0</v>
          </cell>
          <cell r="I422">
            <v>375270</v>
          </cell>
          <cell r="J422">
            <v>0</v>
          </cell>
          <cell r="K422">
            <v>375270</v>
          </cell>
          <cell r="M422">
            <v>131126</v>
          </cell>
        </row>
        <row r="423">
          <cell r="H423">
            <v>0</v>
          </cell>
          <cell r="I423">
            <v>588112</v>
          </cell>
          <cell r="J423">
            <v>0</v>
          </cell>
          <cell r="K423">
            <v>588112</v>
          </cell>
          <cell r="M423">
            <v>607395</v>
          </cell>
        </row>
        <row r="424">
          <cell r="H424">
            <v>0</v>
          </cell>
          <cell r="I424">
            <v>484117850</v>
          </cell>
          <cell r="J424">
            <v>0</v>
          </cell>
          <cell r="K424">
            <v>484117850</v>
          </cell>
          <cell r="M424">
            <v>179862575</v>
          </cell>
        </row>
        <row r="425"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M425">
            <v>445000</v>
          </cell>
        </row>
        <row r="426">
          <cell r="H426">
            <v>0</v>
          </cell>
          <cell r="I426">
            <v>4943124</v>
          </cell>
          <cell r="J426">
            <v>0</v>
          </cell>
          <cell r="K426">
            <v>4943124</v>
          </cell>
          <cell r="M426">
            <v>5787581</v>
          </cell>
        </row>
        <row r="427"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M427">
            <v>800406</v>
          </cell>
        </row>
        <row r="428">
          <cell r="H428">
            <v>0</v>
          </cell>
          <cell r="I428">
            <v>1409647</v>
          </cell>
          <cell r="J428">
            <v>0</v>
          </cell>
          <cell r="K428">
            <v>1409647</v>
          </cell>
          <cell r="M428">
            <v>1844930</v>
          </cell>
        </row>
        <row r="429">
          <cell r="H429">
            <v>0</v>
          </cell>
          <cell r="I429">
            <v>25629341</v>
          </cell>
          <cell r="J429">
            <v>0</v>
          </cell>
          <cell r="K429">
            <v>25629341</v>
          </cell>
          <cell r="M429">
            <v>133807143</v>
          </cell>
        </row>
        <row r="430">
          <cell r="H430">
            <v>0</v>
          </cell>
          <cell r="I430">
            <v>2325162</v>
          </cell>
          <cell r="J430">
            <v>0</v>
          </cell>
          <cell r="K430">
            <v>2325162</v>
          </cell>
          <cell r="M430">
            <v>18856129</v>
          </cell>
        </row>
        <row r="431">
          <cell r="H431">
            <v>0</v>
          </cell>
          <cell r="I431">
            <v>1990713681</v>
          </cell>
          <cell r="J431">
            <v>0</v>
          </cell>
          <cell r="K431">
            <v>1990713681</v>
          </cell>
          <cell r="M431">
            <v>1974876766</v>
          </cell>
        </row>
        <row r="432">
          <cell r="H432">
            <v>0</v>
          </cell>
          <cell r="I432">
            <v>32986167</v>
          </cell>
          <cell r="J432">
            <v>0</v>
          </cell>
          <cell r="K432">
            <v>32986167</v>
          </cell>
          <cell r="M432">
            <v>29930333</v>
          </cell>
        </row>
        <row r="433">
          <cell r="H433">
            <v>0</v>
          </cell>
          <cell r="I433">
            <v>4630131695</v>
          </cell>
          <cell r="J433">
            <v>0</v>
          </cell>
          <cell r="K433">
            <v>4630131695</v>
          </cell>
          <cell r="M433">
            <v>4775378318</v>
          </cell>
        </row>
        <row r="434">
          <cell r="H434">
            <v>53696288</v>
          </cell>
          <cell r="I434">
            <v>0</v>
          </cell>
          <cell r="J434">
            <v>53696288</v>
          </cell>
          <cell r="K434">
            <v>52070000</v>
          </cell>
        </row>
        <row r="435">
          <cell r="H435">
            <v>0</v>
          </cell>
          <cell r="I435">
            <v>53696288</v>
          </cell>
          <cell r="J435">
            <v>0</v>
          </cell>
          <cell r="K435">
            <v>53696288</v>
          </cell>
          <cell r="M435">
            <v>52070000</v>
          </cell>
        </row>
        <row r="436">
          <cell r="H436">
            <v>0</v>
          </cell>
          <cell r="I436">
            <v>1459685</v>
          </cell>
          <cell r="J436">
            <v>0</v>
          </cell>
          <cell r="K436">
            <v>1459685</v>
          </cell>
          <cell r="M436">
            <v>4962615</v>
          </cell>
        </row>
        <row r="437">
          <cell r="H437">
            <v>0</v>
          </cell>
          <cell r="I437">
            <v>2106700</v>
          </cell>
          <cell r="J437">
            <v>0</v>
          </cell>
          <cell r="K437">
            <v>2106700</v>
          </cell>
          <cell r="M437">
            <v>3927650</v>
          </cell>
        </row>
        <row r="438">
          <cell r="H438">
            <v>0</v>
          </cell>
          <cell r="I438">
            <v>11638562</v>
          </cell>
          <cell r="J438">
            <v>0</v>
          </cell>
          <cell r="K438">
            <v>11638562</v>
          </cell>
          <cell r="M438">
            <v>13620000</v>
          </cell>
        </row>
        <row r="439">
          <cell r="H439">
            <v>0</v>
          </cell>
          <cell r="I439">
            <v>3501535</v>
          </cell>
          <cell r="J439">
            <v>0</v>
          </cell>
          <cell r="K439">
            <v>3501535</v>
          </cell>
          <cell r="M439">
            <v>2259920</v>
          </cell>
        </row>
        <row r="440">
          <cell r="H440">
            <v>0</v>
          </cell>
          <cell r="I440">
            <v>17852773</v>
          </cell>
          <cell r="J440">
            <v>0</v>
          </cell>
          <cell r="K440">
            <v>17852773</v>
          </cell>
          <cell r="M440">
            <v>16645000</v>
          </cell>
        </row>
        <row r="441"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M441">
            <v>0</v>
          </cell>
        </row>
        <row r="442">
          <cell r="H442">
            <v>0</v>
          </cell>
          <cell r="I442">
            <v>2500000</v>
          </cell>
          <cell r="J442">
            <v>0</v>
          </cell>
          <cell r="K442">
            <v>2500000</v>
          </cell>
          <cell r="M442">
            <v>0</v>
          </cell>
        </row>
        <row r="443">
          <cell r="H443">
            <v>0</v>
          </cell>
          <cell r="I443">
            <v>4894500</v>
          </cell>
          <cell r="J443">
            <v>0</v>
          </cell>
          <cell r="K443">
            <v>4894500</v>
          </cell>
          <cell r="M443">
            <v>4605000</v>
          </cell>
        </row>
        <row r="444">
          <cell r="H444">
            <v>0</v>
          </cell>
          <cell r="I444">
            <v>205500</v>
          </cell>
          <cell r="J444">
            <v>0</v>
          </cell>
          <cell r="K444">
            <v>205500</v>
          </cell>
          <cell r="M444">
            <v>7099500</v>
          </cell>
        </row>
        <row r="445">
          <cell r="H445">
            <v>0</v>
          </cell>
          <cell r="I445">
            <v>2890000</v>
          </cell>
          <cell r="J445">
            <v>0</v>
          </cell>
          <cell r="K445">
            <v>2890000</v>
          </cell>
          <cell r="M445">
            <v>3750000</v>
          </cell>
        </row>
        <row r="446">
          <cell r="H446">
            <v>0</v>
          </cell>
          <cell r="I446">
            <v>2894135</v>
          </cell>
          <cell r="J446">
            <v>0</v>
          </cell>
          <cell r="K446">
            <v>2894135</v>
          </cell>
          <cell r="M446">
            <v>1147500</v>
          </cell>
        </row>
        <row r="447">
          <cell r="H447">
            <v>0</v>
          </cell>
          <cell r="I447">
            <v>2441890</v>
          </cell>
          <cell r="J447">
            <v>0</v>
          </cell>
          <cell r="K447">
            <v>2441890</v>
          </cell>
          <cell r="M447">
            <v>4634639</v>
          </cell>
        </row>
        <row r="448">
          <cell r="H448">
            <v>0</v>
          </cell>
          <cell r="I448">
            <v>2176250</v>
          </cell>
          <cell r="J448">
            <v>0</v>
          </cell>
          <cell r="K448">
            <v>2176250</v>
          </cell>
          <cell r="M448">
            <v>4593510</v>
          </cell>
        </row>
        <row r="449"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M449">
            <v>0</v>
          </cell>
        </row>
        <row r="450"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M450">
            <v>0</v>
          </cell>
        </row>
        <row r="451">
          <cell r="H451">
            <v>0</v>
          </cell>
          <cell r="I451">
            <v>324173933</v>
          </cell>
          <cell r="J451">
            <v>0</v>
          </cell>
          <cell r="K451">
            <v>324173933</v>
          </cell>
          <cell r="M451">
            <v>321888505</v>
          </cell>
        </row>
        <row r="452">
          <cell r="H452">
            <v>0</v>
          </cell>
          <cell r="I452">
            <v>7600000</v>
          </cell>
          <cell r="J452">
            <v>0</v>
          </cell>
          <cell r="K452">
            <v>7600000</v>
          </cell>
          <cell r="M452">
            <v>5026000</v>
          </cell>
        </row>
        <row r="453">
          <cell r="H453">
            <v>0</v>
          </cell>
          <cell r="I453">
            <v>145999</v>
          </cell>
          <cell r="J453">
            <v>0</v>
          </cell>
          <cell r="K453">
            <v>145999</v>
          </cell>
          <cell r="M453">
            <v>259953</v>
          </cell>
        </row>
        <row r="454">
          <cell r="H454">
            <v>0</v>
          </cell>
          <cell r="I454">
            <v>7488771</v>
          </cell>
          <cell r="J454">
            <v>0</v>
          </cell>
          <cell r="K454">
            <v>7488771</v>
          </cell>
          <cell r="M454">
            <v>7478249</v>
          </cell>
        </row>
        <row r="455">
          <cell r="H455">
            <v>0</v>
          </cell>
          <cell r="I455">
            <v>4116141</v>
          </cell>
          <cell r="J455">
            <v>0</v>
          </cell>
          <cell r="K455">
            <v>4116141</v>
          </cell>
          <cell r="M455">
            <v>6788936</v>
          </cell>
        </row>
        <row r="456">
          <cell r="H456">
            <v>0</v>
          </cell>
          <cell r="I456">
            <v>350000</v>
          </cell>
          <cell r="J456">
            <v>0</v>
          </cell>
          <cell r="K456">
            <v>350000</v>
          </cell>
          <cell r="M456">
            <v>70000</v>
          </cell>
        </row>
        <row r="457">
          <cell r="H457">
            <v>0</v>
          </cell>
          <cell r="I457">
            <v>7138336</v>
          </cell>
          <cell r="J457">
            <v>0</v>
          </cell>
          <cell r="K457">
            <v>7138336</v>
          </cell>
          <cell r="M457">
            <v>13997152</v>
          </cell>
        </row>
        <row r="458">
          <cell r="H458">
            <v>0</v>
          </cell>
          <cell r="I458">
            <v>642512</v>
          </cell>
          <cell r="J458">
            <v>0</v>
          </cell>
          <cell r="K458">
            <v>642512</v>
          </cell>
          <cell r="M458">
            <v>663305</v>
          </cell>
        </row>
        <row r="459">
          <cell r="H459">
            <v>0</v>
          </cell>
          <cell r="I459">
            <v>180000</v>
          </cell>
          <cell r="J459">
            <v>0</v>
          </cell>
          <cell r="K459">
            <v>180000</v>
          </cell>
          <cell r="M459">
            <v>236500</v>
          </cell>
        </row>
        <row r="460"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M460">
            <v>5128450</v>
          </cell>
        </row>
        <row r="461"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M461">
            <v>795800</v>
          </cell>
        </row>
        <row r="462">
          <cell r="H462">
            <v>0</v>
          </cell>
          <cell r="I462">
            <v>7528786</v>
          </cell>
          <cell r="J462">
            <v>0</v>
          </cell>
          <cell r="K462">
            <v>7528786</v>
          </cell>
          <cell r="M462">
            <v>6054719</v>
          </cell>
        </row>
        <row r="463"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M463">
            <v>111915</v>
          </cell>
        </row>
        <row r="464">
          <cell r="H464">
            <v>0</v>
          </cell>
          <cell r="I464">
            <v>467622296</v>
          </cell>
          <cell r="J464">
            <v>0</v>
          </cell>
          <cell r="K464">
            <v>467622296</v>
          </cell>
          <cell r="M464">
            <v>487814818</v>
          </cell>
        </row>
        <row r="465">
          <cell r="H465">
            <v>8459307</v>
          </cell>
          <cell r="I465">
            <v>0</v>
          </cell>
          <cell r="J465">
            <v>8459307</v>
          </cell>
          <cell r="K465">
            <v>12784383</v>
          </cell>
        </row>
        <row r="466">
          <cell r="H466">
            <v>0</v>
          </cell>
          <cell r="I466">
            <v>8459307</v>
          </cell>
          <cell r="J466">
            <v>0</v>
          </cell>
          <cell r="K466">
            <v>8459307</v>
          </cell>
          <cell r="M466">
            <v>12784383</v>
          </cell>
        </row>
        <row r="467">
          <cell r="H467">
            <v>0</v>
          </cell>
          <cell r="I467">
            <v>50023375</v>
          </cell>
          <cell r="J467">
            <v>0</v>
          </cell>
          <cell r="K467">
            <v>50023375</v>
          </cell>
          <cell r="M467">
            <v>40150000</v>
          </cell>
        </row>
        <row r="468">
          <cell r="H468">
            <v>0</v>
          </cell>
          <cell r="I468">
            <v>974828</v>
          </cell>
          <cell r="J468">
            <v>0</v>
          </cell>
          <cell r="K468">
            <v>974828</v>
          </cell>
          <cell r="M468">
            <v>1701002</v>
          </cell>
        </row>
        <row r="469">
          <cell r="H469">
            <v>0</v>
          </cell>
          <cell r="I469">
            <v>1095500</v>
          </cell>
          <cell r="J469">
            <v>0</v>
          </cell>
          <cell r="K469">
            <v>1095500</v>
          </cell>
          <cell r="M469">
            <v>2871950</v>
          </cell>
        </row>
        <row r="470">
          <cell r="H470">
            <v>0</v>
          </cell>
          <cell r="I470">
            <v>11745000</v>
          </cell>
          <cell r="J470">
            <v>0</v>
          </cell>
          <cell r="K470">
            <v>11745000</v>
          </cell>
          <cell r="M470">
            <v>8964500</v>
          </cell>
        </row>
        <row r="471">
          <cell r="H471">
            <v>0</v>
          </cell>
          <cell r="I471">
            <v>2891038</v>
          </cell>
          <cell r="J471">
            <v>0</v>
          </cell>
          <cell r="K471">
            <v>2891038</v>
          </cell>
          <cell r="M471">
            <v>1635137</v>
          </cell>
        </row>
        <row r="472">
          <cell r="H472">
            <v>0</v>
          </cell>
          <cell r="I472">
            <v>9499125</v>
          </cell>
          <cell r="J472">
            <v>0</v>
          </cell>
          <cell r="K472">
            <v>9499125</v>
          </cell>
          <cell r="M472">
            <v>8235000</v>
          </cell>
        </row>
        <row r="473"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M473">
            <v>0</v>
          </cell>
        </row>
        <row r="474">
          <cell r="H474">
            <v>0</v>
          </cell>
          <cell r="I474">
            <v>190000</v>
          </cell>
          <cell r="J474">
            <v>0</v>
          </cell>
          <cell r="K474">
            <v>190000</v>
          </cell>
          <cell r="M474">
            <v>4557000</v>
          </cell>
        </row>
        <row r="475">
          <cell r="H475">
            <v>0</v>
          </cell>
          <cell r="I475">
            <v>2371500</v>
          </cell>
          <cell r="J475">
            <v>0</v>
          </cell>
          <cell r="K475">
            <v>2371500</v>
          </cell>
          <cell r="M475">
            <v>2074500</v>
          </cell>
        </row>
        <row r="476">
          <cell r="H476">
            <v>0</v>
          </cell>
          <cell r="I476">
            <v>1785000</v>
          </cell>
          <cell r="J476">
            <v>0</v>
          </cell>
          <cell r="K476">
            <v>1785000</v>
          </cell>
          <cell r="M476">
            <v>11584250</v>
          </cell>
        </row>
        <row r="477">
          <cell r="H477">
            <v>0</v>
          </cell>
          <cell r="I477">
            <v>1780000</v>
          </cell>
          <cell r="J477">
            <v>0</v>
          </cell>
          <cell r="K477">
            <v>1780000</v>
          </cell>
          <cell r="M477">
            <v>2440000</v>
          </cell>
        </row>
        <row r="478">
          <cell r="H478">
            <v>0</v>
          </cell>
          <cell r="I478">
            <v>1329000</v>
          </cell>
          <cell r="J478">
            <v>0</v>
          </cell>
          <cell r="K478">
            <v>1329000</v>
          </cell>
          <cell r="M478">
            <v>12050750</v>
          </cell>
        </row>
        <row r="479">
          <cell r="H479">
            <v>0</v>
          </cell>
          <cell r="I479">
            <v>2125700</v>
          </cell>
          <cell r="J479">
            <v>0</v>
          </cell>
          <cell r="K479">
            <v>2125700</v>
          </cell>
          <cell r="M479">
            <v>3665000</v>
          </cell>
        </row>
        <row r="480"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M480">
            <v>0</v>
          </cell>
        </row>
        <row r="481">
          <cell r="H481">
            <v>0</v>
          </cell>
          <cell r="I481">
            <v>299482</v>
          </cell>
          <cell r="J481">
            <v>0</v>
          </cell>
          <cell r="K481">
            <v>299482</v>
          </cell>
          <cell r="M481">
            <v>198635</v>
          </cell>
        </row>
        <row r="482">
          <cell r="H482">
            <v>0</v>
          </cell>
          <cell r="I482">
            <v>162400</v>
          </cell>
          <cell r="J482">
            <v>0</v>
          </cell>
          <cell r="K482">
            <v>162400</v>
          </cell>
          <cell r="M482">
            <v>0</v>
          </cell>
        </row>
        <row r="483"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M483">
            <v>0</v>
          </cell>
        </row>
        <row r="484">
          <cell r="H484">
            <v>0</v>
          </cell>
          <cell r="I484">
            <v>49907860</v>
          </cell>
          <cell r="J484">
            <v>0</v>
          </cell>
          <cell r="K484">
            <v>49907860</v>
          </cell>
          <cell r="M484">
            <v>54223901</v>
          </cell>
        </row>
        <row r="485">
          <cell r="H485">
            <v>0</v>
          </cell>
          <cell r="I485">
            <v>3244195</v>
          </cell>
          <cell r="J485">
            <v>0</v>
          </cell>
          <cell r="K485">
            <v>3244195</v>
          </cell>
          <cell r="M485">
            <v>4150194</v>
          </cell>
        </row>
        <row r="486">
          <cell r="H486">
            <v>0</v>
          </cell>
          <cell r="I486">
            <v>41294846</v>
          </cell>
          <cell r="J486">
            <v>0</v>
          </cell>
          <cell r="K486">
            <v>41294846</v>
          </cell>
          <cell r="M486">
            <v>40358976</v>
          </cell>
        </row>
        <row r="487">
          <cell r="H487">
            <v>0</v>
          </cell>
          <cell r="I487">
            <v>1080000</v>
          </cell>
          <cell r="J487">
            <v>0</v>
          </cell>
          <cell r="K487">
            <v>1080000</v>
          </cell>
          <cell r="M487">
            <v>3060000</v>
          </cell>
        </row>
        <row r="488">
          <cell r="H488">
            <v>0</v>
          </cell>
          <cell r="I488">
            <v>841875</v>
          </cell>
          <cell r="J488">
            <v>0</v>
          </cell>
          <cell r="K488">
            <v>841875</v>
          </cell>
          <cell r="M488">
            <v>1042720</v>
          </cell>
        </row>
        <row r="489">
          <cell r="H489">
            <v>0</v>
          </cell>
          <cell r="I489">
            <v>191100031</v>
          </cell>
          <cell r="J489">
            <v>0</v>
          </cell>
          <cell r="K489">
            <v>191100031</v>
          </cell>
          <cell r="M489">
            <v>215747898</v>
          </cell>
        </row>
        <row r="490">
          <cell r="H490">
            <v>52379724</v>
          </cell>
          <cell r="I490">
            <v>0</v>
          </cell>
          <cell r="J490">
            <v>52379724</v>
          </cell>
          <cell r="K490">
            <v>26340000</v>
          </cell>
        </row>
        <row r="491">
          <cell r="H491">
            <v>0</v>
          </cell>
          <cell r="I491">
            <v>52379724</v>
          </cell>
          <cell r="J491">
            <v>0</v>
          </cell>
          <cell r="K491">
            <v>52379724</v>
          </cell>
          <cell r="M491">
            <v>26340000</v>
          </cell>
        </row>
        <row r="492">
          <cell r="H492">
            <v>0</v>
          </cell>
          <cell r="I492">
            <v>9511678</v>
          </cell>
          <cell r="J492">
            <v>0</v>
          </cell>
          <cell r="K492">
            <v>9511678</v>
          </cell>
          <cell r="M492">
            <v>7595958</v>
          </cell>
        </row>
        <row r="493">
          <cell r="H493">
            <v>0</v>
          </cell>
          <cell r="I493">
            <v>3773000</v>
          </cell>
          <cell r="J493">
            <v>0</v>
          </cell>
          <cell r="K493">
            <v>3773000</v>
          </cell>
          <cell r="M493">
            <v>4710000</v>
          </cell>
        </row>
        <row r="494">
          <cell r="H494">
            <v>0</v>
          </cell>
          <cell r="I494">
            <v>552000</v>
          </cell>
          <cell r="J494">
            <v>0</v>
          </cell>
          <cell r="K494">
            <v>552000</v>
          </cell>
          <cell r="M494">
            <v>0</v>
          </cell>
        </row>
        <row r="495">
          <cell r="H495">
            <v>0</v>
          </cell>
          <cell r="I495">
            <v>7155030</v>
          </cell>
          <cell r="J495">
            <v>0</v>
          </cell>
          <cell r="K495">
            <v>7155030</v>
          </cell>
          <cell r="M495">
            <v>9056500</v>
          </cell>
        </row>
        <row r="496">
          <cell r="H496">
            <v>0</v>
          </cell>
          <cell r="I496">
            <v>3092911</v>
          </cell>
          <cell r="J496">
            <v>0</v>
          </cell>
          <cell r="K496">
            <v>3092911</v>
          </cell>
          <cell r="M496">
            <v>1474475</v>
          </cell>
        </row>
        <row r="497"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M497">
            <v>0</v>
          </cell>
        </row>
        <row r="498">
          <cell r="H498">
            <v>0</v>
          </cell>
          <cell r="I498">
            <v>10564911</v>
          </cell>
          <cell r="J498">
            <v>0</v>
          </cell>
          <cell r="K498">
            <v>10564911</v>
          </cell>
          <cell r="M498">
            <v>7550000</v>
          </cell>
        </row>
        <row r="499"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M499">
            <v>0</v>
          </cell>
        </row>
        <row r="500">
          <cell r="H500">
            <v>0</v>
          </cell>
          <cell r="I500">
            <v>1774500</v>
          </cell>
          <cell r="J500">
            <v>0</v>
          </cell>
          <cell r="K500">
            <v>1774500</v>
          </cell>
          <cell r="M500">
            <v>2014500</v>
          </cell>
        </row>
        <row r="501">
          <cell r="H501">
            <v>0</v>
          </cell>
          <cell r="I501">
            <v>3406500</v>
          </cell>
          <cell r="J501">
            <v>0</v>
          </cell>
          <cell r="K501">
            <v>3406500</v>
          </cell>
          <cell r="M501">
            <v>20957500</v>
          </cell>
        </row>
        <row r="502">
          <cell r="H502">
            <v>0</v>
          </cell>
          <cell r="I502">
            <v>3680000</v>
          </cell>
          <cell r="J502">
            <v>0</v>
          </cell>
          <cell r="K502">
            <v>3680000</v>
          </cell>
          <cell r="M502">
            <v>3255000</v>
          </cell>
        </row>
        <row r="503">
          <cell r="H503">
            <v>0</v>
          </cell>
          <cell r="I503">
            <v>6062295</v>
          </cell>
          <cell r="J503">
            <v>0</v>
          </cell>
          <cell r="K503">
            <v>6062295</v>
          </cell>
          <cell r="M503">
            <v>5861000</v>
          </cell>
        </row>
        <row r="504">
          <cell r="H504">
            <v>0</v>
          </cell>
          <cell r="I504">
            <v>101952549</v>
          </cell>
          <cell r="J504">
            <v>0</v>
          </cell>
          <cell r="K504">
            <v>101952549</v>
          </cell>
          <cell r="M504">
            <v>88814933</v>
          </cell>
        </row>
        <row r="505">
          <cell r="H505">
            <v>25628226</v>
          </cell>
          <cell r="I505">
            <v>0</v>
          </cell>
          <cell r="J505">
            <v>25628226</v>
          </cell>
          <cell r="K505">
            <v>21445405</v>
          </cell>
        </row>
        <row r="506">
          <cell r="H506">
            <v>0</v>
          </cell>
          <cell r="I506">
            <v>25628226</v>
          </cell>
          <cell r="J506">
            <v>0</v>
          </cell>
          <cell r="K506">
            <v>25628226</v>
          </cell>
          <cell r="M506">
            <v>21445405</v>
          </cell>
        </row>
        <row r="507">
          <cell r="H507">
            <v>0</v>
          </cell>
          <cell r="I507">
            <v>25628226</v>
          </cell>
          <cell r="J507">
            <v>0</v>
          </cell>
          <cell r="K507">
            <v>25628226</v>
          </cell>
          <cell r="M507">
            <v>21445405</v>
          </cell>
        </row>
        <row r="508">
          <cell r="H508">
            <v>18928400</v>
          </cell>
          <cell r="I508">
            <v>0</v>
          </cell>
          <cell r="J508">
            <v>18928400</v>
          </cell>
          <cell r="K508">
            <v>17609700</v>
          </cell>
        </row>
        <row r="509">
          <cell r="H509">
            <v>0</v>
          </cell>
          <cell r="I509">
            <v>18928400</v>
          </cell>
          <cell r="J509">
            <v>0</v>
          </cell>
          <cell r="K509">
            <v>18928400</v>
          </cell>
          <cell r="M509">
            <v>17609700</v>
          </cell>
        </row>
        <row r="510">
          <cell r="H510">
            <v>0</v>
          </cell>
          <cell r="I510">
            <v>18928400</v>
          </cell>
          <cell r="J510">
            <v>0</v>
          </cell>
          <cell r="K510">
            <v>18928400</v>
          </cell>
          <cell r="M510">
            <v>17609700</v>
          </cell>
        </row>
        <row r="511">
          <cell r="H511">
            <v>885000</v>
          </cell>
          <cell r="I511">
            <v>0</v>
          </cell>
          <cell r="J511">
            <v>885000</v>
          </cell>
          <cell r="K511">
            <v>842500</v>
          </cell>
        </row>
        <row r="512">
          <cell r="H512">
            <v>0</v>
          </cell>
          <cell r="I512">
            <v>885000</v>
          </cell>
          <cell r="J512">
            <v>0</v>
          </cell>
          <cell r="K512">
            <v>885000</v>
          </cell>
          <cell r="M512">
            <v>842500</v>
          </cell>
        </row>
        <row r="513">
          <cell r="H513">
            <v>0</v>
          </cell>
          <cell r="I513">
            <v>7210372</v>
          </cell>
          <cell r="J513">
            <v>0</v>
          </cell>
          <cell r="K513">
            <v>7210372</v>
          </cell>
          <cell r="M513">
            <v>5634150</v>
          </cell>
        </row>
        <row r="514"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M514">
            <v>0</v>
          </cell>
        </row>
        <row r="515">
          <cell r="H515">
            <v>0</v>
          </cell>
          <cell r="I515">
            <v>8095372</v>
          </cell>
          <cell r="J515">
            <v>0</v>
          </cell>
          <cell r="K515">
            <v>8095372</v>
          </cell>
          <cell r="M515">
            <v>6476650</v>
          </cell>
        </row>
        <row r="516">
          <cell r="H516">
            <v>0</v>
          </cell>
          <cell r="I516">
            <v>0</v>
          </cell>
          <cell r="J516">
            <v>0</v>
          </cell>
          <cell r="K516">
            <v>0</v>
          </cell>
        </row>
        <row r="517"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M517">
            <v>0</v>
          </cell>
        </row>
        <row r="518">
          <cell r="H518">
            <v>0</v>
          </cell>
          <cell r="I518">
            <v>1046153</v>
          </cell>
          <cell r="J518">
            <v>0</v>
          </cell>
          <cell r="K518">
            <v>1046153</v>
          </cell>
          <cell r="M518">
            <v>1432823</v>
          </cell>
        </row>
        <row r="519"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M519">
            <v>157500</v>
          </cell>
        </row>
        <row r="520">
          <cell r="H520">
            <v>0</v>
          </cell>
          <cell r="I520">
            <v>436990</v>
          </cell>
          <cell r="J520">
            <v>0</v>
          </cell>
          <cell r="K520">
            <v>436990</v>
          </cell>
          <cell r="M520">
            <v>1841398</v>
          </cell>
        </row>
        <row r="521">
          <cell r="H521">
            <v>0</v>
          </cell>
          <cell r="I521">
            <v>1064035</v>
          </cell>
          <cell r="J521">
            <v>0</v>
          </cell>
          <cell r="K521">
            <v>1064035</v>
          </cell>
          <cell r="M521">
            <v>1505765</v>
          </cell>
        </row>
        <row r="522">
          <cell r="H522">
            <v>0</v>
          </cell>
          <cell r="I522">
            <v>105124</v>
          </cell>
          <cell r="J522">
            <v>0</v>
          </cell>
          <cell r="K522">
            <v>105124</v>
          </cell>
          <cell r="M522">
            <v>53707</v>
          </cell>
        </row>
        <row r="523">
          <cell r="H523">
            <v>0</v>
          </cell>
          <cell r="I523">
            <v>931802</v>
          </cell>
          <cell r="J523">
            <v>0</v>
          </cell>
          <cell r="K523">
            <v>931802</v>
          </cell>
          <cell r="M523">
            <v>0</v>
          </cell>
        </row>
        <row r="524"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M524">
            <v>9360000</v>
          </cell>
        </row>
        <row r="525">
          <cell r="H525">
            <v>0</v>
          </cell>
          <cell r="I525">
            <v>622350</v>
          </cell>
          <cell r="J525">
            <v>0</v>
          </cell>
          <cell r="K525">
            <v>622350</v>
          </cell>
          <cell r="M525">
            <v>940000</v>
          </cell>
        </row>
        <row r="526"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M526">
            <v>414500</v>
          </cell>
        </row>
        <row r="527">
          <cell r="H527">
            <v>0</v>
          </cell>
          <cell r="I527">
            <v>47087000</v>
          </cell>
          <cell r="J527">
            <v>0</v>
          </cell>
          <cell r="K527">
            <v>47087000</v>
          </cell>
          <cell r="M527">
            <v>13043000</v>
          </cell>
        </row>
        <row r="528"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M528">
            <v>0</v>
          </cell>
        </row>
        <row r="529">
          <cell r="H529">
            <v>0</v>
          </cell>
          <cell r="I529">
            <v>275000</v>
          </cell>
          <cell r="J529">
            <v>0</v>
          </cell>
          <cell r="K529">
            <v>275000</v>
          </cell>
          <cell r="M529">
            <v>0</v>
          </cell>
        </row>
        <row r="530">
          <cell r="H530">
            <v>0</v>
          </cell>
          <cell r="I530">
            <v>51568454</v>
          </cell>
          <cell r="J530">
            <v>0</v>
          </cell>
          <cell r="K530">
            <v>51568454</v>
          </cell>
          <cell r="M530">
            <v>28748693</v>
          </cell>
        </row>
        <row r="531">
          <cell r="H531">
            <v>1086228317</v>
          </cell>
          <cell r="I531">
            <v>0</v>
          </cell>
          <cell r="J531">
            <v>1086228317</v>
          </cell>
          <cell r="K531">
            <v>1145507000</v>
          </cell>
        </row>
        <row r="532">
          <cell r="H532">
            <v>0</v>
          </cell>
          <cell r="I532">
            <v>1086228317</v>
          </cell>
          <cell r="J532">
            <v>0</v>
          </cell>
          <cell r="K532">
            <v>1086228317</v>
          </cell>
          <cell r="M532">
            <v>1145507000</v>
          </cell>
        </row>
        <row r="533">
          <cell r="H533">
            <v>0</v>
          </cell>
          <cell r="I533">
            <v>1333023</v>
          </cell>
          <cell r="J533">
            <v>0</v>
          </cell>
          <cell r="K533">
            <v>1333023</v>
          </cell>
          <cell r="M533">
            <v>1815921</v>
          </cell>
        </row>
        <row r="534">
          <cell r="H534">
            <v>0</v>
          </cell>
          <cell r="I534">
            <v>6323400</v>
          </cell>
          <cell r="J534">
            <v>0</v>
          </cell>
          <cell r="K534">
            <v>6323400</v>
          </cell>
          <cell r="M534">
            <v>12373850</v>
          </cell>
        </row>
        <row r="535">
          <cell r="H535">
            <v>0</v>
          </cell>
          <cell r="I535">
            <v>5408502</v>
          </cell>
          <cell r="J535">
            <v>0</v>
          </cell>
          <cell r="K535">
            <v>5408502</v>
          </cell>
          <cell r="M535">
            <v>7295000</v>
          </cell>
        </row>
        <row r="536">
          <cell r="H536">
            <v>0</v>
          </cell>
          <cell r="I536">
            <v>17369975</v>
          </cell>
          <cell r="J536">
            <v>0</v>
          </cell>
          <cell r="K536">
            <v>17369975</v>
          </cell>
          <cell r="M536">
            <v>7616614</v>
          </cell>
        </row>
        <row r="537"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M537">
            <v>0</v>
          </cell>
        </row>
        <row r="538"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M538">
            <v>0</v>
          </cell>
        </row>
        <row r="539">
          <cell r="H539">
            <v>0</v>
          </cell>
          <cell r="I539">
            <v>7430442</v>
          </cell>
          <cell r="J539">
            <v>0</v>
          </cell>
          <cell r="K539">
            <v>7430442</v>
          </cell>
          <cell r="M539">
            <v>6320000</v>
          </cell>
        </row>
        <row r="540"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M540">
            <v>0</v>
          </cell>
        </row>
        <row r="541">
          <cell r="H541">
            <v>0</v>
          </cell>
          <cell r="I541">
            <v>540000</v>
          </cell>
          <cell r="J541">
            <v>0</v>
          </cell>
          <cell r="K541">
            <v>540000</v>
          </cell>
          <cell r="M541">
            <v>0</v>
          </cell>
        </row>
        <row r="542">
          <cell r="H542">
            <v>0</v>
          </cell>
          <cell r="I542">
            <v>1072000</v>
          </cell>
          <cell r="J542">
            <v>0</v>
          </cell>
          <cell r="K542">
            <v>1072000</v>
          </cell>
          <cell r="M542">
            <v>1674000</v>
          </cell>
        </row>
        <row r="543">
          <cell r="H543">
            <v>0</v>
          </cell>
          <cell r="I543">
            <v>1975500</v>
          </cell>
          <cell r="J543">
            <v>0</v>
          </cell>
          <cell r="K543">
            <v>1975500</v>
          </cell>
          <cell r="M543">
            <v>9325500</v>
          </cell>
        </row>
        <row r="544">
          <cell r="H544">
            <v>0</v>
          </cell>
          <cell r="I544">
            <v>2750000</v>
          </cell>
          <cell r="J544">
            <v>0</v>
          </cell>
          <cell r="K544">
            <v>2750000</v>
          </cell>
          <cell r="M544">
            <v>3255000</v>
          </cell>
        </row>
        <row r="545">
          <cell r="H545">
            <v>0</v>
          </cell>
          <cell r="I545">
            <v>1645750</v>
          </cell>
          <cell r="J545">
            <v>0</v>
          </cell>
          <cell r="K545">
            <v>1645750</v>
          </cell>
          <cell r="M545">
            <v>276500</v>
          </cell>
        </row>
        <row r="546"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M546">
            <v>421888</v>
          </cell>
        </row>
        <row r="547">
          <cell r="H547">
            <v>0</v>
          </cell>
          <cell r="I547">
            <v>3894394</v>
          </cell>
          <cell r="J547">
            <v>0</v>
          </cell>
          <cell r="K547">
            <v>3894394</v>
          </cell>
          <cell r="M547">
            <v>12052000</v>
          </cell>
        </row>
        <row r="548">
          <cell r="H548">
            <v>0</v>
          </cell>
          <cell r="I548">
            <v>237041643</v>
          </cell>
          <cell r="J548">
            <v>0</v>
          </cell>
          <cell r="K548">
            <v>237041643</v>
          </cell>
          <cell r="M548">
            <v>232198167</v>
          </cell>
        </row>
        <row r="549">
          <cell r="H549">
            <v>0</v>
          </cell>
          <cell r="I549">
            <v>270548064</v>
          </cell>
          <cell r="J549">
            <v>0</v>
          </cell>
          <cell r="K549">
            <v>270548064</v>
          </cell>
          <cell r="M549">
            <v>249976154</v>
          </cell>
        </row>
        <row r="550">
          <cell r="H550">
            <v>0</v>
          </cell>
          <cell r="I550">
            <v>24618300</v>
          </cell>
          <cell r="J550">
            <v>0</v>
          </cell>
          <cell r="K550">
            <v>24618300</v>
          </cell>
          <cell r="M550">
            <v>32339880</v>
          </cell>
        </row>
        <row r="551">
          <cell r="H551">
            <v>0</v>
          </cell>
          <cell r="I551">
            <v>46851036</v>
          </cell>
          <cell r="J551">
            <v>0</v>
          </cell>
          <cell r="K551">
            <v>46851036</v>
          </cell>
          <cell r="M551">
            <v>61514500</v>
          </cell>
        </row>
        <row r="552">
          <cell r="H552">
            <v>0</v>
          </cell>
          <cell r="I552">
            <v>14967997</v>
          </cell>
          <cell r="J552">
            <v>0</v>
          </cell>
          <cell r="K552">
            <v>14967997</v>
          </cell>
          <cell r="M552">
            <v>10208052</v>
          </cell>
        </row>
        <row r="553"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M553">
            <v>0</v>
          </cell>
        </row>
        <row r="554">
          <cell r="H554">
            <v>0</v>
          </cell>
          <cell r="I554">
            <v>73530678</v>
          </cell>
          <cell r="J554">
            <v>0</v>
          </cell>
          <cell r="K554">
            <v>73530678</v>
          </cell>
          <cell r="M554">
            <v>70139500</v>
          </cell>
        </row>
        <row r="555"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M555">
            <v>0</v>
          </cell>
        </row>
        <row r="556">
          <cell r="H556">
            <v>0</v>
          </cell>
          <cell r="I556">
            <v>11403000</v>
          </cell>
          <cell r="J556">
            <v>0</v>
          </cell>
          <cell r="K556">
            <v>11403000</v>
          </cell>
          <cell r="M556">
            <v>9682500</v>
          </cell>
        </row>
        <row r="557">
          <cell r="H557">
            <v>0</v>
          </cell>
          <cell r="I557">
            <v>19740500</v>
          </cell>
          <cell r="J557">
            <v>0</v>
          </cell>
          <cell r="K557">
            <v>19740500</v>
          </cell>
          <cell r="M557">
            <v>20152533</v>
          </cell>
        </row>
        <row r="558">
          <cell r="H558">
            <v>0</v>
          </cell>
          <cell r="I558">
            <v>6591000</v>
          </cell>
          <cell r="J558">
            <v>0</v>
          </cell>
          <cell r="K558">
            <v>6591000</v>
          </cell>
          <cell r="M558">
            <v>49808683</v>
          </cell>
        </row>
        <row r="559">
          <cell r="H559">
            <v>0</v>
          </cell>
          <cell r="I559">
            <v>10734500</v>
          </cell>
          <cell r="J559">
            <v>0</v>
          </cell>
          <cell r="K559">
            <v>10734500</v>
          </cell>
          <cell r="M559">
            <v>14243500</v>
          </cell>
        </row>
        <row r="560">
          <cell r="H560">
            <v>0</v>
          </cell>
          <cell r="I560">
            <v>32088090</v>
          </cell>
          <cell r="J560">
            <v>0</v>
          </cell>
          <cell r="K560">
            <v>32088090</v>
          </cell>
          <cell r="M560">
            <v>32455491</v>
          </cell>
        </row>
        <row r="561">
          <cell r="H561">
            <v>0</v>
          </cell>
          <cell r="I561">
            <v>105387000</v>
          </cell>
          <cell r="J561">
            <v>0</v>
          </cell>
          <cell r="K561">
            <v>105387000</v>
          </cell>
          <cell r="M561">
            <v>85474000</v>
          </cell>
        </row>
        <row r="562">
          <cell r="H562">
            <v>0</v>
          </cell>
          <cell r="I562">
            <v>3337824</v>
          </cell>
          <cell r="J562">
            <v>0</v>
          </cell>
          <cell r="K562">
            <v>3337824</v>
          </cell>
          <cell r="M562">
            <v>1098147</v>
          </cell>
        </row>
        <row r="563">
          <cell r="H563">
            <v>0</v>
          </cell>
          <cell r="I563">
            <v>4457500</v>
          </cell>
          <cell r="J563">
            <v>0</v>
          </cell>
          <cell r="K563">
            <v>4457500</v>
          </cell>
          <cell r="M563">
            <v>4946000</v>
          </cell>
        </row>
        <row r="564">
          <cell r="H564">
            <v>0</v>
          </cell>
          <cell r="I564">
            <v>9660250</v>
          </cell>
          <cell r="J564">
            <v>0</v>
          </cell>
          <cell r="K564">
            <v>9660250</v>
          </cell>
          <cell r="M564">
            <v>12339000</v>
          </cell>
        </row>
        <row r="565">
          <cell r="H565">
            <v>0</v>
          </cell>
          <cell r="I565">
            <v>5011596</v>
          </cell>
          <cell r="J565">
            <v>0</v>
          </cell>
          <cell r="K565">
            <v>5011596</v>
          </cell>
          <cell r="M565">
            <v>2770569</v>
          </cell>
        </row>
        <row r="566"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M566">
            <v>0</v>
          </cell>
        </row>
        <row r="567">
          <cell r="H567">
            <v>0</v>
          </cell>
          <cell r="I567">
            <v>3960000</v>
          </cell>
          <cell r="J567">
            <v>0</v>
          </cell>
          <cell r="K567">
            <v>3960000</v>
          </cell>
          <cell r="M567">
            <v>5720000</v>
          </cell>
        </row>
        <row r="568"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M568">
            <v>0</v>
          </cell>
        </row>
        <row r="569"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M569">
            <v>0</v>
          </cell>
        </row>
        <row r="570">
          <cell r="H570">
            <v>0</v>
          </cell>
          <cell r="I570">
            <v>920000</v>
          </cell>
          <cell r="J570">
            <v>0</v>
          </cell>
          <cell r="K570">
            <v>920000</v>
          </cell>
          <cell r="M570">
            <v>0</v>
          </cell>
        </row>
        <row r="571">
          <cell r="H571">
            <v>0</v>
          </cell>
          <cell r="I571">
            <v>90000</v>
          </cell>
          <cell r="J571">
            <v>0</v>
          </cell>
          <cell r="K571">
            <v>90000</v>
          </cell>
          <cell r="M571">
            <v>868000</v>
          </cell>
        </row>
        <row r="572">
          <cell r="H572">
            <v>0</v>
          </cell>
          <cell r="I572">
            <v>2510250</v>
          </cell>
          <cell r="J572">
            <v>0</v>
          </cell>
          <cell r="K572">
            <v>2510250</v>
          </cell>
          <cell r="M572">
            <v>15899000</v>
          </cell>
        </row>
        <row r="573">
          <cell r="H573">
            <v>0</v>
          </cell>
          <cell r="I573">
            <v>2400000</v>
          </cell>
          <cell r="J573">
            <v>0</v>
          </cell>
          <cell r="K573">
            <v>2400000</v>
          </cell>
          <cell r="M573">
            <v>3680000</v>
          </cell>
        </row>
        <row r="574">
          <cell r="H574">
            <v>0</v>
          </cell>
          <cell r="I574">
            <v>1725750</v>
          </cell>
          <cell r="J574">
            <v>0</v>
          </cell>
          <cell r="K574">
            <v>1725750</v>
          </cell>
          <cell r="M574">
            <v>9599000</v>
          </cell>
        </row>
        <row r="575"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M575">
            <v>0</v>
          </cell>
        </row>
        <row r="576">
          <cell r="H576">
            <v>0</v>
          </cell>
          <cell r="I576">
            <v>33410126</v>
          </cell>
          <cell r="J576">
            <v>0</v>
          </cell>
          <cell r="K576">
            <v>33410126</v>
          </cell>
          <cell r="M576">
            <v>48875000</v>
          </cell>
        </row>
        <row r="577">
          <cell r="H577">
            <v>0</v>
          </cell>
          <cell r="I577">
            <v>3473910</v>
          </cell>
          <cell r="J577">
            <v>0</v>
          </cell>
          <cell r="K577">
            <v>3473910</v>
          </cell>
          <cell r="M577">
            <v>2039899</v>
          </cell>
        </row>
        <row r="578">
          <cell r="H578">
            <v>0</v>
          </cell>
          <cell r="I578">
            <v>1065000</v>
          </cell>
          <cell r="J578">
            <v>0</v>
          </cell>
          <cell r="K578">
            <v>1065000</v>
          </cell>
          <cell r="M578">
            <v>6921000</v>
          </cell>
        </row>
        <row r="579">
          <cell r="H579">
            <v>0</v>
          </cell>
          <cell r="I579">
            <v>4840000</v>
          </cell>
          <cell r="J579">
            <v>0</v>
          </cell>
          <cell r="K579">
            <v>4840000</v>
          </cell>
          <cell r="M579">
            <v>13886000</v>
          </cell>
        </row>
        <row r="580">
          <cell r="H580">
            <v>0</v>
          </cell>
          <cell r="I580">
            <v>2174090</v>
          </cell>
          <cell r="J580">
            <v>0</v>
          </cell>
          <cell r="K580">
            <v>2174090</v>
          </cell>
          <cell r="M580">
            <v>2179095</v>
          </cell>
        </row>
        <row r="581"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M581">
            <v>0</v>
          </cell>
        </row>
        <row r="582">
          <cell r="H582">
            <v>0</v>
          </cell>
          <cell r="I582">
            <v>9286376</v>
          </cell>
          <cell r="J582">
            <v>0</v>
          </cell>
          <cell r="K582">
            <v>9286376</v>
          </cell>
          <cell r="M582">
            <v>13290000</v>
          </cell>
        </row>
        <row r="583"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M583">
            <v>0</v>
          </cell>
        </row>
        <row r="584">
          <cell r="H584">
            <v>0</v>
          </cell>
          <cell r="I584">
            <v>1240000</v>
          </cell>
          <cell r="J584">
            <v>0</v>
          </cell>
          <cell r="K584">
            <v>1240000</v>
          </cell>
          <cell r="M584">
            <v>0</v>
          </cell>
        </row>
        <row r="585">
          <cell r="H585">
            <v>0</v>
          </cell>
          <cell r="I585">
            <v>1068858</v>
          </cell>
          <cell r="J585">
            <v>0</v>
          </cell>
          <cell r="K585">
            <v>1068858</v>
          </cell>
          <cell r="M585">
            <v>3740250</v>
          </cell>
        </row>
        <row r="586">
          <cell r="H586">
            <v>0</v>
          </cell>
          <cell r="I586">
            <v>1938000</v>
          </cell>
          <cell r="J586">
            <v>0</v>
          </cell>
          <cell r="K586">
            <v>1938000</v>
          </cell>
          <cell r="M586">
            <v>2705500</v>
          </cell>
        </row>
        <row r="587">
          <cell r="H587">
            <v>0</v>
          </cell>
          <cell r="I587">
            <v>3252750</v>
          </cell>
          <cell r="J587">
            <v>0</v>
          </cell>
          <cell r="K587">
            <v>3252750</v>
          </cell>
          <cell r="M587">
            <v>18016250</v>
          </cell>
        </row>
        <row r="588">
          <cell r="H588">
            <v>0</v>
          </cell>
          <cell r="I588">
            <v>1815000</v>
          </cell>
          <cell r="J588">
            <v>0</v>
          </cell>
          <cell r="K588">
            <v>1815000</v>
          </cell>
          <cell r="M588">
            <v>2055000</v>
          </cell>
        </row>
        <row r="589">
          <cell r="H589">
            <v>0</v>
          </cell>
          <cell r="I589">
            <v>2087110391</v>
          </cell>
          <cell r="J589">
            <v>0</v>
          </cell>
          <cell r="K589">
            <v>2087110391</v>
          </cell>
          <cell r="M589">
            <v>2246753943</v>
          </cell>
        </row>
        <row r="590">
          <cell r="H590">
            <v>508652365</v>
          </cell>
          <cell r="I590">
            <v>0</v>
          </cell>
          <cell r="J590">
            <v>508652365</v>
          </cell>
          <cell r="K590">
            <v>1005694456</v>
          </cell>
        </row>
        <row r="591">
          <cell r="H591">
            <v>0</v>
          </cell>
          <cell r="I591">
            <v>508652365</v>
          </cell>
          <cell r="J591">
            <v>0</v>
          </cell>
          <cell r="K591">
            <v>508652365</v>
          </cell>
          <cell r="M591">
            <v>1005694456</v>
          </cell>
        </row>
        <row r="592">
          <cell r="H592">
            <v>0</v>
          </cell>
          <cell r="I592">
            <v>508652365</v>
          </cell>
          <cell r="J592">
            <v>0</v>
          </cell>
          <cell r="K592">
            <v>508652365</v>
          </cell>
          <cell r="M592">
            <v>1005694456</v>
          </cell>
        </row>
        <row r="593">
          <cell r="H593">
            <v>396295670</v>
          </cell>
          <cell r="I593">
            <v>0</v>
          </cell>
          <cell r="J593">
            <v>396295670</v>
          </cell>
          <cell r="K593">
            <v>411063732</v>
          </cell>
        </row>
        <row r="594">
          <cell r="H594">
            <v>0</v>
          </cell>
          <cell r="I594">
            <v>396295670</v>
          </cell>
          <cell r="J594">
            <v>0</v>
          </cell>
          <cell r="K594">
            <v>396295670</v>
          </cell>
          <cell r="M594">
            <v>411063732</v>
          </cell>
        </row>
        <row r="595">
          <cell r="H595">
            <v>0</v>
          </cell>
          <cell r="I595">
            <v>206777409</v>
          </cell>
          <cell r="J595">
            <v>348217130</v>
          </cell>
          <cell r="K595">
            <v>554994539</v>
          </cell>
          <cell r="M595">
            <v>142396521</v>
          </cell>
        </row>
        <row r="596"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M596">
            <v>218461</v>
          </cell>
        </row>
        <row r="597">
          <cell r="H597">
            <v>0</v>
          </cell>
          <cell r="I597">
            <v>603073079</v>
          </cell>
          <cell r="J597">
            <v>348217130</v>
          </cell>
          <cell r="K597">
            <v>951290209</v>
          </cell>
          <cell r="M597">
            <v>553678714</v>
          </cell>
        </row>
        <row r="598">
          <cell r="H598">
            <v>271427729</v>
          </cell>
          <cell r="I598">
            <v>0</v>
          </cell>
          <cell r="J598">
            <v>271427729</v>
          </cell>
          <cell r="K598">
            <v>215955156</v>
          </cell>
        </row>
        <row r="599">
          <cell r="H599">
            <v>0</v>
          </cell>
          <cell r="I599">
            <v>271427729</v>
          </cell>
          <cell r="J599">
            <v>0</v>
          </cell>
          <cell r="K599">
            <v>271427729</v>
          </cell>
          <cell r="M599">
            <v>215955156</v>
          </cell>
        </row>
        <row r="600">
          <cell r="H600">
            <v>0</v>
          </cell>
          <cell r="I600">
            <v>9358577</v>
          </cell>
          <cell r="J600">
            <v>0</v>
          </cell>
          <cell r="K600">
            <v>9358577</v>
          </cell>
          <cell r="M600">
            <v>15106405</v>
          </cell>
        </row>
        <row r="601">
          <cell r="H601">
            <v>0</v>
          </cell>
          <cell r="I601">
            <v>13568130</v>
          </cell>
          <cell r="J601">
            <v>1</v>
          </cell>
          <cell r="K601">
            <v>13568131</v>
          </cell>
          <cell r="M601">
            <v>10573289</v>
          </cell>
        </row>
        <row r="602">
          <cell r="H602">
            <v>0</v>
          </cell>
          <cell r="I602">
            <v>294354436</v>
          </cell>
          <cell r="J602">
            <v>1</v>
          </cell>
          <cell r="K602">
            <v>294354437</v>
          </cell>
          <cell r="M602">
            <v>241634850</v>
          </cell>
        </row>
        <row r="603">
          <cell r="H603">
            <v>0</v>
          </cell>
          <cell r="I603">
            <v>0</v>
          </cell>
          <cell r="J603">
            <v>0</v>
          </cell>
          <cell r="K603">
            <v>5500000</v>
          </cell>
        </row>
        <row r="604"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M604">
            <v>5500000</v>
          </cell>
        </row>
        <row r="605">
          <cell r="H605">
            <v>0</v>
          </cell>
          <cell r="I605">
            <v>219670522</v>
          </cell>
          <cell r="J605">
            <v>18000000</v>
          </cell>
          <cell r="K605">
            <v>237670522</v>
          </cell>
          <cell r="M605">
            <v>94132500</v>
          </cell>
        </row>
        <row r="606">
          <cell r="H606">
            <v>0</v>
          </cell>
          <cell r="I606">
            <v>219670522</v>
          </cell>
          <cell r="J606">
            <v>18000000</v>
          </cell>
          <cell r="K606">
            <v>237670522</v>
          </cell>
          <cell r="M606">
            <v>99632500</v>
          </cell>
        </row>
        <row r="607">
          <cell r="H607">
            <v>0</v>
          </cell>
          <cell r="I607">
            <v>0</v>
          </cell>
          <cell r="J607">
            <v>0</v>
          </cell>
          <cell r="K607">
            <v>0</v>
          </cell>
        </row>
        <row r="608"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M608">
            <v>0</v>
          </cell>
        </row>
        <row r="609">
          <cell r="H609">
            <v>0</v>
          </cell>
          <cell r="I609">
            <v>21757519</v>
          </cell>
          <cell r="J609">
            <v>0</v>
          </cell>
          <cell r="K609">
            <v>21757519</v>
          </cell>
          <cell r="M609">
            <v>21023484</v>
          </cell>
        </row>
        <row r="610">
          <cell r="H610">
            <v>0</v>
          </cell>
          <cell r="I610">
            <v>56086934</v>
          </cell>
          <cell r="J610">
            <v>0</v>
          </cell>
          <cell r="K610">
            <v>56086934</v>
          </cell>
          <cell r="M610">
            <v>63249167</v>
          </cell>
        </row>
        <row r="611">
          <cell r="H611">
            <v>0</v>
          </cell>
          <cell r="I611">
            <v>135844800</v>
          </cell>
          <cell r="J611">
            <v>0</v>
          </cell>
          <cell r="K611">
            <v>135844800</v>
          </cell>
          <cell r="M611">
            <v>123435900</v>
          </cell>
        </row>
        <row r="612">
          <cell r="H612">
            <v>0</v>
          </cell>
          <cell r="I612">
            <v>700000</v>
          </cell>
          <cell r="J612">
            <v>0</v>
          </cell>
          <cell r="K612">
            <v>700000</v>
          </cell>
          <cell r="M612">
            <v>700000</v>
          </cell>
        </row>
        <row r="613"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M613">
            <v>0</v>
          </cell>
        </row>
        <row r="614">
          <cell r="H614">
            <v>0</v>
          </cell>
          <cell r="I614">
            <v>748797</v>
          </cell>
          <cell r="J614">
            <v>0</v>
          </cell>
          <cell r="K614">
            <v>748797</v>
          </cell>
          <cell r="M614">
            <v>499200</v>
          </cell>
        </row>
        <row r="615">
          <cell r="H615">
            <v>0</v>
          </cell>
          <cell r="I615">
            <v>550000</v>
          </cell>
          <cell r="J615">
            <v>0</v>
          </cell>
          <cell r="K615">
            <v>550000</v>
          </cell>
          <cell r="M615">
            <v>450000</v>
          </cell>
        </row>
        <row r="616"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M616">
            <v>0</v>
          </cell>
        </row>
        <row r="617">
          <cell r="H617">
            <v>0</v>
          </cell>
          <cell r="I617">
            <v>215688050</v>
          </cell>
          <cell r="J617">
            <v>0</v>
          </cell>
          <cell r="K617">
            <v>215688050</v>
          </cell>
          <cell r="M617">
            <v>209357751</v>
          </cell>
        </row>
        <row r="618">
          <cell r="H618">
            <v>2819000</v>
          </cell>
          <cell r="I618">
            <v>0</v>
          </cell>
          <cell r="J618">
            <v>2819000</v>
          </cell>
          <cell r="K618">
            <v>0</v>
          </cell>
        </row>
        <row r="619">
          <cell r="H619">
            <v>0</v>
          </cell>
          <cell r="I619">
            <v>2819000</v>
          </cell>
          <cell r="J619">
            <v>0</v>
          </cell>
          <cell r="K619">
            <v>2819000</v>
          </cell>
          <cell r="M619">
            <v>0</v>
          </cell>
        </row>
        <row r="620">
          <cell r="H620">
            <v>0</v>
          </cell>
          <cell r="I620">
            <v>18357378</v>
          </cell>
          <cell r="J620">
            <v>0</v>
          </cell>
          <cell r="K620">
            <v>18357378</v>
          </cell>
          <cell r="M620">
            <v>7035906</v>
          </cell>
        </row>
        <row r="621"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M621">
            <v>0</v>
          </cell>
        </row>
        <row r="622">
          <cell r="H622">
            <v>0</v>
          </cell>
          <cell r="I622">
            <v>62319777</v>
          </cell>
          <cell r="J622">
            <v>0</v>
          </cell>
          <cell r="K622">
            <v>62319777</v>
          </cell>
          <cell r="M622">
            <v>76939250</v>
          </cell>
        </row>
        <row r="623">
          <cell r="H623">
            <v>0</v>
          </cell>
          <cell r="I623">
            <v>10837500</v>
          </cell>
          <cell r="J623">
            <v>0</v>
          </cell>
          <cell r="K623">
            <v>10837500</v>
          </cell>
          <cell r="M623">
            <v>13026622</v>
          </cell>
        </row>
        <row r="624">
          <cell r="H624">
            <v>0</v>
          </cell>
          <cell r="I624">
            <v>7092945</v>
          </cell>
          <cell r="J624">
            <v>0</v>
          </cell>
          <cell r="K624">
            <v>7092945</v>
          </cell>
          <cell r="M624">
            <v>3165000</v>
          </cell>
        </row>
        <row r="625">
          <cell r="H625">
            <v>0</v>
          </cell>
          <cell r="I625">
            <v>4658220</v>
          </cell>
          <cell r="J625">
            <v>0</v>
          </cell>
          <cell r="K625">
            <v>4658220</v>
          </cell>
          <cell r="M625">
            <v>2995367</v>
          </cell>
        </row>
        <row r="626">
          <cell r="H626">
            <v>0</v>
          </cell>
          <cell r="I626">
            <v>208000</v>
          </cell>
          <cell r="J626">
            <v>0</v>
          </cell>
          <cell r="K626">
            <v>208000</v>
          </cell>
          <cell r="M626">
            <v>900000</v>
          </cell>
        </row>
        <row r="627">
          <cell r="H627">
            <v>0</v>
          </cell>
          <cell r="I627">
            <v>1494000</v>
          </cell>
          <cell r="J627">
            <v>0</v>
          </cell>
          <cell r="K627">
            <v>1494000</v>
          </cell>
          <cell r="M627">
            <v>2306500</v>
          </cell>
        </row>
        <row r="628"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M628">
            <v>0</v>
          </cell>
        </row>
        <row r="629">
          <cell r="H629">
            <v>0</v>
          </cell>
          <cell r="I629">
            <v>107786820</v>
          </cell>
          <cell r="J629">
            <v>0</v>
          </cell>
          <cell r="K629">
            <v>107786820</v>
          </cell>
          <cell r="M629">
            <v>106368645</v>
          </cell>
        </row>
        <row r="630">
          <cell r="H630">
            <v>119275446</v>
          </cell>
          <cell r="I630">
            <v>0</v>
          </cell>
          <cell r="J630">
            <v>119275446</v>
          </cell>
          <cell r="K630">
            <v>123295415</v>
          </cell>
        </row>
        <row r="631">
          <cell r="H631">
            <v>0</v>
          </cell>
          <cell r="I631">
            <v>119275446</v>
          </cell>
          <cell r="J631">
            <v>0</v>
          </cell>
          <cell r="K631">
            <v>119275446</v>
          </cell>
          <cell r="M631">
            <v>123295415</v>
          </cell>
        </row>
        <row r="632">
          <cell r="H632">
            <v>0</v>
          </cell>
          <cell r="I632">
            <v>119275446</v>
          </cell>
          <cell r="J632">
            <v>0</v>
          </cell>
          <cell r="K632">
            <v>119275446</v>
          </cell>
          <cell r="M632">
            <v>123295415</v>
          </cell>
        </row>
        <row r="633">
          <cell r="H633">
            <v>15067291</v>
          </cell>
          <cell r="I633">
            <v>0</v>
          </cell>
          <cell r="J633">
            <v>15067291</v>
          </cell>
          <cell r="K633">
            <v>26394057</v>
          </cell>
        </row>
        <row r="634">
          <cell r="H634">
            <v>0</v>
          </cell>
          <cell r="I634">
            <v>15067291</v>
          </cell>
          <cell r="J634">
            <v>0</v>
          </cell>
          <cell r="K634">
            <v>15067291</v>
          </cell>
          <cell r="M634">
            <v>26394057</v>
          </cell>
        </row>
        <row r="635">
          <cell r="H635">
            <v>0</v>
          </cell>
          <cell r="I635">
            <v>7337606</v>
          </cell>
          <cell r="J635">
            <v>0</v>
          </cell>
          <cell r="K635">
            <v>7337606</v>
          </cell>
          <cell r="M635">
            <v>9499464</v>
          </cell>
        </row>
        <row r="636">
          <cell r="H636">
            <v>0</v>
          </cell>
          <cell r="I636">
            <v>29447277</v>
          </cell>
          <cell r="J636">
            <v>0</v>
          </cell>
          <cell r="K636">
            <v>29447277</v>
          </cell>
          <cell r="M636">
            <v>21082478</v>
          </cell>
        </row>
        <row r="637">
          <cell r="H637">
            <v>0</v>
          </cell>
          <cell r="I637">
            <v>51852174</v>
          </cell>
          <cell r="J637">
            <v>0</v>
          </cell>
          <cell r="K637">
            <v>51852174</v>
          </cell>
          <cell r="M637">
            <v>56975999</v>
          </cell>
        </row>
        <row r="638">
          <cell r="H638">
            <v>0</v>
          </cell>
          <cell r="I638">
            <v>0</v>
          </cell>
          <cell r="J638">
            <v>0</v>
          </cell>
          <cell r="K638">
            <v>0</v>
          </cell>
        </row>
        <row r="639"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M639">
            <v>0</v>
          </cell>
        </row>
        <row r="640">
          <cell r="H640">
            <v>0</v>
          </cell>
          <cell r="I640">
            <v>0</v>
          </cell>
          <cell r="J640">
            <v>0</v>
          </cell>
          <cell r="K640">
            <v>0</v>
          </cell>
        </row>
        <row r="641"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M641">
            <v>0</v>
          </cell>
        </row>
        <row r="642"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M642">
            <v>0</v>
          </cell>
        </row>
        <row r="643">
          <cell r="H643">
            <v>0</v>
          </cell>
          <cell r="I643">
            <v>0</v>
          </cell>
          <cell r="J643">
            <v>0</v>
          </cell>
          <cell r="K643">
            <v>0</v>
          </cell>
        </row>
        <row r="644"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M644">
            <v>0</v>
          </cell>
        </row>
        <row r="645">
          <cell r="H645">
            <v>16202675</v>
          </cell>
          <cell r="I645">
            <v>0</v>
          </cell>
          <cell r="J645">
            <v>16202675</v>
          </cell>
          <cell r="K645">
            <v>15747772</v>
          </cell>
        </row>
        <row r="646">
          <cell r="H646">
            <v>0</v>
          </cell>
          <cell r="I646">
            <v>16202675</v>
          </cell>
          <cell r="J646">
            <v>0</v>
          </cell>
          <cell r="K646">
            <v>16202675</v>
          </cell>
          <cell r="M646">
            <v>15747772</v>
          </cell>
        </row>
        <row r="647">
          <cell r="H647">
            <v>0</v>
          </cell>
          <cell r="I647">
            <v>4326706</v>
          </cell>
          <cell r="J647">
            <v>0</v>
          </cell>
          <cell r="K647">
            <v>4326706</v>
          </cell>
          <cell r="M647">
            <v>4781343</v>
          </cell>
        </row>
        <row r="648">
          <cell r="H648">
            <v>0</v>
          </cell>
          <cell r="I648">
            <v>3212346</v>
          </cell>
          <cell r="J648">
            <v>0</v>
          </cell>
          <cell r="K648">
            <v>3212346</v>
          </cell>
          <cell r="M648">
            <v>4466877</v>
          </cell>
        </row>
        <row r="649">
          <cell r="H649">
            <v>0</v>
          </cell>
          <cell r="I649">
            <v>18721000</v>
          </cell>
          <cell r="J649">
            <v>0</v>
          </cell>
          <cell r="K649">
            <v>18721000</v>
          </cell>
          <cell r="M649">
            <v>21901500</v>
          </cell>
        </row>
        <row r="650">
          <cell r="H650">
            <v>0</v>
          </cell>
          <cell r="I650">
            <v>195300</v>
          </cell>
          <cell r="J650">
            <v>0</v>
          </cell>
          <cell r="K650">
            <v>195300</v>
          </cell>
          <cell r="M650">
            <v>50400</v>
          </cell>
        </row>
        <row r="651"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M651">
            <v>1450000</v>
          </cell>
        </row>
        <row r="652"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M652">
            <v>219200</v>
          </cell>
        </row>
        <row r="653"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M653">
            <v>4940000</v>
          </cell>
        </row>
        <row r="654">
          <cell r="H654">
            <v>0</v>
          </cell>
          <cell r="I654">
            <v>2440000</v>
          </cell>
          <cell r="J654">
            <v>0</v>
          </cell>
          <cell r="K654">
            <v>2440000</v>
          </cell>
          <cell r="M654">
            <v>0</v>
          </cell>
        </row>
        <row r="655"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M655">
            <v>2780000</v>
          </cell>
        </row>
        <row r="656">
          <cell r="H656">
            <v>0</v>
          </cell>
          <cell r="I656">
            <v>1469200</v>
          </cell>
          <cell r="J656">
            <v>0</v>
          </cell>
          <cell r="K656">
            <v>1469200</v>
          </cell>
          <cell r="M656">
            <v>1369722</v>
          </cell>
        </row>
        <row r="657">
          <cell r="H657">
            <v>0</v>
          </cell>
          <cell r="I657">
            <v>882235</v>
          </cell>
          <cell r="J657">
            <v>0</v>
          </cell>
          <cell r="K657">
            <v>882235</v>
          </cell>
          <cell r="M657">
            <v>1216296</v>
          </cell>
        </row>
        <row r="658">
          <cell r="H658">
            <v>0</v>
          </cell>
          <cell r="I658">
            <v>1562952</v>
          </cell>
          <cell r="J658">
            <v>0</v>
          </cell>
          <cell r="K658">
            <v>1562952</v>
          </cell>
          <cell r="M658">
            <v>2711687</v>
          </cell>
        </row>
        <row r="659">
          <cell r="H659">
            <v>0</v>
          </cell>
          <cell r="I659">
            <v>1575915</v>
          </cell>
          <cell r="J659">
            <v>0</v>
          </cell>
          <cell r="K659">
            <v>1575915</v>
          </cell>
          <cell r="M659">
            <v>1017971</v>
          </cell>
        </row>
        <row r="660"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M660">
            <v>0</v>
          </cell>
        </row>
        <row r="661">
          <cell r="H661">
            <v>0</v>
          </cell>
          <cell r="I661">
            <v>1046984</v>
          </cell>
          <cell r="J661">
            <v>0</v>
          </cell>
          <cell r="K661">
            <v>1046984</v>
          </cell>
          <cell r="M661">
            <v>1047855</v>
          </cell>
        </row>
        <row r="662">
          <cell r="H662">
            <v>0</v>
          </cell>
          <cell r="I662">
            <v>1225000</v>
          </cell>
          <cell r="J662">
            <v>0</v>
          </cell>
          <cell r="K662">
            <v>1225000</v>
          </cell>
          <cell r="M662">
            <v>2335500</v>
          </cell>
        </row>
        <row r="663">
          <cell r="H663">
            <v>0</v>
          </cell>
          <cell r="I663">
            <v>11500000</v>
          </cell>
          <cell r="J663">
            <v>0</v>
          </cell>
          <cell r="K663">
            <v>11500000</v>
          </cell>
          <cell r="M663">
            <v>13646330</v>
          </cell>
        </row>
        <row r="664"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M664">
            <v>4578012</v>
          </cell>
        </row>
        <row r="665"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M665">
            <v>927300</v>
          </cell>
        </row>
        <row r="666">
          <cell r="H666">
            <v>0</v>
          </cell>
          <cell r="I666">
            <v>5060160</v>
          </cell>
          <cell r="J666">
            <v>0</v>
          </cell>
          <cell r="K666">
            <v>5060160</v>
          </cell>
          <cell r="M666">
            <v>6369408</v>
          </cell>
        </row>
        <row r="667"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M667">
            <v>7350000</v>
          </cell>
        </row>
        <row r="668">
          <cell r="H668">
            <v>0</v>
          </cell>
          <cell r="I668">
            <v>12306200</v>
          </cell>
          <cell r="J668">
            <v>0</v>
          </cell>
          <cell r="K668">
            <v>12306200</v>
          </cell>
          <cell r="M668">
            <v>4548900</v>
          </cell>
        </row>
        <row r="669">
          <cell r="H669">
            <v>0</v>
          </cell>
          <cell r="I669">
            <v>26754325</v>
          </cell>
          <cell r="J669">
            <v>0</v>
          </cell>
          <cell r="K669">
            <v>26754325</v>
          </cell>
          <cell r="M669">
            <v>19091150</v>
          </cell>
        </row>
        <row r="670"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M670">
            <v>6294759</v>
          </cell>
        </row>
        <row r="671">
          <cell r="H671">
            <v>0</v>
          </cell>
          <cell r="I671">
            <v>7000000</v>
          </cell>
          <cell r="J671">
            <v>0</v>
          </cell>
          <cell r="K671">
            <v>7000000</v>
          </cell>
          <cell r="M671">
            <v>3000000</v>
          </cell>
        </row>
        <row r="672"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M672">
            <v>0</v>
          </cell>
        </row>
        <row r="673">
          <cell r="H673">
            <v>0</v>
          </cell>
          <cell r="I673">
            <v>0</v>
          </cell>
          <cell r="J673">
            <v>38121460</v>
          </cell>
          <cell r="K673">
            <v>38121460</v>
          </cell>
          <cell r="M673">
            <v>0</v>
          </cell>
        </row>
        <row r="674">
          <cell r="H674">
            <v>0</v>
          </cell>
          <cell r="I674">
            <v>7149854</v>
          </cell>
          <cell r="J674">
            <v>0</v>
          </cell>
          <cell r="K674">
            <v>7149854</v>
          </cell>
          <cell r="M674">
            <v>4727419</v>
          </cell>
        </row>
        <row r="675">
          <cell r="H675">
            <v>0</v>
          </cell>
          <cell r="I675">
            <v>3843840</v>
          </cell>
          <cell r="J675">
            <v>0</v>
          </cell>
          <cell r="K675">
            <v>3843840</v>
          </cell>
          <cell r="M675">
            <v>3402774</v>
          </cell>
        </row>
        <row r="676">
          <cell r="H676">
            <v>0</v>
          </cell>
          <cell r="I676">
            <v>3758911</v>
          </cell>
          <cell r="J676">
            <v>0</v>
          </cell>
          <cell r="K676">
            <v>3758911</v>
          </cell>
          <cell r="M676">
            <v>6973413</v>
          </cell>
        </row>
        <row r="677">
          <cell r="H677">
            <v>0</v>
          </cell>
          <cell r="I677">
            <v>1542400</v>
          </cell>
          <cell r="J677">
            <v>0</v>
          </cell>
          <cell r="K677">
            <v>1542400</v>
          </cell>
          <cell r="M677">
            <v>3313550</v>
          </cell>
        </row>
        <row r="678">
          <cell r="H678">
            <v>0</v>
          </cell>
          <cell r="I678">
            <v>5572200</v>
          </cell>
          <cell r="J678">
            <v>0</v>
          </cell>
          <cell r="K678">
            <v>5572200</v>
          </cell>
          <cell r="M678">
            <v>9113450</v>
          </cell>
        </row>
        <row r="679"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M679">
            <v>666500</v>
          </cell>
        </row>
        <row r="680"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M680">
            <v>28731</v>
          </cell>
        </row>
        <row r="681"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M681">
            <v>0</v>
          </cell>
        </row>
        <row r="682"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M682">
            <v>259508</v>
          </cell>
        </row>
        <row r="683">
          <cell r="H683">
            <v>0</v>
          </cell>
          <cell r="I683">
            <v>26800</v>
          </cell>
          <cell r="J683">
            <v>-1</v>
          </cell>
          <cell r="K683">
            <v>26799</v>
          </cell>
          <cell r="M683">
            <v>0</v>
          </cell>
        </row>
        <row r="684">
          <cell r="H684">
            <v>0</v>
          </cell>
          <cell r="I684">
            <v>2138500</v>
          </cell>
          <cell r="J684">
            <v>0</v>
          </cell>
          <cell r="K684">
            <v>2138500</v>
          </cell>
          <cell r="M684">
            <v>4567000</v>
          </cell>
        </row>
        <row r="685">
          <cell r="H685">
            <v>0</v>
          </cell>
          <cell r="I685">
            <v>489601</v>
          </cell>
          <cell r="J685">
            <v>0</v>
          </cell>
          <cell r="K685">
            <v>489601</v>
          </cell>
          <cell r="M685">
            <v>1527143</v>
          </cell>
        </row>
        <row r="686">
          <cell r="H686">
            <v>0</v>
          </cell>
          <cell r="I686">
            <v>1060023</v>
          </cell>
          <cell r="J686">
            <v>0</v>
          </cell>
          <cell r="K686">
            <v>1060023</v>
          </cell>
          <cell r="M686">
            <v>4050376</v>
          </cell>
        </row>
        <row r="687"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M687">
            <v>0</v>
          </cell>
        </row>
        <row r="688"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M688">
            <v>0</v>
          </cell>
        </row>
        <row r="689">
          <cell r="H689">
            <v>0</v>
          </cell>
          <cell r="I689">
            <v>35000</v>
          </cell>
          <cell r="J689">
            <v>0</v>
          </cell>
          <cell r="K689">
            <v>35000</v>
          </cell>
          <cell r="M689">
            <v>50000</v>
          </cell>
        </row>
        <row r="690">
          <cell r="H690">
            <v>0</v>
          </cell>
          <cell r="I690">
            <v>141098127</v>
          </cell>
          <cell r="J690">
            <v>38121459</v>
          </cell>
          <cell r="K690">
            <v>179219586</v>
          </cell>
          <cell r="M690">
            <v>170521846</v>
          </cell>
        </row>
        <row r="691">
          <cell r="H691">
            <v>-79227939</v>
          </cell>
          <cell r="I691">
            <v>13743903</v>
          </cell>
          <cell r="J691">
            <v>-65484036</v>
          </cell>
          <cell r="K691">
            <v>-120854025</v>
          </cell>
        </row>
        <row r="692">
          <cell r="H692">
            <v>0</v>
          </cell>
          <cell r="I692">
            <v>-79227939</v>
          </cell>
          <cell r="J692">
            <v>13743903</v>
          </cell>
          <cell r="K692">
            <v>-65484036</v>
          </cell>
          <cell r="M692">
            <v>-120854025</v>
          </cell>
        </row>
        <row r="693">
          <cell r="H693">
            <v>0</v>
          </cell>
          <cell r="I693">
            <v>-79227939</v>
          </cell>
          <cell r="J693">
            <v>13743903</v>
          </cell>
          <cell r="K693">
            <v>-65484036</v>
          </cell>
          <cell r="M693">
            <v>-120854025</v>
          </cell>
        </row>
        <row r="694">
          <cell r="H694">
            <v>12542388</v>
          </cell>
          <cell r="I694">
            <v>0</v>
          </cell>
          <cell r="J694">
            <v>12542388</v>
          </cell>
          <cell r="K694">
            <v>10984401</v>
          </cell>
        </row>
        <row r="695">
          <cell r="H695">
            <v>0</v>
          </cell>
          <cell r="I695">
            <v>12542388</v>
          </cell>
          <cell r="J695">
            <v>0</v>
          </cell>
          <cell r="K695">
            <v>12542388</v>
          </cell>
          <cell r="M695">
            <v>10984401</v>
          </cell>
        </row>
        <row r="696">
          <cell r="H696">
            <v>0</v>
          </cell>
          <cell r="I696">
            <v>12542388</v>
          </cell>
          <cell r="J696">
            <v>0</v>
          </cell>
          <cell r="K696">
            <v>12542388</v>
          </cell>
          <cell r="M696">
            <v>10984401</v>
          </cell>
        </row>
        <row r="697">
          <cell r="H697">
            <v>-49047583102</v>
          </cell>
          <cell r="I697">
            <v>0</v>
          </cell>
          <cell r="J697">
            <v>-49047583102</v>
          </cell>
          <cell r="K697">
            <v>19459985071</v>
          </cell>
        </row>
        <row r="698">
          <cell r="H698">
            <v>0</v>
          </cell>
          <cell r="I698">
            <v>-49047583102</v>
          </cell>
          <cell r="J698">
            <v>0</v>
          </cell>
          <cell r="K698">
            <v>-49047583102</v>
          </cell>
          <cell r="M698">
            <v>19459985071</v>
          </cell>
        </row>
        <row r="699">
          <cell r="H699">
            <v>0</v>
          </cell>
          <cell r="I699">
            <v>15670344</v>
          </cell>
          <cell r="J699">
            <v>-1788</v>
          </cell>
          <cell r="K699">
            <v>15668556</v>
          </cell>
          <cell r="M699">
            <v>527092046</v>
          </cell>
        </row>
        <row r="700">
          <cell r="H700">
            <v>0</v>
          </cell>
          <cell r="I700">
            <v>-49031912758</v>
          </cell>
          <cell r="J700">
            <v>-1788</v>
          </cell>
          <cell r="K700">
            <v>-49031914546</v>
          </cell>
          <cell r="M700">
            <v>19987077117</v>
          </cell>
        </row>
        <row r="701">
          <cell r="H701">
            <v>-1378801</v>
          </cell>
          <cell r="I701">
            <v>0</v>
          </cell>
          <cell r="J701">
            <v>-1378801</v>
          </cell>
          <cell r="K701">
            <v>-629394</v>
          </cell>
        </row>
        <row r="702">
          <cell r="H702">
            <v>0</v>
          </cell>
          <cell r="I702">
            <v>-1378801</v>
          </cell>
          <cell r="J702">
            <v>0</v>
          </cell>
          <cell r="K702">
            <v>-1378801</v>
          </cell>
          <cell r="M702">
            <v>-629394</v>
          </cell>
        </row>
        <row r="703">
          <cell r="H703">
            <v>0</v>
          </cell>
          <cell r="I703">
            <v>-25454545</v>
          </cell>
          <cell r="J703">
            <v>0</v>
          </cell>
          <cell r="K703">
            <v>-25454545</v>
          </cell>
          <cell r="M703">
            <v>-135647198</v>
          </cell>
        </row>
        <row r="704">
          <cell r="H704">
            <v>0</v>
          </cell>
          <cell r="I704">
            <v>-5807032</v>
          </cell>
          <cell r="J704">
            <v>-279917</v>
          </cell>
          <cell r="K704">
            <v>-6086949</v>
          </cell>
          <cell r="M704">
            <v>-11470613</v>
          </cell>
        </row>
        <row r="705">
          <cell r="H705">
            <v>0</v>
          </cell>
          <cell r="I705">
            <v>503883</v>
          </cell>
          <cell r="J705">
            <v>0</v>
          </cell>
          <cell r="K705">
            <v>503883</v>
          </cell>
          <cell r="M705">
            <v>2184817</v>
          </cell>
        </row>
        <row r="706">
          <cell r="H706">
            <v>0</v>
          </cell>
          <cell r="I706">
            <v>205891398</v>
          </cell>
          <cell r="J706">
            <v>0</v>
          </cell>
          <cell r="K706">
            <v>205891398</v>
          </cell>
          <cell r="M706">
            <v>0</v>
          </cell>
        </row>
        <row r="707">
          <cell r="H707">
            <v>0</v>
          </cell>
          <cell r="I707">
            <v>18847883</v>
          </cell>
          <cell r="J707">
            <v>0</v>
          </cell>
          <cell r="K707">
            <v>18847883</v>
          </cell>
          <cell r="M707">
            <v>26550409</v>
          </cell>
        </row>
        <row r="708">
          <cell r="H708">
            <v>0</v>
          </cell>
          <cell r="I708">
            <v>192602786</v>
          </cell>
          <cell r="J708">
            <v>-279917</v>
          </cell>
          <cell r="K708">
            <v>192322869</v>
          </cell>
          <cell r="M708">
            <v>-119011979</v>
          </cell>
        </row>
        <row r="709">
          <cell r="H709">
            <v>0</v>
          </cell>
          <cell r="I709">
            <v>0</v>
          </cell>
          <cell r="J709">
            <v>0</v>
          </cell>
          <cell r="K709">
            <v>0</v>
          </cell>
        </row>
        <row r="710"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M710">
            <v>0</v>
          </cell>
        </row>
        <row r="711"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M711">
            <v>0</v>
          </cell>
        </row>
        <row r="712"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M712">
            <v>0</v>
          </cell>
        </row>
        <row r="713"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M713">
            <v>0</v>
          </cell>
        </row>
      </sheetData>
      <sheetData sheetId="1" refreshError="1">
        <row r="1">
          <cell r="A1">
            <v>0</v>
          </cell>
          <cell r="G1" t="str">
            <v>CJE</v>
          </cell>
          <cell r="H1" t="str">
            <v>Adjusted</v>
          </cell>
          <cell r="I1" t="str">
            <v>AJE</v>
          </cell>
          <cell r="J1" t="str">
            <v>Final</v>
          </cell>
          <cell r="K1" t="str">
            <v>PY1</v>
          </cell>
        </row>
        <row r="2">
          <cell r="H2" t="str">
            <v>CJE</v>
          </cell>
          <cell r="I2" t="str">
            <v>Adjusted</v>
          </cell>
          <cell r="J2" t="str">
            <v>AJE</v>
          </cell>
          <cell r="K2" t="str">
            <v>Final</v>
          </cell>
        </row>
        <row r="3">
          <cell r="G3">
            <v>0</v>
          </cell>
          <cell r="H3">
            <v>21856775</v>
          </cell>
          <cell r="I3">
            <v>0</v>
          </cell>
          <cell r="J3">
            <v>21856775</v>
          </cell>
          <cell r="K3">
            <v>122288395</v>
          </cell>
        </row>
        <row r="4">
          <cell r="G4">
            <v>0</v>
          </cell>
          <cell r="H4">
            <v>10000000</v>
          </cell>
          <cell r="I4">
            <v>0</v>
          </cell>
          <cell r="J4">
            <v>10000000</v>
          </cell>
          <cell r="K4">
            <v>10000000</v>
          </cell>
        </row>
        <row r="5">
          <cell r="G5">
            <v>0</v>
          </cell>
          <cell r="H5">
            <v>31856775</v>
          </cell>
          <cell r="I5">
            <v>0</v>
          </cell>
          <cell r="J5">
            <v>31856775</v>
          </cell>
          <cell r="K5">
            <v>132288395</v>
          </cell>
        </row>
        <row r="6">
          <cell r="H6">
            <v>0</v>
          </cell>
          <cell r="I6">
            <v>31856775</v>
          </cell>
          <cell r="J6">
            <v>0</v>
          </cell>
          <cell r="K6">
            <v>31856775</v>
          </cell>
        </row>
        <row r="7">
          <cell r="G7">
            <v>0</v>
          </cell>
          <cell r="H7">
            <v>402136386</v>
          </cell>
          <cell r="I7">
            <v>0</v>
          </cell>
          <cell r="J7">
            <v>402136386</v>
          </cell>
          <cell r="K7">
            <v>379656350</v>
          </cell>
        </row>
        <row r="8">
          <cell r="G8">
            <v>0</v>
          </cell>
          <cell r="H8">
            <v>402136386</v>
          </cell>
          <cell r="I8">
            <v>0</v>
          </cell>
          <cell r="J8">
            <v>402136386</v>
          </cell>
          <cell r="K8">
            <v>379656350</v>
          </cell>
        </row>
        <row r="9">
          <cell r="H9">
            <v>0</v>
          </cell>
          <cell r="I9">
            <v>402136386</v>
          </cell>
          <cell r="J9">
            <v>0</v>
          </cell>
          <cell r="K9">
            <v>402136386</v>
          </cell>
        </row>
        <row r="10">
          <cell r="G10">
            <v>0</v>
          </cell>
          <cell r="H10">
            <v>792894500</v>
          </cell>
          <cell r="I10">
            <v>0</v>
          </cell>
          <cell r="J10">
            <v>792894500</v>
          </cell>
          <cell r="K10">
            <v>1851795400</v>
          </cell>
        </row>
        <row r="11">
          <cell r="G11">
            <v>0</v>
          </cell>
          <cell r="H11">
            <v>130826708</v>
          </cell>
          <cell r="I11">
            <v>0</v>
          </cell>
          <cell r="J11">
            <v>130826708</v>
          </cell>
          <cell r="K11">
            <v>152192144</v>
          </cell>
        </row>
        <row r="12">
          <cell r="G12">
            <v>0</v>
          </cell>
          <cell r="H12">
            <v>923721208</v>
          </cell>
          <cell r="I12">
            <v>0</v>
          </cell>
          <cell r="J12">
            <v>923721208</v>
          </cell>
          <cell r="K12">
            <v>2003987544</v>
          </cell>
        </row>
        <row r="13">
          <cell r="H13">
            <v>0</v>
          </cell>
          <cell r="I13">
            <v>923721208</v>
          </cell>
          <cell r="J13">
            <v>0</v>
          </cell>
          <cell r="K13">
            <v>923721208</v>
          </cell>
        </row>
        <row r="14">
          <cell r="G14">
            <v>0</v>
          </cell>
          <cell r="H14">
            <v>1268522258</v>
          </cell>
          <cell r="I14">
            <v>0</v>
          </cell>
          <cell r="J14">
            <v>1268522258</v>
          </cell>
          <cell r="K14">
            <v>1469682344</v>
          </cell>
        </row>
        <row r="15">
          <cell r="G15">
            <v>0</v>
          </cell>
          <cell r="H15">
            <v>1268522258</v>
          </cell>
          <cell r="I15">
            <v>0</v>
          </cell>
          <cell r="J15">
            <v>1268522258</v>
          </cell>
          <cell r="K15">
            <v>1469682344</v>
          </cell>
        </row>
        <row r="16">
          <cell r="H16">
            <v>0</v>
          </cell>
          <cell r="I16">
            <v>1268522258</v>
          </cell>
          <cell r="J16">
            <v>0</v>
          </cell>
          <cell r="K16">
            <v>1268522258</v>
          </cell>
        </row>
        <row r="17">
          <cell r="G17">
            <v>0</v>
          </cell>
          <cell r="H17">
            <v>67982524</v>
          </cell>
          <cell r="I17">
            <v>0</v>
          </cell>
          <cell r="J17">
            <v>67982524</v>
          </cell>
          <cell r="K17">
            <v>71364718</v>
          </cell>
        </row>
        <row r="18">
          <cell r="G18">
            <v>0</v>
          </cell>
          <cell r="H18">
            <v>67982524</v>
          </cell>
          <cell r="I18">
            <v>0</v>
          </cell>
          <cell r="J18">
            <v>67982524</v>
          </cell>
          <cell r="K18">
            <v>71364718</v>
          </cell>
        </row>
        <row r="19">
          <cell r="H19">
            <v>0</v>
          </cell>
          <cell r="I19">
            <v>67982524</v>
          </cell>
          <cell r="J19">
            <v>0</v>
          </cell>
          <cell r="K19">
            <v>67982524</v>
          </cell>
        </row>
        <row r="20">
          <cell r="G20">
            <v>0</v>
          </cell>
          <cell r="H20">
            <v>217400423</v>
          </cell>
          <cell r="I20">
            <v>0</v>
          </cell>
          <cell r="J20">
            <v>217400423</v>
          </cell>
          <cell r="K20">
            <v>229487820</v>
          </cell>
        </row>
        <row r="21">
          <cell r="G21">
            <v>0</v>
          </cell>
          <cell r="H21">
            <v>217400423</v>
          </cell>
          <cell r="I21">
            <v>0</v>
          </cell>
          <cell r="J21">
            <v>217400423</v>
          </cell>
          <cell r="K21">
            <v>229487820</v>
          </cell>
        </row>
        <row r="22">
          <cell r="H22">
            <v>0</v>
          </cell>
          <cell r="I22">
            <v>217400423</v>
          </cell>
          <cell r="J22">
            <v>0</v>
          </cell>
          <cell r="K22">
            <v>217400423</v>
          </cell>
        </row>
        <row r="23">
          <cell r="G23">
            <v>0</v>
          </cell>
          <cell r="H23">
            <v>68145150</v>
          </cell>
          <cell r="I23">
            <v>0</v>
          </cell>
          <cell r="J23">
            <v>68145150</v>
          </cell>
          <cell r="K23">
            <v>72185880</v>
          </cell>
        </row>
        <row r="24">
          <cell r="G24">
            <v>0</v>
          </cell>
          <cell r="H24">
            <v>828678013</v>
          </cell>
          <cell r="I24">
            <v>0</v>
          </cell>
          <cell r="J24">
            <v>828678013</v>
          </cell>
          <cell r="K24">
            <v>960330592</v>
          </cell>
        </row>
        <row r="25">
          <cell r="G25">
            <v>0</v>
          </cell>
          <cell r="H25">
            <v>80343690</v>
          </cell>
          <cell r="I25">
            <v>0</v>
          </cell>
          <cell r="J25">
            <v>80343690</v>
          </cell>
          <cell r="K25">
            <v>74948016</v>
          </cell>
        </row>
        <row r="26">
          <cell r="G26">
            <v>0</v>
          </cell>
          <cell r="H26">
            <v>977166853</v>
          </cell>
          <cell r="I26">
            <v>0</v>
          </cell>
          <cell r="J26">
            <v>977166853</v>
          </cell>
          <cell r="K26">
            <v>1107464488</v>
          </cell>
        </row>
        <row r="27">
          <cell r="H27">
            <v>0</v>
          </cell>
          <cell r="I27">
            <v>977166853</v>
          </cell>
          <cell r="J27">
            <v>0</v>
          </cell>
          <cell r="K27">
            <v>977166853</v>
          </cell>
        </row>
        <row r="28">
          <cell r="G28">
            <v>0</v>
          </cell>
          <cell r="H28">
            <v>303243460</v>
          </cell>
          <cell r="I28">
            <v>0</v>
          </cell>
          <cell r="J28">
            <v>303243460</v>
          </cell>
          <cell r="K28">
            <v>530528841</v>
          </cell>
        </row>
        <row r="29">
          <cell r="G29">
            <v>0</v>
          </cell>
          <cell r="H29">
            <v>303243460</v>
          </cell>
          <cell r="I29">
            <v>0</v>
          </cell>
          <cell r="J29">
            <v>303243460</v>
          </cell>
          <cell r="K29">
            <v>530528841</v>
          </cell>
        </row>
        <row r="30">
          <cell r="H30">
            <v>0</v>
          </cell>
          <cell r="I30">
            <v>303243460</v>
          </cell>
          <cell r="J30">
            <v>0</v>
          </cell>
          <cell r="K30">
            <v>303243460</v>
          </cell>
        </row>
        <row r="31">
          <cell r="G31">
            <v>0</v>
          </cell>
          <cell r="H31">
            <v>511457489</v>
          </cell>
          <cell r="I31">
            <v>0</v>
          </cell>
          <cell r="J31">
            <v>511457489</v>
          </cell>
          <cell r="K31">
            <v>558045176</v>
          </cell>
        </row>
        <row r="32">
          <cell r="G32">
            <v>0</v>
          </cell>
          <cell r="H32">
            <v>511457489</v>
          </cell>
          <cell r="I32">
            <v>0</v>
          </cell>
          <cell r="J32">
            <v>511457489</v>
          </cell>
          <cell r="K32">
            <v>558045176</v>
          </cell>
        </row>
        <row r="33">
          <cell r="H33">
            <v>0</v>
          </cell>
          <cell r="I33">
            <v>511457489</v>
          </cell>
          <cell r="J33">
            <v>0</v>
          </cell>
          <cell r="K33">
            <v>511457489</v>
          </cell>
        </row>
        <row r="34">
          <cell r="G34">
            <v>0</v>
          </cell>
          <cell r="H34">
            <v>688629346</v>
          </cell>
          <cell r="I34">
            <v>0</v>
          </cell>
          <cell r="J34">
            <v>688629346</v>
          </cell>
          <cell r="K34">
            <v>397691088</v>
          </cell>
        </row>
        <row r="35">
          <cell r="G35">
            <v>0</v>
          </cell>
          <cell r="H35">
            <v>688629346</v>
          </cell>
          <cell r="I35">
            <v>0</v>
          </cell>
          <cell r="J35">
            <v>688629346</v>
          </cell>
          <cell r="K35">
            <v>397691088</v>
          </cell>
        </row>
        <row r="36">
          <cell r="H36">
            <v>0</v>
          </cell>
          <cell r="I36">
            <v>688629346</v>
          </cell>
          <cell r="J36">
            <v>0</v>
          </cell>
          <cell r="K36">
            <v>688629346</v>
          </cell>
        </row>
        <row r="37">
          <cell r="G37">
            <v>0</v>
          </cell>
          <cell r="H37">
            <v>139655584</v>
          </cell>
          <cell r="I37">
            <v>0</v>
          </cell>
          <cell r="J37">
            <v>139655584</v>
          </cell>
          <cell r="K37">
            <v>99570016</v>
          </cell>
        </row>
        <row r="38">
          <cell r="G38">
            <v>0</v>
          </cell>
          <cell r="H38">
            <v>139655584</v>
          </cell>
          <cell r="I38">
            <v>0</v>
          </cell>
          <cell r="J38">
            <v>139655584</v>
          </cell>
          <cell r="K38">
            <v>99570016</v>
          </cell>
        </row>
        <row r="39">
          <cell r="H39">
            <v>0</v>
          </cell>
          <cell r="I39">
            <v>139655584</v>
          </cell>
          <cell r="J39">
            <v>0</v>
          </cell>
          <cell r="K39">
            <v>139655584</v>
          </cell>
        </row>
        <row r="40">
          <cell r="G40">
            <v>0</v>
          </cell>
          <cell r="H40">
            <v>30375875</v>
          </cell>
          <cell r="I40">
            <v>0</v>
          </cell>
          <cell r="J40">
            <v>30375875</v>
          </cell>
          <cell r="K40">
            <v>44956735</v>
          </cell>
        </row>
        <row r="41">
          <cell r="G41">
            <v>0</v>
          </cell>
          <cell r="H41">
            <v>30375875</v>
          </cell>
          <cell r="I41">
            <v>0</v>
          </cell>
          <cell r="J41">
            <v>30375875</v>
          </cell>
          <cell r="K41">
            <v>44956735</v>
          </cell>
        </row>
        <row r="42">
          <cell r="H42">
            <v>0</v>
          </cell>
          <cell r="I42">
            <v>30375875</v>
          </cell>
          <cell r="J42">
            <v>0</v>
          </cell>
          <cell r="K42">
            <v>30375875</v>
          </cell>
        </row>
        <row r="43">
          <cell r="G43">
            <v>0</v>
          </cell>
          <cell r="H43">
            <v>15270325</v>
          </cell>
          <cell r="I43">
            <v>0</v>
          </cell>
          <cell r="J43">
            <v>15270325</v>
          </cell>
          <cell r="K43">
            <v>17775368</v>
          </cell>
        </row>
        <row r="44">
          <cell r="G44">
            <v>0</v>
          </cell>
          <cell r="H44">
            <v>15270325</v>
          </cell>
          <cell r="I44">
            <v>0</v>
          </cell>
          <cell r="J44">
            <v>15270325</v>
          </cell>
          <cell r="K44">
            <v>17775368</v>
          </cell>
        </row>
        <row r="45">
          <cell r="H45">
            <v>0</v>
          </cell>
          <cell r="I45">
            <v>15270325</v>
          </cell>
          <cell r="J45">
            <v>0</v>
          </cell>
          <cell r="K45">
            <v>15270325</v>
          </cell>
        </row>
        <row r="46">
          <cell r="G46">
            <v>0</v>
          </cell>
          <cell r="H46">
            <v>73217429</v>
          </cell>
          <cell r="I46">
            <v>0</v>
          </cell>
          <cell r="J46">
            <v>73217429</v>
          </cell>
          <cell r="K46">
            <v>69224063</v>
          </cell>
        </row>
        <row r="47">
          <cell r="G47">
            <v>0</v>
          </cell>
          <cell r="H47">
            <v>73217429</v>
          </cell>
          <cell r="I47">
            <v>0</v>
          </cell>
          <cell r="J47">
            <v>73217429</v>
          </cell>
          <cell r="K47">
            <v>69224063</v>
          </cell>
        </row>
        <row r="48">
          <cell r="H48">
            <v>0</v>
          </cell>
          <cell r="I48">
            <v>73217429</v>
          </cell>
          <cell r="J48">
            <v>0</v>
          </cell>
          <cell r="K48">
            <v>73217429</v>
          </cell>
        </row>
        <row r="49">
          <cell r="G49">
            <v>0</v>
          </cell>
          <cell r="H49">
            <v>21095539</v>
          </cell>
          <cell r="I49">
            <v>0</v>
          </cell>
          <cell r="J49">
            <v>21095539</v>
          </cell>
          <cell r="K49">
            <v>24607336</v>
          </cell>
        </row>
        <row r="50">
          <cell r="G50">
            <v>0</v>
          </cell>
          <cell r="H50">
            <v>21095539</v>
          </cell>
          <cell r="I50">
            <v>0</v>
          </cell>
          <cell r="J50">
            <v>21095539</v>
          </cell>
          <cell r="K50">
            <v>24607336</v>
          </cell>
        </row>
        <row r="51">
          <cell r="H51">
            <v>0</v>
          </cell>
          <cell r="I51">
            <v>21095539</v>
          </cell>
          <cell r="J51">
            <v>0</v>
          </cell>
          <cell r="K51">
            <v>21095539</v>
          </cell>
        </row>
        <row r="52">
          <cell r="G52">
            <v>0</v>
          </cell>
          <cell r="H52">
            <v>201220862</v>
          </cell>
          <cell r="I52">
            <v>0</v>
          </cell>
          <cell r="J52">
            <v>201220862</v>
          </cell>
          <cell r="K52">
            <v>142193352</v>
          </cell>
        </row>
        <row r="53">
          <cell r="G53">
            <v>0</v>
          </cell>
          <cell r="H53">
            <v>201220862</v>
          </cell>
          <cell r="I53">
            <v>0</v>
          </cell>
          <cell r="J53">
            <v>201220862</v>
          </cell>
          <cell r="K53">
            <v>142193352</v>
          </cell>
        </row>
        <row r="54">
          <cell r="H54">
            <v>0</v>
          </cell>
          <cell r="I54">
            <v>201220862</v>
          </cell>
          <cell r="J54">
            <v>0</v>
          </cell>
          <cell r="K54">
            <v>201220862</v>
          </cell>
        </row>
        <row r="55">
          <cell r="G55">
            <v>0</v>
          </cell>
          <cell r="H55">
            <v>60272675</v>
          </cell>
          <cell r="I55">
            <v>0</v>
          </cell>
          <cell r="J55">
            <v>60272675</v>
          </cell>
          <cell r="K55">
            <v>69204720</v>
          </cell>
        </row>
        <row r="56">
          <cell r="G56">
            <v>0</v>
          </cell>
          <cell r="H56">
            <v>60272675</v>
          </cell>
          <cell r="I56">
            <v>0</v>
          </cell>
          <cell r="J56">
            <v>60272675</v>
          </cell>
          <cell r="K56">
            <v>69204720</v>
          </cell>
        </row>
        <row r="57">
          <cell r="H57">
            <v>0</v>
          </cell>
          <cell r="I57">
            <v>60272675</v>
          </cell>
          <cell r="J57">
            <v>0</v>
          </cell>
          <cell r="K57">
            <v>60272675</v>
          </cell>
        </row>
        <row r="58">
          <cell r="G58">
            <v>0</v>
          </cell>
          <cell r="H58">
            <v>916795570</v>
          </cell>
          <cell r="I58">
            <v>0</v>
          </cell>
          <cell r="J58">
            <v>916795570</v>
          </cell>
          <cell r="K58">
            <v>1058258032</v>
          </cell>
        </row>
        <row r="59">
          <cell r="G59">
            <v>0</v>
          </cell>
          <cell r="H59">
            <v>898579694</v>
          </cell>
          <cell r="I59">
            <v>0</v>
          </cell>
          <cell r="J59">
            <v>898579694</v>
          </cell>
          <cell r="K59">
            <v>0</v>
          </cell>
        </row>
        <row r="60">
          <cell r="G60">
            <v>0</v>
          </cell>
          <cell r="H60">
            <v>1815375264</v>
          </cell>
          <cell r="I60">
            <v>0</v>
          </cell>
          <cell r="J60">
            <v>1815375264</v>
          </cell>
          <cell r="K60">
            <v>1058258032</v>
          </cell>
        </row>
        <row r="61">
          <cell r="H61">
            <v>0</v>
          </cell>
          <cell r="I61">
            <v>1815375264</v>
          </cell>
          <cell r="J61">
            <v>0</v>
          </cell>
          <cell r="K61">
            <v>1815375264</v>
          </cell>
        </row>
        <row r="62">
          <cell r="G62">
            <v>0</v>
          </cell>
          <cell r="H62">
            <v>13226195</v>
          </cell>
          <cell r="I62">
            <v>0</v>
          </cell>
          <cell r="J62">
            <v>13226195</v>
          </cell>
          <cell r="K62">
            <v>9588535</v>
          </cell>
        </row>
        <row r="63"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G65">
            <v>0</v>
          </cell>
          <cell r="H65">
            <v>5693855</v>
          </cell>
          <cell r="I65">
            <v>0</v>
          </cell>
          <cell r="J65">
            <v>5693855</v>
          </cell>
          <cell r="K65">
            <v>3864090</v>
          </cell>
        </row>
        <row r="66">
          <cell r="G66">
            <v>0</v>
          </cell>
          <cell r="H66">
            <v>2833602</v>
          </cell>
          <cell r="I66">
            <v>0</v>
          </cell>
          <cell r="J66">
            <v>2833602</v>
          </cell>
          <cell r="K66">
            <v>1915481</v>
          </cell>
        </row>
        <row r="67">
          <cell r="G67">
            <v>0</v>
          </cell>
          <cell r="H67">
            <v>21753652</v>
          </cell>
          <cell r="I67">
            <v>0</v>
          </cell>
          <cell r="J67">
            <v>21753652</v>
          </cell>
          <cell r="K67">
            <v>15368106</v>
          </cell>
        </row>
        <row r="68">
          <cell r="H68">
            <v>0</v>
          </cell>
          <cell r="I68">
            <v>21753652</v>
          </cell>
          <cell r="J68">
            <v>0</v>
          </cell>
          <cell r="K68">
            <v>21753652</v>
          </cell>
        </row>
        <row r="69">
          <cell r="G69">
            <v>0</v>
          </cell>
          <cell r="H69">
            <v>579541423</v>
          </cell>
          <cell r="I69">
            <v>0</v>
          </cell>
          <cell r="J69">
            <v>579541423</v>
          </cell>
          <cell r="K69">
            <v>579541423</v>
          </cell>
        </row>
        <row r="70">
          <cell r="G70">
            <v>0</v>
          </cell>
          <cell r="H70">
            <v>579541423</v>
          </cell>
          <cell r="I70">
            <v>0</v>
          </cell>
          <cell r="J70">
            <v>579541423</v>
          </cell>
          <cell r="K70">
            <v>579541423</v>
          </cell>
        </row>
        <row r="71">
          <cell r="H71">
            <v>0</v>
          </cell>
          <cell r="I71">
            <v>579541423</v>
          </cell>
          <cell r="J71">
            <v>0</v>
          </cell>
          <cell r="K71">
            <v>579541423</v>
          </cell>
        </row>
        <row r="72">
          <cell r="G72">
            <v>0</v>
          </cell>
          <cell r="H72">
            <v>461500</v>
          </cell>
          <cell r="I72">
            <v>-461500</v>
          </cell>
          <cell r="J72">
            <v>0</v>
          </cell>
          <cell r="K72">
            <v>0</v>
          </cell>
        </row>
        <row r="73"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G74">
            <v>0</v>
          </cell>
          <cell r="H74">
            <v>0</v>
          </cell>
          <cell r="I74">
            <v>461500</v>
          </cell>
          <cell r="J74">
            <v>461500</v>
          </cell>
          <cell r="K74">
            <v>0</v>
          </cell>
        </row>
        <row r="75">
          <cell r="G75">
            <v>0</v>
          </cell>
          <cell r="H75">
            <v>461500</v>
          </cell>
          <cell r="I75">
            <v>0</v>
          </cell>
          <cell r="J75">
            <v>461500</v>
          </cell>
          <cell r="K75">
            <v>0</v>
          </cell>
        </row>
        <row r="76">
          <cell r="H76">
            <v>0</v>
          </cell>
          <cell r="I76">
            <v>461500</v>
          </cell>
          <cell r="J76">
            <v>0</v>
          </cell>
          <cell r="K76">
            <v>461500</v>
          </cell>
        </row>
        <row r="77">
          <cell r="G77">
            <v>0</v>
          </cell>
          <cell r="H77">
            <v>-485451963</v>
          </cell>
          <cell r="I77">
            <v>-38121460</v>
          </cell>
          <cell r="J77">
            <v>-523573423</v>
          </cell>
          <cell r="K77">
            <v>-485451963</v>
          </cell>
        </row>
        <row r="78">
          <cell r="G78">
            <v>0</v>
          </cell>
          <cell r="H78">
            <v>-485451963</v>
          </cell>
          <cell r="I78">
            <v>-38121460</v>
          </cell>
          <cell r="J78">
            <v>-523573423</v>
          </cell>
          <cell r="K78">
            <v>-485451963</v>
          </cell>
        </row>
        <row r="79">
          <cell r="H79">
            <v>0</v>
          </cell>
          <cell r="I79">
            <v>-485451963</v>
          </cell>
          <cell r="J79">
            <v>-38121460</v>
          </cell>
          <cell r="K79">
            <v>-523573423</v>
          </cell>
        </row>
        <row r="80">
          <cell r="G80">
            <v>0</v>
          </cell>
          <cell r="H80">
            <v>3355691</v>
          </cell>
          <cell r="I80">
            <v>0</v>
          </cell>
          <cell r="J80">
            <v>3355691</v>
          </cell>
          <cell r="K80">
            <v>2296073</v>
          </cell>
        </row>
        <row r="81">
          <cell r="G81">
            <v>0</v>
          </cell>
          <cell r="H81">
            <v>430395</v>
          </cell>
          <cell r="I81">
            <v>0</v>
          </cell>
          <cell r="J81">
            <v>430395</v>
          </cell>
          <cell r="K81">
            <v>661625</v>
          </cell>
        </row>
        <row r="82">
          <cell r="G82">
            <v>0</v>
          </cell>
          <cell r="H82">
            <v>338358</v>
          </cell>
          <cell r="I82">
            <v>0</v>
          </cell>
          <cell r="J82">
            <v>338358</v>
          </cell>
          <cell r="K82">
            <v>449807</v>
          </cell>
        </row>
        <row r="83">
          <cell r="G83">
            <v>0</v>
          </cell>
          <cell r="H83">
            <v>3382525</v>
          </cell>
          <cell r="I83">
            <v>0</v>
          </cell>
          <cell r="J83">
            <v>3382525</v>
          </cell>
          <cell r="K83">
            <v>2178792</v>
          </cell>
        </row>
        <row r="84">
          <cell r="G84">
            <v>0</v>
          </cell>
          <cell r="H84">
            <v>1183301</v>
          </cell>
          <cell r="I84">
            <v>0</v>
          </cell>
          <cell r="J84">
            <v>1183301</v>
          </cell>
          <cell r="K84">
            <v>658549</v>
          </cell>
        </row>
        <row r="85">
          <cell r="G85">
            <v>0</v>
          </cell>
          <cell r="H85">
            <v>74310023</v>
          </cell>
          <cell r="I85">
            <v>0</v>
          </cell>
          <cell r="J85">
            <v>74310023</v>
          </cell>
          <cell r="K85">
            <v>70028768</v>
          </cell>
        </row>
        <row r="86">
          <cell r="G86">
            <v>0</v>
          </cell>
          <cell r="H86">
            <v>1692944</v>
          </cell>
          <cell r="I86">
            <v>0</v>
          </cell>
          <cell r="J86">
            <v>1692944</v>
          </cell>
          <cell r="K86">
            <v>1641500</v>
          </cell>
        </row>
        <row r="87">
          <cell r="G87">
            <v>0</v>
          </cell>
          <cell r="H87">
            <v>4686569</v>
          </cell>
          <cell r="I87">
            <v>0</v>
          </cell>
          <cell r="J87">
            <v>4686569</v>
          </cell>
          <cell r="K87">
            <v>4816968</v>
          </cell>
        </row>
        <row r="88">
          <cell r="G88">
            <v>0</v>
          </cell>
          <cell r="H88">
            <v>32545619</v>
          </cell>
          <cell r="I88">
            <v>0</v>
          </cell>
          <cell r="J88">
            <v>32545619</v>
          </cell>
          <cell r="K88">
            <v>4758813</v>
          </cell>
        </row>
        <row r="89">
          <cell r="G89">
            <v>0</v>
          </cell>
          <cell r="H89">
            <v>3732906</v>
          </cell>
          <cell r="I89">
            <v>0</v>
          </cell>
          <cell r="J89">
            <v>3732906</v>
          </cell>
          <cell r="K89">
            <v>2636668</v>
          </cell>
        </row>
        <row r="90">
          <cell r="G90">
            <v>0</v>
          </cell>
          <cell r="H90">
            <v>19163734</v>
          </cell>
          <cell r="I90">
            <v>0</v>
          </cell>
          <cell r="J90">
            <v>19163734</v>
          </cell>
          <cell r="K90">
            <v>19191868</v>
          </cell>
        </row>
        <row r="91">
          <cell r="G91">
            <v>0</v>
          </cell>
          <cell r="H91">
            <v>13359956</v>
          </cell>
          <cell r="I91">
            <v>0</v>
          </cell>
          <cell r="J91">
            <v>13359956</v>
          </cell>
          <cell r="K91">
            <v>13097778</v>
          </cell>
        </row>
        <row r="92">
          <cell r="G92">
            <v>0</v>
          </cell>
          <cell r="H92">
            <v>14853663</v>
          </cell>
          <cell r="I92">
            <v>0</v>
          </cell>
          <cell r="J92">
            <v>14853663</v>
          </cell>
          <cell r="K92">
            <v>5495860</v>
          </cell>
        </row>
        <row r="93">
          <cell r="G93">
            <v>0</v>
          </cell>
          <cell r="H93">
            <v>4167580</v>
          </cell>
          <cell r="I93">
            <v>0</v>
          </cell>
          <cell r="J93">
            <v>4167580</v>
          </cell>
          <cell r="K93">
            <v>2288657</v>
          </cell>
        </row>
        <row r="94">
          <cell r="G94">
            <v>0</v>
          </cell>
          <cell r="H94">
            <v>16228021</v>
          </cell>
          <cell r="I94">
            <v>0</v>
          </cell>
          <cell r="J94">
            <v>16228021</v>
          </cell>
          <cell r="K94">
            <v>38522599</v>
          </cell>
        </row>
        <row r="95">
          <cell r="G95">
            <v>0</v>
          </cell>
          <cell r="H95">
            <v>19374709</v>
          </cell>
          <cell r="I95">
            <v>0</v>
          </cell>
          <cell r="J95">
            <v>19374709</v>
          </cell>
          <cell r="K95">
            <v>9051880</v>
          </cell>
        </row>
        <row r="96">
          <cell r="G96">
            <v>0</v>
          </cell>
          <cell r="H96">
            <v>212805994</v>
          </cell>
          <cell r="I96">
            <v>0</v>
          </cell>
          <cell r="J96">
            <v>212805994</v>
          </cell>
          <cell r="K96">
            <v>177776205</v>
          </cell>
        </row>
        <row r="97">
          <cell r="H97">
            <v>0</v>
          </cell>
          <cell r="I97">
            <v>212805994</v>
          </cell>
          <cell r="J97">
            <v>0</v>
          </cell>
          <cell r="K97">
            <v>212805994</v>
          </cell>
        </row>
        <row r="98"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G99">
            <v>0</v>
          </cell>
          <cell r="H99">
            <v>37284791</v>
          </cell>
          <cell r="I99">
            <v>0</v>
          </cell>
          <cell r="J99">
            <v>37284791</v>
          </cell>
          <cell r="K99">
            <v>52697407</v>
          </cell>
        </row>
        <row r="100"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40552928</v>
          </cell>
        </row>
        <row r="101"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135844800</v>
          </cell>
        </row>
        <row r="102">
          <cell r="G102">
            <v>0</v>
          </cell>
          <cell r="H102">
            <v>15552647</v>
          </cell>
          <cell r="I102">
            <v>0</v>
          </cell>
          <cell r="J102">
            <v>15552647</v>
          </cell>
          <cell r="K102">
            <v>15120066</v>
          </cell>
        </row>
        <row r="103">
          <cell r="G103">
            <v>0</v>
          </cell>
          <cell r="H103">
            <v>208003</v>
          </cell>
          <cell r="I103">
            <v>0</v>
          </cell>
          <cell r="J103">
            <v>208003</v>
          </cell>
          <cell r="K103">
            <v>124800</v>
          </cell>
        </row>
        <row r="104">
          <cell r="G104">
            <v>0</v>
          </cell>
          <cell r="H104">
            <v>500000</v>
          </cell>
          <cell r="I104">
            <v>0</v>
          </cell>
          <cell r="J104">
            <v>500000</v>
          </cell>
          <cell r="K104">
            <v>300000</v>
          </cell>
        </row>
        <row r="105"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700000</v>
          </cell>
        </row>
        <row r="106">
          <cell r="G106">
            <v>0</v>
          </cell>
          <cell r="H106">
            <v>53545441</v>
          </cell>
          <cell r="I106">
            <v>0</v>
          </cell>
          <cell r="J106">
            <v>53545441</v>
          </cell>
          <cell r="K106">
            <v>245340001</v>
          </cell>
        </row>
        <row r="107">
          <cell r="H107">
            <v>0</v>
          </cell>
          <cell r="I107">
            <v>53545441</v>
          </cell>
          <cell r="J107">
            <v>0</v>
          </cell>
          <cell r="K107">
            <v>53545441</v>
          </cell>
        </row>
        <row r="108">
          <cell r="G108">
            <v>0</v>
          </cell>
          <cell r="H108">
            <v>28565136</v>
          </cell>
          <cell r="I108">
            <v>-28565136</v>
          </cell>
          <cell r="J108">
            <v>0</v>
          </cell>
          <cell r="K108">
            <v>0</v>
          </cell>
        </row>
        <row r="109">
          <cell r="G109">
            <v>0</v>
          </cell>
          <cell r="H109">
            <v>100799382</v>
          </cell>
          <cell r="I109">
            <v>-100799382</v>
          </cell>
          <cell r="J109">
            <v>0</v>
          </cell>
          <cell r="K109">
            <v>0</v>
          </cell>
        </row>
        <row r="110">
          <cell r="G110">
            <v>0</v>
          </cell>
          <cell r="H110">
            <v>129364518</v>
          </cell>
          <cell r="I110">
            <v>-129364518</v>
          </cell>
          <cell r="J110">
            <v>0</v>
          </cell>
          <cell r="K110">
            <v>0</v>
          </cell>
        </row>
        <row r="111">
          <cell r="H111">
            <v>0</v>
          </cell>
          <cell r="I111">
            <v>129364518</v>
          </cell>
          <cell r="J111">
            <v>-129364518</v>
          </cell>
          <cell r="K111">
            <v>0</v>
          </cell>
        </row>
        <row r="112">
          <cell r="G112">
            <v>0</v>
          </cell>
          <cell r="H112">
            <v>15445502623</v>
          </cell>
          <cell r="I112">
            <v>0</v>
          </cell>
          <cell r="J112">
            <v>15445502623</v>
          </cell>
          <cell r="K112">
            <v>15445502623</v>
          </cell>
        </row>
        <row r="113">
          <cell r="G113">
            <v>0</v>
          </cell>
          <cell r="H113">
            <v>15445502623</v>
          </cell>
          <cell r="I113">
            <v>0</v>
          </cell>
          <cell r="J113">
            <v>15445502623</v>
          </cell>
          <cell r="K113">
            <v>15445502623</v>
          </cell>
        </row>
        <row r="114">
          <cell r="H114">
            <v>0</v>
          </cell>
          <cell r="I114">
            <v>15445502623</v>
          </cell>
          <cell r="J114">
            <v>0</v>
          </cell>
          <cell r="K114">
            <v>15445502623</v>
          </cell>
        </row>
        <row r="115">
          <cell r="G115">
            <v>0</v>
          </cell>
          <cell r="H115">
            <v>149712245064</v>
          </cell>
          <cell r="I115">
            <v>0</v>
          </cell>
          <cell r="J115">
            <v>149712245064</v>
          </cell>
          <cell r="K115">
            <v>149729070064</v>
          </cell>
        </row>
        <row r="116">
          <cell r="G116">
            <v>0</v>
          </cell>
          <cell r="H116">
            <v>149712245064</v>
          </cell>
          <cell r="I116">
            <v>0</v>
          </cell>
          <cell r="J116">
            <v>149712245064</v>
          </cell>
          <cell r="K116">
            <v>149729070064</v>
          </cell>
        </row>
        <row r="117">
          <cell r="H117">
            <v>0</v>
          </cell>
          <cell r="I117">
            <v>149712245064</v>
          </cell>
          <cell r="J117">
            <v>0</v>
          </cell>
          <cell r="K117">
            <v>149712245064</v>
          </cell>
        </row>
        <row r="118">
          <cell r="G118">
            <v>0</v>
          </cell>
          <cell r="H118">
            <v>-4252798959</v>
          </cell>
          <cell r="I118">
            <v>0</v>
          </cell>
          <cell r="J118">
            <v>-4252798959</v>
          </cell>
          <cell r="K118">
            <v>-4022506017</v>
          </cell>
        </row>
        <row r="119">
          <cell r="G119">
            <v>0</v>
          </cell>
          <cell r="H119">
            <v>-715251141</v>
          </cell>
          <cell r="I119">
            <v>0</v>
          </cell>
          <cell r="J119">
            <v>-715251141</v>
          </cell>
          <cell r="K119">
            <v>-705892564</v>
          </cell>
        </row>
        <row r="120">
          <cell r="G120">
            <v>0</v>
          </cell>
          <cell r="H120">
            <v>-217294073</v>
          </cell>
          <cell r="I120">
            <v>0</v>
          </cell>
          <cell r="J120">
            <v>-217294073</v>
          </cell>
          <cell r="K120">
            <v>-203725943</v>
          </cell>
        </row>
        <row r="121">
          <cell r="G121">
            <v>0</v>
          </cell>
          <cell r="H121">
            <v>-12905072044</v>
          </cell>
          <cell r="I121">
            <v>0</v>
          </cell>
          <cell r="J121">
            <v>-12905072044</v>
          </cell>
          <cell r="K121">
            <v>-11085964727</v>
          </cell>
        </row>
        <row r="122">
          <cell r="G122">
            <v>0</v>
          </cell>
          <cell r="H122">
            <v>-54662705269</v>
          </cell>
          <cell r="I122">
            <v>0</v>
          </cell>
          <cell r="J122">
            <v>-54662705269</v>
          </cell>
          <cell r="K122">
            <v>-45360081013</v>
          </cell>
        </row>
        <row r="123">
          <cell r="G123">
            <v>0</v>
          </cell>
          <cell r="H123">
            <v>-72753121486</v>
          </cell>
          <cell r="I123">
            <v>0</v>
          </cell>
          <cell r="J123">
            <v>-72753121486</v>
          </cell>
          <cell r="K123">
            <v>-61378170264</v>
          </cell>
        </row>
        <row r="124">
          <cell r="H124">
            <v>0</v>
          </cell>
          <cell r="I124">
            <v>-72753121486</v>
          </cell>
          <cell r="J124">
            <v>0</v>
          </cell>
          <cell r="K124">
            <v>-72753121486</v>
          </cell>
        </row>
        <row r="125"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G127">
            <v>0</v>
          </cell>
          <cell r="H127">
            <v>33665836267</v>
          </cell>
          <cell r="I127">
            <v>0</v>
          </cell>
          <cell r="J127">
            <v>33665836267</v>
          </cell>
          <cell r="K127">
            <v>33925250267</v>
          </cell>
        </row>
        <row r="128">
          <cell r="G128">
            <v>0</v>
          </cell>
          <cell r="H128">
            <v>33665836267</v>
          </cell>
          <cell r="I128">
            <v>0</v>
          </cell>
          <cell r="J128">
            <v>33665836267</v>
          </cell>
          <cell r="K128">
            <v>33925250267</v>
          </cell>
        </row>
        <row r="129">
          <cell r="H129">
            <v>0</v>
          </cell>
          <cell r="I129">
            <v>33665836267</v>
          </cell>
          <cell r="J129">
            <v>0</v>
          </cell>
          <cell r="K129">
            <v>33665836267</v>
          </cell>
        </row>
        <row r="130"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G132">
            <v>0</v>
          </cell>
          <cell r="H132">
            <v>261205737</v>
          </cell>
          <cell r="I132">
            <v>0</v>
          </cell>
          <cell r="J132">
            <v>261205737</v>
          </cell>
          <cell r="K132">
            <v>244455737</v>
          </cell>
        </row>
        <row r="133">
          <cell r="G133">
            <v>0</v>
          </cell>
          <cell r="H133">
            <v>261205737</v>
          </cell>
          <cell r="I133">
            <v>0</v>
          </cell>
          <cell r="J133">
            <v>261205737</v>
          </cell>
          <cell r="K133">
            <v>244455737</v>
          </cell>
        </row>
        <row r="134">
          <cell r="H134">
            <v>0</v>
          </cell>
          <cell r="I134">
            <v>261205737</v>
          </cell>
          <cell r="J134">
            <v>0</v>
          </cell>
          <cell r="K134">
            <v>261205737</v>
          </cell>
        </row>
        <row r="135"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G137">
            <v>0</v>
          </cell>
          <cell r="H137">
            <v>5239483674</v>
          </cell>
          <cell r="I137">
            <v>0</v>
          </cell>
          <cell r="J137">
            <v>5239483674</v>
          </cell>
          <cell r="K137">
            <v>4862173658</v>
          </cell>
        </row>
        <row r="138">
          <cell r="G138">
            <v>0</v>
          </cell>
          <cell r="H138">
            <v>5239483674</v>
          </cell>
          <cell r="I138">
            <v>0</v>
          </cell>
          <cell r="J138">
            <v>5239483674</v>
          </cell>
          <cell r="K138">
            <v>4862173658</v>
          </cell>
        </row>
        <row r="139">
          <cell r="H139">
            <v>0</v>
          </cell>
          <cell r="I139">
            <v>5239483674</v>
          </cell>
          <cell r="J139">
            <v>0</v>
          </cell>
          <cell r="K139">
            <v>5239483674</v>
          </cell>
        </row>
        <row r="140"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G142">
            <v>0</v>
          </cell>
          <cell r="H142">
            <v>720458807</v>
          </cell>
          <cell r="I142">
            <v>0</v>
          </cell>
          <cell r="J142">
            <v>720458807</v>
          </cell>
          <cell r="K142">
            <v>720458807</v>
          </cell>
        </row>
        <row r="143">
          <cell r="G143">
            <v>0</v>
          </cell>
          <cell r="H143">
            <v>720458807</v>
          </cell>
          <cell r="I143">
            <v>0</v>
          </cell>
          <cell r="J143">
            <v>720458807</v>
          </cell>
          <cell r="K143">
            <v>720458807</v>
          </cell>
        </row>
        <row r="144">
          <cell r="H144">
            <v>0</v>
          </cell>
          <cell r="I144">
            <v>720458807</v>
          </cell>
          <cell r="J144">
            <v>0</v>
          </cell>
          <cell r="K144">
            <v>720458807</v>
          </cell>
        </row>
        <row r="145"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G147">
            <v>0</v>
          </cell>
          <cell r="H147">
            <v>10566424745</v>
          </cell>
          <cell r="I147">
            <v>0</v>
          </cell>
          <cell r="J147">
            <v>10566424745</v>
          </cell>
          <cell r="K147">
            <v>0</v>
          </cell>
        </row>
        <row r="148">
          <cell r="G148">
            <v>0</v>
          </cell>
          <cell r="H148">
            <v>324231664</v>
          </cell>
          <cell r="I148">
            <v>0</v>
          </cell>
          <cell r="J148">
            <v>324231664</v>
          </cell>
          <cell r="K148">
            <v>0</v>
          </cell>
        </row>
        <row r="149">
          <cell r="G149">
            <v>0</v>
          </cell>
          <cell r="H149">
            <v>648463328</v>
          </cell>
          <cell r="I149">
            <v>0</v>
          </cell>
          <cell r="J149">
            <v>648463328</v>
          </cell>
          <cell r="K149">
            <v>0</v>
          </cell>
        </row>
        <row r="150">
          <cell r="G150">
            <v>0</v>
          </cell>
          <cell r="H150">
            <v>11539119737</v>
          </cell>
          <cell r="I150">
            <v>0</v>
          </cell>
          <cell r="J150">
            <v>11539119737</v>
          </cell>
          <cell r="K150">
            <v>0</v>
          </cell>
        </row>
        <row r="151">
          <cell r="H151">
            <v>0</v>
          </cell>
          <cell r="I151">
            <v>11539119737</v>
          </cell>
          <cell r="J151">
            <v>0</v>
          </cell>
          <cell r="K151">
            <v>11539119737</v>
          </cell>
        </row>
        <row r="152">
          <cell r="G152">
            <v>0</v>
          </cell>
          <cell r="H152">
            <v>-10566424745</v>
          </cell>
          <cell r="I152">
            <v>0</v>
          </cell>
          <cell r="J152">
            <v>-10566424745</v>
          </cell>
          <cell r="K152">
            <v>0</v>
          </cell>
        </row>
        <row r="153">
          <cell r="G153">
            <v>0</v>
          </cell>
          <cell r="H153">
            <v>-324231664</v>
          </cell>
          <cell r="I153">
            <v>0</v>
          </cell>
          <cell r="J153">
            <v>-324231664</v>
          </cell>
          <cell r="K153">
            <v>0</v>
          </cell>
        </row>
        <row r="154">
          <cell r="G154">
            <v>0</v>
          </cell>
          <cell r="H154">
            <v>-648463328</v>
          </cell>
          <cell r="I154">
            <v>0</v>
          </cell>
          <cell r="J154">
            <v>-648463328</v>
          </cell>
          <cell r="K154">
            <v>0</v>
          </cell>
        </row>
        <row r="155">
          <cell r="G155">
            <v>0</v>
          </cell>
          <cell r="H155">
            <v>-11539119737</v>
          </cell>
          <cell r="I155">
            <v>0</v>
          </cell>
          <cell r="J155">
            <v>-11539119737</v>
          </cell>
          <cell r="K155">
            <v>0</v>
          </cell>
        </row>
        <row r="156">
          <cell r="H156">
            <v>0</v>
          </cell>
          <cell r="I156">
            <v>-11539119737</v>
          </cell>
          <cell r="J156">
            <v>0</v>
          </cell>
          <cell r="K156">
            <v>-11539119737</v>
          </cell>
        </row>
        <row r="157">
          <cell r="G157">
            <v>0</v>
          </cell>
          <cell r="H157">
            <v>44700000</v>
          </cell>
          <cell r="I157">
            <v>0</v>
          </cell>
          <cell r="J157">
            <v>44700000</v>
          </cell>
          <cell r="K157">
            <v>52000000</v>
          </cell>
        </row>
        <row r="158">
          <cell r="G158">
            <v>0</v>
          </cell>
          <cell r="H158">
            <v>3317600000</v>
          </cell>
          <cell r="I158">
            <v>0</v>
          </cell>
          <cell r="J158">
            <v>3317600000</v>
          </cell>
          <cell r="K158">
            <v>3483040000</v>
          </cell>
        </row>
        <row r="159">
          <cell r="G159">
            <v>0</v>
          </cell>
          <cell r="H159">
            <v>3362300000</v>
          </cell>
          <cell r="I159">
            <v>0</v>
          </cell>
          <cell r="J159">
            <v>3362300000</v>
          </cell>
          <cell r="K159">
            <v>3535040000</v>
          </cell>
        </row>
        <row r="160">
          <cell r="H160">
            <v>0</v>
          </cell>
          <cell r="I160">
            <v>3362300000</v>
          </cell>
          <cell r="J160">
            <v>0</v>
          </cell>
          <cell r="K160">
            <v>3362300000</v>
          </cell>
        </row>
        <row r="161">
          <cell r="G161">
            <v>0</v>
          </cell>
          <cell r="H161">
            <v>4470000</v>
          </cell>
          <cell r="I161">
            <v>0</v>
          </cell>
          <cell r="J161">
            <v>4470000</v>
          </cell>
          <cell r="K161">
            <v>5200000</v>
          </cell>
        </row>
        <row r="162">
          <cell r="G162">
            <v>0</v>
          </cell>
          <cell r="H162">
            <v>34147700</v>
          </cell>
          <cell r="I162">
            <v>-31125000</v>
          </cell>
          <cell r="J162">
            <v>3022700</v>
          </cell>
          <cell r="K162">
            <v>34147700</v>
          </cell>
        </row>
        <row r="163">
          <cell r="G163">
            <v>0</v>
          </cell>
          <cell r="H163">
            <v>38617700</v>
          </cell>
          <cell r="I163">
            <v>-31125000</v>
          </cell>
          <cell r="J163">
            <v>7492700</v>
          </cell>
          <cell r="K163">
            <v>39347700</v>
          </cell>
        </row>
        <row r="164">
          <cell r="H164">
            <v>0</v>
          </cell>
          <cell r="I164">
            <v>38617700</v>
          </cell>
          <cell r="J164">
            <v>-31125000</v>
          </cell>
          <cell r="K164">
            <v>7492700</v>
          </cell>
        </row>
        <row r="165">
          <cell r="G165">
            <v>0</v>
          </cell>
          <cell r="H165">
            <v>49192940</v>
          </cell>
          <cell r="I165">
            <v>0</v>
          </cell>
          <cell r="J165">
            <v>49192940</v>
          </cell>
          <cell r="K165">
            <v>49192940</v>
          </cell>
        </row>
        <row r="166">
          <cell r="G166">
            <v>0</v>
          </cell>
          <cell r="H166">
            <v>2000000</v>
          </cell>
          <cell r="I166">
            <v>0</v>
          </cell>
          <cell r="J166">
            <v>2000000</v>
          </cell>
          <cell r="K166">
            <v>2000000</v>
          </cell>
        </row>
        <row r="167">
          <cell r="G167">
            <v>0</v>
          </cell>
          <cell r="H167">
            <v>250000</v>
          </cell>
          <cell r="I167">
            <v>0</v>
          </cell>
          <cell r="J167">
            <v>250000</v>
          </cell>
          <cell r="K167">
            <v>250000</v>
          </cell>
        </row>
        <row r="168"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100000</v>
          </cell>
        </row>
        <row r="169">
          <cell r="G169">
            <v>0</v>
          </cell>
          <cell r="H169">
            <v>150000</v>
          </cell>
          <cell r="I169">
            <v>0</v>
          </cell>
          <cell r="J169">
            <v>150000</v>
          </cell>
          <cell r="K169">
            <v>150000</v>
          </cell>
        </row>
        <row r="170">
          <cell r="G170">
            <v>0</v>
          </cell>
          <cell r="H170">
            <v>1700000</v>
          </cell>
          <cell r="I170">
            <v>0</v>
          </cell>
          <cell r="J170">
            <v>1700000</v>
          </cell>
          <cell r="K170">
            <v>1700000</v>
          </cell>
        </row>
        <row r="171">
          <cell r="G171">
            <v>0</v>
          </cell>
          <cell r="H171">
            <v>100000</v>
          </cell>
          <cell r="I171">
            <v>0</v>
          </cell>
          <cell r="J171">
            <v>100000</v>
          </cell>
          <cell r="K171">
            <v>100000</v>
          </cell>
        </row>
        <row r="172"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50000</v>
          </cell>
        </row>
        <row r="173">
          <cell r="G173">
            <v>0</v>
          </cell>
          <cell r="H173">
            <v>50000</v>
          </cell>
          <cell r="I173">
            <v>0</v>
          </cell>
          <cell r="J173">
            <v>50000</v>
          </cell>
          <cell r="K173">
            <v>50000</v>
          </cell>
        </row>
        <row r="174">
          <cell r="G174">
            <v>0</v>
          </cell>
          <cell r="H174">
            <v>100000</v>
          </cell>
          <cell r="I174">
            <v>0</v>
          </cell>
          <cell r="J174">
            <v>100000</v>
          </cell>
          <cell r="K174">
            <v>100000</v>
          </cell>
        </row>
        <row r="175">
          <cell r="G175">
            <v>0</v>
          </cell>
          <cell r="H175">
            <v>100000</v>
          </cell>
          <cell r="I175">
            <v>0</v>
          </cell>
          <cell r="J175">
            <v>100000</v>
          </cell>
          <cell r="K175">
            <v>100000</v>
          </cell>
        </row>
        <row r="176">
          <cell r="G176">
            <v>0</v>
          </cell>
          <cell r="H176">
            <v>30000</v>
          </cell>
          <cell r="I176">
            <v>0</v>
          </cell>
          <cell r="J176">
            <v>30000</v>
          </cell>
          <cell r="K176">
            <v>30000</v>
          </cell>
        </row>
        <row r="177"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4205000</v>
          </cell>
        </row>
        <row r="178">
          <cell r="G178">
            <v>0</v>
          </cell>
          <cell r="H178">
            <v>53672940</v>
          </cell>
          <cell r="I178">
            <v>0</v>
          </cell>
          <cell r="J178">
            <v>53672940</v>
          </cell>
          <cell r="K178">
            <v>58027940</v>
          </cell>
        </row>
        <row r="179">
          <cell r="H179">
            <v>0</v>
          </cell>
          <cell r="I179">
            <v>53672940</v>
          </cell>
          <cell r="J179">
            <v>0</v>
          </cell>
          <cell r="K179">
            <v>53672940</v>
          </cell>
        </row>
        <row r="180"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G184">
            <v>0</v>
          </cell>
          <cell r="H184">
            <v>-257353853</v>
          </cell>
          <cell r="I184">
            <v>0</v>
          </cell>
          <cell r="J184">
            <v>-257353853</v>
          </cell>
          <cell r="K184">
            <v>-325339479</v>
          </cell>
        </row>
        <row r="185">
          <cell r="G185">
            <v>0</v>
          </cell>
          <cell r="H185">
            <v>-106317636</v>
          </cell>
          <cell r="I185">
            <v>0</v>
          </cell>
          <cell r="J185">
            <v>-106317636</v>
          </cell>
          <cell r="K185">
            <v>0</v>
          </cell>
        </row>
        <row r="186">
          <cell r="G186">
            <v>0</v>
          </cell>
          <cell r="H186">
            <v>-6163900</v>
          </cell>
          <cell r="I186">
            <v>0</v>
          </cell>
          <cell r="J186">
            <v>-6163900</v>
          </cell>
          <cell r="K186">
            <v>-125571300</v>
          </cell>
        </row>
        <row r="187">
          <cell r="G187">
            <v>0</v>
          </cell>
          <cell r="H187">
            <v>-122545800</v>
          </cell>
          <cell r="I187">
            <v>0</v>
          </cell>
          <cell r="J187">
            <v>-122545800</v>
          </cell>
          <cell r="K187">
            <v>-11557290</v>
          </cell>
        </row>
        <row r="188">
          <cell r="G188">
            <v>0</v>
          </cell>
          <cell r="H188">
            <v>-9860400</v>
          </cell>
          <cell r="I188">
            <v>0</v>
          </cell>
          <cell r="J188">
            <v>-9860400</v>
          </cell>
          <cell r="K188">
            <v>0</v>
          </cell>
        </row>
        <row r="189">
          <cell r="G189">
            <v>0</v>
          </cell>
          <cell r="H189">
            <v>-502241589</v>
          </cell>
          <cell r="I189">
            <v>0</v>
          </cell>
          <cell r="J189">
            <v>-502241589</v>
          </cell>
          <cell r="K189">
            <v>-462468069</v>
          </cell>
        </row>
        <row r="190">
          <cell r="H190">
            <v>0</v>
          </cell>
          <cell r="I190">
            <v>-502241589</v>
          </cell>
          <cell r="J190">
            <v>0</v>
          </cell>
          <cell r="K190">
            <v>-502241589</v>
          </cell>
        </row>
        <row r="191"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-61786400</v>
          </cell>
        </row>
        <row r="192"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-61786400</v>
          </cell>
        </row>
        <row r="193"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G194">
            <v>0</v>
          </cell>
          <cell r="H194">
            <v>-6961826768</v>
          </cell>
          <cell r="I194">
            <v>0</v>
          </cell>
          <cell r="J194">
            <v>-6961826768</v>
          </cell>
          <cell r="K194">
            <v>-7308994787</v>
          </cell>
        </row>
        <row r="195">
          <cell r="G195">
            <v>0</v>
          </cell>
          <cell r="H195">
            <v>-6961826768</v>
          </cell>
          <cell r="I195">
            <v>0</v>
          </cell>
          <cell r="J195">
            <v>-6961826768</v>
          </cell>
          <cell r="K195">
            <v>-7308994787</v>
          </cell>
        </row>
        <row r="196">
          <cell r="H196">
            <v>0</v>
          </cell>
          <cell r="I196">
            <v>-6961826768</v>
          </cell>
          <cell r="J196">
            <v>0</v>
          </cell>
          <cell r="K196">
            <v>-6961826768</v>
          </cell>
        </row>
        <row r="197"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-706000</v>
          </cell>
        </row>
        <row r="198">
          <cell r="G198">
            <v>0</v>
          </cell>
          <cell r="H198">
            <v>-40680397</v>
          </cell>
          <cell r="I198">
            <v>0</v>
          </cell>
          <cell r="J198">
            <v>-40680397</v>
          </cell>
          <cell r="K198">
            <v>-98053072</v>
          </cell>
        </row>
        <row r="199">
          <cell r="G199">
            <v>0</v>
          </cell>
          <cell r="H199">
            <v>-15642246</v>
          </cell>
          <cell r="I199">
            <v>0</v>
          </cell>
          <cell r="J199">
            <v>-15642246</v>
          </cell>
          <cell r="K199">
            <v>-13742457</v>
          </cell>
        </row>
        <row r="200">
          <cell r="G200">
            <v>0</v>
          </cell>
          <cell r="H200">
            <v>-56322643</v>
          </cell>
          <cell r="I200">
            <v>0</v>
          </cell>
          <cell r="J200">
            <v>-56322643</v>
          </cell>
          <cell r="K200">
            <v>-112501529</v>
          </cell>
        </row>
        <row r="201">
          <cell r="H201">
            <v>0</v>
          </cell>
          <cell r="I201">
            <v>-56322643</v>
          </cell>
          <cell r="J201">
            <v>0</v>
          </cell>
          <cell r="K201">
            <v>-56322643</v>
          </cell>
        </row>
        <row r="202">
          <cell r="G202">
            <v>0</v>
          </cell>
          <cell r="H202">
            <v>-43898737</v>
          </cell>
          <cell r="I202">
            <v>0</v>
          </cell>
          <cell r="J202">
            <v>-43898737</v>
          </cell>
          <cell r="K202">
            <v>-46087852</v>
          </cell>
        </row>
        <row r="203">
          <cell r="G203">
            <v>0</v>
          </cell>
          <cell r="H203">
            <v>-43898737</v>
          </cell>
          <cell r="I203">
            <v>0</v>
          </cell>
          <cell r="J203">
            <v>-43898737</v>
          </cell>
          <cell r="K203">
            <v>-46087852</v>
          </cell>
        </row>
        <row r="204">
          <cell r="H204">
            <v>0</v>
          </cell>
          <cell r="I204">
            <v>-43898737</v>
          </cell>
          <cell r="J204">
            <v>0</v>
          </cell>
          <cell r="K204">
            <v>-43898737</v>
          </cell>
        </row>
        <row r="205">
          <cell r="G205">
            <v>0</v>
          </cell>
          <cell r="H205">
            <v>-306352</v>
          </cell>
          <cell r="I205">
            <v>0</v>
          </cell>
          <cell r="J205">
            <v>-306352</v>
          </cell>
          <cell r="K205">
            <v>-130000</v>
          </cell>
        </row>
        <row r="206"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-470500</v>
          </cell>
        </row>
        <row r="207">
          <cell r="G207">
            <v>0</v>
          </cell>
          <cell r="H207">
            <v>-70274416</v>
          </cell>
          <cell r="I207">
            <v>0</v>
          </cell>
          <cell r="J207">
            <v>-70274416</v>
          </cell>
          <cell r="K207">
            <v>-103054224</v>
          </cell>
        </row>
        <row r="208"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-178360</v>
          </cell>
        </row>
        <row r="209">
          <cell r="G209">
            <v>0</v>
          </cell>
          <cell r="H209">
            <v>-1473350</v>
          </cell>
          <cell r="I209">
            <v>0</v>
          </cell>
          <cell r="J209">
            <v>-1473350</v>
          </cell>
          <cell r="K209">
            <v>-1564550</v>
          </cell>
        </row>
        <row r="210">
          <cell r="G210">
            <v>0</v>
          </cell>
          <cell r="H210">
            <v>-10037500</v>
          </cell>
          <cell r="I210">
            <v>0</v>
          </cell>
          <cell r="J210">
            <v>-10037500</v>
          </cell>
          <cell r="K210">
            <v>-1242780</v>
          </cell>
        </row>
        <row r="211"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G212">
            <v>0</v>
          </cell>
          <cell r="H212">
            <v>-3726000</v>
          </cell>
          <cell r="I212">
            <v>0</v>
          </cell>
          <cell r="J212">
            <v>-3726000</v>
          </cell>
          <cell r="K212">
            <v>-1267220</v>
          </cell>
        </row>
        <row r="213">
          <cell r="G213">
            <v>0</v>
          </cell>
          <cell r="H213">
            <v>-5584662</v>
          </cell>
          <cell r="I213">
            <v>0</v>
          </cell>
          <cell r="J213">
            <v>-5584662</v>
          </cell>
          <cell r="K213">
            <v>-1747148</v>
          </cell>
        </row>
        <row r="214">
          <cell r="G214">
            <v>0</v>
          </cell>
          <cell r="H214">
            <v>-53903670</v>
          </cell>
          <cell r="I214">
            <v>0</v>
          </cell>
          <cell r="J214">
            <v>-53903670</v>
          </cell>
          <cell r="K214">
            <v>-7709200</v>
          </cell>
        </row>
        <row r="215">
          <cell r="G215">
            <v>0</v>
          </cell>
          <cell r="H215">
            <v>0</v>
          </cell>
          <cell r="I215">
            <v>-18000000</v>
          </cell>
          <cell r="J215">
            <v>-18000000</v>
          </cell>
          <cell r="K215">
            <v>0</v>
          </cell>
        </row>
        <row r="216"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-11775000</v>
          </cell>
        </row>
        <row r="217">
          <cell r="G217">
            <v>0</v>
          </cell>
          <cell r="H217">
            <v>-14011000</v>
          </cell>
          <cell r="I217">
            <v>0</v>
          </cell>
          <cell r="J217">
            <v>-14011000</v>
          </cell>
          <cell r="K217">
            <v>-11128000</v>
          </cell>
        </row>
        <row r="218">
          <cell r="G218">
            <v>0</v>
          </cell>
          <cell r="H218">
            <v>-3714750</v>
          </cell>
          <cell r="I218">
            <v>0</v>
          </cell>
          <cell r="J218">
            <v>-3714750</v>
          </cell>
          <cell r="K218">
            <v>-1680000</v>
          </cell>
        </row>
        <row r="219">
          <cell r="G219">
            <v>0</v>
          </cell>
          <cell r="H219">
            <v>-15646000</v>
          </cell>
          <cell r="I219">
            <v>0</v>
          </cell>
          <cell r="J219">
            <v>-15646000</v>
          </cell>
          <cell r="K219">
            <v>-21935000</v>
          </cell>
        </row>
        <row r="220">
          <cell r="G220">
            <v>0</v>
          </cell>
          <cell r="H220">
            <v>-24659500</v>
          </cell>
          <cell r="I220">
            <v>0</v>
          </cell>
          <cell r="J220">
            <v>-24659500</v>
          </cell>
          <cell r="K220">
            <v>-9947319</v>
          </cell>
        </row>
        <row r="221">
          <cell r="G221">
            <v>0</v>
          </cell>
          <cell r="H221">
            <v>-11585000</v>
          </cell>
          <cell r="I221">
            <v>0</v>
          </cell>
          <cell r="J221">
            <v>-11585000</v>
          </cell>
          <cell r="K221">
            <v>0</v>
          </cell>
        </row>
        <row r="222"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</row>
        <row r="223"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-600000</v>
          </cell>
        </row>
        <row r="224">
          <cell r="G224">
            <v>0</v>
          </cell>
          <cell r="H224">
            <v>-5079475</v>
          </cell>
          <cell r="I224">
            <v>0</v>
          </cell>
          <cell r="J224">
            <v>-5079475</v>
          </cell>
          <cell r="K224">
            <v>-1046070</v>
          </cell>
        </row>
        <row r="225">
          <cell r="G225">
            <v>0</v>
          </cell>
          <cell r="H225">
            <v>-220001675</v>
          </cell>
          <cell r="I225">
            <v>-18000000</v>
          </cell>
          <cell r="J225">
            <v>-238001675</v>
          </cell>
          <cell r="K225">
            <v>-175475371</v>
          </cell>
        </row>
        <row r="226">
          <cell r="H226">
            <v>0</v>
          </cell>
          <cell r="I226">
            <v>-220001675</v>
          </cell>
          <cell r="J226">
            <v>-18000000</v>
          </cell>
          <cell r="K226">
            <v>-238001675</v>
          </cell>
        </row>
        <row r="227">
          <cell r="G227">
            <v>0</v>
          </cell>
          <cell r="H227">
            <v>-21769488000</v>
          </cell>
          <cell r="I227">
            <v>0</v>
          </cell>
          <cell r="J227">
            <v>-21769488000</v>
          </cell>
          <cell r="K227">
            <v>-15236716800</v>
          </cell>
        </row>
        <row r="228">
          <cell r="G228">
            <v>0</v>
          </cell>
          <cell r="H228">
            <v>-21769488000</v>
          </cell>
          <cell r="I228">
            <v>0</v>
          </cell>
          <cell r="J228">
            <v>-21769488000</v>
          </cell>
          <cell r="K228">
            <v>-15236716800</v>
          </cell>
        </row>
        <row r="229">
          <cell r="H229">
            <v>0</v>
          </cell>
          <cell r="I229">
            <v>-21769488000</v>
          </cell>
          <cell r="J229">
            <v>0</v>
          </cell>
          <cell r="K229">
            <v>-21769488000</v>
          </cell>
        </row>
        <row r="230">
          <cell r="G230">
            <v>0</v>
          </cell>
          <cell r="H230">
            <v>-61757689500</v>
          </cell>
          <cell r="I230">
            <v>0</v>
          </cell>
          <cell r="J230">
            <v>-61757689500</v>
          </cell>
          <cell r="K230">
            <v>-64837383300</v>
          </cell>
        </row>
        <row r="231">
          <cell r="G231">
            <v>0</v>
          </cell>
          <cell r="H231">
            <v>-14512992000</v>
          </cell>
          <cell r="I231">
            <v>0</v>
          </cell>
          <cell r="J231">
            <v>-14512992000</v>
          </cell>
          <cell r="K231">
            <v>-22855075200</v>
          </cell>
        </row>
        <row r="232">
          <cell r="G232">
            <v>0</v>
          </cell>
          <cell r="H232">
            <v>-76270681500</v>
          </cell>
          <cell r="I232">
            <v>0</v>
          </cell>
          <cell r="J232">
            <v>-76270681500</v>
          </cell>
          <cell r="K232">
            <v>-87692458500</v>
          </cell>
        </row>
        <row r="233">
          <cell r="H233">
            <v>0</v>
          </cell>
          <cell r="I233">
            <v>-76270681500</v>
          </cell>
          <cell r="J233">
            <v>0</v>
          </cell>
          <cell r="K233">
            <v>-76270681500</v>
          </cell>
        </row>
        <row r="234">
          <cell r="G234">
            <v>0</v>
          </cell>
          <cell r="H234">
            <v>-61839853</v>
          </cell>
          <cell r="I234">
            <v>0</v>
          </cell>
          <cell r="J234">
            <v>-61839853</v>
          </cell>
          <cell r="K234">
            <v>-72718330</v>
          </cell>
        </row>
        <row r="235">
          <cell r="G235">
            <v>0</v>
          </cell>
          <cell r="H235">
            <v>-61839853</v>
          </cell>
          <cell r="I235">
            <v>0</v>
          </cell>
          <cell r="J235">
            <v>-61839853</v>
          </cell>
          <cell r="K235">
            <v>-72718330</v>
          </cell>
        </row>
        <row r="236">
          <cell r="H236">
            <v>0</v>
          </cell>
          <cell r="I236">
            <v>-61839853</v>
          </cell>
          <cell r="J236">
            <v>0</v>
          </cell>
          <cell r="K236">
            <v>-61839853</v>
          </cell>
        </row>
        <row r="237">
          <cell r="G237">
            <v>0</v>
          </cell>
          <cell r="H237">
            <v>-8088428</v>
          </cell>
          <cell r="I237">
            <v>0</v>
          </cell>
          <cell r="J237">
            <v>-8088428</v>
          </cell>
          <cell r="K237">
            <v>-1257438</v>
          </cell>
        </row>
        <row r="238">
          <cell r="G238">
            <v>0</v>
          </cell>
          <cell r="H238">
            <v>-8088428</v>
          </cell>
          <cell r="I238">
            <v>0</v>
          </cell>
          <cell r="J238">
            <v>-8088428</v>
          </cell>
          <cell r="K238">
            <v>-1257438</v>
          </cell>
        </row>
        <row r="239">
          <cell r="H239">
            <v>0</v>
          </cell>
          <cell r="I239">
            <v>-8088428</v>
          </cell>
          <cell r="J239">
            <v>0</v>
          </cell>
          <cell r="K239">
            <v>-8088428</v>
          </cell>
        </row>
        <row r="240">
          <cell r="G240">
            <v>0</v>
          </cell>
          <cell r="H240">
            <v>-172095728</v>
          </cell>
          <cell r="I240">
            <v>0</v>
          </cell>
          <cell r="J240">
            <v>-172095728</v>
          </cell>
          <cell r="K240">
            <v>-172095728</v>
          </cell>
        </row>
        <row r="241">
          <cell r="G241">
            <v>0</v>
          </cell>
          <cell r="H241">
            <v>-172095728</v>
          </cell>
          <cell r="I241">
            <v>0</v>
          </cell>
          <cell r="J241">
            <v>-172095728</v>
          </cell>
          <cell r="K241">
            <v>-172095728</v>
          </cell>
        </row>
        <row r="242">
          <cell r="H242">
            <v>0</v>
          </cell>
          <cell r="I242">
            <v>-172095728</v>
          </cell>
          <cell r="J242">
            <v>0</v>
          </cell>
          <cell r="K242">
            <v>-172095728</v>
          </cell>
        </row>
        <row r="243">
          <cell r="G243">
            <v>0</v>
          </cell>
          <cell r="H243">
            <v>0</v>
          </cell>
          <cell r="I243">
            <v>-348217130</v>
          </cell>
          <cell r="J243">
            <v>-348217130</v>
          </cell>
          <cell r="K243">
            <v>0</v>
          </cell>
        </row>
        <row r="244">
          <cell r="G244">
            <v>0</v>
          </cell>
          <cell r="H244">
            <v>0</v>
          </cell>
          <cell r="I244">
            <v>-348217130</v>
          </cell>
          <cell r="J244">
            <v>-348217130</v>
          </cell>
          <cell r="K244">
            <v>0</v>
          </cell>
        </row>
        <row r="245">
          <cell r="H245">
            <v>0</v>
          </cell>
          <cell r="I245">
            <v>0</v>
          </cell>
          <cell r="J245">
            <v>-348217130</v>
          </cell>
          <cell r="K245">
            <v>-348217130</v>
          </cell>
        </row>
        <row r="246">
          <cell r="G246">
            <v>0</v>
          </cell>
          <cell r="H246">
            <v>-55765852</v>
          </cell>
          <cell r="I246">
            <v>28565136</v>
          </cell>
          <cell r="J246">
            <v>-27200716</v>
          </cell>
          <cell r="K246">
            <v>-97859052</v>
          </cell>
        </row>
        <row r="247">
          <cell r="G247">
            <v>0</v>
          </cell>
          <cell r="H247">
            <v>-98709122</v>
          </cell>
          <cell r="I247">
            <v>0</v>
          </cell>
          <cell r="J247">
            <v>-98709122</v>
          </cell>
          <cell r="K247">
            <v>-32707737</v>
          </cell>
        </row>
        <row r="248">
          <cell r="G248">
            <v>0</v>
          </cell>
          <cell r="H248">
            <v>-154474974</v>
          </cell>
          <cell r="I248">
            <v>28565136</v>
          </cell>
          <cell r="J248">
            <v>-125909838</v>
          </cell>
          <cell r="K248">
            <v>-130566789</v>
          </cell>
        </row>
        <row r="249">
          <cell r="H249">
            <v>0</v>
          </cell>
          <cell r="I249">
            <v>-154474974</v>
          </cell>
          <cell r="J249">
            <v>28565136</v>
          </cell>
          <cell r="K249">
            <v>-125909838</v>
          </cell>
        </row>
        <row r="250">
          <cell r="G250">
            <v>0</v>
          </cell>
          <cell r="H250">
            <v>-19292500</v>
          </cell>
          <cell r="I250">
            <v>0</v>
          </cell>
          <cell r="J250">
            <v>-19292500</v>
          </cell>
          <cell r="K250">
            <v>-27642905</v>
          </cell>
        </row>
        <row r="251">
          <cell r="G251">
            <v>0</v>
          </cell>
          <cell r="H251">
            <v>-19292500</v>
          </cell>
          <cell r="I251">
            <v>0</v>
          </cell>
          <cell r="J251">
            <v>-19292500</v>
          </cell>
          <cell r="K251">
            <v>-27642905</v>
          </cell>
        </row>
        <row r="252">
          <cell r="H252">
            <v>0</v>
          </cell>
          <cell r="I252">
            <v>-19292500</v>
          </cell>
          <cell r="J252">
            <v>0</v>
          </cell>
          <cell r="K252">
            <v>-19292500</v>
          </cell>
        </row>
        <row r="253">
          <cell r="G253">
            <v>0</v>
          </cell>
          <cell r="H253">
            <v>-1131000000</v>
          </cell>
          <cell r="I253">
            <v>0</v>
          </cell>
          <cell r="J253">
            <v>-1131000000</v>
          </cell>
          <cell r="K253">
            <v>-1266560000</v>
          </cell>
        </row>
        <row r="254">
          <cell r="G254">
            <v>0</v>
          </cell>
          <cell r="H254">
            <v>-1131000000</v>
          </cell>
          <cell r="I254">
            <v>0</v>
          </cell>
          <cell r="J254">
            <v>-1131000000</v>
          </cell>
          <cell r="K254">
            <v>-1266560000</v>
          </cell>
        </row>
        <row r="255">
          <cell r="H255">
            <v>0</v>
          </cell>
          <cell r="I255">
            <v>-1131000000</v>
          </cell>
          <cell r="J255">
            <v>0</v>
          </cell>
          <cell r="K255">
            <v>-1131000000</v>
          </cell>
        </row>
        <row r="256">
          <cell r="G256">
            <v>0</v>
          </cell>
          <cell r="H256">
            <v>-1225037345</v>
          </cell>
          <cell r="I256">
            <v>0</v>
          </cell>
          <cell r="J256">
            <v>-1225037345</v>
          </cell>
          <cell r="K256">
            <v>-1425587376</v>
          </cell>
        </row>
        <row r="257"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-12420000</v>
          </cell>
        </row>
        <row r="258">
          <cell r="G258">
            <v>0</v>
          </cell>
          <cell r="H258">
            <v>-1225037345</v>
          </cell>
          <cell r="I258">
            <v>0</v>
          </cell>
          <cell r="J258">
            <v>-1225037345</v>
          </cell>
          <cell r="K258">
            <v>-1438007376</v>
          </cell>
        </row>
        <row r="259">
          <cell r="H259">
            <v>0</v>
          </cell>
          <cell r="I259">
            <v>-1225037345</v>
          </cell>
          <cell r="J259">
            <v>0</v>
          </cell>
          <cell r="K259">
            <v>-1225037345</v>
          </cell>
        </row>
        <row r="260">
          <cell r="G260">
            <v>0</v>
          </cell>
          <cell r="H260">
            <v>-274741819968</v>
          </cell>
          <cell r="I260">
            <v>86971450788</v>
          </cell>
          <cell r="J260">
            <v>-187770369180</v>
          </cell>
          <cell r="K260">
            <v>-319610170880</v>
          </cell>
        </row>
        <row r="261">
          <cell r="G261">
            <v>0</v>
          </cell>
          <cell r="H261">
            <v>-274741819968</v>
          </cell>
          <cell r="I261">
            <v>86971450788</v>
          </cell>
          <cell r="J261">
            <v>-187770369180</v>
          </cell>
          <cell r="K261">
            <v>-319610170880</v>
          </cell>
        </row>
        <row r="262">
          <cell r="H262">
            <v>0</v>
          </cell>
          <cell r="I262">
            <v>-274741819968</v>
          </cell>
          <cell r="J262">
            <v>86971450788</v>
          </cell>
          <cell r="K262">
            <v>-187770369180</v>
          </cell>
        </row>
        <row r="263">
          <cell r="G263">
            <v>0</v>
          </cell>
          <cell r="H263">
            <v>0</v>
          </cell>
          <cell r="I263">
            <v>-86971449000</v>
          </cell>
          <cell r="J263">
            <v>-86971449000</v>
          </cell>
          <cell r="K263">
            <v>0</v>
          </cell>
        </row>
        <row r="264">
          <cell r="G264">
            <v>0</v>
          </cell>
          <cell r="H264">
            <v>0</v>
          </cell>
          <cell r="I264">
            <v>-86971449000</v>
          </cell>
          <cell r="J264">
            <v>-86971449000</v>
          </cell>
          <cell r="K264">
            <v>0</v>
          </cell>
        </row>
        <row r="265">
          <cell r="H265">
            <v>0</v>
          </cell>
          <cell r="I265">
            <v>0</v>
          </cell>
          <cell r="J265">
            <v>-86971449000</v>
          </cell>
          <cell r="K265">
            <v>-86971449000</v>
          </cell>
        </row>
        <row r="266"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G268">
            <v>0</v>
          </cell>
          <cell r="H268">
            <v>-743743295</v>
          </cell>
          <cell r="I268">
            <v>0</v>
          </cell>
          <cell r="J268">
            <v>-743743295</v>
          </cell>
          <cell r="K268">
            <v>-1005694456</v>
          </cell>
        </row>
        <row r="269">
          <cell r="G269">
            <v>0</v>
          </cell>
          <cell r="H269">
            <v>-743743295</v>
          </cell>
          <cell r="I269">
            <v>0</v>
          </cell>
          <cell r="J269">
            <v>-743743295</v>
          </cell>
          <cell r="K269">
            <v>-1005694456</v>
          </cell>
        </row>
        <row r="270">
          <cell r="H270">
            <v>0</v>
          </cell>
          <cell r="I270">
            <v>-743743295</v>
          </cell>
          <cell r="J270">
            <v>0</v>
          </cell>
          <cell r="K270">
            <v>-743743295</v>
          </cell>
        </row>
        <row r="271">
          <cell r="G271">
            <v>0</v>
          </cell>
          <cell r="H271">
            <v>-2264400000</v>
          </cell>
          <cell r="I271">
            <v>0</v>
          </cell>
          <cell r="J271">
            <v>-2264400000</v>
          </cell>
          <cell r="K271">
            <v>-2264400000</v>
          </cell>
        </row>
        <row r="272">
          <cell r="G272">
            <v>0</v>
          </cell>
          <cell r="H272">
            <v>-4528800000</v>
          </cell>
          <cell r="I272">
            <v>0</v>
          </cell>
          <cell r="J272">
            <v>-4528800000</v>
          </cell>
          <cell r="K272">
            <v>-4528800000</v>
          </cell>
        </row>
        <row r="273">
          <cell r="G273">
            <v>0</v>
          </cell>
          <cell r="H273">
            <v>-754800000</v>
          </cell>
          <cell r="I273">
            <v>0</v>
          </cell>
          <cell r="J273">
            <v>-754800000</v>
          </cell>
          <cell r="K273">
            <v>-754800000</v>
          </cell>
        </row>
        <row r="274">
          <cell r="G274">
            <v>0</v>
          </cell>
          <cell r="H274">
            <v>-7548000000</v>
          </cell>
          <cell r="I274">
            <v>0</v>
          </cell>
          <cell r="J274">
            <v>-7548000000</v>
          </cell>
          <cell r="K274">
            <v>-7548000000</v>
          </cell>
        </row>
        <row r="275">
          <cell r="H275">
            <v>0</v>
          </cell>
          <cell r="I275">
            <v>-7548000000</v>
          </cell>
          <cell r="J275">
            <v>0</v>
          </cell>
          <cell r="K275">
            <v>-7548000000</v>
          </cell>
        </row>
        <row r="276">
          <cell r="G276">
            <v>0</v>
          </cell>
          <cell r="H276">
            <v>-906975000</v>
          </cell>
          <cell r="I276">
            <v>0</v>
          </cell>
          <cell r="J276">
            <v>-906975000</v>
          </cell>
          <cell r="K276">
            <v>-906975000</v>
          </cell>
        </row>
        <row r="277">
          <cell r="G277">
            <v>0</v>
          </cell>
          <cell r="H277">
            <v>-906975000</v>
          </cell>
          <cell r="I277">
            <v>0</v>
          </cell>
          <cell r="J277">
            <v>-906975000</v>
          </cell>
          <cell r="K277">
            <v>-906975000</v>
          </cell>
        </row>
        <row r="278">
          <cell r="H278">
            <v>0</v>
          </cell>
          <cell r="I278">
            <v>-906975000</v>
          </cell>
          <cell r="J278">
            <v>0</v>
          </cell>
          <cell r="K278">
            <v>-906975000</v>
          </cell>
        </row>
        <row r="279">
          <cell r="G279">
            <v>0</v>
          </cell>
          <cell r="H279">
            <v>287156461519</v>
          </cell>
          <cell r="I279">
            <v>1</v>
          </cell>
          <cell r="J279">
            <v>287156461520</v>
          </cell>
          <cell r="K279">
            <v>257204279141</v>
          </cell>
        </row>
        <row r="280">
          <cell r="G280">
            <v>0</v>
          </cell>
          <cell r="H280">
            <v>287156461519</v>
          </cell>
          <cell r="I280">
            <v>1</v>
          </cell>
          <cell r="J280">
            <v>287156461520</v>
          </cell>
          <cell r="K280">
            <v>257204279141</v>
          </cell>
        </row>
        <row r="281">
          <cell r="H281">
            <v>0</v>
          </cell>
          <cell r="I281">
            <v>287156461519</v>
          </cell>
          <cell r="J281">
            <v>1</v>
          </cell>
          <cell r="K281">
            <v>287156461520</v>
          </cell>
        </row>
        <row r="282">
          <cell r="G282">
            <v>0</v>
          </cell>
          <cell r="H282">
            <v>-229260000</v>
          </cell>
          <cell r="I282">
            <v>0</v>
          </cell>
          <cell r="J282">
            <v>-229260000</v>
          </cell>
          <cell r="K282">
            <v>-242212000</v>
          </cell>
        </row>
        <row r="283">
          <cell r="G283">
            <v>0</v>
          </cell>
          <cell r="H283">
            <v>-5577675727</v>
          </cell>
          <cell r="I283">
            <v>0</v>
          </cell>
          <cell r="J283">
            <v>-5577675727</v>
          </cell>
          <cell r="K283">
            <v>-5570165000</v>
          </cell>
        </row>
        <row r="284">
          <cell r="G284">
            <v>0</v>
          </cell>
          <cell r="H284">
            <v>-5806935727</v>
          </cell>
          <cell r="I284">
            <v>0</v>
          </cell>
          <cell r="J284">
            <v>-5806935727</v>
          </cell>
          <cell r="K284">
            <v>-5812377000</v>
          </cell>
        </row>
        <row r="285">
          <cell r="H285">
            <v>0</v>
          </cell>
          <cell r="I285">
            <v>-5806935727</v>
          </cell>
          <cell r="J285">
            <v>0</v>
          </cell>
          <cell r="K285">
            <v>-5806935727</v>
          </cell>
        </row>
        <row r="286">
          <cell r="G286">
            <v>0</v>
          </cell>
          <cell r="H286">
            <v>-1778873550</v>
          </cell>
          <cell r="I286">
            <v>0</v>
          </cell>
          <cell r="J286">
            <v>-1778873550</v>
          </cell>
          <cell r="K286">
            <v>-1867037618</v>
          </cell>
        </row>
        <row r="287">
          <cell r="G287">
            <v>0</v>
          </cell>
          <cell r="H287">
            <v>-39677419</v>
          </cell>
          <cell r="I287">
            <v>0</v>
          </cell>
          <cell r="J287">
            <v>-39677419</v>
          </cell>
          <cell r="K287">
            <v>-34270000</v>
          </cell>
        </row>
        <row r="288">
          <cell r="G288">
            <v>0</v>
          </cell>
          <cell r="H288">
            <v>-41343726</v>
          </cell>
          <cell r="I288">
            <v>0</v>
          </cell>
          <cell r="J288">
            <v>-41343726</v>
          </cell>
          <cell r="K288">
            <v>0</v>
          </cell>
        </row>
        <row r="289">
          <cell r="G289">
            <v>0</v>
          </cell>
          <cell r="H289">
            <v>-1859894695</v>
          </cell>
          <cell r="I289">
            <v>0</v>
          </cell>
          <cell r="J289">
            <v>-1859894695</v>
          </cell>
          <cell r="K289">
            <v>-1901307618</v>
          </cell>
        </row>
        <row r="290">
          <cell r="H290">
            <v>0</v>
          </cell>
          <cell r="I290">
            <v>-1859894695</v>
          </cell>
          <cell r="J290">
            <v>0</v>
          </cell>
          <cell r="K290">
            <v>-1859894695</v>
          </cell>
        </row>
        <row r="291">
          <cell r="G291">
            <v>0</v>
          </cell>
          <cell r="H291">
            <v>-972150396</v>
          </cell>
          <cell r="I291">
            <v>0</v>
          </cell>
          <cell r="J291">
            <v>-972150396</v>
          </cell>
          <cell r="K291">
            <v>-917058000</v>
          </cell>
        </row>
        <row r="292">
          <cell r="G292">
            <v>0</v>
          </cell>
          <cell r="H292">
            <v>-972150396</v>
          </cell>
          <cell r="I292">
            <v>0</v>
          </cell>
          <cell r="J292">
            <v>-972150396</v>
          </cell>
          <cell r="K292">
            <v>-917058000</v>
          </cell>
        </row>
        <row r="293">
          <cell r="H293">
            <v>0</v>
          </cell>
          <cell r="I293">
            <v>-972150396</v>
          </cell>
          <cell r="J293">
            <v>0</v>
          </cell>
          <cell r="K293">
            <v>-972150396</v>
          </cell>
        </row>
        <row r="294">
          <cell r="G294">
            <v>0</v>
          </cell>
          <cell r="H294">
            <v>-60688641</v>
          </cell>
          <cell r="I294">
            <v>0</v>
          </cell>
          <cell r="J294">
            <v>-60688641</v>
          </cell>
          <cell r="K294">
            <v>-79638647</v>
          </cell>
        </row>
        <row r="295">
          <cell r="G295">
            <v>0</v>
          </cell>
          <cell r="H295">
            <v>-426889461</v>
          </cell>
          <cell r="I295">
            <v>0</v>
          </cell>
          <cell r="J295">
            <v>-426889461</v>
          </cell>
          <cell r="K295">
            <v>-579150007</v>
          </cell>
        </row>
        <row r="296">
          <cell r="G296">
            <v>0</v>
          </cell>
          <cell r="H296">
            <v>-487578102</v>
          </cell>
          <cell r="I296">
            <v>0</v>
          </cell>
          <cell r="J296">
            <v>-487578102</v>
          </cell>
          <cell r="K296">
            <v>-658788654</v>
          </cell>
        </row>
        <row r="297">
          <cell r="H297">
            <v>0</v>
          </cell>
          <cell r="I297">
            <v>-487578102</v>
          </cell>
          <cell r="J297">
            <v>0</v>
          </cell>
          <cell r="K297">
            <v>-487578102</v>
          </cell>
        </row>
        <row r="298"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-335250000</v>
          </cell>
        </row>
        <row r="299"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-335250000</v>
          </cell>
        </row>
        <row r="300"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</row>
        <row r="302"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H303">
            <v>0</v>
          </cell>
          <cell r="I303">
            <v>0</v>
          </cell>
          <cell r="J303">
            <v>0</v>
          </cell>
          <cell r="K303">
            <v>0</v>
          </cell>
        </row>
        <row r="304">
          <cell r="G304">
            <v>0</v>
          </cell>
          <cell r="H304">
            <v>-924375225</v>
          </cell>
          <cell r="I304">
            <v>77175835</v>
          </cell>
          <cell r="J304">
            <v>-847199390</v>
          </cell>
          <cell r="K304">
            <v>-939364881</v>
          </cell>
        </row>
        <row r="305"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G306">
            <v>0</v>
          </cell>
          <cell r="H306">
            <v>-122239237</v>
          </cell>
          <cell r="I306">
            <v>9591644</v>
          </cell>
          <cell r="J306">
            <v>-112647593</v>
          </cell>
          <cell r="K306">
            <v>-126934312</v>
          </cell>
        </row>
        <row r="307">
          <cell r="G307">
            <v>0</v>
          </cell>
          <cell r="H307">
            <v>-1046614462</v>
          </cell>
          <cell r="I307">
            <v>86767479</v>
          </cell>
          <cell r="J307">
            <v>-959846983</v>
          </cell>
          <cell r="K307">
            <v>-1066299193</v>
          </cell>
        </row>
        <row r="308">
          <cell r="H308">
            <v>0</v>
          </cell>
          <cell r="I308">
            <v>-1046614462</v>
          </cell>
          <cell r="J308">
            <v>86767479</v>
          </cell>
          <cell r="K308">
            <v>-959846983</v>
          </cell>
        </row>
        <row r="309">
          <cell r="G309">
            <v>0</v>
          </cell>
          <cell r="H309">
            <v>-737350000</v>
          </cell>
          <cell r="I309">
            <v>0</v>
          </cell>
          <cell r="J309">
            <v>-737350000</v>
          </cell>
          <cell r="K309">
            <v>-808221000</v>
          </cell>
        </row>
        <row r="310"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G311">
            <v>0</v>
          </cell>
          <cell r="H311">
            <v>-737350000</v>
          </cell>
          <cell r="I311">
            <v>0</v>
          </cell>
          <cell r="J311">
            <v>-737350000</v>
          </cell>
          <cell r="K311">
            <v>-808221000</v>
          </cell>
        </row>
        <row r="312">
          <cell r="H312">
            <v>0</v>
          </cell>
          <cell r="I312">
            <v>-737350000</v>
          </cell>
          <cell r="J312">
            <v>0</v>
          </cell>
          <cell r="K312">
            <v>-737350000</v>
          </cell>
        </row>
        <row r="313">
          <cell r="G313">
            <v>0</v>
          </cell>
          <cell r="H313">
            <v>-565000</v>
          </cell>
          <cell r="I313">
            <v>0</v>
          </cell>
          <cell r="J313">
            <v>-565000</v>
          </cell>
          <cell r="K313">
            <v>-3194000</v>
          </cell>
        </row>
        <row r="314">
          <cell r="G314">
            <v>0</v>
          </cell>
          <cell r="H314">
            <v>-13446000</v>
          </cell>
          <cell r="I314">
            <v>0</v>
          </cell>
          <cell r="J314">
            <v>-13446000</v>
          </cell>
          <cell r="K314">
            <v>-20117000</v>
          </cell>
        </row>
        <row r="315">
          <cell r="G315">
            <v>0</v>
          </cell>
          <cell r="H315">
            <v>-181454546</v>
          </cell>
          <cell r="I315">
            <v>288000</v>
          </cell>
          <cell r="J315">
            <v>-181166546</v>
          </cell>
          <cell r="K315">
            <v>-129246363</v>
          </cell>
        </row>
        <row r="316"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G317">
            <v>0</v>
          </cell>
          <cell r="H317">
            <v>-195465546</v>
          </cell>
          <cell r="I317">
            <v>288000</v>
          </cell>
          <cell r="J317">
            <v>-195177546</v>
          </cell>
          <cell r="K317">
            <v>-152557363</v>
          </cell>
        </row>
        <row r="318">
          <cell r="H318">
            <v>0</v>
          </cell>
          <cell r="I318">
            <v>-195465546</v>
          </cell>
          <cell r="J318">
            <v>288000</v>
          </cell>
          <cell r="K318">
            <v>-195177546</v>
          </cell>
        </row>
        <row r="319">
          <cell r="G319">
            <v>0</v>
          </cell>
          <cell r="H319">
            <v>203195968</v>
          </cell>
          <cell r="I319">
            <v>0</v>
          </cell>
          <cell r="J319">
            <v>203195968</v>
          </cell>
          <cell r="K319">
            <v>220855167</v>
          </cell>
        </row>
        <row r="320">
          <cell r="G320">
            <v>0</v>
          </cell>
          <cell r="H320">
            <v>102711029</v>
          </cell>
          <cell r="I320">
            <v>0</v>
          </cell>
          <cell r="J320">
            <v>102711029</v>
          </cell>
          <cell r="K320">
            <v>114239967</v>
          </cell>
        </row>
        <row r="321">
          <cell r="G321">
            <v>0</v>
          </cell>
          <cell r="H321">
            <v>15219300</v>
          </cell>
          <cell r="I321">
            <v>0</v>
          </cell>
          <cell r="J321">
            <v>15219300</v>
          </cell>
          <cell r="K321">
            <v>24393030</v>
          </cell>
        </row>
        <row r="322">
          <cell r="G322">
            <v>0</v>
          </cell>
          <cell r="H322">
            <v>43214693</v>
          </cell>
          <cell r="I322">
            <v>0</v>
          </cell>
          <cell r="J322">
            <v>43214693</v>
          </cell>
          <cell r="K322">
            <v>45023757</v>
          </cell>
        </row>
        <row r="323">
          <cell r="G323">
            <v>0</v>
          </cell>
          <cell r="H323">
            <v>12933374</v>
          </cell>
          <cell r="I323">
            <v>0</v>
          </cell>
          <cell r="J323">
            <v>12933374</v>
          </cell>
          <cell r="K323">
            <v>7644221</v>
          </cell>
        </row>
        <row r="324"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G325">
            <v>0</v>
          </cell>
          <cell r="H325">
            <v>62257245</v>
          </cell>
          <cell r="I325">
            <v>0</v>
          </cell>
          <cell r="J325">
            <v>62257245</v>
          </cell>
          <cell r="K325">
            <v>55970000</v>
          </cell>
        </row>
        <row r="326"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G327">
            <v>0</v>
          </cell>
          <cell r="H327">
            <v>397355533</v>
          </cell>
          <cell r="I327">
            <v>0</v>
          </cell>
          <cell r="J327">
            <v>397355533</v>
          </cell>
          <cell r="K327">
            <v>435499818</v>
          </cell>
        </row>
        <row r="328">
          <cell r="G328">
            <v>0</v>
          </cell>
          <cell r="H328">
            <v>8890000</v>
          </cell>
          <cell r="I328">
            <v>0</v>
          </cell>
          <cell r="J328">
            <v>8890000</v>
          </cell>
          <cell r="K328">
            <v>0</v>
          </cell>
        </row>
        <row r="329">
          <cell r="G329">
            <v>0</v>
          </cell>
          <cell r="H329">
            <v>15767000</v>
          </cell>
          <cell r="I329">
            <v>0</v>
          </cell>
          <cell r="J329">
            <v>15767000</v>
          </cell>
          <cell r="K329">
            <v>15658067</v>
          </cell>
        </row>
        <row r="330">
          <cell r="G330">
            <v>0</v>
          </cell>
          <cell r="H330">
            <v>3240750</v>
          </cell>
          <cell r="I330">
            <v>0</v>
          </cell>
          <cell r="J330">
            <v>3240750</v>
          </cell>
          <cell r="K330">
            <v>36426967</v>
          </cell>
        </row>
        <row r="331">
          <cell r="G331">
            <v>0</v>
          </cell>
          <cell r="H331">
            <v>12730000</v>
          </cell>
          <cell r="I331">
            <v>0</v>
          </cell>
          <cell r="J331">
            <v>12730000</v>
          </cell>
          <cell r="K331">
            <v>14770833</v>
          </cell>
        </row>
        <row r="332">
          <cell r="G332">
            <v>0</v>
          </cell>
          <cell r="H332">
            <v>9103999</v>
          </cell>
          <cell r="I332">
            <v>0</v>
          </cell>
          <cell r="J332">
            <v>9103999</v>
          </cell>
          <cell r="K332">
            <v>7445500</v>
          </cell>
        </row>
        <row r="333">
          <cell r="G333">
            <v>0</v>
          </cell>
          <cell r="H333">
            <v>279805378</v>
          </cell>
          <cell r="I333">
            <v>0</v>
          </cell>
          <cell r="J333">
            <v>279805378</v>
          </cell>
          <cell r="K333">
            <v>248316480</v>
          </cell>
        </row>
        <row r="334"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317500</v>
          </cell>
        </row>
        <row r="335">
          <cell r="G335">
            <v>0</v>
          </cell>
          <cell r="H335">
            <v>280801814</v>
          </cell>
          <cell r="I335">
            <v>0</v>
          </cell>
          <cell r="J335">
            <v>280801814</v>
          </cell>
          <cell r="K335">
            <v>384698073</v>
          </cell>
        </row>
        <row r="336">
          <cell r="G336">
            <v>0</v>
          </cell>
          <cell r="H336">
            <v>4984389</v>
          </cell>
          <cell r="I336">
            <v>0</v>
          </cell>
          <cell r="J336">
            <v>4984389</v>
          </cell>
          <cell r="K336">
            <v>16682090</v>
          </cell>
        </row>
        <row r="337"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</row>
        <row r="338"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</row>
        <row r="339">
          <cell r="G339">
            <v>0</v>
          </cell>
          <cell r="H339">
            <v>669273</v>
          </cell>
          <cell r="I339">
            <v>0</v>
          </cell>
          <cell r="J339">
            <v>669273</v>
          </cell>
          <cell r="K339">
            <v>1550527</v>
          </cell>
        </row>
        <row r="340">
          <cell r="G340">
            <v>0</v>
          </cell>
          <cell r="H340">
            <v>8000</v>
          </cell>
          <cell r="I340">
            <v>0</v>
          </cell>
          <cell r="J340">
            <v>8000</v>
          </cell>
          <cell r="K340">
            <v>62463</v>
          </cell>
        </row>
        <row r="341"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</row>
        <row r="342">
          <cell r="G342">
            <v>0</v>
          </cell>
          <cell r="H342">
            <v>86376511</v>
          </cell>
          <cell r="I342">
            <v>0</v>
          </cell>
          <cell r="J342">
            <v>86376511</v>
          </cell>
          <cell r="K342">
            <v>51366359</v>
          </cell>
        </row>
        <row r="343">
          <cell r="G343">
            <v>0</v>
          </cell>
          <cell r="H343">
            <v>61429313</v>
          </cell>
          <cell r="I343">
            <v>0</v>
          </cell>
          <cell r="J343">
            <v>61429313</v>
          </cell>
          <cell r="K343">
            <v>52750177</v>
          </cell>
        </row>
        <row r="344">
          <cell r="G344">
            <v>0</v>
          </cell>
          <cell r="H344">
            <v>45745641</v>
          </cell>
          <cell r="I344">
            <v>0</v>
          </cell>
          <cell r="J344">
            <v>45745641</v>
          </cell>
          <cell r="K344">
            <v>36037655</v>
          </cell>
        </row>
        <row r="345">
          <cell r="G345">
            <v>0</v>
          </cell>
          <cell r="H345">
            <v>21112078</v>
          </cell>
          <cell r="I345">
            <v>0</v>
          </cell>
          <cell r="J345">
            <v>21112078</v>
          </cell>
          <cell r="K345">
            <v>24833041</v>
          </cell>
        </row>
        <row r="346">
          <cell r="G346">
            <v>0</v>
          </cell>
          <cell r="H346">
            <v>9307461444</v>
          </cell>
          <cell r="I346">
            <v>279916</v>
          </cell>
          <cell r="J346">
            <v>9307741360</v>
          </cell>
          <cell r="K346">
            <v>9308092388</v>
          </cell>
        </row>
        <row r="347"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</row>
        <row r="348">
          <cell r="G348">
            <v>0</v>
          </cell>
          <cell r="H348">
            <v>265992507</v>
          </cell>
          <cell r="I348">
            <v>0</v>
          </cell>
          <cell r="J348">
            <v>265992507</v>
          </cell>
          <cell r="K348">
            <v>234343671</v>
          </cell>
        </row>
        <row r="349"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G350">
            <v>0</v>
          </cell>
          <cell r="H350">
            <v>4412855</v>
          </cell>
          <cell r="I350">
            <v>0</v>
          </cell>
          <cell r="J350">
            <v>4412855</v>
          </cell>
          <cell r="K350">
            <v>5334031</v>
          </cell>
        </row>
        <row r="351">
          <cell r="G351">
            <v>0</v>
          </cell>
          <cell r="H351">
            <v>761400</v>
          </cell>
          <cell r="I351">
            <v>0</v>
          </cell>
          <cell r="J351">
            <v>761400</v>
          </cell>
          <cell r="K351">
            <v>1846100</v>
          </cell>
        </row>
        <row r="352">
          <cell r="G352">
            <v>0</v>
          </cell>
          <cell r="H352">
            <v>606401</v>
          </cell>
          <cell r="I352">
            <v>0</v>
          </cell>
          <cell r="J352">
            <v>606401</v>
          </cell>
          <cell r="K352">
            <v>494153</v>
          </cell>
        </row>
        <row r="353">
          <cell r="G353">
            <v>0</v>
          </cell>
          <cell r="H353">
            <v>1505976</v>
          </cell>
          <cell r="I353">
            <v>0</v>
          </cell>
          <cell r="J353">
            <v>1505976</v>
          </cell>
          <cell r="K353">
            <v>2195288</v>
          </cell>
        </row>
        <row r="354">
          <cell r="G354">
            <v>0</v>
          </cell>
          <cell r="H354">
            <v>8910965</v>
          </cell>
          <cell r="I354">
            <v>0</v>
          </cell>
          <cell r="J354">
            <v>8910965</v>
          </cell>
          <cell r="K354">
            <v>8304091</v>
          </cell>
        </row>
        <row r="355">
          <cell r="G355">
            <v>0</v>
          </cell>
          <cell r="H355">
            <v>0</v>
          </cell>
          <cell r="I355">
            <v>31125000</v>
          </cell>
          <cell r="J355">
            <v>31125000</v>
          </cell>
          <cell r="K355">
            <v>26808745</v>
          </cell>
        </row>
        <row r="356">
          <cell r="G356">
            <v>0</v>
          </cell>
          <cell r="H356">
            <v>990000</v>
          </cell>
          <cell r="I356">
            <v>0</v>
          </cell>
          <cell r="J356">
            <v>990000</v>
          </cell>
          <cell r="K356">
            <v>7821700</v>
          </cell>
        </row>
        <row r="357"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113300</v>
          </cell>
        </row>
        <row r="358"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G359">
            <v>0</v>
          </cell>
          <cell r="H359">
            <v>283747500</v>
          </cell>
          <cell r="I359">
            <v>0</v>
          </cell>
          <cell r="J359">
            <v>283747500</v>
          </cell>
          <cell r="K359">
            <v>0</v>
          </cell>
        </row>
        <row r="360">
          <cell r="G360">
            <v>0</v>
          </cell>
          <cell r="H360">
            <v>11541940336</v>
          </cell>
          <cell r="I360">
            <v>31404916</v>
          </cell>
          <cell r="J360">
            <v>11573345252</v>
          </cell>
          <cell r="K360">
            <v>11389895159</v>
          </cell>
        </row>
        <row r="361">
          <cell r="H361">
            <v>0</v>
          </cell>
          <cell r="I361">
            <v>11541940336</v>
          </cell>
          <cell r="J361">
            <v>31404916</v>
          </cell>
          <cell r="K361">
            <v>11573345252</v>
          </cell>
        </row>
        <row r="362">
          <cell r="G362">
            <v>0</v>
          </cell>
          <cell r="H362">
            <v>625809663</v>
          </cell>
          <cell r="I362">
            <v>0</v>
          </cell>
          <cell r="J362">
            <v>625809663</v>
          </cell>
          <cell r="K362">
            <v>863377609</v>
          </cell>
        </row>
        <row r="363">
          <cell r="G363">
            <v>0</v>
          </cell>
          <cell r="H363">
            <v>31020146</v>
          </cell>
          <cell r="I363">
            <v>0</v>
          </cell>
          <cell r="J363">
            <v>31020146</v>
          </cell>
          <cell r="K363">
            <v>22267479</v>
          </cell>
        </row>
        <row r="364"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36016500</v>
          </cell>
        </row>
        <row r="365">
          <cell r="G365">
            <v>0</v>
          </cell>
          <cell r="H365">
            <v>33493950</v>
          </cell>
          <cell r="I365">
            <v>0</v>
          </cell>
          <cell r="J365">
            <v>33493950</v>
          </cell>
          <cell r="K365">
            <v>38281580</v>
          </cell>
        </row>
        <row r="366">
          <cell r="G366">
            <v>0</v>
          </cell>
          <cell r="H366">
            <v>105944355</v>
          </cell>
          <cell r="I366">
            <v>0</v>
          </cell>
          <cell r="J366">
            <v>105944355</v>
          </cell>
          <cell r="K366">
            <v>166888507</v>
          </cell>
        </row>
        <row r="367">
          <cell r="G367">
            <v>0</v>
          </cell>
          <cell r="H367">
            <v>28754477</v>
          </cell>
          <cell r="I367">
            <v>0</v>
          </cell>
          <cell r="J367">
            <v>28754477</v>
          </cell>
          <cell r="K367">
            <v>33202776</v>
          </cell>
        </row>
        <row r="368"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</row>
        <row r="369">
          <cell r="G369">
            <v>0</v>
          </cell>
          <cell r="H369">
            <v>164133322</v>
          </cell>
          <cell r="I369">
            <v>0</v>
          </cell>
          <cell r="J369">
            <v>164133322</v>
          </cell>
          <cell r="K369">
            <v>179129000</v>
          </cell>
        </row>
        <row r="370"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</row>
        <row r="371">
          <cell r="G371">
            <v>0</v>
          </cell>
          <cell r="H371">
            <v>48490910</v>
          </cell>
          <cell r="I371">
            <v>0</v>
          </cell>
          <cell r="J371">
            <v>48490910</v>
          </cell>
          <cell r="K371">
            <v>38935300</v>
          </cell>
        </row>
        <row r="372">
          <cell r="G372">
            <v>0</v>
          </cell>
          <cell r="H372">
            <v>32921000</v>
          </cell>
          <cell r="I372">
            <v>0</v>
          </cell>
          <cell r="J372">
            <v>32921000</v>
          </cell>
          <cell r="K372">
            <v>25162500</v>
          </cell>
        </row>
        <row r="373">
          <cell r="G373">
            <v>0</v>
          </cell>
          <cell r="H373">
            <v>12958717</v>
          </cell>
          <cell r="I373">
            <v>0</v>
          </cell>
          <cell r="J373">
            <v>12958717</v>
          </cell>
          <cell r="K373">
            <v>175025362</v>
          </cell>
        </row>
        <row r="374">
          <cell r="G374">
            <v>0</v>
          </cell>
          <cell r="H374">
            <v>6030000</v>
          </cell>
          <cell r="I374">
            <v>0</v>
          </cell>
          <cell r="J374">
            <v>6030000</v>
          </cell>
          <cell r="K374">
            <v>7370000</v>
          </cell>
        </row>
        <row r="375">
          <cell r="G375">
            <v>0</v>
          </cell>
          <cell r="H375">
            <v>47101889</v>
          </cell>
          <cell r="I375">
            <v>0</v>
          </cell>
          <cell r="J375">
            <v>47101889</v>
          </cell>
          <cell r="K375">
            <v>55826759</v>
          </cell>
        </row>
        <row r="376"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</row>
        <row r="377">
          <cell r="G377">
            <v>0</v>
          </cell>
          <cell r="H377">
            <v>2238986</v>
          </cell>
          <cell r="I377">
            <v>0</v>
          </cell>
          <cell r="J377">
            <v>2238986</v>
          </cell>
          <cell r="K377">
            <v>3038750</v>
          </cell>
        </row>
        <row r="378">
          <cell r="G378">
            <v>0</v>
          </cell>
          <cell r="H378">
            <v>22175000</v>
          </cell>
          <cell r="I378">
            <v>0</v>
          </cell>
          <cell r="J378">
            <v>22175000</v>
          </cell>
          <cell r="K378">
            <v>17973921</v>
          </cell>
        </row>
        <row r="379">
          <cell r="G379">
            <v>0</v>
          </cell>
          <cell r="H379">
            <v>641130</v>
          </cell>
          <cell r="I379">
            <v>0</v>
          </cell>
          <cell r="J379">
            <v>641130</v>
          </cell>
          <cell r="K379">
            <v>556443</v>
          </cell>
        </row>
        <row r="380">
          <cell r="G380">
            <v>0</v>
          </cell>
          <cell r="H380">
            <v>1590000</v>
          </cell>
          <cell r="I380">
            <v>0</v>
          </cell>
          <cell r="J380">
            <v>1590000</v>
          </cell>
          <cell r="K380">
            <v>0</v>
          </cell>
        </row>
        <row r="381">
          <cell r="G381">
            <v>0</v>
          </cell>
          <cell r="H381">
            <v>2660000</v>
          </cell>
          <cell r="I381">
            <v>0</v>
          </cell>
          <cell r="J381">
            <v>2660000</v>
          </cell>
          <cell r="K381">
            <v>2398647</v>
          </cell>
        </row>
        <row r="382"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</row>
        <row r="383"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51504</v>
          </cell>
        </row>
        <row r="384">
          <cell r="G384">
            <v>0</v>
          </cell>
          <cell r="H384">
            <v>370304</v>
          </cell>
          <cell r="I384">
            <v>0</v>
          </cell>
          <cell r="J384">
            <v>370304</v>
          </cell>
          <cell r="K384">
            <v>205562</v>
          </cell>
        </row>
        <row r="385"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86943</v>
          </cell>
        </row>
        <row r="386">
          <cell r="G386">
            <v>0</v>
          </cell>
          <cell r="H386">
            <v>13664107</v>
          </cell>
          <cell r="I386">
            <v>0</v>
          </cell>
          <cell r="J386">
            <v>13664107</v>
          </cell>
          <cell r="K386">
            <v>13230459</v>
          </cell>
        </row>
        <row r="387">
          <cell r="G387">
            <v>0</v>
          </cell>
          <cell r="H387">
            <v>171105425</v>
          </cell>
          <cell r="I387">
            <v>0</v>
          </cell>
          <cell r="J387">
            <v>171105425</v>
          </cell>
          <cell r="K387">
            <v>134215750</v>
          </cell>
        </row>
        <row r="388">
          <cell r="G388">
            <v>0</v>
          </cell>
          <cell r="H388">
            <v>15402000</v>
          </cell>
          <cell r="I388">
            <v>0</v>
          </cell>
          <cell r="J388">
            <v>15402000</v>
          </cell>
          <cell r="K388">
            <v>15849952</v>
          </cell>
        </row>
        <row r="389">
          <cell r="G389">
            <v>0</v>
          </cell>
          <cell r="H389">
            <v>822999</v>
          </cell>
          <cell r="I389">
            <v>0</v>
          </cell>
          <cell r="J389">
            <v>822999</v>
          </cell>
          <cell r="K389">
            <v>946619</v>
          </cell>
        </row>
        <row r="390"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1497000</v>
          </cell>
        </row>
        <row r="391"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100000</v>
          </cell>
        </row>
        <row r="392"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465000</v>
          </cell>
        </row>
        <row r="393">
          <cell r="G393">
            <v>0</v>
          </cell>
          <cell r="H393">
            <v>160673490</v>
          </cell>
          <cell r="I393">
            <v>0</v>
          </cell>
          <cell r="J393">
            <v>160673490</v>
          </cell>
          <cell r="K393">
            <v>0</v>
          </cell>
        </row>
        <row r="394">
          <cell r="G394">
            <v>0</v>
          </cell>
          <cell r="H394">
            <v>141648319</v>
          </cell>
          <cell r="I394">
            <v>0</v>
          </cell>
          <cell r="J394">
            <v>141648319</v>
          </cell>
          <cell r="K394">
            <v>119635102</v>
          </cell>
        </row>
        <row r="395">
          <cell r="G395">
            <v>0</v>
          </cell>
          <cell r="H395">
            <v>7514266</v>
          </cell>
          <cell r="I395">
            <v>0</v>
          </cell>
          <cell r="J395">
            <v>7514266</v>
          </cell>
          <cell r="K395">
            <v>8436281</v>
          </cell>
        </row>
        <row r="396">
          <cell r="G396">
            <v>0</v>
          </cell>
          <cell r="H396">
            <v>9106150</v>
          </cell>
          <cell r="I396">
            <v>0</v>
          </cell>
          <cell r="J396">
            <v>9106150</v>
          </cell>
          <cell r="K396">
            <v>10283200</v>
          </cell>
        </row>
        <row r="397">
          <cell r="G397">
            <v>0</v>
          </cell>
          <cell r="H397">
            <v>28346660</v>
          </cell>
          <cell r="I397">
            <v>0</v>
          </cell>
          <cell r="J397">
            <v>28346660</v>
          </cell>
          <cell r="K397">
            <v>27969757</v>
          </cell>
        </row>
        <row r="398">
          <cell r="G398">
            <v>0</v>
          </cell>
          <cell r="H398">
            <v>8576593</v>
          </cell>
          <cell r="I398">
            <v>0</v>
          </cell>
          <cell r="J398">
            <v>8576593</v>
          </cell>
          <cell r="K398">
            <v>4924652</v>
          </cell>
        </row>
        <row r="399"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</row>
        <row r="400">
          <cell r="G400">
            <v>0</v>
          </cell>
          <cell r="H400">
            <v>36588694</v>
          </cell>
          <cell r="I400">
            <v>0</v>
          </cell>
          <cell r="J400">
            <v>36588694</v>
          </cell>
          <cell r="K400">
            <v>31255000</v>
          </cell>
        </row>
        <row r="401"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</row>
        <row r="402">
          <cell r="G402">
            <v>0</v>
          </cell>
          <cell r="H402">
            <v>5368000</v>
          </cell>
          <cell r="I402">
            <v>0</v>
          </cell>
          <cell r="J402">
            <v>5368000</v>
          </cell>
          <cell r="K402">
            <v>0</v>
          </cell>
        </row>
        <row r="403">
          <cell r="G403">
            <v>0</v>
          </cell>
          <cell r="H403">
            <v>61476400</v>
          </cell>
          <cell r="I403">
            <v>0</v>
          </cell>
          <cell r="J403">
            <v>61476400</v>
          </cell>
          <cell r="K403">
            <v>75365210</v>
          </cell>
        </row>
        <row r="404">
          <cell r="G404">
            <v>0</v>
          </cell>
          <cell r="H404">
            <v>9437500</v>
          </cell>
          <cell r="I404">
            <v>0</v>
          </cell>
          <cell r="J404">
            <v>9437500</v>
          </cell>
          <cell r="K404">
            <v>8602500</v>
          </cell>
        </row>
        <row r="405">
          <cell r="G405">
            <v>0</v>
          </cell>
          <cell r="H405">
            <v>1236750</v>
          </cell>
          <cell r="I405">
            <v>0</v>
          </cell>
          <cell r="J405">
            <v>1236750</v>
          </cell>
          <cell r="K405">
            <v>16069750</v>
          </cell>
        </row>
        <row r="406">
          <cell r="G406">
            <v>0</v>
          </cell>
          <cell r="H406">
            <v>7596000</v>
          </cell>
          <cell r="I406">
            <v>0</v>
          </cell>
          <cell r="J406">
            <v>7596000</v>
          </cell>
          <cell r="K406">
            <v>8046000</v>
          </cell>
        </row>
        <row r="407">
          <cell r="G407">
            <v>0</v>
          </cell>
          <cell r="H407">
            <v>7166294</v>
          </cell>
          <cell r="I407">
            <v>0</v>
          </cell>
          <cell r="J407">
            <v>7166294</v>
          </cell>
          <cell r="K407">
            <v>6009250</v>
          </cell>
        </row>
        <row r="408">
          <cell r="G408">
            <v>0</v>
          </cell>
          <cell r="H408">
            <v>19441188</v>
          </cell>
          <cell r="I408">
            <v>0</v>
          </cell>
          <cell r="J408">
            <v>19441188</v>
          </cell>
          <cell r="K408">
            <v>77721045</v>
          </cell>
        </row>
        <row r="409">
          <cell r="G409">
            <v>0</v>
          </cell>
          <cell r="H409">
            <v>608500</v>
          </cell>
          <cell r="I409">
            <v>0</v>
          </cell>
          <cell r="J409">
            <v>608500</v>
          </cell>
          <cell r="K409">
            <v>1870500</v>
          </cell>
        </row>
        <row r="410">
          <cell r="G410">
            <v>0</v>
          </cell>
          <cell r="H410">
            <v>97535051</v>
          </cell>
          <cell r="I410">
            <v>0</v>
          </cell>
          <cell r="J410">
            <v>97535051</v>
          </cell>
          <cell r="K410">
            <v>78509351</v>
          </cell>
        </row>
        <row r="411"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400000</v>
          </cell>
        </row>
        <row r="412">
          <cell r="G412">
            <v>0</v>
          </cell>
          <cell r="H412">
            <v>31169451</v>
          </cell>
          <cell r="I412">
            <v>0</v>
          </cell>
          <cell r="J412">
            <v>31169451</v>
          </cell>
          <cell r="K412">
            <v>37557286</v>
          </cell>
        </row>
        <row r="413">
          <cell r="G413">
            <v>0</v>
          </cell>
          <cell r="H413">
            <v>5606050</v>
          </cell>
          <cell r="I413">
            <v>0</v>
          </cell>
          <cell r="J413">
            <v>5606050</v>
          </cell>
          <cell r="K413">
            <v>4842636</v>
          </cell>
        </row>
        <row r="414">
          <cell r="G414">
            <v>0</v>
          </cell>
          <cell r="H414">
            <v>17022611</v>
          </cell>
          <cell r="I414">
            <v>0</v>
          </cell>
          <cell r="J414">
            <v>17022611</v>
          </cell>
          <cell r="K414">
            <v>18889293</v>
          </cell>
        </row>
        <row r="415">
          <cell r="G415">
            <v>0</v>
          </cell>
          <cell r="H415">
            <v>4533209</v>
          </cell>
          <cell r="I415">
            <v>0</v>
          </cell>
          <cell r="J415">
            <v>4533209</v>
          </cell>
          <cell r="K415">
            <v>7344222</v>
          </cell>
        </row>
        <row r="416"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</row>
        <row r="417">
          <cell r="G417">
            <v>0</v>
          </cell>
          <cell r="H417">
            <v>26450771</v>
          </cell>
          <cell r="I417">
            <v>0</v>
          </cell>
          <cell r="J417">
            <v>26450771</v>
          </cell>
          <cell r="K417">
            <v>23998412</v>
          </cell>
        </row>
        <row r="418">
          <cell r="G418">
            <v>0</v>
          </cell>
          <cell r="H418">
            <v>32613014</v>
          </cell>
          <cell r="I418">
            <v>0</v>
          </cell>
          <cell r="J418">
            <v>32613014</v>
          </cell>
          <cell r="K418">
            <v>28599565</v>
          </cell>
        </row>
        <row r="419"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</row>
        <row r="420"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</row>
        <row r="421">
          <cell r="G421">
            <v>0</v>
          </cell>
          <cell r="H421">
            <v>375270</v>
          </cell>
          <cell r="I421">
            <v>0</v>
          </cell>
          <cell r="J421">
            <v>375270</v>
          </cell>
          <cell r="K421">
            <v>131126</v>
          </cell>
        </row>
        <row r="422">
          <cell r="G422">
            <v>0</v>
          </cell>
          <cell r="H422">
            <v>588112</v>
          </cell>
          <cell r="I422">
            <v>0</v>
          </cell>
          <cell r="J422">
            <v>588112</v>
          </cell>
          <cell r="K422">
            <v>607395</v>
          </cell>
        </row>
        <row r="423">
          <cell r="G423">
            <v>0</v>
          </cell>
          <cell r="H423">
            <v>484117850</v>
          </cell>
          <cell r="I423">
            <v>0</v>
          </cell>
          <cell r="J423">
            <v>484117850</v>
          </cell>
          <cell r="K423">
            <v>179862575</v>
          </cell>
        </row>
        <row r="424"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445000</v>
          </cell>
        </row>
        <row r="425">
          <cell r="G425">
            <v>0</v>
          </cell>
          <cell r="H425">
            <v>4943124</v>
          </cell>
          <cell r="I425">
            <v>0</v>
          </cell>
          <cell r="J425">
            <v>4943124</v>
          </cell>
          <cell r="K425">
            <v>5787581</v>
          </cell>
        </row>
        <row r="426"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800406</v>
          </cell>
        </row>
        <row r="427">
          <cell r="G427">
            <v>0</v>
          </cell>
          <cell r="H427">
            <v>1409647</v>
          </cell>
          <cell r="I427">
            <v>0</v>
          </cell>
          <cell r="J427">
            <v>1409647</v>
          </cell>
          <cell r="K427">
            <v>1844930</v>
          </cell>
        </row>
        <row r="428">
          <cell r="G428">
            <v>0</v>
          </cell>
          <cell r="H428">
            <v>25629341</v>
          </cell>
          <cell r="I428">
            <v>0</v>
          </cell>
          <cell r="J428">
            <v>25629341</v>
          </cell>
          <cell r="K428">
            <v>133807143</v>
          </cell>
        </row>
        <row r="429">
          <cell r="G429">
            <v>0</v>
          </cell>
          <cell r="H429">
            <v>2325162</v>
          </cell>
          <cell r="I429">
            <v>0</v>
          </cell>
          <cell r="J429">
            <v>2325162</v>
          </cell>
          <cell r="K429">
            <v>18856129</v>
          </cell>
        </row>
        <row r="430">
          <cell r="G430">
            <v>0</v>
          </cell>
          <cell r="H430">
            <v>1990713681</v>
          </cell>
          <cell r="I430">
            <v>0</v>
          </cell>
          <cell r="J430">
            <v>1990713681</v>
          </cell>
          <cell r="K430">
            <v>1974876766</v>
          </cell>
        </row>
        <row r="431">
          <cell r="G431">
            <v>0</v>
          </cell>
          <cell r="H431">
            <v>32986167</v>
          </cell>
          <cell r="I431">
            <v>0</v>
          </cell>
          <cell r="J431">
            <v>32986167</v>
          </cell>
          <cell r="K431">
            <v>29930333</v>
          </cell>
        </row>
        <row r="432">
          <cell r="G432">
            <v>0</v>
          </cell>
          <cell r="H432">
            <v>4630131695</v>
          </cell>
          <cell r="I432">
            <v>0</v>
          </cell>
          <cell r="J432">
            <v>4630131695</v>
          </cell>
          <cell r="K432">
            <v>4775378318</v>
          </cell>
        </row>
        <row r="433">
          <cell r="H433">
            <v>0</v>
          </cell>
          <cell r="I433">
            <v>4630131695</v>
          </cell>
          <cell r="J433">
            <v>0</v>
          </cell>
          <cell r="K433">
            <v>4630131695</v>
          </cell>
        </row>
        <row r="434">
          <cell r="G434">
            <v>0</v>
          </cell>
          <cell r="H434">
            <v>53696288</v>
          </cell>
          <cell r="I434">
            <v>0</v>
          </cell>
          <cell r="J434">
            <v>53696288</v>
          </cell>
          <cell r="K434">
            <v>52070000</v>
          </cell>
        </row>
        <row r="435">
          <cell r="G435">
            <v>0</v>
          </cell>
          <cell r="H435">
            <v>1459685</v>
          </cell>
          <cell r="I435">
            <v>0</v>
          </cell>
          <cell r="J435">
            <v>1459685</v>
          </cell>
          <cell r="K435">
            <v>4962615</v>
          </cell>
        </row>
        <row r="436">
          <cell r="G436">
            <v>0</v>
          </cell>
          <cell r="H436">
            <v>2106700</v>
          </cell>
          <cell r="I436">
            <v>0</v>
          </cell>
          <cell r="J436">
            <v>2106700</v>
          </cell>
          <cell r="K436">
            <v>3927650</v>
          </cell>
        </row>
        <row r="437">
          <cell r="G437">
            <v>0</v>
          </cell>
          <cell r="H437">
            <v>11638562</v>
          </cell>
          <cell r="I437">
            <v>0</v>
          </cell>
          <cell r="J437">
            <v>11638562</v>
          </cell>
          <cell r="K437">
            <v>13620000</v>
          </cell>
        </row>
        <row r="438">
          <cell r="G438">
            <v>0</v>
          </cell>
          <cell r="H438">
            <v>3501535</v>
          </cell>
          <cell r="I438">
            <v>0</v>
          </cell>
          <cell r="J438">
            <v>3501535</v>
          </cell>
          <cell r="K438">
            <v>2259920</v>
          </cell>
        </row>
        <row r="439">
          <cell r="G439">
            <v>0</v>
          </cell>
          <cell r="H439">
            <v>17852773</v>
          </cell>
          <cell r="I439">
            <v>0</v>
          </cell>
          <cell r="J439">
            <v>17852773</v>
          </cell>
          <cell r="K439">
            <v>16645000</v>
          </cell>
        </row>
        <row r="440"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</row>
        <row r="441">
          <cell r="G441">
            <v>0</v>
          </cell>
          <cell r="H441">
            <v>2500000</v>
          </cell>
          <cell r="I441">
            <v>0</v>
          </cell>
          <cell r="J441">
            <v>2500000</v>
          </cell>
          <cell r="K441">
            <v>0</v>
          </cell>
        </row>
        <row r="442">
          <cell r="G442">
            <v>0</v>
          </cell>
          <cell r="H442">
            <v>4894500</v>
          </cell>
          <cell r="I442">
            <v>0</v>
          </cell>
          <cell r="J442">
            <v>4894500</v>
          </cell>
          <cell r="K442">
            <v>4605000</v>
          </cell>
        </row>
        <row r="443">
          <cell r="G443">
            <v>0</v>
          </cell>
          <cell r="H443">
            <v>205500</v>
          </cell>
          <cell r="I443">
            <v>0</v>
          </cell>
          <cell r="J443">
            <v>205500</v>
          </cell>
          <cell r="K443">
            <v>7099500</v>
          </cell>
        </row>
        <row r="444">
          <cell r="G444">
            <v>0</v>
          </cell>
          <cell r="H444">
            <v>2890000</v>
          </cell>
          <cell r="I444">
            <v>0</v>
          </cell>
          <cell r="J444">
            <v>2890000</v>
          </cell>
          <cell r="K444">
            <v>3750000</v>
          </cell>
        </row>
        <row r="445">
          <cell r="G445">
            <v>0</v>
          </cell>
          <cell r="H445">
            <v>2894135</v>
          </cell>
          <cell r="I445">
            <v>0</v>
          </cell>
          <cell r="J445">
            <v>2894135</v>
          </cell>
          <cell r="K445">
            <v>1147500</v>
          </cell>
        </row>
        <row r="446">
          <cell r="G446">
            <v>0</v>
          </cell>
          <cell r="H446">
            <v>2441890</v>
          </cell>
          <cell r="I446">
            <v>0</v>
          </cell>
          <cell r="J446">
            <v>2441890</v>
          </cell>
          <cell r="K446">
            <v>4634639</v>
          </cell>
        </row>
        <row r="447">
          <cell r="G447">
            <v>0</v>
          </cell>
          <cell r="H447">
            <v>2176250</v>
          </cell>
          <cell r="I447">
            <v>0</v>
          </cell>
          <cell r="J447">
            <v>2176250</v>
          </cell>
          <cell r="K447">
            <v>4593510</v>
          </cell>
        </row>
        <row r="448"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</row>
        <row r="449"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</row>
        <row r="450">
          <cell r="G450">
            <v>0</v>
          </cell>
          <cell r="H450">
            <v>324173933</v>
          </cell>
          <cell r="I450">
            <v>0</v>
          </cell>
          <cell r="J450">
            <v>324173933</v>
          </cell>
          <cell r="K450">
            <v>321888505</v>
          </cell>
        </row>
        <row r="451">
          <cell r="G451">
            <v>0</v>
          </cell>
          <cell r="H451">
            <v>7600000</v>
          </cell>
          <cell r="I451">
            <v>0</v>
          </cell>
          <cell r="J451">
            <v>7600000</v>
          </cell>
          <cell r="K451">
            <v>5026000</v>
          </cell>
        </row>
        <row r="452">
          <cell r="G452">
            <v>0</v>
          </cell>
          <cell r="H452">
            <v>145999</v>
          </cell>
          <cell r="I452">
            <v>0</v>
          </cell>
          <cell r="J452">
            <v>145999</v>
          </cell>
          <cell r="K452">
            <v>259953</v>
          </cell>
        </row>
        <row r="453">
          <cell r="G453">
            <v>0</v>
          </cell>
          <cell r="H453">
            <v>7488771</v>
          </cell>
          <cell r="I453">
            <v>0</v>
          </cell>
          <cell r="J453">
            <v>7488771</v>
          </cell>
          <cell r="K453">
            <v>7478249</v>
          </cell>
        </row>
        <row r="454">
          <cell r="G454">
            <v>0</v>
          </cell>
          <cell r="H454">
            <v>4116141</v>
          </cell>
          <cell r="I454">
            <v>0</v>
          </cell>
          <cell r="J454">
            <v>4116141</v>
          </cell>
          <cell r="K454">
            <v>6788936</v>
          </cell>
        </row>
        <row r="455">
          <cell r="G455">
            <v>0</v>
          </cell>
          <cell r="H455">
            <v>350000</v>
          </cell>
          <cell r="I455">
            <v>0</v>
          </cell>
          <cell r="J455">
            <v>350000</v>
          </cell>
          <cell r="K455">
            <v>70000</v>
          </cell>
        </row>
        <row r="456">
          <cell r="G456">
            <v>0</v>
          </cell>
          <cell r="H456">
            <v>7138336</v>
          </cell>
          <cell r="I456">
            <v>0</v>
          </cell>
          <cell r="J456">
            <v>7138336</v>
          </cell>
          <cell r="K456">
            <v>13997152</v>
          </cell>
        </row>
        <row r="457">
          <cell r="G457">
            <v>0</v>
          </cell>
          <cell r="H457">
            <v>642512</v>
          </cell>
          <cell r="I457">
            <v>0</v>
          </cell>
          <cell r="J457">
            <v>642512</v>
          </cell>
          <cell r="K457">
            <v>663305</v>
          </cell>
        </row>
        <row r="458">
          <cell r="G458">
            <v>0</v>
          </cell>
          <cell r="H458">
            <v>180000</v>
          </cell>
          <cell r="I458">
            <v>0</v>
          </cell>
          <cell r="J458">
            <v>180000</v>
          </cell>
          <cell r="K458">
            <v>236500</v>
          </cell>
        </row>
        <row r="459"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5128450</v>
          </cell>
        </row>
        <row r="460"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795800</v>
          </cell>
        </row>
        <row r="461">
          <cell r="G461">
            <v>0</v>
          </cell>
          <cell r="H461">
            <v>7528786</v>
          </cell>
          <cell r="I461">
            <v>0</v>
          </cell>
          <cell r="J461">
            <v>7528786</v>
          </cell>
          <cell r="K461">
            <v>6054719</v>
          </cell>
        </row>
        <row r="462"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111915</v>
          </cell>
        </row>
        <row r="463">
          <cell r="G463">
            <v>0</v>
          </cell>
          <cell r="H463">
            <v>467622296</v>
          </cell>
          <cell r="I463">
            <v>0</v>
          </cell>
          <cell r="J463">
            <v>467622296</v>
          </cell>
          <cell r="K463">
            <v>487814818</v>
          </cell>
        </row>
        <row r="464">
          <cell r="H464">
            <v>0</v>
          </cell>
          <cell r="I464">
            <v>467622296</v>
          </cell>
          <cell r="J464">
            <v>0</v>
          </cell>
          <cell r="K464">
            <v>467622296</v>
          </cell>
        </row>
        <row r="465">
          <cell r="G465">
            <v>0</v>
          </cell>
          <cell r="H465">
            <v>8459307</v>
          </cell>
          <cell r="I465">
            <v>0</v>
          </cell>
          <cell r="J465">
            <v>8459307</v>
          </cell>
          <cell r="K465">
            <v>12784383</v>
          </cell>
        </row>
        <row r="466">
          <cell r="G466">
            <v>0</v>
          </cell>
          <cell r="H466">
            <v>50023375</v>
          </cell>
          <cell r="I466">
            <v>0</v>
          </cell>
          <cell r="J466">
            <v>50023375</v>
          </cell>
          <cell r="K466">
            <v>40150000</v>
          </cell>
        </row>
        <row r="467">
          <cell r="G467">
            <v>0</v>
          </cell>
          <cell r="H467">
            <v>974828</v>
          </cell>
          <cell r="I467">
            <v>0</v>
          </cell>
          <cell r="J467">
            <v>974828</v>
          </cell>
          <cell r="K467">
            <v>1701002</v>
          </cell>
        </row>
        <row r="468">
          <cell r="G468">
            <v>0</v>
          </cell>
          <cell r="H468">
            <v>1095500</v>
          </cell>
          <cell r="I468">
            <v>0</v>
          </cell>
          <cell r="J468">
            <v>1095500</v>
          </cell>
          <cell r="K468">
            <v>2871950</v>
          </cell>
        </row>
        <row r="469">
          <cell r="G469">
            <v>0</v>
          </cell>
          <cell r="H469">
            <v>11745000</v>
          </cell>
          <cell r="I469">
            <v>0</v>
          </cell>
          <cell r="J469">
            <v>11745000</v>
          </cell>
          <cell r="K469">
            <v>8964500</v>
          </cell>
        </row>
        <row r="470">
          <cell r="G470">
            <v>0</v>
          </cell>
          <cell r="H470">
            <v>2891038</v>
          </cell>
          <cell r="I470">
            <v>0</v>
          </cell>
          <cell r="J470">
            <v>2891038</v>
          </cell>
          <cell r="K470">
            <v>1635137</v>
          </cell>
        </row>
        <row r="471">
          <cell r="G471">
            <v>0</v>
          </cell>
          <cell r="H471">
            <v>9499125</v>
          </cell>
          <cell r="I471">
            <v>0</v>
          </cell>
          <cell r="J471">
            <v>9499125</v>
          </cell>
          <cell r="K471">
            <v>8235000</v>
          </cell>
        </row>
        <row r="472"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</row>
        <row r="473">
          <cell r="G473">
            <v>0</v>
          </cell>
          <cell r="H473">
            <v>190000</v>
          </cell>
          <cell r="I473">
            <v>0</v>
          </cell>
          <cell r="J473">
            <v>190000</v>
          </cell>
          <cell r="K473">
            <v>4557000</v>
          </cell>
        </row>
        <row r="474">
          <cell r="G474">
            <v>0</v>
          </cell>
          <cell r="H474">
            <v>2371500</v>
          </cell>
          <cell r="I474">
            <v>0</v>
          </cell>
          <cell r="J474">
            <v>2371500</v>
          </cell>
          <cell r="K474">
            <v>2074500</v>
          </cell>
        </row>
        <row r="475">
          <cell r="G475">
            <v>0</v>
          </cell>
          <cell r="H475">
            <v>1785000</v>
          </cell>
          <cell r="I475">
            <v>0</v>
          </cell>
          <cell r="J475">
            <v>1785000</v>
          </cell>
          <cell r="K475">
            <v>11584250</v>
          </cell>
        </row>
        <row r="476">
          <cell r="G476">
            <v>0</v>
          </cell>
          <cell r="H476">
            <v>1780000</v>
          </cell>
          <cell r="I476">
            <v>0</v>
          </cell>
          <cell r="J476">
            <v>1780000</v>
          </cell>
          <cell r="K476">
            <v>2440000</v>
          </cell>
        </row>
        <row r="477">
          <cell r="G477">
            <v>0</v>
          </cell>
          <cell r="H477">
            <v>1329000</v>
          </cell>
          <cell r="I477">
            <v>0</v>
          </cell>
          <cell r="J477">
            <v>1329000</v>
          </cell>
          <cell r="K477">
            <v>12050750</v>
          </cell>
        </row>
        <row r="478">
          <cell r="G478">
            <v>0</v>
          </cell>
          <cell r="H478">
            <v>2125700</v>
          </cell>
          <cell r="I478">
            <v>0</v>
          </cell>
          <cell r="J478">
            <v>2125700</v>
          </cell>
          <cell r="K478">
            <v>3665000</v>
          </cell>
        </row>
        <row r="479"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</row>
        <row r="480">
          <cell r="G480">
            <v>0</v>
          </cell>
          <cell r="H480">
            <v>299482</v>
          </cell>
          <cell r="I480">
            <v>0</v>
          </cell>
          <cell r="J480">
            <v>299482</v>
          </cell>
          <cell r="K480">
            <v>198635</v>
          </cell>
        </row>
        <row r="481">
          <cell r="G481">
            <v>0</v>
          </cell>
          <cell r="H481">
            <v>162400</v>
          </cell>
          <cell r="I481">
            <v>0</v>
          </cell>
          <cell r="J481">
            <v>162400</v>
          </cell>
          <cell r="K481">
            <v>0</v>
          </cell>
        </row>
        <row r="482"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</row>
        <row r="483">
          <cell r="G483">
            <v>0</v>
          </cell>
          <cell r="H483">
            <v>49907860</v>
          </cell>
          <cell r="I483">
            <v>0</v>
          </cell>
          <cell r="J483">
            <v>49907860</v>
          </cell>
          <cell r="K483">
            <v>54223901</v>
          </cell>
        </row>
        <row r="484">
          <cell r="G484">
            <v>0</v>
          </cell>
          <cell r="H484">
            <v>3244195</v>
          </cell>
          <cell r="I484">
            <v>0</v>
          </cell>
          <cell r="J484">
            <v>3244195</v>
          </cell>
          <cell r="K484">
            <v>4150194</v>
          </cell>
        </row>
        <row r="485">
          <cell r="G485">
            <v>0</v>
          </cell>
          <cell r="H485">
            <v>41294846</v>
          </cell>
          <cell r="I485">
            <v>0</v>
          </cell>
          <cell r="J485">
            <v>41294846</v>
          </cell>
          <cell r="K485">
            <v>40358976</v>
          </cell>
        </row>
        <row r="486">
          <cell r="G486">
            <v>0</v>
          </cell>
          <cell r="H486">
            <v>1080000</v>
          </cell>
          <cell r="I486">
            <v>0</v>
          </cell>
          <cell r="J486">
            <v>1080000</v>
          </cell>
          <cell r="K486">
            <v>3060000</v>
          </cell>
        </row>
        <row r="487">
          <cell r="G487">
            <v>0</v>
          </cell>
          <cell r="H487">
            <v>841875</v>
          </cell>
          <cell r="I487">
            <v>0</v>
          </cell>
          <cell r="J487">
            <v>841875</v>
          </cell>
          <cell r="K487">
            <v>1042720</v>
          </cell>
        </row>
        <row r="488">
          <cell r="G488">
            <v>0</v>
          </cell>
          <cell r="H488">
            <v>191100031</v>
          </cell>
          <cell r="I488">
            <v>0</v>
          </cell>
          <cell r="J488">
            <v>191100031</v>
          </cell>
          <cell r="K488">
            <v>215747898</v>
          </cell>
        </row>
        <row r="489">
          <cell r="H489">
            <v>0</v>
          </cell>
          <cell r="I489">
            <v>191100031</v>
          </cell>
          <cell r="J489">
            <v>0</v>
          </cell>
          <cell r="K489">
            <v>191100031</v>
          </cell>
        </row>
        <row r="490">
          <cell r="G490">
            <v>0</v>
          </cell>
          <cell r="H490">
            <v>52379724</v>
          </cell>
          <cell r="I490">
            <v>0</v>
          </cell>
          <cell r="J490">
            <v>52379724</v>
          </cell>
          <cell r="K490">
            <v>26340000</v>
          </cell>
        </row>
        <row r="491">
          <cell r="G491">
            <v>0</v>
          </cell>
          <cell r="H491">
            <v>9511678</v>
          </cell>
          <cell r="I491">
            <v>0</v>
          </cell>
          <cell r="J491">
            <v>9511678</v>
          </cell>
          <cell r="K491">
            <v>7595958</v>
          </cell>
        </row>
        <row r="492">
          <cell r="G492">
            <v>0</v>
          </cell>
          <cell r="H492">
            <v>3773000</v>
          </cell>
          <cell r="I492">
            <v>0</v>
          </cell>
          <cell r="J492">
            <v>3773000</v>
          </cell>
          <cell r="K492">
            <v>4710000</v>
          </cell>
        </row>
        <row r="493">
          <cell r="G493">
            <v>0</v>
          </cell>
          <cell r="H493">
            <v>552000</v>
          </cell>
          <cell r="I493">
            <v>0</v>
          </cell>
          <cell r="J493">
            <v>552000</v>
          </cell>
          <cell r="K493">
            <v>0</v>
          </cell>
        </row>
        <row r="494">
          <cell r="G494">
            <v>0</v>
          </cell>
          <cell r="H494">
            <v>7155030</v>
          </cell>
          <cell r="I494">
            <v>0</v>
          </cell>
          <cell r="J494">
            <v>7155030</v>
          </cell>
          <cell r="K494">
            <v>9056500</v>
          </cell>
        </row>
        <row r="495">
          <cell r="G495">
            <v>0</v>
          </cell>
          <cell r="H495">
            <v>3092911</v>
          </cell>
          <cell r="I495">
            <v>0</v>
          </cell>
          <cell r="J495">
            <v>3092911</v>
          </cell>
          <cell r="K495">
            <v>1474475</v>
          </cell>
        </row>
        <row r="496"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</row>
        <row r="497">
          <cell r="G497">
            <v>0</v>
          </cell>
          <cell r="H497">
            <v>10564911</v>
          </cell>
          <cell r="I497">
            <v>0</v>
          </cell>
          <cell r="J497">
            <v>10564911</v>
          </cell>
          <cell r="K497">
            <v>7550000</v>
          </cell>
        </row>
        <row r="498"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</row>
        <row r="499">
          <cell r="G499">
            <v>0</v>
          </cell>
          <cell r="H499">
            <v>1774500</v>
          </cell>
          <cell r="I499">
            <v>0</v>
          </cell>
          <cell r="J499">
            <v>1774500</v>
          </cell>
          <cell r="K499">
            <v>2014500</v>
          </cell>
        </row>
        <row r="500">
          <cell r="G500">
            <v>0</v>
          </cell>
          <cell r="H500">
            <v>3406500</v>
          </cell>
          <cell r="I500">
            <v>0</v>
          </cell>
          <cell r="J500">
            <v>3406500</v>
          </cell>
          <cell r="K500">
            <v>20957500</v>
          </cell>
        </row>
        <row r="501">
          <cell r="G501">
            <v>0</v>
          </cell>
          <cell r="H501">
            <v>3680000</v>
          </cell>
          <cell r="I501">
            <v>0</v>
          </cell>
          <cell r="J501">
            <v>3680000</v>
          </cell>
          <cell r="K501">
            <v>3255000</v>
          </cell>
        </row>
        <row r="502">
          <cell r="G502">
            <v>0</v>
          </cell>
          <cell r="H502">
            <v>6062295</v>
          </cell>
          <cell r="I502">
            <v>0</v>
          </cell>
          <cell r="J502">
            <v>6062295</v>
          </cell>
          <cell r="K502">
            <v>5861000</v>
          </cell>
        </row>
        <row r="503">
          <cell r="G503">
            <v>0</v>
          </cell>
          <cell r="H503">
            <v>101952549</v>
          </cell>
          <cell r="I503">
            <v>0</v>
          </cell>
          <cell r="J503">
            <v>101952549</v>
          </cell>
          <cell r="K503">
            <v>88814933</v>
          </cell>
        </row>
        <row r="504">
          <cell r="H504">
            <v>0</v>
          </cell>
          <cell r="I504">
            <v>101952549</v>
          </cell>
          <cell r="J504">
            <v>0</v>
          </cell>
          <cell r="K504">
            <v>101952549</v>
          </cell>
        </row>
        <row r="505">
          <cell r="G505">
            <v>0</v>
          </cell>
          <cell r="H505">
            <v>25628226</v>
          </cell>
          <cell r="I505">
            <v>0</v>
          </cell>
          <cell r="J505">
            <v>25628226</v>
          </cell>
          <cell r="K505">
            <v>21445405</v>
          </cell>
        </row>
        <row r="506">
          <cell r="G506">
            <v>0</v>
          </cell>
          <cell r="H506">
            <v>25628226</v>
          </cell>
          <cell r="I506">
            <v>0</v>
          </cell>
          <cell r="J506">
            <v>25628226</v>
          </cell>
          <cell r="K506">
            <v>21445405</v>
          </cell>
        </row>
        <row r="507">
          <cell r="H507">
            <v>0</v>
          </cell>
          <cell r="I507">
            <v>25628226</v>
          </cell>
          <cell r="J507">
            <v>0</v>
          </cell>
          <cell r="K507">
            <v>25628226</v>
          </cell>
        </row>
        <row r="508">
          <cell r="G508">
            <v>0</v>
          </cell>
          <cell r="H508">
            <v>18928400</v>
          </cell>
          <cell r="I508">
            <v>0</v>
          </cell>
          <cell r="J508">
            <v>18928400</v>
          </cell>
          <cell r="K508">
            <v>17609700</v>
          </cell>
        </row>
        <row r="509">
          <cell r="G509">
            <v>0</v>
          </cell>
          <cell r="H509">
            <v>18928400</v>
          </cell>
          <cell r="I509">
            <v>0</v>
          </cell>
          <cell r="J509">
            <v>18928400</v>
          </cell>
          <cell r="K509">
            <v>17609700</v>
          </cell>
        </row>
        <row r="510">
          <cell r="H510">
            <v>0</v>
          </cell>
          <cell r="I510">
            <v>18928400</v>
          </cell>
          <cell r="J510">
            <v>0</v>
          </cell>
          <cell r="K510">
            <v>18928400</v>
          </cell>
        </row>
        <row r="511">
          <cell r="G511">
            <v>0</v>
          </cell>
          <cell r="H511">
            <v>885000</v>
          </cell>
          <cell r="I511">
            <v>0</v>
          </cell>
          <cell r="J511">
            <v>885000</v>
          </cell>
          <cell r="K511">
            <v>842500</v>
          </cell>
        </row>
        <row r="512">
          <cell r="G512">
            <v>0</v>
          </cell>
          <cell r="H512">
            <v>7210372</v>
          </cell>
          <cell r="I512">
            <v>0</v>
          </cell>
          <cell r="J512">
            <v>7210372</v>
          </cell>
          <cell r="K512">
            <v>5634150</v>
          </cell>
        </row>
        <row r="513"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</row>
        <row r="514">
          <cell r="G514">
            <v>0</v>
          </cell>
          <cell r="H514">
            <v>8095372</v>
          </cell>
          <cell r="I514">
            <v>0</v>
          </cell>
          <cell r="J514">
            <v>8095372</v>
          </cell>
          <cell r="K514">
            <v>6476650</v>
          </cell>
        </row>
        <row r="515">
          <cell r="H515">
            <v>0</v>
          </cell>
          <cell r="I515">
            <v>8095372</v>
          </cell>
          <cell r="J515">
            <v>0</v>
          </cell>
          <cell r="K515">
            <v>8095372</v>
          </cell>
        </row>
        <row r="516"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</row>
        <row r="517">
          <cell r="G517">
            <v>0</v>
          </cell>
          <cell r="H517">
            <v>1046153</v>
          </cell>
          <cell r="I517">
            <v>0</v>
          </cell>
          <cell r="J517">
            <v>1046153</v>
          </cell>
          <cell r="K517">
            <v>1432823</v>
          </cell>
        </row>
        <row r="518"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157500</v>
          </cell>
        </row>
        <row r="519">
          <cell r="G519">
            <v>0</v>
          </cell>
          <cell r="H519">
            <v>436990</v>
          </cell>
          <cell r="I519">
            <v>0</v>
          </cell>
          <cell r="J519">
            <v>436990</v>
          </cell>
          <cell r="K519">
            <v>1841398</v>
          </cell>
        </row>
        <row r="520">
          <cell r="G520">
            <v>0</v>
          </cell>
          <cell r="H520">
            <v>1064035</v>
          </cell>
          <cell r="I520">
            <v>0</v>
          </cell>
          <cell r="J520">
            <v>1064035</v>
          </cell>
          <cell r="K520">
            <v>1505765</v>
          </cell>
        </row>
        <row r="521">
          <cell r="G521">
            <v>0</v>
          </cell>
          <cell r="H521">
            <v>105124</v>
          </cell>
          <cell r="I521">
            <v>0</v>
          </cell>
          <cell r="J521">
            <v>105124</v>
          </cell>
          <cell r="K521">
            <v>53707</v>
          </cell>
        </row>
        <row r="522">
          <cell r="G522">
            <v>0</v>
          </cell>
          <cell r="H522">
            <v>931802</v>
          </cell>
          <cell r="I522">
            <v>0</v>
          </cell>
          <cell r="J522">
            <v>931802</v>
          </cell>
          <cell r="K522">
            <v>0</v>
          </cell>
        </row>
        <row r="523"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9360000</v>
          </cell>
        </row>
        <row r="524">
          <cell r="G524">
            <v>0</v>
          </cell>
          <cell r="H524">
            <v>622350</v>
          </cell>
          <cell r="I524">
            <v>0</v>
          </cell>
          <cell r="J524">
            <v>622350</v>
          </cell>
          <cell r="K524">
            <v>940000</v>
          </cell>
        </row>
        <row r="525"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414500</v>
          </cell>
        </row>
        <row r="526">
          <cell r="G526">
            <v>0</v>
          </cell>
          <cell r="H526">
            <v>47087000</v>
          </cell>
          <cell r="I526">
            <v>0</v>
          </cell>
          <cell r="J526">
            <v>47087000</v>
          </cell>
          <cell r="K526">
            <v>13043000</v>
          </cell>
        </row>
        <row r="527"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</row>
        <row r="528">
          <cell r="G528">
            <v>0</v>
          </cell>
          <cell r="H528">
            <v>275000</v>
          </cell>
          <cell r="I528">
            <v>0</v>
          </cell>
          <cell r="J528">
            <v>275000</v>
          </cell>
          <cell r="K528">
            <v>0</v>
          </cell>
        </row>
        <row r="529">
          <cell r="G529">
            <v>0</v>
          </cell>
          <cell r="H529">
            <v>51568454</v>
          </cell>
          <cell r="I529">
            <v>0</v>
          </cell>
          <cell r="J529">
            <v>51568454</v>
          </cell>
          <cell r="K529">
            <v>28748693</v>
          </cell>
        </row>
        <row r="530">
          <cell r="H530">
            <v>0</v>
          </cell>
          <cell r="I530">
            <v>51568454</v>
          </cell>
          <cell r="J530">
            <v>0</v>
          </cell>
          <cell r="K530">
            <v>51568454</v>
          </cell>
        </row>
        <row r="531">
          <cell r="G531">
            <v>0</v>
          </cell>
          <cell r="H531">
            <v>1086228317</v>
          </cell>
          <cell r="I531">
            <v>0</v>
          </cell>
          <cell r="J531">
            <v>1086228317</v>
          </cell>
          <cell r="K531">
            <v>1145507000</v>
          </cell>
        </row>
        <row r="532">
          <cell r="G532">
            <v>0</v>
          </cell>
          <cell r="H532">
            <v>1333023</v>
          </cell>
          <cell r="I532">
            <v>0</v>
          </cell>
          <cell r="J532">
            <v>1333023</v>
          </cell>
          <cell r="K532">
            <v>1815921</v>
          </cell>
        </row>
        <row r="533">
          <cell r="G533">
            <v>0</v>
          </cell>
          <cell r="H533">
            <v>6323400</v>
          </cell>
          <cell r="I533">
            <v>0</v>
          </cell>
          <cell r="J533">
            <v>6323400</v>
          </cell>
          <cell r="K533">
            <v>12373850</v>
          </cell>
        </row>
        <row r="534">
          <cell r="G534">
            <v>0</v>
          </cell>
          <cell r="H534">
            <v>5408502</v>
          </cell>
          <cell r="I534">
            <v>0</v>
          </cell>
          <cell r="J534">
            <v>5408502</v>
          </cell>
          <cell r="K534">
            <v>7295000</v>
          </cell>
        </row>
        <row r="535">
          <cell r="G535">
            <v>0</v>
          </cell>
          <cell r="H535">
            <v>17369975</v>
          </cell>
          <cell r="I535">
            <v>0</v>
          </cell>
          <cell r="J535">
            <v>17369975</v>
          </cell>
          <cell r="K535">
            <v>7616614</v>
          </cell>
        </row>
        <row r="536"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</row>
        <row r="537"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</row>
        <row r="538">
          <cell r="G538">
            <v>0</v>
          </cell>
          <cell r="H538">
            <v>7430442</v>
          </cell>
          <cell r="I538">
            <v>0</v>
          </cell>
          <cell r="J538">
            <v>7430442</v>
          </cell>
          <cell r="K538">
            <v>6320000</v>
          </cell>
        </row>
        <row r="539"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</row>
        <row r="540">
          <cell r="G540">
            <v>0</v>
          </cell>
          <cell r="H540">
            <v>540000</v>
          </cell>
          <cell r="I540">
            <v>0</v>
          </cell>
          <cell r="J540">
            <v>540000</v>
          </cell>
          <cell r="K540">
            <v>0</v>
          </cell>
        </row>
        <row r="541">
          <cell r="G541">
            <v>0</v>
          </cell>
          <cell r="H541">
            <v>1072000</v>
          </cell>
          <cell r="I541">
            <v>0</v>
          </cell>
          <cell r="J541">
            <v>1072000</v>
          </cell>
          <cell r="K541">
            <v>1674000</v>
          </cell>
        </row>
        <row r="542">
          <cell r="G542">
            <v>0</v>
          </cell>
          <cell r="H542">
            <v>1975500</v>
          </cell>
          <cell r="I542">
            <v>0</v>
          </cell>
          <cell r="J542">
            <v>1975500</v>
          </cell>
          <cell r="K542">
            <v>9325500</v>
          </cell>
        </row>
        <row r="543">
          <cell r="G543">
            <v>0</v>
          </cell>
          <cell r="H543">
            <v>2750000</v>
          </cell>
          <cell r="I543">
            <v>0</v>
          </cell>
          <cell r="J543">
            <v>2750000</v>
          </cell>
          <cell r="K543">
            <v>3255000</v>
          </cell>
        </row>
        <row r="544">
          <cell r="G544">
            <v>0</v>
          </cell>
          <cell r="H544">
            <v>1645750</v>
          </cell>
          <cell r="I544">
            <v>0</v>
          </cell>
          <cell r="J544">
            <v>1645750</v>
          </cell>
          <cell r="K544">
            <v>276500</v>
          </cell>
        </row>
        <row r="545"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421888</v>
          </cell>
        </row>
        <row r="546">
          <cell r="G546">
            <v>0</v>
          </cell>
          <cell r="H546">
            <v>3894394</v>
          </cell>
          <cell r="I546">
            <v>0</v>
          </cell>
          <cell r="J546">
            <v>3894394</v>
          </cell>
          <cell r="K546">
            <v>12052000</v>
          </cell>
        </row>
        <row r="547">
          <cell r="G547">
            <v>0</v>
          </cell>
          <cell r="H547">
            <v>237041643</v>
          </cell>
          <cell r="I547">
            <v>0</v>
          </cell>
          <cell r="J547">
            <v>237041643</v>
          </cell>
          <cell r="K547">
            <v>232198167</v>
          </cell>
        </row>
        <row r="548">
          <cell r="G548">
            <v>0</v>
          </cell>
          <cell r="H548">
            <v>270548064</v>
          </cell>
          <cell r="I548">
            <v>0</v>
          </cell>
          <cell r="J548">
            <v>270548064</v>
          </cell>
          <cell r="K548">
            <v>249976154</v>
          </cell>
        </row>
        <row r="549">
          <cell r="G549">
            <v>0</v>
          </cell>
          <cell r="H549">
            <v>24618300</v>
          </cell>
          <cell r="I549">
            <v>0</v>
          </cell>
          <cell r="J549">
            <v>24618300</v>
          </cell>
          <cell r="K549">
            <v>32339880</v>
          </cell>
        </row>
        <row r="550">
          <cell r="G550">
            <v>0</v>
          </cell>
          <cell r="H550">
            <v>46851036</v>
          </cell>
          <cell r="I550">
            <v>0</v>
          </cell>
          <cell r="J550">
            <v>46851036</v>
          </cell>
          <cell r="K550">
            <v>61514500</v>
          </cell>
        </row>
        <row r="551">
          <cell r="G551">
            <v>0</v>
          </cell>
          <cell r="H551">
            <v>14967997</v>
          </cell>
          <cell r="I551">
            <v>0</v>
          </cell>
          <cell r="J551">
            <v>14967997</v>
          </cell>
          <cell r="K551">
            <v>10208052</v>
          </cell>
        </row>
        <row r="552"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</row>
        <row r="553">
          <cell r="G553">
            <v>0</v>
          </cell>
          <cell r="H553">
            <v>73530678</v>
          </cell>
          <cell r="I553">
            <v>0</v>
          </cell>
          <cell r="J553">
            <v>73530678</v>
          </cell>
          <cell r="K553">
            <v>70139500</v>
          </cell>
        </row>
        <row r="554"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</row>
        <row r="555">
          <cell r="G555">
            <v>0</v>
          </cell>
          <cell r="H555">
            <v>11403000</v>
          </cell>
          <cell r="I555">
            <v>0</v>
          </cell>
          <cell r="J555">
            <v>11403000</v>
          </cell>
          <cell r="K555">
            <v>9682500</v>
          </cell>
        </row>
        <row r="556">
          <cell r="G556">
            <v>0</v>
          </cell>
          <cell r="H556">
            <v>19740500</v>
          </cell>
          <cell r="I556">
            <v>0</v>
          </cell>
          <cell r="J556">
            <v>19740500</v>
          </cell>
          <cell r="K556">
            <v>20152533</v>
          </cell>
        </row>
        <row r="557">
          <cell r="G557">
            <v>0</v>
          </cell>
          <cell r="H557">
            <v>6591000</v>
          </cell>
          <cell r="I557">
            <v>0</v>
          </cell>
          <cell r="J557">
            <v>6591000</v>
          </cell>
          <cell r="K557">
            <v>49808683</v>
          </cell>
        </row>
        <row r="558">
          <cell r="G558">
            <v>0</v>
          </cell>
          <cell r="H558">
            <v>10734500</v>
          </cell>
          <cell r="I558">
            <v>0</v>
          </cell>
          <cell r="J558">
            <v>10734500</v>
          </cell>
          <cell r="K558">
            <v>14243500</v>
          </cell>
        </row>
        <row r="559">
          <cell r="G559">
            <v>0</v>
          </cell>
          <cell r="H559">
            <v>32088090</v>
          </cell>
          <cell r="I559">
            <v>0</v>
          </cell>
          <cell r="J559">
            <v>32088090</v>
          </cell>
          <cell r="K559">
            <v>32455491</v>
          </cell>
        </row>
        <row r="560">
          <cell r="G560">
            <v>0</v>
          </cell>
          <cell r="H560">
            <v>105387000</v>
          </cell>
          <cell r="I560">
            <v>0</v>
          </cell>
          <cell r="J560">
            <v>105387000</v>
          </cell>
          <cell r="K560">
            <v>85474000</v>
          </cell>
        </row>
        <row r="561">
          <cell r="G561">
            <v>0</v>
          </cell>
          <cell r="H561">
            <v>3337824</v>
          </cell>
          <cell r="I561">
            <v>0</v>
          </cell>
          <cell r="J561">
            <v>3337824</v>
          </cell>
          <cell r="K561">
            <v>1098147</v>
          </cell>
        </row>
        <row r="562">
          <cell r="G562">
            <v>0</v>
          </cell>
          <cell r="H562">
            <v>4457500</v>
          </cell>
          <cell r="I562">
            <v>0</v>
          </cell>
          <cell r="J562">
            <v>4457500</v>
          </cell>
          <cell r="K562">
            <v>4946000</v>
          </cell>
        </row>
        <row r="563">
          <cell r="G563">
            <v>0</v>
          </cell>
          <cell r="H563">
            <v>9660250</v>
          </cell>
          <cell r="I563">
            <v>0</v>
          </cell>
          <cell r="J563">
            <v>9660250</v>
          </cell>
          <cell r="K563">
            <v>12339000</v>
          </cell>
        </row>
        <row r="564">
          <cell r="G564">
            <v>0</v>
          </cell>
          <cell r="H564">
            <v>5011596</v>
          </cell>
          <cell r="I564">
            <v>0</v>
          </cell>
          <cell r="J564">
            <v>5011596</v>
          </cell>
          <cell r="K564">
            <v>2770569</v>
          </cell>
        </row>
        <row r="565"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</row>
        <row r="566">
          <cell r="G566">
            <v>0</v>
          </cell>
          <cell r="H566">
            <v>3960000</v>
          </cell>
          <cell r="I566">
            <v>0</v>
          </cell>
          <cell r="J566">
            <v>3960000</v>
          </cell>
          <cell r="K566">
            <v>5720000</v>
          </cell>
        </row>
        <row r="567"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</row>
        <row r="568"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</row>
        <row r="569">
          <cell r="G569">
            <v>0</v>
          </cell>
          <cell r="H569">
            <v>920000</v>
          </cell>
          <cell r="I569">
            <v>0</v>
          </cell>
          <cell r="J569">
            <v>920000</v>
          </cell>
          <cell r="K569">
            <v>0</v>
          </cell>
        </row>
        <row r="570">
          <cell r="G570">
            <v>0</v>
          </cell>
          <cell r="H570">
            <v>90000</v>
          </cell>
          <cell r="I570">
            <v>0</v>
          </cell>
          <cell r="J570">
            <v>90000</v>
          </cell>
          <cell r="K570">
            <v>868000</v>
          </cell>
        </row>
        <row r="571">
          <cell r="G571">
            <v>0</v>
          </cell>
          <cell r="H571">
            <v>2510250</v>
          </cell>
          <cell r="I571">
            <v>0</v>
          </cell>
          <cell r="J571">
            <v>2510250</v>
          </cell>
          <cell r="K571">
            <v>15899000</v>
          </cell>
        </row>
        <row r="572">
          <cell r="G572">
            <v>0</v>
          </cell>
          <cell r="H572">
            <v>2400000</v>
          </cell>
          <cell r="I572">
            <v>0</v>
          </cell>
          <cell r="J572">
            <v>2400000</v>
          </cell>
          <cell r="K572">
            <v>3680000</v>
          </cell>
        </row>
        <row r="573">
          <cell r="G573">
            <v>0</v>
          </cell>
          <cell r="H573">
            <v>1725750</v>
          </cell>
          <cell r="I573">
            <v>0</v>
          </cell>
          <cell r="J573">
            <v>1725750</v>
          </cell>
          <cell r="K573">
            <v>9599000</v>
          </cell>
        </row>
        <row r="574"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</row>
        <row r="575">
          <cell r="G575">
            <v>0</v>
          </cell>
          <cell r="H575">
            <v>33410126</v>
          </cell>
          <cell r="I575">
            <v>0</v>
          </cell>
          <cell r="J575">
            <v>33410126</v>
          </cell>
          <cell r="K575">
            <v>48875000</v>
          </cell>
        </row>
        <row r="576">
          <cell r="G576">
            <v>0</v>
          </cell>
          <cell r="H576">
            <v>3473910</v>
          </cell>
          <cell r="I576">
            <v>0</v>
          </cell>
          <cell r="J576">
            <v>3473910</v>
          </cell>
          <cell r="K576">
            <v>2039899</v>
          </cell>
        </row>
        <row r="577">
          <cell r="G577">
            <v>0</v>
          </cell>
          <cell r="H577">
            <v>1065000</v>
          </cell>
          <cell r="I577">
            <v>0</v>
          </cell>
          <cell r="J577">
            <v>1065000</v>
          </cell>
          <cell r="K577">
            <v>6921000</v>
          </cell>
        </row>
        <row r="578">
          <cell r="G578">
            <v>0</v>
          </cell>
          <cell r="H578">
            <v>4840000</v>
          </cell>
          <cell r="I578">
            <v>0</v>
          </cell>
          <cell r="J578">
            <v>4840000</v>
          </cell>
          <cell r="K578">
            <v>13886000</v>
          </cell>
        </row>
        <row r="579">
          <cell r="G579">
            <v>0</v>
          </cell>
          <cell r="H579">
            <v>2174090</v>
          </cell>
          <cell r="I579">
            <v>0</v>
          </cell>
          <cell r="J579">
            <v>2174090</v>
          </cell>
          <cell r="K579">
            <v>2179095</v>
          </cell>
        </row>
        <row r="580"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</row>
        <row r="581">
          <cell r="G581">
            <v>0</v>
          </cell>
          <cell r="H581">
            <v>9286376</v>
          </cell>
          <cell r="I581">
            <v>0</v>
          </cell>
          <cell r="J581">
            <v>9286376</v>
          </cell>
          <cell r="K581">
            <v>13290000</v>
          </cell>
        </row>
        <row r="582"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</row>
        <row r="583">
          <cell r="G583">
            <v>0</v>
          </cell>
          <cell r="H583">
            <v>1240000</v>
          </cell>
          <cell r="I583">
            <v>0</v>
          </cell>
          <cell r="J583">
            <v>1240000</v>
          </cell>
          <cell r="K583">
            <v>0</v>
          </cell>
        </row>
        <row r="584">
          <cell r="G584">
            <v>0</v>
          </cell>
          <cell r="H584">
            <v>1068858</v>
          </cell>
          <cell r="I584">
            <v>0</v>
          </cell>
          <cell r="J584">
            <v>1068858</v>
          </cell>
          <cell r="K584">
            <v>3740250</v>
          </cell>
        </row>
        <row r="585">
          <cell r="G585">
            <v>0</v>
          </cell>
          <cell r="H585">
            <v>1938000</v>
          </cell>
          <cell r="I585">
            <v>0</v>
          </cell>
          <cell r="J585">
            <v>1938000</v>
          </cell>
          <cell r="K585">
            <v>2705500</v>
          </cell>
        </row>
        <row r="586">
          <cell r="G586">
            <v>0</v>
          </cell>
          <cell r="H586">
            <v>3252750</v>
          </cell>
          <cell r="I586">
            <v>0</v>
          </cell>
          <cell r="J586">
            <v>3252750</v>
          </cell>
          <cell r="K586">
            <v>18016250</v>
          </cell>
        </row>
        <row r="587">
          <cell r="G587">
            <v>0</v>
          </cell>
          <cell r="H587">
            <v>1815000</v>
          </cell>
          <cell r="I587">
            <v>0</v>
          </cell>
          <cell r="J587">
            <v>1815000</v>
          </cell>
          <cell r="K587">
            <v>2055000</v>
          </cell>
        </row>
        <row r="588">
          <cell r="G588">
            <v>0</v>
          </cell>
          <cell r="H588">
            <v>2087110391</v>
          </cell>
          <cell r="I588">
            <v>0</v>
          </cell>
          <cell r="J588">
            <v>2087110391</v>
          </cell>
          <cell r="K588">
            <v>2246753943</v>
          </cell>
        </row>
        <row r="589">
          <cell r="H589">
            <v>0</v>
          </cell>
          <cell r="I589">
            <v>2087110391</v>
          </cell>
          <cell r="J589">
            <v>0</v>
          </cell>
          <cell r="K589">
            <v>2087110391</v>
          </cell>
        </row>
        <row r="590">
          <cell r="G590">
            <v>0</v>
          </cell>
          <cell r="H590">
            <v>508652365</v>
          </cell>
          <cell r="I590">
            <v>0</v>
          </cell>
          <cell r="J590">
            <v>508652365</v>
          </cell>
          <cell r="K590">
            <v>1005694456</v>
          </cell>
        </row>
        <row r="591">
          <cell r="G591">
            <v>0</v>
          </cell>
          <cell r="H591">
            <v>508652365</v>
          </cell>
          <cell r="I591">
            <v>0</v>
          </cell>
          <cell r="J591">
            <v>508652365</v>
          </cell>
          <cell r="K591">
            <v>1005694456</v>
          </cell>
        </row>
        <row r="592">
          <cell r="H592">
            <v>0</v>
          </cell>
          <cell r="I592">
            <v>508652365</v>
          </cell>
          <cell r="J592">
            <v>0</v>
          </cell>
          <cell r="K592">
            <v>508652365</v>
          </cell>
        </row>
        <row r="593">
          <cell r="G593">
            <v>0</v>
          </cell>
          <cell r="H593">
            <v>396295670</v>
          </cell>
          <cell r="I593">
            <v>0</v>
          </cell>
          <cell r="J593">
            <v>396295670</v>
          </cell>
          <cell r="K593">
            <v>411063732</v>
          </cell>
        </row>
        <row r="594">
          <cell r="G594">
            <v>0</v>
          </cell>
          <cell r="H594">
            <v>206777409</v>
          </cell>
          <cell r="I594">
            <v>348217130</v>
          </cell>
          <cell r="J594">
            <v>554994539</v>
          </cell>
          <cell r="K594">
            <v>142396521</v>
          </cell>
        </row>
        <row r="595"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218461</v>
          </cell>
        </row>
        <row r="596">
          <cell r="G596">
            <v>0</v>
          </cell>
          <cell r="H596">
            <v>603073079</v>
          </cell>
          <cell r="I596">
            <v>348217130</v>
          </cell>
          <cell r="J596">
            <v>951290209</v>
          </cell>
          <cell r="K596">
            <v>553678714</v>
          </cell>
        </row>
        <row r="597">
          <cell r="H597">
            <v>0</v>
          </cell>
          <cell r="I597">
            <v>603073079</v>
          </cell>
          <cell r="J597">
            <v>348217130</v>
          </cell>
          <cell r="K597">
            <v>951290209</v>
          </cell>
        </row>
        <row r="598">
          <cell r="G598">
            <v>0</v>
          </cell>
          <cell r="H598">
            <v>271427729</v>
          </cell>
          <cell r="I598">
            <v>0</v>
          </cell>
          <cell r="J598">
            <v>271427729</v>
          </cell>
          <cell r="K598">
            <v>215955156</v>
          </cell>
        </row>
        <row r="599">
          <cell r="G599">
            <v>0</v>
          </cell>
          <cell r="H599">
            <v>9358577</v>
          </cell>
          <cell r="I599">
            <v>0</v>
          </cell>
          <cell r="J599">
            <v>9358577</v>
          </cell>
          <cell r="K599">
            <v>15106405</v>
          </cell>
        </row>
        <row r="600">
          <cell r="G600">
            <v>0</v>
          </cell>
          <cell r="H600">
            <v>13568130</v>
          </cell>
          <cell r="I600">
            <v>1</v>
          </cell>
          <cell r="J600">
            <v>13568131</v>
          </cell>
          <cell r="K600">
            <v>10573289</v>
          </cell>
        </row>
        <row r="601">
          <cell r="G601">
            <v>0</v>
          </cell>
          <cell r="H601">
            <v>294354436</v>
          </cell>
          <cell r="I601">
            <v>1</v>
          </cell>
          <cell r="J601">
            <v>294354437</v>
          </cell>
          <cell r="K601">
            <v>241634850</v>
          </cell>
        </row>
        <row r="602">
          <cell r="H602">
            <v>0</v>
          </cell>
          <cell r="I602">
            <v>294354436</v>
          </cell>
          <cell r="J602">
            <v>1</v>
          </cell>
          <cell r="K602">
            <v>294354437</v>
          </cell>
        </row>
        <row r="603"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5500000</v>
          </cell>
        </row>
        <row r="604">
          <cell r="G604">
            <v>0</v>
          </cell>
          <cell r="H604">
            <v>219670522</v>
          </cell>
          <cell r="I604">
            <v>18000000</v>
          </cell>
          <cell r="J604">
            <v>237670522</v>
          </cell>
          <cell r="K604">
            <v>94132500</v>
          </cell>
        </row>
        <row r="605">
          <cell r="G605">
            <v>0</v>
          </cell>
          <cell r="H605">
            <v>219670522</v>
          </cell>
          <cell r="I605">
            <v>18000000</v>
          </cell>
          <cell r="J605">
            <v>237670522</v>
          </cell>
          <cell r="K605">
            <v>99632500</v>
          </cell>
        </row>
        <row r="606">
          <cell r="H606">
            <v>0</v>
          </cell>
          <cell r="I606">
            <v>219670522</v>
          </cell>
          <cell r="J606">
            <v>18000000</v>
          </cell>
          <cell r="K606">
            <v>237670522</v>
          </cell>
        </row>
        <row r="607"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</row>
        <row r="608">
          <cell r="G608">
            <v>0</v>
          </cell>
          <cell r="H608">
            <v>21757519</v>
          </cell>
          <cell r="I608">
            <v>0</v>
          </cell>
          <cell r="J608">
            <v>21757519</v>
          </cell>
          <cell r="K608">
            <v>21023484</v>
          </cell>
        </row>
        <row r="609">
          <cell r="G609">
            <v>0</v>
          </cell>
          <cell r="H609">
            <v>56086934</v>
          </cell>
          <cell r="I609">
            <v>0</v>
          </cell>
          <cell r="J609">
            <v>56086934</v>
          </cell>
          <cell r="K609">
            <v>63249167</v>
          </cell>
        </row>
        <row r="610">
          <cell r="G610">
            <v>0</v>
          </cell>
          <cell r="H610">
            <v>135844800</v>
          </cell>
          <cell r="I610">
            <v>0</v>
          </cell>
          <cell r="J610">
            <v>135844800</v>
          </cell>
          <cell r="K610">
            <v>123435900</v>
          </cell>
        </row>
        <row r="611">
          <cell r="G611">
            <v>0</v>
          </cell>
          <cell r="H611">
            <v>700000</v>
          </cell>
          <cell r="I611">
            <v>0</v>
          </cell>
          <cell r="J611">
            <v>700000</v>
          </cell>
          <cell r="K611">
            <v>700000</v>
          </cell>
        </row>
        <row r="612"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</row>
        <row r="613">
          <cell r="G613">
            <v>0</v>
          </cell>
          <cell r="H613">
            <v>748797</v>
          </cell>
          <cell r="I613">
            <v>0</v>
          </cell>
          <cell r="J613">
            <v>748797</v>
          </cell>
          <cell r="K613">
            <v>499200</v>
          </cell>
        </row>
        <row r="614">
          <cell r="G614">
            <v>0</v>
          </cell>
          <cell r="H614">
            <v>550000</v>
          </cell>
          <cell r="I614">
            <v>0</v>
          </cell>
          <cell r="J614">
            <v>550000</v>
          </cell>
          <cell r="K614">
            <v>450000</v>
          </cell>
        </row>
        <row r="615"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</row>
        <row r="616">
          <cell r="G616">
            <v>0</v>
          </cell>
          <cell r="H616">
            <v>215688050</v>
          </cell>
          <cell r="I616">
            <v>0</v>
          </cell>
          <cell r="J616">
            <v>215688050</v>
          </cell>
          <cell r="K616">
            <v>209357751</v>
          </cell>
        </row>
        <row r="617">
          <cell r="H617">
            <v>0</v>
          </cell>
          <cell r="I617">
            <v>215688050</v>
          </cell>
          <cell r="J617">
            <v>0</v>
          </cell>
          <cell r="K617">
            <v>215688050</v>
          </cell>
        </row>
        <row r="618">
          <cell r="G618">
            <v>0</v>
          </cell>
          <cell r="H618">
            <v>2819000</v>
          </cell>
          <cell r="I618">
            <v>0</v>
          </cell>
          <cell r="J618">
            <v>2819000</v>
          </cell>
          <cell r="K618">
            <v>0</v>
          </cell>
        </row>
        <row r="619">
          <cell r="G619">
            <v>0</v>
          </cell>
          <cell r="H619">
            <v>18357378</v>
          </cell>
          <cell r="I619">
            <v>0</v>
          </cell>
          <cell r="J619">
            <v>18357378</v>
          </cell>
          <cell r="K619">
            <v>7035906</v>
          </cell>
        </row>
        <row r="620"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</row>
        <row r="621">
          <cell r="G621">
            <v>0</v>
          </cell>
          <cell r="H621">
            <v>62319777</v>
          </cell>
          <cell r="I621">
            <v>0</v>
          </cell>
          <cell r="J621">
            <v>62319777</v>
          </cell>
          <cell r="K621">
            <v>76939250</v>
          </cell>
        </row>
        <row r="622">
          <cell r="G622">
            <v>0</v>
          </cell>
          <cell r="H622">
            <v>10837500</v>
          </cell>
          <cell r="I622">
            <v>0</v>
          </cell>
          <cell r="J622">
            <v>10837500</v>
          </cell>
          <cell r="K622">
            <v>13026622</v>
          </cell>
        </row>
        <row r="623">
          <cell r="G623">
            <v>0</v>
          </cell>
          <cell r="H623">
            <v>7092945</v>
          </cell>
          <cell r="I623">
            <v>0</v>
          </cell>
          <cell r="J623">
            <v>7092945</v>
          </cell>
          <cell r="K623">
            <v>3165000</v>
          </cell>
        </row>
        <row r="624">
          <cell r="G624">
            <v>0</v>
          </cell>
          <cell r="H624">
            <v>4658220</v>
          </cell>
          <cell r="I624">
            <v>0</v>
          </cell>
          <cell r="J624">
            <v>4658220</v>
          </cell>
          <cell r="K624">
            <v>2995367</v>
          </cell>
        </row>
        <row r="625">
          <cell r="G625">
            <v>0</v>
          </cell>
          <cell r="H625">
            <v>208000</v>
          </cell>
          <cell r="I625">
            <v>0</v>
          </cell>
          <cell r="J625">
            <v>208000</v>
          </cell>
          <cell r="K625">
            <v>900000</v>
          </cell>
        </row>
        <row r="626">
          <cell r="G626">
            <v>0</v>
          </cell>
          <cell r="H626">
            <v>1494000</v>
          </cell>
          <cell r="I626">
            <v>0</v>
          </cell>
          <cell r="J626">
            <v>1494000</v>
          </cell>
          <cell r="K626">
            <v>2306500</v>
          </cell>
        </row>
        <row r="627"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</row>
        <row r="628">
          <cell r="G628">
            <v>0</v>
          </cell>
          <cell r="H628">
            <v>107786820</v>
          </cell>
          <cell r="I628">
            <v>0</v>
          </cell>
          <cell r="J628">
            <v>107786820</v>
          </cell>
          <cell r="K628">
            <v>106368645</v>
          </cell>
        </row>
        <row r="629">
          <cell r="H629">
            <v>0</v>
          </cell>
          <cell r="I629">
            <v>107786820</v>
          </cell>
          <cell r="J629">
            <v>0</v>
          </cell>
          <cell r="K629">
            <v>107786820</v>
          </cell>
        </row>
        <row r="630">
          <cell r="G630">
            <v>0</v>
          </cell>
          <cell r="H630">
            <v>119275446</v>
          </cell>
          <cell r="I630">
            <v>0</v>
          </cell>
          <cell r="J630">
            <v>119275446</v>
          </cell>
          <cell r="K630">
            <v>123295415</v>
          </cell>
        </row>
        <row r="631">
          <cell r="G631">
            <v>0</v>
          </cell>
          <cell r="H631">
            <v>119275446</v>
          </cell>
          <cell r="I631">
            <v>0</v>
          </cell>
          <cell r="J631">
            <v>119275446</v>
          </cell>
          <cell r="K631">
            <v>123295415</v>
          </cell>
        </row>
        <row r="632">
          <cell r="H632">
            <v>0</v>
          </cell>
          <cell r="I632">
            <v>119275446</v>
          </cell>
          <cell r="J632">
            <v>0</v>
          </cell>
          <cell r="K632">
            <v>119275446</v>
          </cell>
        </row>
        <row r="633">
          <cell r="G633">
            <v>0</v>
          </cell>
          <cell r="H633">
            <v>15067291</v>
          </cell>
          <cell r="I633">
            <v>0</v>
          </cell>
          <cell r="J633">
            <v>15067291</v>
          </cell>
          <cell r="K633">
            <v>26394057</v>
          </cell>
        </row>
        <row r="634">
          <cell r="G634">
            <v>0</v>
          </cell>
          <cell r="H634">
            <v>7337606</v>
          </cell>
          <cell r="I634">
            <v>0</v>
          </cell>
          <cell r="J634">
            <v>7337606</v>
          </cell>
          <cell r="K634">
            <v>9499464</v>
          </cell>
        </row>
        <row r="635">
          <cell r="G635">
            <v>0</v>
          </cell>
          <cell r="H635">
            <v>29447277</v>
          </cell>
          <cell r="I635">
            <v>0</v>
          </cell>
          <cell r="J635">
            <v>29447277</v>
          </cell>
          <cell r="K635">
            <v>21082478</v>
          </cell>
        </row>
        <row r="636">
          <cell r="G636">
            <v>0</v>
          </cell>
          <cell r="H636">
            <v>51852174</v>
          </cell>
          <cell r="I636">
            <v>0</v>
          </cell>
          <cell r="J636">
            <v>51852174</v>
          </cell>
          <cell r="K636">
            <v>56975999</v>
          </cell>
        </row>
        <row r="637">
          <cell r="H637">
            <v>0</v>
          </cell>
          <cell r="I637">
            <v>51852174</v>
          </cell>
          <cell r="J637">
            <v>0</v>
          </cell>
          <cell r="K637">
            <v>51852174</v>
          </cell>
        </row>
        <row r="638"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</row>
        <row r="639">
          <cell r="H639">
            <v>0</v>
          </cell>
          <cell r="I639">
            <v>0</v>
          </cell>
          <cell r="J639">
            <v>0</v>
          </cell>
          <cell r="K639">
            <v>0</v>
          </cell>
        </row>
        <row r="640"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</row>
        <row r="641"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</row>
        <row r="642">
          <cell r="H642">
            <v>0</v>
          </cell>
          <cell r="I642">
            <v>0</v>
          </cell>
          <cell r="J642">
            <v>0</v>
          </cell>
          <cell r="K642">
            <v>0</v>
          </cell>
        </row>
        <row r="643"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</row>
        <row r="644">
          <cell r="H644">
            <v>0</v>
          </cell>
          <cell r="I644">
            <v>0</v>
          </cell>
          <cell r="J644">
            <v>0</v>
          </cell>
          <cell r="K644">
            <v>0</v>
          </cell>
        </row>
        <row r="645">
          <cell r="G645">
            <v>0</v>
          </cell>
          <cell r="H645">
            <v>16202675</v>
          </cell>
          <cell r="I645">
            <v>0</v>
          </cell>
          <cell r="J645">
            <v>16202675</v>
          </cell>
          <cell r="K645">
            <v>15747772</v>
          </cell>
        </row>
        <row r="646">
          <cell r="G646">
            <v>0</v>
          </cell>
          <cell r="H646">
            <v>4326706</v>
          </cell>
          <cell r="I646">
            <v>0</v>
          </cell>
          <cell r="J646">
            <v>4326706</v>
          </cell>
          <cell r="K646">
            <v>4781343</v>
          </cell>
        </row>
        <row r="647">
          <cell r="G647">
            <v>0</v>
          </cell>
          <cell r="H647">
            <v>3212346</v>
          </cell>
          <cell r="I647">
            <v>0</v>
          </cell>
          <cell r="J647">
            <v>3212346</v>
          </cell>
          <cell r="K647">
            <v>4466877</v>
          </cell>
        </row>
        <row r="648">
          <cell r="G648">
            <v>0</v>
          </cell>
          <cell r="H648">
            <v>18721000</v>
          </cell>
          <cell r="I648">
            <v>0</v>
          </cell>
          <cell r="J648">
            <v>18721000</v>
          </cell>
          <cell r="K648">
            <v>21901500</v>
          </cell>
        </row>
        <row r="649">
          <cell r="G649">
            <v>0</v>
          </cell>
          <cell r="H649">
            <v>195300</v>
          </cell>
          <cell r="I649">
            <v>0</v>
          </cell>
          <cell r="J649">
            <v>195300</v>
          </cell>
          <cell r="K649">
            <v>50400</v>
          </cell>
        </row>
        <row r="650"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1450000</v>
          </cell>
        </row>
        <row r="651"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219200</v>
          </cell>
        </row>
        <row r="652"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4940000</v>
          </cell>
        </row>
        <row r="653">
          <cell r="G653">
            <v>0</v>
          </cell>
          <cell r="H653">
            <v>2440000</v>
          </cell>
          <cell r="I653">
            <v>0</v>
          </cell>
          <cell r="J653">
            <v>2440000</v>
          </cell>
          <cell r="K653">
            <v>0</v>
          </cell>
        </row>
        <row r="654"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2780000</v>
          </cell>
        </row>
        <row r="655">
          <cell r="G655">
            <v>0</v>
          </cell>
          <cell r="H655">
            <v>1469200</v>
          </cell>
          <cell r="I655">
            <v>0</v>
          </cell>
          <cell r="J655">
            <v>1469200</v>
          </cell>
          <cell r="K655">
            <v>1369722</v>
          </cell>
        </row>
        <row r="656">
          <cell r="G656">
            <v>0</v>
          </cell>
          <cell r="H656">
            <v>882235</v>
          </cell>
          <cell r="I656">
            <v>0</v>
          </cell>
          <cell r="J656">
            <v>882235</v>
          </cell>
          <cell r="K656">
            <v>1216296</v>
          </cell>
        </row>
        <row r="657">
          <cell r="G657">
            <v>0</v>
          </cell>
          <cell r="H657">
            <v>1562952</v>
          </cell>
          <cell r="I657">
            <v>0</v>
          </cell>
          <cell r="J657">
            <v>1562952</v>
          </cell>
          <cell r="K657">
            <v>2711687</v>
          </cell>
        </row>
        <row r="658">
          <cell r="G658">
            <v>0</v>
          </cell>
          <cell r="H658">
            <v>1575915</v>
          </cell>
          <cell r="I658">
            <v>0</v>
          </cell>
          <cell r="J658">
            <v>1575915</v>
          </cell>
          <cell r="K658">
            <v>1017971</v>
          </cell>
        </row>
        <row r="659"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</row>
        <row r="660">
          <cell r="G660">
            <v>0</v>
          </cell>
          <cell r="H660">
            <v>1046984</v>
          </cell>
          <cell r="I660">
            <v>0</v>
          </cell>
          <cell r="J660">
            <v>1046984</v>
          </cell>
          <cell r="K660">
            <v>1047855</v>
          </cell>
        </row>
        <row r="661">
          <cell r="G661">
            <v>0</v>
          </cell>
          <cell r="H661">
            <v>1225000</v>
          </cell>
          <cell r="I661">
            <v>0</v>
          </cell>
          <cell r="J661">
            <v>1225000</v>
          </cell>
          <cell r="K661">
            <v>2335500</v>
          </cell>
        </row>
        <row r="662">
          <cell r="G662">
            <v>0</v>
          </cell>
          <cell r="H662">
            <v>11500000</v>
          </cell>
          <cell r="I662">
            <v>0</v>
          </cell>
          <cell r="J662">
            <v>11500000</v>
          </cell>
          <cell r="K662">
            <v>13646330</v>
          </cell>
        </row>
        <row r="663"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4578012</v>
          </cell>
        </row>
        <row r="664"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927300</v>
          </cell>
        </row>
        <row r="665">
          <cell r="G665">
            <v>0</v>
          </cell>
          <cell r="H665">
            <v>5060160</v>
          </cell>
          <cell r="I665">
            <v>0</v>
          </cell>
          <cell r="J665">
            <v>5060160</v>
          </cell>
          <cell r="K665">
            <v>6369408</v>
          </cell>
        </row>
        <row r="666"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7350000</v>
          </cell>
        </row>
        <row r="667">
          <cell r="G667">
            <v>0</v>
          </cell>
          <cell r="H667">
            <v>12306200</v>
          </cell>
          <cell r="I667">
            <v>0</v>
          </cell>
          <cell r="J667">
            <v>12306200</v>
          </cell>
          <cell r="K667">
            <v>4548900</v>
          </cell>
        </row>
        <row r="668">
          <cell r="G668">
            <v>0</v>
          </cell>
          <cell r="H668">
            <v>26754325</v>
          </cell>
          <cell r="I668">
            <v>0</v>
          </cell>
          <cell r="J668">
            <v>26754325</v>
          </cell>
          <cell r="K668">
            <v>19091150</v>
          </cell>
        </row>
        <row r="669"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6294759</v>
          </cell>
        </row>
        <row r="670">
          <cell r="G670">
            <v>0</v>
          </cell>
          <cell r="H670">
            <v>7000000</v>
          </cell>
          <cell r="I670">
            <v>0</v>
          </cell>
          <cell r="J670">
            <v>7000000</v>
          </cell>
          <cell r="K670">
            <v>3000000</v>
          </cell>
        </row>
        <row r="671"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</row>
        <row r="672">
          <cell r="G672">
            <v>0</v>
          </cell>
          <cell r="H672">
            <v>0</v>
          </cell>
          <cell r="I672">
            <v>38121460</v>
          </cell>
          <cell r="J672">
            <v>38121460</v>
          </cell>
          <cell r="K672">
            <v>0</v>
          </cell>
        </row>
        <row r="673">
          <cell r="G673">
            <v>0</v>
          </cell>
          <cell r="H673">
            <v>7149854</v>
          </cell>
          <cell r="I673">
            <v>0</v>
          </cell>
          <cell r="J673">
            <v>7149854</v>
          </cell>
          <cell r="K673">
            <v>4727419</v>
          </cell>
        </row>
        <row r="674">
          <cell r="G674">
            <v>0</v>
          </cell>
          <cell r="H674">
            <v>3843840</v>
          </cell>
          <cell r="I674">
            <v>0</v>
          </cell>
          <cell r="J674">
            <v>3843840</v>
          </cell>
          <cell r="K674">
            <v>3402774</v>
          </cell>
        </row>
        <row r="675">
          <cell r="G675">
            <v>0</v>
          </cell>
          <cell r="H675">
            <v>3758911</v>
          </cell>
          <cell r="I675">
            <v>0</v>
          </cell>
          <cell r="J675">
            <v>3758911</v>
          </cell>
          <cell r="K675">
            <v>6973413</v>
          </cell>
        </row>
        <row r="676">
          <cell r="G676">
            <v>0</v>
          </cell>
          <cell r="H676">
            <v>1542400</v>
          </cell>
          <cell r="I676">
            <v>0</v>
          </cell>
          <cell r="J676">
            <v>1542400</v>
          </cell>
          <cell r="K676">
            <v>3313550</v>
          </cell>
        </row>
        <row r="677">
          <cell r="G677">
            <v>0</v>
          </cell>
          <cell r="H677">
            <v>5572200</v>
          </cell>
          <cell r="I677">
            <v>0</v>
          </cell>
          <cell r="J677">
            <v>5572200</v>
          </cell>
          <cell r="K677">
            <v>9113450</v>
          </cell>
        </row>
        <row r="678"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666500</v>
          </cell>
        </row>
        <row r="679"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28731</v>
          </cell>
        </row>
        <row r="680"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</row>
        <row r="681"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259508</v>
          </cell>
        </row>
        <row r="682">
          <cell r="G682">
            <v>0</v>
          </cell>
          <cell r="H682">
            <v>26800</v>
          </cell>
          <cell r="I682">
            <v>-1</v>
          </cell>
          <cell r="J682">
            <v>26799</v>
          </cell>
          <cell r="K682">
            <v>0</v>
          </cell>
        </row>
        <row r="683">
          <cell r="G683">
            <v>0</v>
          </cell>
          <cell r="H683">
            <v>2138500</v>
          </cell>
          <cell r="I683">
            <v>0</v>
          </cell>
          <cell r="J683">
            <v>2138500</v>
          </cell>
          <cell r="K683">
            <v>4567000</v>
          </cell>
        </row>
        <row r="684">
          <cell r="G684">
            <v>0</v>
          </cell>
          <cell r="H684">
            <v>489601</v>
          </cell>
          <cell r="I684">
            <v>0</v>
          </cell>
          <cell r="J684">
            <v>489601</v>
          </cell>
          <cell r="K684">
            <v>1527143</v>
          </cell>
        </row>
        <row r="685">
          <cell r="G685">
            <v>0</v>
          </cell>
          <cell r="H685">
            <v>1060023</v>
          </cell>
          <cell r="I685">
            <v>0</v>
          </cell>
          <cell r="J685">
            <v>1060023</v>
          </cell>
          <cell r="K685">
            <v>4050376</v>
          </cell>
        </row>
        <row r="686"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</row>
        <row r="688">
          <cell r="G688">
            <v>0</v>
          </cell>
          <cell r="H688">
            <v>35000</v>
          </cell>
          <cell r="I688">
            <v>0</v>
          </cell>
          <cell r="J688">
            <v>35000</v>
          </cell>
          <cell r="K688">
            <v>50000</v>
          </cell>
        </row>
        <row r="689">
          <cell r="G689">
            <v>0</v>
          </cell>
          <cell r="H689">
            <v>141098127</v>
          </cell>
          <cell r="I689">
            <v>38121459</v>
          </cell>
          <cell r="J689">
            <v>179219586</v>
          </cell>
          <cell r="K689">
            <v>170521846</v>
          </cell>
        </row>
        <row r="690">
          <cell r="H690">
            <v>0</v>
          </cell>
          <cell r="I690">
            <v>141098127</v>
          </cell>
          <cell r="J690">
            <v>38121459</v>
          </cell>
          <cell r="K690">
            <v>179219586</v>
          </cell>
        </row>
        <row r="691">
          <cell r="G691">
            <v>0</v>
          </cell>
          <cell r="H691">
            <v>-79227939</v>
          </cell>
          <cell r="I691">
            <v>13743903</v>
          </cell>
          <cell r="J691">
            <v>-65484036</v>
          </cell>
          <cell r="K691">
            <v>-120854025</v>
          </cell>
        </row>
        <row r="692">
          <cell r="G692">
            <v>0</v>
          </cell>
          <cell r="H692">
            <v>-79227939</v>
          </cell>
          <cell r="I692">
            <v>13743903</v>
          </cell>
          <cell r="J692">
            <v>-65484036</v>
          </cell>
          <cell r="K692">
            <v>-120854025</v>
          </cell>
        </row>
        <row r="693">
          <cell r="H693">
            <v>0</v>
          </cell>
          <cell r="I693">
            <v>-79227939</v>
          </cell>
          <cell r="J693">
            <v>13743903</v>
          </cell>
          <cell r="K693">
            <v>-65484036</v>
          </cell>
        </row>
        <row r="694">
          <cell r="G694">
            <v>0</v>
          </cell>
          <cell r="H694">
            <v>12542388</v>
          </cell>
          <cell r="I694">
            <v>0</v>
          </cell>
          <cell r="J694">
            <v>12542388</v>
          </cell>
          <cell r="K694">
            <v>10984401</v>
          </cell>
        </row>
        <row r="695">
          <cell r="G695">
            <v>0</v>
          </cell>
          <cell r="H695">
            <v>12542388</v>
          </cell>
          <cell r="I695">
            <v>0</v>
          </cell>
          <cell r="J695">
            <v>12542388</v>
          </cell>
          <cell r="K695">
            <v>10984401</v>
          </cell>
        </row>
        <row r="696">
          <cell r="H696">
            <v>0</v>
          </cell>
          <cell r="I696">
            <v>12542388</v>
          </cell>
          <cell r="J696">
            <v>0</v>
          </cell>
          <cell r="K696">
            <v>12542388</v>
          </cell>
        </row>
        <row r="697">
          <cell r="G697">
            <v>0</v>
          </cell>
          <cell r="H697">
            <v>-49047583102</v>
          </cell>
          <cell r="I697">
            <v>0</v>
          </cell>
          <cell r="J697">
            <v>-49047583102</v>
          </cell>
          <cell r="K697">
            <v>19459985071</v>
          </cell>
        </row>
        <row r="698">
          <cell r="G698">
            <v>0</v>
          </cell>
          <cell r="H698">
            <v>15670344</v>
          </cell>
          <cell r="I698">
            <v>-1788</v>
          </cell>
          <cell r="J698">
            <v>15668556</v>
          </cell>
          <cell r="K698">
            <v>527092046</v>
          </cell>
        </row>
        <row r="699">
          <cell r="G699">
            <v>0</v>
          </cell>
          <cell r="H699">
            <v>-49031912758</v>
          </cell>
          <cell r="I699">
            <v>-1788</v>
          </cell>
          <cell r="J699">
            <v>-49031914546</v>
          </cell>
          <cell r="K699">
            <v>19987077117</v>
          </cell>
        </row>
        <row r="700">
          <cell r="H700">
            <v>0</v>
          </cell>
          <cell r="I700">
            <v>-49031912758</v>
          </cell>
          <cell r="J700">
            <v>-1788</v>
          </cell>
          <cell r="K700">
            <v>-49031914546</v>
          </cell>
        </row>
        <row r="701">
          <cell r="G701">
            <v>0</v>
          </cell>
          <cell r="H701">
            <v>-1378801</v>
          </cell>
          <cell r="I701">
            <v>0</v>
          </cell>
          <cell r="J701">
            <v>-1378801</v>
          </cell>
          <cell r="K701">
            <v>-629394</v>
          </cell>
        </row>
        <row r="702">
          <cell r="G702">
            <v>0</v>
          </cell>
          <cell r="H702">
            <v>-25454545</v>
          </cell>
          <cell r="I702">
            <v>0</v>
          </cell>
          <cell r="J702">
            <v>-25454545</v>
          </cell>
          <cell r="K702">
            <v>-135647198</v>
          </cell>
        </row>
        <row r="703">
          <cell r="G703">
            <v>0</v>
          </cell>
          <cell r="H703">
            <v>-5807032</v>
          </cell>
          <cell r="I703">
            <v>-279917</v>
          </cell>
          <cell r="J703">
            <v>-6086949</v>
          </cell>
          <cell r="K703">
            <v>-11470613</v>
          </cell>
        </row>
        <row r="704">
          <cell r="G704">
            <v>0</v>
          </cell>
          <cell r="H704">
            <v>503883</v>
          </cell>
          <cell r="I704">
            <v>0</v>
          </cell>
          <cell r="J704">
            <v>503883</v>
          </cell>
          <cell r="K704">
            <v>2184817</v>
          </cell>
        </row>
        <row r="705">
          <cell r="G705">
            <v>0</v>
          </cell>
          <cell r="H705">
            <v>205891398</v>
          </cell>
          <cell r="I705">
            <v>0</v>
          </cell>
          <cell r="J705">
            <v>205891398</v>
          </cell>
          <cell r="K705">
            <v>0</v>
          </cell>
        </row>
        <row r="706">
          <cell r="G706">
            <v>0</v>
          </cell>
          <cell r="H706">
            <v>18847883</v>
          </cell>
          <cell r="I706">
            <v>0</v>
          </cell>
          <cell r="J706">
            <v>18847883</v>
          </cell>
          <cell r="K706">
            <v>26550409</v>
          </cell>
        </row>
        <row r="707">
          <cell r="G707">
            <v>0</v>
          </cell>
          <cell r="H707">
            <v>192602786</v>
          </cell>
          <cell r="I707">
            <v>-279917</v>
          </cell>
          <cell r="J707">
            <v>192322869</v>
          </cell>
          <cell r="K707">
            <v>-119011979</v>
          </cell>
        </row>
        <row r="708">
          <cell r="H708">
            <v>0</v>
          </cell>
          <cell r="I708">
            <v>192602786</v>
          </cell>
          <cell r="J708">
            <v>-279917</v>
          </cell>
          <cell r="K708">
            <v>192322869</v>
          </cell>
        </row>
        <row r="709"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</row>
        <row r="710"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</row>
        <row r="711"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</row>
        <row r="712"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</row>
        <row r="713">
          <cell r="H713">
            <v>0</v>
          </cell>
          <cell r="I713">
            <v>0</v>
          </cell>
          <cell r="J713">
            <v>0</v>
          </cell>
          <cell r="K71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ickmarks"/>
      <sheetName val="YearEnd02"/>
      <sheetName val="recl JV437"/>
      <sheetName val="GeneralInfo"/>
      <sheetName val="Marshal"/>
      <sheetName val="Permanent info"/>
      <sheetName val="KURS"/>
      <sheetName val="Basic Information"/>
      <sheetName val="2002"/>
      <sheetName val="Cont Mc"/>
    </sheetNames>
    <sheetDataSet>
      <sheetData sheetId="0" refreshError="1"/>
      <sheetData sheetId="1">
        <row r="1">
          <cell r="K1">
            <v>2002</v>
          </cell>
        </row>
        <row r="3">
          <cell r="K3">
            <v>38665078</v>
          </cell>
        </row>
        <row r="4">
          <cell r="K4">
            <v>68341002</v>
          </cell>
        </row>
        <row r="5">
          <cell r="K5">
            <v>30961371</v>
          </cell>
        </row>
        <row r="6">
          <cell r="K6">
            <v>194610762</v>
          </cell>
        </row>
        <row r="7">
          <cell r="K7">
            <v>109340410</v>
          </cell>
        </row>
        <row r="8">
          <cell r="K8">
            <v>30654383</v>
          </cell>
        </row>
        <row r="9">
          <cell r="K9">
            <v>0</v>
          </cell>
        </row>
        <row r="10">
          <cell r="K10">
            <v>0</v>
          </cell>
        </row>
        <row r="11">
          <cell r="K11">
            <v>103098374918</v>
          </cell>
        </row>
        <row r="12">
          <cell r="K12">
            <v>0</v>
          </cell>
        </row>
        <row r="13">
          <cell r="K13">
            <v>0</v>
          </cell>
        </row>
        <row r="14">
          <cell r="K14">
            <v>0</v>
          </cell>
        </row>
        <row r="15">
          <cell r="K15">
            <v>0</v>
          </cell>
        </row>
        <row r="16">
          <cell r="K16">
            <v>418447087</v>
          </cell>
        </row>
        <row r="17">
          <cell r="K17">
            <v>0</v>
          </cell>
        </row>
        <row r="18">
          <cell r="K18">
            <v>1842413263</v>
          </cell>
        </row>
        <row r="19">
          <cell r="K19">
            <v>0</v>
          </cell>
        </row>
        <row r="20">
          <cell r="K20">
            <v>23381228</v>
          </cell>
        </row>
        <row r="21">
          <cell r="K21">
            <v>0</v>
          </cell>
        </row>
        <row r="22">
          <cell r="K22">
            <v>5322192</v>
          </cell>
        </row>
        <row r="23">
          <cell r="K23">
            <v>1325255</v>
          </cell>
        </row>
        <row r="24">
          <cell r="K24">
            <v>0</v>
          </cell>
        </row>
        <row r="25">
          <cell r="K25">
            <v>0</v>
          </cell>
        </row>
        <row r="26">
          <cell r="K26">
            <v>0</v>
          </cell>
        </row>
        <row r="27">
          <cell r="K27">
            <v>105861836949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12518416</v>
          </cell>
        </row>
        <row r="38">
          <cell r="K38">
            <v>37536587</v>
          </cell>
        </row>
        <row r="39">
          <cell r="K39">
            <v>5000000</v>
          </cell>
        </row>
        <row r="40">
          <cell r="K40">
            <v>0</v>
          </cell>
        </row>
        <row r="41">
          <cell r="K41">
            <v>13000000</v>
          </cell>
        </row>
        <row r="42">
          <cell r="K42">
            <v>4505000</v>
          </cell>
        </row>
        <row r="43">
          <cell r="K43">
            <v>4000000</v>
          </cell>
        </row>
        <row r="44">
          <cell r="K44">
            <v>-3000000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200000</v>
          </cell>
        </row>
        <row r="53">
          <cell r="K53">
            <v>73760003</v>
          </cell>
        </row>
        <row r="55">
          <cell r="K55">
            <v>-1450822205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-40823621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-1491645826</v>
          </cell>
        </row>
        <row r="65">
          <cell r="K65">
            <v>3800000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3921750</v>
          </cell>
        </row>
        <row r="80">
          <cell r="K80">
            <v>0</v>
          </cell>
        </row>
        <row r="81">
          <cell r="K81">
            <v>34345000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4200300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46267050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1">
          <cell r="K111">
            <v>1667673941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1667673941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8">
          <cell r="K138">
            <v>0</v>
          </cell>
        </row>
        <row r="139">
          <cell r="K139">
            <v>893114571</v>
          </cell>
        </row>
        <row r="140">
          <cell r="K140">
            <v>690531365</v>
          </cell>
        </row>
        <row r="141">
          <cell r="K141">
            <v>0</v>
          </cell>
        </row>
        <row r="142">
          <cell r="K142">
            <v>650623171</v>
          </cell>
        </row>
        <row r="143">
          <cell r="K143">
            <v>312124756</v>
          </cell>
        </row>
        <row r="144">
          <cell r="K144">
            <v>3646897989</v>
          </cell>
        </row>
        <row r="145">
          <cell r="K145">
            <v>4031687244</v>
          </cell>
        </row>
        <row r="146">
          <cell r="K146">
            <v>462395186</v>
          </cell>
        </row>
        <row r="147">
          <cell r="K147">
            <v>1084971171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-6848928405</v>
          </cell>
        </row>
        <row r="153">
          <cell r="K153">
            <v>1575713088</v>
          </cell>
        </row>
        <row r="154">
          <cell r="K154">
            <v>0</v>
          </cell>
        </row>
        <row r="155">
          <cell r="K155">
            <v>653053234</v>
          </cell>
        </row>
        <row r="156">
          <cell r="K156">
            <v>-62918379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7089264991</v>
          </cell>
        </row>
        <row r="162">
          <cell r="K162">
            <v>0</v>
          </cell>
        </row>
        <row r="163">
          <cell r="K163">
            <v>8216112745</v>
          </cell>
        </row>
        <row r="164">
          <cell r="K164">
            <v>3508258751</v>
          </cell>
        </row>
        <row r="165">
          <cell r="K165">
            <v>1800847022</v>
          </cell>
        </row>
        <row r="166">
          <cell r="K166">
            <v>424098688</v>
          </cell>
        </row>
        <row r="167">
          <cell r="K167">
            <v>2269845270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-1522832681</v>
          </cell>
        </row>
        <row r="177">
          <cell r="K177">
            <v>-1389431394</v>
          </cell>
        </row>
        <row r="178">
          <cell r="K178">
            <v>-322612454</v>
          </cell>
        </row>
        <row r="179">
          <cell r="K179">
            <v>-140680086</v>
          </cell>
        </row>
        <row r="180">
          <cell r="K180">
            <v>-1911706550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-1535671</v>
          </cell>
        </row>
        <row r="186">
          <cell r="K186">
            <v>-155520463</v>
          </cell>
        </row>
        <row r="187">
          <cell r="K187">
            <v>0</v>
          </cell>
        </row>
        <row r="188">
          <cell r="K188">
            <v>10774843177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4218939000</v>
          </cell>
        </row>
        <row r="216">
          <cell r="K216">
            <v>0</v>
          </cell>
        </row>
        <row r="217">
          <cell r="K217">
            <v>275763288</v>
          </cell>
        </row>
        <row r="218">
          <cell r="K218">
            <v>0</v>
          </cell>
        </row>
        <row r="219">
          <cell r="K219">
            <v>95000000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3537345150</v>
          </cell>
        </row>
        <row r="223">
          <cell r="K223">
            <v>2022269078</v>
          </cell>
        </row>
        <row r="224">
          <cell r="K224">
            <v>806562542</v>
          </cell>
        </row>
        <row r="225">
          <cell r="K225">
            <v>16294259111</v>
          </cell>
        </row>
        <row r="226">
          <cell r="K226">
            <v>4212418673</v>
          </cell>
        </row>
        <row r="227">
          <cell r="K227">
            <v>1042888783</v>
          </cell>
        </row>
        <row r="228">
          <cell r="K228">
            <v>5883114416</v>
          </cell>
        </row>
        <row r="229">
          <cell r="K229">
            <v>4068931589</v>
          </cell>
        </row>
        <row r="230">
          <cell r="K230">
            <v>1505599749</v>
          </cell>
        </row>
        <row r="231">
          <cell r="K231">
            <v>571274045</v>
          </cell>
        </row>
        <row r="232">
          <cell r="K232">
            <v>585539177</v>
          </cell>
        </row>
        <row r="233">
          <cell r="K233">
            <v>176440090</v>
          </cell>
        </row>
        <row r="234">
          <cell r="K234">
            <v>85225034</v>
          </cell>
        </row>
        <row r="235">
          <cell r="K235">
            <v>3048457139</v>
          </cell>
        </row>
        <row r="236">
          <cell r="K236">
            <v>41411359</v>
          </cell>
        </row>
        <row r="237">
          <cell r="K237">
            <v>56299476</v>
          </cell>
        </row>
        <row r="238">
          <cell r="K238">
            <v>98566000</v>
          </cell>
        </row>
        <row r="239">
          <cell r="K239">
            <v>792962021</v>
          </cell>
        </row>
        <row r="240">
          <cell r="K240">
            <v>534384500</v>
          </cell>
        </row>
        <row r="241">
          <cell r="K241">
            <v>1169622632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51123272852</v>
          </cell>
        </row>
        <row r="253">
          <cell r="K253">
            <v>13168981875</v>
          </cell>
        </row>
        <row r="254">
          <cell r="K254">
            <v>4879813836</v>
          </cell>
        </row>
        <row r="255">
          <cell r="K255">
            <v>7568000000</v>
          </cell>
        </row>
        <row r="256">
          <cell r="K256">
            <v>-14513266590</v>
          </cell>
        </row>
        <row r="257">
          <cell r="K257">
            <v>10321639133</v>
          </cell>
        </row>
        <row r="258">
          <cell r="K258">
            <v>142258200</v>
          </cell>
        </row>
        <row r="259">
          <cell r="K259">
            <v>14279000777</v>
          </cell>
        </row>
        <row r="260">
          <cell r="K260">
            <v>16023293174</v>
          </cell>
        </row>
        <row r="261">
          <cell r="K261">
            <v>674486809</v>
          </cell>
        </row>
        <row r="262">
          <cell r="K262">
            <v>6545278027</v>
          </cell>
        </row>
        <row r="263">
          <cell r="K263">
            <v>0</v>
          </cell>
        </row>
        <row r="264">
          <cell r="K264">
            <v>-20475000</v>
          </cell>
        </row>
        <row r="265">
          <cell r="K265">
            <v>-12503750000</v>
          </cell>
        </row>
        <row r="266">
          <cell r="K266">
            <v>0</v>
          </cell>
        </row>
        <row r="267">
          <cell r="K267">
            <v>-1995000000</v>
          </cell>
        </row>
        <row r="268">
          <cell r="K268">
            <v>-97350000</v>
          </cell>
        </row>
        <row r="269">
          <cell r="K269">
            <v>-4812584368</v>
          </cell>
        </row>
        <row r="270">
          <cell r="K270">
            <v>11338317</v>
          </cell>
        </row>
        <row r="271">
          <cell r="K271">
            <v>9531256197</v>
          </cell>
        </row>
        <row r="272">
          <cell r="K272">
            <v>0</v>
          </cell>
        </row>
        <row r="273">
          <cell r="K273">
            <v>-4597817493</v>
          </cell>
        </row>
        <row r="274">
          <cell r="K274">
            <v>-1464368547</v>
          </cell>
        </row>
        <row r="275">
          <cell r="K275">
            <v>-2549536303</v>
          </cell>
        </row>
        <row r="276">
          <cell r="K276">
            <v>-373506498</v>
          </cell>
        </row>
        <row r="277">
          <cell r="K277">
            <v>659086671</v>
          </cell>
        </row>
        <row r="278">
          <cell r="K278">
            <v>0</v>
          </cell>
        </row>
        <row r="279">
          <cell r="K279">
            <v>1324675752</v>
          </cell>
        </row>
        <row r="280">
          <cell r="K280">
            <v>69739311</v>
          </cell>
        </row>
        <row r="281">
          <cell r="K281">
            <v>132437840154</v>
          </cell>
        </row>
        <row r="282">
          <cell r="K282">
            <v>122554578374</v>
          </cell>
        </row>
        <row r="283">
          <cell r="K283">
            <v>-96914793322</v>
          </cell>
        </row>
        <row r="284">
          <cell r="K284">
            <v>-10957923157</v>
          </cell>
        </row>
        <row r="285">
          <cell r="K285">
            <v>-3449960721</v>
          </cell>
        </row>
        <row r="286">
          <cell r="K286">
            <v>4819732999</v>
          </cell>
        </row>
        <row r="287">
          <cell r="K287">
            <v>-4421921857</v>
          </cell>
        </row>
        <row r="288">
          <cell r="K288">
            <v>-121633753</v>
          </cell>
        </row>
        <row r="289">
          <cell r="K289">
            <v>-10804064409</v>
          </cell>
        </row>
        <row r="290">
          <cell r="K290">
            <v>-11253710391</v>
          </cell>
        </row>
        <row r="291">
          <cell r="K291">
            <v>-210580378</v>
          </cell>
        </row>
        <row r="292">
          <cell r="K292">
            <v>-876028581</v>
          </cell>
        </row>
        <row r="293">
          <cell r="K293">
            <v>6392465</v>
          </cell>
        </row>
        <row r="294">
          <cell r="K294">
            <v>1411963707</v>
          </cell>
        </row>
        <row r="295">
          <cell r="K295">
            <v>321446833</v>
          </cell>
        </row>
        <row r="296">
          <cell r="K296">
            <v>13240411</v>
          </cell>
        </row>
        <row r="297">
          <cell r="K297">
            <v>-16067342288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148758429366</v>
          </cell>
        </row>
        <row r="302">
          <cell r="K302">
            <v>902559104</v>
          </cell>
        </row>
        <row r="303">
          <cell r="K303">
            <v>1491147016</v>
          </cell>
        </row>
        <row r="304">
          <cell r="K304">
            <v>1010706719</v>
          </cell>
        </row>
        <row r="305">
          <cell r="K305">
            <v>3404412839</v>
          </cell>
        </row>
        <row r="307">
          <cell r="K307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870000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-1787610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-1655000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-39000000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-51040000</v>
          </cell>
        </row>
        <row r="366">
          <cell r="K366">
            <v>-4902000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-4170156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-22289509</v>
          </cell>
        </row>
        <row r="393">
          <cell r="K393">
            <v>-56922542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-53190026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-23341902</v>
          </cell>
        </row>
        <row r="403">
          <cell r="K403">
            <v>-129870251</v>
          </cell>
        </row>
        <row r="404">
          <cell r="K404">
            <v>0</v>
          </cell>
        </row>
        <row r="405">
          <cell r="K405">
            <v>-6928009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-79252224</v>
          </cell>
        </row>
        <row r="410">
          <cell r="K410">
            <v>0</v>
          </cell>
        </row>
        <row r="411">
          <cell r="K411">
            <v>-7570508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-22795254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-181342526</v>
          </cell>
        </row>
        <row r="418">
          <cell r="K418">
            <v>-10843500</v>
          </cell>
        </row>
        <row r="419">
          <cell r="K419">
            <v>0</v>
          </cell>
        </row>
        <row r="420">
          <cell r="K420">
            <v>-10266146</v>
          </cell>
        </row>
        <row r="421">
          <cell r="K421">
            <v>-46651526</v>
          </cell>
        </row>
        <row r="422">
          <cell r="K422">
            <v>-1404000</v>
          </cell>
        </row>
        <row r="423">
          <cell r="K423">
            <v>0</v>
          </cell>
        </row>
        <row r="424">
          <cell r="K424">
            <v>-88901571</v>
          </cell>
        </row>
        <row r="425">
          <cell r="K425">
            <v>0</v>
          </cell>
        </row>
        <row r="426">
          <cell r="K426">
            <v>-5424000</v>
          </cell>
        </row>
        <row r="427">
          <cell r="K427">
            <v>-128020297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-27018013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-89069280</v>
          </cell>
        </row>
        <row r="437">
          <cell r="K437">
            <v>-31838780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-21616475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-153303314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-20096527</v>
          </cell>
        </row>
        <row r="451">
          <cell r="K451">
            <v>806103</v>
          </cell>
        </row>
        <row r="452">
          <cell r="K452">
            <v>-2916000</v>
          </cell>
        </row>
        <row r="453">
          <cell r="K453">
            <v>0</v>
          </cell>
        </row>
        <row r="454">
          <cell r="K454">
            <v>-6152300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-49350161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-1377253304</v>
          </cell>
        </row>
        <row r="476">
          <cell r="K476">
            <v>0</v>
          </cell>
        </row>
        <row r="477">
          <cell r="K477">
            <v>-310907758</v>
          </cell>
        </row>
        <row r="478">
          <cell r="K478">
            <v>-310907758</v>
          </cell>
        </row>
        <row r="480">
          <cell r="K480">
            <v>0</v>
          </cell>
        </row>
        <row r="481">
          <cell r="K481">
            <v>-9810272</v>
          </cell>
        </row>
        <row r="482">
          <cell r="K482">
            <v>-41381694</v>
          </cell>
        </row>
        <row r="483">
          <cell r="K483">
            <v>0</v>
          </cell>
        </row>
        <row r="484">
          <cell r="K484">
            <v>-51191966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-1231289962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-1231289962</v>
          </cell>
        </row>
        <row r="495">
          <cell r="K495">
            <v>-225230000000</v>
          </cell>
        </row>
        <row r="496">
          <cell r="K496">
            <v>-225230000000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-188122164</v>
          </cell>
        </row>
        <row r="501">
          <cell r="K501">
            <v>-1190238698</v>
          </cell>
        </row>
        <row r="502">
          <cell r="K502">
            <v>-107040000</v>
          </cell>
        </row>
        <row r="503">
          <cell r="K503">
            <v>-18732000</v>
          </cell>
        </row>
        <row r="504">
          <cell r="K504">
            <v>0</v>
          </cell>
        </row>
        <row r="505">
          <cell r="K505">
            <v>-207700366</v>
          </cell>
        </row>
        <row r="506">
          <cell r="K506">
            <v>0</v>
          </cell>
        </row>
        <row r="507">
          <cell r="K507">
            <v>-42198163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-2475000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-4608741</v>
          </cell>
        </row>
        <row r="524">
          <cell r="K524">
            <v>0</v>
          </cell>
        </row>
        <row r="525">
          <cell r="K525">
            <v>-874021</v>
          </cell>
        </row>
        <row r="526">
          <cell r="K526">
            <v>0</v>
          </cell>
        </row>
        <row r="527">
          <cell r="K527">
            <v>-2352527</v>
          </cell>
        </row>
        <row r="528">
          <cell r="K528">
            <v>0</v>
          </cell>
        </row>
        <row r="529">
          <cell r="K529">
            <v>-450000</v>
          </cell>
        </row>
        <row r="530">
          <cell r="K530">
            <v>0</v>
          </cell>
        </row>
        <row r="531">
          <cell r="K531">
            <v>-6329475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-212069589</v>
          </cell>
        </row>
        <row r="535">
          <cell r="K535">
            <v>-76292669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-4496085</v>
          </cell>
        </row>
        <row r="541">
          <cell r="K541">
            <v>-35187527</v>
          </cell>
        </row>
        <row r="542">
          <cell r="K542">
            <v>-70736000</v>
          </cell>
        </row>
        <row r="543">
          <cell r="K543">
            <v>0</v>
          </cell>
        </row>
        <row r="544">
          <cell r="K544">
            <v>-16024241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-2185927266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-133920000000</v>
          </cell>
        </row>
        <row r="561">
          <cell r="K561">
            <v>0</v>
          </cell>
        </row>
        <row r="562">
          <cell r="K562">
            <v>-133920000000</v>
          </cell>
        </row>
        <row r="564">
          <cell r="K564">
            <v>-227527328</v>
          </cell>
        </row>
        <row r="565">
          <cell r="K565">
            <v>-72615455</v>
          </cell>
        </row>
        <row r="566">
          <cell r="K566">
            <v>-218310799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-518453582</v>
          </cell>
        </row>
        <row r="573">
          <cell r="K573">
            <v>12066002856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12066002856</v>
          </cell>
        </row>
        <row r="580">
          <cell r="K580">
            <v>-7000000000</v>
          </cell>
        </row>
        <row r="581">
          <cell r="K581">
            <v>-7000000000</v>
          </cell>
        </row>
        <row r="583">
          <cell r="K583">
            <v>34145225866</v>
          </cell>
        </row>
        <row r="584">
          <cell r="K584">
            <v>34145225866</v>
          </cell>
        </row>
        <row r="586">
          <cell r="K586">
            <v>0</v>
          </cell>
        </row>
        <row r="588">
          <cell r="K588">
            <v>-51893351978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-51893351978</v>
          </cell>
        </row>
        <row r="593">
          <cell r="K593">
            <v>0</v>
          </cell>
        </row>
        <row r="594">
          <cell r="K594">
            <v>4808707413</v>
          </cell>
        </row>
        <row r="595">
          <cell r="K595">
            <v>951205677</v>
          </cell>
        </row>
        <row r="596">
          <cell r="K596">
            <v>221284919</v>
          </cell>
        </row>
        <row r="597">
          <cell r="K597">
            <v>18487548613</v>
          </cell>
        </row>
        <row r="598">
          <cell r="K598">
            <v>409860934</v>
          </cell>
        </row>
        <row r="599">
          <cell r="K599">
            <v>4204881139</v>
          </cell>
        </row>
        <row r="600">
          <cell r="K600">
            <v>453311139</v>
          </cell>
        </row>
        <row r="601">
          <cell r="K601">
            <v>309882948</v>
          </cell>
        </row>
        <row r="602">
          <cell r="K602">
            <v>3420395634</v>
          </cell>
        </row>
        <row r="603">
          <cell r="K603">
            <v>104954267</v>
          </cell>
        </row>
        <row r="604">
          <cell r="K604">
            <v>1591461949</v>
          </cell>
        </row>
        <row r="605">
          <cell r="K605">
            <v>0</v>
          </cell>
        </row>
        <row r="606">
          <cell r="K606">
            <v>8783583779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4512765420</v>
          </cell>
        </row>
        <row r="639">
          <cell r="K639">
            <v>0</v>
          </cell>
        </row>
        <row r="640">
          <cell r="K640">
            <v>48259843831</v>
          </cell>
        </row>
        <row r="642">
          <cell r="K642">
            <v>85553303</v>
          </cell>
        </row>
        <row r="643">
          <cell r="K643">
            <v>1066824122</v>
          </cell>
        </row>
        <row r="644">
          <cell r="K644">
            <v>157056134</v>
          </cell>
        </row>
        <row r="645">
          <cell r="K645">
            <v>0</v>
          </cell>
        </row>
        <row r="646">
          <cell r="K646">
            <v>6621892008</v>
          </cell>
        </row>
        <row r="647">
          <cell r="K647">
            <v>336443321</v>
          </cell>
        </row>
        <row r="648">
          <cell r="K648">
            <v>952156485</v>
          </cell>
        </row>
        <row r="649">
          <cell r="K649">
            <v>121380906</v>
          </cell>
        </row>
        <row r="650">
          <cell r="K650">
            <v>230751492</v>
          </cell>
        </row>
        <row r="651">
          <cell r="K651">
            <v>54496041</v>
          </cell>
        </row>
        <row r="652">
          <cell r="K652">
            <v>270790470</v>
          </cell>
        </row>
        <row r="653">
          <cell r="K653">
            <v>21693400</v>
          </cell>
        </row>
        <row r="654">
          <cell r="K654">
            <v>2529557165</v>
          </cell>
        </row>
        <row r="655">
          <cell r="K655">
            <v>293376741</v>
          </cell>
        </row>
        <row r="656">
          <cell r="K656">
            <v>177127573</v>
          </cell>
        </row>
        <row r="657">
          <cell r="K657">
            <v>824673706</v>
          </cell>
        </row>
        <row r="658">
          <cell r="K658">
            <v>23751540</v>
          </cell>
        </row>
        <row r="659">
          <cell r="K659">
            <v>611876806</v>
          </cell>
        </row>
        <row r="660">
          <cell r="K660">
            <v>401402663</v>
          </cell>
        </row>
        <row r="661">
          <cell r="K661">
            <v>543748659</v>
          </cell>
        </row>
        <row r="662">
          <cell r="K662">
            <v>308684766</v>
          </cell>
        </row>
        <row r="663">
          <cell r="K663">
            <v>371604509</v>
          </cell>
        </row>
        <row r="664">
          <cell r="K664">
            <v>1076147748</v>
          </cell>
        </row>
        <row r="665">
          <cell r="K665">
            <v>494975198</v>
          </cell>
        </row>
        <row r="666">
          <cell r="K666">
            <v>676843662</v>
          </cell>
        </row>
        <row r="667">
          <cell r="K667">
            <v>277200</v>
          </cell>
        </row>
        <row r="668">
          <cell r="K668">
            <v>39457459</v>
          </cell>
        </row>
        <row r="669">
          <cell r="K669">
            <v>215598375</v>
          </cell>
        </row>
        <row r="670">
          <cell r="K670">
            <v>67012500</v>
          </cell>
        </row>
        <row r="671">
          <cell r="K671">
            <v>-10557334591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121955436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96986124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1237470500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810565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69232113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796718272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737740586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172972255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4930701315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76470363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83430604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161247358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56009200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299676955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1773750812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-10615172458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334155000</v>
          </cell>
        </row>
        <row r="803">
          <cell r="K803">
            <v>200009936</v>
          </cell>
        </row>
        <row r="804">
          <cell r="K804">
            <v>0</v>
          </cell>
        </row>
        <row r="805">
          <cell r="K805">
            <v>107040000</v>
          </cell>
        </row>
        <row r="806">
          <cell r="K806">
            <v>38790546</v>
          </cell>
        </row>
        <row r="807">
          <cell r="K807">
            <v>2500000</v>
          </cell>
        </row>
        <row r="808">
          <cell r="K808">
            <v>120138925</v>
          </cell>
        </row>
        <row r="809">
          <cell r="K809">
            <v>22308599</v>
          </cell>
        </row>
        <row r="810">
          <cell r="K810">
            <v>481388756</v>
          </cell>
        </row>
        <row r="811">
          <cell r="K811">
            <v>6621892008</v>
          </cell>
        </row>
        <row r="812">
          <cell r="K812">
            <v>-6621892008</v>
          </cell>
        </row>
        <row r="813">
          <cell r="K813">
            <v>-1223880256</v>
          </cell>
        </row>
        <row r="814">
          <cell r="K814">
            <v>1223880256</v>
          </cell>
        </row>
        <row r="815">
          <cell r="K815">
            <v>0</v>
          </cell>
        </row>
        <row r="816">
          <cell r="K816">
            <v>1512500</v>
          </cell>
        </row>
        <row r="817">
          <cell r="K817">
            <v>272638700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9598302323</v>
          </cell>
        </row>
        <row r="825">
          <cell r="K825">
            <v>-74667</v>
          </cell>
        </row>
        <row r="826">
          <cell r="K826">
            <v>0</v>
          </cell>
        </row>
        <row r="827">
          <cell r="K827">
            <v>-1183033583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-95334228</v>
          </cell>
        </row>
        <row r="831">
          <cell r="K831">
            <v>0</v>
          </cell>
        </row>
        <row r="832">
          <cell r="K832">
            <v>-75000000</v>
          </cell>
        </row>
        <row r="833">
          <cell r="K833">
            <v>0</v>
          </cell>
        </row>
        <row r="834">
          <cell r="K834">
            <v>-8755000</v>
          </cell>
        </row>
        <row r="835">
          <cell r="K835">
            <v>0</v>
          </cell>
        </row>
        <row r="836">
          <cell r="K836">
            <v>-1362197478</v>
          </cell>
        </row>
        <row r="838">
          <cell r="K838">
            <v>-4954828</v>
          </cell>
        </row>
        <row r="839">
          <cell r="K839">
            <v>0</v>
          </cell>
        </row>
        <row r="840">
          <cell r="K840">
            <v>57576934</v>
          </cell>
        </row>
        <row r="841">
          <cell r="K841">
            <v>-324142238</v>
          </cell>
        </row>
        <row r="842">
          <cell r="K842">
            <v>36059129</v>
          </cell>
        </row>
        <row r="843">
          <cell r="K843">
            <v>-219292549</v>
          </cell>
        </row>
        <row r="844">
          <cell r="K844">
            <v>0</v>
          </cell>
        </row>
        <row r="845">
          <cell r="K845">
            <v>-39769608</v>
          </cell>
        </row>
        <row r="846">
          <cell r="K846">
            <v>126855171</v>
          </cell>
        </row>
        <row r="847">
          <cell r="K847">
            <v>130438951</v>
          </cell>
        </row>
        <row r="848">
          <cell r="K848">
            <v>0</v>
          </cell>
        </row>
        <row r="849">
          <cell r="K849">
            <v>1764261100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-6009987220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-9700154209</v>
          </cell>
        </row>
        <row r="857">
          <cell r="K857">
            <v>4558121428</v>
          </cell>
        </row>
        <row r="858">
          <cell r="K858">
            <v>-1324675752</v>
          </cell>
        </row>
        <row r="859">
          <cell r="K859">
            <v>0</v>
          </cell>
        </row>
        <row r="860">
          <cell r="K860">
            <v>-69739311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-18142545</v>
          </cell>
        </row>
        <row r="864">
          <cell r="K864">
            <v>-11037545547</v>
          </cell>
        </row>
        <row r="866">
          <cell r="K866">
            <v>0</v>
          </cell>
        </row>
        <row r="867">
          <cell r="K867">
            <v>4740628623</v>
          </cell>
        </row>
        <row r="868">
          <cell r="K868">
            <v>4740628623</v>
          </cell>
        </row>
        <row r="870">
          <cell r="K870">
            <v>783973791</v>
          </cell>
        </row>
        <row r="871">
          <cell r="K871">
            <v>0</v>
          </cell>
        </row>
        <row r="872">
          <cell r="K872">
            <v>34134671596</v>
          </cell>
        </row>
        <row r="873">
          <cell r="K873">
            <v>31222896930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-783973791</v>
          </cell>
        </row>
        <row r="877">
          <cell r="K877">
            <v>-34134671596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-31222896930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 Information"/>
      <sheetName val="FORM1"/>
      <sheetName val="FORM2"/>
      <sheetName val="FORM4"/>
      <sheetName val="FORM5"/>
      <sheetName val="FORM8"/>
      <sheetName val="FORM9"/>
      <sheetName val="FORM10"/>
      <sheetName val="FORM11"/>
      <sheetName val="FORM12"/>
      <sheetName val="FORM13"/>
      <sheetName val="FORM14"/>
      <sheetName val="FORM15"/>
      <sheetName val="FORM16"/>
      <sheetName val="FORM17"/>
      <sheetName val="FORM18"/>
      <sheetName val="FORM19"/>
      <sheetName val="FORM21"/>
      <sheetName val="FORMED1"/>
      <sheetName val="Links"/>
      <sheetName val="KURS"/>
      <sheetName val="Permanent info"/>
      <sheetName val="Instructions"/>
      <sheetName val="FE_1770_P1"/>
      <sheetName val="GeneralInfo"/>
      <sheetName val="Sheet2"/>
    </sheetNames>
    <sheetDataSet>
      <sheetData sheetId="0">
        <row r="18">
          <cell r="F18" t="str">
            <v>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KT_PJK"/>
      <sheetName val="FP_MODI"/>
      <sheetName val="Sheet2"/>
      <sheetName val="PPh Final"/>
      <sheetName val="Lap_PPh"/>
      <sheetName val="DATA_FP"/>
      <sheetName val="KUIT"/>
      <sheetName val="KUIT Final"/>
      <sheetName val="REV 96"/>
      <sheetName val="KD PERS"/>
      <sheetName val="SSP"/>
      <sheetName val="SSP (final)"/>
      <sheetName val="Sheet1"/>
      <sheetName val="FP MODI_A"/>
      <sheetName val="KUIT MODI"/>
      <sheetName val="Kuit Pusdik"/>
      <sheetName val="Basic Information"/>
      <sheetName val="Income State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MARKET SHARE"/>
      <sheetName val="TIRE DIVISION"/>
      <sheetName val="HIGHLIGHT SALES &amp; INV"/>
      <sheetName val="MAT PRIC CHART"/>
      <sheetName val="REM PRICE COMP. GAP 10%"/>
      <sheetName val="MA GRAP-OEM AHM"/>
      <sheetName val="MA GRAP-REM AHM"/>
      <sheetName val="MA GRAP-OEM FDR"/>
      <sheetName val="MA GRAP-REM FDR "/>
      <sheetName val="MA GRAP TU-OEM AHM"/>
      <sheetName val="MA GRAP TU-OEM FDR"/>
      <sheetName val="MA GRAP TU-REM AHM"/>
      <sheetName val="OEM VS REM (2)"/>
      <sheetName val="IRC-SRI-OEM"/>
      <sheetName val="OEM VS REM"/>
      <sheetName val="HIGHLIGHT FIN"/>
      <sheetName val="M St 2"/>
      <sheetName val="OEM-REM PS"/>
      <sheetName val="MARKET SHARE (2)"/>
      <sheetName val="Asumsi Market"/>
      <sheetName val="DropDown"/>
      <sheetName val="BASE"/>
      <sheetName val="isbs"/>
      <sheetName val="COGS TRD"/>
      <sheetName val="Chart Monthly"/>
      <sheetName val="BP PREP 2 DEC"/>
      <sheetName val="Revenue"/>
      <sheetName val="ocean voyage"/>
      <sheetName val="Table Array"/>
      <sheetName val="残業計画"/>
      <sheetName val="bcta"/>
      <sheetName val="Data"/>
      <sheetName val="General Parameter"/>
      <sheetName val="Lead Schedule"/>
    </sheetNames>
    <sheetDataSet>
      <sheetData sheetId="0" refreshError="1"/>
      <sheetData sheetId="1" refreshError="1"/>
      <sheetData sheetId="2" refreshError="1">
        <row r="1">
          <cell r="A1">
            <v>1000000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(2)"/>
    </sheetNames>
    <sheetDataSet>
      <sheetData sheetId="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"/>
      <sheetName val="BS"/>
      <sheetName val="TB2012"/>
      <sheetName val="Ex-Rate"/>
      <sheetName val="TB"/>
      <sheetName val="MSC-L5"/>
      <sheetName val="pesd_bahan"/>
      <sheetName val="MASTER"/>
      <sheetName val="Detail_FA"/>
      <sheetName val="CVR"/>
      <sheetName val="Ex_Rate"/>
      <sheetName val="Table Array"/>
      <sheetName val="LRK"/>
      <sheetName val="PEND+BIAYA"/>
      <sheetName val="NONCAB"/>
      <sheetName val="lr treas"/>
      <sheetName val="Hidden"/>
      <sheetName val="Assumptions"/>
      <sheetName val="FKT_PJK"/>
      <sheetName val="Links"/>
      <sheetName val="Lead"/>
      <sheetName val="Source Data"/>
      <sheetName val="KPI"/>
      <sheetName val="Sheet2"/>
      <sheetName val="Menu"/>
      <sheetName val="Monitoring Penjualan"/>
      <sheetName val="Permanent info"/>
      <sheetName val="Daftar Customer"/>
      <sheetName val="data (2)"/>
      <sheetName val="Depreciation Methods"/>
      <sheetName val="LOOKUP"/>
      <sheetName val="Delkrederavs. 31.03.10"/>
      <sheetName val="Balance Sheet"/>
      <sheetName val="BSliRp"/>
      <sheetName val="Macro5"/>
      <sheetName val="Data Supp _Monthly_"/>
      <sheetName val="GeneralInfo"/>
      <sheetName val="TO"/>
      <sheetName val="Menlo NW"/>
      <sheetName val="tabel"/>
      <sheetName val="All 06 Home Base Salaries"/>
      <sheetName val="602 LEDGER"/>
      <sheetName val="CTRL"/>
      <sheetName val="Credit-22"/>
      <sheetName val="Februari"/>
      <sheetName val="REKAP"/>
      <sheetName val="STAF"/>
      <sheetName val="D4"/>
      <sheetName val="D6"/>
      <sheetName val="D7"/>
      <sheetName val="D8"/>
      <sheetName val="gaji"/>
      <sheetName val="Project Input Sheet "/>
      <sheetName val="Judul"/>
      <sheetName val="Con"/>
      <sheetName val="rinci"/>
      <sheetName val="As"/>
      <sheetName val="Customize"/>
      <sheetName val="Marshal"/>
      <sheetName val="Total"/>
      <sheetName val="TB 20 Dec 2002"/>
      <sheetName val="AJE-CAJE-RJE 2015"/>
      <sheetName val="CF-WP-Dir, 15"/>
      <sheetName val="Jurnal Modal"/>
      <sheetName val="Notes - QA"/>
      <sheetName val="ARK-Ind"/>
      <sheetName val="CF-WP-Ind"/>
      <sheetName val="CF-WP-2011"/>
      <sheetName val="Materialitas 2019"/>
      <sheetName val="Materialitas"/>
      <sheetName val="AJE, PAJE, CJE 2017"/>
      <sheetName val="AJE, PAJE, CJE 2018"/>
      <sheetName val="WBS"/>
      <sheetName val="Sheet1"/>
      <sheetName val=" TB 17"/>
      <sheetName val="L-R"/>
      <sheetName val="LPE"/>
      <sheetName val="ARK-Dir"/>
      <sheetName val="Neraca"/>
      <sheetName val="CF-WP-Dir-jun 2019"/>
      <sheetName val="CF-WP-Dir-18"/>
      <sheetName val="CF-WP-17"/>
      <sheetName val="3. Kas dan Setara Kas"/>
      <sheetName val="4. Piutang Pelanggan"/>
      <sheetName val="5. Piutang Lain-lain"/>
      <sheetName val="6. Uang Muka"/>
      <sheetName val="7. Aset Real Estate  "/>
      <sheetName val="7. Biaya Dibayar Dimuka"/>
      <sheetName val="8. Uang Jaminan"/>
      <sheetName val="9. Piutang Pemegang Saham"/>
      <sheetName val="11. Utang Usaha"/>
      <sheetName val="10. Aset Tetap"/>
      <sheetName val="12 Beban Akrual"/>
      <sheetName val="13. Perpajakan"/>
      <sheetName val="14. Uang Muka Penjualan"/>
      <sheetName val="15. Modal saham"/>
      <sheetName val="16. Penjualan"/>
      <sheetName val="17.  Beban Pokok Penjualan"/>
      <sheetName val="18. Beban Usaha"/>
      <sheetName val="19. Pendapatan(Beban)Lain-lain"/>
      <sheetName val="20. Beban PPh Final"/>
      <sheetName val="BF0996"/>
      <sheetName val="co_data"/>
      <sheetName val="TIRE DIVISIO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ement"/>
      <sheetName val="Attachement (2)"/>
      <sheetName val="Sheet5"/>
      <sheetName val="Sheet4"/>
      <sheetName val="Sheet3"/>
      <sheetName val="Sheet2"/>
      <sheetName val="Sheet1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Margin"/>
      <sheetName val="OpsHighlite"/>
      <sheetName val="Permanent info"/>
      <sheetName val="IS"/>
      <sheetName val="BSliRp"/>
      <sheetName val="TB"/>
      <sheetName val="Detail_FA"/>
      <sheetName val="Attachement_(2)"/>
      <sheetName val="FI-1771_P1"/>
      <sheetName val="FE-1771_P1"/>
      <sheetName val="FI-1771_P2"/>
      <sheetName val="FE-1771_P2"/>
      <sheetName val="Ex-Rate"/>
      <sheetName val="tabel"/>
      <sheetName val="Links"/>
      <sheetName val="Lead"/>
      <sheetName val="Credit-22"/>
      <sheetName val="Lease_Deprec"/>
      <sheetName val="Con"/>
      <sheetName val="U"/>
      <sheetName val="SBY"/>
      <sheetName val="Irregular Income"/>
      <sheetName val="status"/>
      <sheetName val="FE-1770.P1"/>
      <sheetName val="Data WP"/>
      <sheetName val="Table Array"/>
      <sheetName val="Lampiran"/>
      <sheetName val="MASTER"/>
      <sheetName val="DATA"/>
      <sheetName val="Cover Sheet"/>
      <sheetName val="PRO"/>
      <sheetName val="Exchange Rates"/>
      <sheetName val="PROJ CASH"/>
      <sheetName val="RumusTB 1 bln"/>
      <sheetName val="Harga"/>
      <sheetName val="PER-HP"/>
      <sheetName val="mat&amp;upah"/>
      <sheetName val="Customize"/>
      <sheetName val="pesd_bahan"/>
      <sheetName val="Assumptions"/>
      <sheetName val="table"/>
      <sheetName val="Data Supp _Monthly_"/>
      <sheetName val="Projection 2007 Medan"/>
      <sheetName val="Projection 2007 PSVN"/>
      <sheetName val="MCOST1"/>
      <sheetName val="data (2)"/>
      <sheetName val="monthly"/>
      <sheetName val="List-Value"/>
      <sheetName val="Data Jual"/>
      <sheetName val="Pricelist 2004c"/>
      <sheetName val="Hidden"/>
      <sheetName val="daftar"/>
      <sheetName val="AA.1.1 BNI"/>
      <sheetName val="hitung"/>
      <sheetName val="Account Payable"/>
      <sheetName val="Revenue (10)"/>
      <sheetName val="LP-PENJ-EKSKUTIF-LP-2"/>
      <sheetName val="cons workpapers"/>
      <sheetName val="P&amp;L98"/>
      <sheetName val="BARSdec05"/>
      <sheetName val="Reklas"/>
      <sheetName val="akumulasi kerugian"/>
      <sheetName val="Attachment"/>
      <sheetName val="Penyusutan"/>
      <sheetName val="F1771"/>
      <sheetName val="F1771-I"/>
      <sheetName val="F1771-II"/>
      <sheetName val="F1771-III"/>
      <sheetName val="F1771-IV"/>
      <sheetName val="F1771-V"/>
      <sheetName val="WMSO.3"/>
      <sheetName val="WMSO.7"/>
      <sheetName val="WMSO.1"/>
      <sheetName val="Ex_Rate"/>
      <sheetName val="Menu"/>
      <sheetName val="Attachement_(2)2"/>
      <sheetName val="FI-1771_P12"/>
      <sheetName val="FE-1771_P12"/>
      <sheetName val="FI-1771_P22"/>
      <sheetName val="FE-1771_P22"/>
      <sheetName val="Permanent_info"/>
      <sheetName val="Attachement_(2)1"/>
      <sheetName val="FI-1771_P11"/>
      <sheetName val="FE-1771_P11"/>
      <sheetName val="FI-1771_P21"/>
      <sheetName val="FE-1771_P21"/>
      <sheetName val="KAS $"/>
      <sheetName val="BS-RTI"/>
      <sheetName val="Konsentrasi-1"/>
      <sheetName val="LOOKUP"/>
      <sheetName val="I. COA Definition &amp; Responsible"/>
      <sheetName val="Cover"/>
      <sheetName val="Cover_Sheet"/>
      <sheetName val="Exchange_Rates"/>
      <sheetName val="PROJ_CASH"/>
      <sheetName val="RumusTB_1_bln"/>
      <sheetName val="Data_Jual"/>
      <sheetName val="data_(2)"/>
      <sheetName val="Pricelist_2004c"/>
      <sheetName val="Source Data"/>
      <sheetName val="Depreciation Methods"/>
      <sheetName val="Macro5"/>
      <sheetName val="Attachement_(2)3"/>
      <sheetName val="FI-1771_P13"/>
      <sheetName val="FE-1771_P13"/>
      <sheetName val="FI-1771_P23"/>
      <sheetName val="FE-1771_P23"/>
      <sheetName val="Permanent_info1"/>
      <sheetName val="MASTER_INPUT"/>
      <sheetName val="10 yr val"/>
      <sheetName val="Balance Sheet"/>
      <sheetName val="NOPAT_VDF"/>
      <sheetName val="Biaya Departemen"/>
      <sheetName val="Standar"/>
      <sheetName val="Cover_Sheet1"/>
      <sheetName val="Exchange_Rates1"/>
      <sheetName val="PROJ_CASH1"/>
      <sheetName val="RumusTB_1_bln1"/>
      <sheetName val="Irregular_Income"/>
      <sheetName val="FE-1770_P1"/>
      <sheetName val="Data_WP"/>
      <sheetName val="Table_Array"/>
      <sheetName val="data_(2)1"/>
      <sheetName val="Data_Jual1"/>
      <sheetName val="Pricelist_2004c1"/>
      <sheetName val="AA_1_1_BNI"/>
      <sheetName val="Account_Payable"/>
      <sheetName val="Revenue_(10)"/>
      <sheetName val="Data_Supp__Monthly_"/>
      <sheetName val="WMSO_3"/>
      <sheetName val="WMSO_7"/>
      <sheetName val="WMSO_1"/>
      <sheetName val="KAS_$"/>
      <sheetName val="cons_workpapers"/>
      <sheetName val="I__COA_Definition_&amp;_Responsible"/>
      <sheetName val="Source_Data"/>
      <sheetName val="Depreciation_Methods"/>
      <sheetName val="10_yr_val"/>
      <sheetName val="Balance_Sheet"/>
      <sheetName val="Biaya_Departemen"/>
      <sheetName val="Introduction"/>
      <sheetName val="FKT_PJK"/>
      <sheetName val="As"/>
      <sheetName val="Attachement_(2)4"/>
      <sheetName val="FI-1771_P14"/>
      <sheetName val="FE-1771_P14"/>
      <sheetName val="FI-1771_P24"/>
      <sheetName val="FE-1771_P24"/>
      <sheetName val="Permanent_info2"/>
      <sheetName val="Cover_Sheet2"/>
      <sheetName val="Exchange_Rates2"/>
      <sheetName val="PROJ_CASH2"/>
      <sheetName val="RumusTB_1_bln2"/>
      <sheetName val="Irregular_Income1"/>
      <sheetName val="FE-1770_P11"/>
      <sheetName val="Data_WP1"/>
      <sheetName val="Table_Array1"/>
      <sheetName val="data_(2)2"/>
      <sheetName val="Data_Jual2"/>
      <sheetName val="Pricelist_2004c2"/>
      <sheetName val="AA_1_1_BNI1"/>
      <sheetName val="Account_Payable1"/>
      <sheetName val="Revenue_(10)1"/>
      <sheetName val="Data_Supp__Monthly_1"/>
      <sheetName val="WMSO_31"/>
      <sheetName val="WMSO_71"/>
      <sheetName val="WMSO_11"/>
      <sheetName val="I__COA_Definition_&amp;_Responsibl1"/>
      <sheetName val="KAS_$1"/>
      <sheetName val="cons_workpapers1"/>
      <sheetName val="Source_Data1"/>
      <sheetName val="Depreciation_Methods1"/>
      <sheetName val="10_yr_val1"/>
      <sheetName val="Balance_Sheet1"/>
      <sheetName val="Biaya_Departemen1"/>
      <sheetName val="General Info"/>
      <sheetName val="Price"/>
      <sheetName val="A"/>
      <sheetName val="CVR"/>
      <sheetName val="M_T_D_"/>
      <sheetName val="Local"/>
      <sheetName val="forex"/>
      <sheetName val="HypUpload"/>
      <sheetName val="Monthly RecapLO"/>
      <sheetName val="Monthly Recap"/>
      <sheetName val="1771"/>
      <sheetName val="NOTHIT"/>
      <sheetName val="PEGAWAI"/>
      <sheetName val="1721"/>
      <sheetName val="1721-A"/>
      <sheetName val="1721-A1"/>
      <sheetName val="1721-A1 (2)"/>
      <sheetName val="1721-A2"/>
      <sheetName val="1721-B"/>
      <sheetName val="1721-C"/>
      <sheetName val="PPh 23,4(2),15, 26"/>
      <sheetName val="Penyusutan Kendaraan"/>
      <sheetName val="neraca"/>
      <sheetName val="MTI June 14   "/>
      <sheetName val="Essbase L&amp;S Budget"/>
      <sheetName val="UV.10"/>
      <sheetName val="commercial"/>
      <sheetName val="9"/>
      <sheetName val="Parameter"/>
      <sheetName val="Material"/>
      <sheetName val="Upah"/>
      <sheetName val="Design"/>
      <sheetName val="Operasi Harian"/>
      <sheetName val="Information"/>
      <sheetName val="AFS Adj"/>
      <sheetName val="PIK_QUO"/>
      <sheetName val="TP_DATABASE"/>
      <sheetName val="rinci"/>
      <sheetName val="budget idr"/>
      <sheetName val="JADI"/>
      <sheetName val="tabel nilai"/>
      <sheetName val="KALENDER"/>
      <sheetName val="营业预算"/>
      <sheetName val="Kebun"/>
      <sheetName val="Rekap"/>
      <sheetName val="KKP-II.2.2.1.2"/>
      <sheetName val="Map"/>
      <sheetName val="#REF!"/>
      <sheetName val="Menlo NW"/>
      <sheetName val="akumulasi_kerugian"/>
      <sheetName val="Operasi_Harian"/>
      <sheetName val="AFS_Adj"/>
      <sheetName val="Parameters"/>
      <sheetName val="cc_Link"/>
      <sheetName val="charts"/>
      <sheetName val="skenario"/>
      <sheetName val="JSiar"/>
      <sheetName val="fin pro centers"/>
      <sheetName val="SheetGMP"/>
      <sheetName val="SheetGMT"/>
      <sheetName val="AN_EL(16.0)"/>
      <sheetName val="InterestCalculation"/>
      <sheetName val="TAX SUMMARY"/>
      <sheetName val="Trial"/>
      <sheetName val="LIST 99"/>
      <sheetName val="Client Aje"/>
      <sheetName val="Farmer-Pond-Monodon"/>
      <sheetName val="Plan"/>
      <sheetName val="Lookup Lists"/>
      <sheetName val="Desc "/>
      <sheetName val="I.4.1 (2)"/>
      <sheetName val="Februari"/>
      <sheetName val="Total"/>
      <sheetName val="RATE-NEW"/>
      <sheetName val="STAF"/>
      <sheetName val="me rate"/>
      <sheetName val="Macro1"/>
      <sheetName val="DFA"/>
      <sheetName val="RJ"/>
      <sheetName val="LabaRugi"/>
      <sheetName val="Labor"/>
      <sheetName val="Kontrol"/>
      <sheetName val="Penjualan"/>
      <sheetName val="ProdSendiri"/>
      <sheetName val="PS&amp;Susut TL"/>
      <sheetName val="SewaBeli"/>
      <sheetName val="Transfer"/>
      <sheetName val="Listing"/>
      <sheetName val="Kode Jabatan UPMKR 2012"/>
      <sheetName val="12013"/>
      <sheetName val="A12A.301.SSD"/>
      <sheetName val="name"/>
      <sheetName val="NAMES"/>
      <sheetName val="d_com"/>
      <sheetName val="2703.1"/>
      <sheetName val="SCORE_RC_Code"/>
      <sheetName val="견적기준"/>
      <sheetName val="gaji"/>
      <sheetName val="Materiality"/>
      <sheetName val="AJE-RJE-CAJE 2017"/>
      <sheetName val="AJE-RJE-CAJE 2018"/>
      <sheetName val="Control IPK VS LK"/>
      <sheetName val="AJE-RJE-CAJE 2016"/>
      <sheetName val="WBS"/>
      <sheetName val="BS"/>
      <sheetName val="PL"/>
      <sheetName val="LPE"/>
      <sheetName val="Arus kas"/>
      <sheetName val="WP-CF-DIR-18"/>
      <sheetName val="WP-CF-Dir- 17"/>
      <sheetName val="WP-CF-Dir-16"/>
      <sheetName val="BOD &amp; BOC"/>
      <sheetName val="5. Kas &amp; Bank"/>
      <sheetName val="6. Investasi entitas asosiasi"/>
      <sheetName val="7. Persediaan"/>
      <sheetName val="8. Aset Tetap"/>
      <sheetName val="9. Biaya ditangguhkan"/>
      <sheetName val="10. Utang usaha pihak ketiga"/>
      <sheetName val="11. BMHD"/>
      <sheetName val="12. Perpajakan"/>
      <sheetName val="13. Utang lain2 pihak berelasi"/>
      <sheetName val="14 Imbalan Pasca Kerja"/>
      <sheetName val="15 Modal Saham"/>
      <sheetName val="16 Beban penjualan"/>
      <sheetName val="17 Beban Umum &amp; Administrasi"/>
      <sheetName val="18.Pendapatan (Beban) Lain2"/>
      <sheetName val="19 Pihak berelasi"/>
      <sheetName val="20 Instrumen keuangan"/>
      <sheetName val="21 Manajemen Risiko"/>
      <sheetName val="BF0996"/>
      <sheetName val="input"/>
      <sheetName val="AJE&amp;RJE"/>
      <sheetName val="main"/>
      <sheetName val="Family"/>
      <sheetName val="C"/>
      <sheetName val="Projection 2007 Lampung"/>
      <sheetName val="Projection 2007 Pasuruan"/>
      <sheetName val="Projection 2007 Pemalang"/>
      <sheetName val="Projection 2007 PSN"/>
      <sheetName val="Projection 2007 Sulawesi"/>
      <sheetName val="EX RATE"/>
    </sheetNames>
    <sheetDataSet>
      <sheetData sheetId="0" refreshError="1"/>
      <sheetData sheetId="1" refreshError="1">
        <row r="195">
          <cell r="H195">
            <v>971910300.00474882</v>
          </cell>
        </row>
      </sheetData>
      <sheetData sheetId="2"/>
      <sheetData sheetId="3"/>
      <sheetData sheetId="4"/>
      <sheetData sheetId="5"/>
      <sheetData sheetId="6">
        <row r="195">
          <cell r="H195">
            <v>971910300.00474882</v>
          </cell>
        </row>
      </sheetData>
      <sheetData sheetId="7">
        <row r="195">
          <cell r="H195">
            <v>971910300.00474882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95">
          <cell r="H195">
            <v>971910300.00474882</v>
          </cell>
        </row>
      </sheetData>
      <sheetData sheetId="17">
        <row r="195">
          <cell r="H195">
            <v>971910300.00474882</v>
          </cell>
        </row>
      </sheetData>
      <sheetData sheetId="18">
        <row r="195">
          <cell r="H195">
            <v>971910300.00474882</v>
          </cell>
        </row>
      </sheetData>
      <sheetData sheetId="19"/>
      <sheetData sheetId="20">
        <row r="195">
          <cell r="H195">
            <v>971910300.00474882</v>
          </cell>
        </row>
      </sheetData>
      <sheetData sheetId="21"/>
      <sheetData sheetId="22">
        <row r="195">
          <cell r="H195">
            <v>971910300.00474882</v>
          </cell>
        </row>
      </sheetData>
      <sheetData sheetId="23">
        <row r="195">
          <cell r="H195">
            <v>971910300.00474882</v>
          </cell>
        </row>
      </sheetData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>
        <row r="195">
          <cell r="H195">
            <v>0</v>
          </cell>
        </row>
      </sheetData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"/>
      <sheetName val="HFM and TB"/>
      <sheetName val="Supporting-Asset Category"/>
      <sheetName val="Sheet1"/>
      <sheetName val="Supporting-Disposal"/>
      <sheetName val="Lookup"/>
    </sheetNames>
    <sheetDataSet>
      <sheetData sheetId="0">
        <row r="38">
          <cell r="C38">
            <v>63428500</v>
          </cell>
        </row>
      </sheetData>
      <sheetData sheetId="1">
        <row r="39">
          <cell r="B39" t="str">
            <v>BS112000</v>
          </cell>
        </row>
      </sheetData>
      <sheetData sheetId="2">
        <row r="97">
          <cell r="N97">
            <v>1082427611.429235</v>
          </cell>
        </row>
      </sheetData>
      <sheetData sheetId="3">
        <row r="1">
          <cell r="A1">
            <v>42400</v>
          </cell>
        </row>
        <row r="2">
          <cell r="A2">
            <v>42428</v>
          </cell>
        </row>
        <row r="3">
          <cell r="A3">
            <v>42460</v>
          </cell>
        </row>
        <row r="4">
          <cell r="A4">
            <v>42490</v>
          </cell>
        </row>
        <row r="5">
          <cell r="A5">
            <v>42521</v>
          </cell>
        </row>
        <row r="6">
          <cell r="A6">
            <v>42551</v>
          </cell>
        </row>
        <row r="7">
          <cell r="A7">
            <v>42582</v>
          </cell>
        </row>
        <row r="8">
          <cell r="A8">
            <v>42613</v>
          </cell>
        </row>
        <row r="9">
          <cell r="A9">
            <v>42643</v>
          </cell>
        </row>
        <row r="10">
          <cell r="A10">
            <v>42674</v>
          </cell>
        </row>
        <row r="11">
          <cell r="A11">
            <v>42704</v>
          </cell>
        </row>
        <row r="12">
          <cell r="A12">
            <v>42735</v>
          </cell>
        </row>
        <row r="13">
          <cell r="A13">
            <v>42766</v>
          </cell>
        </row>
        <row r="14">
          <cell r="A14">
            <v>42794</v>
          </cell>
        </row>
        <row r="15">
          <cell r="A15">
            <v>42825</v>
          </cell>
        </row>
        <row r="16">
          <cell r="A16">
            <v>42855</v>
          </cell>
        </row>
        <row r="17">
          <cell r="A17">
            <v>42886</v>
          </cell>
        </row>
        <row r="18">
          <cell r="A18">
            <v>42916</v>
          </cell>
        </row>
        <row r="19">
          <cell r="A19">
            <v>42947</v>
          </cell>
        </row>
        <row r="20">
          <cell r="A20">
            <v>42978</v>
          </cell>
        </row>
        <row r="21">
          <cell r="A21">
            <v>43008</v>
          </cell>
        </row>
        <row r="22">
          <cell r="A22">
            <v>43039</v>
          </cell>
        </row>
        <row r="23">
          <cell r="A23">
            <v>43069</v>
          </cell>
        </row>
        <row r="24">
          <cell r="A24">
            <v>43100</v>
          </cell>
        </row>
        <row r="25">
          <cell r="A25">
            <v>43131</v>
          </cell>
        </row>
        <row r="26">
          <cell r="A26">
            <v>43159</v>
          </cell>
        </row>
        <row r="27">
          <cell r="A27">
            <v>43190</v>
          </cell>
        </row>
        <row r="28">
          <cell r="A28">
            <v>43220</v>
          </cell>
        </row>
        <row r="29">
          <cell r="A29">
            <v>43251</v>
          </cell>
        </row>
        <row r="30">
          <cell r="A30">
            <v>43281</v>
          </cell>
        </row>
        <row r="31">
          <cell r="A31">
            <v>43312</v>
          </cell>
        </row>
        <row r="32">
          <cell r="A32">
            <v>43343</v>
          </cell>
        </row>
        <row r="33">
          <cell r="A33">
            <v>43373</v>
          </cell>
        </row>
        <row r="34">
          <cell r="A34">
            <v>43404</v>
          </cell>
        </row>
        <row r="35">
          <cell r="A35">
            <v>43434</v>
          </cell>
        </row>
        <row r="36">
          <cell r="A36">
            <v>43465</v>
          </cell>
        </row>
        <row r="37">
          <cell r="A37">
            <v>43496</v>
          </cell>
        </row>
        <row r="38">
          <cell r="A38">
            <v>43524</v>
          </cell>
        </row>
        <row r="39">
          <cell r="A39">
            <v>43555</v>
          </cell>
        </row>
        <row r="40">
          <cell r="A40">
            <v>43585</v>
          </cell>
        </row>
        <row r="41">
          <cell r="A41">
            <v>43616</v>
          </cell>
        </row>
        <row r="42">
          <cell r="A42">
            <v>43646</v>
          </cell>
        </row>
        <row r="43">
          <cell r="A43">
            <v>43677</v>
          </cell>
        </row>
        <row r="44">
          <cell r="A44">
            <v>43708</v>
          </cell>
        </row>
        <row r="45">
          <cell r="A45">
            <v>43738</v>
          </cell>
        </row>
        <row r="46">
          <cell r="A46">
            <v>43769</v>
          </cell>
        </row>
        <row r="47">
          <cell r="A47">
            <v>43799</v>
          </cell>
        </row>
        <row r="48">
          <cell r="A48">
            <v>43830</v>
          </cell>
        </row>
        <row r="49">
          <cell r="A49">
            <v>43861</v>
          </cell>
        </row>
        <row r="50">
          <cell r="A50">
            <v>43890</v>
          </cell>
        </row>
        <row r="51">
          <cell r="A51">
            <v>43921</v>
          </cell>
        </row>
        <row r="52">
          <cell r="A52">
            <v>43951</v>
          </cell>
        </row>
        <row r="53">
          <cell r="A53">
            <v>43982</v>
          </cell>
        </row>
        <row r="54">
          <cell r="A54">
            <v>44012</v>
          </cell>
        </row>
        <row r="55">
          <cell r="A55">
            <v>44043</v>
          </cell>
        </row>
        <row r="56">
          <cell r="A56">
            <v>44074</v>
          </cell>
        </row>
        <row r="57">
          <cell r="A57">
            <v>44104</v>
          </cell>
        </row>
        <row r="58">
          <cell r="A58">
            <v>44135</v>
          </cell>
        </row>
        <row r="59">
          <cell r="A59">
            <v>44165</v>
          </cell>
        </row>
        <row r="60">
          <cell r="A60">
            <v>44196</v>
          </cell>
        </row>
        <row r="61">
          <cell r="A61">
            <v>44227</v>
          </cell>
        </row>
        <row r="62">
          <cell r="A62">
            <v>44255</v>
          </cell>
        </row>
        <row r="63">
          <cell r="A63">
            <v>44286</v>
          </cell>
        </row>
        <row r="64">
          <cell r="A64">
            <v>44316</v>
          </cell>
        </row>
        <row r="65">
          <cell r="A65">
            <v>44347</v>
          </cell>
        </row>
        <row r="66">
          <cell r="A66">
            <v>44377</v>
          </cell>
        </row>
        <row r="67">
          <cell r="A67">
            <v>44408</v>
          </cell>
        </row>
        <row r="68">
          <cell r="A68">
            <v>44439</v>
          </cell>
        </row>
        <row r="69">
          <cell r="A69">
            <v>44469</v>
          </cell>
        </row>
        <row r="70">
          <cell r="A70">
            <v>44500</v>
          </cell>
        </row>
        <row r="71">
          <cell r="A71">
            <v>44530</v>
          </cell>
        </row>
        <row r="72">
          <cell r="A72">
            <v>44561</v>
          </cell>
        </row>
        <row r="73">
          <cell r="A73">
            <v>44592</v>
          </cell>
        </row>
        <row r="74">
          <cell r="A74">
            <v>44620</v>
          </cell>
        </row>
        <row r="75">
          <cell r="A75">
            <v>44651</v>
          </cell>
        </row>
        <row r="76">
          <cell r="A76">
            <v>44681</v>
          </cell>
        </row>
        <row r="77">
          <cell r="A77">
            <v>44712</v>
          </cell>
        </row>
        <row r="78">
          <cell r="A78">
            <v>44742</v>
          </cell>
        </row>
        <row r="79">
          <cell r="A79">
            <v>44773</v>
          </cell>
        </row>
        <row r="80">
          <cell r="A80">
            <v>44804</v>
          </cell>
        </row>
        <row r="81">
          <cell r="A81">
            <v>44834</v>
          </cell>
        </row>
        <row r="82">
          <cell r="A82">
            <v>44865</v>
          </cell>
        </row>
        <row r="83">
          <cell r="A83">
            <v>44895</v>
          </cell>
        </row>
        <row r="84">
          <cell r="A84">
            <v>44926</v>
          </cell>
        </row>
      </sheetData>
      <sheetData sheetId="4"/>
      <sheetData sheetId="5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速報HK"/>
      <sheetName val="速報SG"/>
      <sheetName val="報告1(2009)"/>
      <sheetName val="報告1(2010hk)"/>
      <sheetName val="報告1(2010sg)"/>
      <sheetName val="報告2"/>
      <sheetName val="報告2S"/>
      <sheetName val="MR"/>
      <sheetName val="09品目予測"/>
      <sheetName val="品目予測HK"/>
      <sheetName val="品目予測SG"/>
      <sheetName val="香港四半期予測"/>
      <sheetName val="CSM-HK"/>
      <sheetName val="CSM-SG"/>
      <sheetName val="CSM"/>
      <sheetName val="CSM品目"/>
      <sheetName val="HKD品目"/>
      <sheetName val="販管費"/>
      <sheetName val="単品s"/>
      <sheetName val="単品"/>
      <sheetName val="単品2"/>
      <sheetName val="資金"/>
      <sheetName val="資金2"/>
      <sheetName val="品目s"/>
      <sheetName val="品目"/>
      <sheetName val="品目2"/>
      <sheetName val="品目売上"/>
      <sheetName val="PL"/>
      <sheetName val="PL2"/>
      <sheetName val="MyobS"/>
      <sheetName val="Myob"/>
      <sheetName val="MyobPLhk"/>
      <sheetName val="MyobPLsg"/>
      <sheetName val="添付資料"/>
      <sheetName val="予算数値要旨SG円"/>
      <sheetName val="予算共通SG円"/>
      <sheetName val="予算共通SGD"/>
      <sheetName val="予算明細BSSG円"/>
      <sheetName val="予算明細BSSGD"/>
      <sheetName val="予算明細PLSG円"/>
      <sheetName val="予算明細PLSGD"/>
      <sheetName val="予算数値要旨HK円"/>
      <sheetName val="予算共通HK円"/>
      <sheetName val="予算共通HKD"/>
      <sheetName val="予算明細BSHK円"/>
      <sheetName val="予算明細BSHKD"/>
      <sheetName val="予算明細PLHK円"/>
      <sheetName val="予算明細PLHKD"/>
      <sheetName val="３カ年BS数値要旨HK "/>
      <sheetName val="３カ年BS数値要旨SG"/>
      <sheetName val="3年明細HKSG円"/>
      <sheetName val="3年明細HK円"/>
      <sheetName val="3年明細HK"/>
      <sheetName val="3年明細SG円"/>
      <sheetName val="3年明細SG"/>
      <sheetName val="上海"/>
      <sheetName val="本社"/>
      <sheetName val="3ヵ年data"/>
      <sheetName val="3ヵ年国別品目別"/>
      <sheetName val="表紙1"/>
      <sheetName val="①活動"/>
      <sheetName val="②進捗"/>
      <sheetName val="③推移"/>
      <sheetName val="Ha"/>
      <sheetName val="Hn"/>
      <sheetName val="Ma"/>
      <sheetName val="Mn"/>
      <sheetName val="Ta"/>
      <sheetName val="Tn"/>
      <sheetName val="Pn"/>
      <sheetName val="⑥在庫"/>
      <sheetName val="⑦課題"/>
      <sheetName val="⑧予算"/>
      <sheetName val="⑨3ヵ年"/>
      <sheetName val="⑧予算HK1"/>
      <sheetName val="⑧予算HK2"/>
      <sheetName val="⑨3ヵ年HK"/>
      <sheetName val="⑧予算SG1"/>
      <sheetName val="⑧予算SG2"/>
      <sheetName val="⑨3ヵ年SG"/>
      <sheetName val="Brand3Y"/>
      <sheetName val="HK予算"/>
      <sheetName val="SG予算"/>
      <sheetName val="表紙2"/>
      <sheetName val="品目予算"/>
      <sheetName val="3ヵ年品目PL"/>
      <sheetName val="x"/>
      <sheetName val="Ho"/>
      <sheetName val="SG3y"/>
      <sheetName val="HK3y"/>
      <sheetName val="ALL"/>
      <sheetName val="HKa"/>
      <sheetName val="HKfelbi"/>
      <sheetName val="HKn"/>
      <sheetName val="HKnn"/>
      <sheetName val="ｱｾﾜｷ"/>
      <sheetName val="MYa"/>
      <sheetName val="SGa"/>
      <sheetName val="MYn"/>
      <sheetName val="SGn"/>
      <sheetName val="NuArm"/>
      <sheetName val="NnF"/>
      <sheetName val="THa"/>
      <sheetName val="PHn"/>
      <sheetName val="INn"/>
      <sheetName val="ｽﾐｶﾞｷ"/>
      <sheetName val="生葉"/>
      <sheetName val="crack"/>
      <sheetName val="easy"/>
      <sheetName val="ﾑｸﾐ"/>
      <sheetName val="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59">
          <cell r="AD359" t="str">
            <v>Item #</v>
          </cell>
          <cell r="AE359" t="str">
            <v>Item Name</v>
          </cell>
          <cell r="AF359" t="str">
            <v>January</v>
          </cell>
          <cell r="AG359" t="str">
            <v>February</v>
          </cell>
          <cell r="AH359" t="str">
            <v>March</v>
          </cell>
          <cell r="AI359" t="str">
            <v>April</v>
          </cell>
          <cell r="AJ359" t="str">
            <v>May</v>
          </cell>
          <cell r="AK359" t="str">
            <v>June</v>
          </cell>
          <cell r="AL359" t="str">
            <v>July</v>
          </cell>
          <cell r="AM359" t="str">
            <v>August</v>
          </cell>
          <cell r="AN359" t="str">
            <v>September</v>
          </cell>
          <cell r="AO359" t="str">
            <v>October</v>
          </cell>
          <cell r="AP359" t="str">
            <v>November</v>
          </cell>
          <cell r="AQ359" t="str">
            <v>December</v>
          </cell>
        </row>
        <row r="360">
          <cell r="B360" t="str">
            <v>HK000011</v>
          </cell>
          <cell r="C360" t="str">
            <v>AMMELTZ 48ML 安美露</v>
          </cell>
          <cell r="D360">
            <v>34140</v>
          </cell>
          <cell r="E360">
            <v>0</v>
          </cell>
          <cell r="F360">
            <v>720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 t="str">
            <v>HK000011</v>
          </cell>
          <cell r="Q360" t="str">
            <v>AMMELTZ 48ML 安美露</v>
          </cell>
          <cell r="R360">
            <v>611499.65</v>
          </cell>
          <cell r="S360">
            <v>0</v>
          </cell>
          <cell r="T360">
            <v>14328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 t="str">
            <v>HK000011</v>
          </cell>
          <cell r="AE360" t="str">
            <v>AMMELTZ 48ML 安美露</v>
          </cell>
          <cell r="AF360">
            <v>307166.37</v>
          </cell>
          <cell r="AG360">
            <v>0</v>
          </cell>
          <cell r="AH360">
            <v>6583.35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</row>
        <row r="361">
          <cell r="B361" t="str">
            <v>HK000012</v>
          </cell>
          <cell r="C361" t="str">
            <v>AMMELTZ 82ML 安美露</v>
          </cell>
          <cell r="D361">
            <v>73872</v>
          </cell>
          <cell r="E361">
            <v>2160</v>
          </cell>
          <cell r="F361">
            <v>1728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 t="str">
            <v>HK000012</v>
          </cell>
          <cell r="Q361" t="str">
            <v>AMMELTZ 82ML 安美露</v>
          </cell>
          <cell r="R361">
            <v>1889498</v>
          </cell>
          <cell r="S361">
            <v>61387.199999999997</v>
          </cell>
          <cell r="T361">
            <v>49109.760000000002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 t="str">
            <v>HK000012</v>
          </cell>
          <cell r="AE361" t="str">
            <v>AMMELTZ 82ML 安美露</v>
          </cell>
          <cell r="AF361">
            <v>837482.15</v>
          </cell>
          <cell r="AG361">
            <v>24696.639999999999</v>
          </cell>
          <cell r="AH361">
            <v>19906.52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</row>
        <row r="362">
          <cell r="B362" t="str">
            <v>HK000021</v>
          </cell>
          <cell r="C362" t="str">
            <v>NEW AMMELTZ YOKO YOKO 46ML 清新</v>
          </cell>
          <cell r="D362">
            <v>54876</v>
          </cell>
          <cell r="E362">
            <v>6096</v>
          </cell>
          <cell r="F362">
            <v>7344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 t="str">
            <v>HK000021</v>
          </cell>
          <cell r="Q362" t="str">
            <v>NEW AMMELTZ YOKO YOKO 46ML 清新</v>
          </cell>
          <cell r="R362">
            <v>951264.91</v>
          </cell>
          <cell r="S362">
            <v>117478.66</v>
          </cell>
          <cell r="T362">
            <v>141445.44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 t="str">
            <v>HK000021</v>
          </cell>
          <cell r="AE362" t="str">
            <v>NEW AMMELTZ YOKO YOKO 46ML 清新</v>
          </cell>
          <cell r="AF362">
            <v>408055.47</v>
          </cell>
          <cell r="AG362">
            <v>46845</v>
          </cell>
          <cell r="AH362">
            <v>57083.75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</row>
        <row r="363">
          <cell r="B363" t="str">
            <v>HK000022</v>
          </cell>
          <cell r="C363" t="str">
            <v>NEW AMMELTZ YOKO YOKO 80ML 清新</v>
          </cell>
          <cell r="D363">
            <v>63216</v>
          </cell>
          <cell r="E363">
            <v>5472</v>
          </cell>
          <cell r="F363">
            <v>7776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 t="str">
            <v>HK000022</v>
          </cell>
          <cell r="Q363" t="str">
            <v>NEW AMMELTZ YOKO YOKO 80ML 清新</v>
          </cell>
          <cell r="R363">
            <v>1653920.2</v>
          </cell>
          <cell r="S363">
            <v>159071.04000000001</v>
          </cell>
          <cell r="T363">
            <v>226048.32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 t="str">
            <v>HK000022</v>
          </cell>
          <cell r="AE363" t="str">
            <v>NEW AMMELTZ YOKO YOKO 80ML 清新</v>
          </cell>
          <cell r="AF363">
            <v>649710.12</v>
          </cell>
          <cell r="AG363">
            <v>57799.42</v>
          </cell>
          <cell r="AH363">
            <v>82136.02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</row>
        <row r="364">
          <cell r="B364" t="str">
            <v>HK000031</v>
          </cell>
          <cell r="C364" t="str">
            <v>AMMELTZ FELBINA-ACE 46ML</v>
          </cell>
          <cell r="D364">
            <v>0</v>
          </cell>
          <cell r="E364">
            <v>0</v>
          </cell>
          <cell r="F364">
            <v>5040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 t="str">
            <v>HK000031</v>
          </cell>
          <cell r="Q364" t="str">
            <v>AMMELTZ FELBINA-ACE 46ML</v>
          </cell>
          <cell r="R364">
            <v>0</v>
          </cell>
          <cell r="S364">
            <v>0</v>
          </cell>
          <cell r="T364">
            <v>166320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 t="str">
            <v>HK000031</v>
          </cell>
          <cell r="AE364" t="str">
            <v>AMMELTZ FELBINA-ACE 46ML</v>
          </cell>
          <cell r="AF364">
            <v>0</v>
          </cell>
          <cell r="AG364">
            <v>0</v>
          </cell>
          <cell r="AH364">
            <v>73500.38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</row>
        <row r="365">
          <cell r="B365" t="str">
            <v>HK000041</v>
          </cell>
          <cell r="C365" t="str">
            <v>NODONOOL SORE THROAT SPRAY</v>
          </cell>
          <cell r="D365">
            <v>2760</v>
          </cell>
          <cell r="E365">
            <v>1452</v>
          </cell>
          <cell r="F365">
            <v>1608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 t="str">
            <v>HK000041</v>
          </cell>
          <cell r="Q365" t="str">
            <v>NODONOOL SORE THROAT SPRAY</v>
          </cell>
          <cell r="R365">
            <v>89412.75</v>
          </cell>
          <cell r="S365">
            <v>47029.35</v>
          </cell>
          <cell r="T365">
            <v>52087.95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 t="str">
            <v>HK000041</v>
          </cell>
          <cell r="AE365" t="str">
            <v>NODONOOL SORE THROAT SPRAY</v>
          </cell>
          <cell r="AF365">
            <v>67328.66</v>
          </cell>
          <cell r="AG365">
            <v>35551.47</v>
          </cell>
          <cell r="AH365">
            <v>39507.86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</row>
        <row r="366">
          <cell r="B366" t="str">
            <v>HK000051</v>
          </cell>
          <cell r="C366" t="str">
            <v>AMMELTZ CURA HEAT PATCH 2P</v>
          </cell>
          <cell r="D366">
            <v>0</v>
          </cell>
          <cell r="E366">
            <v>0</v>
          </cell>
          <cell r="F366">
            <v>1368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 t="str">
            <v>HK000051</v>
          </cell>
          <cell r="Q366" t="str">
            <v>AMMELTZ CURA HEAT PATCH 2P</v>
          </cell>
          <cell r="R366">
            <v>0</v>
          </cell>
          <cell r="S366">
            <v>0</v>
          </cell>
          <cell r="T366">
            <v>16416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 t="str">
            <v>HK000051</v>
          </cell>
          <cell r="AE366" t="str">
            <v>AMMELTZ CURA HEAT PATCH 2P</v>
          </cell>
          <cell r="AF366">
            <v>0</v>
          </cell>
          <cell r="AG366">
            <v>0</v>
          </cell>
          <cell r="AH366">
            <v>12553.86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</row>
        <row r="367">
          <cell r="B367" t="str">
            <v>HK000052</v>
          </cell>
          <cell r="C367" t="str">
            <v>AMMELTZ CURA HEAT PATCH 1P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 t="str">
            <v>HK000052</v>
          </cell>
          <cell r="Q367" t="str">
            <v>AMMELTZ CURA HEAT PATCH 1P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 t="str">
            <v>HK000052</v>
          </cell>
          <cell r="AE367" t="str">
            <v>AMMELTZ CURA HEAT PATCH 1P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</row>
        <row r="368">
          <cell r="B368" t="str">
            <v>HK001011</v>
          </cell>
          <cell r="C368" t="str">
            <v>NETSUSAMA SHEET C6P 小童貼</v>
          </cell>
          <cell r="D368">
            <v>17208</v>
          </cell>
          <cell r="E368">
            <v>8100</v>
          </cell>
          <cell r="F368">
            <v>49848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 t="str">
            <v>HK001011</v>
          </cell>
          <cell r="Q368" t="str">
            <v>NETSUSAMA SHEET C6P 小童貼</v>
          </cell>
          <cell r="R368">
            <v>250167.97</v>
          </cell>
          <cell r="S368">
            <v>117835.18</v>
          </cell>
          <cell r="T368">
            <v>722594.58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 t="str">
            <v>HK001011</v>
          </cell>
          <cell r="AE368" t="str">
            <v>NETSUSAMA SHEET C6P 小童貼</v>
          </cell>
          <cell r="AF368">
            <v>80803.100000000006</v>
          </cell>
          <cell r="AG368">
            <v>37301.980000000003</v>
          </cell>
          <cell r="AH368">
            <v>228585.9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</row>
        <row r="369">
          <cell r="B369" t="str">
            <v>HK001012</v>
          </cell>
          <cell r="C369" t="str">
            <v>NETSUSAMA SHEET C12 小童貼</v>
          </cell>
          <cell r="D369">
            <v>3744</v>
          </cell>
          <cell r="E369">
            <v>180</v>
          </cell>
          <cell r="F369">
            <v>6624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 t="str">
            <v>HK001012</v>
          </cell>
          <cell r="Q369" t="str">
            <v>NETSUSAMA SHEET C12 小童貼</v>
          </cell>
          <cell r="R369">
            <v>89709.48</v>
          </cell>
          <cell r="S369">
            <v>4632.53</v>
          </cell>
          <cell r="T369">
            <v>163919.16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 t="str">
            <v>HK001012</v>
          </cell>
          <cell r="AE369" t="str">
            <v>NETSUSAMA SHEET C12 小童貼</v>
          </cell>
          <cell r="AF369">
            <v>32894.410000000003</v>
          </cell>
          <cell r="AG369">
            <v>1574.17</v>
          </cell>
          <cell r="AH369">
            <v>57147.93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</row>
        <row r="370">
          <cell r="B370" t="str">
            <v>HK001013</v>
          </cell>
          <cell r="C370" t="str">
            <v>NETSUSAMA SHEET A6 成人貼</v>
          </cell>
          <cell r="D370">
            <v>4440</v>
          </cell>
          <cell r="E370">
            <v>3228</v>
          </cell>
          <cell r="F370">
            <v>12768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 t="str">
            <v>HK001013</v>
          </cell>
          <cell r="Q370" t="str">
            <v>NETSUSAMA SHEET A6 成人貼</v>
          </cell>
          <cell r="R370">
            <v>64601.75</v>
          </cell>
          <cell r="S370">
            <v>46949.99</v>
          </cell>
          <cell r="T370">
            <v>185176.05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 t="str">
            <v>HK001013</v>
          </cell>
          <cell r="AE370" t="str">
            <v>NETSUSAMA SHEET A6 成人貼</v>
          </cell>
          <cell r="AF370">
            <v>24249.61</v>
          </cell>
          <cell r="AG370">
            <v>17287.990000000002</v>
          </cell>
          <cell r="AH370">
            <v>68082.539999999994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1">
          <cell r="B371" t="str">
            <v>HK001014</v>
          </cell>
          <cell r="C371" t="str">
            <v>NETSUSAMA SHEET B6 嬰兒貼</v>
          </cell>
          <cell r="D371">
            <v>11652</v>
          </cell>
          <cell r="E371">
            <v>4428</v>
          </cell>
          <cell r="F371">
            <v>25872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 t="str">
            <v>HK001014</v>
          </cell>
          <cell r="Q371" t="str">
            <v>NETSUSAMA SHEET B6 嬰兒貼</v>
          </cell>
          <cell r="R371">
            <v>169459.18</v>
          </cell>
          <cell r="S371">
            <v>64391.99</v>
          </cell>
          <cell r="T371">
            <v>374979.12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 t="str">
            <v>HK001014</v>
          </cell>
          <cell r="AE371" t="str">
            <v>NETSUSAMA SHEET B6 嬰兒貼</v>
          </cell>
          <cell r="AF371">
            <v>86316.14</v>
          </cell>
          <cell r="AG371">
            <v>32801.910000000003</v>
          </cell>
          <cell r="AH371">
            <v>192543.04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</row>
        <row r="372">
          <cell r="B372" t="str">
            <v>HK001111</v>
          </cell>
          <cell r="C372" t="str">
            <v>NETSUSAMA ICY NECK BELT</v>
          </cell>
          <cell r="D372">
            <v>0</v>
          </cell>
          <cell r="E372">
            <v>48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 t="str">
            <v>HK001111</v>
          </cell>
          <cell r="Q372" t="str">
            <v>NETSUSAMA ICY NECK BELT</v>
          </cell>
          <cell r="R372">
            <v>0</v>
          </cell>
          <cell r="S372">
            <v>1920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 t="str">
            <v>HK001111</v>
          </cell>
          <cell r="AE372" t="str">
            <v>NETSUSAMA ICY NECK BELT</v>
          </cell>
          <cell r="AF372">
            <v>0</v>
          </cell>
          <cell r="AG372">
            <v>1106.05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</row>
        <row r="373">
          <cell r="B373" t="str">
            <v>HK001112</v>
          </cell>
          <cell r="C373" t="str">
            <v>NETSUSAMA ICY NECK BELT REFILL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 t="str">
            <v>HK001112</v>
          </cell>
          <cell r="Q373" t="str">
            <v>NETSUSAMA ICY NECK BELT REFILL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 t="str">
            <v>HK001112</v>
          </cell>
          <cell r="AE373" t="str">
            <v>NETSUSAMA ICY NECK BELT REFILL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</row>
        <row r="374">
          <cell r="B374" t="str">
            <v>HK001211</v>
          </cell>
          <cell r="C374" t="str">
            <v>NETSUSAMA ICY FOREHEAD BELT</v>
          </cell>
          <cell r="D374">
            <v>0</v>
          </cell>
          <cell r="E374">
            <v>0</v>
          </cell>
          <cell r="F374">
            <v>12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 t="str">
            <v>HK001211</v>
          </cell>
          <cell r="Q374" t="str">
            <v>NETSUSAMA ICY FOREHEAD BELT</v>
          </cell>
          <cell r="R374">
            <v>0</v>
          </cell>
          <cell r="S374">
            <v>0</v>
          </cell>
          <cell r="T374">
            <v>461.19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 t="str">
            <v>HK001211</v>
          </cell>
          <cell r="AE374" t="str">
            <v>NETSUSAMA ICY FOREHEAD BELT</v>
          </cell>
          <cell r="AF374">
            <v>0</v>
          </cell>
          <cell r="AG374">
            <v>0</v>
          </cell>
          <cell r="AH374">
            <v>206.72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</row>
        <row r="375">
          <cell r="B375" t="str">
            <v>HK001212</v>
          </cell>
          <cell r="C375" t="str">
            <v>NETSUSAMA ICY PILLOW (BABY)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 t="str">
            <v>HK001212</v>
          </cell>
          <cell r="Q375" t="str">
            <v>NETSUSAMA ICY PILLOW (BABY)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 t="str">
            <v>HK001212</v>
          </cell>
          <cell r="AE375" t="str">
            <v>NETSUSAMA ICY PILLOW (BABY)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</row>
        <row r="376">
          <cell r="B376" t="str">
            <v>HK002011</v>
          </cell>
          <cell r="C376" t="str">
            <v>SAWADAY LEMON 爽花蕾 檸檬味</v>
          </cell>
          <cell r="D376">
            <v>1668</v>
          </cell>
          <cell r="E376">
            <v>2436</v>
          </cell>
          <cell r="F376">
            <v>2346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 t="str">
            <v>HK002011</v>
          </cell>
          <cell r="Q376" t="str">
            <v>SAWADAY LEMON 爽花蕾 檸檬味</v>
          </cell>
          <cell r="R376">
            <v>21405.39</v>
          </cell>
          <cell r="S376">
            <v>35433.379999999997</v>
          </cell>
          <cell r="T376">
            <v>35078.49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 t="str">
            <v>HK002011</v>
          </cell>
          <cell r="AE376" t="str">
            <v>SAWADAY LEMON 爽花蕾 檸檬味</v>
          </cell>
          <cell r="AF376">
            <v>11634.65</v>
          </cell>
          <cell r="AG376">
            <v>17010.669999999998</v>
          </cell>
          <cell r="AH376">
            <v>16396.54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</row>
        <row r="377">
          <cell r="B377" t="str">
            <v>HK002012</v>
          </cell>
          <cell r="C377" t="str">
            <v>SAWADAY OLIVE 爽花蕾 桂花味</v>
          </cell>
          <cell r="D377">
            <v>2328</v>
          </cell>
          <cell r="E377">
            <v>3010</v>
          </cell>
          <cell r="F377">
            <v>2405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 t="str">
            <v>HK002012</v>
          </cell>
          <cell r="Q377" t="str">
            <v>SAWADAY OLIVE 爽花蕾 桂花味</v>
          </cell>
          <cell r="R377">
            <v>30168.98</v>
          </cell>
          <cell r="S377">
            <v>42739.87</v>
          </cell>
          <cell r="T377">
            <v>34285.339999999997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 t="str">
            <v>HK002012</v>
          </cell>
          <cell r="AE377" t="str">
            <v>SAWADAY OLIVE 爽花蕾 桂花味</v>
          </cell>
          <cell r="AF377">
            <v>16239.63</v>
          </cell>
          <cell r="AG377">
            <v>21007.82</v>
          </cell>
          <cell r="AH377">
            <v>16795.2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</row>
        <row r="378">
          <cell r="B378" t="str">
            <v>HK002013</v>
          </cell>
          <cell r="C378" t="str">
            <v>SAWADAY ROSE 爽花蕾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 t="str">
            <v>HK002013</v>
          </cell>
          <cell r="Q378" t="str">
            <v>SAWADAY ROSE 爽花蕾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 t="str">
            <v>HK002013</v>
          </cell>
          <cell r="AE378" t="str">
            <v>SAWADAY ROSE 爽花蕾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</row>
        <row r="379">
          <cell r="B379" t="str">
            <v>HK002014</v>
          </cell>
          <cell r="C379" t="str">
            <v>SAWADAY LAV.爽花蕾  薰衣草味</v>
          </cell>
          <cell r="D379">
            <v>178</v>
          </cell>
          <cell r="E379">
            <v>109</v>
          </cell>
          <cell r="F379">
            <v>264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 t="str">
            <v>HK002014</v>
          </cell>
          <cell r="Q379" t="str">
            <v>SAWADAY LAV.爽花蕾  薰衣草味</v>
          </cell>
          <cell r="R379">
            <v>1994.22</v>
          </cell>
          <cell r="S379">
            <v>883.15</v>
          </cell>
          <cell r="T379">
            <v>2781.76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 t="str">
            <v>HK002014</v>
          </cell>
          <cell r="AE379" t="str">
            <v>SAWADAY LAV.爽花蕾  薰衣草味</v>
          </cell>
          <cell r="AF379">
            <v>1237.6500000000001</v>
          </cell>
          <cell r="AG379">
            <v>757.42</v>
          </cell>
          <cell r="AH379">
            <v>1839.2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</row>
        <row r="380">
          <cell r="B380" t="str">
            <v>HK002015</v>
          </cell>
          <cell r="C380" t="str">
            <v>SAWADAY JASMINE 140G 茉莉花味</v>
          </cell>
          <cell r="D380">
            <v>240</v>
          </cell>
          <cell r="E380">
            <v>144</v>
          </cell>
          <cell r="F380">
            <v>144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 t="str">
            <v>HK002015</v>
          </cell>
          <cell r="Q380" t="str">
            <v>SAWADAY JASMINE 140G 茉莉花味</v>
          </cell>
          <cell r="R380">
            <v>2400</v>
          </cell>
          <cell r="S380">
            <v>1440</v>
          </cell>
          <cell r="T380">
            <v>1440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 t="str">
            <v>HK002015</v>
          </cell>
          <cell r="AE380" t="str">
            <v>SAWADAY JASMINE 140G 茉莉花味</v>
          </cell>
          <cell r="AF380">
            <v>1674.07</v>
          </cell>
          <cell r="AG380">
            <v>1004.44</v>
          </cell>
          <cell r="AH380">
            <v>1004.44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1">
          <cell r="B381" t="str">
            <v>HK002021</v>
          </cell>
          <cell r="C381" t="str">
            <v>SAWADAY REFILL LEMON 130G 檸檬</v>
          </cell>
          <cell r="D381">
            <v>1188</v>
          </cell>
          <cell r="E381">
            <v>2536</v>
          </cell>
          <cell r="F381">
            <v>1644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 t="str">
            <v>HK002021</v>
          </cell>
          <cell r="Q381" t="str">
            <v>SAWADAY REFILL LEMON 130G 檸檬</v>
          </cell>
          <cell r="R381">
            <v>11218.47</v>
          </cell>
          <cell r="S381">
            <v>27936.75</v>
          </cell>
          <cell r="T381">
            <v>17531.419999999998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 t="str">
            <v>HK002021</v>
          </cell>
          <cell r="AE381" t="str">
            <v>SAWADAY REFILL LEMON 130G 檸檬</v>
          </cell>
          <cell r="AF381">
            <v>4412.8599999999997</v>
          </cell>
          <cell r="AG381">
            <v>9434.9699999999993</v>
          </cell>
          <cell r="AH381">
            <v>6118.86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</row>
        <row r="382">
          <cell r="B382" t="str">
            <v>HK002022</v>
          </cell>
          <cell r="C382" t="str">
            <v>SAWADAY REFILL OLIVE 130G 桂花</v>
          </cell>
          <cell r="D382">
            <v>1999</v>
          </cell>
          <cell r="E382">
            <v>2489</v>
          </cell>
          <cell r="F382">
            <v>1856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 t="str">
            <v>HK002022</v>
          </cell>
          <cell r="Q382" t="str">
            <v>SAWADAY REFILL OLIVE 130G 桂花</v>
          </cell>
          <cell r="R382">
            <v>19325.43</v>
          </cell>
          <cell r="S382">
            <v>24209.68</v>
          </cell>
          <cell r="T382">
            <v>19166.919999999998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 t="str">
            <v>HK002022</v>
          </cell>
          <cell r="AE382" t="str">
            <v>SAWADAY REFILL OLIVE 130G 桂花</v>
          </cell>
          <cell r="AF382">
            <v>7433.08</v>
          </cell>
          <cell r="AG382">
            <v>9265.5</v>
          </cell>
          <cell r="AH382">
            <v>6911.81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</row>
        <row r="383">
          <cell r="B383" t="str">
            <v>HK002023</v>
          </cell>
          <cell r="C383" t="str">
            <v>SAWADAY REFILL ROSE 130G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 t="str">
            <v>HK002023</v>
          </cell>
          <cell r="Q383" t="str">
            <v>SAWADAY REFILL ROSE 130G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 t="str">
            <v>HK002023</v>
          </cell>
          <cell r="AE383" t="str">
            <v>SAWADAY REFILL ROSE 130G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</row>
        <row r="384">
          <cell r="B384" t="str">
            <v>HK002024</v>
          </cell>
          <cell r="C384" t="str">
            <v>SAWADAY REFILL LAV 130G 薰衣草</v>
          </cell>
          <cell r="D384">
            <v>42</v>
          </cell>
          <cell r="E384">
            <v>-20</v>
          </cell>
          <cell r="F384">
            <v>120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 t="str">
            <v>HK002024</v>
          </cell>
          <cell r="Q384" t="str">
            <v>SAWADAY REFILL LAV 130G 薰衣草</v>
          </cell>
          <cell r="R384">
            <v>471.58</v>
          </cell>
          <cell r="S384">
            <v>-233.95</v>
          </cell>
          <cell r="T384">
            <v>1030.23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 t="str">
            <v>HK002024</v>
          </cell>
          <cell r="AE384" t="str">
            <v>SAWADAY REFILL LAV 130G 薰衣草</v>
          </cell>
          <cell r="AF384">
            <v>153.93</v>
          </cell>
          <cell r="AG384">
            <v>-73.3</v>
          </cell>
          <cell r="AH384">
            <v>439.82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</row>
        <row r="385">
          <cell r="B385" t="str">
            <v>HK002025</v>
          </cell>
          <cell r="C385" t="str">
            <v>SAWADAY REFILL JAS 130G 茉莉花</v>
          </cell>
          <cell r="D385">
            <v>0</v>
          </cell>
          <cell r="E385">
            <v>0</v>
          </cell>
          <cell r="F385">
            <v>96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 t="str">
            <v>HK002025</v>
          </cell>
          <cell r="Q385" t="str">
            <v>SAWADAY REFILL JAS 130G 茉莉花</v>
          </cell>
          <cell r="R385">
            <v>0</v>
          </cell>
          <cell r="S385">
            <v>0</v>
          </cell>
          <cell r="T385">
            <v>768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 t="str">
            <v>HK002025</v>
          </cell>
          <cell r="AE385" t="str">
            <v>SAWADAY REFILL JAS 130G 茉莉花</v>
          </cell>
          <cell r="AF385">
            <v>0</v>
          </cell>
          <cell r="AG385">
            <v>0</v>
          </cell>
          <cell r="AH385">
            <v>357.18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</row>
        <row r="386">
          <cell r="B386" t="str">
            <v>HK002031</v>
          </cell>
          <cell r="C386" t="str">
            <v>GOMI SAWADAY (LEMON)</v>
          </cell>
          <cell r="D386">
            <v>169</v>
          </cell>
          <cell r="E386">
            <v>480</v>
          </cell>
          <cell r="F386">
            <v>166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 t="str">
            <v>HK002031</v>
          </cell>
          <cell r="Q386" t="str">
            <v>GOMI SAWADAY (LEMON)</v>
          </cell>
          <cell r="R386">
            <v>2050.71</v>
          </cell>
          <cell r="S386">
            <v>5653.16</v>
          </cell>
          <cell r="T386">
            <v>2044.81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 t="str">
            <v>HK002031</v>
          </cell>
          <cell r="AE386" t="str">
            <v>GOMI SAWADAY (LEMON)</v>
          </cell>
          <cell r="AF386">
            <v>682.27</v>
          </cell>
          <cell r="AG386">
            <v>1938.74</v>
          </cell>
          <cell r="AH386">
            <v>670.49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</row>
        <row r="387">
          <cell r="B387" t="str">
            <v>HK002032</v>
          </cell>
          <cell r="C387" t="str">
            <v>GOMI SAWADAY (SOAP)</v>
          </cell>
          <cell r="D387">
            <v>118</v>
          </cell>
          <cell r="E387">
            <v>96</v>
          </cell>
          <cell r="F387">
            <v>48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 t="str">
            <v>HK002032</v>
          </cell>
          <cell r="Q387" t="str">
            <v>GOMI SAWADAY (SOAP)</v>
          </cell>
          <cell r="R387">
            <v>1440.83</v>
          </cell>
          <cell r="S387">
            <v>1185.17</v>
          </cell>
          <cell r="T387">
            <v>583.59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 t="str">
            <v>HK002032</v>
          </cell>
          <cell r="AE387" t="str">
            <v>GOMI SAWADAY (SOAP)</v>
          </cell>
          <cell r="AF387">
            <v>759.7</v>
          </cell>
          <cell r="AG387">
            <v>618.07000000000005</v>
          </cell>
          <cell r="AH387">
            <v>309.02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</row>
        <row r="388">
          <cell r="B388" t="str">
            <v>HK002041</v>
          </cell>
          <cell r="C388" t="str">
            <v>AROMA SAWADAY (LAVENDER)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 t="str">
            <v>HK002041</v>
          </cell>
          <cell r="Q388" t="str">
            <v>AROMA SAWADAY (LAVENDER)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 t="str">
            <v>HK002041</v>
          </cell>
          <cell r="AE388" t="str">
            <v>AROMA SAWADAY (LAVENDER)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</row>
        <row r="389">
          <cell r="B389" t="str">
            <v>HK002042</v>
          </cell>
          <cell r="C389" t="str">
            <v>AROMA SAWADAY (ROSE)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 t="str">
            <v>HK002042</v>
          </cell>
          <cell r="Q389" t="str">
            <v>AROMA SAWADAY (ROSE)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 t="str">
            <v>HK002042</v>
          </cell>
          <cell r="AE389" t="str">
            <v>AROMA SAWADAY (ROSE)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B390" t="str">
            <v>HK002043</v>
          </cell>
          <cell r="C390" t="str">
            <v>AROMA SAWADAY (LEMON)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 t="str">
            <v>HK002043</v>
          </cell>
          <cell r="Q390" t="str">
            <v>AROMA SAWADAY (LEMON)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 t="str">
            <v>HK002043</v>
          </cell>
          <cell r="AE390" t="str">
            <v>AROMA SAWADAY (LEMON)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</row>
        <row r="391">
          <cell r="B391" t="str">
            <v>HK002061</v>
          </cell>
          <cell r="C391" t="str">
            <v>香居源 - LEMON 350ml 檸檬味</v>
          </cell>
          <cell r="D391">
            <v>1106</v>
          </cell>
          <cell r="E391">
            <v>978</v>
          </cell>
          <cell r="F391">
            <v>1146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 t="str">
            <v>HK002061</v>
          </cell>
          <cell r="Q391" t="str">
            <v>香居源 - LEMON 350ml 檸檬味</v>
          </cell>
          <cell r="R391">
            <v>11822.64</v>
          </cell>
          <cell r="S391">
            <v>10520.72</v>
          </cell>
          <cell r="T391">
            <v>12641.16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 t="str">
            <v>HK002061</v>
          </cell>
          <cell r="AE391" t="str">
            <v>香居源 - LEMON 350ml 檸檬味</v>
          </cell>
          <cell r="AF391">
            <v>6429.33</v>
          </cell>
          <cell r="AG391">
            <v>5688.73</v>
          </cell>
          <cell r="AH391">
            <v>6668.81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</row>
        <row r="392">
          <cell r="B392" t="str">
            <v>HK002062</v>
          </cell>
          <cell r="C392" t="str">
            <v>香居源 - LAVENDER 350ml 薰衣草</v>
          </cell>
          <cell r="D392">
            <v>1743</v>
          </cell>
          <cell r="E392">
            <v>2525</v>
          </cell>
          <cell r="F392">
            <v>2470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 t="str">
            <v>HK002062</v>
          </cell>
          <cell r="Q392" t="str">
            <v>香居源 - LAVENDER 350ml 薰衣草</v>
          </cell>
          <cell r="R392">
            <v>22023.49</v>
          </cell>
          <cell r="S392">
            <v>31812.7</v>
          </cell>
          <cell r="T392">
            <v>31156.41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 t="str">
            <v>HK002062</v>
          </cell>
          <cell r="AE392" t="str">
            <v>香居源 - LAVENDER 350ml 薰衣草</v>
          </cell>
          <cell r="AF392">
            <v>10132.19</v>
          </cell>
          <cell r="AG392">
            <v>14685.37</v>
          </cell>
          <cell r="AH392">
            <v>14371.6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</row>
        <row r="393">
          <cell r="B393" t="str">
            <v>HK002063</v>
          </cell>
          <cell r="C393" t="str">
            <v>香居源 - JASMINE350ml 茉莉花味</v>
          </cell>
          <cell r="D393">
            <v>2632</v>
          </cell>
          <cell r="E393">
            <v>4206</v>
          </cell>
          <cell r="F393">
            <v>4320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 t="str">
            <v>HK002063</v>
          </cell>
          <cell r="Q393" t="str">
            <v>香居源 - JASMINE350ml 茉莉花味</v>
          </cell>
          <cell r="R393">
            <v>32304.71</v>
          </cell>
          <cell r="S393">
            <v>56478.41</v>
          </cell>
          <cell r="T393">
            <v>53157.2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 t="str">
            <v>HK002063</v>
          </cell>
          <cell r="AE393" t="str">
            <v>香居源 - JASMINE350ml 茉莉花味</v>
          </cell>
          <cell r="AF393">
            <v>15300.15</v>
          </cell>
          <cell r="AG393">
            <v>24458.7</v>
          </cell>
          <cell r="AH393">
            <v>25130.04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4">
          <cell r="B394" t="str">
            <v>HK002064</v>
          </cell>
          <cell r="C394" t="str">
            <v>香居源 - ROSE 350ml 玫瑰花味</v>
          </cell>
          <cell r="D394">
            <v>206</v>
          </cell>
          <cell r="E394">
            <v>359</v>
          </cell>
          <cell r="F394">
            <v>262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 t="str">
            <v>HK002064</v>
          </cell>
          <cell r="Q394" t="str">
            <v>香居源 - ROSE 350ml 玫瑰花味</v>
          </cell>
          <cell r="R394">
            <v>2039.78</v>
          </cell>
          <cell r="S394">
            <v>3587.6</v>
          </cell>
          <cell r="T394">
            <v>2672.68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 t="str">
            <v>HK002064</v>
          </cell>
          <cell r="AE394" t="str">
            <v>香居源 - ROSE 350ml 玫瑰花味</v>
          </cell>
          <cell r="AF394">
            <v>1197.57</v>
          </cell>
          <cell r="AG394">
            <v>2087.13</v>
          </cell>
          <cell r="AH394">
            <v>1524.94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</row>
        <row r="395">
          <cell r="B395" t="str">
            <v>HK002065</v>
          </cell>
          <cell r="C395" t="str">
            <v>香居源 - TROPICAL 350ml 熱帶果</v>
          </cell>
          <cell r="D395">
            <v>216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 t="str">
            <v>HK002065</v>
          </cell>
          <cell r="Q395" t="str">
            <v>香居源 - TROPICAL 350ml 熱帶果</v>
          </cell>
          <cell r="R395">
            <v>2160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 t="str">
            <v>HK002065</v>
          </cell>
          <cell r="AE395" t="str">
            <v>香居源 - TROPICAL 350ml 熱帶果</v>
          </cell>
          <cell r="AF395">
            <v>1247.02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</row>
        <row r="396">
          <cell r="B396" t="str">
            <v>HK002111</v>
          </cell>
          <cell r="C396" t="str">
            <v>CHARCOAL DEODORIZER 炭力角型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 t="str">
            <v>HK002111</v>
          </cell>
          <cell r="Q396" t="str">
            <v>CHARCOAL DEODORIZER 炭力角型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 t="str">
            <v>HK002111</v>
          </cell>
          <cell r="AE396" t="str">
            <v>CHARCOAL DEODORIZER 炭力角型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</row>
        <row r="397">
          <cell r="B397" t="str">
            <v>HK002112</v>
          </cell>
          <cell r="C397" t="str">
            <v>ROOM LIQUID DEO 炭之消臭元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 t="str">
            <v>HK002112</v>
          </cell>
          <cell r="Q397" t="str">
            <v>ROOM LIQUID DEO 炭之消臭元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 t="str">
            <v>HK002112</v>
          </cell>
          <cell r="AE397" t="str">
            <v>ROOM LIQUID DEO 炭之消臭元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</row>
        <row r="398">
          <cell r="B398" t="str">
            <v>HK002113</v>
          </cell>
          <cell r="C398" t="str">
            <v>SHOSHUGEN FOR ROOM CHARCOAL(炭</v>
          </cell>
          <cell r="D398">
            <v>1552</v>
          </cell>
          <cell r="E398">
            <v>1596</v>
          </cell>
          <cell r="F398">
            <v>1734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 t="str">
            <v>HK002113</v>
          </cell>
          <cell r="Q398" t="str">
            <v>SHOSHUGEN FOR ROOM CHARCOAL(炭</v>
          </cell>
          <cell r="R398">
            <v>34611.64</v>
          </cell>
          <cell r="S398">
            <v>35422.21</v>
          </cell>
          <cell r="T398">
            <v>39408.39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 t="str">
            <v>HK002113</v>
          </cell>
          <cell r="AE398" t="str">
            <v>SHOSHUGEN FOR ROOM CHARCOAL(炭</v>
          </cell>
          <cell r="AF398">
            <v>19655.189999999999</v>
          </cell>
          <cell r="AG398">
            <v>20175.48</v>
          </cell>
          <cell r="AH398">
            <v>21973.23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</row>
        <row r="399">
          <cell r="B399" t="str">
            <v>HK002114</v>
          </cell>
          <cell r="C399" t="str">
            <v>SHOSHUGEN FOR ROOM YUZU柚子</v>
          </cell>
          <cell r="D399">
            <v>30</v>
          </cell>
          <cell r="E399">
            <v>24</v>
          </cell>
          <cell r="F399">
            <v>12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 t="str">
            <v>HK002114</v>
          </cell>
          <cell r="Q399" t="str">
            <v>SHOSHUGEN FOR ROOM YUZU柚子</v>
          </cell>
          <cell r="R399">
            <v>796.5</v>
          </cell>
          <cell r="S399">
            <v>637.20000000000005</v>
          </cell>
          <cell r="T399">
            <v>318.60000000000002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 t="str">
            <v>HK002114</v>
          </cell>
          <cell r="AE399" t="str">
            <v>SHOSHUGEN FOR ROOM YUZU柚子</v>
          </cell>
          <cell r="AF399">
            <v>360.19</v>
          </cell>
          <cell r="AG399">
            <v>288.14</v>
          </cell>
          <cell r="AH399">
            <v>144.08000000000001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B400" t="str">
            <v>HK002115</v>
          </cell>
          <cell r="C400" t="str">
            <v>SHOSHUGEN FOR ROOM (茶花)</v>
          </cell>
          <cell r="D400">
            <v>36</v>
          </cell>
          <cell r="E400">
            <v>12</v>
          </cell>
          <cell r="F400">
            <v>24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 t="str">
            <v>HK002115</v>
          </cell>
          <cell r="Q400" t="str">
            <v>SHOSHUGEN FOR ROOM (茶花)</v>
          </cell>
          <cell r="R400">
            <v>892.32</v>
          </cell>
          <cell r="S400">
            <v>318.60000000000002</v>
          </cell>
          <cell r="T400">
            <v>637.20000000000005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 t="str">
            <v>HK002115</v>
          </cell>
          <cell r="AE400" t="str">
            <v>SHOSHUGEN FOR ROOM (茶花)</v>
          </cell>
          <cell r="AF400">
            <v>393.13</v>
          </cell>
          <cell r="AG400">
            <v>131.05000000000001</v>
          </cell>
          <cell r="AH400">
            <v>262.08999999999997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</row>
        <row r="401">
          <cell r="B401" t="str">
            <v>HK002116</v>
          </cell>
          <cell r="C401" t="str">
            <v>SHOSHUGEN FOR ROOM LAVENDER</v>
          </cell>
          <cell r="D401">
            <v>0</v>
          </cell>
          <cell r="E401">
            <v>0</v>
          </cell>
          <cell r="F401">
            <v>48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 t="str">
            <v>HK002116</v>
          </cell>
          <cell r="Q401" t="str">
            <v>SHOSHUGEN FOR ROOM LAVENDER</v>
          </cell>
          <cell r="R401">
            <v>0</v>
          </cell>
          <cell r="S401">
            <v>0</v>
          </cell>
          <cell r="T401">
            <v>984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 t="str">
            <v>HK002116</v>
          </cell>
          <cell r="AE401" t="str">
            <v>SHOSHUGEN FOR ROOM LAVENDER</v>
          </cell>
          <cell r="AF401">
            <v>0</v>
          </cell>
          <cell r="AG401">
            <v>0</v>
          </cell>
          <cell r="AH401">
            <v>568.54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</row>
        <row r="402">
          <cell r="B402" t="str">
            <v>HK002117</v>
          </cell>
          <cell r="C402" t="str">
            <v>SHOSHUGEN FOR ROOM (菊花)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 t="str">
            <v>HK002117</v>
          </cell>
          <cell r="Q402" t="str">
            <v>SHOSHUGEN FOR ROOM (菊花)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 t="str">
            <v>HK002117</v>
          </cell>
          <cell r="AE402" t="str">
            <v>SHOSHUGEN FOR ROOM (菊花)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</row>
        <row r="403">
          <cell r="B403" t="str">
            <v>HK002118</v>
          </cell>
          <cell r="C403" t="str">
            <v>SHOSHUGEN FOR ROOM SNOW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 t="str">
            <v>HK002118</v>
          </cell>
          <cell r="Q403" t="str">
            <v>SHOSHUGEN FOR ROOM SNOW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 t="str">
            <v>HK002118</v>
          </cell>
          <cell r="AE403" t="str">
            <v>SHOSHUGEN FOR ROOM SNOW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</row>
        <row r="404">
          <cell r="B404" t="str">
            <v>HK002119</v>
          </cell>
          <cell r="C404" t="str">
            <v>SHOSHUGEN AG 400ML 消臭元Ag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 t="str">
            <v>HK002119</v>
          </cell>
          <cell r="Q404" t="str">
            <v>SHOSHUGEN AG 400ML 消臭元Ag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 t="str">
            <v>HK002119</v>
          </cell>
          <cell r="AE404" t="str">
            <v>SHOSHUGEN AG 400ML 消臭元Ag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B405" t="str">
            <v>HK002120</v>
          </cell>
          <cell r="C405" t="str">
            <v>SHOSHUGEN ION-CITRUS 400ML</v>
          </cell>
          <cell r="D405">
            <v>18</v>
          </cell>
          <cell r="E405">
            <v>264</v>
          </cell>
          <cell r="F405">
            <v>30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 t="str">
            <v>HK002120</v>
          </cell>
          <cell r="Q405" t="str">
            <v>SHOSHUGEN ION-CITRUS 400ML</v>
          </cell>
          <cell r="R405">
            <v>383.55</v>
          </cell>
          <cell r="S405">
            <v>5625.77</v>
          </cell>
          <cell r="T405">
            <v>639.24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 t="str">
            <v>HK002120</v>
          </cell>
          <cell r="AE405" t="str">
            <v>SHOSHUGEN ION-CITRUS 400ML</v>
          </cell>
          <cell r="AF405">
            <v>165.12</v>
          </cell>
          <cell r="AG405">
            <v>2421.7600000000002</v>
          </cell>
          <cell r="AH405">
            <v>275.2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</row>
        <row r="406">
          <cell r="B406" t="str">
            <v>HK002121</v>
          </cell>
          <cell r="C406" t="str">
            <v>WAFUKA - SAKURA (紅色)和風櫻花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 t="str">
            <v>HK002121</v>
          </cell>
          <cell r="Q406" t="str">
            <v>WAFUKA - SAKURA (紅色)和風櫻花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 t="str">
            <v>HK002121</v>
          </cell>
          <cell r="AE406" t="str">
            <v>WAFUKA - SAKURA (紅色)和風櫻花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</row>
        <row r="407">
          <cell r="B407" t="str">
            <v>HK002122</v>
          </cell>
          <cell r="C407" t="str">
            <v>WAFUKA - INCENSE(藍色)和風飄香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 t="str">
            <v>HK002122</v>
          </cell>
          <cell r="Q407" t="str">
            <v>WAFUKA - INCENSE(藍色)和風飄香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 t="str">
            <v>HK002122</v>
          </cell>
          <cell r="AE407" t="str">
            <v>WAFUKA - INCENSE(藍色)和風飄香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</row>
        <row r="408">
          <cell r="B408" t="str">
            <v>HK002123</v>
          </cell>
          <cell r="C408" t="str">
            <v>WAFUKA - TEA (綠色) 和風綠茶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 t="str">
            <v>HK002123</v>
          </cell>
          <cell r="Q408" t="str">
            <v>WAFUKA - TEA (綠色) 和風綠茶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 t="str">
            <v>HK002123</v>
          </cell>
          <cell r="AE408" t="str">
            <v>WAFUKA - TEA (綠色) 和風綠茶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09">
          <cell r="B409" t="str">
            <v>HK002131</v>
          </cell>
          <cell r="C409" t="str">
            <v>BURANKORON - (紅色) 果香噹櫻桃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 t="str">
            <v>HK002131</v>
          </cell>
          <cell r="Q409" t="str">
            <v>BURANKORON - (紅色) 果香噹櫻桃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 t="str">
            <v>HK002131</v>
          </cell>
          <cell r="AE409" t="str">
            <v>BURANKORON - (紅色) 果香噹櫻桃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B410" t="str">
            <v>HK002132</v>
          </cell>
          <cell r="C410" t="str">
            <v>BURANKORON - (紫色)果香噹薰衣草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 t="str">
            <v>HK002132</v>
          </cell>
          <cell r="Q410" t="str">
            <v>BURANKORON - (紫色)果香噹薰衣草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 t="str">
            <v>HK002132</v>
          </cell>
          <cell r="AE410" t="str">
            <v>BURANKORON - (紫色)果香噹薰衣草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</row>
        <row r="411">
          <cell r="B411" t="str">
            <v>HK002133</v>
          </cell>
          <cell r="C411" t="str">
            <v>BURANKORON - (黃色) 果香噹柚子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 t="str">
            <v>HK002133</v>
          </cell>
          <cell r="Q411" t="str">
            <v>BURANKORON - (黃色) 果香噹柚子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 t="str">
            <v>HK002133</v>
          </cell>
          <cell r="AE411" t="str">
            <v>BURANKORON - (黃色) 果香噹柚子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</row>
        <row r="412">
          <cell r="B412" t="str">
            <v>HK002134</v>
          </cell>
          <cell r="C412" t="str">
            <v>BURANKORON - (藍色) 果香噹肥皂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 t="str">
            <v>HK002134</v>
          </cell>
          <cell r="Q412" t="str">
            <v>BURANKORON - (藍色) 果香噹肥皂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 t="str">
            <v>HK002134</v>
          </cell>
          <cell r="AE412" t="str">
            <v>BURANKORON - (藍色) 果香噹肥皂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</row>
        <row r="413">
          <cell r="B413" t="str">
            <v>HK002141</v>
          </cell>
          <cell r="C413" t="str">
            <v>ANIMAL 消臭元 ROSE (兔仔)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 t="str">
            <v>HK002141</v>
          </cell>
          <cell r="Q413" t="str">
            <v>ANIMAL 消臭元 ROSE (兔仔)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 t="str">
            <v>HK002141</v>
          </cell>
          <cell r="AE413" t="str">
            <v>ANIMAL 消臭元 ROSE (兔仔)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</row>
        <row r="414">
          <cell r="B414" t="str">
            <v>HK002142</v>
          </cell>
          <cell r="C414" t="str">
            <v>ANIMAL 消臭元 LIME (青蛙仔)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 t="str">
            <v>HK002142</v>
          </cell>
          <cell r="Q414" t="str">
            <v>ANIMAL 消臭元 LIME (青蛙仔)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 t="str">
            <v>HK002142</v>
          </cell>
          <cell r="AE414" t="str">
            <v>ANIMAL 消臭元 LIME (青蛙仔)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B415" t="str">
            <v>HK002143</v>
          </cell>
          <cell r="C415" t="str">
            <v>ANIMAL 消臭元 GRAPEFRUIT長頸鹿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 t="str">
            <v>HK002143</v>
          </cell>
          <cell r="Q415" t="str">
            <v>ANIMAL 消臭元 GRAPEFRUIT長頸鹿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 t="str">
            <v>HK002143</v>
          </cell>
          <cell r="AE415" t="str">
            <v>ANIMAL 消臭元 GRAPEFRUIT長頸鹿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</row>
        <row r="416">
          <cell r="B416" t="str">
            <v>HK002144</v>
          </cell>
          <cell r="C416" t="str">
            <v>ANIMAL 消臭元 LYCHEE (熊貓)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 t="str">
            <v>HK002144</v>
          </cell>
          <cell r="Q416" t="str">
            <v>ANIMAL 消臭元 LYCHEE (熊貓)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 t="str">
            <v>HK002144</v>
          </cell>
          <cell r="AE416" t="str">
            <v>ANIMAL 消臭元 LYCHEE (熊貓)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</row>
        <row r="417">
          <cell r="B417" t="str">
            <v>HK002145</v>
          </cell>
          <cell r="C417" t="str">
            <v>ANIMAL 消臭元 MINT (企鵝)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 t="str">
            <v>HK002145</v>
          </cell>
          <cell r="Q417" t="str">
            <v>ANIMAL 消臭元 MINT (企鵝)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 t="str">
            <v>HK002145</v>
          </cell>
          <cell r="AE417" t="str">
            <v>ANIMAL 消臭元 MINT (企鵝)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</row>
        <row r="418">
          <cell r="B418" t="str">
            <v>HK002146</v>
          </cell>
          <cell r="C418" t="str">
            <v>ANIMAL 消臭元 PINEAPPLE 芝娃娃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 t="str">
            <v>HK002146</v>
          </cell>
          <cell r="Q418" t="str">
            <v>ANIMAL 消臭元 PINEAPPLE 芝娃娃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 t="str">
            <v>HK002146</v>
          </cell>
          <cell r="AE418" t="str">
            <v>ANIMAL 消臭元 PINEAPPLE 芝娃娃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</row>
        <row r="419">
          <cell r="B419" t="str">
            <v>HK002147</v>
          </cell>
          <cell r="C419" t="str">
            <v>ANIMAL 消臭元 MUSCAT SODA 河童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 t="str">
            <v>HK002147</v>
          </cell>
          <cell r="Q419" t="str">
            <v>ANIMAL 消臭元 MUSCAT SODA 河童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 t="str">
            <v>HK002147</v>
          </cell>
          <cell r="AE419" t="str">
            <v>ANIMAL 消臭元 MUSCAT SODA 河童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</row>
        <row r="420">
          <cell r="B420" t="str">
            <v>HK002151</v>
          </cell>
          <cell r="C420" t="str">
            <v>SHOSHU GARDEN - LAVENDER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 t="str">
            <v>HK002151</v>
          </cell>
          <cell r="Q420" t="str">
            <v>SHOSHU GARDEN - LAVENDER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 t="str">
            <v>HK002151</v>
          </cell>
          <cell r="AE420" t="str">
            <v>SHOSHU GARDEN - LAVENDER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</row>
        <row r="421">
          <cell r="B421" t="str">
            <v>HK002152</v>
          </cell>
          <cell r="C421" t="str">
            <v>SHOSHU GARDEN - ITALIAN HERB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 t="str">
            <v>HK002152</v>
          </cell>
          <cell r="Q421" t="str">
            <v>SHOSHU GARDEN - ITALIAN HERB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 t="str">
            <v>HK002152</v>
          </cell>
          <cell r="AE421" t="str">
            <v>SHOSHU GARDEN - ITALIAN HERB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</row>
        <row r="422">
          <cell r="B422" t="str">
            <v>HK002161</v>
          </cell>
          <cell r="C422" t="str">
            <v>SHOSHU SHABON BLUE藍色肥皂香</v>
          </cell>
          <cell r="D422">
            <v>114</v>
          </cell>
          <cell r="E422">
            <v>264</v>
          </cell>
          <cell r="F422">
            <v>72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 t="str">
            <v>HK002161</v>
          </cell>
          <cell r="Q422" t="str">
            <v>SHOSHU SHABON BLUE藍色肥皂香</v>
          </cell>
          <cell r="R422">
            <v>2478.08</v>
          </cell>
          <cell r="S422">
            <v>5158.2</v>
          </cell>
          <cell r="T422">
            <v>1479.3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 t="str">
            <v>HK002161</v>
          </cell>
          <cell r="AE422" t="str">
            <v>SHOSHU SHABON BLUE藍色肥皂香</v>
          </cell>
          <cell r="AF422">
            <v>1289.68</v>
          </cell>
          <cell r="AG422">
            <v>2989.04</v>
          </cell>
          <cell r="AH422">
            <v>821.14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</row>
        <row r="423">
          <cell r="B423" t="str">
            <v>HK002162</v>
          </cell>
          <cell r="C423" t="str">
            <v>SHOSHU SHABON PINK花卉肥皂香</v>
          </cell>
          <cell r="D423">
            <v>84</v>
          </cell>
          <cell r="E423">
            <v>252</v>
          </cell>
          <cell r="F423">
            <v>42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 t="str">
            <v>HK002162</v>
          </cell>
          <cell r="Q423" t="str">
            <v>SHOSHU SHABON PINK花卉肥皂香</v>
          </cell>
          <cell r="R423">
            <v>1891.98</v>
          </cell>
          <cell r="S423">
            <v>4923.76</v>
          </cell>
          <cell r="T423">
            <v>820.54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 t="str">
            <v>HK002162</v>
          </cell>
          <cell r="AE423" t="str">
            <v>SHOSHU SHABON PINK花卉肥皂香</v>
          </cell>
          <cell r="AF423">
            <v>928.08</v>
          </cell>
          <cell r="AG423">
            <v>2802.23</v>
          </cell>
          <cell r="AH423">
            <v>471.55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</row>
        <row r="424">
          <cell r="B424" t="str">
            <v>HK002163</v>
          </cell>
          <cell r="C424" t="str">
            <v>SHOSHU SHABON WARDROBE SOAP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 t="str">
            <v>HK002163</v>
          </cell>
          <cell r="Q424" t="str">
            <v>SHOSHU SHABON WARDROBE SOAP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 t="str">
            <v>HK002163</v>
          </cell>
          <cell r="AE424" t="str">
            <v>SHOSHU SHABON WARDROBE SOAP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B425" t="str">
            <v>HK002164</v>
          </cell>
          <cell r="C425" t="str">
            <v>SHOSHU SHABON WARDROBE FLORAL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 t="str">
            <v>HK002164</v>
          </cell>
          <cell r="Q425" t="str">
            <v>SHOSHU SHABON WARDROBE FLORAL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 t="str">
            <v>HK002164</v>
          </cell>
          <cell r="AE425" t="str">
            <v>SHOSHU SHABON WARDROBE FLORAL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</row>
        <row r="426">
          <cell r="B426" t="str">
            <v>HK002165</v>
          </cell>
          <cell r="C426" t="str">
            <v>SHOSHU SHABON SOFT PINK</v>
          </cell>
          <cell r="D426">
            <v>12</v>
          </cell>
          <cell r="E426">
            <v>0</v>
          </cell>
          <cell r="F426">
            <v>36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 t="str">
            <v>HK002165</v>
          </cell>
          <cell r="Q426" t="str">
            <v>SHOSHU SHABON SOFT PINK</v>
          </cell>
          <cell r="R426">
            <v>267.44</v>
          </cell>
          <cell r="S426">
            <v>0</v>
          </cell>
          <cell r="T426">
            <v>874.92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 t="str">
            <v>HK002165</v>
          </cell>
          <cell r="AE426" t="str">
            <v>SHOSHU SHABON SOFT PINK</v>
          </cell>
          <cell r="AF426">
            <v>139.16999999999999</v>
          </cell>
          <cell r="AG426">
            <v>0</v>
          </cell>
          <cell r="AH426">
            <v>417.52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</row>
        <row r="427">
          <cell r="B427" t="str">
            <v>HK002171</v>
          </cell>
          <cell r="C427" t="str">
            <v>SCENTED ROOM BABY POW 微香空間</v>
          </cell>
          <cell r="D427">
            <v>1270</v>
          </cell>
          <cell r="E427">
            <v>1536</v>
          </cell>
          <cell r="F427">
            <v>1116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 t="str">
            <v>HK002171</v>
          </cell>
          <cell r="Q427" t="str">
            <v>SCENTED ROOM BABY POW 微香空間</v>
          </cell>
          <cell r="R427">
            <v>28716.02</v>
          </cell>
          <cell r="S427">
            <v>34646.74</v>
          </cell>
          <cell r="T427">
            <v>25266.83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 t="str">
            <v>HK002171</v>
          </cell>
          <cell r="AE427" t="str">
            <v>SCENTED ROOM BABY POW 微香空間</v>
          </cell>
          <cell r="AF427">
            <v>18915.759999999998</v>
          </cell>
          <cell r="AG427">
            <v>23035.31</v>
          </cell>
          <cell r="AH427">
            <v>16772.169999999998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</row>
        <row r="428">
          <cell r="B428" t="str">
            <v>HK002172</v>
          </cell>
          <cell r="C428" t="str">
            <v>SCENTED ROOM REFIL 微香空間替換</v>
          </cell>
          <cell r="D428">
            <v>968</v>
          </cell>
          <cell r="E428">
            <v>900</v>
          </cell>
          <cell r="F428">
            <v>684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 t="str">
            <v>HK002172</v>
          </cell>
          <cell r="Q428" t="str">
            <v>SCENTED ROOM REFIL 微香空間替換</v>
          </cell>
          <cell r="R428">
            <v>12243.4</v>
          </cell>
          <cell r="S428">
            <v>12207.89</v>
          </cell>
          <cell r="T428">
            <v>9330.27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 t="str">
            <v>HK002172</v>
          </cell>
          <cell r="AE428" t="str">
            <v>SCENTED ROOM REFIL 微香空間替換</v>
          </cell>
          <cell r="AF428">
            <v>7057.71</v>
          </cell>
          <cell r="AG428">
            <v>6561.91</v>
          </cell>
          <cell r="AH428">
            <v>4987.1000000000004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B429" t="str">
            <v>HK002173</v>
          </cell>
          <cell r="C429" t="str">
            <v>SCENTED ROOM SOAP 微香空間 肥皂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 t="str">
            <v>HK002173</v>
          </cell>
          <cell r="Q429" t="str">
            <v>SCENTED ROOM SOAP 微香空間 肥皂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 t="str">
            <v>HK002173</v>
          </cell>
          <cell r="AE429" t="str">
            <v>SCENTED ROOM SOAP 微香空間 肥皂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</row>
        <row r="430">
          <cell r="B430" t="str">
            <v>HK002174</v>
          </cell>
          <cell r="C430" t="str">
            <v>MUKOKUKAN ROOM 無香空間 350g</v>
          </cell>
          <cell r="D430">
            <v>24</v>
          </cell>
          <cell r="E430">
            <v>12</v>
          </cell>
          <cell r="F430">
            <v>24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 t="str">
            <v>HK002174</v>
          </cell>
          <cell r="Q430" t="str">
            <v>MUKOKUKAN ROOM 無香空間 350g</v>
          </cell>
          <cell r="R430">
            <v>548.73</v>
          </cell>
          <cell r="S430">
            <v>281.39999999999998</v>
          </cell>
          <cell r="T430">
            <v>548.73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 t="str">
            <v>HK002174</v>
          </cell>
          <cell r="AE430" t="str">
            <v>MUKOKUKAN ROOM 無香空間 350g</v>
          </cell>
          <cell r="AF430">
            <v>342.28</v>
          </cell>
          <cell r="AG430">
            <v>171.14</v>
          </cell>
          <cell r="AH430">
            <v>342.29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</row>
        <row r="431">
          <cell r="B431" t="str">
            <v>HK002175</v>
          </cell>
          <cell r="C431" t="str">
            <v>SCENTED CAR DEO 車用微香空間</v>
          </cell>
          <cell r="D431">
            <v>72</v>
          </cell>
          <cell r="E431">
            <v>324</v>
          </cell>
          <cell r="F431">
            <v>192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 t="str">
            <v>HK002175</v>
          </cell>
          <cell r="Q431" t="str">
            <v>SCENTED CAR DEO 車用微香空間</v>
          </cell>
          <cell r="R431">
            <v>1298.1600000000001</v>
          </cell>
          <cell r="S431">
            <v>6069.31</v>
          </cell>
          <cell r="T431">
            <v>3460.3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 t="str">
            <v>HK002175</v>
          </cell>
          <cell r="AE431" t="str">
            <v>SCENTED CAR DEO 車用微香空間</v>
          </cell>
          <cell r="AF431">
            <v>764.28</v>
          </cell>
          <cell r="AG431">
            <v>3439.29</v>
          </cell>
          <cell r="AH431">
            <v>2038.14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32">
          <cell r="B432" t="str">
            <v>HK002176</v>
          </cell>
          <cell r="C432" t="str">
            <v>NON-SCENTED CAR DEO車用無香空間</v>
          </cell>
          <cell r="D432">
            <v>48</v>
          </cell>
          <cell r="E432">
            <v>264</v>
          </cell>
          <cell r="F432">
            <v>72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 t="str">
            <v>HK002176</v>
          </cell>
          <cell r="Q432" t="str">
            <v>NON-SCENTED CAR DEO車用無香空間</v>
          </cell>
          <cell r="R432">
            <v>865.44</v>
          </cell>
          <cell r="S432">
            <v>4988.25</v>
          </cell>
          <cell r="T432">
            <v>1298.1500000000001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 t="str">
            <v>HK002176</v>
          </cell>
          <cell r="AE432" t="str">
            <v>NON-SCENTED CAR DEO車用無香空間</v>
          </cell>
          <cell r="AF432">
            <v>478.88</v>
          </cell>
          <cell r="AG432">
            <v>2633.84</v>
          </cell>
          <cell r="AH432">
            <v>718.32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</row>
        <row r="433">
          <cell r="B433" t="str">
            <v>HK002181</v>
          </cell>
          <cell r="C433" t="str">
            <v>CLEAIR ROOM DEO (GREEN)</v>
          </cell>
          <cell r="D433">
            <v>84</v>
          </cell>
          <cell r="E433">
            <v>264</v>
          </cell>
          <cell r="F433">
            <v>12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 t="str">
            <v>HK002181</v>
          </cell>
          <cell r="Q433" t="str">
            <v>CLEAIR ROOM DEO (GREEN)</v>
          </cell>
          <cell r="R433">
            <v>1771.63</v>
          </cell>
          <cell r="S433">
            <v>5567.78</v>
          </cell>
          <cell r="T433">
            <v>253.09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 t="str">
            <v>HK002181</v>
          </cell>
          <cell r="AE433" t="str">
            <v>CLEAIR ROOM DEO (GREEN)</v>
          </cell>
          <cell r="AF433">
            <v>1054.54</v>
          </cell>
          <cell r="AG433">
            <v>3314.25</v>
          </cell>
          <cell r="AH433">
            <v>150.63999999999999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</row>
        <row r="434">
          <cell r="B434" t="str">
            <v>HK002182</v>
          </cell>
          <cell r="C434" t="str">
            <v>CLEAIR ROOM DEO (PINK)</v>
          </cell>
          <cell r="D434">
            <v>24</v>
          </cell>
          <cell r="E434">
            <v>444</v>
          </cell>
          <cell r="F434">
            <v>84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 t="str">
            <v>HK002182</v>
          </cell>
          <cell r="Q434" t="str">
            <v>CLEAIR ROOM DEO (PINK)</v>
          </cell>
          <cell r="R434">
            <v>506.18</v>
          </cell>
          <cell r="S434">
            <v>9364.15</v>
          </cell>
          <cell r="T434">
            <v>1771.63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 t="str">
            <v>HK002182</v>
          </cell>
          <cell r="AE434" t="str">
            <v>CLEAIR ROOM DEO (PINK)</v>
          </cell>
          <cell r="AF434">
            <v>299.44</v>
          </cell>
          <cell r="AG434">
            <v>5539.7</v>
          </cell>
          <cell r="AH434">
            <v>1048.04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</row>
        <row r="435">
          <cell r="B435" t="str">
            <v>HK002191</v>
          </cell>
          <cell r="C435" t="str">
            <v>BIYORI SAKURA 日和香 櫻</v>
          </cell>
          <cell r="D435">
            <v>48</v>
          </cell>
          <cell r="E435">
            <v>12</v>
          </cell>
          <cell r="F435">
            <v>48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 t="str">
            <v>HK002191</v>
          </cell>
          <cell r="Q435" t="str">
            <v>BIYORI SAKURA 日和香 櫻</v>
          </cell>
          <cell r="R435">
            <v>1089.5999999999999</v>
          </cell>
          <cell r="S435">
            <v>272.16000000000003</v>
          </cell>
          <cell r="T435">
            <v>1089.5999999999999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 t="str">
            <v>HK002191</v>
          </cell>
          <cell r="AE435" t="str">
            <v>BIYORI SAKURA 日和香 櫻</v>
          </cell>
          <cell r="AF435">
            <v>604.14</v>
          </cell>
          <cell r="AG435">
            <v>151.04</v>
          </cell>
          <cell r="AH435">
            <v>604.14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</row>
        <row r="436">
          <cell r="B436" t="str">
            <v>HK002192</v>
          </cell>
          <cell r="C436" t="str">
            <v>BIYORI SUIREN 日和香 睡蓮</v>
          </cell>
          <cell r="D436">
            <v>60</v>
          </cell>
          <cell r="E436">
            <v>36</v>
          </cell>
          <cell r="F436">
            <v>-390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 t="str">
            <v>HK002192</v>
          </cell>
          <cell r="Q436" t="str">
            <v>BIYORI SUIREN 日和香 睡蓮</v>
          </cell>
          <cell r="R436">
            <v>1336.83</v>
          </cell>
          <cell r="S436">
            <v>741.69</v>
          </cell>
          <cell r="T436">
            <v>-7935.29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 t="str">
            <v>HK002192</v>
          </cell>
          <cell r="AE436" t="str">
            <v>BIYORI SUIREN 日和香 睡蓮</v>
          </cell>
          <cell r="AF436">
            <v>765.6</v>
          </cell>
          <cell r="AG436">
            <v>457.08</v>
          </cell>
          <cell r="AH436">
            <v>-4951.66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</row>
        <row r="437">
          <cell r="B437" t="str">
            <v>HK002193</v>
          </cell>
          <cell r="C437" t="str">
            <v>BIYORI FUJI 日和香 紫藤</v>
          </cell>
          <cell r="D437">
            <v>24</v>
          </cell>
          <cell r="E437">
            <v>12</v>
          </cell>
          <cell r="F437">
            <v>-462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 t="str">
            <v>HK002193</v>
          </cell>
          <cell r="Q437" t="str">
            <v>BIYORI FUJI 日和香 紫藤</v>
          </cell>
          <cell r="R437">
            <v>494.46</v>
          </cell>
          <cell r="S437">
            <v>247.23</v>
          </cell>
          <cell r="T437">
            <v>-9518.36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 t="str">
            <v>HK002193</v>
          </cell>
          <cell r="AE437" t="str">
            <v>BIYORI FUJI 日和香 紫藤</v>
          </cell>
          <cell r="AF437">
            <v>273.39</v>
          </cell>
          <cell r="AG437">
            <v>136.69999999999999</v>
          </cell>
          <cell r="AH437">
            <v>-5263.34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</row>
        <row r="438">
          <cell r="B438" t="str">
            <v>HK002194</v>
          </cell>
          <cell r="C438" t="str">
            <v>BIYORI TANGERINE 日和香 蜜柑花</v>
          </cell>
          <cell r="D438">
            <v>0</v>
          </cell>
          <cell r="E438">
            <v>360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 t="str">
            <v>HK002194</v>
          </cell>
          <cell r="Q438" t="str">
            <v>BIYORI TANGERINE 日和香 蜜柑花</v>
          </cell>
          <cell r="R438">
            <v>0</v>
          </cell>
          <cell r="S438">
            <v>8098.92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 t="str">
            <v>HK002194</v>
          </cell>
          <cell r="AE438" t="str">
            <v>BIYORI TANGERINE 日和香 蜜柑花</v>
          </cell>
          <cell r="AF438">
            <v>0</v>
          </cell>
          <cell r="AG438">
            <v>4628.78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</row>
        <row r="439">
          <cell r="B439" t="str">
            <v>HK002211</v>
          </cell>
          <cell r="C439" t="str">
            <v>SHOSHUGEN MIST FOR TOBACCO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 t="str">
            <v>HK002211</v>
          </cell>
          <cell r="Q439" t="str">
            <v>SHOSHUGEN MIST FOR TOBACCO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 t="str">
            <v>HK002211</v>
          </cell>
          <cell r="AE439" t="str">
            <v>SHOSHUGEN MIST FOR TOBACCO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</row>
        <row r="440">
          <cell r="B440" t="str">
            <v>HK002212</v>
          </cell>
          <cell r="C440" t="str">
            <v>SHOSHUGEN MIST FOR PETS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 t="str">
            <v>HK002212</v>
          </cell>
          <cell r="Q440" t="str">
            <v>SHOSHUGEN MIST FOR PETS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 t="str">
            <v>HK002212</v>
          </cell>
          <cell r="AE440" t="str">
            <v>SHOSHUGEN MIST FOR PETS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</row>
        <row r="441">
          <cell r="B441" t="str">
            <v>HK002213</v>
          </cell>
          <cell r="C441" t="str">
            <v>SHOSHUGEN TOILET (ION CITRUS)</v>
          </cell>
          <cell r="D441">
            <v>0</v>
          </cell>
          <cell r="E441">
            <v>0</v>
          </cell>
          <cell r="F441">
            <v>20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 t="str">
            <v>HK002213</v>
          </cell>
          <cell r="Q441" t="str">
            <v>SHOSHUGEN TOILET (ION CITRUS)</v>
          </cell>
          <cell r="R441">
            <v>0</v>
          </cell>
          <cell r="S441">
            <v>0</v>
          </cell>
          <cell r="T441">
            <v>410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 t="str">
            <v>HK002213</v>
          </cell>
          <cell r="AE441" t="str">
            <v>SHOSHUGEN TOILET (ION CITRUS)</v>
          </cell>
          <cell r="AF441">
            <v>0</v>
          </cell>
          <cell r="AG441">
            <v>0</v>
          </cell>
          <cell r="AH441">
            <v>181.46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</row>
        <row r="442">
          <cell r="B442" t="str">
            <v>HK002214</v>
          </cell>
          <cell r="C442" t="str">
            <v>SHOSHUGEN TOILET  (SPAFLOWER)</v>
          </cell>
          <cell r="D442">
            <v>284</v>
          </cell>
          <cell r="E442">
            <v>323</v>
          </cell>
          <cell r="F442">
            <v>330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 t="str">
            <v>HK002214</v>
          </cell>
          <cell r="Q442" t="str">
            <v>SHOSHUGEN TOILET  (SPAFLOWER)</v>
          </cell>
          <cell r="R442">
            <v>6021.96</v>
          </cell>
          <cell r="S442">
            <v>6717.74</v>
          </cell>
          <cell r="T442">
            <v>7062.73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 t="str">
            <v>HK002214</v>
          </cell>
          <cell r="AE442" t="str">
            <v>SHOSHUGEN TOILET  (SPAFLOWER)</v>
          </cell>
          <cell r="AF442">
            <v>2784.25</v>
          </cell>
          <cell r="AG442">
            <v>3137.4</v>
          </cell>
          <cell r="AH442">
            <v>3205.37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</row>
        <row r="443">
          <cell r="B443" t="str">
            <v>HK002215</v>
          </cell>
          <cell r="C443" t="str">
            <v>SHOSHUGEN TOILET (LAVENDER)</v>
          </cell>
          <cell r="D443">
            <v>82</v>
          </cell>
          <cell r="E443">
            <v>331</v>
          </cell>
          <cell r="F443">
            <v>170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 t="str">
            <v>HK002215</v>
          </cell>
          <cell r="Q443" t="str">
            <v>SHOSHUGEN TOILET (LAVENDER)</v>
          </cell>
          <cell r="R443">
            <v>1785.5</v>
          </cell>
          <cell r="S443">
            <v>6901.91</v>
          </cell>
          <cell r="T443">
            <v>3755.72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 t="str">
            <v>HK002215</v>
          </cell>
          <cell r="AE443" t="str">
            <v>SHOSHUGEN TOILET (LAVENDER)</v>
          </cell>
          <cell r="AF443">
            <v>809.11</v>
          </cell>
          <cell r="AG443">
            <v>3232.24</v>
          </cell>
          <cell r="AH443">
            <v>1660.09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</row>
        <row r="444">
          <cell r="B444" t="str">
            <v>HK002221</v>
          </cell>
          <cell r="C444" t="str">
            <v>TOILET 1-DROP DEO 廁所1滴消臭液</v>
          </cell>
          <cell r="D444">
            <v>180</v>
          </cell>
          <cell r="E444">
            <v>8</v>
          </cell>
          <cell r="F444">
            <v>222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 t="str">
            <v>HK002221</v>
          </cell>
          <cell r="Q444" t="str">
            <v>TOILET 1-DROP DEO 廁所1滴消臭液</v>
          </cell>
          <cell r="R444">
            <v>2814.96</v>
          </cell>
          <cell r="S444">
            <v>119.87</v>
          </cell>
          <cell r="T444">
            <v>3454.08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 t="str">
            <v>HK002221</v>
          </cell>
          <cell r="AE444" t="str">
            <v>TOILET 1-DROP DEO 廁所1滴消臭液</v>
          </cell>
          <cell r="AF444">
            <v>1851.1</v>
          </cell>
          <cell r="AG444">
            <v>83.7</v>
          </cell>
          <cell r="AH444">
            <v>2297.9299999999998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</row>
        <row r="445">
          <cell r="B445" t="str">
            <v>HK002222</v>
          </cell>
          <cell r="C445" t="str">
            <v>TOILET DEO SPRAY 廁所消臭噴霧</v>
          </cell>
          <cell r="D445">
            <v>108</v>
          </cell>
          <cell r="E445">
            <v>60</v>
          </cell>
          <cell r="F445">
            <v>138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 t="str">
            <v>HK002222</v>
          </cell>
          <cell r="Q445" t="str">
            <v>TOILET DEO SPRAY 廁所消臭噴霧</v>
          </cell>
          <cell r="R445">
            <v>1707.36</v>
          </cell>
          <cell r="S445">
            <v>936.24</v>
          </cell>
          <cell r="T445">
            <v>2189.2800000000002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 t="str">
            <v>HK002222</v>
          </cell>
          <cell r="AE445" t="str">
            <v>TOILET DEO SPRAY 廁所消臭噴霧</v>
          </cell>
          <cell r="AF445">
            <v>1042.71</v>
          </cell>
          <cell r="AG445">
            <v>579.27</v>
          </cell>
          <cell r="AH445">
            <v>1334.53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</row>
        <row r="446">
          <cell r="B446" t="str">
            <v>HK002231</v>
          </cell>
          <cell r="C446" t="str">
            <v>CLOTHES DEO SPRAY 衣類消臭噴霧</v>
          </cell>
          <cell r="D446">
            <v>153</v>
          </cell>
          <cell r="E446">
            <v>120</v>
          </cell>
          <cell r="F446">
            <v>216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 t="str">
            <v>HK002231</v>
          </cell>
          <cell r="Q446" t="str">
            <v>CLOTHES DEO SPRAY 衣類消臭噴霧</v>
          </cell>
          <cell r="R446">
            <v>2408.4699999999998</v>
          </cell>
          <cell r="S446">
            <v>1943.64</v>
          </cell>
          <cell r="T446">
            <v>3414.72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 t="str">
            <v>HK002231</v>
          </cell>
          <cell r="AE446" t="str">
            <v>CLOTHES DEO SPRAY 衣類消臭噴霧</v>
          </cell>
          <cell r="AF446">
            <v>1440.45</v>
          </cell>
          <cell r="AG446">
            <v>1129.6600000000001</v>
          </cell>
          <cell r="AH446">
            <v>2037.21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</row>
        <row r="447">
          <cell r="B447" t="str">
            <v>HK002311</v>
          </cell>
          <cell r="C447" t="str">
            <v>SHOSHUGEN ROOM FLORAL SOFTENER</v>
          </cell>
          <cell r="D447">
            <v>0</v>
          </cell>
          <cell r="E447">
            <v>0</v>
          </cell>
          <cell r="F447">
            <v>456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 t="str">
            <v>HK002311</v>
          </cell>
          <cell r="Q447" t="str">
            <v>SHOSHUGEN ROOM FLORAL SOFTENER</v>
          </cell>
          <cell r="R447">
            <v>0</v>
          </cell>
          <cell r="S447">
            <v>0</v>
          </cell>
          <cell r="T447">
            <v>9403.1200000000008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 t="str">
            <v>HK002311</v>
          </cell>
          <cell r="AE447" t="str">
            <v>SHOSHUGEN ROOM FLORAL SOFTENER</v>
          </cell>
          <cell r="AF447">
            <v>0</v>
          </cell>
          <cell r="AG447">
            <v>0</v>
          </cell>
          <cell r="AH447">
            <v>5740.3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</row>
        <row r="448">
          <cell r="B448" t="str">
            <v>HK002312</v>
          </cell>
          <cell r="C448" t="str">
            <v>SHOSHUGEN FOR PETS (GREEN TEA)</v>
          </cell>
          <cell r="D448">
            <v>0</v>
          </cell>
          <cell r="E448">
            <v>0</v>
          </cell>
          <cell r="F448">
            <v>228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 t="str">
            <v>HK002312</v>
          </cell>
          <cell r="Q448" t="str">
            <v>SHOSHUGEN FOR PETS (GREEN TEA)</v>
          </cell>
          <cell r="R448">
            <v>0</v>
          </cell>
          <cell r="S448">
            <v>0</v>
          </cell>
          <cell r="T448">
            <v>4924.68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 t="str">
            <v>HK002312</v>
          </cell>
          <cell r="AE448" t="str">
            <v>SHOSHUGEN FOR PETS (GREEN TEA)</v>
          </cell>
          <cell r="AF448">
            <v>0</v>
          </cell>
          <cell r="AG448">
            <v>0</v>
          </cell>
          <cell r="AH448">
            <v>2901.82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</row>
        <row r="449">
          <cell r="B449" t="str">
            <v>HK002321</v>
          </cell>
          <cell r="C449" t="str">
            <v>WORLD FRAGRANCE ROSE</v>
          </cell>
          <cell r="D449">
            <v>0</v>
          </cell>
          <cell r="E449">
            <v>228</v>
          </cell>
          <cell r="F449">
            <v>84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 t="str">
            <v>HK002321</v>
          </cell>
          <cell r="Q449" t="str">
            <v>WORLD FRAGRANCE ROSE</v>
          </cell>
          <cell r="R449">
            <v>0</v>
          </cell>
          <cell r="S449">
            <v>4646.6400000000003</v>
          </cell>
          <cell r="T449">
            <v>1711.91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 t="str">
            <v>HK002321</v>
          </cell>
          <cell r="AE449" t="str">
            <v>WORLD FRAGRANCE ROSE</v>
          </cell>
          <cell r="AF449">
            <v>0</v>
          </cell>
          <cell r="AG449">
            <v>2483.6799999999998</v>
          </cell>
          <cell r="AH449">
            <v>915.02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B450" t="str">
            <v>HK002322</v>
          </cell>
          <cell r="C450" t="str">
            <v>WORLD FRAGRANCE PLUMERIA</v>
          </cell>
          <cell r="D450">
            <v>0</v>
          </cell>
          <cell r="E450">
            <v>228</v>
          </cell>
          <cell r="F450">
            <v>120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 t="str">
            <v>HK002322</v>
          </cell>
          <cell r="Q450" t="str">
            <v>WORLD FRAGRANCE PLUMERIA</v>
          </cell>
          <cell r="R450">
            <v>0</v>
          </cell>
          <cell r="S450">
            <v>4646.6400000000003</v>
          </cell>
          <cell r="T450">
            <v>2445.59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 t="str">
            <v>HK002322</v>
          </cell>
          <cell r="AE450" t="str">
            <v>WORLD FRAGRANCE PLUMERIA</v>
          </cell>
          <cell r="AF450">
            <v>0</v>
          </cell>
          <cell r="AG450">
            <v>2483.6799999999998</v>
          </cell>
          <cell r="AH450">
            <v>1307.17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</row>
        <row r="451">
          <cell r="B451" t="str">
            <v>HK002323</v>
          </cell>
          <cell r="C451" t="str">
            <v>WORLD FRAGRANCE SUNFLOWER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 t="str">
            <v>HK002323</v>
          </cell>
          <cell r="Q451" t="str">
            <v>WORLD FRAGRANCE SUNFLOWER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 t="str">
            <v>HK002323</v>
          </cell>
          <cell r="AE451" t="str">
            <v>WORLD FRAGRANCE SUNFLOWER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</row>
        <row r="452">
          <cell r="B452" t="str">
            <v>HK002411</v>
          </cell>
          <cell r="C452" t="str">
            <v>SLIM KIMCO</v>
          </cell>
          <cell r="D452">
            <v>0</v>
          </cell>
          <cell r="E452">
            <v>0</v>
          </cell>
          <cell r="F452">
            <v>228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 t="str">
            <v>HK002411</v>
          </cell>
          <cell r="Q452" t="str">
            <v>SLIM KIMCO</v>
          </cell>
          <cell r="R452">
            <v>0</v>
          </cell>
          <cell r="S452">
            <v>0</v>
          </cell>
          <cell r="T452">
            <v>4451.5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 t="str">
            <v>HK002411</v>
          </cell>
          <cell r="AE452" t="str">
            <v>SLIM KIMCO</v>
          </cell>
          <cell r="AF452">
            <v>0</v>
          </cell>
          <cell r="AG452">
            <v>0</v>
          </cell>
          <cell r="AH452">
            <v>1816.1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</row>
        <row r="453">
          <cell r="B453" t="str">
            <v>HK003011</v>
          </cell>
          <cell r="C453" t="str">
            <v>TOILET CLEANING TABLET廁所洗淨</v>
          </cell>
          <cell r="D453">
            <v>2976</v>
          </cell>
          <cell r="E453">
            <v>2832</v>
          </cell>
          <cell r="F453">
            <v>2700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 t="str">
            <v>HK003011</v>
          </cell>
          <cell r="Q453" t="str">
            <v>TOILET CLEANING TABLET廁所洗淨</v>
          </cell>
          <cell r="R453">
            <v>39787.74</v>
          </cell>
          <cell r="S453">
            <v>38060.080000000002</v>
          </cell>
          <cell r="T453">
            <v>36717.089999999997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 t="str">
            <v>HK003011</v>
          </cell>
          <cell r="AE453" t="str">
            <v>TOILET CLEANING TABLET廁所洗淨</v>
          </cell>
          <cell r="AF453">
            <v>23735.38</v>
          </cell>
          <cell r="AG453">
            <v>22563.27</v>
          </cell>
          <cell r="AH453">
            <v>21573.73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</row>
        <row r="454">
          <cell r="B454" t="str">
            <v>HK003012</v>
          </cell>
          <cell r="C454" t="str">
            <v>TOILET CLEANER TABLET 1P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 t="str">
            <v>HK003012</v>
          </cell>
          <cell r="Q454" t="str">
            <v>TOILET CLEANER TABLET 1P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 t="str">
            <v>HK003012</v>
          </cell>
          <cell r="AE454" t="str">
            <v>TOILET CLEANER TABLET 1P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</row>
        <row r="455">
          <cell r="B455" t="str">
            <v>HK003013</v>
          </cell>
          <cell r="C455" t="str">
            <v>TOILET CLEANER TABLET 6P</v>
          </cell>
          <cell r="D455">
            <v>12</v>
          </cell>
          <cell r="E455">
            <v>36</v>
          </cell>
          <cell r="F455">
            <v>72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 t="str">
            <v>HK003013</v>
          </cell>
          <cell r="Q455" t="str">
            <v>TOILET CLEANER TABLET 6P</v>
          </cell>
          <cell r="R455">
            <v>281.04000000000002</v>
          </cell>
          <cell r="S455">
            <v>851.4</v>
          </cell>
          <cell r="T455">
            <v>1711.08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 t="str">
            <v>HK003013</v>
          </cell>
          <cell r="AE455" t="str">
            <v>TOILET CLEANER TABLET 6P</v>
          </cell>
          <cell r="AF455">
            <v>128.24</v>
          </cell>
          <cell r="AG455">
            <v>390.91</v>
          </cell>
          <cell r="AH455">
            <v>781.82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</row>
        <row r="456">
          <cell r="B456" t="str">
            <v>HK003021</v>
          </cell>
          <cell r="C456" t="str">
            <v>MICROWAVE CLEANER微波爐潔布</v>
          </cell>
          <cell r="D456">
            <v>180</v>
          </cell>
          <cell r="E456">
            <v>126</v>
          </cell>
          <cell r="F456">
            <v>357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 t="str">
            <v>HK003021</v>
          </cell>
          <cell r="Q456" t="str">
            <v>MICROWAVE CLEANER微波爐潔布</v>
          </cell>
          <cell r="R456">
            <v>3131.33</v>
          </cell>
          <cell r="S456">
            <v>2207.6799999999998</v>
          </cell>
          <cell r="T456">
            <v>6158.28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 t="str">
            <v>HK003021</v>
          </cell>
          <cell r="AE456" t="str">
            <v>MICROWAVE CLEANER微波爐潔布</v>
          </cell>
          <cell r="AF456">
            <v>1839.46</v>
          </cell>
          <cell r="AG456">
            <v>1290.23</v>
          </cell>
          <cell r="AH456">
            <v>3655.63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</row>
        <row r="457">
          <cell r="B457" t="str">
            <v>HK003022</v>
          </cell>
          <cell r="C457" t="str">
            <v>MICROWAVE CLEANER 4P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 t="str">
            <v>HK003022</v>
          </cell>
          <cell r="Q457" t="str">
            <v>MICROWAVE CLEANER 4P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 t="str">
            <v>HK003022</v>
          </cell>
          <cell r="AE457" t="str">
            <v>MICROWAVE CLEANER 4P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B458" t="str">
            <v>HK003031</v>
          </cell>
          <cell r="C458" t="str">
            <v>KITCHEN SOAP PAD 海綿潔布</v>
          </cell>
          <cell r="D458">
            <v>32</v>
          </cell>
          <cell r="E458">
            <v>32</v>
          </cell>
          <cell r="F458">
            <v>80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 t="str">
            <v>HK003031</v>
          </cell>
          <cell r="Q458" t="str">
            <v>KITCHEN SOAP PAD 海綿潔布</v>
          </cell>
          <cell r="R458">
            <v>466.72</v>
          </cell>
          <cell r="S458">
            <v>445.86</v>
          </cell>
          <cell r="T458">
            <v>1234.6400000000001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 t="str">
            <v>HK003031</v>
          </cell>
          <cell r="AE458" t="str">
            <v>KITCHEN SOAP PAD 海綿潔布</v>
          </cell>
          <cell r="AF458">
            <v>255.42</v>
          </cell>
          <cell r="AG458">
            <v>255.41</v>
          </cell>
          <cell r="AH458">
            <v>638.54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</row>
        <row r="459">
          <cell r="B459" t="str">
            <v>HK003041</v>
          </cell>
          <cell r="C459" t="str">
            <v>POT CLEANSER 3P 水壺洗淨師</v>
          </cell>
          <cell r="D459">
            <v>618</v>
          </cell>
          <cell r="E459">
            <v>270</v>
          </cell>
          <cell r="F459">
            <v>586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 t="str">
            <v>HK003041</v>
          </cell>
          <cell r="Q459" t="str">
            <v>POT CLEANSER 3P 水壺洗淨師</v>
          </cell>
          <cell r="R459">
            <v>8288.2099999999991</v>
          </cell>
          <cell r="S459">
            <v>3450.96</v>
          </cell>
          <cell r="T459">
            <v>7820.33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 t="str">
            <v>HK003041</v>
          </cell>
          <cell r="AE459" t="str">
            <v>POT CLEANSER 3P 水壺洗淨師</v>
          </cell>
          <cell r="AF459">
            <v>5017.6499999999996</v>
          </cell>
          <cell r="AG459">
            <v>2215.44</v>
          </cell>
          <cell r="AH459">
            <v>4833.22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</row>
        <row r="460">
          <cell r="B460" t="str">
            <v>HK003042</v>
          </cell>
          <cell r="C460" t="str">
            <v>POT CLEANER 1P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 t="str">
            <v>HK003042</v>
          </cell>
          <cell r="Q460" t="str">
            <v>POT CLEANER 1P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 t="str">
            <v>HK003042</v>
          </cell>
          <cell r="AE460" t="str">
            <v>POT CLEANER 1P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</row>
        <row r="461">
          <cell r="B461" t="str">
            <v>HK003051</v>
          </cell>
          <cell r="C461" t="str">
            <v>SANIBON PIPE CLEANER喉管清潔液</v>
          </cell>
          <cell r="D461">
            <v>1212</v>
          </cell>
          <cell r="E461">
            <v>1439</v>
          </cell>
          <cell r="F461">
            <v>1001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 t="str">
            <v>HK003051</v>
          </cell>
          <cell r="Q461" t="str">
            <v>SANIBON PIPE CLEANER喉管清潔液</v>
          </cell>
          <cell r="R461">
            <v>23443.21</v>
          </cell>
          <cell r="S461">
            <v>28131.07</v>
          </cell>
          <cell r="T461">
            <v>19850.73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 t="str">
            <v>HK003051</v>
          </cell>
          <cell r="AE461" t="str">
            <v>SANIBON PIPE CLEANER喉管清潔液</v>
          </cell>
          <cell r="AF461">
            <v>15232.93</v>
          </cell>
          <cell r="AG461">
            <v>18462.53</v>
          </cell>
          <cell r="AH461">
            <v>12883.12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B462" t="str">
            <v>HK003061</v>
          </cell>
          <cell r="C462" t="str">
            <v>WASH MACHINE CLEANER 洗衣機洗淨</v>
          </cell>
          <cell r="D462">
            <v>126</v>
          </cell>
          <cell r="E462">
            <v>24</v>
          </cell>
          <cell r="F462">
            <v>48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 t="str">
            <v>HK003061</v>
          </cell>
          <cell r="Q462" t="str">
            <v>WASH MACHINE CLEANER 洗衣機洗淨</v>
          </cell>
          <cell r="R462">
            <v>2853.95</v>
          </cell>
          <cell r="S462">
            <v>514.14</v>
          </cell>
          <cell r="T462">
            <v>1082.4000000000001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 t="str">
            <v>HK003061</v>
          </cell>
          <cell r="AE462" t="str">
            <v>WASH MACHINE CLEANER 洗衣機洗淨</v>
          </cell>
          <cell r="AF462">
            <v>1751.29</v>
          </cell>
          <cell r="AG462">
            <v>333.58</v>
          </cell>
          <cell r="AH462">
            <v>670.74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</row>
        <row r="463">
          <cell r="B463" t="str">
            <v>HK003071</v>
          </cell>
          <cell r="C463" t="str">
            <v>AIRCON DUST SHEET 冷氣機吸塵貼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 t="str">
            <v>HK003071</v>
          </cell>
          <cell r="Q463" t="str">
            <v>AIRCON DUST SHEET 冷氣機吸塵貼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 t="str">
            <v>HK003071</v>
          </cell>
          <cell r="AE463" t="str">
            <v>AIRCON DUST SHEET 冷氣機吸塵貼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</row>
        <row r="464">
          <cell r="B464" t="str">
            <v>HK003081</v>
          </cell>
          <cell r="C464" t="str">
            <v>DISHWASHER CLEANSER 食器洗淨師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 t="str">
            <v>HK003081</v>
          </cell>
          <cell r="Q464" t="str">
            <v>DISHWASHER CLEANSER 食器洗淨師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 t="str">
            <v>HK003081</v>
          </cell>
          <cell r="AE464" t="str">
            <v>DISHWASHER CLEANSER 食器洗淨師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</row>
        <row r="465">
          <cell r="B465" t="str">
            <v>HK003091</v>
          </cell>
          <cell r="C465" t="str">
            <v>BLUELET DOBON SENJO BLEACH</v>
          </cell>
          <cell r="D465">
            <v>12</v>
          </cell>
          <cell r="E465">
            <v>36</v>
          </cell>
          <cell r="F465">
            <v>72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 t="str">
            <v>HK003091</v>
          </cell>
          <cell r="Q465" t="str">
            <v>BLUELET DOBON SENJO BLEACH</v>
          </cell>
          <cell r="R465">
            <v>211.44</v>
          </cell>
          <cell r="S465">
            <v>634.32000000000005</v>
          </cell>
          <cell r="T465">
            <v>1268.6400000000001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 t="str">
            <v>HK003091</v>
          </cell>
          <cell r="AE465" t="str">
            <v>BLUELET DOBON SENJO BLEACH</v>
          </cell>
          <cell r="AF465">
            <v>130.18</v>
          </cell>
          <cell r="AG465">
            <v>394.08</v>
          </cell>
          <cell r="AH465">
            <v>788.16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</row>
        <row r="466">
          <cell r="B466" t="str">
            <v>HK004011</v>
          </cell>
          <cell r="C466" t="str">
            <v>TOILET TISSUE H 便座紙(攜帶裝)</v>
          </cell>
          <cell r="D466">
            <v>288</v>
          </cell>
          <cell r="E466">
            <v>552</v>
          </cell>
          <cell r="F466">
            <v>432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 t="str">
            <v>HK004011</v>
          </cell>
          <cell r="Q466" t="str">
            <v>TOILET TISSUE H 便座紙(攜帶裝)</v>
          </cell>
          <cell r="R466">
            <v>3594.95</v>
          </cell>
          <cell r="S466">
            <v>6300.54</v>
          </cell>
          <cell r="T466">
            <v>5035.91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 t="str">
            <v>HK004011</v>
          </cell>
          <cell r="AE466" t="str">
            <v>TOILET TISSUE H 便座紙(攜帶裝)</v>
          </cell>
          <cell r="AF466">
            <v>2076.96</v>
          </cell>
          <cell r="AG466">
            <v>3980.84</v>
          </cell>
          <cell r="AH466">
            <v>3117.76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</row>
        <row r="467">
          <cell r="B467" t="str">
            <v>HK004012</v>
          </cell>
          <cell r="C467" t="str">
            <v>TOILET TISSUE BOX 便座紙(盒裝)</v>
          </cell>
          <cell r="D467">
            <v>216</v>
          </cell>
          <cell r="E467">
            <v>86</v>
          </cell>
          <cell r="F467">
            <v>132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 t="str">
            <v>HK004012</v>
          </cell>
          <cell r="Q467" t="str">
            <v>TOILET TISSUE BOX 便座紙(盒裝)</v>
          </cell>
          <cell r="R467">
            <v>5066.6400000000003</v>
          </cell>
          <cell r="S467">
            <v>1966.16</v>
          </cell>
          <cell r="T467">
            <v>3123.8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 t="str">
            <v>HK004012</v>
          </cell>
          <cell r="AE467" t="str">
            <v>TOILET TISSUE BOX 便座紙(盒裝)</v>
          </cell>
          <cell r="AF467">
            <v>3544.81</v>
          </cell>
          <cell r="AG467">
            <v>1411.35</v>
          </cell>
          <cell r="AH467">
            <v>2170.09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</row>
        <row r="468">
          <cell r="B468" t="str">
            <v>HK004021</v>
          </cell>
          <cell r="C468" t="str">
            <v>LENS CLEANER 10P 眼鏡紙</v>
          </cell>
          <cell r="D468">
            <v>3150</v>
          </cell>
          <cell r="E468">
            <v>2198</v>
          </cell>
          <cell r="F468">
            <v>3228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 t="str">
            <v>HK004021</v>
          </cell>
          <cell r="Q468" t="str">
            <v>LENS CLEANER 10P 眼鏡紙</v>
          </cell>
          <cell r="R468">
            <v>39791.15</v>
          </cell>
          <cell r="S468">
            <v>18890</v>
          </cell>
          <cell r="T468">
            <v>40644.769999999997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 t="str">
            <v>HK004021</v>
          </cell>
          <cell r="AE468" t="str">
            <v>LENS CLEANER 10P 眼鏡紙</v>
          </cell>
          <cell r="AF468">
            <v>14081.94</v>
          </cell>
          <cell r="AG468">
            <v>9792.32</v>
          </cell>
          <cell r="AH468">
            <v>13711.93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</row>
        <row r="469">
          <cell r="B469" t="str">
            <v>HK004022</v>
          </cell>
          <cell r="C469" t="str">
            <v>LENS CLEANER 40P 眼鏡紙</v>
          </cell>
          <cell r="D469">
            <v>240</v>
          </cell>
          <cell r="E469">
            <v>480</v>
          </cell>
          <cell r="F469">
            <v>288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 t="str">
            <v>HK004022</v>
          </cell>
          <cell r="Q469" t="str">
            <v>LENS CLEANER 40P 眼鏡紙</v>
          </cell>
          <cell r="R469">
            <v>12230.4</v>
          </cell>
          <cell r="S469">
            <v>24460.799999999999</v>
          </cell>
          <cell r="T469">
            <v>14676.48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 t="str">
            <v>HK004022</v>
          </cell>
          <cell r="AE469" t="str">
            <v>LENS CLEANER 40P 眼鏡紙</v>
          </cell>
          <cell r="AF469">
            <v>5776.56</v>
          </cell>
          <cell r="AG469">
            <v>11606.29</v>
          </cell>
          <cell r="AH469">
            <v>7042.29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</row>
        <row r="470">
          <cell r="B470" t="str">
            <v>HK004023</v>
          </cell>
          <cell r="C470" t="str">
            <v>LENS CLEANER 3P 眼鏡紙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 t="str">
            <v>HK004023</v>
          </cell>
          <cell r="Q470" t="str">
            <v>LENS CLEANER 3P 眼鏡紙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 t="str">
            <v>HK004023</v>
          </cell>
          <cell r="AE470" t="str">
            <v>LENS CLEANER 3P 眼鏡紙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</row>
        <row r="471">
          <cell r="B471" t="str">
            <v>HK004024</v>
          </cell>
          <cell r="C471" t="str">
            <v>GLASSES CLEANING FOAM</v>
          </cell>
          <cell r="D471">
            <v>108</v>
          </cell>
          <cell r="E471">
            <v>43</v>
          </cell>
          <cell r="F471">
            <v>96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 t="str">
            <v>HK004024</v>
          </cell>
          <cell r="Q471" t="str">
            <v>GLASSES CLEANING FOAM</v>
          </cell>
          <cell r="R471">
            <v>2926.78</v>
          </cell>
          <cell r="S471">
            <v>1225.8800000000001</v>
          </cell>
          <cell r="T471">
            <v>2589.34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 t="str">
            <v>HK004024</v>
          </cell>
          <cell r="AE471" t="str">
            <v>GLASSES CLEANING FOAM</v>
          </cell>
          <cell r="AF471">
            <v>1173.74</v>
          </cell>
          <cell r="AG471">
            <v>467.32</v>
          </cell>
          <cell r="AH471">
            <v>1043.32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</row>
        <row r="472">
          <cell r="B472" t="str">
            <v>HK004031</v>
          </cell>
          <cell r="C472" t="str">
            <v>STAIN REMOVER 4P 衣物除污紙</v>
          </cell>
          <cell r="D472">
            <v>384</v>
          </cell>
          <cell r="E472">
            <v>489</v>
          </cell>
          <cell r="F472">
            <v>296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 t="str">
            <v>HK004031</v>
          </cell>
          <cell r="Q472" t="str">
            <v>STAIN REMOVER 4P 衣物除污紙</v>
          </cell>
          <cell r="R472">
            <v>3660.65</v>
          </cell>
          <cell r="S472">
            <v>4660.33</v>
          </cell>
          <cell r="T472">
            <v>2825.36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 t="str">
            <v>HK004031</v>
          </cell>
          <cell r="AE472" t="str">
            <v>STAIN REMOVER 4P 衣物除污紙</v>
          </cell>
          <cell r="AF472">
            <v>1964.64</v>
          </cell>
          <cell r="AG472">
            <v>2521.39</v>
          </cell>
          <cell r="AH472">
            <v>1535.03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</row>
        <row r="473">
          <cell r="B473" t="str">
            <v>HK004041</v>
          </cell>
          <cell r="C473" t="str">
            <v>ALCOHOL TISSUE 10P 酒精紙巾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 t="str">
            <v>HK004041</v>
          </cell>
          <cell r="Q473" t="str">
            <v>ALCOHOL TISSUE 10P 酒精紙巾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 t="str">
            <v>HK004041</v>
          </cell>
          <cell r="AE473" t="str">
            <v>ALCOHOL TISSUE 10P 酒精紙巾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</row>
        <row r="474">
          <cell r="B474" t="str">
            <v>HK004042</v>
          </cell>
          <cell r="C474" t="str">
            <v>ALCOHOL SPRAY 酒精噴劑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 t="str">
            <v>HK004042</v>
          </cell>
          <cell r="Q474" t="str">
            <v>ALCOHOL SPRAY 酒精噴劑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 t="str">
            <v>HK004042</v>
          </cell>
          <cell r="AE474" t="str">
            <v>ALCOHOL SPRAY 酒精噴劑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75">
          <cell r="B475" t="str">
            <v>HK004051</v>
          </cell>
          <cell r="C475" t="str">
            <v>LINGERIE DETERGE生理專用清潔劑</v>
          </cell>
          <cell r="D475">
            <v>162</v>
          </cell>
          <cell r="E475">
            <v>299</v>
          </cell>
          <cell r="F475">
            <v>325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 t="str">
            <v>HK004051</v>
          </cell>
          <cell r="Q475" t="str">
            <v>LINGERIE DETERGE生理專用清潔劑</v>
          </cell>
          <cell r="R475">
            <v>2693.86</v>
          </cell>
          <cell r="S475">
            <v>5374.61</v>
          </cell>
          <cell r="T475">
            <v>6251.53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 t="str">
            <v>HK004051</v>
          </cell>
          <cell r="AE475" t="str">
            <v>LINGERIE DETERGE生理專用清潔劑</v>
          </cell>
          <cell r="AF475">
            <v>1576.88</v>
          </cell>
          <cell r="AG475">
            <v>2910.49</v>
          </cell>
          <cell r="AH475">
            <v>3170.49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</row>
        <row r="476">
          <cell r="B476" t="str">
            <v>HK004061</v>
          </cell>
          <cell r="C476" t="str">
            <v>SILVER POLISH PAPER 銀器除漬紙</v>
          </cell>
          <cell r="D476">
            <v>48</v>
          </cell>
          <cell r="E476">
            <v>12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 t="str">
            <v>HK004061</v>
          </cell>
          <cell r="Q476" t="str">
            <v>SILVER POLISH PAPER 銀器除漬紙</v>
          </cell>
          <cell r="R476">
            <v>637.49</v>
          </cell>
          <cell r="S476">
            <v>159.37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 t="str">
            <v>HK004061</v>
          </cell>
          <cell r="AE476" t="str">
            <v>SILVER POLISH PAPER 銀器除漬紙</v>
          </cell>
          <cell r="AF476">
            <v>214.01</v>
          </cell>
          <cell r="AG476">
            <v>53.5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</row>
        <row r="477">
          <cell r="B477" t="str">
            <v>HK005011</v>
          </cell>
          <cell r="C477" t="str">
            <v>SARA 2 LAYER 18P 護墊細包裝</v>
          </cell>
          <cell r="D477">
            <v>144</v>
          </cell>
          <cell r="E477">
            <v>240</v>
          </cell>
          <cell r="F477">
            <v>72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 t="str">
            <v>HK005011</v>
          </cell>
          <cell r="Q477" t="str">
            <v>SARA 2 LAYER 18P 護墊細包裝</v>
          </cell>
          <cell r="R477">
            <v>1634.04</v>
          </cell>
          <cell r="S477">
            <v>2478.06</v>
          </cell>
          <cell r="T477">
            <v>756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 t="str">
            <v>HK005011</v>
          </cell>
          <cell r="AE477" t="str">
            <v>SARA 2 LAYER 18P 護墊細包裝</v>
          </cell>
          <cell r="AF477">
            <v>989.52</v>
          </cell>
          <cell r="AG477">
            <v>1649.2</v>
          </cell>
          <cell r="AH477">
            <v>494.76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</row>
        <row r="478">
          <cell r="B478" t="str">
            <v>HK005012</v>
          </cell>
          <cell r="C478" t="str">
            <v>SARA 2 LAYER 36P 護墊大包裝</v>
          </cell>
          <cell r="D478">
            <v>180</v>
          </cell>
          <cell r="E478">
            <v>360</v>
          </cell>
          <cell r="F478">
            <v>288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 t="str">
            <v>HK005012</v>
          </cell>
          <cell r="Q478" t="str">
            <v>SARA 2 LAYER 36P 護墊大包裝</v>
          </cell>
          <cell r="R478">
            <v>4120.74</v>
          </cell>
          <cell r="S478">
            <v>8051.4</v>
          </cell>
          <cell r="T478">
            <v>6650.1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 t="str">
            <v>HK005012</v>
          </cell>
          <cell r="AE478" t="str">
            <v>SARA 2 LAYER 36P 護墊大包裝</v>
          </cell>
          <cell r="AF478">
            <v>2393.59</v>
          </cell>
          <cell r="AG478">
            <v>4769.22</v>
          </cell>
          <cell r="AH478">
            <v>3816.2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</row>
        <row r="479">
          <cell r="B479" t="str">
            <v>HK005013</v>
          </cell>
          <cell r="C479" t="str">
            <v>MINI SHEET 10P 迷你護墊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 t="str">
            <v>HK005013</v>
          </cell>
          <cell r="Q479" t="str">
            <v>MINI SHEET 10P 迷你護墊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 t="str">
            <v>HK005013</v>
          </cell>
          <cell r="AE479" t="str">
            <v>MINI SHEET 10P 迷你護墊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</row>
        <row r="480">
          <cell r="B480" t="str">
            <v>HK005014</v>
          </cell>
          <cell r="C480" t="str">
            <v>MINISHEET REFILL 迷你護墊補充裝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 t="str">
            <v>HK005014</v>
          </cell>
          <cell r="Q480" t="str">
            <v>MINISHEET REFILL 迷你護墊補充裝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 t="str">
            <v>HK005014</v>
          </cell>
          <cell r="AE480" t="str">
            <v>MINISHEET REFILL 迷你護墊補充裝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</row>
        <row r="481">
          <cell r="B481" t="str">
            <v>HK005016</v>
          </cell>
          <cell r="C481" t="str">
            <v>SARA SARARIE 80P LINEN (香味)</v>
          </cell>
          <cell r="D481">
            <v>216</v>
          </cell>
          <cell r="E481">
            <v>246</v>
          </cell>
          <cell r="F481">
            <v>252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 t="str">
            <v>HK005016</v>
          </cell>
          <cell r="Q481" t="str">
            <v>SARA SARARIE 80P LINEN (香味)</v>
          </cell>
          <cell r="R481">
            <v>4954.5200000000004</v>
          </cell>
          <cell r="S481">
            <v>5649.32</v>
          </cell>
          <cell r="T481">
            <v>5913.5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 t="str">
            <v>HK005016</v>
          </cell>
          <cell r="AE481" t="str">
            <v>SARA SARARIE 80P LINEN (香味)</v>
          </cell>
          <cell r="AF481">
            <v>2759.3</v>
          </cell>
          <cell r="AG481">
            <v>3133.57</v>
          </cell>
          <cell r="AH481">
            <v>3215.68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</row>
        <row r="482">
          <cell r="B482" t="str">
            <v>HK005017</v>
          </cell>
          <cell r="C482" t="str">
            <v>SARA SARARIE 80P MUKOU (無味)</v>
          </cell>
          <cell r="D482">
            <v>288</v>
          </cell>
          <cell r="E482">
            <v>294</v>
          </cell>
          <cell r="F482">
            <v>324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 t="str">
            <v>HK005017</v>
          </cell>
          <cell r="Q482" t="str">
            <v>SARA SARARIE 80P MUKOU (無味)</v>
          </cell>
          <cell r="R482">
            <v>6646.98</v>
          </cell>
          <cell r="S482">
            <v>6861.28</v>
          </cell>
          <cell r="T482">
            <v>7512.36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 t="str">
            <v>HK005017</v>
          </cell>
          <cell r="AE482" t="str">
            <v>SARA SARARIE 80P MUKOU (無味)</v>
          </cell>
          <cell r="AF482">
            <v>3659.17</v>
          </cell>
          <cell r="AG482">
            <v>3741.21</v>
          </cell>
          <cell r="AH482">
            <v>4129.72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</row>
        <row r="483">
          <cell r="B483" t="str">
            <v>HK005021</v>
          </cell>
          <cell r="C483" t="str">
            <v>SWEAT PAD WHITE 10 SETS (藍色)</v>
          </cell>
          <cell r="D483">
            <v>1488</v>
          </cell>
          <cell r="E483">
            <v>1512</v>
          </cell>
          <cell r="F483">
            <v>3168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 t="str">
            <v>HK005021</v>
          </cell>
          <cell r="Q483" t="str">
            <v>SWEAT PAD WHITE 10 SETS (藍色)</v>
          </cell>
          <cell r="R483">
            <v>40743.360000000001</v>
          </cell>
          <cell r="S483">
            <v>43723.199999999997</v>
          </cell>
          <cell r="T483">
            <v>85028.4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 t="str">
            <v>HK005021</v>
          </cell>
          <cell r="AE483" t="str">
            <v>SWEAT PAD WHITE 10 SETS (藍色)</v>
          </cell>
          <cell r="AF483">
            <v>13346.27</v>
          </cell>
          <cell r="AG483">
            <v>13637.48</v>
          </cell>
          <cell r="AH483">
            <v>28791.95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</row>
        <row r="484">
          <cell r="B484" t="str">
            <v>HK005022</v>
          </cell>
          <cell r="C484" t="str">
            <v>SWEAT PAD BEIGE 10 SETS (紅色)</v>
          </cell>
          <cell r="D484">
            <v>576</v>
          </cell>
          <cell r="E484">
            <v>360</v>
          </cell>
          <cell r="F484">
            <v>1272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 t="str">
            <v>HK005022</v>
          </cell>
          <cell r="Q484" t="str">
            <v>SWEAT PAD BEIGE 10 SETS (紅色)</v>
          </cell>
          <cell r="R484">
            <v>11564.16</v>
          </cell>
          <cell r="S484">
            <v>7200</v>
          </cell>
          <cell r="T484">
            <v>25528.799999999999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 t="str">
            <v>HK005022</v>
          </cell>
          <cell r="AE484" t="str">
            <v>SWEAT PAD BEIGE 10 SETS (紅色)</v>
          </cell>
          <cell r="AF484">
            <v>4749.51</v>
          </cell>
          <cell r="AG484">
            <v>2968.44</v>
          </cell>
          <cell r="AH484">
            <v>10488.5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</row>
        <row r="485">
          <cell r="B485" t="str">
            <v>HK005023</v>
          </cell>
          <cell r="C485" t="str">
            <v>SWEAT PAD MINI 10 SETS (橙色)</v>
          </cell>
          <cell r="D485">
            <v>492</v>
          </cell>
          <cell r="E485">
            <v>144</v>
          </cell>
          <cell r="F485">
            <v>816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 t="str">
            <v>HK005023</v>
          </cell>
          <cell r="Q485" t="str">
            <v>SWEAT PAD MINI 10 SETS (橙色)</v>
          </cell>
          <cell r="R485">
            <v>9861.9599999999991</v>
          </cell>
          <cell r="S485">
            <v>2880</v>
          </cell>
          <cell r="T485">
            <v>16364.4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 t="str">
            <v>HK005023</v>
          </cell>
          <cell r="AE485" t="str">
            <v>SWEAT PAD MINI 10 SETS (橙色)</v>
          </cell>
          <cell r="AF485">
            <v>8010.59</v>
          </cell>
          <cell r="AG485">
            <v>2344.56</v>
          </cell>
          <cell r="AH485">
            <v>13285.87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</row>
        <row r="486">
          <cell r="B486" t="str">
            <v>HK005024</v>
          </cell>
          <cell r="C486" t="str">
            <v>SWEAT PAD BLACK 10 SETS</v>
          </cell>
          <cell r="D486">
            <v>516</v>
          </cell>
          <cell r="E486">
            <v>252</v>
          </cell>
          <cell r="F486">
            <v>720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 t="str">
            <v>HK005024</v>
          </cell>
          <cell r="Q486" t="str">
            <v>SWEAT PAD BLACK 10 SETS</v>
          </cell>
          <cell r="R486">
            <v>10341.959999999999</v>
          </cell>
          <cell r="S486">
            <v>5100</v>
          </cell>
          <cell r="T486">
            <v>14444.4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 t="str">
            <v>HK005024</v>
          </cell>
          <cell r="AE486" t="str">
            <v>SWEAT PAD BLACK 10 SETS</v>
          </cell>
          <cell r="AF486">
            <v>7565.69</v>
          </cell>
          <cell r="AG486">
            <v>3736.36</v>
          </cell>
          <cell r="AH486">
            <v>10827.21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</row>
        <row r="487">
          <cell r="B487" t="str">
            <v>HK006011</v>
          </cell>
          <cell r="C487" t="str">
            <v>BIF NIGHT ACNE STICK 12ML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 t="str">
            <v>HK006011</v>
          </cell>
          <cell r="Q487" t="str">
            <v>BIF NIGHT ACNE STICK 12ML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 t="str">
            <v>HK006011</v>
          </cell>
          <cell r="AE487" t="str">
            <v>BIF NIGHT ACNE STICK 12ML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</row>
        <row r="488">
          <cell r="B488" t="str">
            <v>HK006012</v>
          </cell>
          <cell r="C488" t="str">
            <v>BIF NIGHT ACNE CLEANING FOAM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 t="str">
            <v>HK006012</v>
          </cell>
          <cell r="Q488" t="str">
            <v>BIF NIGHT ACNE CLEANING FOAM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 t="str">
            <v>HK006012</v>
          </cell>
          <cell r="AE488" t="str">
            <v>BIF NIGHT ACNE CLEANING FOAM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</row>
        <row r="489">
          <cell r="B489" t="str">
            <v>HK006013</v>
          </cell>
          <cell r="C489" t="str">
            <v>BIF NIGHT ACNE SHEET 16P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 t="str">
            <v>HK006013</v>
          </cell>
          <cell r="Q489" t="str">
            <v>BIF NIGHT ACNE SHEET 16P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 t="str">
            <v>HK006013</v>
          </cell>
          <cell r="AE489" t="str">
            <v>BIF NIGHT ACNE SHEET 16P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</row>
        <row r="490">
          <cell r="B490" t="str">
            <v>HK006021</v>
          </cell>
          <cell r="C490" t="str">
            <v>EYE SHEET 5P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 t="str">
            <v>HK006021</v>
          </cell>
          <cell r="Q490" t="str">
            <v>EYE SHEET 5P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 t="str">
            <v>HK006021</v>
          </cell>
          <cell r="AE490" t="str">
            <v>EYE SHEET 5P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</row>
        <row r="491">
          <cell r="B491" t="str">
            <v>HK006031</v>
          </cell>
          <cell r="C491" t="str">
            <v>EAR CLEAN 30P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 t="str">
            <v>HK006031</v>
          </cell>
          <cell r="Q491" t="str">
            <v>EAR CLEAN 30P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 t="str">
            <v>HK006031</v>
          </cell>
          <cell r="AE491" t="str">
            <v>EAR CLEAN 30P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</row>
        <row r="492">
          <cell r="B492" t="str">
            <v>HK006032</v>
          </cell>
          <cell r="C492" t="str">
            <v>BABY EAR CLEAN 40P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 t="str">
            <v>HK006032</v>
          </cell>
          <cell r="Q492" t="str">
            <v>BABY EAR CLEAN 40P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 t="str">
            <v>HK006032</v>
          </cell>
          <cell r="AE492" t="str">
            <v>BABY EAR CLEAN 40P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</row>
        <row r="493">
          <cell r="B493" t="str">
            <v>HK006033</v>
          </cell>
          <cell r="C493" t="str">
            <v>EAR CLEANING BRUSH</v>
          </cell>
          <cell r="D493">
            <v>144</v>
          </cell>
          <cell r="E493">
            <v>72</v>
          </cell>
          <cell r="F493">
            <v>156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 t="str">
            <v>HK006033</v>
          </cell>
          <cell r="Q493" t="str">
            <v>EAR CLEANING BRUSH</v>
          </cell>
          <cell r="R493">
            <v>2384.21</v>
          </cell>
          <cell r="S493">
            <v>1199.52</v>
          </cell>
          <cell r="T493">
            <v>2532.29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 t="str">
            <v>HK006033</v>
          </cell>
          <cell r="AE493" t="str">
            <v>EAR CLEANING BRUSH</v>
          </cell>
          <cell r="AF493">
            <v>1024.31</v>
          </cell>
          <cell r="AG493">
            <v>504.99</v>
          </cell>
          <cell r="AH493">
            <v>1097.1099999999999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</row>
        <row r="494">
          <cell r="B494" t="str">
            <v>HK006041</v>
          </cell>
          <cell r="C494" t="str">
            <v>CRACKARE STICK</v>
          </cell>
          <cell r="D494">
            <v>54</v>
          </cell>
          <cell r="E494">
            <v>-1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 t="str">
            <v>HK006041</v>
          </cell>
          <cell r="Q494" t="str">
            <v>CRACKARE STICK</v>
          </cell>
          <cell r="R494">
            <v>1812.88</v>
          </cell>
          <cell r="S494">
            <v>-33.57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 t="str">
            <v>HK006041</v>
          </cell>
          <cell r="AE494" t="str">
            <v>CRACKARE STICK</v>
          </cell>
          <cell r="AF494">
            <v>885.92</v>
          </cell>
          <cell r="AG494">
            <v>-16.41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</row>
        <row r="495">
          <cell r="B495" t="str">
            <v>HK006042</v>
          </cell>
          <cell r="C495" t="str">
            <v>CRACKARE PATCH</v>
          </cell>
          <cell r="D495">
            <v>0</v>
          </cell>
          <cell r="E495">
            <v>-3</v>
          </cell>
          <cell r="F495">
            <v>12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 t="str">
            <v>HK006042</v>
          </cell>
          <cell r="Q495" t="str">
            <v>CRACKARE PATCH</v>
          </cell>
          <cell r="R495">
            <v>0</v>
          </cell>
          <cell r="S495">
            <v>-93.85</v>
          </cell>
          <cell r="T495">
            <v>303.24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 t="str">
            <v>HK006042</v>
          </cell>
          <cell r="AE495" t="str">
            <v>CRACKARE PATCH</v>
          </cell>
          <cell r="AF495">
            <v>0</v>
          </cell>
          <cell r="AG495">
            <v>-49.24</v>
          </cell>
          <cell r="AH495">
            <v>196.95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</row>
        <row r="496">
          <cell r="B496" t="str">
            <v>HK006051</v>
          </cell>
          <cell r="C496" t="str">
            <v>HOT CLEAR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 t="str">
            <v>HK006051</v>
          </cell>
          <cell r="Q496" t="str">
            <v>HOT CLEAR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 t="str">
            <v>HK006051</v>
          </cell>
          <cell r="AE496" t="str">
            <v>HOT CLEAR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B497" t="str">
            <v>HK006061</v>
          </cell>
          <cell r="C497" t="str">
            <v>UNDERARM DEO GEL 50G</v>
          </cell>
          <cell r="D497">
            <v>320</v>
          </cell>
          <cell r="E497">
            <v>546</v>
          </cell>
          <cell r="F497">
            <v>840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 t="str">
            <v>HK006061</v>
          </cell>
          <cell r="Q497" t="str">
            <v>UNDERARM DEO GEL 50G</v>
          </cell>
          <cell r="R497">
            <v>13827.8</v>
          </cell>
          <cell r="S497">
            <v>23140.74</v>
          </cell>
          <cell r="T497">
            <v>37044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 t="str">
            <v>HK006061</v>
          </cell>
          <cell r="AE497" t="str">
            <v>UNDERARM DEO GEL 50G</v>
          </cell>
          <cell r="AF497">
            <v>4882.46</v>
          </cell>
          <cell r="AG497">
            <v>8544.9</v>
          </cell>
          <cell r="AH497">
            <v>13286.38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</row>
        <row r="498">
          <cell r="B498" t="str">
            <v>HK006071</v>
          </cell>
          <cell r="C498" t="str">
            <v>CHARCOAL POWER TOOTHPASTE</v>
          </cell>
          <cell r="D498">
            <v>2814</v>
          </cell>
          <cell r="E498">
            <v>1626</v>
          </cell>
          <cell r="F498">
            <v>2082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 t="str">
            <v>HK006071</v>
          </cell>
          <cell r="Q498" t="str">
            <v>CHARCOAL POWER TOOTHPASTE</v>
          </cell>
          <cell r="R498">
            <v>73299.759999999995</v>
          </cell>
          <cell r="S498">
            <v>47619.74</v>
          </cell>
          <cell r="T498">
            <v>45124.02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 t="str">
            <v>HK006071</v>
          </cell>
          <cell r="AE498" t="str">
            <v>CHARCOAL POWER TOOTHPASTE</v>
          </cell>
          <cell r="AF498">
            <v>30177.73</v>
          </cell>
          <cell r="AG498">
            <v>17408.099999999999</v>
          </cell>
          <cell r="AH498">
            <v>22343.84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</row>
        <row r="499">
          <cell r="B499" t="str">
            <v>HK006081</v>
          </cell>
          <cell r="C499" t="str">
            <v>SHOYO TOOTHPASTE 生葉牙膏</v>
          </cell>
          <cell r="D499">
            <v>798</v>
          </cell>
          <cell r="E499">
            <v>84</v>
          </cell>
          <cell r="F499">
            <v>3012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 t="str">
            <v>HK006081</v>
          </cell>
          <cell r="Q499" t="str">
            <v>SHOYO TOOTHPASTE 生葉牙膏</v>
          </cell>
          <cell r="R499">
            <v>29571.360000000001</v>
          </cell>
          <cell r="S499">
            <v>3485.33</v>
          </cell>
          <cell r="T499">
            <v>174910.68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 t="str">
            <v>HK006081</v>
          </cell>
          <cell r="AE499" t="str">
            <v>SHOYO TOOTHPASTE 生葉牙膏</v>
          </cell>
          <cell r="AF499">
            <v>13429.34</v>
          </cell>
          <cell r="AG499">
            <v>1472.12</v>
          </cell>
          <cell r="AH499">
            <v>52828.46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</row>
        <row r="500">
          <cell r="B500" t="str">
            <v>HK006091</v>
          </cell>
          <cell r="C500" t="str">
            <v>SOFT INTERDENTAL BRUSH</v>
          </cell>
          <cell r="D500">
            <v>0</v>
          </cell>
          <cell r="E500">
            <v>-474</v>
          </cell>
          <cell r="F500">
            <v>216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 t="str">
            <v>HK006091</v>
          </cell>
          <cell r="Q500" t="str">
            <v>SOFT INTERDENTAL BRUSH</v>
          </cell>
          <cell r="R500">
            <v>0</v>
          </cell>
          <cell r="S500">
            <v>-11288.72</v>
          </cell>
          <cell r="T500">
            <v>5088.4399999999996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 t="str">
            <v>HK006091</v>
          </cell>
          <cell r="AE500" t="str">
            <v>SOFT INTERDENTAL BRUSH</v>
          </cell>
          <cell r="AF500">
            <v>0</v>
          </cell>
          <cell r="AG500">
            <v>-5148.07</v>
          </cell>
          <cell r="AH500">
            <v>2345.9499999999998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</row>
        <row r="501">
          <cell r="B501" t="str">
            <v>HK006092</v>
          </cell>
          <cell r="C501" t="str">
            <v>MICRO INTERDENTAL BRUSH</v>
          </cell>
          <cell r="D501">
            <v>780</v>
          </cell>
          <cell r="E501">
            <v>756</v>
          </cell>
          <cell r="F501">
            <v>2050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 t="str">
            <v>HK006092</v>
          </cell>
          <cell r="Q501" t="str">
            <v>MICRO INTERDENTAL BRUSH</v>
          </cell>
          <cell r="R501">
            <v>18198.11</v>
          </cell>
          <cell r="S501">
            <v>17955.759999999998</v>
          </cell>
          <cell r="T501">
            <v>48671.54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 t="str">
            <v>HK006092</v>
          </cell>
          <cell r="AE501" t="str">
            <v>MICRO INTERDENTAL BRUSH</v>
          </cell>
          <cell r="AF501">
            <v>8820.2800000000007</v>
          </cell>
          <cell r="AG501">
            <v>8608.5499999999993</v>
          </cell>
          <cell r="AH501">
            <v>23514.16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</row>
        <row r="502">
          <cell r="B502" t="str">
            <v>HK006093</v>
          </cell>
          <cell r="C502" t="str">
            <v>CURVED INTERDENTAL BRUSH SSS</v>
          </cell>
          <cell r="D502">
            <v>696</v>
          </cell>
          <cell r="E502">
            <v>336</v>
          </cell>
          <cell r="F502">
            <v>1644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 t="str">
            <v>HK006093</v>
          </cell>
          <cell r="Q502" t="str">
            <v>CURVED INTERDENTAL BRUSH SSS</v>
          </cell>
          <cell r="R502">
            <v>15810.67</v>
          </cell>
          <cell r="S502">
            <v>7581.34</v>
          </cell>
          <cell r="T502">
            <v>37126.35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 t="str">
            <v>HK006093</v>
          </cell>
          <cell r="AE502" t="str">
            <v>CURVED INTERDENTAL BRUSH SSS</v>
          </cell>
          <cell r="AF502">
            <v>7146.77</v>
          </cell>
          <cell r="AG502">
            <v>3412.58</v>
          </cell>
          <cell r="AH502">
            <v>16577.21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</row>
        <row r="503">
          <cell r="B503" t="str">
            <v>HK006101</v>
          </cell>
          <cell r="C503" t="str">
            <v>NODONOOL WET MASK (VIRUS) MUKO</v>
          </cell>
          <cell r="D503">
            <v>60</v>
          </cell>
          <cell r="E503">
            <v>12</v>
          </cell>
          <cell r="F503">
            <v>24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 t="str">
            <v>HK006101</v>
          </cell>
          <cell r="Q503" t="str">
            <v>NODONOOL WET MASK (VIRUS) MUKO</v>
          </cell>
          <cell r="R503">
            <v>1509.7</v>
          </cell>
          <cell r="S503">
            <v>287.95999999999998</v>
          </cell>
          <cell r="T503">
            <v>576.97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 t="str">
            <v>HK006101</v>
          </cell>
          <cell r="AE503" t="str">
            <v>NODONOOL WET MASK (VIRUS) MUKO</v>
          </cell>
          <cell r="AF503">
            <v>716.99</v>
          </cell>
          <cell r="AG503">
            <v>143.4</v>
          </cell>
          <cell r="AH503">
            <v>286.79000000000002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</row>
        <row r="504">
          <cell r="B504" t="str">
            <v>HK006102</v>
          </cell>
          <cell r="C504" t="str">
            <v>NODONOOL WET MASK (VIRUS) HERB</v>
          </cell>
          <cell r="D504">
            <v>36</v>
          </cell>
          <cell r="E504">
            <v>12</v>
          </cell>
          <cell r="F504">
            <v>24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 t="str">
            <v>HK006102</v>
          </cell>
          <cell r="Q504" t="str">
            <v>NODONOOL WET MASK (VIRUS) HERB</v>
          </cell>
          <cell r="R504">
            <v>906.41</v>
          </cell>
          <cell r="S504">
            <v>287.95999999999998</v>
          </cell>
          <cell r="T504">
            <v>576.97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 t="str">
            <v>HK006102</v>
          </cell>
          <cell r="AE504" t="str">
            <v>NODONOOL WET MASK (VIRUS) HERB</v>
          </cell>
          <cell r="AF504">
            <v>430.19</v>
          </cell>
          <cell r="AG504">
            <v>143.4</v>
          </cell>
          <cell r="AH504">
            <v>286.79000000000002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</row>
        <row r="505">
          <cell r="B505" t="str">
            <v>HK006111</v>
          </cell>
          <cell r="C505" t="str">
            <v>ICY EYE SHEET 5PCS</v>
          </cell>
          <cell r="D505">
            <v>0</v>
          </cell>
          <cell r="E505">
            <v>288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 t="str">
            <v>HK006111</v>
          </cell>
          <cell r="Q505" t="str">
            <v>ICY EYE SHEET 5PCS</v>
          </cell>
          <cell r="R505">
            <v>0</v>
          </cell>
          <cell r="S505">
            <v>6451.2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 t="str">
            <v>HK006111</v>
          </cell>
          <cell r="AE505" t="str">
            <v>ICY EYE SHEET 5PCS</v>
          </cell>
          <cell r="AF505">
            <v>0</v>
          </cell>
          <cell r="AG505">
            <v>2036.48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B506" t="str">
            <v>HK006121</v>
          </cell>
          <cell r="C506" t="str">
            <v>LEGS REFRESHING SHEETS 8PCS</v>
          </cell>
          <cell r="D506">
            <v>318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 t="str">
            <v>HK006121</v>
          </cell>
          <cell r="Q506" t="str">
            <v>LEGS REFRESHING SHEETS 8PCS</v>
          </cell>
          <cell r="R506">
            <v>10467.77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 t="str">
            <v>HK006121</v>
          </cell>
          <cell r="AE506" t="str">
            <v>LEGS REFRESHING SHEETS 8PCS</v>
          </cell>
          <cell r="AF506">
            <v>5594.78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</row>
        <row r="507">
          <cell r="B507" t="str">
            <v>HK007011</v>
          </cell>
          <cell r="C507" t="str">
            <v>EASY FIBER 30</v>
          </cell>
          <cell r="D507">
            <v>152</v>
          </cell>
          <cell r="E507">
            <v>17</v>
          </cell>
          <cell r="F507">
            <v>51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 t="str">
            <v>HK007011</v>
          </cell>
          <cell r="Q507" t="str">
            <v>EASY FIBER 30</v>
          </cell>
          <cell r="R507">
            <v>10098</v>
          </cell>
          <cell r="S507">
            <v>1194.93</v>
          </cell>
          <cell r="T507">
            <v>3435.3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 t="str">
            <v>HK007011</v>
          </cell>
          <cell r="AE507" t="str">
            <v>EASY FIBER 30</v>
          </cell>
          <cell r="AF507">
            <v>5133.05</v>
          </cell>
          <cell r="AG507">
            <v>604.99</v>
          </cell>
          <cell r="AH507">
            <v>1814.97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</row>
        <row r="508">
          <cell r="B508" t="str">
            <v>HK007012</v>
          </cell>
          <cell r="C508" t="str">
            <v>EASY FIBER DIET 30</v>
          </cell>
          <cell r="D508">
            <v>19</v>
          </cell>
          <cell r="E508">
            <v>16</v>
          </cell>
          <cell r="F508">
            <v>112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 t="str">
            <v>HK007012</v>
          </cell>
          <cell r="Q508" t="str">
            <v>EASY FIBER DIET 30</v>
          </cell>
          <cell r="R508">
            <v>2080</v>
          </cell>
          <cell r="S508">
            <v>1808.92</v>
          </cell>
          <cell r="T508">
            <v>11333.6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 t="str">
            <v>HK007012</v>
          </cell>
          <cell r="AE508" t="str">
            <v>EASY FIBER DIET 30</v>
          </cell>
          <cell r="AF508">
            <v>803.79</v>
          </cell>
          <cell r="AG508">
            <v>678.16</v>
          </cell>
          <cell r="AH508">
            <v>4747.1400000000003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</row>
        <row r="509">
          <cell r="B509" t="str">
            <v>HK007013</v>
          </cell>
          <cell r="C509" t="str">
            <v>SUPPLEMENT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 t="str">
            <v>HK007013</v>
          </cell>
          <cell r="Q509" t="str">
            <v>SUPPLEMENT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 t="str">
            <v>HK007013</v>
          </cell>
          <cell r="AE509" t="str">
            <v>SUPPLEMENT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</row>
        <row r="510">
          <cell r="B510" t="str">
            <v>HK007014</v>
          </cell>
          <cell r="C510" t="str">
            <v>EASY FIBER 3P - DZ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 t="str">
            <v>HK007014</v>
          </cell>
          <cell r="Q510" t="str">
            <v>EASY FIBER 3P - DZ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 t="str">
            <v>HK007014</v>
          </cell>
          <cell r="AE510" t="str">
            <v>EASY FIBER 3P - DZ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</row>
        <row r="511">
          <cell r="B511" t="str">
            <v>HK007015</v>
          </cell>
          <cell r="C511" t="str">
            <v>EASY FIBER 8P</v>
          </cell>
          <cell r="D511">
            <v>219</v>
          </cell>
          <cell r="E511">
            <v>255</v>
          </cell>
          <cell r="F511">
            <v>330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 t="str">
            <v>HK007015</v>
          </cell>
          <cell r="Q511" t="str">
            <v>EASY FIBER 8P</v>
          </cell>
          <cell r="R511">
            <v>5147.13</v>
          </cell>
          <cell r="S511">
            <v>5993.24</v>
          </cell>
          <cell r="T511">
            <v>7755.96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 t="str">
            <v>HK007015</v>
          </cell>
          <cell r="AE511" t="str">
            <v>EASY FIBER 8P</v>
          </cell>
          <cell r="AF511">
            <v>2285.77</v>
          </cell>
          <cell r="AG511">
            <v>2734.79</v>
          </cell>
          <cell r="AH511">
            <v>3539.14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</row>
        <row r="512">
          <cell r="B512" t="str">
            <v>HK007021</v>
          </cell>
          <cell r="C512" t="str">
            <v>SUPPLEMENT CHITOSAN (甲殼素)</v>
          </cell>
          <cell r="D512">
            <v>0</v>
          </cell>
          <cell r="E512">
            <v>0</v>
          </cell>
          <cell r="F512">
            <v>10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 t="str">
            <v>HK007021</v>
          </cell>
          <cell r="Q512" t="str">
            <v>SUPPLEMENT CHITOSAN (甲殼素)</v>
          </cell>
          <cell r="R512">
            <v>0</v>
          </cell>
          <cell r="S512">
            <v>0</v>
          </cell>
          <cell r="T512">
            <v>487.5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 t="str">
            <v>HK007021</v>
          </cell>
          <cell r="AE512" t="str">
            <v>SUPPLEMENT CHITOSAN (甲殼素)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</row>
        <row r="513">
          <cell r="B513" t="str">
            <v>HK007022</v>
          </cell>
          <cell r="C513" t="str">
            <v>SUPPLEMENT CoQ10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 t="str">
            <v>HK007022</v>
          </cell>
          <cell r="Q513" t="str">
            <v>SUPPLEMENT CoQ10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 t="str">
            <v>HK007022</v>
          </cell>
          <cell r="AE513" t="str">
            <v>SUPPLEMENT CoQ10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</row>
        <row r="514">
          <cell r="B514" t="str">
            <v>HK007023</v>
          </cell>
          <cell r="C514" t="str">
            <v>SUPPLEMENT COLLAGEN (骨膠原)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 t="str">
            <v>HK007023</v>
          </cell>
          <cell r="Q514" t="str">
            <v>SUPPLEMENT COLLAGEN (骨膠原)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 t="str">
            <v>HK007023</v>
          </cell>
          <cell r="AE514" t="str">
            <v>SUPPLEMENT COLLAGEN (骨膠原)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</row>
        <row r="515">
          <cell r="B515" t="str">
            <v>HK007024</v>
          </cell>
          <cell r="C515" t="str">
            <v>SUPPLEMENT VEGETABLE TAB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 t="str">
            <v>HK007024</v>
          </cell>
          <cell r="Q515" t="str">
            <v>SUPPLEMENT VEGETABLE TAB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 t="str">
            <v>HK007024</v>
          </cell>
          <cell r="AE515" t="str">
            <v>SUPPLEMENT VEGETABLE TAB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</row>
        <row r="516">
          <cell r="B516" t="str">
            <v>HK007025</v>
          </cell>
          <cell r="C516" t="str">
            <v>SUPPLEMENT BILBERRY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 t="str">
            <v>HK007025</v>
          </cell>
          <cell r="Q516" t="str">
            <v>SUPPLEMENT BILBERRY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 t="str">
            <v>HK007025</v>
          </cell>
          <cell r="AE516" t="str">
            <v>SUPPLEMENT BILBERRY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</row>
        <row r="517">
          <cell r="B517" t="str">
            <v>HK007026</v>
          </cell>
          <cell r="C517" t="str">
            <v>SUPPLEMENT DHA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 t="str">
            <v>HK007026</v>
          </cell>
          <cell r="Q517" t="str">
            <v>SUPPLEMENT DHA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 t="str">
            <v>HK007026</v>
          </cell>
          <cell r="AE517" t="str">
            <v>SUPPLEMENT DHA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</row>
        <row r="518">
          <cell r="B518" t="str">
            <v>HK007051</v>
          </cell>
          <cell r="C518" t="str">
            <v>TOCHU TEA 1.5G x 30P</v>
          </cell>
          <cell r="D518">
            <v>57</v>
          </cell>
          <cell r="E518">
            <v>55</v>
          </cell>
          <cell r="F518">
            <v>39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 t="str">
            <v>HK007051</v>
          </cell>
          <cell r="Q518" t="str">
            <v>TOCHU TEA 1.5G x 30P</v>
          </cell>
          <cell r="R518">
            <v>2392.1999999999998</v>
          </cell>
          <cell r="S518">
            <v>2360</v>
          </cell>
          <cell r="T518">
            <v>1671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 t="str">
            <v>HK007051</v>
          </cell>
          <cell r="AE518" t="str">
            <v>TOCHU TEA 1.5G x 30P</v>
          </cell>
          <cell r="AF518">
            <v>1127.79</v>
          </cell>
          <cell r="AG518">
            <v>1108.3599999999999</v>
          </cell>
          <cell r="AH518">
            <v>791.28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</row>
        <row r="519">
          <cell r="B519" t="str">
            <v>HK007052</v>
          </cell>
          <cell r="C519" t="str">
            <v>KOI TOCHU TEA 3G x 30P</v>
          </cell>
          <cell r="D519">
            <v>48</v>
          </cell>
          <cell r="E519">
            <v>32</v>
          </cell>
          <cell r="F519">
            <v>66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 t="str">
            <v>HK007052</v>
          </cell>
          <cell r="Q519" t="str">
            <v>KOI TOCHU TEA 3G x 30P</v>
          </cell>
          <cell r="R519">
            <v>3576.8</v>
          </cell>
          <cell r="S519">
            <v>2447.9499999999998</v>
          </cell>
          <cell r="T519">
            <v>4628.1000000000004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 t="str">
            <v>HK007052</v>
          </cell>
          <cell r="AE519" t="str">
            <v>KOI TOCHU TEA 3G x 30P</v>
          </cell>
          <cell r="AF519">
            <v>1481.49</v>
          </cell>
          <cell r="AG519">
            <v>999.74</v>
          </cell>
          <cell r="AH519">
            <v>2090.17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</row>
        <row r="520">
          <cell r="B520" t="str">
            <v>HK007053</v>
          </cell>
          <cell r="C520" t="str">
            <v>TOCHU TEA BOTTLE 500ML</v>
          </cell>
          <cell r="D520">
            <v>72</v>
          </cell>
          <cell r="E520">
            <v>264</v>
          </cell>
          <cell r="F520">
            <v>72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 t="str">
            <v>HK007053</v>
          </cell>
          <cell r="Q520" t="str">
            <v>TOCHU TEA BOTTLE 500ML</v>
          </cell>
          <cell r="R520">
            <v>536.4</v>
          </cell>
          <cell r="S520">
            <v>2003.76</v>
          </cell>
          <cell r="T520">
            <v>552.24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 t="str">
            <v>HK007053</v>
          </cell>
          <cell r="AE520" t="str">
            <v>TOCHU TEA BOTTLE 500ML</v>
          </cell>
          <cell r="AF520">
            <v>307.23</v>
          </cell>
          <cell r="AG520">
            <v>1126.51</v>
          </cell>
          <cell r="AH520">
            <v>307.23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</row>
        <row r="521">
          <cell r="B521" t="str">
            <v>HK008011</v>
          </cell>
          <cell r="C521" t="str">
            <v>BREATHCARE MINT 50's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 t="str">
            <v>HK008011</v>
          </cell>
          <cell r="Q521" t="str">
            <v>BREATHCARE MINT 50's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 t="str">
            <v>HK008011</v>
          </cell>
          <cell r="AE521" t="str">
            <v>BREATHCARE MINT 50's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</row>
        <row r="522">
          <cell r="B522" t="str">
            <v>HK008012</v>
          </cell>
          <cell r="C522" t="str">
            <v>CHEWING BREATHCARE LEMON MINT</v>
          </cell>
          <cell r="D522">
            <v>1110</v>
          </cell>
          <cell r="E522">
            <v>1002</v>
          </cell>
          <cell r="F522">
            <v>1932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 t="str">
            <v>HK008012</v>
          </cell>
          <cell r="Q522" t="str">
            <v>CHEWING BREATHCARE LEMON MINT</v>
          </cell>
          <cell r="R522">
            <v>23587.99</v>
          </cell>
          <cell r="S522">
            <v>21010.74</v>
          </cell>
          <cell r="T522">
            <v>36197.82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 t="str">
            <v>HK008012</v>
          </cell>
          <cell r="AE522" t="str">
            <v>CHEWING BREATHCARE LEMON MINT</v>
          </cell>
          <cell r="AF522">
            <v>10017.86</v>
          </cell>
          <cell r="AG522">
            <v>9037.75</v>
          </cell>
          <cell r="AH522">
            <v>17426.03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</row>
        <row r="523">
          <cell r="B523" t="str">
            <v>HK009011</v>
          </cell>
          <cell r="C523" t="str">
            <v>LEG MASSAGE SOCKS BLACK S-M</v>
          </cell>
          <cell r="D523">
            <v>555</v>
          </cell>
          <cell r="E523">
            <v>1389</v>
          </cell>
          <cell r="F523">
            <v>163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 t="str">
            <v>HK009011</v>
          </cell>
          <cell r="Q523" t="str">
            <v>LEG MASSAGE SOCKS BLACK S-M</v>
          </cell>
          <cell r="R523">
            <v>51758.7</v>
          </cell>
          <cell r="S523">
            <v>130722.9</v>
          </cell>
          <cell r="T523">
            <v>14525.7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 t="str">
            <v>HK009011</v>
          </cell>
          <cell r="AE523" t="str">
            <v>LEG MASSAGE SOCKS BLACK S-M</v>
          </cell>
          <cell r="AF523">
            <v>23240.09</v>
          </cell>
          <cell r="AG523">
            <v>58163.02</v>
          </cell>
          <cell r="AH523">
            <v>6825.47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</row>
        <row r="524">
          <cell r="B524" t="str">
            <v>HK009012</v>
          </cell>
          <cell r="C524" t="str">
            <v>LEG MASSAGE SOCKS BLACK M-L</v>
          </cell>
          <cell r="D524">
            <v>567</v>
          </cell>
          <cell r="E524">
            <v>1392</v>
          </cell>
          <cell r="F524">
            <v>174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 t="str">
            <v>HK009012</v>
          </cell>
          <cell r="Q524" t="str">
            <v>LEG MASSAGE SOCKS BLACK M-L</v>
          </cell>
          <cell r="R524">
            <v>53312.7</v>
          </cell>
          <cell r="S524">
            <v>131006.39999999999</v>
          </cell>
          <cell r="T524">
            <v>15699.6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 t="str">
            <v>HK009012</v>
          </cell>
          <cell r="AE524" t="str">
            <v>LEG MASSAGE SOCKS BLACK M-L</v>
          </cell>
          <cell r="AF524">
            <v>24037.33</v>
          </cell>
          <cell r="AG524">
            <v>59012.3</v>
          </cell>
          <cell r="AH524">
            <v>7376.55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</row>
        <row r="525">
          <cell r="B525" t="str">
            <v>HK009013</v>
          </cell>
          <cell r="C525" t="str">
            <v>LEG MASSAGE SOCKS BROWN S-M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 t="str">
            <v>HK009013</v>
          </cell>
          <cell r="Q525" t="str">
            <v>LEG MASSAGE SOCKS BROWN S-M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 t="str">
            <v>HK009013</v>
          </cell>
          <cell r="AE525" t="str">
            <v>LEG MASSAGE SOCKS BROWN S-M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</row>
        <row r="526">
          <cell r="B526" t="str">
            <v>HK009014</v>
          </cell>
          <cell r="C526" t="str">
            <v>LEG MASSAGE SOCKS BROWN M-L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 t="str">
            <v>HK009014</v>
          </cell>
          <cell r="Q526" t="str">
            <v>LEG MASSAGE SOCKS BROWN M-L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 t="str">
            <v>HK009014</v>
          </cell>
          <cell r="AE526" t="str">
            <v>LEG MASSAGE SOCKS BROWN M-L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</row>
        <row r="527">
          <cell r="B527" t="str">
            <v>HK009015</v>
          </cell>
          <cell r="C527" t="str">
            <v>LEG MASSAGE SOCKS OPEN-TOE S-M</v>
          </cell>
          <cell r="D527">
            <v>51</v>
          </cell>
          <cell r="E527">
            <v>72</v>
          </cell>
          <cell r="F527">
            <v>155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 t="str">
            <v>HK009015</v>
          </cell>
          <cell r="Q527" t="str">
            <v>LEG MASSAGE SOCKS OPEN-TOE S-M</v>
          </cell>
          <cell r="R527">
            <v>4734.41</v>
          </cell>
          <cell r="S527">
            <v>6985.44</v>
          </cell>
          <cell r="T527">
            <v>14946.79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 t="str">
            <v>HK009015</v>
          </cell>
          <cell r="AE527" t="str">
            <v>LEG MASSAGE SOCKS OPEN-TOE S-M</v>
          </cell>
          <cell r="AF527">
            <v>2404.86</v>
          </cell>
          <cell r="AG527">
            <v>3396.54</v>
          </cell>
          <cell r="AH527">
            <v>7311.99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</row>
        <row r="528">
          <cell r="B528" t="str">
            <v>HK009016</v>
          </cell>
          <cell r="C528" t="str">
            <v>LEG MASSAGE SOCKS OPEN-TOE M-L</v>
          </cell>
          <cell r="D528">
            <v>27</v>
          </cell>
          <cell r="E528">
            <v>72</v>
          </cell>
          <cell r="F528">
            <v>157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 t="str">
            <v>HK009016</v>
          </cell>
          <cell r="Q528" t="str">
            <v>LEG MASSAGE SOCKS OPEN-TOE M-L</v>
          </cell>
          <cell r="R528">
            <v>2622.41</v>
          </cell>
          <cell r="S528">
            <v>6985.44</v>
          </cell>
          <cell r="T528">
            <v>15142.74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 t="str">
            <v>HK009016</v>
          </cell>
          <cell r="AE528" t="str">
            <v>LEG MASSAGE SOCKS OPEN-TOE M-L</v>
          </cell>
          <cell r="AF528">
            <v>1336.8</v>
          </cell>
          <cell r="AG528">
            <v>3568.96</v>
          </cell>
          <cell r="AH528">
            <v>7782.32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</row>
        <row r="529">
          <cell r="B529" t="str">
            <v>HK009021</v>
          </cell>
          <cell r="C529" t="str">
            <v>INSOLE FOR LOW BACK PAIN MEN</v>
          </cell>
          <cell r="D529">
            <v>337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 t="str">
            <v>HK009021</v>
          </cell>
          <cell r="Q529" t="str">
            <v>INSOLE FOR LOW BACK PAIN MEN</v>
          </cell>
          <cell r="R529">
            <v>23759.61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 t="str">
            <v>HK009021</v>
          </cell>
          <cell r="AE529" t="str">
            <v>INSOLE FOR LOW BACK PAIN MEN</v>
          </cell>
          <cell r="AF529">
            <v>9815.56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</row>
        <row r="530">
          <cell r="B530" t="str">
            <v>HK009022</v>
          </cell>
          <cell r="C530" t="str">
            <v>INSOLE FOR LOW BACK PAIN WOMEN</v>
          </cell>
          <cell r="D530">
            <v>337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 t="str">
            <v>HK009022</v>
          </cell>
          <cell r="Q530" t="str">
            <v>INSOLE FOR LOW BACK PAIN WOMEN</v>
          </cell>
          <cell r="R530">
            <v>23759.61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 t="str">
            <v>HK009022</v>
          </cell>
          <cell r="AE530" t="str">
            <v>INSOLE FOR LOW BACK PAIN WOMEN</v>
          </cell>
          <cell r="AF530">
            <v>8936.1299999999992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</row>
        <row r="531">
          <cell r="B531" t="str">
            <v>HK100010</v>
          </cell>
          <cell r="C531" t="str">
            <v>EGG WARMER 桐灰暖蛋</v>
          </cell>
          <cell r="D531">
            <v>240</v>
          </cell>
          <cell r="E531">
            <v>96</v>
          </cell>
          <cell r="F531">
            <v>-51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 t="str">
            <v>HK100010</v>
          </cell>
          <cell r="Q531" t="str">
            <v>EGG WARMER 桐灰暖蛋</v>
          </cell>
          <cell r="R531">
            <v>1426.69</v>
          </cell>
          <cell r="S531">
            <v>600.29</v>
          </cell>
          <cell r="T531">
            <v>-330.31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 t="str">
            <v>HK100010</v>
          </cell>
          <cell r="AE531" t="str">
            <v>EGG WARMER 桐灰暖蛋</v>
          </cell>
          <cell r="AF531">
            <v>1368</v>
          </cell>
          <cell r="AG531">
            <v>547.20000000000005</v>
          </cell>
          <cell r="AH531">
            <v>-290.7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</row>
        <row r="532">
          <cell r="B532" t="str">
            <v>HK100020</v>
          </cell>
          <cell r="C532" t="str">
            <v>EGG WARMER-REFILL 桐灰暖蛋芯</v>
          </cell>
          <cell r="D532">
            <v>1380</v>
          </cell>
          <cell r="E532">
            <v>420</v>
          </cell>
          <cell r="F532">
            <v>-367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 t="str">
            <v>HK100020</v>
          </cell>
          <cell r="Q532" t="str">
            <v>EGG WARMER-REFILL 桐灰暖蛋芯</v>
          </cell>
          <cell r="R532">
            <v>14637.94</v>
          </cell>
          <cell r="S532">
            <v>4443.8500000000004</v>
          </cell>
          <cell r="T532">
            <v>-4124.01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 t="str">
            <v>HK100020</v>
          </cell>
          <cell r="AE532" t="str">
            <v>EGG WARMER-REFILL 桐灰暖蛋芯</v>
          </cell>
          <cell r="AF532">
            <v>14766</v>
          </cell>
          <cell r="AG532">
            <v>4494</v>
          </cell>
          <cell r="AH532">
            <v>-3926.9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</row>
        <row r="533">
          <cell r="B533" t="str">
            <v>HK100030</v>
          </cell>
          <cell r="C533" t="str">
            <v>EGG WARMER - SHELL 蛋殼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 t="str">
            <v>HK100030</v>
          </cell>
          <cell r="Q533" t="str">
            <v>EGG WARMER - SHELL 蛋殼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 t="str">
            <v>HK100030</v>
          </cell>
          <cell r="AE533" t="str">
            <v>EGG WARMER - SHELL 蛋殼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</row>
        <row r="534">
          <cell r="B534" t="str">
            <v>HK100040</v>
          </cell>
          <cell r="C534" t="str">
            <v>INSOLE-TYPE WARMER 鞋墊長形</v>
          </cell>
          <cell r="D534">
            <v>72</v>
          </cell>
          <cell r="E534">
            <v>24</v>
          </cell>
          <cell r="F534">
            <v>-2409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 t="str">
            <v>HK100040</v>
          </cell>
          <cell r="Q534" t="str">
            <v>INSOLE-TYPE WARMER 鞋墊長形</v>
          </cell>
          <cell r="R534">
            <v>1625.68</v>
          </cell>
          <cell r="S534">
            <v>556.82000000000005</v>
          </cell>
          <cell r="T534">
            <v>-36566.57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 t="str">
            <v>HK100040</v>
          </cell>
          <cell r="AE534" t="str">
            <v>INSOLE-TYPE WARMER 鞋墊長形</v>
          </cell>
          <cell r="AF534">
            <v>1476</v>
          </cell>
          <cell r="AG534">
            <v>492</v>
          </cell>
          <cell r="AH534">
            <v>-49384.5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</row>
        <row r="535">
          <cell r="B535" t="str">
            <v>HK100050</v>
          </cell>
          <cell r="C535" t="str">
            <v>SHOE WARMER - THIN TYPE 襪貼</v>
          </cell>
          <cell r="D535">
            <v>48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 t="str">
            <v>HK100050</v>
          </cell>
          <cell r="Q535" t="str">
            <v>SHOE WARMER - THIN TYPE 襪貼</v>
          </cell>
          <cell r="R535">
            <v>924.57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 t="str">
            <v>HK100050</v>
          </cell>
          <cell r="AE535" t="str">
            <v>SHOE WARMER - THIN TYPE 襪貼</v>
          </cell>
          <cell r="AF535">
            <v>840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</row>
        <row r="536">
          <cell r="B536" t="str">
            <v>HK100060</v>
          </cell>
          <cell r="C536" t="str">
            <v>HAND WARMER 桐灰暖手包(金)</v>
          </cell>
          <cell r="D536">
            <v>192</v>
          </cell>
          <cell r="E536">
            <v>72</v>
          </cell>
          <cell r="F536">
            <v>-37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 t="str">
            <v>HK100060</v>
          </cell>
          <cell r="Q536" t="str">
            <v>HAND WARMER 桐灰暖手包(金)</v>
          </cell>
          <cell r="R536">
            <v>4757</v>
          </cell>
          <cell r="S536">
            <v>1811.04</v>
          </cell>
          <cell r="T536">
            <v>-1567.93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 t="str">
            <v>HK100060</v>
          </cell>
          <cell r="AE536" t="str">
            <v>HAND WARMER 桐灰暖手包(金)</v>
          </cell>
          <cell r="AF536">
            <v>4089.6</v>
          </cell>
          <cell r="AG536">
            <v>1533.6</v>
          </cell>
          <cell r="AH536">
            <v>-788.1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</row>
        <row r="537">
          <cell r="B537" t="str">
            <v>HK100070</v>
          </cell>
          <cell r="C537" t="str">
            <v>WARMER-ADHESIVE桐灰暖身貼(金)</v>
          </cell>
          <cell r="D537">
            <v>240</v>
          </cell>
          <cell r="E537">
            <v>72</v>
          </cell>
          <cell r="F537">
            <v>-41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 t="str">
            <v>HK100070</v>
          </cell>
          <cell r="Q537" t="str">
            <v>WARMER-ADHESIVE桐灰暖身貼(金)</v>
          </cell>
          <cell r="R537">
            <v>5960.67</v>
          </cell>
          <cell r="S537">
            <v>1807.36</v>
          </cell>
          <cell r="T537">
            <v>-1453.55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 t="str">
            <v>HK100070</v>
          </cell>
          <cell r="AE537" t="str">
            <v>WARMER-ADHESIVE桐灰暖身貼(金)</v>
          </cell>
          <cell r="AF537">
            <v>5112</v>
          </cell>
          <cell r="AG537">
            <v>1533.6</v>
          </cell>
          <cell r="AH537">
            <v>-873.3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</row>
        <row r="538">
          <cell r="B538" t="str">
            <v>HK100080</v>
          </cell>
          <cell r="C538" t="str">
            <v>I-R' HANDWARMER 竹炭暖手包</v>
          </cell>
          <cell r="D538">
            <v>348</v>
          </cell>
          <cell r="E538">
            <v>312</v>
          </cell>
          <cell r="F538">
            <v>240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 t="str">
            <v>HK100080</v>
          </cell>
          <cell r="Q538" t="str">
            <v>I-R' HANDWARMER 竹炭暖手包</v>
          </cell>
          <cell r="R538">
            <v>9460.25</v>
          </cell>
          <cell r="S538">
            <v>8320.7099999999991</v>
          </cell>
          <cell r="T538">
            <v>5808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 t="str">
            <v>HK100080</v>
          </cell>
          <cell r="AE538" t="str">
            <v>I-R' HANDWARMER 竹炭暖手包</v>
          </cell>
          <cell r="AF538">
            <v>8421.6</v>
          </cell>
          <cell r="AG538">
            <v>7550.4</v>
          </cell>
          <cell r="AH538">
            <v>5808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</row>
        <row r="539">
          <cell r="B539" t="str">
            <v>HK100090</v>
          </cell>
          <cell r="C539" t="str">
            <v>I-R' STICK-ONWARMER竹炭暖身貼</v>
          </cell>
          <cell r="D539">
            <v>504</v>
          </cell>
          <cell r="E539">
            <v>48</v>
          </cell>
          <cell r="F539">
            <v>312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 t="str">
            <v>HK100090</v>
          </cell>
          <cell r="Q539" t="str">
            <v>I-R' STICK-ONWARMER竹炭暖身貼</v>
          </cell>
          <cell r="R539">
            <v>13731.79</v>
          </cell>
          <cell r="S539">
            <v>1330.76</v>
          </cell>
          <cell r="T539">
            <v>7550.4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 t="str">
            <v>HK100090</v>
          </cell>
          <cell r="AE539" t="str">
            <v>I-R' STICK-ONWARMER竹炭暖身貼</v>
          </cell>
          <cell r="AF539">
            <v>12196.8</v>
          </cell>
          <cell r="AG539">
            <v>1161.5999999999999</v>
          </cell>
          <cell r="AH539">
            <v>7550.4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</row>
        <row r="540">
          <cell r="B540" t="str">
            <v>HK100100</v>
          </cell>
          <cell r="C540" t="str">
            <v>REIKA COOLING PAD 桐灰冰袋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 t="str">
            <v>HK100100</v>
          </cell>
          <cell r="Q540" t="str">
            <v>REIKA COOLING PAD 桐灰冰袋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 t="str">
            <v>HK100100</v>
          </cell>
          <cell r="AE540" t="str">
            <v>REIKA COOLING PAD 桐灰冰袋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</row>
        <row r="541">
          <cell r="B541" t="str">
            <v>HK100110</v>
          </cell>
          <cell r="C541" t="str">
            <v>KIRIBAI ANTI-INSECT SCENT(薄荷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 t="str">
            <v>HK100110</v>
          </cell>
          <cell r="Q541" t="str">
            <v>KIRIBAI ANTI-INSECT SCENT(薄荷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 t="str">
            <v>HK100110</v>
          </cell>
          <cell r="AE541" t="str">
            <v>KIRIBAI ANTI-INSECT SCENT(薄荷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</row>
        <row r="542">
          <cell r="B542" t="str">
            <v>HK100120</v>
          </cell>
          <cell r="C542" t="str">
            <v>KIRIBAI ANTI-INSECT SCENT花卉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 t="str">
            <v>HK100120</v>
          </cell>
          <cell r="Q542" t="str">
            <v>KIRIBAI ANTI-INSECT SCENT花卉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 t="str">
            <v>HK100120</v>
          </cell>
          <cell r="AE542" t="str">
            <v>KIRIBAI ANTI-INSECT SCENT花卉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</row>
        <row r="543">
          <cell r="B543" t="str">
            <v>HK100130</v>
          </cell>
          <cell r="C543" t="str">
            <v>KIRIBAI WET TISSUE REPELLENT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 t="str">
            <v>HK100130</v>
          </cell>
          <cell r="Q543" t="str">
            <v>KIRIBAI WET TISSUE REPELLENT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 t="str">
            <v>HK100130</v>
          </cell>
          <cell r="AE543" t="str">
            <v>KIRIBAI WET TISSUE REPELLENT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</row>
        <row r="544">
          <cell r="B544" t="str">
            <v>HK100140</v>
          </cell>
          <cell r="C544" t="str">
            <v>KIRIBAI THERMAL SOCKS -HIGH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 t="str">
            <v>HK100140</v>
          </cell>
          <cell r="Q544" t="str">
            <v>KIRIBAI THERMAL SOCKS -HIGH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 t="str">
            <v>HK100140</v>
          </cell>
          <cell r="AE544" t="str">
            <v>KIRIBAI THERMAL SOCKS -HIGH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</row>
        <row r="545">
          <cell r="B545" t="str">
            <v>HK100150</v>
          </cell>
          <cell r="C545" t="str">
            <v>KIRIBAI THERMAL SOCKS -REGULAR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 t="str">
            <v>HK100150</v>
          </cell>
          <cell r="Q545" t="str">
            <v>KIRIBAI THERMAL SOCKS -REGULAR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 t="str">
            <v>HK100150</v>
          </cell>
          <cell r="AE545" t="str">
            <v>KIRIBAI THERMAL SOCKS -REGULAR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</row>
        <row r="546">
          <cell r="B546" t="str">
            <v>HK110010</v>
          </cell>
          <cell r="C546" t="str">
            <v>Egg Warmer Shell &amp; Refill Set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 t="str">
            <v>HK110010</v>
          </cell>
          <cell r="Q546" t="str">
            <v>Egg Warmer Shell &amp; Refill Set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 t="str">
            <v>HK110010</v>
          </cell>
          <cell r="AE546" t="str">
            <v>Egg Warmer Shell &amp; Refill Set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</row>
        <row r="547">
          <cell r="B547" t="str">
            <v>HK110011</v>
          </cell>
          <cell r="C547" t="str">
            <v>Egg Warmer Shell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 t="str">
            <v>HK110011</v>
          </cell>
          <cell r="Q547" t="str">
            <v>Egg Warmer Shell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 t="str">
            <v>HK110011</v>
          </cell>
          <cell r="AE547" t="str">
            <v>Egg Warmer Shell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</row>
        <row r="548">
          <cell r="B548" t="str">
            <v>HK110020</v>
          </cell>
          <cell r="C548" t="str">
            <v>Egg Warmer Refill 5P</v>
          </cell>
          <cell r="D548">
            <v>96000</v>
          </cell>
          <cell r="E548">
            <v>48000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 t="str">
            <v>HK110020</v>
          </cell>
          <cell r="Q548" t="str">
            <v>Egg Warmer Refill 5P</v>
          </cell>
          <cell r="R548">
            <v>565689.59999999998</v>
          </cell>
          <cell r="S548">
            <v>294363.34000000003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 t="str">
            <v>HK110020</v>
          </cell>
          <cell r="AE548" t="str">
            <v>Egg Warmer Refill 5P</v>
          </cell>
          <cell r="AF548">
            <v>444470.4</v>
          </cell>
          <cell r="AG548">
            <v>222987.59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</row>
        <row r="549">
          <cell r="B549" t="str">
            <v>HK110030</v>
          </cell>
          <cell r="C549" t="str">
            <v>Gold Adhesive 10P #742</v>
          </cell>
          <cell r="D549">
            <v>9600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 t="str">
            <v>HK110030</v>
          </cell>
          <cell r="Q549" t="str">
            <v>Gold Adhesive 10P #742</v>
          </cell>
          <cell r="R549">
            <v>165666.23999999999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 t="str">
            <v>HK110030</v>
          </cell>
          <cell r="AE549" t="str">
            <v>Gold Adhesive 10P #742</v>
          </cell>
          <cell r="AF549">
            <v>132006.34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</row>
        <row r="550">
          <cell r="B550" t="str">
            <v>HK110040</v>
          </cell>
          <cell r="C550" t="str">
            <v>Gold Warm Bag 10P #539</v>
          </cell>
          <cell r="D550">
            <v>9600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 t="str">
            <v>HK110040</v>
          </cell>
          <cell r="Q550" t="str">
            <v>Gold Warm Bag 10P #539</v>
          </cell>
          <cell r="R550">
            <v>150311.81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 t="str">
            <v>HK110040</v>
          </cell>
          <cell r="AE550" t="str">
            <v>Gold Warm Bag 10P #539</v>
          </cell>
          <cell r="AF550">
            <v>131149.15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</row>
        <row r="551">
          <cell r="B551" t="str">
            <v>HK110050</v>
          </cell>
          <cell r="C551" t="str">
            <v>Kiridanbo Adhesive 10P #537</v>
          </cell>
          <cell r="D551">
            <v>2400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 t="str">
            <v>HK110050</v>
          </cell>
          <cell r="Q551" t="str">
            <v>Kiridanbo Adhesive 10P #537</v>
          </cell>
          <cell r="R551">
            <v>37577.949999999997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 t="str">
            <v>HK110050</v>
          </cell>
          <cell r="AE551" t="str">
            <v>Kiridanbo Adhesive 10P #537</v>
          </cell>
          <cell r="AF551">
            <v>30858.62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</row>
        <row r="552">
          <cell r="B552" t="str">
            <v>HK110060</v>
          </cell>
          <cell r="C552" t="str">
            <v>Kiridanbo Warm Bag 10P #748</v>
          </cell>
          <cell r="D552">
            <v>2400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 t="str">
            <v>HK110060</v>
          </cell>
          <cell r="Q552" t="str">
            <v>Kiridanbo Warm Bag 10P #748</v>
          </cell>
          <cell r="R552">
            <v>35759.660000000003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 t="str">
            <v>HK110060</v>
          </cell>
          <cell r="AE552" t="str">
            <v>Kiridanbo Warm Bag 10P #748</v>
          </cell>
          <cell r="AF552">
            <v>36644.620000000003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</row>
        <row r="553">
          <cell r="B553" t="str">
            <v>HK110070</v>
          </cell>
          <cell r="C553" t="str">
            <v>Chikutan Adhesive 10P #747</v>
          </cell>
          <cell r="D553">
            <v>7200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 t="str">
            <v>HK110070</v>
          </cell>
          <cell r="Q553" t="str">
            <v>Chikutan Adhesive 10P #747</v>
          </cell>
          <cell r="R553">
            <v>135159.41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 t="str">
            <v>HK110070</v>
          </cell>
          <cell r="AE553" t="str">
            <v>Chikutan Adhesive 10P #747</v>
          </cell>
          <cell r="AF553">
            <v>98361.86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</row>
        <row r="554">
          <cell r="B554" t="str">
            <v>HK110080</v>
          </cell>
          <cell r="C554" t="str">
            <v>Chikutan Warm Bag 10P #536</v>
          </cell>
          <cell r="D554">
            <v>7200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 t="str">
            <v>HK110080</v>
          </cell>
          <cell r="Q554" t="str">
            <v>Chikutan Warm Bag 10P #536</v>
          </cell>
          <cell r="R554">
            <v>135159.41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 t="str">
            <v>HK110080</v>
          </cell>
          <cell r="AE554" t="str">
            <v>Chikutan Warm Bag 10P #536</v>
          </cell>
          <cell r="AF554">
            <v>98361.86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</row>
        <row r="555">
          <cell r="B555" t="str">
            <v>HK110090</v>
          </cell>
          <cell r="C555" t="str">
            <v>Half Size AdhiesiveShowWarm5's</v>
          </cell>
          <cell r="D555">
            <v>3600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 t="str">
            <v>HK110090</v>
          </cell>
          <cell r="Q555" t="str">
            <v>Half Size AdhiesiveShowWarm5's</v>
          </cell>
          <cell r="R555">
            <v>50609.02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 t="str">
            <v>HK110090</v>
          </cell>
          <cell r="AE555" t="str">
            <v>Half Size AdhiesiveShowWarm5's</v>
          </cell>
          <cell r="AF555">
            <v>34073.06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</row>
        <row r="556">
          <cell r="B556" t="str">
            <v>HK110100</v>
          </cell>
          <cell r="C556" t="str">
            <v>Long Full Size Shoe Warm 3's</v>
          </cell>
          <cell r="D556">
            <v>4500</v>
          </cell>
          <cell r="E556">
            <v>4500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 t="str">
            <v>HK110100</v>
          </cell>
          <cell r="Q556" t="str">
            <v>Long Full Size Shoe Warm 3's</v>
          </cell>
          <cell r="R556">
            <v>68564.61</v>
          </cell>
          <cell r="S556">
            <v>70519.41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 t="str">
            <v>HK110100</v>
          </cell>
          <cell r="AE556" t="str">
            <v>Long Full Size Shoe Warm 3's</v>
          </cell>
          <cell r="AF556">
            <v>51029.25</v>
          </cell>
          <cell r="AG556">
            <v>48108.87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</row>
        <row r="557">
          <cell r="B557" t="str">
            <v>HK110110</v>
          </cell>
          <cell r="C557" t="str">
            <v>Knee Warmer Refill 20P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 t="str">
            <v>HK110110</v>
          </cell>
          <cell r="Q557" t="str">
            <v>Knee Warmer Refill 20P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 t="str">
            <v>HK110110</v>
          </cell>
          <cell r="AE557" t="str">
            <v>Knee Warmer Refill 20P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</row>
        <row r="558">
          <cell r="B558" t="str">
            <v>HK110120</v>
          </cell>
          <cell r="C558" t="str">
            <v>Knee Warmer 6P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 t="str">
            <v>HK110120</v>
          </cell>
          <cell r="Q558" t="str">
            <v>Knee Warmer 6P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 t="str">
            <v>HK110120</v>
          </cell>
          <cell r="AE558" t="str">
            <v>Knee Warmer 6P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</row>
        <row r="559">
          <cell r="B559" t="str">
            <v>HK110130</v>
          </cell>
          <cell r="C559" t="str">
            <v>Kiribai Waist Hot Pack 5P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 t="str">
            <v>HK110130</v>
          </cell>
          <cell r="Q559" t="str">
            <v>Kiribai Waist Hot Pack 5P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 t="str">
            <v>HK110130</v>
          </cell>
          <cell r="AE559" t="str">
            <v>Kiribai Waist Hot Pack 5P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</row>
        <row r="560">
          <cell r="B560" t="str">
            <v>HK110140</v>
          </cell>
          <cell r="C560" t="str">
            <v>KIRIBAI RED BEAN EYE PILLOW</v>
          </cell>
          <cell r="D560">
            <v>318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 t="str">
            <v>HK110140</v>
          </cell>
          <cell r="Q560" t="str">
            <v>KIRIBAI RED BEAN EYE PILLOW</v>
          </cell>
          <cell r="R560">
            <v>16917.599999999999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 t="str">
            <v>HK110140</v>
          </cell>
          <cell r="AE560" t="str">
            <v>KIRIBAI RED BEAN EYE PILLOW</v>
          </cell>
          <cell r="AF560">
            <v>6772.62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</row>
        <row r="561">
          <cell r="B561" t="str">
            <v>HK999999</v>
          </cell>
          <cell r="C561" t="str">
            <v>ADJUSTMENT</v>
          </cell>
          <cell r="D561">
            <v>53</v>
          </cell>
          <cell r="E561">
            <v>2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 t="str">
            <v>HK999999</v>
          </cell>
          <cell r="Q561" t="str">
            <v>ADJUSTMENT</v>
          </cell>
          <cell r="R561">
            <v>0.38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 t="str">
            <v>HK999999</v>
          </cell>
          <cell r="AE561" t="str">
            <v>ADJUSTMENT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</row>
        <row r="562">
          <cell r="B562" t="str">
            <v>ML000011</v>
          </cell>
          <cell r="C562" t="str">
            <v>AMMELTZ YOKO YOKO 48ML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 t="str">
            <v>ML000011</v>
          </cell>
          <cell r="Q562" t="str">
            <v>AMMELTZ YOKO YOKO 48ML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 t="str">
            <v>ML000011</v>
          </cell>
          <cell r="AE562" t="str">
            <v>AMMELTZ YOKO YOKO 48ML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</row>
        <row r="563">
          <cell r="B563" t="str">
            <v>ML000012</v>
          </cell>
          <cell r="C563" t="str">
            <v>AMMELTZ YOKO YOKO 82ML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 t="str">
            <v>ML000012</v>
          </cell>
          <cell r="Q563" t="str">
            <v>AMMELTZ YOKO YOKO 82ML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 t="str">
            <v>ML000012</v>
          </cell>
          <cell r="AE563" t="str">
            <v>AMMELTZ YOKO YOKO 82ML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</row>
        <row r="564">
          <cell r="B564" t="str">
            <v>ML000021</v>
          </cell>
          <cell r="C564" t="str">
            <v>NEW AMMELTZ YOKO YOKO 46ML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 t="str">
            <v>ML000021</v>
          </cell>
          <cell r="Q564" t="str">
            <v>NEW AMMELTZ YOKO YOKO 46ML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 t="str">
            <v>ML000021</v>
          </cell>
          <cell r="AE564" t="str">
            <v>NEW AMMELTZ YOKO YOKO 46ML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</row>
        <row r="565">
          <cell r="B565" t="str">
            <v>ML000022</v>
          </cell>
          <cell r="C565" t="str">
            <v>NEW AMMELTZ YOKO YOKO 80ML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 t="str">
            <v>ML000022</v>
          </cell>
          <cell r="Q565" t="str">
            <v>NEW AMMELTZ YOKO YOKO 80ML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 t="str">
            <v>ML000022</v>
          </cell>
          <cell r="AE565" t="str">
            <v>NEW AMMELTZ YOKO YOKO 80ML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</row>
        <row r="566">
          <cell r="B566" t="str">
            <v>ML001011</v>
          </cell>
          <cell r="C566" t="str">
            <v>KOOLFEVER C6 (MALAYSIA)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 t="str">
            <v>ML001011</v>
          </cell>
          <cell r="Q566" t="str">
            <v>KOOLFEVER C6 (MALAYSIA)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 t="str">
            <v>ML001011</v>
          </cell>
          <cell r="AE566" t="str">
            <v>KOOLFEVER C6 (MALAYSIA)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</row>
        <row r="567">
          <cell r="B567" t="str">
            <v>ML001012</v>
          </cell>
          <cell r="C567" t="str">
            <v>KOOLFEVER C12 (MALAYSIA)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 t="str">
            <v>ML001012</v>
          </cell>
          <cell r="Q567" t="str">
            <v>KOOLFEVER C12 (MALAYSIA)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 t="str">
            <v>ML001012</v>
          </cell>
          <cell r="AE567" t="str">
            <v>KOOLFEVER C12 (MALAYSIA)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</row>
        <row r="568">
          <cell r="B568" t="str">
            <v>ML001013</v>
          </cell>
          <cell r="C568" t="str">
            <v>KOOLFEVER A6 (MALAYSIA)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 t="str">
            <v>ML001013</v>
          </cell>
          <cell r="Q568" t="str">
            <v>KOOLFEVER A6 (MALAYSIA)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 t="str">
            <v>ML001013</v>
          </cell>
          <cell r="AE568" t="str">
            <v>KOOLFEVER A6 (MALAYSIA)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</row>
        <row r="569">
          <cell r="B569" t="str">
            <v>ML001014</v>
          </cell>
          <cell r="C569" t="str">
            <v>KOOLFEVER A12 (MALAYSIA)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 t="str">
            <v>ML001014</v>
          </cell>
          <cell r="Q569" t="str">
            <v>KOOLFEVER A12 (MALAYSIA)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 t="str">
            <v>ML001014</v>
          </cell>
          <cell r="AE569" t="str">
            <v>KOOLFEVER A12 (MALAYSIA)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</row>
        <row r="570">
          <cell r="B570" t="str">
            <v>ML001015</v>
          </cell>
          <cell r="C570" t="str">
            <v>KOOLFEVER B4 (MALAYSIA)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 t="str">
            <v>ML001015</v>
          </cell>
          <cell r="Q570" t="str">
            <v>KOOLFEVER B4 (MALAYSIA)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 t="str">
            <v>ML001015</v>
          </cell>
          <cell r="AE570" t="str">
            <v>KOOLFEVER B4 (MALAYSIA)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</row>
        <row r="571">
          <cell r="B571" t="str">
            <v>ML002011</v>
          </cell>
          <cell r="C571" t="str">
            <v>SAWADAY LEMON 140ml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 t="str">
            <v>ML002011</v>
          </cell>
          <cell r="Q571" t="str">
            <v>SAWADAY LEMON 140ml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 t="str">
            <v>ML002011</v>
          </cell>
          <cell r="AE571" t="str">
            <v>SAWADAY LEMON 140ml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</row>
        <row r="572">
          <cell r="B572" t="str">
            <v>ML002014</v>
          </cell>
          <cell r="C572" t="str">
            <v>SAWADAY LAVENDER 140ml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 t="str">
            <v>ML002014</v>
          </cell>
          <cell r="Q572" t="str">
            <v>SAWADAY LAVENDER 140ml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 t="str">
            <v>ML002014</v>
          </cell>
          <cell r="AE572" t="str">
            <v>SAWADAY LAVENDER 140ml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</row>
        <row r="573">
          <cell r="B573" t="str">
            <v>ML002015</v>
          </cell>
          <cell r="C573" t="str">
            <v>SAWADAY JASMINE 140ml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 t="str">
            <v>ML002015</v>
          </cell>
          <cell r="Q573" t="str">
            <v>SAWADAY JASMINE 140ml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 t="str">
            <v>ML002015</v>
          </cell>
          <cell r="AE573" t="str">
            <v>SAWADAY JASMINE 140ml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</row>
        <row r="574">
          <cell r="B574" t="str">
            <v>ML002061</v>
          </cell>
          <cell r="C574" t="str">
            <v>NICE'N'FRESH LEMON 350ml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 t="str">
            <v>ML002061</v>
          </cell>
          <cell r="Q574" t="str">
            <v>NICE'N'FRESH LEMON 350ml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 t="str">
            <v>ML002061</v>
          </cell>
          <cell r="AE574" t="str">
            <v>NICE'N'FRESH LEMON 350ml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</row>
        <row r="575">
          <cell r="B575" t="str">
            <v>ML002062</v>
          </cell>
          <cell r="C575" t="str">
            <v>NICE'N'FRESH LAVENDER 350ml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 t="str">
            <v>ML002062</v>
          </cell>
          <cell r="Q575" t="str">
            <v>NICE'N'FRESH LAVENDER 350ml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 t="str">
            <v>ML002062</v>
          </cell>
          <cell r="AE575" t="str">
            <v>NICE'N'FRESH LAVENDER 350ml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</row>
        <row r="576">
          <cell r="B576" t="str">
            <v>ML002063</v>
          </cell>
          <cell r="C576" t="str">
            <v>NICE'N'FRESH JASMINE 350ml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 t="str">
            <v>ML002063</v>
          </cell>
          <cell r="Q576" t="str">
            <v>NICE'N'FRESH JASMINE 350ml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 t="str">
            <v>ML002063</v>
          </cell>
          <cell r="AE576" t="str">
            <v>NICE'N'FRESH JASMINE 350ml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B577" t="str">
            <v>ML002064</v>
          </cell>
          <cell r="C577" t="str">
            <v>NICE'N'FRESH ROSE 350ml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 t="str">
            <v>ML002064</v>
          </cell>
          <cell r="Q577" t="str">
            <v>NICE'N'FRESH ROSE 350ml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 t="str">
            <v>ML002064</v>
          </cell>
          <cell r="AE577" t="str">
            <v>NICE'N'FRESH ROSE 350ml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</row>
        <row r="578">
          <cell r="B578" t="str">
            <v>ML002071</v>
          </cell>
          <cell r="C578" t="str">
            <v>AROMA CAPSULE SQUASH 70g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 t="str">
            <v>ML002071</v>
          </cell>
          <cell r="Q578" t="str">
            <v>AROMA CAPSULE SQUASH 70g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 t="str">
            <v>ML002071</v>
          </cell>
          <cell r="AE578" t="str">
            <v>AROMA CAPSULE SQUASH 70g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B579" t="str">
            <v>ML002072</v>
          </cell>
          <cell r="C579" t="str">
            <v>AROMA CAPSULE LEMON 70g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 t="str">
            <v>ML002072</v>
          </cell>
          <cell r="Q579" t="str">
            <v>AROMA CAPSULE LEMON 70g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 t="str">
            <v>ML002072</v>
          </cell>
          <cell r="AE579" t="str">
            <v>AROMA CAPSULE LEMON 70g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</row>
        <row r="580">
          <cell r="B580" t="str">
            <v>ML002073</v>
          </cell>
          <cell r="C580" t="str">
            <v>AROMA CAPSULE APPLE 70g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 t="str">
            <v>ML002073</v>
          </cell>
          <cell r="Q580" t="str">
            <v>AROMA CAPSULE APPLE 70g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 t="str">
            <v>ML002073</v>
          </cell>
          <cell r="AE580" t="str">
            <v>AROMA CAPSULE APPLE 70g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</row>
        <row r="581">
          <cell r="B581" t="str">
            <v>ML002074</v>
          </cell>
          <cell r="C581" t="str">
            <v>AROMA CAPSULE PEACH 70g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 t="str">
            <v>ML002074</v>
          </cell>
          <cell r="Q581" t="str">
            <v>AROMA CAPSULE PEACH 70g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 t="str">
            <v>ML002074</v>
          </cell>
          <cell r="AE581" t="str">
            <v>AROMA CAPSULE PEACH 70g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</row>
        <row r="582">
          <cell r="B582" t="str">
            <v>ML002081</v>
          </cell>
          <cell r="C582" t="str">
            <v>Just Drop One-Drop Deo 20ML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 t="str">
            <v>ML002081</v>
          </cell>
          <cell r="Q582" t="str">
            <v>Just Drop One-Drop Deo 20ML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 t="str">
            <v>ML002081</v>
          </cell>
          <cell r="AE582" t="str">
            <v>Just Drop One-Drop Deo 20ML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</row>
        <row r="583">
          <cell r="B583" t="str">
            <v>ML005021</v>
          </cell>
          <cell r="C583" t="str">
            <v>NUARM SWEAT PAD (WHITE)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 t="str">
            <v>ML005021</v>
          </cell>
          <cell r="Q583" t="str">
            <v>NUARM SWEAT PAD (WHITE)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 t="str">
            <v>ML005021</v>
          </cell>
          <cell r="AE583" t="str">
            <v>NUARM SWEAT PAD (WHITE)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B584" t="str">
            <v>ML005022</v>
          </cell>
          <cell r="C584" t="str">
            <v>NUARM SWEAT PAD (MOCHA)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 t="str">
            <v>ML005022</v>
          </cell>
          <cell r="Q584" t="str">
            <v>NUARM SWEAT PAD (MOCHA)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 t="str">
            <v>ML005022</v>
          </cell>
          <cell r="AE584" t="str">
            <v>NUARM SWEAT PAD (MOCHA)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B585" t="str">
            <v>ML008011</v>
          </cell>
          <cell r="C585" t="str">
            <v>BREATH POP MINT 50'S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 t="str">
            <v>ML008011</v>
          </cell>
          <cell r="Q585" t="str">
            <v>BREATH POP MINT 50'S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 t="str">
            <v>ML008011</v>
          </cell>
          <cell r="AE585" t="str">
            <v>BREATH POP MINT 50'S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</row>
        <row r="586">
          <cell r="B586" t="str">
            <v>ML008012</v>
          </cell>
          <cell r="C586" t="str">
            <v>BREATHPOP MINT 6'S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 t="str">
            <v>ML008012</v>
          </cell>
          <cell r="Q586" t="str">
            <v>BREATHPOP MINT 6'S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 t="str">
            <v>ML008012</v>
          </cell>
          <cell r="AE586" t="str">
            <v>BREATHPOP MINT 6'S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</row>
        <row r="587">
          <cell r="B587" t="str">
            <v>ML008111</v>
          </cell>
          <cell r="C587" t="str">
            <v>BREATH POP 30's 馬來西亞爽息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 t="str">
            <v>ML008111</v>
          </cell>
          <cell r="Q587" t="str">
            <v>BREATH POP 30's 馬來西亞爽息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 t="str">
            <v>ML008111</v>
          </cell>
          <cell r="AE587" t="str">
            <v>BREATH POP 30's 馬來西亞爽息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</row>
        <row r="588">
          <cell r="B588" t="str">
            <v>PH000011</v>
          </cell>
          <cell r="C588" t="str">
            <v>AMMELTZ 50ML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 t="str">
            <v>PH000011</v>
          </cell>
          <cell r="Q588" t="str">
            <v>AMMELTZ 50ML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 t="str">
            <v>PH000011</v>
          </cell>
          <cell r="AE588" t="str">
            <v>AMMELTZ 50ML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B589" t="str">
            <v>PH001011</v>
          </cell>
          <cell r="C589" t="str">
            <v>KOOLFEVER C6P (PHILIPPINES)</v>
          </cell>
          <cell r="D589">
            <v>0</v>
          </cell>
          <cell r="E589">
            <v>12000</v>
          </cell>
          <cell r="F589">
            <v>20400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 t="str">
            <v>PH001011</v>
          </cell>
          <cell r="Q589" t="str">
            <v>KOOLFEVER C6P (PHILIPPINES)</v>
          </cell>
          <cell r="R589">
            <v>0</v>
          </cell>
          <cell r="S589">
            <v>167881.46</v>
          </cell>
          <cell r="T589">
            <v>285058.09000000003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 t="str">
            <v>PH001011</v>
          </cell>
          <cell r="AE589" t="str">
            <v>KOOLFEVER C6P (PHILIPPINES)</v>
          </cell>
          <cell r="AF589">
            <v>0</v>
          </cell>
          <cell r="AG589">
            <v>55960.49</v>
          </cell>
          <cell r="AH589">
            <v>95019.36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</row>
        <row r="590">
          <cell r="B590" t="str">
            <v>PH001012</v>
          </cell>
          <cell r="C590" t="str">
            <v>KOOLFEVER C12 (PHILIPPINES)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 t="str">
            <v>PH001012</v>
          </cell>
          <cell r="Q590" t="str">
            <v>KOOLFEVER C12 (PHILIPPINES)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 t="str">
            <v>PH001012</v>
          </cell>
          <cell r="AE590" t="str">
            <v>KOOLFEVER C12 (PHILIPPINES)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</row>
        <row r="591">
          <cell r="B591" t="str">
            <v>PH001013</v>
          </cell>
          <cell r="C591" t="str">
            <v>KOOLFEVER A6P (PHILIPPINES)</v>
          </cell>
          <cell r="D591">
            <v>0</v>
          </cell>
          <cell r="E591">
            <v>14400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 t="str">
            <v>PH001013</v>
          </cell>
          <cell r="Q591" t="str">
            <v>KOOLFEVER A6P (PHILIPPINES)</v>
          </cell>
          <cell r="R591">
            <v>0</v>
          </cell>
          <cell r="S591">
            <v>201457.76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 t="str">
            <v>PH001013</v>
          </cell>
          <cell r="AE591" t="str">
            <v>KOOLFEVER A6P (PHILIPPINES)</v>
          </cell>
          <cell r="AF591">
            <v>0</v>
          </cell>
          <cell r="AG591">
            <v>77225.48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B592" t="str">
            <v>PH001014</v>
          </cell>
          <cell r="C592" t="str">
            <v>KOOLFEVER B6P (PHILIPPINES)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 t="str">
            <v>PH001014</v>
          </cell>
          <cell r="Q592" t="str">
            <v>KOOLFEVER B6P (PHILIPPINES)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 t="str">
            <v>PH001014</v>
          </cell>
          <cell r="AE592" t="str">
            <v>KOOLFEVER B6P (PHILIPPINES)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</row>
        <row r="593">
          <cell r="B593" t="str">
            <v>PH001015</v>
          </cell>
          <cell r="C593" t="str">
            <v>KOOLFEVER C2P (PHILIPPINES)</v>
          </cell>
          <cell r="D593">
            <v>0</v>
          </cell>
          <cell r="E593">
            <v>29088</v>
          </cell>
          <cell r="F593">
            <v>58176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 t="str">
            <v>PH001015</v>
          </cell>
          <cell r="Q593" t="str">
            <v>KOOLFEVER C2P (PHILIPPINES)</v>
          </cell>
          <cell r="R593">
            <v>0</v>
          </cell>
          <cell r="S593">
            <v>135648.22</v>
          </cell>
          <cell r="T593">
            <v>270972.87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 t="str">
            <v>PH001015</v>
          </cell>
          <cell r="AE593" t="str">
            <v>KOOLFEVER C2P (PHILIPPINES)</v>
          </cell>
          <cell r="AF593">
            <v>0</v>
          </cell>
          <cell r="AG593">
            <v>47476.88</v>
          </cell>
          <cell r="AH593">
            <v>94840.51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</row>
        <row r="594">
          <cell r="B594" t="str">
            <v>PH001016</v>
          </cell>
          <cell r="C594" t="str">
            <v>KOOLFEVER A2P (PHILIPPINES)</v>
          </cell>
          <cell r="D594">
            <v>0</v>
          </cell>
          <cell r="E594">
            <v>74160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 t="str">
            <v>PH001016</v>
          </cell>
          <cell r="Q594" t="str">
            <v>KOOLFEVER A2P (PHILIPPINES)</v>
          </cell>
          <cell r="R594">
            <v>0</v>
          </cell>
          <cell r="S594">
            <v>345835.82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 t="str">
            <v>PH001016</v>
          </cell>
          <cell r="AE594" t="str">
            <v>KOOLFEVER A2P (PHILIPPINES)</v>
          </cell>
          <cell r="AF594">
            <v>0</v>
          </cell>
          <cell r="AG594">
            <v>138334.31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</row>
        <row r="595">
          <cell r="B595" t="str">
            <v>PH001017</v>
          </cell>
          <cell r="C595" t="str">
            <v>KOOLFEVER C1P (PHILIPPINES)</v>
          </cell>
          <cell r="D595">
            <v>0</v>
          </cell>
          <cell r="E595">
            <v>96000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 t="str">
            <v>PH001017</v>
          </cell>
          <cell r="Q595" t="str">
            <v>KOOLFEVER C1P (PHILIPPINES)</v>
          </cell>
          <cell r="R595">
            <v>0</v>
          </cell>
          <cell r="S595">
            <v>223841.95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 t="str">
            <v>PH001017</v>
          </cell>
          <cell r="AE595" t="str">
            <v>KOOLFEVER C1P (PHILIPPINES)</v>
          </cell>
          <cell r="AF595">
            <v>0</v>
          </cell>
          <cell r="AG595">
            <v>96998.18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</row>
        <row r="596">
          <cell r="B596" t="str">
            <v>SG000011</v>
          </cell>
          <cell r="C596" t="str">
            <v>AMMELTZ YOKO YOKO 48ML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 t="str">
            <v>SG000011</v>
          </cell>
          <cell r="Q596" t="str">
            <v>AMMELTZ YOKO YOKO 48ML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 t="str">
            <v>SG000011</v>
          </cell>
          <cell r="AE596" t="str">
            <v>AMMELTZ YOKO YOKO 48ML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</row>
        <row r="597">
          <cell r="B597" t="str">
            <v>SG000012</v>
          </cell>
          <cell r="C597" t="str">
            <v>AMMELTZ YOKO YOKO 82ML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 t="str">
            <v>SG000012</v>
          </cell>
          <cell r="Q597" t="str">
            <v>AMMELTZ YOKO YOKO 82ML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 t="str">
            <v>SG000012</v>
          </cell>
          <cell r="AE597" t="str">
            <v>AMMELTZ YOKO YOKO 82ML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598">
          <cell r="B598" t="str">
            <v>SG000021</v>
          </cell>
          <cell r="C598" t="str">
            <v>NEW AMMELTZ YOKO YOKO 46ML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 t="str">
            <v>SG000021</v>
          </cell>
          <cell r="Q598" t="str">
            <v>NEW AMMELTZ YOKO YOKO 46ML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 t="str">
            <v>SG000021</v>
          </cell>
          <cell r="AE598" t="str">
            <v>NEW AMMELTZ YOKO YOKO 46ML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</row>
        <row r="599">
          <cell r="B599" t="str">
            <v>SG000022</v>
          </cell>
          <cell r="C599" t="str">
            <v>NEW AMMELTZ YOKO YOKO 80ML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 t="str">
            <v>SG000022</v>
          </cell>
          <cell r="Q599" t="str">
            <v>NEW AMMELTZ YOKO YOKO 80ML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 t="str">
            <v>SG000022</v>
          </cell>
          <cell r="AE599" t="str">
            <v>NEW AMMELTZ YOKO YOKO 80ML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B600" t="str">
            <v>SG001011</v>
          </cell>
          <cell r="C600" t="str">
            <v>KOOLFEVER C6 (SINGAPORE)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 t="str">
            <v>SG001011</v>
          </cell>
          <cell r="Q600" t="str">
            <v>KOOLFEVER C6 (SINGAPORE)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 t="str">
            <v>SG001011</v>
          </cell>
          <cell r="AE600" t="str">
            <v>KOOLFEVER C6 (SINGAPORE)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</row>
        <row r="601">
          <cell r="B601" t="str">
            <v>SG001013</v>
          </cell>
          <cell r="C601" t="str">
            <v>KOOLFEVER A6 (SINGAPORE)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 t="str">
            <v>SG001013</v>
          </cell>
          <cell r="Q601" t="str">
            <v>KOOLFEVER A6 (SINGAPORE)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 t="str">
            <v>SG001013</v>
          </cell>
          <cell r="AE601" t="str">
            <v>KOOLFEVER A6 (SINGAPORE)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</row>
        <row r="602">
          <cell r="B602" t="str">
            <v>SG002061</v>
          </cell>
          <cell r="C602" t="str">
            <v>NICE'N'FRESH 350ML LEMON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 t="str">
            <v>SG002061</v>
          </cell>
          <cell r="Q602" t="str">
            <v>NICE'N'FRESH 350ML LEMON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 t="str">
            <v>SG002061</v>
          </cell>
          <cell r="AE602" t="str">
            <v>NICE'N'FRESH 350ML LEMON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</row>
        <row r="603">
          <cell r="B603" t="str">
            <v>SG002062</v>
          </cell>
          <cell r="C603" t="str">
            <v>NICE'N'FRESH 350ML LAVENDER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 t="str">
            <v>SG002062</v>
          </cell>
          <cell r="Q603" t="str">
            <v>NICE'N'FRESH 350ML LAVENDER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 t="str">
            <v>SG002062</v>
          </cell>
          <cell r="AE603" t="str">
            <v>NICE'N'FRESH 350ML LAVENDER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4">
          <cell r="B604" t="str">
            <v>SG002063</v>
          </cell>
          <cell r="C604" t="str">
            <v>NICE'N'FRESH 350ML JASMINE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 t="str">
            <v>SG002063</v>
          </cell>
          <cell r="Q604" t="str">
            <v>NICE'N'FRESH 350ML JASMINE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 t="str">
            <v>SG002063</v>
          </cell>
          <cell r="AE604" t="str">
            <v>NICE'N'FRESH 350ML JASMINE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</row>
        <row r="605">
          <cell r="B605" t="str">
            <v>SG002064</v>
          </cell>
          <cell r="C605" t="str">
            <v>NICE'N'FRESH 350ML ROSE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 t="str">
            <v>SG002064</v>
          </cell>
          <cell r="Q605" t="str">
            <v>NICE'N'FRESH 350ML ROSE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 t="str">
            <v>SG002064</v>
          </cell>
          <cell r="AE605" t="str">
            <v>NICE'N'FRESH 350ML ROSE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</row>
        <row r="606">
          <cell r="B606" t="str">
            <v>SG005021</v>
          </cell>
          <cell r="C606" t="str">
            <v>NUARM SWEAT PAD (WHITE)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 t="str">
            <v>SG005021</v>
          </cell>
          <cell r="Q606" t="str">
            <v>NUARM SWEAT PAD (WHITE)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 t="str">
            <v>SG005021</v>
          </cell>
          <cell r="AE606" t="str">
            <v>NUARM SWEAT PAD (WHITE)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</row>
        <row r="607">
          <cell r="B607" t="str">
            <v>SG005022</v>
          </cell>
          <cell r="C607" t="str">
            <v>NUARM SWEAT PAD (MOCHA)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 t="str">
            <v>SG005022</v>
          </cell>
          <cell r="Q607" t="str">
            <v>NUARM SWEAT PAD (MOCHA)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 t="str">
            <v>SG005022</v>
          </cell>
          <cell r="AE607" t="str">
            <v>NUARM SWEAT PAD (MOCHA)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</row>
        <row r="608">
          <cell r="B608" t="str">
            <v>SG008011</v>
          </cell>
          <cell r="C608" t="str">
            <v>BREATHPOP 50'S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 t="str">
            <v>SG008011</v>
          </cell>
          <cell r="Q608" t="str">
            <v>BREATHPOP 50'S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 t="str">
            <v>SG008011</v>
          </cell>
          <cell r="AE608" t="str">
            <v>BREATHPOP 50'S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</row>
        <row r="609">
          <cell r="B609" t="str">
            <v>TH000011</v>
          </cell>
          <cell r="C609" t="str">
            <v>AMMELTZ 48ml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 t="str">
            <v>TH000011</v>
          </cell>
          <cell r="Q609" t="str">
            <v>AMMELTZ 48ml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 t="str">
            <v>TH000011</v>
          </cell>
          <cell r="AE609" t="str">
            <v>AMMELTZ 48ml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</row>
        <row r="610">
          <cell r="B610" t="str">
            <v>TH000012</v>
          </cell>
          <cell r="C610" t="str">
            <v>AMMELTZ 82ml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 t="str">
            <v>TH000012</v>
          </cell>
          <cell r="Q610" t="str">
            <v>AMMELTZ 82ml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 t="str">
            <v>TH000012</v>
          </cell>
          <cell r="AE610" t="str">
            <v>AMMELTZ 82ml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1">
          <cell r="B611" t="str">
            <v>TH001011</v>
          </cell>
          <cell r="C611" t="str">
            <v>KOOLFEVER C6 (THAILAND)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 t="str">
            <v>TH001011</v>
          </cell>
          <cell r="Q611" t="str">
            <v>KOOLFEVER C6 (THAILAND)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 t="str">
            <v>TH001011</v>
          </cell>
          <cell r="AE611" t="str">
            <v>KOOLFEVER C6 (THAILAND)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</row>
        <row r="612">
          <cell r="B612" t="str">
            <v>TH0010112</v>
          </cell>
          <cell r="C612" t="str">
            <v>KOOLFEVER C8 (THAILAND)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 t="str">
            <v>TH0010112</v>
          </cell>
          <cell r="Q612" t="str">
            <v>KOOLFEVER C8 (THAILAND)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 t="str">
            <v>TH0010112</v>
          </cell>
          <cell r="AE612" t="str">
            <v>KOOLFEVER C8 (THAILAND)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</row>
        <row r="613">
          <cell r="B613" t="str">
            <v>TH001013</v>
          </cell>
          <cell r="C613" t="str">
            <v>KOOLFEVER A6 (THAILAND)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 t="str">
            <v>TH001013</v>
          </cell>
          <cell r="Q613" t="str">
            <v>KOOLFEVER A6 (THAILAND)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 t="str">
            <v>TH001013</v>
          </cell>
          <cell r="AE613" t="str">
            <v>KOOLFEVER A6 (THAILAND)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</row>
        <row r="614">
          <cell r="B614" t="str">
            <v>TH001014</v>
          </cell>
          <cell r="C614" t="str">
            <v>KOOLFEVER A8 (THAILAND)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 t="str">
            <v>TH001014</v>
          </cell>
          <cell r="Q614" t="str">
            <v>KOOLFEVER A8 (THAILAND)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 t="str">
            <v>TH001014</v>
          </cell>
          <cell r="AE614" t="str">
            <v>KOOLFEVER A8 (THAILAND)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</row>
        <row r="615">
          <cell r="B615" t="str">
            <v>TH001015</v>
          </cell>
          <cell r="C615" t="str">
            <v>KOOLFEVER B6 (THAILAND)</v>
          </cell>
          <cell r="D615">
            <v>0</v>
          </cell>
          <cell r="E615">
            <v>0</v>
          </cell>
          <cell r="F615">
            <v>0</v>
          </cell>
          <cell r="P615" t="str">
            <v>TH001015</v>
          </cell>
          <cell r="Q615" t="str">
            <v>KOOLFEVER B6 (THAILAND)</v>
          </cell>
          <cell r="R615">
            <v>0</v>
          </cell>
          <cell r="S615">
            <v>0</v>
          </cell>
          <cell r="T615">
            <v>0</v>
          </cell>
          <cell r="AD615" t="str">
            <v>TH001015</v>
          </cell>
          <cell r="AE615" t="str">
            <v>KOOLFEVER B6 (THAILAND)</v>
          </cell>
          <cell r="AF615">
            <v>0</v>
          </cell>
          <cell r="AG615">
            <v>0</v>
          </cell>
          <cell r="AH615">
            <v>0</v>
          </cell>
        </row>
        <row r="616">
          <cell r="P616" t="str">
            <v/>
          </cell>
          <cell r="Q616" t="str">
            <v/>
          </cell>
        </row>
        <row r="617">
          <cell r="P617" t="str">
            <v/>
          </cell>
          <cell r="Q617" t="str">
            <v/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II"/>
      <sheetName val="F1771- III"/>
      <sheetName val="F1771-IV"/>
      <sheetName val="F1771- V"/>
      <sheetName val="F1771-VI"/>
      <sheetName val="Depreciation  schedule"/>
      <sheetName val="Depreciation"/>
      <sheetName val="Penyusutan"/>
      <sheetName val="Attachement"/>
      <sheetName val="Gain FA"/>
      <sheetName val="Lampiran"/>
      <sheetName val="WP- Lain"/>
      <sheetName val="ppH22"/>
      <sheetName val="Fiskal"/>
      <sheetName val="Sheet14"/>
      <sheetName val="sAL-REC"/>
      <sheetName val="Cover"/>
      <sheetName val="reconciliation"/>
      <sheetName val="SUMMARY"/>
      <sheetName val="Permanent_info"/>
      <sheetName val="F1771-_III"/>
      <sheetName val="F1771-_V"/>
      <sheetName val="Depreciation__schedule"/>
      <sheetName val="Gain_FA"/>
      <sheetName val="WP-_Lain"/>
      <sheetName val="Table"/>
      <sheetName val="GeneralInfo"/>
      <sheetName val="FIXED ASSETS"/>
      <sheetName val="MW"/>
      <sheetName val="Sheet2"/>
      <sheetName val="MY_SG&amp;A"/>
      <sheetName val="Sheet1"/>
      <sheetName val="Sum"/>
      <sheetName val="Orders"/>
      <sheetName val="Type"/>
      <sheetName val="TB"/>
      <sheetName val="POMALAA"/>
      <sheetName val="FA FISKAL"/>
      <sheetName val="TP"/>
      <sheetName val="Cost Rate &amp; Factor"/>
      <sheetName val="01"/>
      <sheetName val="Marshal -1"/>
      <sheetName val="STOCK"/>
      <sheetName val="TRANP BIBIT"/>
      <sheetName val="BTR"/>
      <sheetName val="BGR"/>
      <sheetName val="BKS"/>
      <sheetName val="KEND"/>
      <sheetName val="Mth by Mth KPI's"/>
      <sheetName val="Analysis Data"/>
      <sheetName val="DH_RI_SI Exceptions"/>
      <sheetName val="MULTIPERIOD RETURNS"/>
      <sheetName val="Links"/>
      <sheetName val="Lead-BS"/>
      <sheetName val="DFR CT"/>
      <sheetName val="SheetGMP"/>
      <sheetName val="SheetGMT"/>
      <sheetName val="SMD"/>
      <sheetName val="U.P"/>
      <sheetName val="Ex-Rate"/>
      <sheetName val="B1 Data"/>
      <sheetName val="Inputs"/>
      <sheetName val="FSA"/>
      <sheetName val="CA Sheet"/>
      <sheetName val="MMR"/>
      <sheetName val="Permanent_info1"/>
      <sheetName val="F1771-_III1"/>
      <sheetName val="F1771-_V1"/>
      <sheetName val="Depreciation__schedule1"/>
      <sheetName val="Gain_FA1"/>
      <sheetName val="WP-_Lain1"/>
      <sheetName val="Cost_Rate_&amp;_Factor"/>
      <sheetName val="FIXED_ASSETS"/>
      <sheetName val="Marshal_-1"/>
      <sheetName val="IS"/>
      <sheetName val="CIP_USD"/>
      <sheetName val="RATE"/>
      <sheetName val="Macro1"/>
      <sheetName val="LOOKUP"/>
      <sheetName val="Account Code"/>
      <sheetName val="Monthly Recap"/>
      <sheetName val="WHT-21"/>
      <sheetName val="HQ"/>
      <sheetName val="SAA"/>
      <sheetName val="LAMKOM"/>
      <sheetName val="Data"/>
      <sheetName val="Irregular Income"/>
      <sheetName val="FE-1770.P1"/>
      <sheetName val="U"/>
      <sheetName val="MASTER"/>
      <sheetName val="KGCC"/>
      <sheetName val="MSDK"/>
      <sheetName val="BS Assum"/>
      <sheetName val="VAT out"/>
      <sheetName val="Prepaid Rent"/>
      <sheetName val="Parameter"/>
      <sheetName val="DATA21"/>
      <sheetName val="gl-cip"/>
      <sheetName val="MTD_Flash_Report"/>
      <sheetName val="Power"/>
      <sheetName val="Front Page"/>
      <sheetName val="Metals"/>
      <sheetName val="CVR"/>
      <sheetName val="recaploan_mop,cop,eop,loan_des "/>
      <sheetName val="COEFF "/>
      <sheetName val="LIST 99"/>
      <sheetName val="MAIN MENU"/>
      <sheetName val="monthly"/>
      <sheetName val="1771"/>
      <sheetName val="소상 &quot;1&quot;"/>
      <sheetName val="Daftar Isi"/>
      <sheetName val="SUPPORT"/>
      <sheetName val="cellular"/>
      <sheetName val="NL"/>
      <sheetName val="EXC-R2004"/>
      <sheetName val="rab_50"/>
      <sheetName val="Isolasi Luar Dalam"/>
      <sheetName val="Isolasi Luar"/>
      <sheetName val="Family"/>
      <sheetName val="tabel nilai"/>
      <sheetName val="0"/>
      <sheetName val="ASSUM-COMB-Prop"/>
      <sheetName val="TRANP_BIBIT"/>
      <sheetName val="CA_Sheet"/>
      <sheetName val="B1_Data"/>
      <sheetName val="MULTIPERIOD_RETURNS"/>
      <sheetName val="Mth_by_Mth_KPI's"/>
      <sheetName val="Analysis_Data"/>
      <sheetName val="#REF"/>
      <sheetName val="working papers"/>
      <sheetName val="B1"/>
      <sheetName val="A3"/>
      <sheetName val="LAPORAN "/>
      <sheetName val="Monthly RecapLO"/>
      <sheetName val="C"/>
      <sheetName val="C1"/>
      <sheetName val="C1.01"/>
      <sheetName val="C2 Cash"/>
      <sheetName val="C2"/>
      <sheetName val="C3"/>
      <sheetName val="C4"/>
      <sheetName val="C5"/>
      <sheetName val="C6"/>
      <sheetName val="C6-1"/>
      <sheetName val="C6-2"/>
      <sheetName val="C6-3"/>
      <sheetName val="C6-4"/>
      <sheetName val="C7"/>
      <sheetName val="F"/>
      <sheetName val="F1"/>
      <sheetName val="F1.01"/>
      <sheetName val="A2-1"/>
      <sheetName val="A2-2"/>
      <sheetName val="F.1 OTHER REC "/>
      <sheetName val="F3"/>
      <sheetName val="F4"/>
      <sheetName val="F5-1"/>
      <sheetName val="F5-2"/>
      <sheetName val="F5-3"/>
      <sheetName val="F5-4"/>
      <sheetName val="F5-5"/>
      <sheetName val="F6"/>
      <sheetName val="F7-1"/>
      <sheetName val="I"/>
      <sheetName val="I1"/>
      <sheetName val="I1.01"/>
      <sheetName val="I.2 INTANGIBLE"/>
      <sheetName val="I3"/>
      <sheetName val="I3.01 addition"/>
      <sheetName val="I.3-01.A ammortization"/>
      <sheetName val="6"/>
      <sheetName val="I3.02"/>
      <sheetName val="I3.03"/>
      <sheetName val="I4"/>
      <sheetName val="I5"/>
      <sheetName val="data (2)"/>
      <sheetName val="FA_FISKAL"/>
      <sheetName val="DH_RI_SI_Exceptions"/>
      <sheetName val="U_P"/>
      <sheetName val="1771'98-Adj Rev2"/>
      <sheetName val="Tran0104"/>
      <sheetName val="Lookup Lists"/>
      <sheetName val="Table Array"/>
      <sheetName val="2011"/>
      <sheetName val="Opening"/>
      <sheetName val="cwip"/>
      <sheetName val="BARSdec05"/>
      <sheetName val="1999"/>
      <sheetName val="Cisco"/>
      <sheetName val="Rev Accrual Sum"/>
      <sheetName val="harsat"/>
      <sheetName val="F1771-III"/>
      <sheetName val="TB Client 0607"/>
      <sheetName val="Altman Z Score"/>
      <sheetName val="A"/>
      <sheetName val="Smartphone_Symbian Parameters"/>
      <sheetName val="NAP"/>
      <sheetName val="d_com"/>
      <sheetName val="Entity"/>
      <sheetName val=" MS"/>
      <sheetName val="laporan"/>
      <sheetName val="MATERIALFINAL"/>
      <sheetName val="Data-1996"/>
      <sheetName val="recaploan_mop,cop,eop,loan_apr "/>
      <sheetName val="MSC-L5"/>
      <sheetName val="NAME"/>
      <sheetName val="Updated MU2"/>
      <sheetName val="Permanent_info2"/>
      <sheetName val="F1771-_III2"/>
      <sheetName val="F1771-_V2"/>
      <sheetName val="Depreciation__schedule2"/>
      <sheetName val="Gain_FA2"/>
      <sheetName val="WP-_Lain2"/>
      <sheetName val="Marshal_-11"/>
      <sheetName val="Cost_Rate_&amp;_Factor1"/>
      <sheetName val="FIXED_ASSETS1"/>
      <sheetName val="DFR_CT"/>
      <sheetName val="Irregular_Income"/>
      <sheetName val="FE-1770_P1"/>
      <sheetName val="VAT_out"/>
      <sheetName val="Prepaid_Rent"/>
      <sheetName val="LIST_99"/>
      <sheetName val="Account_Code"/>
      <sheetName val="Monthly_Recap"/>
      <sheetName val="MAIN_MENU"/>
      <sheetName val="Front_Page"/>
      <sheetName val="Unit Data Collection"/>
      <sheetName val="Index"/>
      <sheetName val="filetmp"/>
      <sheetName val="Rincian"/>
      <sheetName val="AJE&amp;RJE"/>
      <sheetName val="WP-Panu'02"/>
      <sheetName val="Input Acts-Fcst"/>
      <sheetName val="General Info"/>
      <sheetName val="Input Acts-Fcst Restate-BB"/>
      <sheetName val="T.B"/>
      <sheetName val="subcont"/>
      <sheetName val="CN Jackaroo"/>
      <sheetName val="P&amp;L98"/>
      <sheetName val="TRANP_BIBIT1"/>
      <sheetName val="FA_FISKAL1"/>
      <sheetName val="DH_RI_SI_Exceptions1"/>
      <sheetName val="U_P1"/>
      <sheetName val="B1_Data1"/>
      <sheetName val="Mth_by_Mth_KPI's1"/>
      <sheetName val="Analysis_Data1"/>
      <sheetName val="MULTIPERIOD_RETURNS1"/>
      <sheetName val="CA_Sheet1"/>
      <sheetName val="Daftar_Isi"/>
      <sheetName val="COEFF_"/>
      <sheetName val="BS_Assum"/>
      <sheetName val="소상_&quot;1&quot;"/>
      <sheetName val="data_(2)"/>
      <sheetName val="tabel_nilai"/>
      <sheetName val="1771'98-Adj_Rev2"/>
      <sheetName val="recaploan_mop,cop,eop,loan_des_"/>
      <sheetName val="Isolasi_Luar_Dalam"/>
      <sheetName val="Isolasi_Luar"/>
      <sheetName val="working_papers"/>
      <sheetName val="LAPORAN_"/>
      <sheetName val="C1_01"/>
      <sheetName val="C2_Cash"/>
      <sheetName val="E-9.3(PBC)"/>
      <sheetName val="Account Payable"/>
      <sheetName val="Revenue (10)"/>
      <sheetName val="MSC Product Characteristics"/>
      <sheetName val="Control"/>
      <sheetName val="Master Data"/>
      <sheetName val="PRB_loadchart"/>
      <sheetName val="FKT_PJK"/>
      <sheetName val="11-12"/>
      <sheetName val="Macro5"/>
      <sheetName val="MAIN"/>
      <sheetName val="Basic Information"/>
      <sheetName val="NEGARA"/>
      <sheetName val="Rev_Accrual_Sum"/>
      <sheetName val="TB_Client_0607"/>
      <sheetName val="Altman_Z_Score"/>
      <sheetName val="Smartphone_Symbian_Parameters"/>
      <sheetName val="Lookup_Lists"/>
      <sheetName val="_MS"/>
      <sheetName val="Table_Array"/>
      <sheetName val="Monthly_RecapLO"/>
      <sheetName val="F1_01"/>
      <sheetName val="F_1_OTHER_REC_"/>
      <sheetName val="I1_01"/>
      <sheetName val="I_2_INTANGIBLE"/>
      <sheetName val="I3_01_addition"/>
      <sheetName val="I_3-01_A_ammortization"/>
      <sheetName val="I3_02"/>
      <sheetName val="I3_03"/>
      <sheetName val="recaploan_mop,cop,eop,loan_apr_"/>
      <sheetName val="All"/>
      <sheetName val="Travel"/>
      <sheetName val="BS"/>
      <sheetName val="2002"/>
      <sheetName val="NZ data"/>
      <sheetName val="Con"/>
      <sheetName val="Hidden"/>
      <sheetName val="rinci"/>
      <sheetName val="G1"/>
      <sheetName val="A1-B ASSET"/>
      <sheetName val="D1"/>
      <sheetName val="S1"/>
      <sheetName val="TB "/>
      <sheetName val="T.1-A PROFIT&amp;LOSS"/>
      <sheetName val="CA"/>
      <sheetName val="Journal Template"/>
      <sheetName val="SCORE_RC_Code"/>
      <sheetName val="GIsi di PKU"/>
      <sheetName val="Permanent_info3"/>
      <sheetName val="F1771-_III3"/>
      <sheetName val="F1771-_V3"/>
      <sheetName val="Depreciation__schedule3"/>
      <sheetName val="Gain_FA3"/>
      <sheetName val="WP-_Lain3"/>
      <sheetName val="Account_Code1"/>
      <sheetName val="Monthly_Recap1"/>
      <sheetName val="FIXED_ASSETS2"/>
      <sheetName val="TRANP_BIBIT2"/>
      <sheetName val="Cost_Rate_&amp;_Factor2"/>
      <sheetName val="FA_FISKAL2"/>
      <sheetName val="DH_RI_SI_Exceptions2"/>
      <sheetName val="U_P2"/>
      <sheetName val="B1_Data2"/>
      <sheetName val="Marshal_-12"/>
      <sheetName val="Mth_by_Mth_KPI's2"/>
      <sheetName val="Analysis_Data2"/>
      <sheetName val="MULTIPERIOD_RETURNS2"/>
      <sheetName val="CA_Sheet2"/>
      <sheetName val="DFR_CT1"/>
      <sheetName val="Daftar_Isi1"/>
      <sheetName val="Front_Page1"/>
      <sheetName val="Irregular_Income1"/>
      <sheetName val="FE-1770_P11"/>
      <sheetName val="COEFF_1"/>
      <sheetName val="BS_Assum1"/>
      <sheetName val="소상_&quot;1&quot;1"/>
      <sheetName val="MAIN_MENU1"/>
      <sheetName val="VAT_out1"/>
      <sheetName val="Prepaid_Rent1"/>
      <sheetName val="LIST_991"/>
      <sheetName val="recaploan_mop,cop,eop,loan_des1"/>
      <sheetName val="tabel_nilai1"/>
      <sheetName val="data_(2)1"/>
      <sheetName val="Isolasi_Luar_Dalam1"/>
      <sheetName val="Isolasi_Luar1"/>
      <sheetName val="1771'98-Adj_Rev21"/>
      <sheetName val="LAPORAN_1"/>
      <sheetName val="working_papers1"/>
      <sheetName val="C1_011"/>
      <sheetName val="C2_Cash1"/>
      <sheetName val="Updated_MU2"/>
      <sheetName val="Unit_Data_Collection"/>
      <sheetName val="Input_Acts-Fcst"/>
      <sheetName val="General_Info"/>
      <sheetName val="Input_Acts-Fcst_Restate-BB"/>
      <sheetName val="T_B"/>
      <sheetName val="CN_Jackaroo"/>
      <sheetName val="E-9_3(PBC)"/>
      <sheetName val="Account_Payable"/>
      <sheetName val="Revenue_(10)"/>
      <sheetName val="MSC_Product_Characteristics"/>
      <sheetName val="Master_Data"/>
      <sheetName val="Company Code"/>
      <sheetName val="Internal Account Code"/>
      <sheetName val="month"/>
      <sheetName val="UPAH + ALAT"/>
      <sheetName val="Info"/>
      <sheetName val="AGUSTUS05"/>
      <sheetName val="R&amp;D"/>
      <sheetName val="Do Nothing"/>
      <sheetName val="TRS Chart"/>
      <sheetName val="MNR6"/>
      <sheetName val="Audited"/>
      <sheetName val="Master Price List"/>
      <sheetName val="Master Stock"/>
      <sheetName val="Setup Data"/>
      <sheetName val="Scenario&amp;Sensitivity"/>
      <sheetName val="Mine Assumptions"/>
      <sheetName val="N1 - Lead"/>
      <sheetName val="fiscal depr(E)"/>
      <sheetName val="SELL-SUMM-COST"/>
      <sheetName val="Macros"/>
      <sheetName val=""/>
      <sheetName val="Penj Sub NPK"/>
      <sheetName val="Bankruptcies"/>
      <sheetName val="N2.2"/>
      <sheetName val="Data Entry"/>
      <sheetName val="worksheet"/>
      <sheetName val="oktober'96"/>
      <sheetName val="Infield Charge (OBP)"/>
      <sheetName val="LP-PENJ-EKSKUTIF-LP-2"/>
      <sheetName val="Revenue"/>
      <sheetName val="GO Salary"/>
      <sheetName val="?? &quot;1&quot;"/>
      <sheetName val="??_&quot;1&quot;"/>
      <sheetName val="Pro-Base"/>
      <sheetName val="WWb"/>
      <sheetName val="OLDMAP"/>
      <sheetName val="PEMBELIAN-05"/>
      <sheetName val="F1771-V"/>
      <sheetName val="A u g"/>
      <sheetName val="O c t"/>
      <sheetName val="00 received in 01"/>
      <sheetName val="F e b"/>
      <sheetName val="Per GL J a n"/>
      <sheetName val="IA2"/>
      <sheetName val="R2"/>
      <sheetName val="A1-B_ASSET"/>
      <sheetName val="TB_"/>
      <sheetName val="T_1-A_PROFIT&amp;LOSS"/>
      <sheetName val="NZ_data"/>
      <sheetName val="Tabel PErkiraan"/>
      <sheetName val="data_val"/>
      <sheetName val="단가"/>
      <sheetName val="master1"/>
      <sheetName val="sapactivexlhiddensheet"/>
      <sheetName val="SAPAdd"/>
      <sheetName val="LB Plan 97 neu 15531 Best "/>
      <sheetName val="Menu"/>
      <sheetName val="TB DEC-17"/>
      <sheetName val="M-2 Adjusted"/>
      <sheetName val="H7.1"/>
      <sheetName val="PRODUKSI"/>
      <sheetName val="ACTABLE"/>
      <sheetName val="S e p"/>
      <sheetName val="M a r"/>
      <sheetName val="M a y"/>
      <sheetName val="J u l"/>
      <sheetName val="A p r"/>
      <sheetName val="J u n"/>
      <sheetName val="N o v"/>
      <sheetName val="J a n"/>
      <sheetName val="DKI"/>
      <sheetName val="Buku Besar"/>
      <sheetName val="rekapMM"/>
      <sheetName val="AccInfors"/>
      <sheetName val="Neraca"/>
      <sheetName val="Input Page"/>
      <sheetName val="Metro Toolbox"/>
      <sheetName val="Other charges (income)"/>
      <sheetName val="INV-KTR"/>
      <sheetName val="7.1(3)"/>
      <sheetName val="Target 2018_Revisi 31-01-18"/>
      <sheetName val="BARS"/>
      <sheetName val="karylengkap"/>
      <sheetName val="COA"/>
      <sheetName val="500.10"/>
      <sheetName val="isbs"/>
      <sheetName val="BASE"/>
      <sheetName val="omzet"/>
      <sheetName val="KKP 01 Audit"/>
      <sheetName val="Kertas kerja dan lap. keuangan"/>
      <sheetName val="ANALISIS"/>
      <sheetName val="Sheet3"/>
      <sheetName val="Calc"/>
      <sheetName val="__ &quot;1&quot;"/>
      <sheetName val="___&quot;1&quot;"/>
      <sheetName val="FURNITUR"/>
      <sheetName val="Rates"/>
    </sheetNames>
    <sheetDataSet>
      <sheetData sheetId="0" refreshError="1">
        <row r="7">
          <cell r="E7" t="str">
            <v>PT INTERNATIONAL COATINGS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7">
          <cell r="E7" t="str">
            <v>PT INTERNATIONAL COATINGS</v>
          </cell>
        </row>
      </sheetData>
      <sheetData sheetId="220">
        <row r="7">
          <cell r="E7" t="str">
            <v>PT INTERNATIONAL COATINGS</v>
          </cell>
        </row>
      </sheetData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>
        <row r="7">
          <cell r="E7" t="str">
            <v>PT INTERNATIONAL COATINGS</v>
          </cell>
        </row>
      </sheetData>
      <sheetData sheetId="254">
        <row r="7">
          <cell r="E7" t="str">
            <v>PT INTERNATIONAL COATINGS</v>
          </cell>
        </row>
      </sheetData>
      <sheetData sheetId="255">
        <row r="7">
          <cell r="E7" t="str">
            <v>PT INTERNATIONAL COATINGS</v>
          </cell>
        </row>
      </sheetData>
      <sheetData sheetId="256">
        <row r="7">
          <cell r="E7" t="str">
            <v>PT INTERNATIONAL COATINGS</v>
          </cell>
        </row>
      </sheetData>
      <sheetData sheetId="257">
        <row r="7">
          <cell r="E7" t="str">
            <v>PT INTERNATIONAL COATINGS</v>
          </cell>
        </row>
      </sheetData>
      <sheetData sheetId="258">
        <row r="7">
          <cell r="E7" t="str">
            <v>PT INTERNATIONAL COATINGS</v>
          </cell>
        </row>
      </sheetData>
      <sheetData sheetId="259">
        <row r="7">
          <cell r="E7" t="str">
            <v>PT INTERNATIONAL COATINGS</v>
          </cell>
        </row>
      </sheetData>
      <sheetData sheetId="260">
        <row r="7">
          <cell r="E7" t="str">
            <v>PT INTERNATIONAL COATINGS</v>
          </cell>
        </row>
      </sheetData>
      <sheetData sheetId="261">
        <row r="7">
          <cell r="E7" t="str">
            <v>PT INTERNATIONAL COATINGS</v>
          </cell>
        </row>
      </sheetData>
      <sheetData sheetId="262">
        <row r="7">
          <cell r="E7" t="str">
            <v>PT INTERNATIONAL COATINGS</v>
          </cell>
        </row>
      </sheetData>
      <sheetData sheetId="263">
        <row r="7">
          <cell r="E7" t="str">
            <v>PT INTERNATIONAL COATINGS</v>
          </cell>
        </row>
      </sheetData>
      <sheetData sheetId="264">
        <row r="7">
          <cell r="E7" t="str">
            <v>PT INTERNATIONAL COATINGS</v>
          </cell>
        </row>
      </sheetData>
      <sheetData sheetId="265">
        <row r="7">
          <cell r="E7" t="str">
            <v>PT INTERNATIONAL COATINGS</v>
          </cell>
        </row>
      </sheetData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>
        <row r="7">
          <cell r="E7" t="str">
            <v>PT INTERNATIONAL COATINGS</v>
          </cell>
        </row>
      </sheetData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>
        <row r="7">
          <cell r="E7" t="str">
            <v>PT INTERNATIONAL COATINGS</v>
          </cell>
        </row>
      </sheetData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Range"/>
      <sheetName val="Permanent info"/>
      <sheetName val="Opening"/>
      <sheetName val="TAX LIST"/>
      <sheetName val="master"/>
      <sheetName val="SheetGMP"/>
      <sheetName val="SheetGMT"/>
      <sheetName val="Bobot rev"/>
      <sheetName val="NAMA ITEM"/>
      <sheetName val="Price"/>
      <sheetName val="SUMMARY"/>
      <sheetName val="WPL"/>
      <sheetName val="SAA"/>
      <sheetName val="Sheet1"/>
      <sheetName val="MW"/>
      <sheetName val="ALL"/>
      <sheetName val="Data Supp _Monthly_"/>
      <sheetName val="Projection 2007 Medan"/>
      <sheetName val="Projection 2007 PSVN"/>
      <sheetName val="BSAA"/>
      <sheetName val="DATA WP"/>
      <sheetName val="BSliRp"/>
      <sheetName val="Nama Perusahaan"/>
      <sheetName val="Orders"/>
      <sheetName val="MSC Product Characteristics"/>
      <sheetName val="Sheet2"/>
      <sheetName val="IS"/>
      <sheetName val="Credit-22"/>
      <sheetName val="Cost Code"/>
      <sheetName val="LabaRugi"/>
      <sheetName val="CD&amp;Stok"/>
      <sheetName val="Neraca"/>
      <sheetName val="CODE"/>
      <sheetName val="Sheet3"/>
      <sheetName val="mat&amp;upah"/>
      <sheetName val="GLOBAL"/>
      <sheetName val="tb"/>
      <sheetName val="LP-PENJ-EKSKUTIF-LP-2"/>
      <sheetName val="KKP 01 Audit"/>
      <sheetName val="B1 Data"/>
      <sheetName val="Harsat"/>
      <sheetName val="BTR"/>
      <sheetName val="BGR"/>
      <sheetName val="BKS"/>
      <sheetName val="FA Fiscal"/>
      <sheetName val="Permanent_info"/>
      <sheetName val="TAX_LIST"/>
      <sheetName val="Bobot_rev"/>
      <sheetName val="NAMA_ITEM"/>
      <sheetName val="F1771-V"/>
      <sheetName val="Links"/>
      <sheetName val="Lead"/>
      <sheetName val="AUG02"/>
      <sheetName val="UV.10"/>
      <sheetName val="Name"/>
      <sheetName val="Permanent_info1"/>
      <sheetName val="TAX_LIST1"/>
      <sheetName val="Bobot_rev1"/>
      <sheetName val="NAMA_ITEM1"/>
      <sheetName val="RAB"/>
      <sheetName val="K5"/>
      <sheetName val="Progres Rasio LR"/>
      <sheetName val="B - Norelec"/>
      <sheetName val="Simple Coff."/>
      <sheetName val="Master Price List"/>
      <sheetName val="KONS2008"/>
      <sheetName val="MSC_Product_Characteristics"/>
      <sheetName val="Nama_Perusahaan"/>
      <sheetName val="Data_Supp__Monthly_"/>
      <sheetName val="FA_Fiscal"/>
      <sheetName val="Cost_Code"/>
      <sheetName val="UV_10"/>
      <sheetName val="Progres_Rasio_LR"/>
      <sheetName val="B_-_Norelec"/>
      <sheetName val="Simple_Coff_"/>
      <sheetName val="Master_Price_List"/>
      <sheetName val="Biaya Departemen"/>
      <sheetName val="TBM"/>
      <sheetName val="AKUN"/>
      <sheetName val="Harga"/>
      <sheetName val="Permanent_info2"/>
      <sheetName val="TAX_LIST2"/>
      <sheetName val="Bobot_rev2"/>
      <sheetName val="NAMA_ITEM2"/>
      <sheetName val="MSC_Product_Characteristics1"/>
      <sheetName val="Nama_Perusahaan1"/>
      <sheetName val="Data_Supp__Monthly_1"/>
      <sheetName val="FA_Fiscal1"/>
      <sheetName val="Cost_Code1"/>
      <sheetName val="UV_101"/>
      <sheetName val="Progres_Rasio_LR1"/>
      <sheetName val="B_-_Norelec1"/>
      <sheetName val="Simple_Coff_1"/>
      <sheetName val="Master_Price_List1"/>
      <sheetName val="Biaya_Departemen"/>
      <sheetName val="pesd_bahan"/>
      <sheetName val="ARC_SEGMENT"/>
      <sheetName val="Ex-Rate"/>
      <sheetName val="Family"/>
      <sheetName val="Assumptions"/>
      <sheetName val="LOOKUP"/>
      <sheetName val="UPAH + ALAT"/>
      <sheetName val="MALE"/>
      <sheetName val="SING"/>
      <sheetName val="SRI L"/>
      <sheetName val="VIET"/>
      <sheetName val="Check on 8.10.2003"/>
      <sheetName val="Rekap"/>
      <sheetName val="D4"/>
      <sheetName val="D6"/>
      <sheetName val="D7"/>
      <sheetName val="D8"/>
      <sheetName val="CUACA"/>
      <sheetName val="Table Array"/>
      <sheetName val="MT"/>
      <sheetName val="cc_Link"/>
      <sheetName val="charts"/>
      <sheetName val="skenario"/>
      <sheetName val="JSiar"/>
      <sheetName val="PB(B)"/>
      <sheetName val="DOC"/>
      <sheetName val="FEED"/>
      <sheetName val="Equipment"/>
      <sheetName val="tabel nilai"/>
      <sheetName val="Type"/>
      <sheetName val="Data Jual"/>
      <sheetName val="Revenue"/>
      <sheetName val="Macro5"/>
      <sheetName val="Detail_FA"/>
      <sheetName val="RJ"/>
      <sheetName val="Info"/>
      <sheetName val="Daftar Customer"/>
      <sheetName val="P90"/>
      <sheetName val="BANGUNAN"/>
      <sheetName val="KODE"/>
      <sheetName val="TP"/>
      <sheetName val="NO AKUN (2)"/>
      <sheetName val="FKT_PJK"/>
      <sheetName val="Audited"/>
      <sheetName val="Hrg.Sat"/>
    </sheetNames>
    <sheetDataSet>
      <sheetData sheetId="0" refreshError="1">
        <row r="5">
          <cell r="I5" t="str">
            <v>PT ENERGIZER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II"/>
      <sheetName val="F1771- III"/>
      <sheetName val="F1771-IV"/>
      <sheetName val="F1771- V"/>
      <sheetName val="F1771-VI"/>
      <sheetName val="Depreciation  schedule"/>
      <sheetName val="Depreciation"/>
      <sheetName val="Penyusutan"/>
      <sheetName val="Attachement"/>
      <sheetName val="Gain FA"/>
      <sheetName val="Lampiran"/>
      <sheetName val="WP- Lain"/>
      <sheetName val="ppH22"/>
      <sheetName val="Fiskal"/>
      <sheetName val="Sheet14"/>
      <sheetName val="sAL-REC"/>
      <sheetName val="Cover"/>
      <sheetName val="reconciliation"/>
      <sheetName val="GeneralInfo"/>
      <sheetName val="Permanent_info"/>
      <sheetName val="F1771-_III"/>
      <sheetName val="F1771-_V"/>
      <sheetName val="Depreciation__schedule"/>
      <sheetName val="Gain_FA"/>
      <sheetName val="WP-_Lain"/>
      <sheetName val="Table"/>
      <sheetName val="Sheet2"/>
      <sheetName val="MY_SG&amp;A"/>
      <sheetName val="Sheet1"/>
      <sheetName val="SUMMARY"/>
      <sheetName val="Sum"/>
      <sheetName val="Orders"/>
      <sheetName val="POMALAA"/>
      <sheetName val="TB"/>
      <sheetName val="Marshal -1"/>
      <sheetName val="01"/>
      <sheetName val="Cost Rate &amp; Factor"/>
      <sheetName val="TP"/>
      <sheetName val="MW"/>
      <sheetName val="STOCK"/>
      <sheetName val="TRANP BIBIT"/>
      <sheetName val="FIXED ASSETS"/>
      <sheetName val="Type"/>
      <sheetName val="MULTIPERIOD RETURNS"/>
      <sheetName val="CA"/>
      <sheetName val="Journal Template"/>
      <sheetName val="B1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Journal Template"/>
      <sheetName val="fiscal depr_E_"/>
      <sheetName val="YearEnd02"/>
      <sheetName val="A"/>
      <sheetName val="Sheet1"/>
      <sheetName val="List"/>
      <sheetName val="SPT2002- CMSI"/>
      <sheetName val="DATA WP"/>
      <sheetName val="Search for Unrecorded Liabilty"/>
      <sheetName val="Sales"/>
      <sheetName val="WBS 2005"/>
      <sheetName val="KUR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49"/>
      <sheetName val="819"/>
      <sheetName val="820"/>
      <sheetName val="821"/>
      <sheetName val="845"/>
      <sheetName val="847"/>
      <sheetName val="887"/>
      <sheetName val="TURKEY"/>
      <sheetName val="896"/>
      <sheetName val="899"/>
      <sheetName val="900"/>
      <sheetName val="903"/>
      <sheetName val="906"/>
      <sheetName val="908"/>
      <sheetName val="910"/>
      <sheetName val="912"/>
      <sheetName val="913"/>
      <sheetName val="034"/>
      <sheetName val="Sheet14"/>
      <sheetName val="Permanent info"/>
      <sheetName val="Marshal"/>
      <sheetName val="GeneralInfo"/>
      <sheetName val="Sa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Marshal"/>
      <sheetName val="List of Attach"/>
      <sheetName val="Am&amp;Dep"/>
      <sheetName val="Lampiran"/>
      <sheetName val="Prepaid-PPh 22"/>
      <sheetName val="Biaya bunga"/>
      <sheetName val="Journal Template"/>
      <sheetName val="fiscal depr_E_"/>
      <sheetName val="YearEnd02"/>
      <sheetName val="A"/>
      <sheetName val="Sheet1"/>
      <sheetName val="List"/>
      <sheetName val="Search for Unrecorded Liabilty"/>
      <sheetName val="P_L98"/>
      <sheetName val="FE_1770_I"/>
      <sheetName val="FE_1770_P1"/>
      <sheetName val="FE_1770_II"/>
      <sheetName val="GeneralInfo"/>
      <sheetName val="CA"/>
      <sheetName val="Kalk EITR- 2009"/>
      <sheetName val="Monthly Recap"/>
      <sheetName val="ACC.CODE"/>
    </sheetNames>
    <sheetDataSet>
      <sheetData sheetId="0">
        <row r="7">
          <cell r="E7" t="str">
            <v>PT.  CAHAYATIARA MUSTIKA SCIENTIFIC INDONESIA</v>
          </cell>
        </row>
      </sheetData>
      <sheetData sheetId="1">
        <row r="7">
          <cell r="E7" t="str">
            <v>PT.  CAHAYATIARA MUSTIKA SCIENTIFIC INDONESIA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_L98"/>
      <sheetName val="XXXXX"/>
      <sheetName val="COGS98"/>
      <sheetName val="P&amp;L98"/>
      <sheetName val="RL98"/>
      <sheetName val="Neraca98"/>
      <sheetName val="DEPR98"/>
      <sheetName val="Entertainment"/>
      <sheetName val="LAMPIRAN"/>
      <sheetName val="assets98"/>
      <sheetName val="Art2598"/>
      <sheetName val="Irregular Income"/>
      <sheetName val="FE-1770.P1"/>
      <sheetName val="GeneralInfo"/>
      <sheetName val="FG-chart"/>
      <sheetName val="Ex_Rate"/>
      <sheetName val="JUAL"/>
      <sheetName val="A u g"/>
      <sheetName val="M-2 Adjusted"/>
      <sheetName val="Entry  HTM"/>
      <sheetName val="Permanent info"/>
      <sheetName val="A"/>
      <sheetName val="Kalk EITR- 2009"/>
      <sheetName val="WHT_21"/>
      <sheetName val="WHT-21"/>
      <sheetName val="Rp Banten"/>
      <sheetName val="RMFE 04"/>
      <sheetName val="Data"/>
      <sheetName val="Results"/>
      <sheetName val="K.1.1.1 HGU"/>
      <sheetName val="Identitas"/>
      <sheetName val="kary21"/>
      <sheetName val="Marshal"/>
      <sheetName val="rekap impor"/>
      <sheetName val="Sheet2"/>
      <sheetName val="insentif"/>
      <sheetName val="勤怠"/>
      <sheetName val="給与計算"/>
      <sheetName val="lembur"/>
      <sheetName val="sapactivexlhiddensheet"/>
      <sheetName val="ACRCONT"/>
      <sheetName val="prod"/>
      <sheetName val="Sheet1"/>
      <sheetName val="F1771-V"/>
      <sheetName val="SCORE_RC_Code"/>
      <sheetName val="BS-RTI"/>
      <sheetName val="MAIN"/>
      <sheetName val="BS final"/>
      <sheetName val="Irregular_Income"/>
      <sheetName val="FE-1770_P1"/>
      <sheetName val="BS_final"/>
      <sheetName val="CIPA"/>
      <sheetName val="조립"/>
      <sheetName val="INPUT"/>
      <sheetName val="PopCache"/>
      <sheetName val="@GeneralInfo"/>
      <sheetName val="INSTMATR"/>
      <sheetName val="NL180"/>
      <sheetName val="NL240"/>
      <sheetName val="Access Radio NL400"/>
      <sheetName val="SPARE"/>
      <sheetName val="CODE"/>
      <sheetName val="IR-Weights"/>
      <sheetName val="Cover-01"/>
      <sheetName val="TBM"/>
      <sheetName val="Table"/>
      <sheetName val="FA-FPI-disposal"/>
      <sheetName val="Rinc"/>
      <sheetName val="Other charges (income)"/>
      <sheetName val="FE_1770_P1"/>
      <sheetName val="Daftar"/>
      <sheetName val="K.6DEPOSIT"/>
      <sheetName val="K_6DEPOSIT"/>
      <sheetName val="SEP"/>
      <sheetName val="TT35"/>
      <sheetName val="PEDESB"/>
      <sheetName val="GVL"/>
      <sheetName val="03 Detailed"/>
      <sheetName val="01 Bid Price summary"/>
      <sheetName val="SFKLN"/>
      <sheetName val="F1771-2"/>
      <sheetName val="BAL SHEET(2)"/>
      <sheetName val="F1771-IV"/>
      <sheetName val="SUMMARY"/>
      <sheetName val="BS_Recon"/>
      <sheetName val="Accueil"/>
      <sheetName val="Links"/>
      <sheetName val="J.1 Deffered Landright"/>
      <sheetName val="A-GL-SUMMARY"/>
      <sheetName val="DD"/>
      <sheetName val="EE"/>
      <sheetName val="FF"/>
      <sheetName val="HH"/>
      <sheetName val="II"/>
      <sheetName val="10"/>
      <sheetName val="30"/>
      <sheetName val="4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Marshal"/>
      <sheetName val="List of Attach"/>
      <sheetName val="Am&amp;Dep"/>
      <sheetName val="Lampiran"/>
      <sheetName val="Prepaid-PPh 22"/>
      <sheetName val="Biaya bunga"/>
      <sheetName val="A"/>
      <sheetName val="#3"/>
      <sheetName val="KURS"/>
      <sheetName val="Search for Unrecorded Liabilty"/>
      <sheetName val="General Info"/>
    </sheetNames>
    <sheetDataSet>
      <sheetData sheetId="0">
        <row r="7">
          <cell r="E7" t="str">
            <v>PT.  CAHAYATIARA MUSTIKA SCIENTIFIC INDONESIA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GeneralInfo"/>
      <sheetName val="Other expense"/>
      <sheetName val="Lampiran"/>
      <sheetName val="Cover"/>
      <sheetName val="Attachments"/>
      <sheetName val="FA Addition"/>
      <sheetName val="FA Fiscal vs Comm"/>
      <sheetName val="Depr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FE_1770_P1"/>
      <sheetName val="Sheet1"/>
      <sheetName val="Journal Template"/>
      <sheetName val="Permanent info"/>
      <sheetName val="2-asi-00"/>
      <sheetName val="Irregular Income"/>
      <sheetName val="FE-1770.P1"/>
      <sheetName val="Production Cost"/>
      <sheetName val="Depreciation"/>
      <sheetName val="Lead Sche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Marshal"/>
      <sheetName val="List of Attach"/>
      <sheetName val="Am&amp;Dep"/>
      <sheetName val="Lampiran"/>
      <sheetName val="Prepaid-PPh 22"/>
      <sheetName val="Biaya bunga"/>
      <sheetName val="Search for Unrecorded Liabilty"/>
      <sheetName val="P_L98"/>
      <sheetName val="Journal Template"/>
      <sheetName val="FE_1770_I"/>
      <sheetName val="FE_1770_P1"/>
      <sheetName val="FE_1770_II"/>
      <sheetName val="GeneralInfo"/>
      <sheetName val="fiscal depr_E_"/>
      <sheetName val="YearEnd02"/>
      <sheetName val="A"/>
      <sheetName val="Sheet1"/>
      <sheetName val="List"/>
      <sheetName val="Irregular Income"/>
      <sheetName val="harga"/>
      <sheetName val="outsourcing serv"/>
    </sheetNames>
    <sheetDataSet>
      <sheetData sheetId="0">
        <row r="7">
          <cell r="E7" t="str">
            <v>PT.  CAHAYATIARA MUSTIKA SCIENTIFIC INDONESIA</v>
          </cell>
        </row>
      </sheetData>
      <sheetData sheetId="1">
        <row r="7">
          <cell r="E7" t="str">
            <v>PT.  CAHAYATIARA MUSTIKA SCIENTIFIC INDONESIA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ff Database"/>
      <sheetName val="PERSONAL DATABASE"/>
      <sheetName val="PERSONAL%20DATABASE.xlsx"/>
      <sheetName val="FE_1770_P1"/>
      <sheetName val="Alokasi RM"/>
      <sheetName val="Tenant"/>
      <sheetName val="KUR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GL to Audited"/>
      <sheetName val="Marshal"/>
      <sheetName val="Other corrections"/>
      <sheetName val="Interest"/>
      <sheetName val=" art.21 recons"/>
      <sheetName val="Withholdings Recons"/>
      <sheetName val="Tax Credits"/>
      <sheetName val="Depr"/>
      <sheetName val="Add FA"/>
      <sheetName val="disposal"/>
      <sheetName val="Provisi -tax"/>
      <sheetName val="Write-off"/>
      <sheetName val="List of NPL"/>
      <sheetName val="Grey"/>
      <sheetName val="BSPL,etc"/>
      <sheetName val="Fiscal Adjustments"/>
      <sheetName val="Daftar lampiran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E-1771-VI"/>
      <sheetName val="FI-1771-VI"/>
      <sheetName val="Rules"/>
      <sheetName val="Permanent info"/>
      <sheetName val="General Info"/>
      <sheetName val="DATA WP"/>
      <sheetName val="TP"/>
      <sheetName val="Sheet2"/>
      <sheetName val="GL_to_Audited"/>
      <sheetName val="Other_corrections"/>
      <sheetName val="_art_21_recons"/>
      <sheetName val="Withholdings_Recons"/>
      <sheetName val="Tax_Credits"/>
      <sheetName val="Add_FA"/>
      <sheetName val="Provisi_-tax"/>
      <sheetName val="List_of_NPL"/>
      <sheetName val="Fiscal_Adjustments"/>
      <sheetName val="Daftar_lampiran"/>
      <sheetName val="FI-1771_P1"/>
      <sheetName val="FE-1771_P1"/>
      <sheetName val="FI-1771_P2"/>
      <sheetName val="FE-1771_P2"/>
      <sheetName val="#REF"/>
      <sheetName val="Main table"/>
      <sheetName val="รหัสพนักงาน"/>
      <sheetName val="IS"/>
      <sheetName val="Table Array"/>
      <sheetName val="Credit-22"/>
      <sheetName val="Notes"/>
      <sheetName val="Depr(E)"/>
      <sheetName val="Add(E)"/>
      <sheetName val="Prov(E)"/>
      <sheetName val="WO(E)"/>
      <sheetName val="NPL(E)"/>
      <sheetName val="bspl(E)"/>
      <sheetName val="List Att"/>
      <sheetName val="master"/>
      <sheetName val=""/>
      <sheetName val="Ex-Rate"/>
      <sheetName val="BSliRp"/>
      <sheetName val="BTR"/>
      <sheetName val="BGR"/>
      <sheetName val="BKS"/>
      <sheetName val="KEND"/>
      <sheetName val="dariastek"/>
      <sheetName val="TBM"/>
      <sheetName val="Marshal -1"/>
      <sheetName val="2002"/>
      <sheetName val="SAA"/>
      <sheetName val="SheetGMP"/>
      <sheetName val="SheetGMT"/>
      <sheetName val="ALL"/>
      <sheetName val="Data Supp _Monthly_"/>
      <sheetName val="FE_1770_P1"/>
      <sheetName val="NAMA ITEM"/>
      <sheetName val="TR0-7 31072003 (3)"/>
      <sheetName val="BS-after AJE"/>
      <sheetName val="Cost Code"/>
      <sheetName val="WORK ORDER"/>
      <sheetName val="Nama Perusahaan"/>
      <sheetName val="Sheet1"/>
      <sheetName val="RATE 2008"/>
      <sheetName val="tax-ss"/>
      <sheetName val="Instructions"/>
      <sheetName val="Contents"/>
      <sheetName val="Helper"/>
      <sheetName val="BELI"/>
      <sheetName val="N-ASII"/>
      <sheetName val="GL_to_Audited2"/>
      <sheetName val="Other_corrections2"/>
      <sheetName val="_art_21_recons2"/>
      <sheetName val="Withholdings_Recons2"/>
      <sheetName val="Tax_Credits2"/>
      <sheetName val="Add_FA2"/>
      <sheetName val="Provisi_-tax2"/>
      <sheetName val="List_of_NPL2"/>
      <sheetName val="Fiscal_Adjustments2"/>
      <sheetName val="Daftar_lampiran2"/>
      <sheetName val="FI-1771_P12"/>
      <sheetName val="FE-1771_P12"/>
      <sheetName val="FI-1771_P22"/>
      <sheetName val="FE-1771_P22"/>
      <sheetName val="Permanent_info"/>
      <sheetName val="General_Info"/>
      <sheetName val="DATA_WP"/>
      <sheetName val="GL_to_Audited1"/>
      <sheetName val="Other_corrections1"/>
      <sheetName val="_art_21_recons1"/>
      <sheetName val="Withholdings_Recons1"/>
      <sheetName val="Tax_Credits1"/>
      <sheetName val="Add_FA1"/>
      <sheetName val="Provisi_-tax1"/>
      <sheetName val="List_of_NPL1"/>
      <sheetName val="Fiscal_Adjustments1"/>
      <sheetName val="Daftar_lampiran1"/>
      <sheetName val="FI-1771_P11"/>
      <sheetName val="FE-1771_P11"/>
      <sheetName val="FI-1771_P21"/>
      <sheetName val="FE-1771_P21"/>
      <sheetName val="SCORE_RC_Code"/>
      <sheetName val="Simple Coff."/>
      <sheetName val="P&amp;L"/>
      <sheetName val="Name"/>
      <sheetName val="NAP"/>
      <sheetName val="Marshal_-1"/>
      <sheetName val="Main_table"/>
      <sheetName val="Table_Array"/>
      <sheetName val="NAMA_ITEM"/>
      <sheetName val="fr BS"/>
      <sheetName val="GL_to_Audited3"/>
      <sheetName val="Other_corrections3"/>
      <sheetName val="_art_21_recons3"/>
      <sheetName val="Withholdings_Recons3"/>
      <sheetName val="Tax_Credits3"/>
      <sheetName val="Add_FA3"/>
      <sheetName val="Provisi_-tax3"/>
      <sheetName val="List_of_NPL3"/>
      <sheetName val="Fiscal_Adjustments3"/>
      <sheetName val="Daftar_lampiran3"/>
      <sheetName val="FI-1771_P13"/>
      <sheetName val="FE-1771_P13"/>
      <sheetName val="FI-1771_P23"/>
      <sheetName val="FE-1771_P23"/>
      <sheetName val="Permanent_info1"/>
      <sheetName val="General_Info1"/>
      <sheetName val="DATA_WP1"/>
      <sheetName val="cons_workpapers"/>
      <sheetName val="Ket"/>
      <sheetName val="Main_table1"/>
      <sheetName val="Table_Array1"/>
      <sheetName val="Marshal_-11"/>
      <sheetName val="TR0-7_31072003_(3)"/>
      <sheetName val="BS-after_AJE"/>
      <sheetName val="NAMA_ITEM1"/>
      <sheetName val="Nama_Perusahaan"/>
      <sheetName val="Data_Supp__Monthly_"/>
      <sheetName val="WORK_ORDER"/>
      <sheetName val="Cost_Code"/>
      <sheetName val="List_Att"/>
      <sheetName val="Simple_Coff_"/>
      <sheetName val="RATE_2008"/>
      <sheetName val="fr_BS"/>
      <sheetName val="F1771-V"/>
      <sheetName val="JAN 08"/>
      <sheetName val="SUMMARY"/>
      <sheetName val="GL_to_Audited4"/>
      <sheetName val="Other_corrections4"/>
      <sheetName val="_art_21_recons4"/>
      <sheetName val="Withholdings_Recons4"/>
      <sheetName val="Tax_Credits4"/>
      <sheetName val="Add_FA4"/>
      <sheetName val="Provisi_-tax4"/>
      <sheetName val="List_of_NPL4"/>
      <sheetName val="Fiscal_Adjustments4"/>
      <sheetName val="Daftar_lampiran4"/>
      <sheetName val="FI-1771_P14"/>
      <sheetName val="FE-1771_P14"/>
      <sheetName val="FI-1771_P24"/>
      <sheetName val="FE-1771_P24"/>
      <sheetName val="Permanent_info2"/>
      <sheetName val="General_Info2"/>
      <sheetName val="DATA_WP2"/>
      <sheetName val="Main_table2"/>
      <sheetName val="Table_Array2"/>
      <sheetName val="Marshal_-12"/>
      <sheetName val="TR0-7_31072003_(3)1"/>
      <sheetName val="BS-after_AJE1"/>
      <sheetName val="NAMA_ITEM2"/>
      <sheetName val="Nama_Perusahaan1"/>
      <sheetName val="Data_Supp__Monthly_1"/>
      <sheetName val="WORK_ORDER1"/>
      <sheetName val="Cost_Code1"/>
      <sheetName val="List_Att1"/>
      <sheetName val="RATE_20081"/>
      <sheetName val="fr_BS1"/>
      <sheetName val="Simple_Coff_1"/>
      <sheetName val="LabaRugi"/>
      <sheetName val="CD&amp;Stok"/>
      <sheetName val="Neraca"/>
      <sheetName val="Total_Cost"/>
      <sheetName val="Input Acts-Fcst"/>
      <sheetName val="Input Acts-Fcst Restate-BB"/>
      <sheetName val="Rumus"/>
      <sheetName val="harga"/>
      <sheetName val="tabel nilai"/>
      <sheetName val="GL"/>
      <sheetName val="kkp"/>
      <sheetName val="Orders"/>
      <sheetName val="Rekap"/>
      <sheetName val="ASS"/>
      <sheetName val="Cover"/>
      <sheetName val="monthly"/>
      <sheetName val="data (2)"/>
      <sheetName val="budget idr"/>
      <sheetName val="1771"/>
      <sheetName val="1771.2"/>
      <sheetName val="tb"/>
      <sheetName val="Tabel Referensi"/>
      <sheetName val="Form B"/>
      <sheetName val="Form A"/>
      <sheetName val="Opening"/>
      <sheetName val="BDO"/>
      <sheetName val="NERD"/>
      <sheetName val="As"/>
      <sheetName val="JAN_08"/>
      <sheetName val="Input_Acts-Fcst"/>
      <sheetName val="Input_Acts-Fcst_Restate-BB"/>
      <sheetName val="Tabel_Referensi"/>
      <sheetName val="Detail_FA"/>
      <sheetName val="Level 1-3 Listing"/>
      <sheetName val="Profile"/>
      <sheetName val="MRC1"/>
      <sheetName val="NO AKUN (2)"/>
      <sheetName val="#REF!"/>
      <sheetName val="DBS-CITR2001"/>
      <sheetName val="TB 2006"/>
      <sheetName val="tabel"/>
      <sheetName val="Standar"/>
      <sheetName val="RJ"/>
      <sheetName val="Links"/>
      <sheetName val="Lead"/>
      <sheetName val="Labor"/>
      <sheetName val="9"/>
      <sheetName val="Kontrol"/>
      <sheetName val="Penjualan"/>
      <sheetName val="ProdSendiri"/>
      <sheetName val="PS&amp;Susut TL"/>
      <sheetName val="SewaBeli"/>
      <sheetName val="Transfer"/>
      <sheetName val="Listing"/>
      <sheetName val="DATA"/>
      <sheetName val="Kode Jabatan UPMKR 2012"/>
      <sheetName val="12013"/>
      <sheetName val="2"/>
      <sheetName val="UPAH + ALAT"/>
      <sheetName val="BASE"/>
      <sheetName val="TIRE DIVISION"/>
      <sheetName val="cost set 92"/>
      <sheetName val="PARAMETER"/>
      <sheetName val="Benefit"/>
      <sheetName val="COA"/>
      <sheetName val="hitung"/>
      <sheetName val="KURS"/>
      <sheetName val="KAS $"/>
      <sheetName val="Master_Produk"/>
      <sheetName val="Laba Kotor"/>
      <sheetName val="MK(W L,D)ｺｽﾄ"/>
      <sheetName val="KPI_DATABANK"/>
      <sheetName val="Form 2-FRG"/>
      <sheetName val="J.1 Deffered Landright"/>
      <sheetName val="Type"/>
      <sheetName val="RBP- 2"/>
      <sheetName val="bialangsung"/>
      <sheetName val="KBB-CIB BANK"/>
      <sheetName val="analis"/>
      <sheetName val="PER-HP"/>
      <sheetName val="Mapping"/>
      <sheetName val="PRO"/>
      <sheetName val="des"/>
      <sheetName val="DATA-BASE"/>
      <sheetName val="price"/>
      <sheetName val="Input"/>
      <sheetName val="Ex_Rate"/>
      <sheetName val="Equity"/>
      <sheetName val="D4"/>
      <sheetName val="D7"/>
      <sheetName val="D8"/>
      <sheetName val="NP"/>
      <sheetName val="ADVBQT"/>
      <sheetName val="PC-1"/>
      <sheetName val="OPNAME BAD STOCK"/>
      <sheetName val="constants"/>
      <sheetName val="AKTEP 4"/>
      <sheetName val="ANALISA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Stake_98"/>
      <sheetName val="P-1 Acc Payroll"/>
      <sheetName val="AGING"/>
      <sheetName val="Exc. Rate"/>
      <sheetName val="Other charges (income)"/>
      <sheetName val="HarSat"/>
      <sheetName val="Rate"/>
      <sheetName val="koef"/>
    </sheetNames>
    <sheetDataSet>
      <sheetData sheetId="0" refreshError="1">
        <row r="5">
          <cell r="I5" t="str">
            <v>PT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M"/>
      <sheetName val="BM"/>
      <sheetName val="score revisi"/>
      <sheetName val="indeks"/>
      <sheetName val="incentif"/>
      <sheetName val="tabel nilai"/>
      <sheetName val="Bobot"/>
      <sheetName val="Rekap"/>
      <sheetName val="Rekap (2)"/>
      <sheetName val="DIRECTOR"/>
      <sheetName val="COO"/>
      <sheetName val="CDO"/>
      <sheetName val="JABEKBAN"/>
      <sheetName val="JABEKBAN (2)"/>
      <sheetName val="JABAR"/>
      <sheetName val="JABAR (2)"/>
      <sheetName val="LAMPUNG"/>
      <sheetName val="PALEMBANG"/>
      <sheetName val="BENGKULU"/>
      <sheetName val="JAMBI"/>
      <sheetName val="PADANG"/>
      <sheetName val="RIAU"/>
      <sheetName val="MEDAN"/>
      <sheetName val="VCOO"/>
      <sheetName val="JATENG"/>
      <sheetName val="JATIM_BALI"/>
      <sheetName val="LOMBOK"/>
      <sheetName val="MAKASAR"/>
      <sheetName val="MENADO"/>
      <sheetName val="Sheet1"/>
      <sheetName val="Sheet1 (2)"/>
      <sheetName val="Sheet1 (3)"/>
      <sheetName val="score"/>
      <sheetName val="RM"/>
      <sheetName val="RSM"/>
      <sheetName val="product mix"/>
      <sheetName val="Target"/>
      <sheetName val="GeneralInfo"/>
      <sheetName val="Credit-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ACH</v>
          </cell>
          <cell r="B2" t="str">
            <v>Positif</v>
          </cell>
          <cell r="D2" t="str">
            <v>ACH</v>
          </cell>
          <cell r="E2" t="str">
            <v>Negatif</v>
          </cell>
        </row>
        <row r="3">
          <cell r="A3">
            <v>85</v>
          </cell>
          <cell r="B3">
            <v>1.5</v>
          </cell>
          <cell r="D3">
            <v>81</v>
          </cell>
          <cell r="E3">
            <v>4.5</v>
          </cell>
        </row>
        <row r="4">
          <cell r="A4">
            <v>86</v>
          </cell>
          <cell r="B4">
            <v>1.5</v>
          </cell>
          <cell r="D4">
            <v>82</v>
          </cell>
          <cell r="E4">
            <v>4.5</v>
          </cell>
        </row>
        <row r="5">
          <cell r="A5">
            <v>87</v>
          </cell>
          <cell r="B5">
            <v>1.5</v>
          </cell>
          <cell r="D5">
            <v>83</v>
          </cell>
          <cell r="E5">
            <v>4.5</v>
          </cell>
        </row>
        <row r="6">
          <cell r="A6">
            <v>88</v>
          </cell>
          <cell r="B6">
            <v>1.5</v>
          </cell>
          <cell r="D6">
            <v>84</v>
          </cell>
          <cell r="E6">
            <v>4.5</v>
          </cell>
        </row>
        <row r="7">
          <cell r="A7">
            <v>89</v>
          </cell>
          <cell r="B7">
            <v>1.5</v>
          </cell>
          <cell r="D7">
            <v>85</v>
          </cell>
          <cell r="E7">
            <v>4.5</v>
          </cell>
        </row>
        <row r="8">
          <cell r="A8">
            <v>90</v>
          </cell>
          <cell r="B8">
            <v>2</v>
          </cell>
          <cell r="D8">
            <v>86</v>
          </cell>
          <cell r="E8">
            <v>4</v>
          </cell>
        </row>
        <row r="9">
          <cell r="A9">
            <v>91</v>
          </cell>
          <cell r="B9">
            <v>2</v>
          </cell>
          <cell r="D9">
            <v>87</v>
          </cell>
          <cell r="E9">
            <v>4</v>
          </cell>
        </row>
        <row r="10">
          <cell r="A10">
            <v>92</v>
          </cell>
          <cell r="B10">
            <v>2</v>
          </cell>
          <cell r="D10">
            <v>88</v>
          </cell>
          <cell r="E10">
            <v>4</v>
          </cell>
        </row>
        <row r="11">
          <cell r="A11">
            <v>93</v>
          </cell>
          <cell r="B11">
            <v>2</v>
          </cell>
          <cell r="D11">
            <v>89</v>
          </cell>
          <cell r="E11">
            <v>4</v>
          </cell>
        </row>
        <row r="12">
          <cell r="A12">
            <v>94</v>
          </cell>
          <cell r="B12">
            <v>2</v>
          </cell>
          <cell r="D12">
            <v>90</v>
          </cell>
          <cell r="E12">
            <v>4</v>
          </cell>
        </row>
        <row r="13">
          <cell r="A13">
            <v>95</v>
          </cell>
          <cell r="B13">
            <v>2.5</v>
          </cell>
          <cell r="D13">
            <v>91</v>
          </cell>
          <cell r="E13">
            <v>3.5</v>
          </cell>
        </row>
        <row r="14">
          <cell r="A14">
            <v>96</v>
          </cell>
          <cell r="B14">
            <v>2.5</v>
          </cell>
          <cell r="D14">
            <v>92</v>
          </cell>
          <cell r="E14">
            <v>3.5</v>
          </cell>
        </row>
        <row r="15">
          <cell r="A15">
            <v>97</v>
          </cell>
          <cell r="B15">
            <v>2.5</v>
          </cell>
          <cell r="D15">
            <v>93</v>
          </cell>
          <cell r="E15">
            <v>3.5</v>
          </cell>
        </row>
        <row r="16">
          <cell r="A16">
            <v>98</v>
          </cell>
          <cell r="B16">
            <v>2.5</v>
          </cell>
          <cell r="D16">
            <v>94</v>
          </cell>
          <cell r="E16">
            <v>3.5</v>
          </cell>
        </row>
        <row r="17">
          <cell r="A17">
            <v>99</v>
          </cell>
          <cell r="B17">
            <v>2.5</v>
          </cell>
          <cell r="D17">
            <v>95</v>
          </cell>
          <cell r="E17">
            <v>3.5</v>
          </cell>
        </row>
        <row r="18">
          <cell r="A18">
            <v>100</v>
          </cell>
          <cell r="B18">
            <v>3</v>
          </cell>
          <cell r="D18">
            <v>96</v>
          </cell>
          <cell r="E18">
            <v>3</v>
          </cell>
        </row>
        <row r="19">
          <cell r="A19">
            <v>101</v>
          </cell>
          <cell r="B19">
            <v>3</v>
          </cell>
          <cell r="D19">
            <v>97</v>
          </cell>
          <cell r="E19">
            <v>3</v>
          </cell>
        </row>
        <row r="20">
          <cell r="A20">
            <v>102</v>
          </cell>
          <cell r="B20">
            <v>3</v>
          </cell>
          <cell r="D20">
            <v>98</v>
          </cell>
          <cell r="E20">
            <v>3</v>
          </cell>
        </row>
        <row r="21">
          <cell r="A21">
            <v>103</v>
          </cell>
          <cell r="B21">
            <v>3</v>
          </cell>
          <cell r="D21">
            <v>99</v>
          </cell>
          <cell r="E21">
            <v>3</v>
          </cell>
        </row>
        <row r="22">
          <cell r="A22">
            <v>104</v>
          </cell>
          <cell r="B22">
            <v>3</v>
          </cell>
          <cell r="D22">
            <v>100</v>
          </cell>
          <cell r="E22">
            <v>3</v>
          </cell>
        </row>
        <row r="23">
          <cell r="A23">
            <v>105</v>
          </cell>
          <cell r="B23">
            <v>3.5</v>
          </cell>
          <cell r="D23">
            <v>101</v>
          </cell>
          <cell r="E23">
            <v>2.5</v>
          </cell>
        </row>
        <row r="24">
          <cell r="A24">
            <v>106</v>
          </cell>
          <cell r="B24">
            <v>3.5</v>
          </cell>
          <cell r="D24">
            <v>102</v>
          </cell>
          <cell r="E24">
            <v>2.5</v>
          </cell>
        </row>
        <row r="25">
          <cell r="A25">
            <v>107</v>
          </cell>
          <cell r="B25">
            <v>3.5</v>
          </cell>
          <cell r="D25">
            <v>103</v>
          </cell>
          <cell r="E25">
            <v>2.5</v>
          </cell>
        </row>
        <row r="26">
          <cell r="A26">
            <v>108</v>
          </cell>
          <cell r="B26">
            <v>3.5</v>
          </cell>
          <cell r="D26">
            <v>104</v>
          </cell>
          <cell r="E26">
            <v>2.5</v>
          </cell>
        </row>
        <row r="27">
          <cell r="A27">
            <v>109</v>
          </cell>
          <cell r="B27">
            <v>3.5</v>
          </cell>
          <cell r="D27">
            <v>105</v>
          </cell>
          <cell r="E27">
            <v>2.5</v>
          </cell>
        </row>
        <row r="28">
          <cell r="A28">
            <v>110</v>
          </cell>
          <cell r="B28">
            <v>4</v>
          </cell>
          <cell r="D28">
            <v>106</v>
          </cell>
          <cell r="E28">
            <v>2</v>
          </cell>
        </row>
        <row r="29">
          <cell r="A29">
            <v>111</v>
          </cell>
          <cell r="B29">
            <v>4</v>
          </cell>
          <cell r="D29">
            <v>107</v>
          </cell>
          <cell r="E29">
            <v>2</v>
          </cell>
        </row>
        <row r="30">
          <cell r="A30">
            <v>112</v>
          </cell>
          <cell r="B30">
            <v>4</v>
          </cell>
          <cell r="D30">
            <v>108</v>
          </cell>
          <cell r="E30">
            <v>2</v>
          </cell>
        </row>
        <row r="31">
          <cell r="A31">
            <v>113</v>
          </cell>
          <cell r="B31">
            <v>4</v>
          </cell>
          <cell r="D31">
            <v>109</v>
          </cell>
          <cell r="E31">
            <v>2</v>
          </cell>
        </row>
        <row r="32">
          <cell r="A32">
            <v>114</v>
          </cell>
          <cell r="B32">
            <v>4</v>
          </cell>
          <cell r="D32">
            <v>110</v>
          </cell>
          <cell r="E32">
            <v>2</v>
          </cell>
        </row>
        <row r="33">
          <cell r="A33">
            <v>115</v>
          </cell>
          <cell r="B33">
            <v>4.5</v>
          </cell>
          <cell r="D33">
            <v>111</v>
          </cell>
          <cell r="E33">
            <v>1.5</v>
          </cell>
        </row>
        <row r="34">
          <cell r="A34">
            <v>116</v>
          </cell>
          <cell r="B34">
            <v>4.5</v>
          </cell>
          <cell r="D34">
            <v>112</v>
          </cell>
          <cell r="E34">
            <v>1.5</v>
          </cell>
        </row>
        <row r="35">
          <cell r="A35">
            <v>117</v>
          </cell>
          <cell r="B35">
            <v>4.5</v>
          </cell>
          <cell r="D35">
            <v>113</v>
          </cell>
          <cell r="E35">
            <v>1.5</v>
          </cell>
        </row>
        <row r="36">
          <cell r="A36">
            <v>118</v>
          </cell>
          <cell r="B36">
            <v>4.5</v>
          </cell>
          <cell r="D36">
            <v>114</v>
          </cell>
          <cell r="E36">
            <v>1.5</v>
          </cell>
        </row>
        <row r="37">
          <cell r="A37">
            <v>119</v>
          </cell>
          <cell r="B37">
            <v>4.5</v>
          </cell>
          <cell r="D37">
            <v>115</v>
          </cell>
          <cell r="E37">
            <v>1.5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ff Database"/>
      <sheetName val="PERSONAL DATABASE"/>
      <sheetName val="PERSONAL%20DATABASE.xlsx"/>
      <sheetName val="FE_1770_P1"/>
      <sheetName val="Alokasi RM"/>
      <sheetName val="Tena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v"/>
      <sheetName val="ct"/>
      <sheetName val="idx"/>
      <sheetName val="srt"/>
      <sheetName val="ori"/>
      <sheetName val="fs"/>
      <sheetName val="notes"/>
      <sheetName val="awb"/>
      <sheetName val="fa(r)"/>
      <sheetName val="fa(wp)"/>
      <sheetName val="ctx"/>
      <sheetName val="dtx"/>
      <sheetName val="aCe"/>
      <sheetName val="aRe"/>
      <sheetName val="bkbal"/>
      <sheetName val="coa"/>
      <sheetName val="coy"/>
      <sheetName val="aCe-dr"/>
      <sheetName val="aCe-cr"/>
      <sheetName val="aCe-r"/>
      <sheetName val="aRe-dr"/>
      <sheetName val="aRe-cr"/>
      <sheetName val="aRe-r"/>
      <sheetName val="rbo"/>
      <sheetName val="PEB1"/>
      <sheetName val="PEB2"/>
      <sheetName val="sls"/>
      <sheetName val="t21"/>
      <sheetName val="io"/>
      <sheetName val="cu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8">
          <cell r="A8" t="str">
            <v>11.110.00.</v>
          </cell>
        </row>
        <row r="9">
          <cell r="A9" t="str">
            <v>11.130.00.</v>
          </cell>
        </row>
        <row r="10">
          <cell r="A10" t="str">
            <v>11.210.00.</v>
          </cell>
        </row>
        <row r="11">
          <cell r="A11" t="str">
            <v>11.251.00.</v>
          </cell>
        </row>
        <row r="12">
          <cell r="A12" t="str">
            <v>11.310.00.</v>
          </cell>
        </row>
        <row r="13">
          <cell r="A13" t="str">
            <v>11.510.00.</v>
          </cell>
        </row>
        <row r="14">
          <cell r="A14" t="str">
            <v>11.550.00.</v>
          </cell>
        </row>
        <row r="15">
          <cell r="A15" t="str">
            <v>11.561.00.</v>
          </cell>
        </row>
        <row r="16">
          <cell r="A16" t="str">
            <v>11.611.00.</v>
          </cell>
        </row>
        <row r="17">
          <cell r="A17" t="str">
            <v>11.690.00.</v>
          </cell>
        </row>
        <row r="18">
          <cell r="A18" t="str">
            <v>11.711.00.</v>
          </cell>
        </row>
        <row r="19">
          <cell r="A19" t="str">
            <v>11.712.00.</v>
          </cell>
        </row>
        <row r="20">
          <cell r="A20" t="str">
            <v>11.713.00.</v>
          </cell>
        </row>
        <row r="21">
          <cell r="A21" t="str">
            <v>11.714.00.</v>
          </cell>
        </row>
        <row r="22">
          <cell r="A22" t="str">
            <v>11.715.00.</v>
          </cell>
        </row>
        <row r="23">
          <cell r="A23" t="str">
            <v>11.721.00.</v>
          </cell>
        </row>
        <row r="24">
          <cell r="A24" t="str">
            <v>11.722.00.</v>
          </cell>
        </row>
        <row r="25">
          <cell r="A25" t="str">
            <v>11.723.00.</v>
          </cell>
        </row>
        <row r="26">
          <cell r="A26" t="str">
            <v>11.724.00.</v>
          </cell>
        </row>
        <row r="27">
          <cell r="A27" t="str">
            <v>11.724.01.</v>
          </cell>
        </row>
        <row r="28">
          <cell r="A28" t="str">
            <v>11.725.00.</v>
          </cell>
        </row>
        <row r="29">
          <cell r="A29" t="str">
            <v>11.726.00.</v>
          </cell>
        </row>
        <row r="30">
          <cell r="A30" t="str">
            <v>11.727.00.</v>
          </cell>
        </row>
        <row r="31">
          <cell r="A31" t="str">
            <v>11.730.00.</v>
          </cell>
        </row>
        <row r="32">
          <cell r="A32" t="str">
            <v>11.790.00.</v>
          </cell>
        </row>
        <row r="33">
          <cell r="A33" t="str">
            <v>11.910.00.</v>
          </cell>
        </row>
        <row r="34">
          <cell r="A34" t="str">
            <v>11.920.00.</v>
          </cell>
        </row>
        <row r="35">
          <cell r="A35" t="str">
            <v>11.930.00.</v>
          </cell>
        </row>
        <row r="36">
          <cell r="A36" t="str">
            <v>11.940.00.</v>
          </cell>
        </row>
        <row r="37">
          <cell r="A37" t="str">
            <v>11.991.00.</v>
          </cell>
        </row>
        <row r="38">
          <cell r="A38" t="str">
            <v>14.110.00.</v>
          </cell>
        </row>
        <row r="39">
          <cell r="A39" t="str">
            <v>14.120.00.</v>
          </cell>
        </row>
        <row r="40">
          <cell r="A40" t="str">
            <v>14.130.00.</v>
          </cell>
        </row>
        <row r="41">
          <cell r="A41" t="str">
            <v>14.210.00.</v>
          </cell>
        </row>
        <row r="42">
          <cell r="A42" t="str">
            <v>14.220.00.</v>
          </cell>
        </row>
        <row r="43">
          <cell r="A43" t="str">
            <v>14.230.00.</v>
          </cell>
        </row>
        <row r="44">
          <cell r="A44" t="str">
            <v>15.130.00.</v>
          </cell>
        </row>
        <row r="45">
          <cell r="A45" t="str">
            <v>15.131.00.</v>
          </cell>
        </row>
        <row r="46">
          <cell r="A46" t="str">
            <v>16.130.00.</v>
          </cell>
        </row>
        <row r="47">
          <cell r="A47" t="str">
            <v>16.130.01.</v>
          </cell>
        </row>
        <row r="48">
          <cell r="A48" t="str">
            <v>16.130.02.</v>
          </cell>
        </row>
        <row r="49">
          <cell r="A49" t="str">
            <v>16.135.00.</v>
          </cell>
        </row>
        <row r="50">
          <cell r="A50" t="str">
            <v>16.141.00.</v>
          </cell>
        </row>
        <row r="51">
          <cell r="A51" t="str">
            <v>16.150.00.</v>
          </cell>
        </row>
        <row r="52">
          <cell r="A52" t="str">
            <v>16.151.00.</v>
          </cell>
        </row>
        <row r="53">
          <cell r="A53" t="str">
            <v xml:space="preserve">17.100.00.   </v>
          </cell>
        </row>
        <row r="54">
          <cell r="A54" t="str">
            <v>21.100.00.</v>
          </cell>
        </row>
        <row r="55">
          <cell r="A55" t="str">
            <v>21.100.01.</v>
          </cell>
        </row>
        <row r="56">
          <cell r="A56" t="str">
            <v>21.100.02.</v>
          </cell>
        </row>
        <row r="57">
          <cell r="A57" t="str">
            <v>21.100.03.</v>
          </cell>
        </row>
        <row r="58">
          <cell r="A58" t="str">
            <v>21.100.04.</v>
          </cell>
        </row>
        <row r="59">
          <cell r="A59" t="str">
            <v>21.100.05.</v>
          </cell>
        </row>
        <row r="60">
          <cell r="A60" t="str">
            <v>21.100.06.</v>
          </cell>
        </row>
        <row r="61">
          <cell r="A61" t="str">
            <v>21.100.07.</v>
          </cell>
        </row>
        <row r="62">
          <cell r="A62" t="str">
            <v>21.100.08.</v>
          </cell>
        </row>
        <row r="63">
          <cell r="A63" t="str">
            <v>21.100.09.</v>
          </cell>
        </row>
        <row r="64">
          <cell r="A64" t="str">
            <v>21.100.10.</v>
          </cell>
        </row>
        <row r="65">
          <cell r="A65" t="str">
            <v>21.100.11.</v>
          </cell>
        </row>
        <row r="66">
          <cell r="A66" t="str">
            <v>21.100.12.</v>
          </cell>
        </row>
        <row r="67">
          <cell r="A67" t="str">
            <v>21.100.13.</v>
          </cell>
        </row>
        <row r="68">
          <cell r="A68" t="str">
            <v>21.100.16.</v>
          </cell>
        </row>
        <row r="69">
          <cell r="A69" t="str">
            <v>21.100.18.</v>
          </cell>
        </row>
        <row r="70">
          <cell r="A70" t="str">
            <v>21.100.20.</v>
          </cell>
        </row>
        <row r="71">
          <cell r="A71" t="str">
            <v>21.100.21.</v>
          </cell>
        </row>
        <row r="72">
          <cell r="A72" t="str">
            <v>21.100.23.</v>
          </cell>
        </row>
        <row r="73">
          <cell r="A73" t="str">
            <v>21.100.24.</v>
          </cell>
        </row>
        <row r="74">
          <cell r="A74" t="str">
            <v>21.100.26.</v>
          </cell>
        </row>
        <row r="75">
          <cell r="A75" t="str">
            <v>21.100.30.</v>
          </cell>
        </row>
        <row r="76">
          <cell r="A76" t="str">
            <v>21.100.31.</v>
          </cell>
        </row>
        <row r="77">
          <cell r="A77" t="str">
            <v>21.100.35.</v>
          </cell>
        </row>
        <row r="78">
          <cell r="A78" t="str">
            <v>21.100.36.</v>
          </cell>
        </row>
        <row r="79">
          <cell r="A79" t="str">
            <v>21.100.99.</v>
          </cell>
        </row>
        <row r="80">
          <cell r="A80" t="str">
            <v>21.101.00.</v>
          </cell>
        </row>
        <row r="81">
          <cell r="A81" t="str">
            <v>21.102.00.</v>
          </cell>
        </row>
        <row r="82">
          <cell r="A82" t="str">
            <v>21.390.00.</v>
          </cell>
        </row>
        <row r="83">
          <cell r="A83" t="str">
            <v>21.410.00.</v>
          </cell>
        </row>
        <row r="84">
          <cell r="A84" t="str">
            <v>21.420.00.</v>
          </cell>
        </row>
        <row r="85">
          <cell r="A85" t="str">
            <v>21.430.00.</v>
          </cell>
        </row>
        <row r="86">
          <cell r="A86" t="str">
            <v>21.440.00.</v>
          </cell>
        </row>
        <row r="87">
          <cell r="A87" t="str">
            <v>21.450.00.</v>
          </cell>
        </row>
        <row r="88">
          <cell r="A88" t="str">
            <v>21.460.00.</v>
          </cell>
        </row>
        <row r="89">
          <cell r="A89" t="str">
            <v xml:space="preserve">21.470.00.   </v>
          </cell>
        </row>
        <row r="90">
          <cell r="A90" t="str">
            <v>21.490.00.</v>
          </cell>
        </row>
        <row r="91">
          <cell r="A91" t="str">
            <v>22.111.00.</v>
          </cell>
        </row>
        <row r="92">
          <cell r="A92" t="str">
            <v>22.190.00.</v>
          </cell>
        </row>
        <row r="93">
          <cell r="A93" t="str">
            <v>31.110.01</v>
          </cell>
        </row>
        <row r="94">
          <cell r="A94" t="str">
            <v>31.110.02</v>
          </cell>
        </row>
        <row r="95">
          <cell r="A95" t="str">
            <v>31.130.00.</v>
          </cell>
        </row>
        <row r="96">
          <cell r="A96" t="str">
            <v>31.140.00.</v>
          </cell>
        </row>
        <row r="97">
          <cell r="A97" t="str">
            <v>41.000.00.</v>
          </cell>
        </row>
        <row r="98">
          <cell r="A98" t="str">
            <v>42.000.00.</v>
          </cell>
        </row>
        <row r="99">
          <cell r="A99" t="str">
            <v>51.000.00.</v>
          </cell>
        </row>
        <row r="100">
          <cell r="A100" t="str">
            <v>51.000.01</v>
          </cell>
        </row>
        <row r="101">
          <cell r="A101" t="str">
            <v>51.000.02</v>
          </cell>
        </row>
        <row r="102">
          <cell r="A102" t="str">
            <v>51.100.05.</v>
          </cell>
        </row>
        <row r="103">
          <cell r="A103" t="str">
            <v>51.200.05.</v>
          </cell>
        </row>
        <row r="104">
          <cell r="A104" t="str">
            <v>61.111.00.</v>
          </cell>
        </row>
        <row r="105">
          <cell r="A105" t="str">
            <v>61.111.05.</v>
          </cell>
        </row>
        <row r="106">
          <cell r="A106" t="str">
            <v>61.112.00.</v>
          </cell>
        </row>
        <row r="107">
          <cell r="A107" t="str">
            <v>61.112.05.</v>
          </cell>
        </row>
        <row r="108">
          <cell r="A108" t="str">
            <v>61.113.00.</v>
          </cell>
        </row>
        <row r="109">
          <cell r="A109" t="str">
            <v>61.113.05.</v>
          </cell>
        </row>
        <row r="110">
          <cell r="A110" t="str">
            <v>61.114.00.</v>
          </cell>
        </row>
        <row r="111">
          <cell r="A111" t="str">
            <v>61.114.05.</v>
          </cell>
        </row>
        <row r="112">
          <cell r="A112" t="str">
            <v>61.115.05.</v>
          </cell>
        </row>
        <row r="113">
          <cell r="A113" t="str">
            <v>61.116.00.</v>
          </cell>
        </row>
        <row r="114">
          <cell r="A114" t="str">
            <v>61.116.05.</v>
          </cell>
        </row>
        <row r="115">
          <cell r="A115" t="str">
            <v>61.117.00.</v>
          </cell>
        </row>
        <row r="116">
          <cell r="A116" t="str">
            <v>61.117.05.</v>
          </cell>
        </row>
        <row r="117">
          <cell r="A117" t="str">
            <v>61.118.00.</v>
          </cell>
        </row>
        <row r="118">
          <cell r="A118" t="str">
            <v>61.118.05.</v>
          </cell>
        </row>
        <row r="119">
          <cell r="A119" t="str">
            <v>61.120.05.</v>
          </cell>
        </row>
        <row r="120">
          <cell r="A120" t="str">
            <v>61.211.00.</v>
          </cell>
        </row>
        <row r="121">
          <cell r="A121" t="str">
            <v>61.211.05.</v>
          </cell>
        </row>
        <row r="122">
          <cell r="A122" t="str">
            <v>61.212.05.</v>
          </cell>
        </row>
        <row r="123">
          <cell r="A123" t="str">
            <v>61.213.00.</v>
          </cell>
        </row>
        <row r="124">
          <cell r="A124" t="str">
            <v>61.213.05.</v>
          </cell>
        </row>
        <row r="125">
          <cell r="A125" t="str">
            <v>61.214.00.</v>
          </cell>
        </row>
        <row r="126">
          <cell r="A126" t="str">
            <v>61.214.05.</v>
          </cell>
        </row>
        <row r="127">
          <cell r="A127" t="str">
            <v>61.215.00.</v>
          </cell>
        </row>
        <row r="128">
          <cell r="A128" t="str">
            <v>61.215.05.</v>
          </cell>
        </row>
        <row r="129">
          <cell r="A129" t="str">
            <v>61.216.00.</v>
          </cell>
        </row>
        <row r="130">
          <cell r="A130" t="str">
            <v>61.216.05.</v>
          </cell>
        </row>
        <row r="131">
          <cell r="A131" t="str">
            <v>61.217.00.</v>
          </cell>
        </row>
        <row r="132">
          <cell r="A132" t="str">
            <v>61.217.05.</v>
          </cell>
        </row>
        <row r="133">
          <cell r="A133" t="str">
            <v>61.311.05.</v>
          </cell>
        </row>
        <row r="134">
          <cell r="A134" t="str">
            <v>61.312.05.</v>
          </cell>
        </row>
        <row r="135">
          <cell r="A135" t="str">
            <v>61.314.05.</v>
          </cell>
        </row>
        <row r="136">
          <cell r="A136" t="str">
            <v>61.411.05.</v>
          </cell>
        </row>
        <row r="137">
          <cell r="A137" t="str">
            <v>61.412.00.</v>
          </cell>
        </row>
        <row r="138">
          <cell r="A138" t="str">
            <v>61.413.00.</v>
          </cell>
        </row>
        <row r="139">
          <cell r="A139" t="str">
            <v>61.413.05.</v>
          </cell>
        </row>
        <row r="140">
          <cell r="A140" t="str">
            <v>61.414.00.</v>
          </cell>
        </row>
        <row r="141">
          <cell r="A141" t="str">
            <v>61.415.00.</v>
          </cell>
        </row>
        <row r="142">
          <cell r="A142" t="str">
            <v>61.416.00.</v>
          </cell>
        </row>
        <row r="143">
          <cell r="A143" t="str">
            <v>61.416.05.</v>
          </cell>
        </row>
        <row r="144">
          <cell r="A144" t="str">
            <v>62.111.00.</v>
          </cell>
        </row>
        <row r="145">
          <cell r="A145" t="str">
            <v>62.111.05.</v>
          </cell>
        </row>
        <row r="146">
          <cell r="A146" t="str">
            <v>62.112.00.</v>
          </cell>
        </row>
        <row r="147">
          <cell r="A147" t="str">
            <v>62.112.05.</v>
          </cell>
        </row>
        <row r="148">
          <cell r="A148" t="str">
            <v>62.113.00.</v>
          </cell>
        </row>
        <row r="149">
          <cell r="A149" t="str">
            <v>62.113.05.</v>
          </cell>
        </row>
        <row r="150">
          <cell r="A150" t="str">
            <v>62.114.00.</v>
          </cell>
        </row>
        <row r="151">
          <cell r="A151" t="str">
            <v>62.114.05.</v>
          </cell>
        </row>
        <row r="152">
          <cell r="A152" t="str">
            <v>62.115.00.</v>
          </cell>
        </row>
        <row r="153">
          <cell r="A153" t="str">
            <v>62.115.05.</v>
          </cell>
        </row>
        <row r="154">
          <cell r="A154" t="str">
            <v>62.117.00.</v>
          </cell>
        </row>
        <row r="155">
          <cell r="A155" t="str">
            <v>62.119.00.</v>
          </cell>
        </row>
        <row r="156">
          <cell r="A156" t="str">
            <v>63.000.00.</v>
          </cell>
        </row>
        <row r="157">
          <cell r="A157" t="str">
            <v>63.000.05.</v>
          </cell>
        </row>
        <row r="158">
          <cell r="A158" t="str">
            <v>64.000.05.</v>
          </cell>
        </row>
        <row r="159">
          <cell r="A159" t="str">
            <v>71.140.05.</v>
          </cell>
        </row>
        <row r="160">
          <cell r="A160" t="str">
            <v>72.140.05.</v>
          </cell>
        </row>
        <row r="161">
          <cell r="A161" t="str">
            <v>80.009.09.</v>
          </cell>
        </row>
        <row r="162">
          <cell r="A162" t="str">
            <v>81.120.09.</v>
          </cell>
        </row>
        <row r="163">
          <cell r="A163" t="str">
            <v>81.190.09.</v>
          </cell>
        </row>
        <row r="164">
          <cell r="A164" t="str">
            <v>82.120.09.</v>
          </cell>
        </row>
        <row r="165">
          <cell r="A165" t="str">
            <v>82.130.09.</v>
          </cell>
        </row>
        <row r="166">
          <cell r="A166" t="str">
            <v>82.190.09.</v>
          </cell>
        </row>
        <row r="167">
          <cell r="A167" t="str">
            <v xml:space="preserve">91.100.00.   </v>
          </cell>
        </row>
        <row r="168">
          <cell r="A168" t="str">
            <v xml:space="preserve">91.101.00.   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FE-1770.P1"/>
      <sheetName val="FE-1770.P2"/>
      <sheetName val="FE-1770-I"/>
      <sheetName val="FE-1770-II"/>
      <sheetName val="FE-1770-III"/>
      <sheetName val="FE-1770-IV"/>
      <sheetName val="FI-177O.P1"/>
      <sheetName val="FI-1770.P2"/>
      <sheetName val="FI-1770-I"/>
      <sheetName val="FI-1770-II"/>
      <sheetName val="FI-1770-III"/>
      <sheetName val="FI-1770-IV"/>
      <sheetName val="PPh25-Installment"/>
      <sheetName val="Irregular Income"/>
      <sheetName val="TaxPaidAbroad"/>
      <sheetName val="Family"/>
      <sheetName val="tax calculation"/>
      <sheetName val="data w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.03"/>
      <sheetName val="YearEnd02"/>
      <sheetName val="Marshal"/>
      <sheetName val="General Info"/>
      <sheetName val="Data Client"/>
      <sheetName val="Permanent info"/>
      <sheetName val="FE_1770_P1"/>
      <sheetName val="FE-1771$.P1"/>
      <sheetName val="COA"/>
      <sheetName val="ADD-DISP-OTHER"/>
      <sheetName val="K2-F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Instructions"/>
      <sheetName val="A"/>
      <sheetName val="GeneralInfo"/>
      <sheetName val="Marshal"/>
      <sheetName val="Permanent info"/>
      <sheetName val="FE-1770.P1"/>
      <sheetName val="FE-1770.P2"/>
      <sheetName val="FE-1770-I"/>
      <sheetName val="FE-1770-II"/>
      <sheetName val="FE-1770-III"/>
      <sheetName val="FE-1770-IV"/>
      <sheetName val="FI-177O.P1"/>
      <sheetName val="FI-1770.P2"/>
      <sheetName val="FI-1770-I"/>
      <sheetName val="FI-1770-II"/>
      <sheetName val="FI-1770-III"/>
      <sheetName val="FI-1770-IV"/>
      <sheetName val="PPh25-Installment"/>
      <sheetName val="Irregular Income"/>
      <sheetName val="TaxPaidAbroad"/>
      <sheetName val="Family"/>
      <sheetName val="tax calculation"/>
      <sheetName val="data wp"/>
      <sheetName val="Search for Unrecorded Liabilty"/>
      <sheetName val="FE_1770_I"/>
      <sheetName val="FE_1770_II"/>
      <sheetName val="LN"/>
      <sheetName val="NONNRC"/>
      <sheetName val="LRK"/>
      <sheetName val="GABUNGAN"/>
      <sheetName val="Furukawa-1770-2001"/>
      <sheetName val="Lookup"/>
      <sheetName val="Lead"/>
      <sheetName val="Sal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 2"/>
      <sheetName val="ATTACHMENT"/>
      <sheetName val="Lampiran "/>
      <sheetName val="F1771"/>
      <sheetName val="F1771-I"/>
      <sheetName val="F1771-II"/>
      <sheetName val="F1771-III"/>
      <sheetName val="F1771-IV"/>
      <sheetName val="F!771-V"/>
      <sheetName val="1771-VI"/>
      <sheetName val="Sheet4"/>
      <sheetName val="SChDepr"/>
      <sheetName val="rINGKASANdEPRESIASI"/>
      <sheetName val="TBM"/>
      <sheetName val="MAR_REC"/>
      <sheetName val="new IFS format"/>
      <sheetName val="Marshal"/>
      <sheetName val="VAT out"/>
      <sheetName val="GeneralInfo"/>
      <sheetName val="d_com"/>
      <sheetName val="Main table"/>
      <sheetName val="DATA01-08-2004"/>
      <sheetName val="Ex-Rate"/>
      <sheetName val="NAP"/>
      <sheetName val="data (2)"/>
      <sheetName val="Jul-97"/>
      <sheetName val="Detail PNL $"/>
      <sheetName val="Daftar Customer"/>
      <sheetName val="Permanent_info"/>
      <sheetName val="Marshal_2"/>
      <sheetName val="Lampiran_"/>
      <sheetName val="monthly"/>
      <sheetName val="Sheet1"/>
      <sheetName val="TB"/>
      <sheetName val="Ranges"/>
      <sheetName val="SAA"/>
      <sheetName val="tabel"/>
      <sheetName val="Con"/>
      <sheetName val="data wp"/>
      <sheetName val="Sheet3"/>
      <sheetName val="Notes"/>
      <sheetName val="Total"/>
      <sheetName val="PTCI Alyui Bay Exp -  2004 (Rp)"/>
      <sheetName val="Identitas"/>
      <sheetName val="NERACA JUL"/>
      <sheetName val="neraca okt"/>
      <sheetName val="CAJE"/>
      <sheetName val="Calc. Overview"/>
      <sheetName val="1999"/>
      <sheetName val="BIA-F"/>
      <sheetName val="Marshal -1"/>
      <sheetName val="BankHolidays"/>
      <sheetName val="Data Client"/>
      <sheetName val="SUMMARY NDE"/>
      <sheetName val="BTS-L4-L5-1C"/>
      <sheetName val="SE-C"/>
      <sheetName val="Option1"/>
      <sheetName val="ledger02"/>
      <sheetName val="Operation 1206-0107"/>
      <sheetName val="Maintenance 1206-0107"/>
      <sheetName val="Irregular Income"/>
      <sheetName val="GL"/>
      <sheetName val="FE-1770.P1"/>
      <sheetName val="Price &amp; Cost"/>
      <sheetName val="finance cost and fees"/>
      <sheetName val="pinjaman ke CFA"/>
      <sheetName val="cashflow"/>
      <sheetName val="TRF 150"/>
      <sheetName val="kepmenaker150"/>
      <sheetName val="DATA"/>
      <sheetName val="FKT_PJK"/>
      <sheetName val="cov"/>
      <sheetName val="ROSS LIST"/>
      <sheetName val="output"/>
      <sheetName val="BS-after AJE"/>
      <sheetName val="FE_1770_P1"/>
      <sheetName val="Sheet1 (3)"/>
      <sheetName val="Coa"/>
      <sheetName val="tabel nilai"/>
      <sheetName val="DIRECT COST"/>
      <sheetName val="Actuals Actuals 501"/>
      <sheetName val="APPart"/>
      <sheetName val="ARBkL"/>
      <sheetName val="TotalBi"/>
      <sheetName val="BiSales"/>
      <sheetName val="BiPart"/>
      <sheetName val="BiServis"/>
      <sheetName val="BiAdm"/>
      <sheetName val="rs"/>
      <sheetName val="AUDIT SPK"/>
      <sheetName val="Budget"/>
      <sheetName val="Trad"/>
      <sheetName val="Summary"/>
      <sheetName val="Angka"/>
      <sheetName val="Oct 99"/>
      <sheetName val="POMALAA"/>
      <sheetName val="FA FISKAL"/>
      <sheetName val="Credit-22"/>
      <sheetName val="new_IFS_format"/>
      <sheetName val="VAT_out"/>
      <sheetName val="Main_table"/>
      <sheetName val="data_(2)"/>
      <sheetName val="Detail_PNL_$"/>
      <sheetName val="sepdua"/>
      <sheetName val="Factors"/>
      <sheetName val="Var"/>
      <sheetName val="Training"/>
      <sheetName val="File references"/>
      <sheetName val="Contractual Terms(1)"/>
      <sheetName val="Permanent_info1"/>
      <sheetName val="Marshal_21"/>
      <sheetName val="Lampiran_1"/>
      <sheetName val="Daftar_Customer"/>
      <sheetName val="Calc__Overview"/>
      <sheetName val="Marshal_-1"/>
      <sheetName val="Data_Client"/>
      <sheetName val="SUMMARY_NDE"/>
      <sheetName val="data_wp"/>
      <sheetName val="Operation_1206-0107"/>
      <sheetName val="Maintenance_1206-0107"/>
      <sheetName val="Irregular_Income"/>
      <sheetName val="FE-1770_P1"/>
      <sheetName val="Price_&amp;_Cost"/>
      <sheetName val="finance_cost_and_fees"/>
      <sheetName val="pinjaman_ke_CFA"/>
      <sheetName val="TRF_150"/>
      <sheetName val="new_IFS_format1"/>
      <sheetName val="VAT_out1"/>
      <sheetName val="Main_table1"/>
      <sheetName val="data_(2)1"/>
      <sheetName val="Detail_PNL_$1"/>
      <sheetName val="cons_workpapers"/>
      <sheetName val="dft bns"/>
      <sheetName val="Market Positioning"/>
      <sheetName val="N.Assumptions"/>
      <sheetName val="P.Assumptions"/>
      <sheetName val="WACC (Intl)"/>
      <sheetName val="IS"/>
      <sheetName val="Permanent_info2"/>
      <sheetName val="Marshal_22"/>
      <sheetName val="Lampiran_2"/>
      <sheetName val="Daftar_Customer1"/>
      <sheetName val="PTCI_Alyui_Bay_Exp_-__2004_(Rp)"/>
      <sheetName val="Data_Client1"/>
      <sheetName val="Marshal_-11"/>
      <sheetName val="SUMMARY_NDE1"/>
      <sheetName val="data_wp1"/>
      <sheetName val="Operation_1206-01071"/>
      <sheetName val="Maintenance_1206-01071"/>
      <sheetName val="Irregular_Income1"/>
      <sheetName val="FE-1770_P11"/>
      <sheetName val="Price_&amp;_Cost1"/>
      <sheetName val="finance_cost_and_fees1"/>
      <sheetName val="pinjaman_ke_CFA1"/>
      <sheetName val="Calc__Overview1"/>
      <sheetName val="tabel_nilai"/>
      <sheetName val="DIRECT_COST"/>
      <sheetName val="Actuals_Actuals_501"/>
      <sheetName val="AUDIT_SPK"/>
      <sheetName val="Oct_99"/>
      <sheetName val="FA_FISKAL"/>
      <sheetName val="TRF_1501"/>
      <sheetName val="Sheet1_(3)"/>
      <sheetName val="BS-after_AJE"/>
      <sheetName val="File_references"/>
      <sheetName val="NERACA_JUL"/>
      <sheetName val="Contractual_Terms(1)"/>
      <sheetName val="dft_bns"/>
      <sheetName val="Market_Positioning"/>
      <sheetName val="N_Assumptions"/>
      <sheetName val="P_Assumptions"/>
      <sheetName val="WACC_(Intl)"/>
      <sheetName val="Interdata"/>
      <sheetName val="Kontrol"/>
      <sheetName val="Permanent_info3"/>
      <sheetName val="Marshal_23"/>
      <sheetName val="Lampiran_3"/>
      <sheetName val="new_IFS_format2"/>
      <sheetName val="VAT_out2"/>
      <sheetName val="Main_table2"/>
      <sheetName val="data_(2)2"/>
      <sheetName val="Detail_PNL_$2"/>
      <sheetName val="Daftar_Customer2"/>
      <sheetName val="PTCI_Alyui_Bay_Exp_-__2004_(Rp1"/>
      <sheetName val="Marshal_-12"/>
      <sheetName val="SUMMARY_NDE2"/>
      <sheetName val="Calc__Overview2"/>
      <sheetName val="data_wp2"/>
      <sheetName val="Operation_1206-01072"/>
      <sheetName val="Maintenance_1206-01072"/>
      <sheetName val="Irregular_Income2"/>
      <sheetName val="FE-1770_P12"/>
      <sheetName val="Price_&amp;_Cost2"/>
      <sheetName val="finance_cost_and_fees2"/>
      <sheetName val="pinjaman_ke_CFA2"/>
      <sheetName val="Data_Client2"/>
      <sheetName val="tabel_nilai1"/>
      <sheetName val="DIRECT_COST1"/>
      <sheetName val="Actuals_Actuals_5011"/>
      <sheetName val="AUDIT_SPK1"/>
      <sheetName val="Oct_991"/>
      <sheetName val="FA_FISKAL1"/>
      <sheetName val="TRF_1502"/>
      <sheetName val="BS-after_AJE1"/>
      <sheetName val="Sheet1_(3)1"/>
      <sheetName val="File_references1"/>
      <sheetName val="NERACA_JUL1"/>
      <sheetName val="Contractual_Terms(1)1"/>
      <sheetName val="dft_bns1"/>
      <sheetName val="Market_Positioning1"/>
      <sheetName val="N_Assumptions1"/>
      <sheetName val="P_Assumptions1"/>
      <sheetName val="WACC_(Intl)1"/>
      <sheetName val="Sheet2"/>
      <sheetName val="PAJE-2007"/>
      <sheetName val="Table Array"/>
      <sheetName val="SCORE_RC_Code"/>
      <sheetName val="Fiscal Cal"/>
      <sheetName val="EX RATE"/>
      <sheetName val="note"/>
      <sheetName val="OLDDATA"/>
      <sheetName val="Rekap Piutang"/>
      <sheetName val="Cost Code"/>
      <sheetName val="Entry  HTM"/>
      <sheetName val="B"/>
      <sheetName val="PConsCS"/>
      <sheetName val="dia-in"/>
      <sheetName val="COSTCODE"/>
      <sheetName val="Ikhtisar"/>
      <sheetName val="VALIDASI"/>
      <sheetName val="nop"/>
      <sheetName val="Lead"/>
      <sheetName val="Detail_FA"/>
      <sheetName val="N2.2"/>
      <sheetName val="DATATRANS"/>
      <sheetName val="LabData203_204"/>
      <sheetName val="K2-FA"/>
      <sheetName val="Pg7.4"/>
      <sheetName val="Pg2"/>
      <sheetName val="Parameter"/>
      <sheetName val="NIOF"/>
      <sheetName val="Account Payable"/>
      <sheetName val="Revenue _10_"/>
      <sheetName val="Fiscal_Cal"/>
      <sheetName val="Table_Array"/>
      <sheetName val="Bank"/>
      <sheetName val="Rekap"/>
      <sheetName val="Party_Id"/>
      <sheetName val="oblig Trad&amp;AFS"/>
      <sheetName val="COGM"/>
      <sheetName val="CGS"/>
      <sheetName val="tindak lanj"/>
      <sheetName val="OPNAME BAD STOCK"/>
      <sheetName val="SheetGMP"/>
      <sheetName val="SheetGMT"/>
      <sheetName val="Name"/>
      <sheetName val="As"/>
      <sheetName val="Standar"/>
      <sheetName val="RJ"/>
      <sheetName val="LabaRugi"/>
      <sheetName val="Links"/>
      <sheetName val="Labor"/>
      <sheetName val="9"/>
      <sheetName val="Harga"/>
      <sheetName val="A-1"/>
      <sheetName val="Master Edit"/>
      <sheetName val="Nov"/>
      <sheetName val="Input"/>
      <sheetName val="Financials"/>
      <sheetName val="Olah"/>
      <sheetName val="Master"/>
      <sheetName val="FE-1771$.P1"/>
      <sheetName val="23CITR98eForms"/>
      <sheetName val="BSliRp"/>
      <sheetName val="pm"/>
      <sheetName val="Ex_Rate"/>
      <sheetName val="NH-Badan"/>
      <sheetName val="B1"/>
      <sheetName val="BTR"/>
      <sheetName val="BGR"/>
      <sheetName val="BKS"/>
      <sheetName val="L2"/>
      <sheetName val="POTO MAC"/>
      <sheetName val="DAILY"/>
      <sheetName val="PEGAWAI"/>
      <sheetName val="Macro5"/>
      <sheetName val="cal2"/>
      <sheetName val="AFTER AUDIT 2000"/>
      <sheetName val="Feuil1"/>
      <sheetName val="Account"/>
      <sheetName val="DCF SD JUNI 04"/>
      <sheetName val="DCF"/>
      <sheetName val="GEN EXP JANUARY"/>
      <sheetName val="Biaya"/>
      <sheetName val="Nil_angka1"/>
      <sheetName val="Daftar No MAPPI"/>
      <sheetName val="DATA UMUM"/>
      <sheetName val="Urai"/>
      <sheetName val="FORM-X-1"/>
      <sheetName val="C1 NOV"/>
      <sheetName val="00 received in 01"/>
      <sheetName val="Per GL J a n"/>
      <sheetName val="General Info"/>
      <sheetName val="Template "/>
      <sheetName val="FO"/>
      <sheetName val="Income Statement"/>
      <sheetName val="Prepaid Rent"/>
      <sheetName val="WBS1"/>
      <sheetName val="Setup Data"/>
      <sheetName val="B.1"/>
      <sheetName val="DATA21"/>
      <sheetName val="FURNITUR"/>
      <sheetName val="Cal"/>
      <sheetName val="inputs"/>
      <sheetName val="Data26"/>
      <sheetName val="SAD"/>
      <sheetName val="Rfrce"/>
      <sheetName val="OP_foreign"/>
      <sheetName val="Breakdown"/>
      <sheetName val="DMarg_foreign"/>
      <sheetName val="Global_foreign"/>
      <sheetName val="CPFO"/>
      <sheetName val="Other"/>
      <sheetName val="Count"/>
      <sheetName val="Entry"/>
      <sheetName val="MIC"/>
      <sheetName val="Smry"/>
      <sheetName val="Global_local"/>
      <sheetName val="Curve2"/>
      <sheetName val="3800-Interim"/>
      <sheetName val="2OP-CT"/>
      <sheetName val="1FIX"/>
      <sheetName val="HD"/>
      <sheetName val="1EQU"/>
      <sheetName val="HDF"/>
      <sheetName val="Info"/>
      <sheetName val="Menu"/>
      <sheetName val="RD"/>
      <sheetName val="Calculation"/>
      <sheetName val="SQL"/>
      <sheetName val="laporan"/>
      <sheetName val="Lookup Lists"/>
      <sheetName val="Information"/>
      <sheetName val="Proposed 2003 Salary Range"/>
      <sheetName val="Adjustment"/>
      <sheetName val="Travel"/>
      <sheetName val=""/>
      <sheetName val="variable"/>
      <sheetName val="Calc"/>
      <sheetName val="F-1"/>
      <sheetName val="Purchases FWJ"/>
      <sheetName val="NORMA"/>
      <sheetName val="Deskrip"/>
      <sheetName val="Lead Schedule"/>
      <sheetName val="WTB"/>
      <sheetName val="LIST 99"/>
      <sheetName val="A"/>
      <sheetName val="Contents"/>
      <sheetName val="Orders"/>
      <sheetName val="data_benefit(1)"/>
      <sheetName val="data_val"/>
      <sheetName val="Scenarios and Sensitivities"/>
      <sheetName val="Operations"/>
      <sheetName val="Global Assumptions"/>
      <sheetName val="Proyek"/>
      <sheetName val="Asumsi"/>
      <sheetName val="Jurnal"/>
      <sheetName val="PREPAID"/>
      <sheetName val="029Cikeas00"/>
      <sheetName val="NLsimpro"/>
      <sheetName val="CMA_Calculations"/>
      <sheetName val="analis"/>
      <sheetName val="Sheet 1"/>
      <sheetName val="Investment"/>
      <sheetName val="SELL-SUMM-COST"/>
      <sheetName val="MULTIPERIOD RETURNS"/>
      <sheetName val="ocean voyage"/>
      <sheetName val="20-102"/>
      <sheetName val="MMR DET"/>
      <sheetName val="extract"/>
      <sheetName val="NEGARA"/>
      <sheetName val="Rates"/>
      <sheetName val="CF"/>
      <sheetName val="Index"/>
      <sheetName val="BBM-03"/>
      <sheetName val="assets"/>
      <sheetName val="May"/>
      <sheetName val="report"/>
      <sheetName val="06aktt"/>
      <sheetName val="A-GL-SUMMARY"/>
      <sheetName val="PER-HP"/>
      <sheetName val="Worksheet Jan-Jun 2004"/>
      <sheetName val="THISWORKSHEET"/>
      <sheetName val="FE-1770-I"/>
      <sheetName val="FE-1770-II"/>
      <sheetName val="Notes 08"/>
      <sheetName val="Depresiasi"/>
      <sheetName val="Additional"/>
      <sheetName val="Mutasi Final"/>
      <sheetName val="Tickmarks"/>
      <sheetName val="PPh 22"/>
      <sheetName val="DbKtr"/>
      <sheetName val="cons workpapers"/>
      <sheetName val="equity of abacus"/>
      <sheetName val="Annual-Plan-1998-A-US$-Rupiah-F"/>
      <sheetName val="jasa giro"/>
      <sheetName val="UUK13"/>
      <sheetName val="Mortalitas"/>
      <sheetName val="2930"/>
      <sheetName val="2933"/>
      <sheetName val="2934"/>
      <sheetName val="Table 5"/>
      <sheetName val="MasterList"/>
      <sheetName val="dbRp"/>
      <sheetName val="PPh 23,4(2),15, 26"/>
      <sheetName val="HEADCOUNT REPORT"/>
      <sheetName val="DSUC"/>
      <sheetName val="N-INDF"/>
      <sheetName val="MPPA"/>
      <sheetName val="SONA"/>
    </sheetNames>
    <sheetDataSet>
      <sheetData sheetId="0" refreshError="1">
        <row r="5">
          <cell r="W5" t="str">
            <v>1.001.112.0-053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>
        <row r="5">
          <cell r="W5" t="str">
            <v>1.001.112.0-053</v>
          </cell>
        </row>
      </sheetData>
      <sheetData sheetId="137">
        <row r="5">
          <cell r="W5" t="str">
            <v>1.001.112.0-053</v>
          </cell>
        </row>
      </sheetData>
      <sheetData sheetId="138">
        <row r="5">
          <cell r="W5" t="str">
            <v>1.001.112.0-053</v>
          </cell>
        </row>
      </sheetData>
      <sheetData sheetId="139">
        <row r="5">
          <cell r="W5" t="str">
            <v>1.001.112.0-053</v>
          </cell>
        </row>
      </sheetData>
      <sheetData sheetId="140">
        <row r="5">
          <cell r="W5" t="str">
            <v>1.001.112.0-053</v>
          </cell>
        </row>
      </sheetData>
      <sheetData sheetId="141">
        <row r="5">
          <cell r="W5" t="str">
            <v>1.001.112.0-053</v>
          </cell>
        </row>
      </sheetData>
      <sheetData sheetId="142">
        <row r="5">
          <cell r="W5" t="str">
            <v>1.001.112.0-053</v>
          </cell>
        </row>
      </sheetData>
      <sheetData sheetId="143">
        <row r="5">
          <cell r="W5" t="str">
            <v>1.001.112.0-053</v>
          </cell>
        </row>
      </sheetData>
      <sheetData sheetId="144">
        <row r="5">
          <cell r="W5" t="str">
            <v>1.001.112.0-053</v>
          </cell>
        </row>
      </sheetData>
      <sheetData sheetId="145">
        <row r="5">
          <cell r="W5" t="str">
            <v>1.001.112.0-053</v>
          </cell>
        </row>
      </sheetData>
      <sheetData sheetId="146">
        <row r="5">
          <cell r="W5" t="str">
            <v>1.001.112.0-053</v>
          </cell>
        </row>
      </sheetData>
      <sheetData sheetId="147">
        <row r="5">
          <cell r="W5" t="str">
            <v>1.001.112.0-053</v>
          </cell>
        </row>
      </sheetData>
      <sheetData sheetId="148">
        <row r="5">
          <cell r="W5" t="str">
            <v>1.001.112.0-053</v>
          </cell>
        </row>
      </sheetData>
      <sheetData sheetId="149">
        <row r="5">
          <cell r="W5" t="str">
            <v>1.001.112.0-053</v>
          </cell>
        </row>
      </sheetData>
      <sheetData sheetId="150">
        <row r="5">
          <cell r="W5" t="str">
            <v>1.001.112.0-053</v>
          </cell>
        </row>
      </sheetData>
      <sheetData sheetId="151">
        <row r="5">
          <cell r="W5" t="str">
            <v>1.001.112.0-053</v>
          </cell>
        </row>
      </sheetData>
      <sheetData sheetId="152">
        <row r="5">
          <cell r="W5" t="str">
            <v>1.001.112.0-053</v>
          </cell>
        </row>
      </sheetData>
      <sheetData sheetId="153">
        <row r="5">
          <cell r="W5" t="str">
            <v>1.001.112.0-053</v>
          </cell>
        </row>
      </sheetData>
      <sheetData sheetId="154">
        <row r="5">
          <cell r="W5" t="str">
            <v>1.001.112.0-053</v>
          </cell>
        </row>
      </sheetData>
      <sheetData sheetId="155">
        <row r="5">
          <cell r="W5" t="str">
            <v>1.001.112.0-053</v>
          </cell>
        </row>
      </sheetData>
      <sheetData sheetId="156">
        <row r="5">
          <cell r="W5" t="str">
            <v>1.001.112.0-053</v>
          </cell>
        </row>
      </sheetData>
      <sheetData sheetId="157">
        <row r="5">
          <cell r="W5" t="str">
            <v>1.001.112.0-053</v>
          </cell>
        </row>
      </sheetData>
      <sheetData sheetId="158">
        <row r="5">
          <cell r="W5" t="str">
            <v>1.001.112.0-053</v>
          </cell>
        </row>
      </sheetData>
      <sheetData sheetId="159">
        <row r="5">
          <cell r="W5" t="str">
            <v>1.001.112.0-053</v>
          </cell>
        </row>
      </sheetData>
      <sheetData sheetId="160">
        <row r="5">
          <cell r="W5" t="str">
            <v>1.001.112.0-053</v>
          </cell>
        </row>
      </sheetData>
      <sheetData sheetId="161">
        <row r="5">
          <cell r="W5" t="str">
            <v>1.001.112.0-053</v>
          </cell>
        </row>
      </sheetData>
      <sheetData sheetId="162">
        <row r="5">
          <cell r="W5" t="str">
            <v>1.001.112.0-053</v>
          </cell>
        </row>
      </sheetData>
      <sheetData sheetId="163">
        <row r="5">
          <cell r="W5" t="str">
            <v>1.001.112.0-053</v>
          </cell>
        </row>
      </sheetData>
      <sheetData sheetId="164">
        <row r="5">
          <cell r="W5" t="str">
            <v>1.001.112.0-053</v>
          </cell>
        </row>
      </sheetData>
      <sheetData sheetId="165">
        <row r="5">
          <cell r="W5" t="str">
            <v>1.001.112.0-053</v>
          </cell>
        </row>
      </sheetData>
      <sheetData sheetId="166">
        <row r="5">
          <cell r="W5" t="str">
            <v>1.001.112.0-053</v>
          </cell>
        </row>
      </sheetData>
      <sheetData sheetId="167">
        <row r="5">
          <cell r="W5" t="str">
            <v>1.001.112.0-053</v>
          </cell>
        </row>
      </sheetData>
      <sheetData sheetId="168">
        <row r="5">
          <cell r="W5" t="str">
            <v>1.001.112.0-053</v>
          </cell>
        </row>
      </sheetData>
      <sheetData sheetId="169">
        <row r="5">
          <cell r="W5" t="str">
            <v>1.001.112.0-053</v>
          </cell>
        </row>
      </sheetData>
      <sheetData sheetId="170" refreshError="1"/>
      <sheetData sheetId="171" refreshError="1"/>
      <sheetData sheetId="172"/>
      <sheetData sheetId="173"/>
      <sheetData sheetId="174"/>
      <sheetData sheetId="175">
        <row r="5">
          <cell r="W5" t="str">
            <v>1.001.112.0-053</v>
          </cell>
        </row>
      </sheetData>
      <sheetData sheetId="176">
        <row r="5">
          <cell r="W5" t="str">
            <v>1.001.112.0-053</v>
          </cell>
        </row>
      </sheetData>
      <sheetData sheetId="177">
        <row r="5">
          <cell r="W5" t="str">
            <v>1.001.112.0-053</v>
          </cell>
        </row>
      </sheetData>
      <sheetData sheetId="178">
        <row r="5">
          <cell r="W5" t="str">
            <v>1.001.112.0-053</v>
          </cell>
        </row>
      </sheetData>
      <sheetData sheetId="179">
        <row r="5">
          <cell r="W5" t="str">
            <v>1.001.112.0-053</v>
          </cell>
        </row>
      </sheetData>
      <sheetData sheetId="180">
        <row r="5">
          <cell r="W5" t="str">
            <v>1.001.112.0-053</v>
          </cell>
        </row>
      </sheetData>
      <sheetData sheetId="181">
        <row r="5">
          <cell r="W5" t="str">
            <v>1.001.112.0-053</v>
          </cell>
        </row>
      </sheetData>
      <sheetData sheetId="182">
        <row r="5">
          <cell r="W5" t="str">
            <v>1.001.112.0-053</v>
          </cell>
        </row>
      </sheetData>
      <sheetData sheetId="183">
        <row r="5">
          <cell r="W5" t="str">
            <v>1.001.112.0-053</v>
          </cell>
        </row>
      </sheetData>
      <sheetData sheetId="184">
        <row r="5">
          <cell r="W5" t="str">
            <v>1.001.112.0-053</v>
          </cell>
        </row>
      </sheetData>
      <sheetData sheetId="185">
        <row r="5">
          <cell r="W5" t="str">
            <v>1.001.112.0-053</v>
          </cell>
        </row>
      </sheetData>
      <sheetData sheetId="186">
        <row r="5">
          <cell r="W5" t="str">
            <v>1.001.112.0-053</v>
          </cell>
        </row>
      </sheetData>
      <sheetData sheetId="187">
        <row r="5">
          <cell r="W5" t="str">
            <v>1.001.112.0-053</v>
          </cell>
        </row>
      </sheetData>
      <sheetData sheetId="188">
        <row r="5">
          <cell r="W5" t="str">
            <v>1.001.112.0-053</v>
          </cell>
        </row>
      </sheetData>
      <sheetData sheetId="189">
        <row r="5">
          <cell r="W5" t="str">
            <v>1.001.112.0-053</v>
          </cell>
        </row>
      </sheetData>
      <sheetData sheetId="190">
        <row r="5">
          <cell r="W5" t="str">
            <v>1.001.112.0-053</v>
          </cell>
        </row>
      </sheetData>
      <sheetData sheetId="191">
        <row r="5">
          <cell r="W5" t="str">
            <v>1.001.112.0-053</v>
          </cell>
        </row>
      </sheetData>
      <sheetData sheetId="192">
        <row r="5">
          <cell r="W5" t="str">
            <v>1.001.112.0-053</v>
          </cell>
        </row>
      </sheetData>
      <sheetData sheetId="193">
        <row r="5">
          <cell r="W5" t="str">
            <v>1.001.112.0-053</v>
          </cell>
        </row>
      </sheetData>
      <sheetData sheetId="194">
        <row r="5">
          <cell r="W5" t="str">
            <v>1.001.112.0-053</v>
          </cell>
        </row>
      </sheetData>
      <sheetData sheetId="195">
        <row r="5">
          <cell r="W5" t="str">
            <v>1.001.112.0-053</v>
          </cell>
        </row>
      </sheetData>
      <sheetData sheetId="196">
        <row r="5">
          <cell r="W5" t="str">
            <v>1.001.112.0-053</v>
          </cell>
        </row>
      </sheetData>
      <sheetData sheetId="197">
        <row r="5">
          <cell r="W5" t="str">
            <v>1.001.112.0-053</v>
          </cell>
        </row>
      </sheetData>
      <sheetData sheetId="198">
        <row r="5">
          <cell r="W5" t="str">
            <v>1.001.112.0-053</v>
          </cell>
        </row>
      </sheetData>
      <sheetData sheetId="199">
        <row r="5">
          <cell r="W5" t="str">
            <v>1.001.112.0-053</v>
          </cell>
        </row>
      </sheetData>
      <sheetData sheetId="200"/>
      <sheetData sheetId="201">
        <row r="5">
          <cell r="W5" t="str">
            <v>1.001.112.0-053</v>
          </cell>
        </row>
      </sheetData>
      <sheetData sheetId="202">
        <row r="5">
          <cell r="W5" t="str">
            <v>1.001.112.0-053</v>
          </cell>
        </row>
      </sheetData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L"/>
      <sheetName val="CC"/>
      <sheetName val="PAJE"/>
      <sheetName val="A.4"/>
      <sheetName val="C"/>
      <sheetName val="E"/>
      <sheetName val="E1"/>
      <sheetName val="F"/>
      <sheetName val="F1"/>
      <sheetName val="F1.1"/>
      <sheetName val="F1.2"/>
      <sheetName val="F2"/>
      <sheetName val="F2.1"/>
      <sheetName val="F3"/>
      <sheetName val="F4"/>
      <sheetName val="F5"/>
      <sheetName val="F6"/>
      <sheetName val="F7"/>
      <sheetName val="FF"/>
      <sheetName val="G"/>
      <sheetName val="G1"/>
      <sheetName val="G2"/>
      <sheetName val="G3"/>
      <sheetName val="G3.1"/>
      <sheetName val="G3.2"/>
      <sheetName val="J"/>
      <sheetName val="J1"/>
      <sheetName val="J1.2"/>
      <sheetName val="J1.1"/>
      <sheetName val="J2"/>
      <sheetName val="K"/>
      <sheetName val="K1"/>
      <sheetName val="K2-FA"/>
      <sheetName val="K3-CIP"/>
      <sheetName val="K4"/>
      <sheetName val="L"/>
      <sheetName val="L1-PDE"/>
      <sheetName val="PDE-Dec.04"/>
      <sheetName val="L1.1"/>
      <sheetName val="L1.2"/>
      <sheetName val="L1.3"/>
      <sheetName val="L1.4"/>
      <sheetName val="L1.5"/>
      <sheetName val="L1.6"/>
      <sheetName val="L1.7"/>
      <sheetName val="L1.8"/>
      <sheetName val="N"/>
      <sheetName val="N1"/>
      <sheetName val="O"/>
      <sheetName val="O1"/>
      <sheetName val="O.2"/>
      <sheetName val="O3"/>
      <sheetName val="04"/>
      <sheetName val="P"/>
      <sheetName val="P1"/>
      <sheetName val="P1.1"/>
      <sheetName val="P2"/>
      <sheetName val="P2.1"/>
      <sheetName val="Q"/>
      <sheetName val="R-DIT"/>
      <sheetName val="R1"/>
      <sheetName val="T"/>
      <sheetName val="U1"/>
      <sheetName val="U1.1"/>
      <sheetName val="U1.2"/>
      <sheetName val="U2"/>
      <sheetName val="U2.1"/>
      <sheetName val="U2.2"/>
      <sheetName val="U3"/>
      <sheetName val="U3.1"/>
      <sheetName val="U3.2"/>
      <sheetName val="Map"/>
      <sheetName val="K2_FA"/>
      <sheetName val="Basic Inform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Permanent info"/>
      <sheetName val="A"/>
      <sheetName val="B"/>
      <sheetName val="F1771-6"/>
      <sheetName val="Attachement"/>
      <sheetName val="Sheet1 (2)"/>
      <sheetName val="Sheet1"/>
      <sheetName val="Lampiran"/>
      <sheetName val="other adj"/>
      <sheetName val="COGS adjustment"/>
      <sheetName val="list FA"/>
      <sheetName val="penyusutan (E)"/>
      <sheetName val="penyusutan"/>
      <sheetName val="Summary fiscal depr(E)"/>
      <sheetName val="Summary fiscal depr(I)"/>
      <sheetName val="F1771_IV"/>
      <sheetName val="F1771_V"/>
      <sheetName val="GeneralInfo"/>
      <sheetName val="Irregular Income"/>
      <sheetName val="FE_1770_P1"/>
      <sheetName val="XREF"/>
      <sheetName val="TB"/>
      <sheetName val="F1771_2"/>
      <sheetName val="By Act Cd-CE"/>
      <sheetName val="ocean voyage"/>
      <sheetName val="RUPIAH"/>
      <sheetName val="FE-1771$.P1"/>
      <sheetName val="SAP"/>
    </sheetNames>
    <sheetDataSet>
      <sheetData sheetId="0">
        <row r="111">
          <cell r="U111">
            <v>569790620</v>
          </cell>
        </row>
      </sheetData>
      <sheetData sheetId="1">
        <row r="111">
          <cell r="U111">
            <v>569790620</v>
          </cell>
        </row>
      </sheetData>
      <sheetData sheetId="2"/>
      <sheetData sheetId="3"/>
      <sheetData sheetId="4">
        <row r="111">
          <cell r="U111">
            <v>569790620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dition"/>
      <sheetName val="bs"/>
      <sheetName val="pl"/>
      <sheetName val="FA"/>
    </sheetNames>
    <sheetDataSet>
      <sheetData sheetId="0"/>
      <sheetData sheetId="1"/>
      <sheetData sheetId="2"/>
      <sheetData sheetId="3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praswil lengkap p bakti t"/>
      <sheetName val="BAHAN DAN UPAH sperti bank"/>
      <sheetName val="analis"/>
      <sheetName val="KANTOR PEMDA"/>
      <sheetName val="ANALISA"/>
      <sheetName val="BAHAN UPAH"/>
      <sheetName val="RAB PEMDA"/>
      <sheetName val="RAB DIPONEGORO"/>
      <sheetName val="RAB ITWIL"/>
      <sheetName val="DAPUR+DOORLOOP"/>
      <sheetName val="Sheet3"/>
      <sheetName val="Marshal"/>
      <sheetName val="MK(7ｶ国+5,7,12万台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dition"/>
      <sheetName val="bs"/>
      <sheetName val="pl"/>
      <sheetName val="FA"/>
    </sheetNames>
    <sheetDataSet>
      <sheetData sheetId="0"/>
      <sheetData sheetId="1"/>
      <sheetData sheetId="2"/>
      <sheetData sheetId="3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al+CC"/>
      <sheetName val="GOL4(SBP)"/>
      <sheetName val="Undangan"/>
      <sheetName val="Sheet3"/>
      <sheetName val="Original_CC"/>
      <sheetName val="karylengkap"/>
      <sheetName val="analis"/>
      <sheetName val="Marshal"/>
      <sheetName val="FE_1770_P1"/>
      <sheetName val="Permanent info"/>
      <sheetName val="TIRE DIVISION"/>
      <sheetName val="ocean voyage"/>
      <sheetName val="計算結果"/>
      <sheetName val="5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Undangan"/>
      <sheetName val="karylengkap"/>
      <sheetName val="Marshal"/>
      <sheetName val="MASTER"/>
      <sheetName val="Basic Information"/>
      <sheetName val="Original+CC"/>
      <sheetName val="GeneralInfo"/>
      <sheetName val="FE-1771$.P1"/>
      <sheetName val="analis"/>
      <sheetName val="Sheet1"/>
      <sheetName val="INPUT"/>
      <sheetName val="Quantity Prod"/>
      <sheetName val="Alokasi RM"/>
      <sheetName val="Permanent info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REF"/>
      <sheetName val="8420_01"/>
      <sheetName val="8410_01"/>
      <sheetName val="#REF"/>
      <sheetName val="Lead"/>
      <sheetName val="149"/>
      <sheetName val="A"/>
      <sheetName val="Permanent info"/>
      <sheetName val="Original+CC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M"/>
      <sheetName val="MEMO"/>
      <sheetName val="mm"/>
      <sheetName val="NERKON "/>
      <sheetName val="NERACA"/>
      <sheetName val="KB"/>
      <sheetName val="P-KebunXX"/>
      <sheetName val="P-DGN"/>
      <sheetName val="PsDiPj"/>
      <sheetName val="MAT"/>
      <sheetName val="PPEGxx"/>
      <sheetName val="BYRMXX"/>
      <sheetName val="PPEM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"/>
      <sheetName val="HUT "/>
      <sheetName val="BTH"/>
      <sheetName val="HK"/>
      <sheetName val="HR"/>
      <sheetName val="HLL"/>
      <sheetName val="pph "/>
      <sheetName val="HS"/>
      <sheetName val="HB "/>
      <sheetName val="HBJP"/>
      <sheetName val="P&amp;L"/>
      <sheetName val="DAF.ISI"/>
      <sheetName val="COVER "/>
      <sheetName val="Permanent info"/>
      <sheetName val="KONS2005"/>
      <sheetName val="Rpt13.Oth"/>
      <sheetName val="cov"/>
      <sheetName val="INPUT"/>
      <sheetName val="GeneralInfo"/>
      <sheetName val="Marshal"/>
      <sheetName val="SUMMARY"/>
      <sheetName val="Oct 03"/>
      <sheetName val="PO"/>
      <sheetName val="PEGAWAI"/>
      <sheetName val="RM COSTS"/>
      <sheetName val="Opening"/>
      <sheetName val="Sheet1"/>
      <sheetName val="Pg2"/>
      <sheetName val="Procedures"/>
      <sheetName val="PL-Invst Pty"/>
      <sheetName val="General Info"/>
      <sheetName val="Ex_Rate"/>
      <sheetName val="3. Neraca dan RL"/>
      <sheetName val="Supplementary MR"/>
      <sheetName val="NERKON_"/>
      <sheetName val="PLL_"/>
      <sheetName val="AL-BTL_KK_(2)"/>
      <sheetName val="BTL__"/>
      <sheetName val="HUT_"/>
      <sheetName val="pph_"/>
      <sheetName val="HB_"/>
      <sheetName val="DAF_ISI"/>
      <sheetName val="COVER_"/>
      <sheetName val="Permanent_info"/>
      <sheetName val="Settings"/>
      <sheetName val="HARGA MATERIAL"/>
      <sheetName val="Summary Data"/>
      <sheetName val="PBT BY MARKET"/>
      <sheetName val="System"/>
      <sheetName val="DATA WP"/>
      <sheetName val="K2-FA"/>
      <sheetName val="Sandi laba rugi"/>
      <sheetName val="Sheet3"/>
      <sheetName val="Menu"/>
      <sheetName val="Detail Piutang"/>
      <sheetName val="analis"/>
      <sheetName val="ROSS LIST"/>
      <sheetName val="Income"/>
      <sheetName val="laporan"/>
      <sheetName val="PROFITLOSS"/>
      <sheetName val="AE_DM"/>
      <sheetName val="PipWT"/>
      <sheetName val="pl"/>
      <sheetName val="bs"/>
      <sheetName val="SE-C"/>
      <sheetName val="P.8.2 1036 Depot"/>
      <sheetName val="WPL(01)"/>
      <sheetName val="VAT out"/>
      <sheetName val="Period"/>
      <sheetName val="Yearly"/>
      <sheetName val="Set-Up Jan-July"/>
      <sheetName val="Set-Up Aug-Dec"/>
      <sheetName val="TB"/>
      <sheetName val="PENDING PO &amp; LC"/>
      <sheetName val="RECEIPTS"/>
      <sheetName val="Jan 2000 Award %"/>
      <sheetName val="RUGILABA"/>
      <sheetName val="Rpt2. NR"/>
      <sheetName val="Indexing (Hide)"/>
      <sheetName val="Profit &amp; Loss"/>
      <sheetName val="X-file"/>
      <sheetName val="摊销表"/>
      <sheetName val="Report In Log Perdepo"/>
      <sheetName val="K101"/>
      <sheetName val="K101 FA Lead"/>
      <sheetName val="Sheet1 (2)"/>
      <sheetName val="BIAYA GABUNGAN"/>
      <sheetName val="KK  Neraca &amp; RL individu"/>
      <sheetName val="Original+CC"/>
      <sheetName val="karylengkap"/>
      <sheetName val="Sensititivy"/>
      <sheetName val="Int-Scheme I"/>
      <sheetName val="File references"/>
      <sheetName val="Pg 4-8 - Detail P&amp;L (FC04)"/>
      <sheetName val="TblPajak"/>
      <sheetName val="trf multiple"/>
      <sheetName val="trfakt sgl"/>
      <sheetName val="Slip"/>
      <sheetName val="FE-1771$.P1"/>
      <sheetName val="KKP-II.2.2.1.2"/>
      <sheetName val="Costing"/>
      <sheetName val="Apr"/>
      <sheetName val="MarYTD"/>
      <sheetName val="Pov"/>
      <sheetName val="RL NIS"/>
      <sheetName val="Laba rugi Asli"/>
      <sheetName val="Neraca Asli"/>
      <sheetName val="BUDGET99"/>
      <sheetName val="Gaji pokok + tunjangan tetap'03"/>
      <sheetName val="SheetGMP"/>
      <sheetName val="SheetGMT"/>
      <sheetName val="UM yg blm dSPJkan"/>
      <sheetName val="Retail Spider"/>
      <sheetName val="Data"/>
      <sheetName val="SAP"/>
      <sheetName val="List Values"/>
      <sheetName val="NERKON_1"/>
      <sheetName val="PLL_1"/>
      <sheetName val="AL-BTL_KK_(2)1"/>
      <sheetName val="BTL__1"/>
      <sheetName val="HUT_1"/>
      <sheetName val="pph_1"/>
      <sheetName val="HB_1"/>
      <sheetName val="DAF_ISI1"/>
      <sheetName val="COVER_1"/>
      <sheetName val="Permanent_info1"/>
      <sheetName val="Rpt13_Oth"/>
      <sheetName val="Oct_03"/>
      <sheetName val="RM_COSTS"/>
      <sheetName val="PL-Invst_Pty"/>
      <sheetName val="General_Info"/>
      <sheetName val="3__Neraca_dan_RL"/>
      <sheetName val="Supplementary_MR"/>
      <sheetName val="HARGA_MATERIAL"/>
      <sheetName val="DATA_WP"/>
      <sheetName val="Sandi_laba_rugi"/>
      <sheetName val="Summary_Data"/>
      <sheetName val="PBT_BY_MARKET"/>
      <sheetName val="Interdata"/>
      <sheetName val="Total"/>
      <sheetName val="OPNAME GOOD STOCK"/>
      <sheetName val="OPNAME SALES"/>
      <sheetName val="VCELA"/>
      <sheetName val="IS "/>
      <sheetName val="IS"/>
      <sheetName val="daftar"/>
      <sheetName val="AA.1.1 BNI"/>
      <sheetName val="harga"/>
      <sheetName val="hitung"/>
      <sheetName val="SCORE_RC_Code"/>
      <sheetName val="Ship"/>
      <sheetName val="FKT_PJK"/>
      <sheetName val="NERKON_2"/>
      <sheetName val="PLL_2"/>
      <sheetName val="AL-BTL_KK_(2)2"/>
      <sheetName val="BTL__2"/>
      <sheetName val="HUT_2"/>
      <sheetName val="pph_2"/>
      <sheetName val="HB_2"/>
      <sheetName val="DAF_ISI2"/>
      <sheetName val="COVER_2"/>
      <sheetName val="Permanent_info2"/>
      <sheetName val="Rpt13_Oth1"/>
      <sheetName val="Oct_031"/>
      <sheetName val="RM_COSTS1"/>
      <sheetName val="PL-Invst_Pty1"/>
      <sheetName val="General_Info1"/>
      <sheetName val="3__Neraca_dan_RL1"/>
      <sheetName val="Supplementary_MR1"/>
      <sheetName val="HARGA_MATERIAL1"/>
      <sheetName val="DATA_WP1"/>
      <sheetName val="Sandi_laba_rugi1"/>
      <sheetName val="Summary_Data1"/>
      <sheetName val="PBT_BY_MARKET1"/>
      <sheetName val="Biaya_Departemen"/>
      <sheetName val="PAD-F"/>
      <sheetName val="16-AC-27JULI"/>
      <sheetName val="NWEXT"/>
      <sheetName val="Valuation"/>
      <sheetName val="kONTRAK"/>
      <sheetName val="Gb Link Requirement"/>
      <sheetName val="Table_Array"/>
      <sheetName val="Detail_Piutang"/>
      <sheetName val="ROSS_LIST"/>
      <sheetName val="P_8_2_1036_Depot"/>
      <sheetName val="VAT_out"/>
      <sheetName val="Int-Scheme_I"/>
      <sheetName val="File_references"/>
      <sheetName val="Jan_2000_Award_%"/>
      <sheetName val="Pg_4-8_-_Detail_P&amp;L_(FC04)"/>
      <sheetName val="trf_multiple"/>
      <sheetName val="trfakt_sgl"/>
      <sheetName val="Rpt2__NR"/>
      <sheetName val="PENDING_PO_&amp;_LC"/>
      <sheetName val="KKP-II_2_2_1_2"/>
      <sheetName val="FE-1771$_P1"/>
      <sheetName val="Sheet1_(2)"/>
      <sheetName val="Indexing_(Hide)"/>
      <sheetName val="Profit_&amp;_Loss"/>
      <sheetName val="RL_NIS"/>
      <sheetName val="Laba_rugi_Asli"/>
      <sheetName val="Neraca_Asli"/>
      <sheetName val="Gaji_pokok_+_tunjangan_tetap'03"/>
      <sheetName val="Retail_Spider"/>
      <sheetName val="UM_yg_blm_dSPJkan"/>
      <sheetName val="List_Values"/>
      <sheetName val="OPNAME_GOOD_STOCK"/>
      <sheetName val="OPNAME_SALES"/>
      <sheetName val="Set-Up_Jan-July"/>
      <sheetName val="Set-Up_Aug-Dec"/>
      <sheetName val="IS_"/>
      <sheetName val="AA_1_1_BNI"/>
      <sheetName val="Gb_Link_Requirement"/>
      <sheetName val="Kertas kerja dan lap. keuangan"/>
      <sheetName val="NERKON_3"/>
      <sheetName val="PLL_3"/>
      <sheetName val="AL-BTL_KK_(2)3"/>
      <sheetName val="BTL__3"/>
      <sheetName val="HUT_3"/>
      <sheetName val="pph_3"/>
      <sheetName val="HB_3"/>
      <sheetName val="DAF_ISI3"/>
      <sheetName val="COVER_3"/>
      <sheetName val="Permanent_info3"/>
      <sheetName val="Rpt13_Oth2"/>
      <sheetName val="Oct_032"/>
      <sheetName val="RM_COSTS2"/>
      <sheetName val="PL-Invst_Pty2"/>
      <sheetName val="General_Info2"/>
      <sheetName val="3__Neraca_dan_RL2"/>
      <sheetName val="Supplementary_MR2"/>
      <sheetName val="HARGA_MATERIAL2"/>
      <sheetName val="DATA_WP2"/>
      <sheetName val="Sandi_laba_rugi2"/>
      <sheetName val="Summary_Data2"/>
      <sheetName val="PBT_BY_MARKET2"/>
      <sheetName val="Detail_Piutang1"/>
      <sheetName val="Jan_2000_Award_%1"/>
      <sheetName val="Pg_4-8_-_Detail_P&amp;L_(FC04)1"/>
      <sheetName val="ROSS_LIST1"/>
      <sheetName val="P_8_2_1036_Depot1"/>
      <sheetName val="VAT_out1"/>
      <sheetName val="Int-Scheme_I1"/>
      <sheetName val="File_references1"/>
      <sheetName val="trf_multiple1"/>
      <sheetName val="trfakt_sgl1"/>
      <sheetName val="Rpt2__NR1"/>
      <sheetName val="Indexing_(Hide)1"/>
      <sheetName val="Profit_&amp;_Loss1"/>
      <sheetName val="PENDING_PO_&amp;_LC1"/>
      <sheetName val="KKP-II_2_2_1_21"/>
      <sheetName val="FE-1771$_P11"/>
      <sheetName val="Sheet1_(2)1"/>
      <sheetName val="RL_NIS1"/>
      <sheetName val="Laba_rugi_Asli1"/>
      <sheetName val="Neraca_Asli1"/>
      <sheetName val="Gaji_pokok_+_tunjangan_tetap'01"/>
      <sheetName val="UM_yg_blm_dSPJkan1"/>
      <sheetName val="Retail_Spider1"/>
      <sheetName val="List_Values1"/>
      <sheetName val="Set-Up_Jan-July1"/>
      <sheetName val="Set-Up_Aug-Dec1"/>
      <sheetName val="OPNAME_GOOD_STOCK1"/>
      <sheetName val="OPNAME_SALES1"/>
      <sheetName val="IS_1"/>
      <sheetName val="AA_1_1_BNI1"/>
      <sheetName val="Gb_Link_Requirement1"/>
      <sheetName val="Kertas_kerja_dan_lap__keuangan"/>
      <sheetName val="SALES(영업)"/>
      <sheetName val="PAK EKO"/>
      <sheetName val="Fin Acc ACT 2005"/>
      <sheetName val="lists"/>
      <sheetName val="F1771-V"/>
      <sheetName val="NAP"/>
      <sheetName val="Periods"/>
      <sheetName val="연돌일위집계"/>
      <sheetName val="pivotscd"/>
      <sheetName val="Defn Phase Tonnes &amp; Volumes"/>
      <sheetName val="Hargamaterial"/>
      <sheetName val="LKT - HL"/>
      <sheetName val="LKT - HS"/>
      <sheetName val="Rekap"/>
      <sheetName val="Mobilisasi"/>
      <sheetName val="61004"/>
      <sheetName val="TBM-"/>
      <sheetName val="1999 actuals"/>
      <sheetName val="Lamp-14(Manajemen)"/>
      <sheetName val="Sheet4"/>
      <sheetName val="TARIP"/>
      <sheetName val="MasterMksAgst07"/>
      <sheetName val="As"/>
      <sheetName val="HTI"/>
      <sheetName val="LR"/>
      <sheetName val="TM"/>
      <sheetName val="NS"/>
      <sheetName val="Rates"/>
      <sheetName val="SET"/>
      <sheetName val="Sheet6"/>
      <sheetName val="OTHER INCOME &amp; BY PERDIVISI"/>
      <sheetName val="Ret"/>
      <sheetName val="Bal.Sheet"/>
      <sheetName val="TRANP BIBIT"/>
      <sheetName val="TOR955"/>
      <sheetName val="Co. 058-Adelaide"/>
      <sheetName val="Sheet2"/>
      <sheetName val="OPNAME BAD STOCK"/>
      <sheetName val="CMA_Calculations"/>
      <sheetName val="IPK Sem12014"/>
      <sheetName val="tabel nilai"/>
      <sheetName val="Name"/>
      <sheetName val="tabel"/>
      <sheetName val="Standar"/>
      <sheetName val="analisa"/>
      <sheetName val="PRD 01-3"/>
      <sheetName val="X"/>
      <sheetName val="GL"/>
      <sheetName val="LOOKUP"/>
      <sheetName val="PER-HP"/>
      <sheetName val="Table"/>
      <sheetName val="SAP-Plb "/>
      <sheetName val="WBS"/>
      <sheetName val="Construction Period"/>
      <sheetName val="A"/>
      <sheetName val="04114"/>
      <sheetName val="OFFEREXT"/>
      <sheetName val="CMA Calculations"/>
      <sheetName val="ner"/>
      <sheetName val="Posting"/>
      <sheetName val="P_Par"/>
      <sheetName val="P_ID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L"/>
      <sheetName val="CC"/>
      <sheetName val="PAJE"/>
      <sheetName val="A.4"/>
      <sheetName val="C"/>
      <sheetName val="E"/>
      <sheetName val="E1"/>
      <sheetName val="E2"/>
      <sheetName val="F"/>
      <sheetName val="F1"/>
      <sheetName val="F1.1"/>
      <sheetName val="F1.2"/>
      <sheetName val="F2"/>
      <sheetName val="F2.1"/>
      <sheetName val="F3"/>
      <sheetName val="F4"/>
      <sheetName val="F5"/>
      <sheetName val="F6"/>
      <sheetName val="F7"/>
      <sheetName val="FF"/>
      <sheetName val="G"/>
      <sheetName val="G1"/>
      <sheetName val="G2"/>
      <sheetName val="G3"/>
      <sheetName val="G3.1"/>
      <sheetName val="G3.2"/>
      <sheetName val="J"/>
      <sheetName val="J1"/>
      <sheetName val="J1.2"/>
      <sheetName val="J1.1"/>
      <sheetName val="J2"/>
      <sheetName val="K"/>
      <sheetName val="K1"/>
      <sheetName val="K2-FA"/>
      <sheetName val="K3-CIP"/>
      <sheetName val="K4"/>
      <sheetName val="L"/>
      <sheetName val="L1-PDE Oct.05"/>
      <sheetName val="PDE Summ-MS1"/>
      <sheetName val="PDE Summ-MS2"/>
      <sheetName val="PDE Summ-MS3"/>
      <sheetName val="L1.7"/>
      <sheetName val="L1.8"/>
      <sheetName val="N"/>
      <sheetName val="N1"/>
      <sheetName val="O"/>
      <sheetName val="O1"/>
      <sheetName val="O2"/>
      <sheetName val="O3"/>
      <sheetName val="04"/>
      <sheetName val="P"/>
      <sheetName val="P1"/>
      <sheetName val="P1.1"/>
      <sheetName val="Accr Int SCB"/>
      <sheetName val="Accr Int BNP"/>
      <sheetName val="P2"/>
      <sheetName val="P2.1"/>
      <sheetName val="Q"/>
      <sheetName val="R-DIT"/>
      <sheetName val="R1"/>
      <sheetName val="T"/>
      <sheetName val="U1"/>
      <sheetName val="U1.1"/>
      <sheetName val="U1.2"/>
      <sheetName val="U2"/>
      <sheetName val="U2.1"/>
      <sheetName val="U3"/>
      <sheetName val="U3.1"/>
      <sheetName val="U3.2"/>
      <sheetName val="Map"/>
      <sheetName val="PDE-MS1"/>
      <sheetName val="PDE-MS2"/>
      <sheetName val="PDE Sum-MS3"/>
      <sheetName val="TOC Purchase"/>
      <sheetName val="03"/>
      <sheetName val="P2-BNP"/>
      <sheetName val="P2-SCB"/>
      <sheetName val="P2-TSS"/>
      <sheetName val="Marsh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</sheetNames>
    <sheetDataSet>
      <sheetData sheetId="0"/>
      <sheetData sheetId="1"/>
      <sheetData sheetId="2"/>
      <sheetData sheetId="3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/>
      <sheetData sheetId="6"/>
      <sheetData sheetId="7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-KSO"/>
      <sheetName val="Marshal-MGTI"/>
      <sheetName val="Fiscal adj"/>
      <sheetName val="Penyusutan5.1"/>
      <sheetName val="Depr"/>
      <sheetName val="Penyusutan5.2"/>
      <sheetName val="Depr Schedule"/>
      <sheetName val="CIP2000"/>
      <sheetName val="Attachment"/>
      <sheetName val="Lampiran"/>
      <sheetName val="Pemegang saham"/>
      <sheetName val="shareholder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Permanent info"/>
      <sheetName val="Local"/>
      <sheetName val="F1771_II"/>
      <sheetName val="recl JV437"/>
      <sheetName val="Irregular Income"/>
      <sheetName val="FE-1770.P1"/>
      <sheetName val="CIP_USD"/>
      <sheetName val="fiscal depr(E)"/>
      <sheetName val="JUAL_STD"/>
      <sheetName val="A"/>
      <sheetName val="TB"/>
      <sheetName val="PPh 21 per GL"/>
      <sheetName val="149"/>
      <sheetName val="Acc"/>
      <sheetName val="Ex-Rate"/>
      <sheetName val="CRITERIA1"/>
      <sheetName val="lists"/>
      <sheetName val="TP-MARKET"/>
      <sheetName val="HUB"/>
      <sheetName val="TP"/>
      <sheetName val="LS"/>
      <sheetName val="Sheet2"/>
      <sheetName val="instalasi disp Mei"/>
      <sheetName val="L12 Akt Tetap"/>
      <sheetName val="Fiscal_adj"/>
      <sheetName val="Penyusutan5_1"/>
      <sheetName val="Penyusutan5_2"/>
      <sheetName val="Depr_Schedule"/>
      <sheetName val="Pemegang_saham"/>
      <sheetName val="FI-1771_P1"/>
      <sheetName val="FE-1771_P1"/>
      <sheetName val="FI-1771_P2"/>
      <sheetName val="FE-1771_P2"/>
      <sheetName val="Permanent_info"/>
      <sheetName val="instalasi_disp_Mei"/>
      <sheetName val="Irregular_Income"/>
      <sheetName val="FE-1770_P1"/>
      <sheetName val="L12_Akt_Tetap"/>
      <sheetName val="U2.5 RM From Purhase"/>
      <sheetName val="Currency"/>
      <sheetName val="SFKLN"/>
      <sheetName val="FA Movement"/>
      <sheetName val="Income Statement"/>
      <sheetName val="Simulated Variables"/>
      <sheetName val="d_com"/>
      <sheetName val="PRICE"/>
      <sheetName val="PRICE EPS"/>
      <sheetName val="GL_PL_2001"/>
      <sheetName val="TABLES"/>
      <sheetName val="IE Other"/>
      <sheetName val="ORIGINAL"/>
      <sheetName val="Dimensions"/>
      <sheetName val="Assumptions"/>
      <sheetName val="StartPage"/>
      <sheetName val="E-4.6ANADARCO"/>
      <sheetName val="N-4.4ELNUSA -HOLDING"/>
      <sheetName val="U-2.1detail cost of sales"/>
      <sheetName val="Data Sheet"/>
      <sheetName val="Marshal"/>
      <sheetName val="Sheet1 (19)"/>
      <sheetName val="WP"/>
      <sheetName val="CODE"/>
      <sheetName val="K2-FA"/>
      <sheetName val="TBM"/>
      <sheetName val="Instructions"/>
      <sheetName val="Data "/>
      <sheetName val="CRITERIA3"/>
      <sheetName val="B25-95"/>
      <sheetName val="DataC&amp;S"/>
      <sheetName val="ACT Cashflow"/>
      <sheetName val="TAG-GAJI"/>
      <sheetName val="Daftar Karyawan"/>
      <sheetName val="ABS Jun ~Juli 2011"/>
      <sheetName val="KREDIT&amp;MASA"/>
      <sheetName val="Sheet3"/>
      <sheetName val="BS-RTI"/>
      <sheetName val="WPL"/>
      <sheetName val="0"/>
      <sheetName val="Reconcil.bal.sheet(out)"/>
      <sheetName val="Assets"/>
      <sheetName val="1A"/>
      <sheetName val="Operating Cycle"/>
      <sheetName val="Total OP"/>
      <sheetName val="LOKASI"/>
      <sheetName val="Local Input General"/>
      <sheetName val="26 a. Depreciation Allowances"/>
      <sheetName val="3800"/>
      <sheetName val="Ex_Rate"/>
      <sheetName val="note_defect"/>
      <sheetName val="5"/>
      <sheetName val="D"/>
      <sheetName val="Constants"/>
      <sheetName val="General"/>
      <sheetName val="23000-24990old"/>
      <sheetName val="CRITERI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49"/>
      <sheetName val="819"/>
      <sheetName val="820"/>
      <sheetName val="821"/>
      <sheetName val="845"/>
      <sheetName val="847"/>
      <sheetName val="887"/>
      <sheetName val="TURKEY"/>
      <sheetName val="896"/>
      <sheetName val="899"/>
      <sheetName val="900"/>
      <sheetName val="903"/>
      <sheetName val="906"/>
      <sheetName val="908"/>
      <sheetName val="910"/>
      <sheetName val="912"/>
      <sheetName val="913"/>
      <sheetName val="034"/>
      <sheetName val="Sheet14"/>
    </sheetNames>
    <sheetDataSet>
      <sheetData sheetId="0">
        <row r="20">
          <cell r="B20" t="str">
            <v>JANUARY 2000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(2)"/>
      <sheetName val="Reconciliation"/>
      <sheetName val="Salaries (data asli)"/>
      <sheetName val="SUMMARY "/>
      <sheetName val="Salaries"/>
      <sheetName val="OT"/>
      <sheetName val="bonus"/>
      <sheetName val="oth.empl.salary"/>
      <sheetName val="oth.add.pay"/>
      <sheetName val="Bonus prov"/>
      <sheetName val="oth.add.payment prov"/>
      <sheetName val="severance"/>
      <sheetName val="summary expats"/>
      <sheetName val="Steven"/>
      <sheetName val="Ashvin"/>
      <sheetName val="Clyde"/>
      <sheetName val="outsourcing serv"/>
      <sheetName val="medical Servcs"/>
      <sheetName val="FE_1770_I"/>
      <sheetName val="FE_1770_P1"/>
      <sheetName val="FE_1770_II"/>
      <sheetName val="F1771_2"/>
      <sheetName val="Marshal _1"/>
      <sheetName val="General Info"/>
      <sheetName val="GeneralInfo"/>
      <sheetName val="Sa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ment"/>
      <sheetName val="Lampiran"/>
      <sheetName val="Depr Eng"/>
      <sheetName val="Depr Ind"/>
      <sheetName val="Fa disposal-fiscal"/>
      <sheetName val="Fa disposal-fiscal Ind"/>
      <sheetName val="Fa disposal-commerce"/>
      <sheetName val="cover"/>
      <sheetName val="PPh 25"/>
      <sheetName val="Art.25"/>
      <sheetName val="PPh 22"/>
      <sheetName val="Art 22"/>
      <sheetName val="Fiskal"/>
      <sheetName val="Exit Tax"/>
      <sheetName val="Entertainment"/>
      <sheetName val="Entertainment Eng"/>
      <sheetName val="Installments"/>
      <sheetName val="Installments (2)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ales"/>
      <sheetName val="YearEnd02"/>
      <sheetName val="#3"/>
      <sheetName val="P_L98"/>
      <sheetName val="ACTIVE EMP SHARP"/>
      <sheetName val="Permanent info"/>
      <sheetName val="Asset"/>
      <sheetName val="Trial"/>
      <sheetName val="K2-FA"/>
      <sheetName val="RUGILABA"/>
      <sheetName val="B"/>
      <sheetName val="TB"/>
      <sheetName val="3. Neraca dan RL"/>
      <sheetName val="F1771-2"/>
      <sheetName val="SFKLN"/>
      <sheetName val="Overview"/>
      <sheetName val="Supplementary MR"/>
      <sheetName val="F1771-3"/>
      <sheetName val="Jual Mtr 10"/>
      <sheetName val="Lap &lt;jual&gt; Gj 10"/>
      <sheetName val="Local"/>
      <sheetName val="RATE"/>
      <sheetName val="149"/>
      <sheetName val="WPL"/>
      <sheetName val="LS_Bank"/>
      <sheetName val="LS_TAR"/>
      <sheetName val="TBM"/>
      <sheetName val="SDH"/>
      <sheetName val="RN_PM"/>
      <sheetName val="Depr_Eng"/>
      <sheetName val="Depr_Ind"/>
      <sheetName val="Fa_disposal-fiscal"/>
      <sheetName val="Fa_disposal-fiscal_Ind"/>
      <sheetName val="Fa_disposal-commerce"/>
      <sheetName val="PPh_25"/>
      <sheetName val="Art_25"/>
      <sheetName val="PPh_22"/>
      <sheetName val="Art_22"/>
      <sheetName val="Exit_Tax"/>
      <sheetName val="Entertainment_Eng"/>
      <sheetName val="Installments_(2)"/>
      <sheetName val="FI-1771_P1"/>
      <sheetName val="FE-1771_P1"/>
      <sheetName val="FI-1771_P2"/>
      <sheetName val="FE-1771_P2"/>
      <sheetName val="Permanent_info"/>
      <sheetName val="PL-Invst_Pty"/>
      <sheetName val="Sheet1"/>
      <sheetName val="Profit&amp;Loss"/>
      <sheetName val="F1771-II"/>
      <sheetName val="F1771-III"/>
      <sheetName val="Input"/>
      <sheetName val="WBS 2005"/>
      <sheetName val="FE_1770_P1"/>
      <sheetName val="tabel nilai"/>
      <sheetName val="RSS"/>
      <sheetName val="FE-1771$.P1"/>
      <sheetName val="PM-PL"/>
      <sheetName val="Consolidated"/>
      <sheetName val="MasterSheet"/>
      <sheetName val="Settings"/>
      <sheetName val="J4"/>
      <sheetName val="J4b"/>
      <sheetName val="J7"/>
      <sheetName val="J3b"/>
      <sheetName val="J3a"/>
      <sheetName val="J3f"/>
      <sheetName val="J4a"/>
      <sheetName val="J1a"/>
      <sheetName val="Identitas"/>
      <sheetName val="PopCache_Sheet1"/>
      <sheetName val="Bal.Sheet"/>
      <sheetName val="PopCache"/>
      <sheetName val="Data"/>
      <sheetName val="REVENUE FY97"/>
      <sheetName val="Deals Losts"/>
      <sheetName val="OthAsset roll"/>
      <sheetName val="All_P5"/>
      <sheetName val="PREMI"/>
      <sheetName val="KONSOL SUBS"/>
      <sheetName val="analis"/>
      <sheetName val="Menu"/>
      <sheetName val="TERM OF PAYMENT"/>
      <sheetName val="Rpt13.Oth"/>
      <sheetName val="Foto"/>
      <sheetName val="PROLOSS"/>
      <sheetName val="Power Detailed"/>
      <sheetName val="IS "/>
      <sheetName val="SUMMARY"/>
      <sheetName val="master"/>
      <sheetName val="inter_99"/>
      <sheetName val="Reff"/>
      <sheetName val="Mort"/>
      <sheetName val="BS-RTI"/>
      <sheetName val="Level 1 &amp; 2"/>
      <sheetName val="unit"/>
      <sheetName val="FA Movement IBIC"/>
      <sheetName val="XREF"/>
      <sheetName val="pivot"/>
      <sheetName val="pivot2"/>
      <sheetName val="pivot3"/>
      <sheetName val="pivot4"/>
      <sheetName val="pivot5"/>
      <sheetName val="pivot6"/>
      <sheetName val="pivot7"/>
      <sheetName val="Macro5"/>
      <sheetName val="POINV-NEW-HDR"/>
      <sheetName val="F1771-IV"/>
      <sheetName val="F1771-V"/>
      <sheetName val="prepaid 23"/>
      <sheetName val="Pfidex 03"/>
      <sheetName val="tax lead"/>
      <sheetName val="acc lead"/>
      <sheetName val="tindak lanj"/>
      <sheetName val="Powergen"/>
      <sheetName val="Posting"/>
      <sheetName val="I-PPh Final"/>
      <sheetName val="d_com"/>
      <sheetName val="PLCKM"/>
      <sheetName val="Name List"/>
      <sheetName val="RL NIS"/>
      <sheetName val="Pkgg"/>
      <sheetName val="Period"/>
      <sheetName val="Valuation"/>
      <sheetName val="pl"/>
      <sheetName val="bs"/>
      <sheetName val="Plan"/>
      <sheetName val="N-AALI"/>
      <sheetName val="N-ASII"/>
      <sheetName val="AUTO"/>
      <sheetName val="BHIT"/>
      <sheetName val="N-GGRM"/>
      <sheetName val="HERO"/>
      <sheetName val="HERO-N"/>
      <sheetName val="N-INDF"/>
      <sheetName val="N-TLKM"/>
      <sheetName val="N-UNTR"/>
      <sheetName val="Sheet2"/>
      <sheetName val="Chart"/>
      <sheetName val="Contractual Terms(1)"/>
      <sheetName val="6340 configuration inputs"/>
      <sheetName val="BS final"/>
      <sheetName val="ISAT Single BSS Reference"/>
      <sheetName val="pengirim"/>
      <sheetName val="Co. 058-Adelaide"/>
      <sheetName val="TOR955"/>
      <sheetName val="EV SJB"/>
      <sheetName val="Perintah"/>
      <sheetName val="OPNAME GOOD STOCK"/>
      <sheetName val="OPNAME SALES"/>
      <sheetName val="OPNAME BAD STOCK"/>
      <sheetName val="CMA_Calculations"/>
      <sheetName val="IPK Sem12014"/>
      <sheetName val="Total"/>
      <sheetName val="TABEL"/>
      <sheetName val="SheetGMP"/>
      <sheetName val="SheetGMT"/>
      <sheetName val="Revenue"/>
      <sheetName val="PEGAWAI"/>
      <sheetName val="Sheet4"/>
      <sheetName val="DataSalesPlan08"/>
      <sheetName val="reg"/>
      <sheetName val="Int-Scheme I"/>
      <sheetName val="Retail Spider"/>
      <sheetName val="T.B"/>
      <sheetName val="akun"/>
      <sheetName val="AR"/>
      <sheetName val="UnitCost"/>
      <sheetName val="P&amp;L"/>
      <sheetName val="Crew"/>
      <sheetName val="Daftar Customer"/>
      <sheetName val="s5"/>
      <sheetName val="BBM-03"/>
      <sheetName val="UUK13"/>
      <sheetName val="Mortalitas"/>
      <sheetName val="Depresiasi"/>
      <sheetName val="Additional"/>
      <sheetName val="Mutasi Final"/>
      <sheetName val="2930"/>
      <sheetName val="2933"/>
      <sheetName val="2934"/>
      <sheetName val="NPasiva"/>
      <sheetName val="Worksheet Jan-Jun 2004"/>
      <sheetName val="Excess Calc"/>
      <sheetName val="Annual-Plan-1998-A-US$-Rupiah-F"/>
      <sheetName val="assets"/>
      <sheetName val="May"/>
      <sheetName val="Asli"/>
      <sheetName val="TABEL - BARU"/>
      <sheetName val="KEND"/>
      <sheetName val="inter-99"/>
      <sheetName val="Parameter"/>
      <sheetName val="Legend"/>
      <sheetName val="PLKMN"/>
      <sheetName val="CONTB2001"/>
      <sheetName val="MAIN"/>
      <sheetName val="N_Saldo"/>
      <sheetName val="1999"/>
      <sheetName val="penjualan"/>
      <sheetName val="Points"/>
      <sheetName val="C&amp;E"/>
      <sheetName val="FE-1770-II"/>
      <sheetName val="FE-1770.P1"/>
      <sheetName val="PacketDataModels"/>
      <sheetName val="1xEVDataModels"/>
      <sheetName val="Des_05"/>
      <sheetName val="Agst"/>
      <sheetName val="NETOV"/>
      <sheetName val="data Slip"/>
      <sheetName val="1721-A1"/>
      <sheetName val="PKP"/>
      <sheetName val="FORM-X-1"/>
      <sheetName val="HARGA MATERIAL"/>
      <sheetName val="List"/>
      <sheetName val="Hotel"/>
      <sheetName val="index"/>
      <sheetName val="CapEx"/>
      <sheetName val="FE-1770-I"/>
      <sheetName val="A"/>
      <sheetName val="Sensititivy"/>
      <sheetName val="Links"/>
      <sheetName val="Project"/>
      <sheetName val="ENS MACHINE"/>
      <sheetName val="OT Dec wire "/>
      <sheetName val="PAD-F"/>
      <sheetName val="SCORE_RC_Code"/>
      <sheetName val="Rooms"/>
      <sheetName val="dBase"/>
      <sheetName val="Isian"/>
    </sheetNames>
    <sheetDataSet>
      <sheetData sheetId="0" refreshError="1">
        <row r="5">
          <cell r="I5" t="str">
            <v>PT NETRA ESTHA MUDA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5"/>
      <sheetName val="F1771-6"/>
      <sheetName val="F1771-2"/>
      <sheetName val="F1771-3"/>
      <sheetName val="Sheet1"/>
      <sheetName val="Komisaris"/>
      <sheetName val="Attachment"/>
      <sheetName val="FB"/>
      <sheetName val="Reconciliation"/>
      <sheetName val="Lampiran"/>
      <sheetName val="shareholders"/>
      <sheetName val="other expense"/>
      <sheetName val="Depreciation RBW (2)"/>
      <sheetName val="F1771_2"/>
      <sheetName val="K2-FA"/>
      <sheetName val="GeneralInfo"/>
      <sheetName val="Family"/>
      <sheetName val="I-PPh Final"/>
      <sheetName val="P_L98"/>
      <sheetName val="General Info"/>
      <sheetName val="A"/>
      <sheetName val="F1771_II"/>
      <sheetName val="FE_1770_I"/>
      <sheetName val="FE_1770_P1"/>
      <sheetName val="FE_1770_II"/>
      <sheetName val="Data Client"/>
      <sheetName val="SFKLN"/>
      <sheetName val="WPL"/>
      <sheetName val="TBM"/>
      <sheetName val="317932DEC99"/>
      <sheetName val="317932NOV99"/>
      <sheetName val="317932OCT99"/>
      <sheetName val="M(NS)"/>
      <sheetName val="XREF"/>
      <sheetName val="Asset"/>
      <sheetName val="Marshal -1"/>
      <sheetName val="Master File (2)"/>
      <sheetName val="計算結果"/>
      <sheetName val="Links"/>
      <sheetName val="ACTIVE EMP SHARP"/>
      <sheetName val="unit"/>
      <sheetName val="FE-1771$.P1"/>
      <sheetName val="PTD"/>
      <sheetName val="F1771-II"/>
      <sheetName val="F1771-III"/>
      <sheetName val="Gaji pokok + tunjangan tetap'03"/>
      <sheetName val="SUM"/>
    </sheetNames>
    <sheetDataSet>
      <sheetData sheetId="0">
        <row r="36">
          <cell r="E36">
            <v>0</v>
          </cell>
        </row>
      </sheetData>
      <sheetData sheetId="1">
        <row r="36">
          <cell r="E36">
            <v>0</v>
          </cell>
        </row>
      </sheetData>
      <sheetData sheetId="2">
        <row r="36">
          <cell r="E36">
            <v>0</v>
          </cell>
        </row>
      </sheetData>
      <sheetData sheetId="3">
        <row r="36">
          <cell r="E36">
            <v>0</v>
          </cell>
        </row>
      </sheetData>
      <sheetData sheetId="4">
        <row r="36">
          <cell r="E36">
            <v>0</v>
          </cell>
        </row>
      </sheetData>
      <sheetData sheetId="5">
        <row r="36">
          <cell r="E36">
            <v>0</v>
          </cell>
        </row>
      </sheetData>
      <sheetData sheetId="6" refreshError="1"/>
      <sheetData sheetId="7" refreshError="1"/>
      <sheetData sheetId="8">
        <row r="36">
          <cell r="E36">
            <v>0</v>
          </cell>
        </row>
      </sheetData>
      <sheetData sheetId="9">
        <row r="36">
          <cell r="E36">
            <v>0</v>
          </cell>
        </row>
      </sheetData>
      <sheetData sheetId="10">
        <row r="36">
          <cell r="E36">
            <v>0</v>
          </cell>
        </row>
      </sheetData>
      <sheetData sheetId="11">
        <row r="36">
          <cell r="E36">
            <v>0</v>
          </cell>
        </row>
      </sheetData>
      <sheetData sheetId="12">
        <row r="36">
          <cell r="E36">
            <v>0</v>
          </cell>
        </row>
      </sheetData>
      <sheetData sheetId="13">
        <row r="36">
          <cell r="E36">
            <v>0</v>
          </cell>
        </row>
      </sheetData>
      <sheetData sheetId="14">
        <row r="36">
          <cell r="E36">
            <v>0</v>
          </cell>
        </row>
      </sheetData>
      <sheetData sheetId="15">
        <row r="36">
          <cell r="E36">
            <v>0</v>
          </cell>
        </row>
      </sheetData>
      <sheetData sheetId="16">
        <row r="36">
          <cell r="E36">
            <v>0</v>
          </cell>
        </row>
      </sheetData>
      <sheetData sheetId="17">
        <row r="36">
          <cell r="E36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1771-V"/>
      <sheetName val="F1771_V"/>
      <sheetName val="TBM"/>
      <sheetName val="DataSalesPlan08"/>
      <sheetName val="Marshal"/>
      <sheetName val="Retail Spider"/>
      <sheetName val="F1771-2"/>
      <sheetName val="랙_기능별 물자"/>
      <sheetName val="F1771-IV"/>
      <sheetName val="PROLOSS"/>
      <sheetName val="Oct 03"/>
      <sheetName val="DATA"/>
      <sheetName val="SFKLN"/>
      <sheetName val="K2-FA"/>
      <sheetName val="GeneralInfo"/>
      <sheetName val="Sheet1"/>
      <sheetName val="HPP_19_"/>
      <sheetName val="F1771-II"/>
      <sheetName val="Ranges"/>
      <sheetName val="Periods"/>
      <sheetName val="F1771-III"/>
      <sheetName val="Permanent info"/>
      <sheetName val="Daftar lampiran"/>
      <sheetName val="F1771"/>
      <sheetName val="F1771-I"/>
      <sheetName val="F1771-VI"/>
      <sheetName val="Depreciation  schedule"/>
      <sheetName val="Penyusutan  (E)"/>
      <sheetName val="Penyusutan "/>
      <sheetName val="Attachement"/>
      <sheetName val="Lampiran"/>
      <sheetName val="Korfis (E)"/>
      <sheetName val="Korfis (I)"/>
      <sheetName val="Provision (E)"/>
      <sheetName val="Provision (I)"/>
      <sheetName val="reconc"/>
      <sheetName val="NAP"/>
      <sheetName val="WPL"/>
      <sheetName val="PO Database"/>
      <sheetName val="B1"/>
      <sheetName val="WTB"/>
      <sheetName val="Rpt13.Oth"/>
      <sheetName val="TKtb"/>
      <sheetName val="OTHER INCOME &amp; BY PERDIVISI"/>
      <sheetName val="Data Plafon"/>
      <sheetName val="Powergen"/>
      <sheetName val="F1771-3"/>
      <sheetName val="analis"/>
      <sheetName val="F1771_2"/>
      <sheetName val="RL NIS"/>
      <sheetName val="Indexing (Hide)"/>
      <sheetName val="IN01"/>
      <sheetName val="UM"/>
      <sheetName val="akun"/>
      <sheetName val="Period"/>
      <sheetName val="Plan"/>
      <sheetName val="Project"/>
      <sheetName val="Contractual Terms(1)"/>
      <sheetName val="B"/>
      <sheetName val="data_val"/>
      <sheetName val="Daftar Saldo Piutang"/>
      <sheetName val="Sheet2"/>
      <sheetName val="F1771_IV"/>
      <sheetName val="랙_기능별_물자"/>
      <sheetName val="Retail_Spider"/>
      <sheetName val="Oct_03"/>
      <sheetName val="Daftar_Saldo_Piutang"/>
      <sheetName val="AR_to_LSY"/>
      <sheetName val="X-file"/>
      <sheetName val="Revenue"/>
      <sheetName val="PENDING PO &amp; LC"/>
      <sheetName val="RECEIPTS"/>
      <sheetName val="Gaji pokok + tunjangan tetap'03"/>
      <sheetName val="랙_기능별_물자1"/>
      <sheetName val="Retail_Spider1"/>
      <sheetName val="Oct_031"/>
      <sheetName val="Daftar_Saldo_Piutang1"/>
      <sheetName val="F1771_II"/>
      <sheetName val="Parameter"/>
      <sheetName val="BPR"/>
      <sheetName val="cons_workpapers"/>
      <sheetName val="Rpt13_Oth"/>
      <sheetName val="Data_Plafon"/>
      <sheetName val="Permanent_info"/>
      <sheetName val="OTHER_INCOME_&amp;_BY_PERDIVISI"/>
      <sheetName val="Indexing_(Hide)"/>
      <sheetName val="RL_NIS"/>
      <sheetName val="Contractual_Terms(1)"/>
      <sheetName val="Daftar_lampiran"/>
      <sheetName val="Depreciation__schedule"/>
      <sheetName val="Penyusutan__(E)"/>
      <sheetName val="Penyusutan_"/>
      <sheetName val="Korfis_(E)"/>
      <sheetName val="Korfis_(I)"/>
      <sheetName val="Provision_(E)"/>
      <sheetName val="Provision_(I)"/>
      <sheetName val="PO_Database"/>
      <sheetName val="PENDING_PO_&amp;_LC"/>
      <sheetName val="Gaji_pokok_+_tunjangan_tetap'03"/>
      <sheetName val="ID MENADO"/>
      <sheetName val="랙_기능별_물자2"/>
      <sheetName val="Retail_Spider2"/>
      <sheetName val="Oct_032"/>
      <sheetName val="Daftar_Saldo_Piutang2"/>
      <sheetName val="Rpt13_Oth1"/>
      <sheetName val="Data_Plafon1"/>
      <sheetName val="Permanent_info1"/>
      <sheetName val="OTHER_INCOME_&amp;_BY_PERDIVISI1"/>
      <sheetName val="Indexing_(Hide)1"/>
      <sheetName val="RL_NIS1"/>
      <sheetName val="Contractual_Terms(1)1"/>
      <sheetName val="Daftar_lampiran1"/>
      <sheetName val="Depreciation__schedule1"/>
      <sheetName val="Penyusutan__(E)1"/>
      <sheetName val="Penyusutan_1"/>
      <sheetName val="Korfis_(E)1"/>
      <sheetName val="Korfis_(I)1"/>
      <sheetName val="Provision_(E)1"/>
      <sheetName val="Provision_(I)1"/>
      <sheetName val="PO_Database1"/>
      <sheetName val="PENDING_PO_&amp;_LC1"/>
      <sheetName val="Gaji_pokok_+_tunjangan_tetap'01"/>
      <sheetName val="pl"/>
      <sheetName val="PER-HP"/>
      <sheetName val="VCELA"/>
      <sheetName val="Unit Costs"/>
      <sheetName val="dBase"/>
      <sheetName val="General"/>
      <sheetName val="Table"/>
      <sheetName val="BS"/>
      <sheetName val="IS"/>
      <sheetName val="Opening"/>
      <sheetName val="PO Database@3101"/>
      <sheetName val="SDH"/>
      <sheetName val="61004"/>
      <sheetName val="BQ ARS"/>
      <sheetName val="D 1"/>
      <sheetName val="kki"/>
      <sheetName val="fin pro centers"/>
      <sheetName val="SUMMARY"/>
      <sheetName val="Ret"/>
      <sheetName val="Panen"/>
      <sheetName val="Nm Brg"/>
      <sheetName val="Slip"/>
      <sheetName val="Harga"/>
      <sheetName val="tabel nilai"/>
      <sheetName val="Profit &amp; Loss"/>
      <sheetName val="ID_MENADO"/>
      <sheetName val="SAA"/>
      <sheetName val="EV SJB"/>
      <sheetName val="Perintah"/>
      <sheetName val="OPNAME GOOD STOCK"/>
      <sheetName val="OPNAME SALES"/>
      <sheetName val="OPNAME BAD STOCK"/>
      <sheetName val="CMA_Calculations"/>
      <sheetName val="IPK Sem12014"/>
      <sheetName val="Total"/>
      <sheetName val="SheetGMP"/>
      <sheetName val="SheetGMT"/>
      <sheetName val="IBASE"/>
      <sheetName val="TABEL"/>
      <sheetName val="PEGAWAI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BD-17173-D14E0"/>
      <sheetName val="BD-Y004A-43008"/>
      <sheetName val="QS-Y004A-43008"/>
      <sheetName val="QS-Y004A-43008-CuLoc"/>
      <sheetName val="BD-Y004A-43007"/>
      <sheetName val="QS-Y004A-43007"/>
      <sheetName val="BD-17173-D13E0"/>
      <sheetName val="QS-17173-D13E0"/>
      <sheetName val="QS-17173-D14E0"/>
      <sheetName val="BD-Y004A-43005"/>
      <sheetName val="QS-Y004A-43005"/>
      <sheetName val="BD-Y004A-43004"/>
      <sheetName val="QS-Y004A-43004"/>
      <sheetName val="BD-Y004A-43003"/>
      <sheetName val="QS-Y004A-43003"/>
      <sheetName val="BD-Y004A-43002"/>
      <sheetName val="QS-Y004A-43002"/>
      <sheetName val="BD-Y004A-43001"/>
      <sheetName val="QS-Y004A-43001"/>
      <sheetName val="DIE-CONDITION"/>
      <sheetName val="Sheet10"/>
      <sheetName val="Sheet11"/>
      <sheetName val="Sheet12"/>
      <sheetName val="Sheet13"/>
      <sheetName val="Sheet14"/>
      <sheetName val="Sheet15"/>
      <sheetName val="Sheet16"/>
      <sheetName val="ocean voyage"/>
      <sheetName val="TIRE DIVISION"/>
      <sheetName val="ITEM  STUDY (2)"/>
      <sheetName val="TIRE2001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ROBAH SAYA DULU"/>
      <sheetName val="NERACA"/>
      <sheetName val="RUGILABA"/>
      <sheetName val="COGS"/>
      <sheetName val="DL"/>
      <sheetName val="FOH"/>
      <sheetName val="OPEX"/>
      <sheetName val="Details-Asset"/>
      <sheetName val="Details-Liabilities"/>
      <sheetName val="CashFlow"/>
      <sheetName val="FM2"/>
      <sheetName val="FG0298"/>
      <sheetName val="TIRE DIVISION"/>
      <sheetName val="ocean voyage"/>
      <sheetName val="Estimasi vs Projection"/>
      <sheetName val="BF0996"/>
      <sheetName val="Sales 1992-1998"/>
      <sheetName val="IS-BS"/>
      <sheetName val="sum_gtm"/>
      <sheetName val="MASTER FILE"/>
      <sheetName val="CALCULATION"/>
      <sheetName val="Original_CC"/>
      <sheetName val="FE-1771$.P1"/>
      <sheetName val="Permanent info"/>
      <sheetName val="JAN"/>
      <sheetName val="FEB"/>
      <sheetName val="April"/>
      <sheetName val="Mei"/>
      <sheetName val="MARCH-APRIL. 03"/>
      <sheetName val="HIGHLIGHT"/>
      <sheetName val="RINCIAN"/>
      <sheetName val="General Parameter"/>
      <sheetName val="1.Total"/>
      <sheetName val="Data Base"/>
      <sheetName val="ITEM  STUDY (2)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tr-Unit"/>
      <sheetName val="ULT-Unit"/>
      <sheetName val="BC-UnKg (2)"/>
      <sheetName val="Sheet1"/>
      <sheetName val="MCtr-mat"/>
      <sheetName val="ULT-mat"/>
      <sheetName val="MCtr-Tmat"/>
      <sheetName val="MCtr-Price"/>
      <sheetName val="MC-UNKG"/>
      <sheetName val="MCTUBE-KG"/>
      <sheetName val="MCtr-Sls"/>
      <sheetName val="BC-UnKg"/>
      <sheetName val="BCTu-UnKg"/>
      <sheetName val="TONAGE-PROD"/>
      <sheetName val="StdMcTr"/>
      <sheetName val="StdMcTb"/>
      <sheetName val="StdBcTr"/>
      <sheetName val="StdBcTb"/>
      <sheetName val="DEPR-SCHEDULE"/>
      <sheetName val="TARIF OT"/>
      <sheetName val="CIP"/>
      <sheetName val="RUPS95C"/>
      <sheetName val="Inv "/>
      <sheetName val="Ketcapex"/>
      <sheetName val="CO-Q2000"/>
      <sheetName val="RINCIAN"/>
      <sheetName val="NERACA"/>
      <sheetName val="FM2"/>
      <sheetName val="ocean voyage"/>
      <sheetName val="LINK ASSY"/>
      <sheetName val="001N99"/>
      <sheetName val="OTHERS x620"/>
      <sheetName val="sum_gtm"/>
      <sheetName val="FG0298"/>
      <sheetName val="Original+CC"/>
      <sheetName val="Saleplan"/>
      <sheetName val="車両仕様"/>
      <sheetName val="CALCULATION"/>
      <sheetName val="Data Base"/>
      <sheetName val="Bp-2001-Q3"/>
      <sheetName val="BC-UnKg_(2)"/>
      <sheetName val="TARIF_OT"/>
      <sheetName val="Inv_"/>
      <sheetName val="ocean_voyage"/>
      <sheetName val="LINK_ASSY"/>
      <sheetName val="OTHERS_x620"/>
      <sheetName val="Permanent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Bank Rec"/>
      <sheetName val="Op AP"/>
      <sheetName val="1001 Op"/>
      <sheetName val="1002 Cap"/>
      <sheetName val="1003 BNI"/>
      <sheetName val="1005 Amro"/>
      <sheetName val="1007 kas"/>
      <sheetName val="JV"/>
      <sheetName val="FA"/>
      <sheetName val="Bank_Rec"/>
      <sheetName val="Op_AP"/>
      <sheetName val="1001_Op"/>
      <sheetName val="1002_Cap"/>
      <sheetName val="1003_BNI"/>
      <sheetName val="1005_Amro"/>
      <sheetName val="1007_kas"/>
      <sheetName val="GeneralInfo"/>
      <sheetName val="Disposals"/>
      <sheetName val="Permanent info"/>
      <sheetName val="12"/>
      <sheetName val="9608"/>
      <sheetName val="Permanent_info"/>
      <sheetName val="VALIDASI"/>
      <sheetName val="Mort"/>
      <sheetName val="OthAsset roll"/>
      <sheetName val="XREF"/>
      <sheetName val="CIP_USD"/>
      <sheetName val="U.P"/>
      <sheetName val="1.Rollfwd"/>
      <sheetName val="Lead"/>
      <sheetName val="Cost-Price for IPIS Euro"/>
      <sheetName val="Journal Template"/>
      <sheetName val="Rollfwd"/>
      <sheetName val="DLOAD"/>
      <sheetName val="Employment Benefits"/>
      <sheetName val="Ex-Rate"/>
      <sheetName val="20-25-MAR"/>
      <sheetName val="5"/>
      <sheetName val="BTL"/>
      <sheetName val="2001GeneralInfo"/>
      <sheetName val="Sheet1"/>
      <sheetName val="HPP"/>
      <sheetName val="Format Report-for analysis only"/>
      <sheetName val="121-PBC"/>
      <sheetName val="161-PBC"/>
      <sheetName val="Trial"/>
      <sheetName val="General Info"/>
      <sheetName val="Marshal _1"/>
      <sheetName val="outsourcing serv"/>
      <sheetName val="Irregular Income"/>
      <sheetName val="FE_1770_P1"/>
      <sheetName val="A"/>
      <sheetName val="CSM"/>
      <sheetName val="inv-equity"/>
      <sheetName val="Napsindo"/>
      <sheetName val="combined"/>
      <sheetName val="Marshal-SPT"/>
      <sheetName val="Macro5"/>
      <sheetName val="Total_Cost"/>
      <sheetName val="data_val"/>
      <sheetName val="Client Aje"/>
      <sheetName val="Submission Form"/>
      <sheetName val="wpl"/>
      <sheetName val="EQ"/>
      <sheetName val="Links"/>
      <sheetName val="B25-95"/>
      <sheetName val="RWP 33"/>
      <sheetName val="FE-1770.P1"/>
      <sheetName val="KRM Cashflows by mth"/>
      <sheetName val="SL1006 (VLS)"/>
      <sheetName val="Fiscal Assets Summary"/>
      <sheetName val="XL4Poppy"/>
      <sheetName val="WIP DETAIL (GL VS NMP)"/>
      <sheetName val="FCastOptg"/>
      <sheetName val="Data Sheet"/>
      <sheetName val="TEMP"/>
      <sheetName val=" WP SPT 2012 - 23.04.2013.xlsx"/>
      <sheetName val="TableLookup"/>
      <sheetName val="Trial Bal"/>
      <sheetName val="Q 1"/>
      <sheetName val="Sheet2"/>
      <sheetName val="Sheet3"/>
      <sheetName val="Assumpt_Cons"/>
      <sheetName val="AR EXPORT"/>
      <sheetName val="3800"/>
      <sheetName val="Data"/>
      <sheetName val="DTCT"/>
      <sheetName val="tabel nilai"/>
      <sheetName val="WBS1"/>
      <sheetName val="Building"/>
      <sheetName val="Machinery"/>
      <sheetName val="Office Equipment1"/>
      <sheetName val="Vehicle"/>
      <sheetName val="Movement"/>
      <sheetName val="2008-Funded"/>
      <sheetName val="FF-6"/>
      <sheetName val="Summary - P.1"/>
      <sheetName val="Notes to BS"/>
      <sheetName val="Acquistion,Disposal"/>
      <sheetName val="Trial Balance "/>
      <sheetName val="Use Category"/>
      <sheetName val="C"/>
      <sheetName val="Assumption"/>
      <sheetName val="DetailedHelp"/>
      <sheetName val="Phasing by Month"/>
      <sheetName val="Eliminations"/>
      <sheetName val="Mapping P&amp;L 06"/>
      <sheetName val="TO"/>
      <sheetName val="Sch 1"/>
      <sheetName val="uu13"/>
      <sheetName val="Acccounts"/>
      <sheetName val="REKAP-PORTO"/>
      <sheetName val="Local"/>
      <sheetName val="A9025PT20140203_EST._Pivot"/>
      <sheetName val="0303EPD A9035PX20140203"/>
      <sheetName val="Rekap Piutang"/>
      <sheetName val="BS-RTI"/>
      <sheetName val="Exc. Rate"/>
      <sheetName val="Rekonsiliasi PPh 21"/>
      <sheetName val="1200.20"/>
      <sheetName val="COA"/>
      <sheetName val="Test"/>
      <sheetName val="New format sales"/>
      <sheetName val="RE reconciliation"/>
      <sheetName val="2005"/>
      <sheetName val="Interdata"/>
      <sheetName val="hitung"/>
      <sheetName val="TAX LIST"/>
      <sheetName val="14MND"/>
      <sheetName val="14"/>
      <sheetName val="12KT"/>
      <sheetName val="10UPD "/>
      <sheetName val="10"/>
      <sheetName val="9BALI "/>
      <sheetName val="9"/>
      <sheetName val="7GK "/>
      <sheetName val="7"/>
      <sheetName val="6MJS"/>
      <sheetName val="6"/>
      <sheetName val="5PWD"/>
      <sheetName val="4SGS"/>
      <sheetName val="4"/>
      <sheetName val="3PCS"/>
      <sheetName val="3"/>
      <sheetName val="2PWS "/>
      <sheetName val="2"/>
      <sheetName val="1PWD"/>
      <sheetName val="1"/>
      <sheetName val="List DOC Chick in "/>
      <sheetName val="Tickmarks"/>
      <sheetName val="KARYAWAN 1"/>
      <sheetName val="WACC_VDF"/>
      <sheetName val="단가"/>
      <sheetName val="Tax Rate"/>
      <sheetName val="di"/>
      <sheetName val="DataValidation"/>
      <sheetName val="fr BS"/>
      <sheetName val="WP IC Exp January 2010"/>
      <sheetName val="412"/>
      <sheetName val="maret"/>
      <sheetName val="ACT Cashflow"/>
      <sheetName val="CRITERIA3"/>
      <sheetName val="Prepaid Expenses"/>
      <sheetName val="Movement p.1"/>
      <sheetName val="Depreciation p.3"/>
      <sheetName val="Recap. Tax Assesment &amp; Status"/>
      <sheetName val="NZDUTY-JAN01"/>
      <sheetName val="WACC"/>
      <sheetName val="BBM-03"/>
      <sheetName val="Lamp-14(Manajemen)"/>
      <sheetName val="3800-Interim"/>
      <sheetName val="Balance Sheet"/>
      <sheetName val="Bank_Rec1"/>
      <sheetName val="Op_AP1"/>
      <sheetName val="1001_Op1"/>
      <sheetName val="1002_Cap1"/>
      <sheetName val="1003_BNI1"/>
      <sheetName val="1005_Amro1"/>
      <sheetName val="1007_kas1"/>
      <sheetName val="1_Rollfwd"/>
      <sheetName val="Cost-Price_for_IPIS_Euro"/>
      <sheetName val="OthAsset_roll"/>
      <sheetName val="Fiscal_Assets_Summary"/>
      <sheetName val="Journal_Template"/>
      <sheetName val="Employment_Benefits"/>
      <sheetName val="Jrnl_Kas"/>
      <sheetName val="populasi"/>
      <sheetName val="kkp pph 21"/>
      <sheetName val="tab"/>
      <sheetName val="F1771"/>
      <sheetName val="ut"/>
      <sheetName val="Break down adjustments"/>
      <sheetName val="Summary '08"/>
      <sheetName val="1.Bancal023"/>
      <sheetName val="CIT Review"/>
      <sheetName val="Marshalling"/>
      <sheetName val="CIT"/>
      <sheetName val="SUM"/>
      <sheetName val="Depre 2011"/>
      <sheetName val="Ent 2011"/>
      <sheetName val="Adv 2011"/>
      <sheetName val="NDE LIST"/>
      <sheetName val="Traffic"/>
      <sheetName val="Art 25"/>
      <sheetName val="Data --&gt;"/>
      <sheetName val="PL EY 1211"/>
      <sheetName val="BS EY 1211"/>
      <sheetName val="Audit Adj"/>
      <sheetName val="Notes of THR-Bonus Movement"/>
      <sheetName val="REV-0312-tax-local"/>
      <sheetName val="Permanent_info1"/>
      <sheetName val="Exc__Rate"/>
      <sheetName val="Rekonsiliasi_PPh_21"/>
      <sheetName val="Bank_Rec2"/>
      <sheetName val="Op_AP2"/>
      <sheetName val="1001_Op2"/>
      <sheetName val="1002_Cap2"/>
      <sheetName val="1003_BNI2"/>
      <sheetName val="1005_Amro2"/>
      <sheetName val="1007_kas2"/>
      <sheetName val="Permanent_info2"/>
      <sheetName val="Bank_Rec3"/>
      <sheetName val="Op_AP3"/>
      <sheetName val="1001_Op3"/>
      <sheetName val="1002_Cap3"/>
      <sheetName val="1003_BNI3"/>
      <sheetName val="1005_Amro3"/>
      <sheetName val="1007_kas3"/>
      <sheetName val="Permanent_info3"/>
      <sheetName val="OthAsset_roll1"/>
      <sheetName val="Journal_Template1"/>
      <sheetName val="1_Rollfwd1"/>
      <sheetName val="Cost-Price_for_IPIS_Euro1"/>
      <sheetName val="Exc__Rate1"/>
      <sheetName val="Rekonsiliasi_PPh_211"/>
      <sheetName val="inven"/>
      <sheetName val="Worksheet-03"/>
      <sheetName val="neraca"/>
      <sheetName val="20. EMP BENEFIT"/>
      <sheetName val="PARAMETRES"/>
      <sheetName val="Nominals"/>
      <sheetName val="PROD.FRY-MONODON"/>
      <sheetName val="INSTRUCTIONS"/>
      <sheetName val="Tables"/>
      <sheetName val="CGSgm2"/>
      <sheetName val="CGSsp"/>
      <sheetName val="Factors"/>
      <sheetName val="Sales"/>
      <sheetName val="Sources"/>
      <sheetName val="summary-1"/>
      <sheetName val="PopCache_Sheet1"/>
      <sheetName val="Movement p2"/>
      <sheetName val="P"/>
      <sheetName val="source"/>
      <sheetName val="Available Bkti Potong&amp;Creditabl"/>
      <sheetName val="SE"/>
      <sheetName val="BS Consol"/>
      <sheetName val="Order_Oct_w40"/>
      <sheetName val="Order_Oct_w41"/>
      <sheetName val="List"/>
      <sheetName val="Table 5"/>
      <sheetName val="prg-old"/>
      <sheetName val="Cover Daf-2"/>
      <sheetName val="aktdit(WP)"/>
      <sheetName val="C1 NOV"/>
      <sheetName val="PC-1"/>
      <sheetName val="P2. Calculation"/>
      <sheetName val="Equity"/>
      <sheetName val="KODE"/>
      <sheetName val="LOOKUP"/>
      <sheetName val="DWP"/>
      <sheetName val="PAJE-2007"/>
      <sheetName val="Lead Schedule"/>
      <sheetName val="Table"/>
      <sheetName val="Monthly RecapLO"/>
      <sheetName val="FIXASS_MAR"/>
      <sheetName val="DFR CT"/>
      <sheetName val="F1771-2"/>
      <sheetName val="JobDesc"/>
      <sheetName val="Marshal"/>
      <sheetName val="PM-PL"/>
      <sheetName val="TBDec03"/>
      <sheetName val="9608.xls"/>
      <sheetName val="HAS04RND"/>
      <sheetName val="ThisMonth"/>
      <sheetName val="LPP"/>
      <sheetName val="CurMonPMAC"/>
      <sheetName val="T.B"/>
      <sheetName val="Variance Salaries"/>
      <sheetName val="XLR_NoRangeSheet"/>
      <sheetName val="Invoice"/>
      <sheetName val="REV_1702"/>
      <sheetName val="統制総括 vs98・人員"/>
      <sheetName val="Biaya"/>
      <sheetName val="Bank_Rec4"/>
      <sheetName val="Op_AP4"/>
      <sheetName val="1001_Op4"/>
      <sheetName val="1002_Cap4"/>
      <sheetName val="1003_BNI4"/>
      <sheetName val="1005_Amro4"/>
      <sheetName val="1007_kas4"/>
      <sheetName val="Permanent_info4"/>
      <sheetName val="1_Rollfwd2"/>
      <sheetName val="Cost-Price_for_IPIS_Euro2"/>
      <sheetName val="OthAsset_roll2"/>
      <sheetName val="Journal_Template2"/>
      <sheetName val="Fiscal_Assets_Summary1"/>
      <sheetName val="Employment_Benefits1"/>
      <sheetName val="Submission_Form"/>
      <sheetName val="WIP_DETAIL_(GL_VS_NMP)"/>
      <sheetName val="U_P"/>
      <sheetName val="Office_Equipment1"/>
      <sheetName val="Summary_-_P_1"/>
      <sheetName val="Format_Report-for_analysis_only"/>
      <sheetName val="KRM_Cashflows_by_mth"/>
      <sheetName val="AR_EXPORT"/>
      <sheetName val="Notes_to_BS"/>
      <sheetName val="Trial_Balance_"/>
      <sheetName val="Mapping_P&amp;L_06"/>
      <sheetName val="General_Info"/>
      <sheetName val="Prepaid_Expenses"/>
      <sheetName val="Movement_p_1"/>
      <sheetName val="Depreciation_p_3"/>
      <sheetName val="Recap__Tax_Assesment_&amp;_Status"/>
      <sheetName val="Sch_1"/>
      <sheetName val="Client_Aje"/>
      <sheetName val="ACT_Cashflow"/>
      <sheetName val="Irregular_Income"/>
      <sheetName val="FE-1770_P1"/>
      <sheetName val="TAX_LIST"/>
      <sheetName val="Data_Sheet"/>
      <sheetName val="_WP_SPT_2012_-_23_04_2013_xlsx"/>
      <sheetName val="Trial_Bal"/>
      <sheetName val="Q_1"/>
      <sheetName val="Phasing_by_Month"/>
      <sheetName val="1_Bancal023"/>
      <sheetName val="CIT_Review"/>
      <sheetName val="Depre_2011"/>
      <sheetName val="Ent_2011"/>
      <sheetName val="Adv_2011"/>
      <sheetName val="NDE_LIST"/>
      <sheetName val="Art_25"/>
      <sheetName val="Data_--&gt;"/>
      <sheetName val="PL_EY_1211"/>
      <sheetName val="BS_EY_1211"/>
      <sheetName val="Audit_Adj"/>
      <sheetName val="Notes_of_THR-Bonus_Movement"/>
      <sheetName val="Exc__Rate2"/>
      <sheetName val="Rekonsiliasi_PPh_212"/>
      <sheetName val="Break_down_adjustments"/>
      <sheetName val="Summary_'08"/>
      <sheetName val="WP_IC_Exp_January_2010"/>
      <sheetName val="Available_Bkti_Potong&amp;Creditabl"/>
      <sheetName val="20__EMP_BENEFIT"/>
      <sheetName val="Marshal__1"/>
      <sheetName val="outsourcing_serv"/>
      <sheetName val="RWP_33"/>
      <sheetName val="SL1006_(VLS)"/>
      <sheetName val="10UPD_"/>
      <sheetName val="9BALI_"/>
      <sheetName val="7GK_"/>
      <sheetName val="2PWS_"/>
      <sheetName val="List_DOC_Chick_in_"/>
      <sheetName val="Use_Category"/>
      <sheetName val="RE_reconciliation"/>
      <sheetName val="Movement_p2"/>
      <sheetName val="tabel_nilai"/>
      <sheetName val="1200_20"/>
      <sheetName val="Rekap_Piutang"/>
      <sheetName val="PROD_FRY-MONODON"/>
      <sheetName val="kkp_pph_21"/>
      <sheetName val="gvl"/>
      <sheetName val="TBM"/>
      <sheetName val="bal sheet"/>
      <sheetName val="Inputs"/>
      <sheetName val="E-9.3(PBC)"/>
      <sheetName val="SFKLN"/>
      <sheetName val="I-PPh"/>
      <sheetName val="I-PPh Final"/>
      <sheetName val="Data WP"/>
      <sheetName val="prod"/>
      <sheetName val="Contracts-PPT"/>
      <sheetName val="fiscal depr_E_"/>
      <sheetName val="P_L98"/>
      <sheetName val="WBS2"/>
      <sheetName val="VESLIS97"/>
      <sheetName val="O-5"/>
      <sheetName val="5660-TOOL&amp;SPRT"/>
      <sheetName val="Detailed 2001 Budget"/>
      <sheetName val="New_format_sales"/>
      <sheetName val="Tax_Rate"/>
      <sheetName val="fr_BS"/>
      <sheetName val="KARYAWAN_1"/>
      <sheetName val="UsulPnn"/>
      <sheetName val="ESTIMASI MITRA"/>
      <sheetName val="PC_2"/>
      <sheetName val="SAP + LS"/>
      <sheetName val="OTHER INCOME &amp; BY PERDIVISI"/>
      <sheetName val="131 (Piutang PJB)"/>
      <sheetName val="20A.Sum"/>
      <sheetName val="CapEx"/>
      <sheetName val="ISIT  Cost summary"/>
      <sheetName val="PRBM0900"/>
      <sheetName val="Combined FA"/>
      <sheetName val="調査シート"/>
      <sheetName val="P&amp;L INPUT"/>
      <sheetName val="Bank_Rec5"/>
      <sheetName val="Op_AP5"/>
      <sheetName val="1001_Op5"/>
      <sheetName val="1002_Cap5"/>
      <sheetName val="1003_BNI5"/>
      <sheetName val="1005_Amro5"/>
      <sheetName val="1007_kas5"/>
      <sheetName val="Permanent_info5"/>
      <sheetName val="OthAsset_roll3"/>
      <sheetName val="1_Rollfwd3"/>
      <sheetName val="Cost-Price_for_IPIS_Euro3"/>
      <sheetName val="U_P1"/>
      <sheetName val="Journal_Template3"/>
      <sheetName val="Employment_Benefits2"/>
      <sheetName val="WIP_DETAIL_(GL_VS_NMP)1"/>
      <sheetName val="Submission_Form1"/>
      <sheetName val="Fiscal_Assets_Summary2"/>
      <sheetName val="Mapping_P&amp;L_061"/>
      <sheetName val="AR_EXPORT1"/>
      <sheetName val="Format_Report-for_analysis_onl1"/>
      <sheetName val="Prepaid_Expenses1"/>
      <sheetName val="Movement_p_11"/>
      <sheetName val="Depreciation_p_31"/>
      <sheetName val="Recap__Tax_Assesment_&amp;_Status1"/>
      <sheetName val="Sch_11"/>
      <sheetName val="General_Info1"/>
      <sheetName val="Notes_to_BS1"/>
      <sheetName val="Client_Aje1"/>
      <sheetName val="ACT_Cashflow1"/>
      <sheetName val="Irregular_Income1"/>
      <sheetName val="FE-1770_P11"/>
      <sheetName val="TAX_LIST1"/>
      <sheetName val="KRM_Cashflows_by_mth1"/>
      <sheetName val="Trial_Balance_1"/>
      <sheetName val="Office_Equipment11"/>
      <sheetName val="Summary_-_P_11"/>
      <sheetName val="RWP_331"/>
      <sheetName val="SL1006_(VLS)1"/>
      <sheetName val="Phasing_by_Month1"/>
      <sheetName val="Exc__Rate3"/>
      <sheetName val="Rekonsiliasi_PPh_213"/>
      <sheetName val="Break_down_adjustments1"/>
      <sheetName val="Summary_'081"/>
      <sheetName val="20__EMP_BENEFIT1"/>
      <sheetName val="Available_Bkti_Potong&amp;Creditab1"/>
      <sheetName val="1_Bancal0231"/>
      <sheetName val="CIT_Review1"/>
      <sheetName val="Depre_20111"/>
      <sheetName val="Ent_20111"/>
      <sheetName val="Adv_20111"/>
      <sheetName val="NDE_LIST1"/>
      <sheetName val="Art_251"/>
      <sheetName val="Data_--&gt;1"/>
      <sheetName val="PL_EY_12111"/>
      <sheetName val="BS_EY_12111"/>
      <sheetName val="Audit_Adj1"/>
      <sheetName val="Notes_of_THR-Bonus_Movement1"/>
      <sheetName val="Q_11"/>
      <sheetName val="Marshal__11"/>
      <sheetName val="outsourcing_serv1"/>
      <sheetName val="10UPD_1"/>
      <sheetName val="9BALI_1"/>
      <sheetName val="7GK_1"/>
      <sheetName val="2PWS_1"/>
      <sheetName val="List_DOC_Chick_in_1"/>
      <sheetName val="Data_Sheet1"/>
      <sheetName val="_WP_SPT_2012_-_23_04_2013_xlsx1"/>
      <sheetName val="Trial_Bal1"/>
      <sheetName val="Use_Category1"/>
      <sheetName val="WP_IC_Exp_January_20101"/>
      <sheetName val="Movement_p21"/>
      <sheetName val="RE_reconciliation1"/>
      <sheetName val="1200_201"/>
      <sheetName val="Rekap_Piutang1"/>
      <sheetName val="PROD_FRY-MONODON1"/>
      <sheetName val="tabel_nilai1"/>
      <sheetName val="BS_Consol"/>
      <sheetName val="統制総括_vs98・人員"/>
      <sheetName val="Lead_Schedule"/>
      <sheetName val="kkp_pph_211"/>
      <sheetName val="Monthly_RecapLO"/>
      <sheetName val="DFR_CT"/>
      <sheetName val="C1_NOV"/>
      <sheetName val="P2__Calculation"/>
      <sheetName val="Table_5"/>
      <sheetName val="Cover_Daf-2"/>
      <sheetName val="Balance_Sheet"/>
      <sheetName val="E-9_3(PBC)"/>
      <sheetName val="I-PPh_Final"/>
      <sheetName val="Data_WP"/>
      <sheetName val="bal_sheet"/>
      <sheetName val="fiscal_depr_E_"/>
      <sheetName val="T_B"/>
      <sheetName val="Bank_Rec6"/>
      <sheetName val="Op_AP6"/>
      <sheetName val="1001_Op6"/>
      <sheetName val="1002_Cap6"/>
      <sheetName val="1003_BNI6"/>
      <sheetName val="1005_Amro6"/>
      <sheetName val="1007_kas6"/>
      <sheetName val="Permanent_info6"/>
      <sheetName val="OthAsset_roll4"/>
      <sheetName val="1_Rollfwd4"/>
      <sheetName val="Cost-Price_for_IPIS_Euro4"/>
      <sheetName val="U_P2"/>
      <sheetName val="Journal_Template4"/>
      <sheetName val="Employment_Benefits3"/>
      <sheetName val="WIP_DETAIL_(GL_VS_NMP)2"/>
      <sheetName val="Submission_Form2"/>
      <sheetName val="Fiscal_Assets_Summary3"/>
      <sheetName val="Mapping_P&amp;L_062"/>
      <sheetName val="AR_EXPORT2"/>
      <sheetName val="Format_Report-for_analysis_onl2"/>
      <sheetName val="Prepaid_Expenses2"/>
      <sheetName val="Movement_p_12"/>
      <sheetName val="Depreciation_p_32"/>
      <sheetName val="Recap__Tax_Assesment_&amp;_Status2"/>
      <sheetName val="Sch_12"/>
      <sheetName val="General_Info2"/>
      <sheetName val="Notes_to_BS2"/>
      <sheetName val="Client_Aje2"/>
      <sheetName val="ACT_Cashflow2"/>
      <sheetName val="Irregular_Income2"/>
      <sheetName val="FE-1770_P12"/>
      <sheetName val="TAX_LIST2"/>
      <sheetName val="KRM_Cashflows_by_mth2"/>
      <sheetName val="Trial_Balance_2"/>
      <sheetName val="Office_Equipment12"/>
      <sheetName val="Summary_-_P_12"/>
      <sheetName val="RWP_332"/>
      <sheetName val="SL1006_(VLS)2"/>
      <sheetName val="Phasing_by_Month2"/>
      <sheetName val="Exc__Rate4"/>
      <sheetName val="Rekonsiliasi_PPh_214"/>
      <sheetName val="Break_down_adjustments2"/>
      <sheetName val="Summary_'082"/>
      <sheetName val="20__EMP_BENEFIT2"/>
      <sheetName val="Available_Bkti_Potong&amp;Creditab2"/>
      <sheetName val="1_Bancal0232"/>
      <sheetName val="CIT_Review2"/>
      <sheetName val="Depre_20112"/>
      <sheetName val="Ent_20112"/>
      <sheetName val="Adv_20112"/>
      <sheetName val="NDE_LIST2"/>
      <sheetName val="Art_252"/>
      <sheetName val="Data_--&gt;2"/>
      <sheetName val="PL_EY_12112"/>
      <sheetName val="BS_EY_12112"/>
      <sheetName val="Audit_Adj2"/>
      <sheetName val="Notes_of_THR-Bonus_Movement2"/>
      <sheetName val="Q_12"/>
      <sheetName val="Marshal__12"/>
      <sheetName val="outsourcing_serv2"/>
      <sheetName val="10UPD_2"/>
      <sheetName val="9BALI_2"/>
      <sheetName val="7GK_2"/>
      <sheetName val="2PWS_2"/>
      <sheetName val="List_DOC_Chick_in_2"/>
      <sheetName val="Data_Sheet2"/>
      <sheetName val="_WP_SPT_2012_-_23_04_2013_xlsx2"/>
      <sheetName val="Trial_Bal2"/>
      <sheetName val="Use_Category2"/>
      <sheetName val="WP_IC_Exp_January_20102"/>
      <sheetName val="Movement_p22"/>
      <sheetName val="RE_reconciliation2"/>
      <sheetName val="1200_202"/>
      <sheetName val="Rekap_Piutang2"/>
      <sheetName val="PROD_FRY-MONODON2"/>
      <sheetName val="tabel_nilai2"/>
      <sheetName val="BS_Consol1"/>
      <sheetName val="統制総括_vs98・人員1"/>
      <sheetName val="New_format_sales1"/>
      <sheetName val="Lead_Schedule1"/>
      <sheetName val="kkp_pph_212"/>
      <sheetName val="Tax_Rate1"/>
      <sheetName val="KARYAWAN_11"/>
      <sheetName val="fr_BS1"/>
      <sheetName val="Monthly_RecapLO1"/>
      <sheetName val="DFR_CT1"/>
      <sheetName val="C1_NOV1"/>
      <sheetName val="P2__Calculation1"/>
      <sheetName val="Table_51"/>
      <sheetName val="Cover_Daf-21"/>
      <sheetName val="Balance_Sheet1"/>
      <sheetName val="E-9_3(PBC)1"/>
      <sheetName val="I-PPh_Final1"/>
      <sheetName val="Data_WP1"/>
      <sheetName val="bal_sheet1"/>
      <sheetName val="fiscal_depr_E_1"/>
      <sheetName val="T_B1"/>
      <sheetName val="5531.A. VAT"/>
      <sheetName val="WI"/>
      <sheetName val="NO FAKTUR"/>
      <sheetName val="Pile径1m･27"/>
      <sheetName val="Wages"/>
      <sheetName val="5614.a Factory Machinery"/>
      <sheetName val="5614.b Diesel "/>
      <sheetName val="5614.c Factory Equipment"/>
      <sheetName val="5614.C Coal Boiler"/>
      <sheetName val="8612 Pajak Tangguhan"/>
      <sheetName val="Budget 2006"/>
      <sheetName val="B-BS"/>
      <sheetName val="1. Collection"/>
      <sheetName val="Summary"/>
      <sheetName val="BPNPG20042005"/>
      <sheetName val="Analytical "/>
      <sheetName val="Cash Flow &amp; PAJE"/>
      <sheetName val="4.1 Placement w.o.b"/>
      <sheetName val="Reconciliation"/>
      <sheetName val="DAF.INVEN U.O"/>
      <sheetName val="Loan loss experience 029"/>
      <sheetName val="9608_xls"/>
      <sheetName val="Cover"/>
      <sheetName val="Bank_Rec15"/>
      <sheetName val="Op_AP15"/>
      <sheetName val="1001_Op15"/>
      <sheetName val="1002_Cap15"/>
      <sheetName val="1003_BNI15"/>
      <sheetName val="1005_Amro15"/>
      <sheetName val="1007_kas15"/>
      <sheetName val="Permanent_info15"/>
      <sheetName val="OthAsset_roll13"/>
      <sheetName val="1_Rollfwd13"/>
      <sheetName val="Cost-Price_for_IPIS_Euro13"/>
      <sheetName val="Journal_Template13"/>
      <sheetName val="Format_Report-for_analysis_on11"/>
      <sheetName val="U_P11"/>
      <sheetName val="Employment_Benefits12"/>
      <sheetName val="Client_Aje11"/>
      <sheetName val="Q_111"/>
      <sheetName val="Submission_Form11"/>
      <sheetName val="AR_EXPORT11"/>
      <sheetName val="Notes_to_BS11"/>
      <sheetName val="Trial_Balance_11"/>
      <sheetName val="WIP_DETAIL_(GL_VS_NMP)11"/>
      <sheetName val="General_Info11"/>
      <sheetName val="Fiscal_Assets_Summary12"/>
      <sheetName val="Phasing_by_Month11"/>
      <sheetName val="Irregular_Income11"/>
      <sheetName val="FE-1770_P111"/>
      <sheetName val="Data_Sheet11"/>
      <sheetName val="_WP_SPT_2012_-_23_04_2013_xls11"/>
      <sheetName val="Trial_Bal11"/>
      <sheetName val="Use_Category11"/>
      <sheetName val="tabel_nilai11"/>
      <sheetName val="RWP_3311"/>
      <sheetName val="KRM_Cashflows_by_mth11"/>
      <sheetName val="SL1006_(VLS)11"/>
      <sheetName val="Sch_111"/>
      <sheetName val="New_format_sales11"/>
      <sheetName val="Office_Equipment111"/>
      <sheetName val="Summary_-_P_111"/>
      <sheetName val="RE_reconciliation11"/>
      <sheetName val="Exc__Rate13"/>
      <sheetName val="Rekonsiliasi_PPh_2113"/>
      <sheetName val="Mapping_P&amp;L_0611"/>
      <sheetName val="Prepaid_Expenses11"/>
      <sheetName val="Movement_p_111"/>
      <sheetName val="Depreciation_p_311"/>
      <sheetName val="Recap__Tax_Assesment_&amp;_Status11"/>
      <sheetName val="ACT_Cashflow11"/>
      <sheetName val="TAX_LIST11"/>
      <sheetName val="Summary_'0811"/>
      <sheetName val="CIT_Review11"/>
      <sheetName val="Depre_201111"/>
      <sheetName val="Ent_201111"/>
      <sheetName val="Adv_201111"/>
      <sheetName val="NDE_LIST11"/>
      <sheetName val="Art_2511"/>
      <sheetName val="Data_--&gt;11"/>
      <sheetName val="PL_EY_121111"/>
      <sheetName val="BS_EY_121111"/>
      <sheetName val="Audit_Adj11"/>
      <sheetName val="Notes_of_THR-Bonus_Movement11"/>
      <sheetName val="Break_down_adjustments11"/>
      <sheetName val="20__EMP_BENEFIT11"/>
      <sheetName val="WP_IC_Exp_January_201011"/>
      <sheetName val="1_Bancal02311"/>
      <sheetName val="Rekap_Piutang11"/>
      <sheetName val="Tax_Rate11"/>
      <sheetName val="fr_BS11"/>
      <sheetName val="BS_Consol11"/>
      <sheetName val="1200_2011"/>
      <sheetName val="Marshal__111"/>
      <sheetName val="outsourcing_serv11"/>
      <sheetName val="10UPD_11"/>
      <sheetName val="9BALI_11"/>
      <sheetName val="7GK_11"/>
      <sheetName val="2PWS_11"/>
      <sheetName val="List_DOC_Chick_in_11"/>
      <sheetName val="KARYAWAN_111"/>
      <sheetName val="kkp_pph_2111"/>
      <sheetName val="Available_Bkti_Potong&amp;Credita11"/>
      <sheetName val="New_format_sales2"/>
      <sheetName val="Tax_Rate2"/>
      <sheetName val="fr_BS2"/>
      <sheetName val="BS_Consol2"/>
      <sheetName val="KARYAWAN_12"/>
      <sheetName val="Bank_Rec7"/>
      <sheetName val="Op_AP7"/>
      <sheetName val="1001_Op7"/>
      <sheetName val="1002_Cap7"/>
      <sheetName val="1003_BNI7"/>
      <sheetName val="1005_Amro7"/>
      <sheetName val="1007_kas7"/>
      <sheetName val="Permanent_info7"/>
      <sheetName val="OthAsset_roll5"/>
      <sheetName val="1_Rollfwd5"/>
      <sheetName val="Cost-Price_for_IPIS_Euro5"/>
      <sheetName val="Journal_Template5"/>
      <sheetName val="Format_Report-for_analysis_onl3"/>
      <sheetName val="U_P3"/>
      <sheetName val="Employment_Benefits4"/>
      <sheetName val="Client_Aje3"/>
      <sheetName val="Q_13"/>
      <sheetName val="Submission_Form3"/>
      <sheetName val="AR_EXPORT3"/>
      <sheetName val="Notes_to_BS3"/>
      <sheetName val="Trial_Balance_3"/>
      <sheetName val="WIP_DETAIL_(GL_VS_NMP)3"/>
      <sheetName val="General_Info3"/>
      <sheetName val="Fiscal_Assets_Summary4"/>
      <sheetName val="Phasing_by_Month3"/>
      <sheetName val="Irregular_Income3"/>
      <sheetName val="FE-1770_P13"/>
      <sheetName val="Data_Sheet3"/>
      <sheetName val="_WP_SPT_2012_-_23_04_2013_xlsx3"/>
      <sheetName val="Trial_Bal3"/>
      <sheetName val="Use_Category3"/>
      <sheetName val="tabel_nilai3"/>
      <sheetName val="RWP_333"/>
      <sheetName val="KRM_Cashflows_by_mth3"/>
      <sheetName val="SL1006_(VLS)3"/>
      <sheetName val="Sch_13"/>
      <sheetName val="New_format_sales3"/>
      <sheetName val="Office_Equipment13"/>
      <sheetName val="Summary_-_P_13"/>
      <sheetName val="RE_reconciliation3"/>
      <sheetName val="Exc__Rate5"/>
      <sheetName val="Rekonsiliasi_PPh_215"/>
      <sheetName val="Mapping_P&amp;L_063"/>
      <sheetName val="Prepaid_Expenses3"/>
      <sheetName val="Movement_p_13"/>
      <sheetName val="Depreciation_p_33"/>
      <sheetName val="Recap__Tax_Assesment_&amp;_Status3"/>
      <sheetName val="ACT_Cashflow3"/>
      <sheetName val="TAX_LIST3"/>
      <sheetName val="Summary_'083"/>
      <sheetName val="CIT_Review3"/>
      <sheetName val="Depre_20113"/>
      <sheetName val="Ent_20113"/>
      <sheetName val="Adv_20113"/>
      <sheetName val="NDE_LIST3"/>
      <sheetName val="Art_253"/>
      <sheetName val="Data_--&gt;3"/>
      <sheetName val="PL_EY_12113"/>
      <sheetName val="BS_EY_12113"/>
      <sheetName val="Audit_Adj3"/>
      <sheetName val="Notes_of_THR-Bonus_Movement3"/>
      <sheetName val="Break_down_adjustments3"/>
      <sheetName val="20__EMP_BENEFIT3"/>
      <sheetName val="WP_IC_Exp_January_20103"/>
      <sheetName val="1_Bancal0233"/>
      <sheetName val="Rekap_Piutang3"/>
      <sheetName val="Tax_Rate3"/>
      <sheetName val="fr_BS3"/>
      <sheetName val="BS_Consol3"/>
      <sheetName val="1200_203"/>
      <sheetName val="Marshal__13"/>
      <sheetName val="outsourcing_serv3"/>
      <sheetName val="10UPD_3"/>
      <sheetName val="9BALI_3"/>
      <sheetName val="7GK_3"/>
      <sheetName val="2PWS_3"/>
      <sheetName val="List_DOC_Chick_in_3"/>
      <sheetName val="KARYAWAN_13"/>
      <sheetName val="kkp_pph_213"/>
      <sheetName val="Available_Bkti_Potong&amp;Creditab3"/>
      <sheetName val="Bank_Rec10"/>
      <sheetName val="Op_AP10"/>
      <sheetName val="1001_Op10"/>
      <sheetName val="1002_Cap10"/>
      <sheetName val="1003_BNI10"/>
      <sheetName val="1005_Amro10"/>
      <sheetName val="1007_kas10"/>
      <sheetName val="Permanent_info10"/>
      <sheetName val="OthAsset_roll8"/>
      <sheetName val="1_Rollfwd8"/>
      <sheetName val="Cost-Price_for_IPIS_Euro8"/>
      <sheetName val="Journal_Template8"/>
      <sheetName val="Format_Report-for_analysis_onl6"/>
      <sheetName val="U_P6"/>
      <sheetName val="Employment_Benefits7"/>
      <sheetName val="Client_Aje6"/>
      <sheetName val="Q_16"/>
      <sheetName val="Submission_Form6"/>
      <sheetName val="AR_EXPORT6"/>
      <sheetName val="Notes_to_BS6"/>
      <sheetName val="Trial_Balance_6"/>
      <sheetName val="WIP_DETAIL_(GL_VS_NMP)6"/>
      <sheetName val="General_Info6"/>
      <sheetName val="Fiscal_Assets_Summary7"/>
      <sheetName val="Phasing_by_Month6"/>
      <sheetName val="Irregular_Income6"/>
      <sheetName val="FE-1770_P16"/>
      <sheetName val="Data_Sheet6"/>
      <sheetName val="_WP_SPT_2012_-_23_04_2013_xlsx6"/>
      <sheetName val="Trial_Bal6"/>
      <sheetName val="Use_Category6"/>
      <sheetName val="tabel_nilai6"/>
      <sheetName val="RWP_336"/>
      <sheetName val="KRM_Cashflows_by_mth6"/>
      <sheetName val="SL1006_(VLS)6"/>
      <sheetName val="Sch_16"/>
      <sheetName val="New_format_sales6"/>
      <sheetName val="Office_Equipment16"/>
      <sheetName val="Summary_-_P_16"/>
      <sheetName val="RE_reconciliation6"/>
      <sheetName val="Exc__Rate8"/>
      <sheetName val="Rekonsiliasi_PPh_218"/>
      <sheetName val="Mapping_P&amp;L_066"/>
      <sheetName val="Prepaid_Expenses6"/>
      <sheetName val="Movement_p_16"/>
      <sheetName val="Depreciation_p_36"/>
      <sheetName val="Recap__Tax_Assesment_&amp;_Status6"/>
      <sheetName val="ACT_Cashflow6"/>
      <sheetName val="TAX_LIST6"/>
      <sheetName val="Summary_'086"/>
      <sheetName val="CIT_Review6"/>
      <sheetName val="Depre_20116"/>
      <sheetName val="Ent_20116"/>
      <sheetName val="Adv_20116"/>
      <sheetName val="NDE_LIST6"/>
      <sheetName val="Art_256"/>
      <sheetName val="Data_--&gt;6"/>
      <sheetName val="PL_EY_12116"/>
      <sheetName val="BS_EY_12116"/>
      <sheetName val="Audit_Adj6"/>
      <sheetName val="Notes_of_THR-Bonus_Movement6"/>
      <sheetName val="Break_down_adjustments6"/>
      <sheetName val="20__EMP_BENEFIT6"/>
      <sheetName val="WP_IC_Exp_January_20106"/>
      <sheetName val="1_Bancal0236"/>
      <sheetName val="Rekap_Piutang6"/>
      <sheetName val="Tax_Rate6"/>
      <sheetName val="fr_BS6"/>
      <sheetName val="BS_Consol6"/>
      <sheetName val="1200_206"/>
      <sheetName val="Marshal__16"/>
      <sheetName val="outsourcing_serv6"/>
      <sheetName val="10UPD_6"/>
      <sheetName val="9BALI_6"/>
      <sheetName val="7GK_6"/>
      <sheetName val="2PWS_6"/>
      <sheetName val="List_DOC_Chick_in_6"/>
      <sheetName val="KARYAWAN_16"/>
      <sheetName val="kkp_pph_216"/>
      <sheetName val="Available_Bkti_Potong&amp;Creditab6"/>
      <sheetName val="Bank_Rec8"/>
      <sheetName val="Op_AP8"/>
      <sheetName val="1001_Op8"/>
      <sheetName val="1002_Cap8"/>
      <sheetName val="1003_BNI8"/>
      <sheetName val="1005_Amro8"/>
      <sheetName val="1007_kas8"/>
      <sheetName val="Permanent_info8"/>
      <sheetName val="OthAsset_roll6"/>
      <sheetName val="1_Rollfwd6"/>
      <sheetName val="Cost-Price_for_IPIS_Euro6"/>
      <sheetName val="Journal_Template6"/>
      <sheetName val="Format_Report-for_analysis_onl4"/>
      <sheetName val="U_P4"/>
      <sheetName val="Employment_Benefits5"/>
      <sheetName val="Client_Aje4"/>
      <sheetName val="Q_14"/>
      <sheetName val="Submission_Form4"/>
      <sheetName val="AR_EXPORT4"/>
      <sheetName val="Notes_to_BS4"/>
      <sheetName val="Trial_Balance_4"/>
      <sheetName val="WIP_DETAIL_(GL_VS_NMP)4"/>
      <sheetName val="General_Info4"/>
      <sheetName val="Fiscal_Assets_Summary5"/>
      <sheetName val="Phasing_by_Month4"/>
      <sheetName val="Irregular_Income4"/>
      <sheetName val="FE-1770_P14"/>
      <sheetName val="Data_Sheet4"/>
      <sheetName val="_WP_SPT_2012_-_23_04_2013_xlsx4"/>
      <sheetName val="Trial_Bal4"/>
      <sheetName val="Use_Category4"/>
      <sheetName val="tabel_nilai4"/>
      <sheetName val="RWP_334"/>
      <sheetName val="KRM_Cashflows_by_mth4"/>
      <sheetName val="SL1006_(VLS)4"/>
      <sheetName val="Sch_14"/>
      <sheetName val="New_format_sales4"/>
      <sheetName val="Office_Equipment14"/>
      <sheetName val="Summary_-_P_14"/>
      <sheetName val="RE_reconciliation4"/>
      <sheetName val="Exc__Rate6"/>
      <sheetName val="Rekonsiliasi_PPh_216"/>
      <sheetName val="Mapping_P&amp;L_064"/>
      <sheetName val="Prepaid_Expenses4"/>
      <sheetName val="Movement_p_14"/>
      <sheetName val="Depreciation_p_34"/>
      <sheetName val="Recap__Tax_Assesment_&amp;_Status4"/>
      <sheetName val="ACT_Cashflow4"/>
      <sheetName val="TAX_LIST4"/>
      <sheetName val="Summary_'084"/>
      <sheetName val="CIT_Review4"/>
      <sheetName val="Depre_20114"/>
      <sheetName val="Ent_20114"/>
      <sheetName val="Adv_20114"/>
      <sheetName val="NDE_LIST4"/>
      <sheetName val="Art_254"/>
      <sheetName val="Data_--&gt;4"/>
      <sheetName val="PL_EY_12114"/>
      <sheetName val="BS_EY_12114"/>
      <sheetName val="Audit_Adj4"/>
      <sheetName val="Notes_of_THR-Bonus_Movement4"/>
      <sheetName val="Break_down_adjustments4"/>
      <sheetName val="20__EMP_BENEFIT4"/>
      <sheetName val="WP_IC_Exp_January_20104"/>
      <sheetName val="1_Bancal0234"/>
      <sheetName val="Rekap_Piutang4"/>
      <sheetName val="Tax_Rate4"/>
      <sheetName val="fr_BS4"/>
      <sheetName val="BS_Consol4"/>
      <sheetName val="1200_204"/>
      <sheetName val="Marshal__14"/>
      <sheetName val="outsourcing_serv4"/>
      <sheetName val="10UPD_4"/>
      <sheetName val="9BALI_4"/>
      <sheetName val="7GK_4"/>
      <sheetName val="2PWS_4"/>
      <sheetName val="List_DOC_Chick_in_4"/>
      <sheetName val="KARYAWAN_14"/>
      <sheetName val="kkp_pph_214"/>
      <sheetName val="Available_Bkti_Potong&amp;Creditab4"/>
      <sheetName val="Bank_Rec9"/>
      <sheetName val="Op_AP9"/>
      <sheetName val="1001_Op9"/>
      <sheetName val="1002_Cap9"/>
      <sheetName val="1003_BNI9"/>
      <sheetName val="1005_Amro9"/>
      <sheetName val="1007_kas9"/>
      <sheetName val="Permanent_info9"/>
      <sheetName val="OthAsset_roll7"/>
      <sheetName val="1_Rollfwd7"/>
      <sheetName val="Cost-Price_for_IPIS_Euro7"/>
      <sheetName val="Journal_Template7"/>
      <sheetName val="Format_Report-for_analysis_onl5"/>
      <sheetName val="U_P5"/>
      <sheetName val="Employment_Benefits6"/>
      <sheetName val="Client_Aje5"/>
      <sheetName val="Q_15"/>
      <sheetName val="Submission_Form5"/>
      <sheetName val="AR_EXPORT5"/>
      <sheetName val="Notes_to_BS5"/>
      <sheetName val="Trial_Balance_5"/>
      <sheetName val="WIP_DETAIL_(GL_VS_NMP)5"/>
      <sheetName val="General_Info5"/>
      <sheetName val="Fiscal_Assets_Summary6"/>
      <sheetName val="Phasing_by_Month5"/>
      <sheetName val="Irregular_Income5"/>
      <sheetName val="FE-1770_P15"/>
      <sheetName val="Data_Sheet5"/>
      <sheetName val="_WP_SPT_2012_-_23_04_2013_xlsx5"/>
      <sheetName val="Trial_Bal5"/>
      <sheetName val="Use_Category5"/>
      <sheetName val="tabel_nilai5"/>
      <sheetName val="RWP_335"/>
      <sheetName val="KRM_Cashflows_by_mth5"/>
      <sheetName val="SL1006_(VLS)5"/>
      <sheetName val="Sch_15"/>
      <sheetName val="New_format_sales5"/>
      <sheetName val="Office_Equipment15"/>
      <sheetName val="Summary_-_P_15"/>
      <sheetName val="RE_reconciliation5"/>
      <sheetName val="Exc__Rate7"/>
      <sheetName val="Rekonsiliasi_PPh_217"/>
      <sheetName val="Mapping_P&amp;L_065"/>
      <sheetName val="Prepaid_Expenses5"/>
      <sheetName val="Movement_p_15"/>
      <sheetName val="Depreciation_p_35"/>
      <sheetName val="Recap__Tax_Assesment_&amp;_Status5"/>
      <sheetName val="ACT_Cashflow5"/>
      <sheetName val="TAX_LIST5"/>
      <sheetName val="Summary_'085"/>
      <sheetName val="CIT_Review5"/>
      <sheetName val="Depre_20115"/>
      <sheetName val="Ent_20115"/>
      <sheetName val="Adv_20115"/>
      <sheetName val="NDE_LIST5"/>
      <sheetName val="Art_255"/>
      <sheetName val="Data_--&gt;5"/>
      <sheetName val="PL_EY_12115"/>
      <sheetName val="BS_EY_12115"/>
      <sheetName val="Audit_Adj5"/>
      <sheetName val="Notes_of_THR-Bonus_Movement5"/>
      <sheetName val="Break_down_adjustments5"/>
      <sheetName val="20__EMP_BENEFIT5"/>
      <sheetName val="WP_IC_Exp_January_20105"/>
      <sheetName val="1_Bancal0235"/>
      <sheetName val="Rekap_Piutang5"/>
      <sheetName val="Tax_Rate5"/>
      <sheetName val="fr_BS5"/>
      <sheetName val="BS_Consol5"/>
      <sheetName val="1200_205"/>
      <sheetName val="Marshal__15"/>
      <sheetName val="outsourcing_serv5"/>
      <sheetName val="10UPD_5"/>
      <sheetName val="9BALI_5"/>
      <sheetName val="7GK_5"/>
      <sheetName val="2PWS_5"/>
      <sheetName val="List_DOC_Chick_in_5"/>
      <sheetName val="KARYAWAN_15"/>
      <sheetName val="kkp_pph_215"/>
      <sheetName val="Available_Bkti_Potong&amp;Creditab5"/>
      <sheetName val="Bank_Rec11"/>
      <sheetName val="Op_AP11"/>
      <sheetName val="1001_Op11"/>
      <sheetName val="1002_Cap11"/>
      <sheetName val="1003_BNI11"/>
      <sheetName val="1005_Amro11"/>
      <sheetName val="1007_kas11"/>
      <sheetName val="Permanent_info11"/>
      <sheetName val="OthAsset_roll9"/>
      <sheetName val="1_Rollfwd9"/>
      <sheetName val="Cost-Price_for_IPIS_Euro9"/>
      <sheetName val="Journal_Template9"/>
      <sheetName val="Format_Report-for_analysis_onl7"/>
      <sheetName val="U_P7"/>
      <sheetName val="Employment_Benefits8"/>
      <sheetName val="Client_Aje7"/>
      <sheetName val="Q_17"/>
      <sheetName val="Submission_Form7"/>
      <sheetName val="AR_EXPORT7"/>
      <sheetName val="Notes_to_BS7"/>
      <sheetName val="Trial_Balance_7"/>
      <sheetName val="WIP_DETAIL_(GL_VS_NMP)7"/>
      <sheetName val="General_Info7"/>
      <sheetName val="Fiscal_Assets_Summary8"/>
      <sheetName val="Phasing_by_Month7"/>
      <sheetName val="Irregular_Income7"/>
      <sheetName val="FE-1770_P17"/>
      <sheetName val="Data_Sheet7"/>
      <sheetName val="_WP_SPT_2012_-_23_04_2013_xlsx7"/>
      <sheetName val="Trial_Bal7"/>
      <sheetName val="Use_Category7"/>
      <sheetName val="tabel_nilai7"/>
      <sheetName val="RWP_337"/>
      <sheetName val="KRM_Cashflows_by_mth7"/>
      <sheetName val="SL1006_(VLS)7"/>
      <sheetName val="Sch_17"/>
      <sheetName val="New_format_sales7"/>
      <sheetName val="Office_Equipment17"/>
      <sheetName val="Summary_-_P_17"/>
      <sheetName val="RE_reconciliation7"/>
      <sheetName val="Exc__Rate9"/>
      <sheetName val="Rekonsiliasi_PPh_219"/>
      <sheetName val="Mapping_P&amp;L_067"/>
      <sheetName val="Prepaid_Expenses7"/>
      <sheetName val="Movement_p_17"/>
      <sheetName val="Depreciation_p_37"/>
      <sheetName val="Recap__Tax_Assesment_&amp;_Status7"/>
      <sheetName val="ACT_Cashflow7"/>
      <sheetName val="TAX_LIST7"/>
      <sheetName val="Summary_'087"/>
      <sheetName val="CIT_Review7"/>
      <sheetName val="Depre_20117"/>
      <sheetName val="Ent_20117"/>
      <sheetName val="Adv_20117"/>
      <sheetName val="NDE_LIST7"/>
      <sheetName val="Art_257"/>
      <sheetName val="Data_--&gt;7"/>
      <sheetName val="PL_EY_12117"/>
      <sheetName val="BS_EY_12117"/>
      <sheetName val="Audit_Adj7"/>
      <sheetName val="Notes_of_THR-Bonus_Movement7"/>
      <sheetName val="Break_down_adjustments7"/>
      <sheetName val="20__EMP_BENEFIT7"/>
      <sheetName val="WP_IC_Exp_January_20107"/>
      <sheetName val="1_Bancal0237"/>
      <sheetName val="Rekap_Piutang7"/>
      <sheetName val="Tax_Rate7"/>
      <sheetName val="fr_BS7"/>
      <sheetName val="BS_Consol7"/>
      <sheetName val="1200_207"/>
      <sheetName val="Marshal__17"/>
      <sheetName val="outsourcing_serv7"/>
      <sheetName val="10UPD_7"/>
      <sheetName val="9BALI_7"/>
      <sheetName val="7GK_7"/>
      <sheetName val="2PWS_7"/>
      <sheetName val="List_DOC_Chick_in_7"/>
      <sheetName val="KARYAWAN_17"/>
      <sheetName val="kkp_pph_217"/>
      <sheetName val="Available_Bkti_Potong&amp;Creditab7"/>
      <sheetName val="Bank_Rec12"/>
      <sheetName val="Op_AP12"/>
      <sheetName val="1001_Op12"/>
      <sheetName val="1002_Cap12"/>
      <sheetName val="1003_BNI12"/>
      <sheetName val="1005_Amro12"/>
      <sheetName val="1007_kas12"/>
      <sheetName val="Permanent_info12"/>
      <sheetName val="OthAsset_roll10"/>
      <sheetName val="1_Rollfwd10"/>
      <sheetName val="Cost-Price_for_IPIS_Euro10"/>
      <sheetName val="Journal_Template10"/>
      <sheetName val="Format_Report-for_analysis_onl8"/>
      <sheetName val="U_P8"/>
      <sheetName val="Employment_Benefits9"/>
      <sheetName val="Client_Aje8"/>
      <sheetName val="Q_18"/>
      <sheetName val="Submission_Form8"/>
      <sheetName val="AR_EXPORT8"/>
      <sheetName val="Notes_to_BS8"/>
      <sheetName val="Trial_Balance_8"/>
      <sheetName val="WIP_DETAIL_(GL_VS_NMP)8"/>
      <sheetName val="General_Info8"/>
      <sheetName val="Fiscal_Assets_Summary9"/>
      <sheetName val="Phasing_by_Month8"/>
      <sheetName val="Irregular_Income8"/>
      <sheetName val="FE-1770_P18"/>
      <sheetName val="Data_Sheet8"/>
      <sheetName val="_WP_SPT_2012_-_23_04_2013_xlsx8"/>
      <sheetName val="Trial_Bal8"/>
      <sheetName val="Use_Category8"/>
      <sheetName val="tabel_nilai8"/>
      <sheetName val="RWP_338"/>
      <sheetName val="KRM_Cashflows_by_mth8"/>
      <sheetName val="SL1006_(VLS)8"/>
      <sheetName val="Sch_18"/>
      <sheetName val="New_format_sales8"/>
      <sheetName val="Office_Equipment18"/>
      <sheetName val="Summary_-_P_18"/>
      <sheetName val="RE_reconciliation8"/>
      <sheetName val="Exc__Rate10"/>
      <sheetName val="Rekonsiliasi_PPh_2110"/>
      <sheetName val="Mapping_P&amp;L_068"/>
      <sheetName val="Prepaid_Expenses8"/>
      <sheetName val="Movement_p_18"/>
      <sheetName val="Depreciation_p_38"/>
      <sheetName val="Recap__Tax_Assesment_&amp;_Status8"/>
      <sheetName val="ACT_Cashflow8"/>
      <sheetName val="TAX_LIST8"/>
      <sheetName val="Summary_'088"/>
      <sheetName val="CIT_Review8"/>
      <sheetName val="Depre_20118"/>
      <sheetName val="Ent_20118"/>
      <sheetName val="Adv_20118"/>
      <sheetName val="NDE_LIST8"/>
      <sheetName val="Art_258"/>
      <sheetName val="Data_--&gt;8"/>
      <sheetName val="PL_EY_12118"/>
      <sheetName val="BS_EY_12118"/>
      <sheetName val="Audit_Adj8"/>
      <sheetName val="Notes_of_THR-Bonus_Movement8"/>
      <sheetName val="Break_down_adjustments8"/>
      <sheetName val="20__EMP_BENEFIT8"/>
      <sheetName val="WP_IC_Exp_January_20108"/>
      <sheetName val="1_Bancal0238"/>
      <sheetName val="Rekap_Piutang8"/>
      <sheetName val="Tax_Rate8"/>
      <sheetName val="fr_BS8"/>
      <sheetName val="BS_Consol8"/>
      <sheetName val="1200_208"/>
      <sheetName val="Marshal__18"/>
      <sheetName val="outsourcing_serv8"/>
      <sheetName val="10UPD_8"/>
      <sheetName val="9BALI_8"/>
      <sheetName val="7GK_8"/>
      <sheetName val="2PWS_8"/>
      <sheetName val="List_DOC_Chick_in_8"/>
      <sheetName val="KARYAWAN_18"/>
      <sheetName val="kkp_pph_218"/>
      <sheetName val="Available_Bkti_Potong&amp;Creditab8"/>
      <sheetName val="Bank_Rec14"/>
      <sheetName val="Op_AP14"/>
      <sheetName val="1001_Op14"/>
      <sheetName val="1002_Cap14"/>
      <sheetName val="1003_BNI14"/>
      <sheetName val="1005_Amro14"/>
      <sheetName val="1007_kas14"/>
      <sheetName val="Permanent_info14"/>
      <sheetName val="OthAsset_roll12"/>
      <sheetName val="1_Rollfwd12"/>
      <sheetName val="Cost-Price_for_IPIS_Euro12"/>
      <sheetName val="Journal_Template12"/>
      <sheetName val="Format_Report-for_analysis_on10"/>
      <sheetName val="U_P10"/>
      <sheetName val="Employment_Benefits11"/>
      <sheetName val="Client_Aje10"/>
      <sheetName val="Q_110"/>
      <sheetName val="Submission_Form10"/>
      <sheetName val="AR_EXPORT10"/>
      <sheetName val="Notes_to_BS10"/>
      <sheetName val="Trial_Balance_10"/>
      <sheetName val="WIP_DETAIL_(GL_VS_NMP)10"/>
      <sheetName val="General_Info10"/>
      <sheetName val="Fiscal_Assets_Summary11"/>
      <sheetName val="Phasing_by_Month10"/>
      <sheetName val="Irregular_Income10"/>
      <sheetName val="FE-1770_P110"/>
      <sheetName val="Data_Sheet10"/>
      <sheetName val="_WP_SPT_2012_-_23_04_2013_xls10"/>
      <sheetName val="Trial_Bal10"/>
      <sheetName val="Use_Category10"/>
      <sheetName val="tabel_nilai10"/>
      <sheetName val="RWP_3310"/>
      <sheetName val="KRM_Cashflows_by_mth10"/>
      <sheetName val="SL1006_(VLS)10"/>
      <sheetName val="Sch_110"/>
      <sheetName val="New_format_sales10"/>
      <sheetName val="Office_Equipment110"/>
      <sheetName val="Summary_-_P_110"/>
      <sheetName val="RE_reconciliation10"/>
      <sheetName val="Exc__Rate12"/>
      <sheetName val="Rekonsiliasi_PPh_2112"/>
      <sheetName val="Mapping_P&amp;L_0610"/>
      <sheetName val="Prepaid_Expenses10"/>
      <sheetName val="Movement_p_110"/>
      <sheetName val="Depreciation_p_310"/>
      <sheetName val="Recap__Tax_Assesment_&amp;_Status10"/>
      <sheetName val="ACT_Cashflow10"/>
      <sheetName val="TAX_LIST10"/>
      <sheetName val="Summary_'0810"/>
      <sheetName val="CIT_Review10"/>
      <sheetName val="Depre_201110"/>
      <sheetName val="Ent_201110"/>
      <sheetName val="Adv_201110"/>
      <sheetName val="NDE_LIST10"/>
      <sheetName val="Art_2510"/>
      <sheetName val="Data_--&gt;10"/>
      <sheetName val="PL_EY_121110"/>
      <sheetName val="BS_EY_121110"/>
      <sheetName val="Audit_Adj10"/>
      <sheetName val="Notes_of_THR-Bonus_Movement10"/>
      <sheetName val="Break_down_adjustments10"/>
      <sheetName val="20__EMP_BENEFIT10"/>
      <sheetName val="WP_IC_Exp_January_201010"/>
      <sheetName val="1_Bancal02310"/>
      <sheetName val="Rekap_Piutang10"/>
      <sheetName val="Tax_Rate10"/>
      <sheetName val="fr_BS10"/>
      <sheetName val="BS_Consol10"/>
      <sheetName val="1200_2010"/>
      <sheetName val="Marshal__110"/>
      <sheetName val="outsourcing_serv10"/>
      <sheetName val="10UPD_10"/>
      <sheetName val="9BALI_10"/>
      <sheetName val="7GK_10"/>
      <sheetName val="2PWS_10"/>
      <sheetName val="List_DOC_Chick_in_10"/>
      <sheetName val="KARYAWAN_110"/>
      <sheetName val="kkp_pph_2110"/>
      <sheetName val="Available_Bkti_Potong&amp;Credita10"/>
      <sheetName val="Bank_Rec13"/>
      <sheetName val="Op_AP13"/>
      <sheetName val="1001_Op13"/>
      <sheetName val="1002_Cap13"/>
      <sheetName val="1003_BNI13"/>
      <sheetName val="1005_Amro13"/>
      <sheetName val="1007_kas13"/>
      <sheetName val="Permanent_info13"/>
      <sheetName val="OthAsset_roll11"/>
      <sheetName val="1_Rollfwd11"/>
      <sheetName val="Cost-Price_for_IPIS_Euro11"/>
      <sheetName val="Journal_Template11"/>
      <sheetName val="Format_Report-for_analysis_onl9"/>
      <sheetName val="U_P9"/>
      <sheetName val="Employment_Benefits10"/>
      <sheetName val="Client_Aje9"/>
      <sheetName val="Q_19"/>
      <sheetName val="Submission_Form9"/>
      <sheetName val="AR_EXPORT9"/>
      <sheetName val="Notes_to_BS9"/>
      <sheetName val="Trial_Balance_9"/>
      <sheetName val="WIP_DETAIL_(GL_VS_NMP)9"/>
      <sheetName val="General_Info9"/>
      <sheetName val="Fiscal_Assets_Summary10"/>
      <sheetName val="Phasing_by_Month9"/>
      <sheetName val="Irregular_Income9"/>
      <sheetName val="FE-1770_P19"/>
      <sheetName val="Data_Sheet9"/>
      <sheetName val="_WP_SPT_2012_-_23_04_2013_xlsx9"/>
      <sheetName val="Trial_Bal9"/>
      <sheetName val="Use_Category9"/>
      <sheetName val="tabel_nilai9"/>
      <sheetName val="RWP_339"/>
      <sheetName val="KRM_Cashflows_by_mth9"/>
      <sheetName val="SL1006_(VLS)9"/>
      <sheetName val="Sch_19"/>
      <sheetName val="New_format_sales9"/>
      <sheetName val="Office_Equipment19"/>
      <sheetName val="Summary_-_P_19"/>
      <sheetName val="RE_reconciliation9"/>
      <sheetName val="Exc__Rate11"/>
      <sheetName val="Rekonsiliasi_PPh_2111"/>
      <sheetName val="Mapping_P&amp;L_069"/>
      <sheetName val="Prepaid_Expenses9"/>
      <sheetName val="Movement_p_19"/>
      <sheetName val="Depreciation_p_39"/>
      <sheetName val="Recap__Tax_Assesment_&amp;_Status9"/>
      <sheetName val="ACT_Cashflow9"/>
      <sheetName val="TAX_LIST9"/>
      <sheetName val="Summary_'089"/>
      <sheetName val="CIT_Review9"/>
      <sheetName val="Depre_20119"/>
      <sheetName val="Ent_20119"/>
      <sheetName val="Adv_20119"/>
      <sheetName val="NDE_LIST9"/>
      <sheetName val="Art_259"/>
      <sheetName val="Data_--&gt;9"/>
      <sheetName val="PL_EY_12119"/>
      <sheetName val="BS_EY_12119"/>
      <sheetName val="Audit_Adj9"/>
      <sheetName val="Notes_of_THR-Bonus_Movement9"/>
      <sheetName val="Break_down_adjustments9"/>
      <sheetName val="20__EMP_BENEFIT9"/>
      <sheetName val="WP_IC_Exp_January_20109"/>
      <sheetName val="1_Bancal0239"/>
      <sheetName val="Rekap_Piutang9"/>
      <sheetName val="Tax_Rate9"/>
      <sheetName val="fr_BS9"/>
      <sheetName val="BS_Consol9"/>
      <sheetName val="1200_209"/>
      <sheetName val="Marshal__19"/>
      <sheetName val="outsourcing_serv9"/>
      <sheetName val="10UPD_9"/>
      <sheetName val="9BALI_9"/>
      <sheetName val="7GK_9"/>
      <sheetName val="2PWS_9"/>
      <sheetName val="List_DOC_Chick_in_9"/>
      <sheetName val="KARYAWAN_19"/>
      <sheetName val="kkp_pph_219"/>
      <sheetName val="Available_Bkti_Potong&amp;Creditab9"/>
      <sheetName val="Bank_Rec17"/>
      <sheetName val="Op_AP17"/>
      <sheetName val="1001_Op17"/>
      <sheetName val="1002_Cap17"/>
      <sheetName val="1003_BNI17"/>
      <sheetName val="1005_Amro17"/>
      <sheetName val="1007_kas17"/>
      <sheetName val="Permanent_info17"/>
      <sheetName val="OthAsset_roll15"/>
      <sheetName val="1_Rollfwd15"/>
      <sheetName val="Cost-Price_for_IPIS_Euro15"/>
      <sheetName val="Journal_Template15"/>
      <sheetName val="Format_Report-for_analysis_on13"/>
      <sheetName val="U_P13"/>
      <sheetName val="Employment_Benefits14"/>
      <sheetName val="Client_Aje13"/>
      <sheetName val="Q_113"/>
      <sheetName val="Submission_Form13"/>
      <sheetName val="AR_EXPORT13"/>
      <sheetName val="Notes_to_BS13"/>
      <sheetName val="Trial_Balance_13"/>
      <sheetName val="WIP_DETAIL_(GL_VS_NMP)13"/>
      <sheetName val="General_Info13"/>
      <sheetName val="Fiscal_Assets_Summary14"/>
      <sheetName val="Phasing_by_Month13"/>
      <sheetName val="Irregular_Income13"/>
      <sheetName val="FE-1770_P113"/>
      <sheetName val="Data_Sheet13"/>
      <sheetName val="_WP_SPT_2012_-_23_04_2013_xls13"/>
      <sheetName val="Trial_Bal13"/>
      <sheetName val="Use_Category13"/>
      <sheetName val="tabel_nilai13"/>
      <sheetName val="RWP_3313"/>
      <sheetName val="KRM_Cashflows_by_mth13"/>
      <sheetName val="SL1006_(VLS)13"/>
      <sheetName val="Sch_113"/>
      <sheetName val="New_format_sales13"/>
      <sheetName val="Office_Equipment113"/>
      <sheetName val="Summary_-_P_113"/>
      <sheetName val="RE_reconciliation13"/>
      <sheetName val="Bank_Rec16"/>
      <sheetName val="Op_AP16"/>
      <sheetName val="1001_Op16"/>
      <sheetName val="1002_Cap16"/>
      <sheetName val="1003_BNI16"/>
      <sheetName val="1005_Amro16"/>
      <sheetName val="1007_kas16"/>
      <sheetName val="Permanent_info16"/>
      <sheetName val="OthAsset_roll14"/>
      <sheetName val="1_Rollfwd14"/>
      <sheetName val="Cost-Price_for_IPIS_Euro14"/>
      <sheetName val="Journal_Template14"/>
      <sheetName val="Format_Report-for_analysis_on12"/>
      <sheetName val="U_P12"/>
      <sheetName val="Employment_Benefits13"/>
      <sheetName val="Client_Aje12"/>
      <sheetName val="Q_112"/>
      <sheetName val="Submission_Form12"/>
      <sheetName val="AR_EXPORT12"/>
      <sheetName val="Notes_to_BS12"/>
      <sheetName val="Trial_Balance_12"/>
      <sheetName val="WIP_DETAIL_(GL_VS_NMP)12"/>
      <sheetName val="General_Info12"/>
      <sheetName val="Fiscal_Assets_Summary13"/>
      <sheetName val="Phasing_by_Month12"/>
      <sheetName val="Irregular_Income12"/>
      <sheetName val="FE-1770_P112"/>
      <sheetName val="Data_Sheet12"/>
      <sheetName val="_WP_SPT_2012_-_23_04_2013_xls12"/>
      <sheetName val="Trial_Bal12"/>
      <sheetName val="Use_Category12"/>
      <sheetName val="tabel_nilai12"/>
      <sheetName val="RWP_3312"/>
      <sheetName val="KRM_Cashflows_by_mth12"/>
      <sheetName val="SL1006_(VLS)12"/>
      <sheetName val="Sch_112"/>
      <sheetName val="New_format_sales12"/>
      <sheetName val="Office_Equipment112"/>
      <sheetName val="Summary_-_P_112"/>
      <sheetName val="RE_reconciliation12"/>
      <sheetName val="Exc__Rate14"/>
      <sheetName val="Rekonsiliasi_PPh_2114"/>
      <sheetName val="Mapping_P&amp;L_0612"/>
      <sheetName val="Prepaid_Expenses12"/>
      <sheetName val="Movement_p_112"/>
      <sheetName val="Depreciation_p_312"/>
      <sheetName val="Recap__Tax_Assesment_&amp;_Status12"/>
      <sheetName val="ACT_Cashflow12"/>
      <sheetName val="TAX_LIST12"/>
      <sheetName val="Summary_'0812"/>
      <sheetName val="CIT_Review12"/>
      <sheetName val="Depre_201112"/>
      <sheetName val="Ent_201112"/>
      <sheetName val="Adv_201112"/>
      <sheetName val="NDE_LIST12"/>
      <sheetName val="Art_2512"/>
      <sheetName val="Data_--&gt;12"/>
      <sheetName val="PL_EY_121112"/>
      <sheetName val="BS_EY_121112"/>
      <sheetName val="Audit_Adj12"/>
      <sheetName val="Notes_of_THR-Bonus_Movement12"/>
      <sheetName val="Break_down_adjustments12"/>
      <sheetName val="20__EMP_BENEFIT12"/>
      <sheetName val="WP_IC_Exp_January_201012"/>
      <sheetName val="1_Bancal02312"/>
      <sheetName val="Rekap_Piutang12"/>
      <sheetName val="Tax_Rate12"/>
      <sheetName val="fr_BS12"/>
      <sheetName val="BS_Consol12"/>
      <sheetName val="1200_2012"/>
      <sheetName val="Marshal__112"/>
      <sheetName val="outsourcing_serv12"/>
      <sheetName val="10UPD_12"/>
      <sheetName val="9BALI_12"/>
      <sheetName val="7GK_12"/>
      <sheetName val="2PWS_12"/>
      <sheetName val="List_DOC_Chick_in_12"/>
      <sheetName val="KARYAWAN_112"/>
      <sheetName val="kkp_pph_2112"/>
      <sheetName val="Available_Bkti_Potong&amp;Credita12"/>
      <sheetName val="Bank_Rec24"/>
      <sheetName val="Op_AP24"/>
      <sheetName val="1001_Op24"/>
      <sheetName val="1002_Cap24"/>
      <sheetName val="1003_BNI24"/>
      <sheetName val="1005_Amro24"/>
      <sheetName val="1007_kas24"/>
      <sheetName val="Permanent_info24"/>
      <sheetName val="OthAsset_roll22"/>
      <sheetName val="1_Rollfwd22"/>
      <sheetName val="Cost-Price_for_IPIS_Euro22"/>
      <sheetName val="Journal_Template22"/>
      <sheetName val="Format_Report-for_analysis_on20"/>
      <sheetName val="U_P20"/>
      <sheetName val="Employment_Benefits21"/>
      <sheetName val="Client_Aje20"/>
      <sheetName val="Q_120"/>
      <sheetName val="Submission_Form20"/>
      <sheetName val="AR_EXPORT20"/>
      <sheetName val="Notes_to_BS20"/>
      <sheetName val="Trial_Balance_20"/>
      <sheetName val="WIP_DETAIL_(GL_VS_NMP)20"/>
      <sheetName val="General_Info20"/>
      <sheetName val="Fiscal_Assets_Summary21"/>
      <sheetName val="Phasing_by_Month20"/>
      <sheetName val="Irregular_Income20"/>
      <sheetName val="FE-1770_P120"/>
      <sheetName val="Data_Sheet20"/>
      <sheetName val="_WP_SPT_2012_-_23_04_2013_xls20"/>
      <sheetName val="Trial_Bal20"/>
      <sheetName val="Use_Category20"/>
      <sheetName val="tabel_nilai20"/>
      <sheetName val="RWP_3320"/>
      <sheetName val="KRM_Cashflows_by_mth20"/>
      <sheetName val="SL1006_(VLS)20"/>
      <sheetName val="Sch_120"/>
      <sheetName val="New_format_sales20"/>
      <sheetName val="Office_Equipment120"/>
      <sheetName val="Summary_-_P_120"/>
      <sheetName val="RE_reconciliation20"/>
      <sheetName val="Exc__Rate20"/>
      <sheetName val="Rekonsiliasi_PPh_2120"/>
      <sheetName val="Mapping_P&amp;L_0618"/>
      <sheetName val="Prepaid_Expenses18"/>
      <sheetName val="Movement_p_118"/>
      <sheetName val="Depreciation_p_318"/>
      <sheetName val="Recap__Tax_Assesment_&amp;_Status18"/>
      <sheetName val="ACT_Cashflow18"/>
      <sheetName val="TAX_LIST18"/>
      <sheetName val="Summary_'0818"/>
      <sheetName val="CIT_Review18"/>
      <sheetName val="Depre_201118"/>
      <sheetName val="Ent_201118"/>
      <sheetName val="Adv_201118"/>
      <sheetName val="NDE_LIST18"/>
      <sheetName val="Art_2518"/>
      <sheetName val="Data_--&gt;18"/>
      <sheetName val="PL_EY_121118"/>
      <sheetName val="BS_EY_121118"/>
      <sheetName val="Audit_Adj18"/>
      <sheetName val="Notes_of_THR-Bonus_Movement18"/>
      <sheetName val="Break_down_adjustments18"/>
      <sheetName val="20__EMP_BENEFIT18"/>
      <sheetName val="WP_IC_Exp_January_201018"/>
      <sheetName val="1_Bancal02318"/>
      <sheetName val="Rekap_Piutang18"/>
      <sheetName val="Tax_Rate18"/>
      <sheetName val="fr_BS18"/>
      <sheetName val="BS_Consol18"/>
      <sheetName val="1200_2018"/>
      <sheetName val="Marshal__118"/>
      <sheetName val="outsourcing_serv18"/>
      <sheetName val="10UPD_18"/>
      <sheetName val="9BALI_18"/>
      <sheetName val="7GK_18"/>
      <sheetName val="2PWS_18"/>
      <sheetName val="List_DOC_Chick_in_18"/>
      <sheetName val="KARYAWAN_118"/>
      <sheetName val="kkp_pph_2118"/>
      <sheetName val="Available_Bkti_Potong&amp;Credita18"/>
      <sheetName val="Bank_Rec21"/>
      <sheetName val="Op_AP21"/>
      <sheetName val="1001_Op21"/>
      <sheetName val="1002_Cap21"/>
      <sheetName val="1003_BNI21"/>
      <sheetName val="1005_Amro21"/>
      <sheetName val="1007_kas21"/>
      <sheetName val="Permanent_info21"/>
      <sheetName val="OthAsset_roll19"/>
      <sheetName val="1_Rollfwd19"/>
      <sheetName val="Cost-Price_for_IPIS_Euro19"/>
      <sheetName val="Journal_Template19"/>
      <sheetName val="Format_Report-for_analysis_on17"/>
      <sheetName val="U_P17"/>
      <sheetName val="Employment_Benefits18"/>
      <sheetName val="Client_Aje17"/>
      <sheetName val="Q_117"/>
      <sheetName val="Submission_Form17"/>
      <sheetName val="AR_EXPORT17"/>
      <sheetName val="Notes_to_BS17"/>
      <sheetName val="Trial_Balance_17"/>
      <sheetName val="WIP_DETAIL_(GL_VS_NMP)17"/>
      <sheetName val="General_Info17"/>
      <sheetName val="Fiscal_Assets_Summary18"/>
      <sheetName val="Phasing_by_Month17"/>
      <sheetName val="Irregular_Income17"/>
      <sheetName val="FE-1770_P117"/>
      <sheetName val="Data_Sheet17"/>
      <sheetName val="_WP_SPT_2012_-_23_04_2013_xls17"/>
      <sheetName val="Trial_Bal17"/>
      <sheetName val="Use_Category17"/>
      <sheetName val="tabel_nilai17"/>
      <sheetName val="RWP_3317"/>
      <sheetName val="KRM_Cashflows_by_mth17"/>
      <sheetName val="SL1006_(VLS)17"/>
      <sheetName val="Sch_117"/>
      <sheetName val="New_format_sales17"/>
      <sheetName val="Office_Equipment117"/>
      <sheetName val="Summary_-_P_117"/>
      <sheetName val="RE_reconciliation17"/>
      <sheetName val="Exc__Rate17"/>
      <sheetName val="Rekonsiliasi_PPh_2117"/>
      <sheetName val="Mapping_P&amp;L_0615"/>
      <sheetName val="Prepaid_Expenses15"/>
      <sheetName val="Movement_p_115"/>
      <sheetName val="Depreciation_p_315"/>
      <sheetName val="Recap__Tax_Assesment_&amp;_Status15"/>
      <sheetName val="ACT_Cashflow15"/>
      <sheetName val="TAX_LIST15"/>
      <sheetName val="Summary_'0815"/>
      <sheetName val="CIT_Review15"/>
      <sheetName val="Depre_201115"/>
      <sheetName val="Ent_201115"/>
      <sheetName val="Adv_201115"/>
      <sheetName val="NDE_LIST15"/>
      <sheetName val="Art_2515"/>
      <sheetName val="Data_--&gt;15"/>
      <sheetName val="PL_EY_121115"/>
      <sheetName val="BS_EY_121115"/>
      <sheetName val="Audit_Adj15"/>
      <sheetName val="Notes_of_THR-Bonus_Movement15"/>
      <sheetName val="Break_down_adjustments15"/>
      <sheetName val="20__EMP_BENEFIT15"/>
      <sheetName val="WP_IC_Exp_January_201015"/>
      <sheetName val="1_Bancal02315"/>
      <sheetName val="Rekap_Piutang15"/>
      <sheetName val="Tax_Rate15"/>
      <sheetName val="fr_BS15"/>
      <sheetName val="BS_Consol15"/>
      <sheetName val="1200_2015"/>
      <sheetName val="Marshal__115"/>
      <sheetName val="outsourcing_serv15"/>
      <sheetName val="10UPD_15"/>
      <sheetName val="9BALI_15"/>
      <sheetName val="7GK_15"/>
      <sheetName val="2PWS_15"/>
      <sheetName val="List_DOC_Chick_in_15"/>
      <sheetName val="KARYAWAN_115"/>
      <sheetName val="kkp_pph_2115"/>
      <sheetName val="Available_Bkti_Potong&amp;Credita15"/>
      <sheetName val="Bank_Rec19"/>
      <sheetName val="Op_AP19"/>
      <sheetName val="1001_Op19"/>
      <sheetName val="1002_Cap19"/>
      <sheetName val="1003_BNI19"/>
      <sheetName val="1005_Amro19"/>
      <sheetName val="1007_kas19"/>
      <sheetName val="Permanent_info19"/>
      <sheetName val="OthAsset_roll17"/>
      <sheetName val="1_Rollfwd17"/>
      <sheetName val="Cost-Price_for_IPIS_Euro17"/>
      <sheetName val="Journal_Template17"/>
      <sheetName val="Format_Report-for_analysis_on15"/>
      <sheetName val="U_P15"/>
      <sheetName val="Employment_Benefits16"/>
      <sheetName val="Client_Aje15"/>
      <sheetName val="Q_115"/>
      <sheetName val="Submission_Form15"/>
      <sheetName val="AR_EXPORT15"/>
      <sheetName val="Notes_to_BS15"/>
      <sheetName val="Trial_Balance_15"/>
      <sheetName val="WIP_DETAIL_(GL_VS_NMP)15"/>
      <sheetName val="General_Info15"/>
      <sheetName val="Fiscal_Assets_Summary16"/>
      <sheetName val="Phasing_by_Month15"/>
      <sheetName val="Irregular_Income15"/>
      <sheetName val="FE-1770_P115"/>
      <sheetName val="Data_Sheet15"/>
      <sheetName val="_WP_SPT_2012_-_23_04_2013_xls15"/>
      <sheetName val="Trial_Bal15"/>
      <sheetName val="Use_Category15"/>
      <sheetName val="tabel_nilai15"/>
      <sheetName val="RWP_3315"/>
      <sheetName val="KRM_Cashflows_by_mth15"/>
      <sheetName val="SL1006_(VLS)15"/>
      <sheetName val="Sch_115"/>
      <sheetName val="New_format_sales15"/>
      <sheetName val="Office_Equipment115"/>
      <sheetName val="Summary_-_P_115"/>
      <sheetName val="RE_reconciliation15"/>
      <sheetName val="Exc__Rate16"/>
      <sheetName val="Rekonsiliasi_PPh_2116"/>
      <sheetName val="Mapping_P&amp;L_0614"/>
      <sheetName val="Prepaid_Expenses14"/>
      <sheetName val="Movement_p_114"/>
      <sheetName val="Depreciation_p_314"/>
      <sheetName val="Recap__Tax_Assesment_&amp;_Status14"/>
      <sheetName val="ACT_Cashflow14"/>
      <sheetName val="TAX_LIST14"/>
      <sheetName val="Summary_'0814"/>
      <sheetName val="CIT_Review14"/>
      <sheetName val="Depre_201114"/>
      <sheetName val="Ent_201114"/>
      <sheetName val="Adv_201114"/>
      <sheetName val="NDE_LIST14"/>
      <sheetName val="Art_2514"/>
      <sheetName val="Data_--&gt;14"/>
      <sheetName val="PL_EY_121114"/>
      <sheetName val="BS_EY_121114"/>
      <sheetName val="Audit_Adj14"/>
      <sheetName val="Notes_of_THR-Bonus_Movement14"/>
      <sheetName val="Break_down_adjustments14"/>
      <sheetName val="20__EMP_BENEFIT14"/>
      <sheetName val="WP_IC_Exp_January_201014"/>
      <sheetName val="1_Bancal02314"/>
      <sheetName val="Rekap_Piutang14"/>
      <sheetName val="Tax_Rate14"/>
      <sheetName val="fr_BS14"/>
      <sheetName val="BS_Consol14"/>
      <sheetName val="1200_2014"/>
      <sheetName val="Marshal__114"/>
      <sheetName val="outsourcing_serv14"/>
      <sheetName val="10UPD_14"/>
      <sheetName val="9BALI_14"/>
      <sheetName val="7GK_14"/>
      <sheetName val="2PWS_14"/>
      <sheetName val="List_DOC_Chick_in_14"/>
      <sheetName val="KARYAWAN_114"/>
      <sheetName val="kkp_pph_2114"/>
      <sheetName val="Available_Bkti_Potong&amp;Credita14"/>
      <sheetName val="Bank_Rec18"/>
      <sheetName val="Op_AP18"/>
      <sheetName val="1001_Op18"/>
      <sheetName val="1002_Cap18"/>
      <sheetName val="1003_BNI18"/>
      <sheetName val="1005_Amro18"/>
      <sheetName val="1007_kas18"/>
      <sheetName val="Permanent_info18"/>
      <sheetName val="OthAsset_roll16"/>
      <sheetName val="1_Rollfwd16"/>
      <sheetName val="Cost-Price_for_IPIS_Euro16"/>
      <sheetName val="Journal_Template16"/>
      <sheetName val="Format_Report-for_analysis_on14"/>
      <sheetName val="U_P14"/>
      <sheetName val="Employment_Benefits15"/>
      <sheetName val="Client_Aje14"/>
      <sheetName val="Q_114"/>
      <sheetName val="Submission_Form14"/>
      <sheetName val="AR_EXPORT14"/>
      <sheetName val="Notes_to_BS14"/>
      <sheetName val="Trial_Balance_14"/>
      <sheetName val="WIP_DETAIL_(GL_VS_NMP)14"/>
      <sheetName val="General_Info14"/>
      <sheetName val="Fiscal_Assets_Summary15"/>
      <sheetName val="Phasing_by_Month14"/>
      <sheetName val="Irregular_Income14"/>
      <sheetName val="FE-1770_P114"/>
      <sheetName val="Data_Sheet14"/>
      <sheetName val="_WP_SPT_2012_-_23_04_2013_xls14"/>
      <sheetName val="Trial_Bal14"/>
      <sheetName val="Use_Category14"/>
      <sheetName val="tabel_nilai14"/>
      <sheetName val="RWP_3314"/>
      <sheetName val="KRM_Cashflows_by_mth14"/>
      <sheetName val="SL1006_(VLS)14"/>
      <sheetName val="Sch_114"/>
      <sheetName val="New_format_sales14"/>
      <sheetName val="Office_Equipment114"/>
      <sheetName val="Summary_-_P_114"/>
      <sheetName val="RE_reconciliation14"/>
      <sheetName val="Exc__Rate15"/>
      <sheetName val="Rekonsiliasi_PPh_2115"/>
      <sheetName val="Mapping_P&amp;L_0613"/>
      <sheetName val="Prepaid_Expenses13"/>
      <sheetName val="Movement_p_113"/>
      <sheetName val="Depreciation_p_313"/>
      <sheetName val="Recap__Tax_Assesment_&amp;_Status13"/>
      <sheetName val="ACT_Cashflow13"/>
      <sheetName val="TAX_LIST13"/>
      <sheetName val="Summary_'0813"/>
      <sheetName val="CIT_Review13"/>
      <sheetName val="Depre_201113"/>
      <sheetName val="Ent_201113"/>
      <sheetName val="Adv_201113"/>
      <sheetName val="NDE_LIST13"/>
      <sheetName val="Art_2513"/>
      <sheetName val="Data_--&gt;13"/>
      <sheetName val="PL_EY_121113"/>
      <sheetName val="BS_EY_121113"/>
      <sheetName val="Audit_Adj13"/>
      <sheetName val="Notes_of_THR-Bonus_Movement13"/>
      <sheetName val="Break_down_adjustments13"/>
      <sheetName val="20__EMP_BENEFIT13"/>
      <sheetName val="WP_IC_Exp_January_201013"/>
      <sheetName val="1_Bancal02313"/>
      <sheetName val="Rekap_Piutang13"/>
      <sheetName val="Tax_Rate13"/>
      <sheetName val="fr_BS13"/>
      <sheetName val="BS_Consol13"/>
      <sheetName val="1200_2013"/>
      <sheetName val="Marshal__113"/>
      <sheetName val="outsourcing_serv13"/>
      <sheetName val="10UPD_13"/>
      <sheetName val="9BALI_13"/>
      <sheetName val="7GK_13"/>
      <sheetName val="2PWS_13"/>
      <sheetName val="List_DOC_Chick_in_13"/>
      <sheetName val="KARYAWAN_113"/>
      <sheetName val="kkp_pph_2113"/>
      <sheetName val="Available_Bkti_Potong&amp;Credita13"/>
      <sheetName val="Bank_Rec20"/>
      <sheetName val="Op_AP20"/>
      <sheetName val="1001_Op20"/>
      <sheetName val="1002_Cap20"/>
      <sheetName val="1003_BNI20"/>
      <sheetName val="1005_Amro20"/>
      <sheetName val="1007_kas20"/>
      <sheetName val="Permanent_info20"/>
      <sheetName val="OthAsset_roll18"/>
      <sheetName val="1_Rollfwd18"/>
      <sheetName val="Cost-Price_for_IPIS_Euro18"/>
      <sheetName val="Journal_Template18"/>
      <sheetName val="Format_Report-for_analysis_on16"/>
      <sheetName val="U_P16"/>
      <sheetName val="Employment_Benefits17"/>
      <sheetName val="Client_Aje16"/>
      <sheetName val="Q_116"/>
      <sheetName val="Submission_Form16"/>
      <sheetName val="AR_EXPORT16"/>
      <sheetName val="Notes_to_BS16"/>
      <sheetName val="Trial_Balance_16"/>
      <sheetName val="WIP_DETAIL_(GL_VS_NMP)16"/>
      <sheetName val="General_Info16"/>
      <sheetName val="Fiscal_Assets_Summary17"/>
      <sheetName val="Phasing_by_Month16"/>
      <sheetName val="Irregular_Income16"/>
      <sheetName val="FE-1770_P116"/>
      <sheetName val="Data_Sheet16"/>
      <sheetName val="_WP_SPT_2012_-_23_04_2013_xls16"/>
      <sheetName val="Trial_Bal16"/>
      <sheetName val="Use_Category16"/>
      <sheetName val="tabel_nilai16"/>
      <sheetName val="RWP_3316"/>
      <sheetName val="KRM_Cashflows_by_mth16"/>
      <sheetName val="SL1006_(VLS)16"/>
      <sheetName val="Sch_116"/>
      <sheetName val="New_format_sales16"/>
      <sheetName val="Office_Equipment116"/>
      <sheetName val="Summary_-_P_116"/>
      <sheetName val="RE_reconciliation16"/>
      <sheetName val="Bank_Rec22"/>
      <sheetName val="Op_AP22"/>
      <sheetName val="1001_Op22"/>
      <sheetName val="1002_Cap22"/>
      <sheetName val="1003_BNI22"/>
      <sheetName val="1005_Amro22"/>
      <sheetName val="1007_kas22"/>
      <sheetName val="Permanent_info22"/>
      <sheetName val="OthAsset_roll20"/>
      <sheetName val="1_Rollfwd20"/>
      <sheetName val="Cost-Price_for_IPIS_Euro20"/>
      <sheetName val="Journal_Template20"/>
      <sheetName val="Format_Report-for_analysis_on18"/>
      <sheetName val="U_P18"/>
      <sheetName val="Employment_Benefits19"/>
      <sheetName val="Client_Aje18"/>
      <sheetName val="Q_118"/>
      <sheetName val="Submission_Form18"/>
      <sheetName val="AR_EXPORT18"/>
      <sheetName val="Notes_to_BS18"/>
      <sheetName val="Trial_Balance_18"/>
      <sheetName val="WIP_DETAIL_(GL_VS_NMP)18"/>
      <sheetName val="General_Info18"/>
      <sheetName val="Fiscal_Assets_Summary19"/>
      <sheetName val="Phasing_by_Month18"/>
      <sheetName val="Irregular_Income18"/>
      <sheetName val="FE-1770_P118"/>
      <sheetName val="Data_Sheet18"/>
      <sheetName val="_WP_SPT_2012_-_23_04_2013_xls18"/>
      <sheetName val="Trial_Bal18"/>
      <sheetName val="Use_Category18"/>
      <sheetName val="tabel_nilai18"/>
      <sheetName val="RWP_3318"/>
      <sheetName val="KRM_Cashflows_by_mth18"/>
      <sheetName val="SL1006_(VLS)18"/>
      <sheetName val="Sch_118"/>
      <sheetName val="New_format_sales18"/>
      <sheetName val="Office_Equipment118"/>
      <sheetName val="Summary_-_P_118"/>
      <sheetName val="RE_reconciliation18"/>
      <sheetName val="Exc__Rate18"/>
      <sheetName val="Rekonsiliasi_PPh_2118"/>
      <sheetName val="Mapping_P&amp;L_0616"/>
      <sheetName val="Prepaid_Expenses16"/>
      <sheetName val="Movement_p_116"/>
      <sheetName val="Depreciation_p_316"/>
      <sheetName val="Recap__Tax_Assesment_&amp;_Status16"/>
      <sheetName val="ACT_Cashflow16"/>
      <sheetName val="TAX_LIST16"/>
      <sheetName val="Summary_'0816"/>
      <sheetName val="CIT_Review16"/>
      <sheetName val="Depre_201116"/>
      <sheetName val="Ent_201116"/>
      <sheetName val="Adv_201116"/>
      <sheetName val="NDE_LIST16"/>
      <sheetName val="Art_2516"/>
      <sheetName val="Data_--&gt;16"/>
      <sheetName val="PL_EY_121116"/>
      <sheetName val="BS_EY_121116"/>
      <sheetName val="Audit_Adj16"/>
      <sheetName val="Notes_of_THR-Bonus_Movement16"/>
      <sheetName val="Break_down_adjustments16"/>
      <sheetName val="20__EMP_BENEFIT16"/>
      <sheetName val="WP_IC_Exp_January_201016"/>
      <sheetName val="1_Bancal02316"/>
      <sheetName val="Rekap_Piutang16"/>
      <sheetName val="Tax_Rate16"/>
      <sheetName val="fr_BS16"/>
      <sheetName val="BS_Consol16"/>
      <sheetName val="1200_2016"/>
      <sheetName val="Marshal__116"/>
      <sheetName val="outsourcing_serv16"/>
      <sheetName val="10UPD_16"/>
      <sheetName val="9BALI_16"/>
      <sheetName val="7GK_16"/>
      <sheetName val="2PWS_16"/>
      <sheetName val="List_DOC_Chick_in_16"/>
      <sheetName val="KARYAWAN_116"/>
      <sheetName val="kkp_pph_2116"/>
      <sheetName val="Available_Bkti_Potong&amp;Credita16"/>
      <sheetName val="Bank_Rec23"/>
      <sheetName val="Op_AP23"/>
      <sheetName val="1001_Op23"/>
      <sheetName val="1002_Cap23"/>
      <sheetName val="1003_BNI23"/>
      <sheetName val="1005_Amro23"/>
      <sheetName val="1007_kas23"/>
      <sheetName val="Permanent_info23"/>
      <sheetName val="OthAsset_roll21"/>
      <sheetName val="1_Rollfwd21"/>
      <sheetName val="Cost-Price_for_IPIS_Euro21"/>
      <sheetName val="Journal_Template21"/>
      <sheetName val="Format_Report-for_analysis_on19"/>
      <sheetName val="U_P19"/>
      <sheetName val="Employment_Benefits20"/>
      <sheetName val="Client_Aje19"/>
      <sheetName val="Q_119"/>
      <sheetName val="Submission_Form19"/>
      <sheetName val="AR_EXPORT19"/>
      <sheetName val="Notes_to_BS19"/>
      <sheetName val="Trial_Balance_19"/>
      <sheetName val="WIP_DETAIL_(GL_VS_NMP)19"/>
      <sheetName val="General_Info19"/>
      <sheetName val="Fiscal_Assets_Summary20"/>
      <sheetName val="Phasing_by_Month19"/>
      <sheetName val="Irregular_Income19"/>
      <sheetName val="FE-1770_P119"/>
      <sheetName val="Data_Sheet19"/>
      <sheetName val="_WP_SPT_2012_-_23_04_2013_xls19"/>
      <sheetName val="Trial_Bal19"/>
      <sheetName val="Use_Category19"/>
      <sheetName val="tabel_nilai19"/>
      <sheetName val="RWP_3319"/>
      <sheetName val="KRM_Cashflows_by_mth19"/>
      <sheetName val="SL1006_(VLS)19"/>
      <sheetName val="Sch_119"/>
      <sheetName val="New_format_sales19"/>
      <sheetName val="Office_Equipment119"/>
      <sheetName val="Summary_-_P_119"/>
      <sheetName val="RE_reconciliation19"/>
      <sheetName val="Exc__Rate19"/>
      <sheetName val="Rekonsiliasi_PPh_2119"/>
      <sheetName val="Mapping_P&amp;L_0617"/>
      <sheetName val="Prepaid_Expenses17"/>
      <sheetName val="Movement_p_117"/>
      <sheetName val="Depreciation_p_317"/>
      <sheetName val="Recap__Tax_Assesment_&amp;_Status17"/>
      <sheetName val="ACT_Cashflow17"/>
      <sheetName val="TAX_LIST17"/>
      <sheetName val="Summary_'0817"/>
      <sheetName val="CIT_Review17"/>
      <sheetName val="Depre_201117"/>
      <sheetName val="Ent_201117"/>
      <sheetName val="Adv_201117"/>
      <sheetName val="NDE_LIST17"/>
      <sheetName val="Art_2517"/>
      <sheetName val="Data_--&gt;17"/>
      <sheetName val="PL_EY_121117"/>
      <sheetName val="BS_EY_121117"/>
      <sheetName val="Audit_Adj17"/>
      <sheetName val="Notes_of_THR-Bonus_Movement17"/>
      <sheetName val="Break_down_adjustments17"/>
      <sheetName val="20__EMP_BENEFIT17"/>
      <sheetName val="WP_IC_Exp_January_201017"/>
      <sheetName val="1_Bancal02317"/>
      <sheetName val="Rekap_Piutang17"/>
      <sheetName val="Tax_Rate17"/>
      <sheetName val="fr_BS17"/>
      <sheetName val="BS_Consol17"/>
      <sheetName val="1200_2017"/>
      <sheetName val="Marshal__117"/>
      <sheetName val="outsourcing_serv17"/>
      <sheetName val="10UPD_17"/>
      <sheetName val="9BALI_17"/>
      <sheetName val="7GK_17"/>
      <sheetName val="2PWS_17"/>
      <sheetName val="List_DOC_Chick_in_17"/>
      <sheetName val="KARYAWAN_117"/>
      <sheetName val="kkp_pph_2117"/>
      <sheetName val="Available_Bkti_Potong&amp;Credita17"/>
      <sheetName val="Bank_Rec25"/>
      <sheetName val="Op_AP25"/>
      <sheetName val="1001_Op25"/>
      <sheetName val="1002_Cap25"/>
      <sheetName val="1003_BNI25"/>
      <sheetName val="1005_Amro25"/>
      <sheetName val="1007_kas25"/>
      <sheetName val="Permanent_info25"/>
      <sheetName val="OthAsset_roll23"/>
      <sheetName val="1_Rollfwd23"/>
      <sheetName val="Cost-Price_for_IPIS_Euro23"/>
      <sheetName val="Journal_Template23"/>
      <sheetName val="Format_Report-for_analysis_on21"/>
      <sheetName val="U_P21"/>
      <sheetName val="Employment_Benefits22"/>
      <sheetName val="Client_Aje21"/>
      <sheetName val="Q_121"/>
      <sheetName val="Submission_Form21"/>
      <sheetName val="AR_EXPORT21"/>
      <sheetName val="Notes_to_BS21"/>
      <sheetName val="Trial_Balance_21"/>
      <sheetName val="WIP_DETAIL_(GL_VS_NMP)21"/>
      <sheetName val="General_Info21"/>
      <sheetName val="Fiscal_Assets_Summary22"/>
      <sheetName val="Phasing_by_Month21"/>
      <sheetName val="Irregular_Income21"/>
      <sheetName val="FE-1770_P121"/>
      <sheetName val="Data_Sheet21"/>
      <sheetName val="_WP_SPT_2012_-_23_04_2013_xls21"/>
      <sheetName val="Trial_Bal21"/>
      <sheetName val="Use_Category21"/>
      <sheetName val="tabel_nilai21"/>
      <sheetName val="RWP_3321"/>
      <sheetName val="KRM_Cashflows_by_mth21"/>
      <sheetName val="SL1006_(VLS)21"/>
      <sheetName val="Sch_121"/>
      <sheetName val="New_format_sales21"/>
      <sheetName val="Office_Equipment121"/>
      <sheetName val="Summary_-_P_121"/>
      <sheetName val="RE_reconciliation21"/>
      <sheetName val="Exc__Rate21"/>
      <sheetName val="Rekonsiliasi_PPh_2121"/>
      <sheetName val="Mapping_P&amp;L_0619"/>
      <sheetName val="Prepaid_Expenses19"/>
      <sheetName val="Movement_p_119"/>
      <sheetName val="Depreciation_p_319"/>
      <sheetName val="Recap__Tax_Assesment_&amp;_Status19"/>
      <sheetName val="ACT_Cashflow19"/>
      <sheetName val="TAX_LIST19"/>
      <sheetName val="Summary_'0819"/>
      <sheetName val="CIT_Review19"/>
      <sheetName val="Depre_201119"/>
      <sheetName val="Ent_201119"/>
      <sheetName val="Adv_201119"/>
      <sheetName val="NDE_LIST19"/>
      <sheetName val="Art_2519"/>
      <sheetName val="Data_--&gt;19"/>
      <sheetName val="PL_EY_121119"/>
      <sheetName val="BS_EY_121119"/>
      <sheetName val="Audit_Adj19"/>
      <sheetName val="Notes_of_THR-Bonus_Movement19"/>
      <sheetName val="Break_down_adjustments19"/>
      <sheetName val="20__EMP_BENEFIT19"/>
      <sheetName val="WP_IC_Exp_January_201019"/>
      <sheetName val="1_Bancal02319"/>
      <sheetName val="Rekap_Piutang19"/>
      <sheetName val="Tax_Rate19"/>
      <sheetName val="fr_BS19"/>
      <sheetName val="BS_Consol19"/>
      <sheetName val="1200_2019"/>
      <sheetName val="Marshal__119"/>
      <sheetName val="outsourcing_serv19"/>
      <sheetName val="10UPD_19"/>
      <sheetName val="9BALI_19"/>
      <sheetName val="7GK_19"/>
      <sheetName val="2PWS_19"/>
      <sheetName val="List_DOC_Chick_in_19"/>
      <sheetName val="KARYAWAN_119"/>
      <sheetName val="kkp_pph_2119"/>
      <sheetName val="Available_Bkti_Potong&amp;Credita19"/>
      <sheetName val="Bank_Rec26"/>
      <sheetName val="Op_AP26"/>
      <sheetName val="1001_Op26"/>
      <sheetName val="1002_Cap26"/>
      <sheetName val="1003_BNI26"/>
      <sheetName val="1005_Amro26"/>
      <sheetName val="1007_kas26"/>
      <sheetName val="Permanent_info26"/>
      <sheetName val="OthAsset_roll24"/>
      <sheetName val="1_Rollfwd24"/>
      <sheetName val="Cost-Price_for_IPIS_Euro24"/>
      <sheetName val="Journal_Template24"/>
      <sheetName val="Format_Report-for_analysis_on22"/>
      <sheetName val="U_P22"/>
      <sheetName val="Employment_Benefits23"/>
      <sheetName val="Client_Aje22"/>
      <sheetName val="Q_122"/>
      <sheetName val="Submission_Form22"/>
      <sheetName val="AR_EXPORT22"/>
      <sheetName val="Notes_to_BS22"/>
      <sheetName val="Trial_Balance_22"/>
      <sheetName val="WIP_DETAIL_(GL_VS_NMP)22"/>
      <sheetName val="General_Info22"/>
      <sheetName val="Fiscal_Assets_Summary23"/>
      <sheetName val="Phasing_by_Month22"/>
      <sheetName val="Irregular_Income22"/>
      <sheetName val="FE-1770_P122"/>
      <sheetName val="Data_Sheet22"/>
      <sheetName val="_WP_SPT_2012_-_23_04_2013_xls22"/>
      <sheetName val="Trial_Bal22"/>
      <sheetName val="Use_Category22"/>
      <sheetName val="tabel_nilai22"/>
      <sheetName val="RWP_3322"/>
      <sheetName val="KRM_Cashflows_by_mth22"/>
      <sheetName val="SL1006_(VLS)22"/>
      <sheetName val="Sch_122"/>
      <sheetName val="New_format_sales22"/>
      <sheetName val="Office_Equipment122"/>
      <sheetName val="Summary_-_P_122"/>
      <sheetName val="RE_reconciliation22"/>
      <sheetName val="Exc__Rate22"/>
      <sheetName val="Rekonsiliasi_PPh_2122"/>
      <sheetName val="Mapping_P&amp;L_0620"/>
      <sheetName val="Prepaid_Expenses20"/>
      <sheetName val="Movement_p_120"/>
      <sheetName val="Depreciation_p_320"/>
      <sheetName val="Recap__Tax_Assesment_&amp;_Status20"/>
      <sheetName val="ACT_Cashflow20"/>
      <sheetName val="TAX_LIST20"/>
      <sheetName val="Summary_'0820"/>
      <sheetName val="CIT_Review20"/>
      <sheetName val="Depre_201120"/>
      <sheetName val="Ent_201120"/>
      <sheetName val="Adv_201120"/>
      <sheetName val="NDE_LIST20"/>
      <sheetName val="Art_2520"/>
      <sheetName val="Data_--&gt;20"/>
      <sheetName val="PL_EY_121120"/>
      <sheetName val="BS_EY_121120"/>
      <sheetName val="Audit_Adj20"/>
      <sheetName val="Notes_of_THR-Bonus_Movement20"/>
      <sheetName val="Break_down_adjustments20"/>
      <sheetName val="20__EMP_BENEFIT20"/>
      <sheetName val="WP_IC_Exp_January_201020"/>
      <sheetName val="1_Bancal02320"/>
      <sheetName val="Rekap_Piutang20"/>
      <sheetName val="Tax_Rate20"/>
      <sheetName val="fr_BS20"/>
      <sheetName val="BS_Consol20"/>
      <sheetName val="1200_2020"/>
      <sheetName val="Marshal__120"/>
      <sheetName val="outsourcing_serv20"/>
      <sheetName val="10UPD_20"/>
      <sheetName val="9BALI_20"/>
      <sheetName val="7GK_20"/>
      <sheetName val="2PWS_20"/>
      <sheetName val="List_DOC_Chick_in_20"/>
      <sheetName val="KARYAWAN_120"/>
      <sheetName val="kkp_pph_2120"/>
      <sheetName val="Available_Bkti_Potong&amp;Credita20"/>
      <sheetName val="MIDDLE EAST"/>
      <sheetName val="0203EPD A9035PX20140106 (2)"/>
      <sheetName val="Penyusutan Kendaraan"/>
      <sheetName val="DtlPro (2)"/>
      <sheetName val="wht-21"/>
      <sheetName val="wht_21"/>
      <sheetName val="Bank_Rec35"/>
      <sheetName val="Op_AP35"/>
      <sheetName val="1001_Op35"/>
      <sheetName val="1002_Cap35"/>
      <sheetName val="1003_BNI35"/>
      <sheetName val="1005_Amro35"/>
      <sheetName val="1007_kas35"/>
      <sheetName val="Permanent_info35"/>
      <sheetName val="OthAsset_roll33"/>
      <sheetName val="1_Rollfwd33"/>
      <sheetName val="Cost-Price_for_IPIS_Euro33"/>
      <sheetName val="Journal_Template33"/>
      <sheetName val="Format_Report-for_analysis_on31"/>
      <sheetName val="U_P31"/>
      <sheetName val="Employment_Benefits32"/>
      <sheetName val="Client_Aje31"/>
      <sheetName val="Q_131"/>
      <sheetName val="Submission_Form31"/>
      <sheetName val="AR_EXPORT31"/>
      <sheetName val="Notes_to_BS31"/>
      <sheetName val="Trial_Balance_31"/>
      <sheetName val="WIP_DETAIL_(GL_VS_NMP)31"/>
      <sheetName val="General_Info31"/>
      <sheetName val="Fiscal_Assets_Summary32"/>
      <sheetName val="Phasing_by_Month31"/>
      <sheetName val="Irregular_Income31"/>
      <sheetName val="FE-1770_P131"/>
      <sheetName val="Data_Sheet31"/>
      <sheetName val="_WP_SPT_2012_-_23_04_2013_xls31"/>
      <sheetName val="Trial_Bal31"/>
      <sheetName val="Use_Category31"/>
      <sheetName val="tabel_nilai31"/>
      <sheetName val="RWP_3331"/>
      <sheetName val="KRM_Cashflows_by_mth31"/>
      <sheetName val="SL1006_(VLS)31"/>
      <sheetName val="Sch_131"/>
      <sheetName val="New_format_sales31"/>
      <sheetName val="Office_Equipment131"/>
      <sheetName val="Summary_-_P_131"/>
      <sheetName val="RE_reconciliation31"/>
      <sheetName val="Exc__Rate31"/>
      <sheetName val="Rekonsiliasi_PPh_2131"/>
      <sheetName val="Mapping_P&amp;L_0629"/>
      <sheetName val="Prepaid_Expenses29"/>
      <sheetName val="Movement_p_129"/>
      <sheetName val="Depreciation_p_329"/>
      <sheetName val="Recap__Tax_Assesment_&amp;_Status29"/>
      <sheetName val="ACT_Cashflow29"/>
      <sheetName val="TAX_LIST29"/>
      <sheetName val="Summary_'0829"/>
      <sheetName val="CIT_Review29"/>
      <sheetName val="Depre_201129"/>
      <sheetName val="Ent_201129"/>
      <sheetName val="Adv_201129"/>
      <sheetName val="NDE_LIST29"/>
      <sheetName val="Art_2529"/>
      <sheetName val="Data_--&gt;29"/>
      <sheetName val="PL_EY_121129"/>
      <sheetName val="BS_EY_121129"/>
      <sheetName val="Audit_Adj29"/>
      <sheetName val="Notes_of_THR-Bonus_Movement29"/>
      <sheetName val="Break_down_adjustments29"/>
      <sheetName val="20__EMP_BENEFIT29"/>
      <sheetName val="WP_IC_Exp_January_201029"/>
      <sheetName val="1_Bancal02329"/>
      <sheetName val="Rekap_Piutang29"/>
      <sheetName val="Tax_Rate29"/>
      <sheetName val="fr_BS29"/>
      <sheetName val="BS_Consol29"/>
      <sheetName val="1200_2029"/>
      <sheetName val="Marshal__129"/>
      <sheetName val="outsourcing_serv29"/>
      <sheetName val="10UPD_29"/>
      <sheetName val="9BALI_29"/>
      <sheetName val="7GK_29"/>
      <sheetName val="2PWS_29"/>
      <sheetName val="List_DOC_Chick_in_29"/>
      <sheetName val="KARYAWAN_129"/>
      <sheetName val="kkp_pph_2129"/>
      <sheetName val="Available_Bkti_Potong&amp;Credita29"/>
      <sheetName val="Movement_p28"/>
      <sheetName val="Monthly_RecapLO8"/>
      <sheetName val="DFR_CT8"/>
      <sheetName val="PROD_FRY-MONODON8"/>
      <sheetName val="Balance_Sheet8"/>
      <sheetName val="Bank_Rec27"/>
      <sheetName val="Op_AP27"/>
      <sheetName val="1001_Op27"/>
      <sheetName val="1002_Cap27"/>
      <sheetName val="1003_BNI27"/>
      <sheetName val="1005_Amro27"/>
      <sheetName val="1007_kas27"/>
      <sheetName val="Permanent_info27"/>
      <sheetName val="OthAsset_roll25"/>
      <sheetName val="1_Rollfwd25"/>
      <sheetName val="Cost-Price_for_IPIS_Euro25"/>
      <sheetName val="Journal_Template25"/>
      <sheetName val="Format_Report-for_analysis_on23"/>
      <sheetName val="U_P23"/>
      <sheetName val="Employment_Benefits24"/>
      <sheetName val="Client_Aje23"/>
      <sheetName val="Q_123"/>
      <sheetName val="Submission_Form23"/>
      <sheetName val="AR_EXPORT23"/>
      <sheetName val="Notes_to_BS23"/>
      <sheetName val="Trial_Balance_23"/>
      <sheetName val="WIP_DETAIL_(GL_VS_NMP)23"/>
      <sheetName val="General_Info23"/>
      <sheetName val="Fiscal_Assets_Summary24"/>
      <sheetName val="Phasing_by_Month23"/>
      <sheetName val="Irregular_Income23"/>
      <sheetName val="FE-1770_P123"/>
      <sheetName val="Data_Sheet23"/>
      <sheetName val="_WP_SPT_2012_-_23_04_2013_xls23"/>
      <sheetName val="Trial_Bal23"/>
      <sheetName val="Use_Category23"/>
      <sheetName val="tabel_nilai23"/>
      <sheetName val="RWP_3323"/>
      <sheetName val="KRM_Cashflows_by_mth23"/>
      <sheetName val="SL1006_(VLS)23"/>
      <sheetName val="Sch_123"/>
      <sheetName val="New_format_sales23"/>
      <sheetName val="Office_Equipment123"/>
      <sheetName val="Summary_-_P_123"/>
      <sheetName val="RE_reconciliation23"/>
      <sheetName val="Exc__Rate23"/>
      <sheetName val="Rekonsiliasi_PPh_2123"/>
      <sheetName val="Mapping_P&amp;L_0621"/>
      <sheetName val="Prepaid_Expenses21"/>
      <sheetName val="Movement_p_121"/>
      <sheetName val="Depreciation_p_321"/>
      <sheetName val="Recap__Tax_Assesment_&amp;_Status21"/>
      <sheetName val="ACT_Cashflow21"/>
      <sheetName val="TAX_LIST21"/>
      <sheetName val="Summary_'0821"/>
      <sheetName val="CIT_Review21"/>
      <sheetName val="Depre_201121"/>
      <sheetName val="Ent_201121"/>
      <sheetName val="Adv_201121"/>
      <sheetName val="NDE_LIST21"/>
      <sheetName val="Art_2521"/>
      <sheetName val="Data_--&gt;21"/>
      <sheetName val="PL_EY_121121"/>
      <sheetName val="BS_EY_121121"/>
      <sheetName val="Audit_Adj21"/>
      <sheetName val="Notes_of_THR-Bonus_Movement21"/>
      <sheetName val="Break_down_adjustments21"/>
      <sheetName val="20__EMP_BENEFIT21"/>
      <sheetName val="WP_IC_Exp_January_201021"/>
      <sheetName val="1_Bancal02321"/>
      <sheetName val="Rekap_Piutang21"/>
      <sheetName val="Tax_Rate21"/>
      <sheetName val="fr_BS21"/>
      <sheetName val="BS_Consol21"/>
      <sheetName val="1200_2021"/>
      <sheetName val="Marshal__121"/>
      <sheetName val="outsourcing_serv21"/>
      <sheetName val="10UPD_21"/>
      <sheetName val="9BALI_21"/>
      <sheetName val="7GK_21"/>
      <sheetName val="2PWS_21"/>
      <sheetName val="List_DOC_Chick_in_21"/>
      <sheetName val="KARYAWAN_121"/>
      <sheetName val="kkp_pph_2121"/>
      <sheetName val="Available_Bkti_Potong&amp;Credita21"/>
      <sheetName val="Bank_Rec28"/>
      <sheetName val="Op_AP28"/>
      <sheetName val="1001_Op28"/>
      <sheetName val="1002_Cap28"/>
      <sheetName val="1003_BNI28"/>
      <sheetName val="1005_Amro28"/>
      <sheetName val="1007_kas28"/>
      <sheetName val="Permanent_info28"/>
      <sheetName val="OthAsset_roll26"/>
      <sheetName val="1_Rollfwd26"/>
      <sheetName val="Cost-Price_for_IPIS_Euro26"/>
      <sheetName val="Journal_Template26"/>
      <sheetName val="Format_Report-for_analysis_on24"/>
      <sheetName val="U_P24"/>
      <sheetName val="Employment_Benefits25"/>
      <sheetName val="Client_Aje24"/>
      <sheetName val="Q_124"/>
      <sheetName val="Submission_Form24"/>
      <sheetName val="AR_EXPORT24"/>
      <sheetName val="Notes_to_BS24"/>
      <sheetName val="Trial_Balance_24"/>
      <sheetName val="WIP_DETAIL_(GL_VS_NMP)24"/>
      <sheetName val="General_Info24"/>
      <sheetName val="Fiscal_Assets_Summary25"/>
      <sheetName val="Phasing_by_Month24"/>
      <sheetName val="Irregular_Income24"/>
      <sheetName val="FE-1770_P124"/>
      <sheetName val="Data_Sheet24"/>
      <sheetName val="_WP_SPT_2012_-_23_04_2013_xls24"/>
      <sheetName val="Trial_Bal24"/>
      <sheetName val="Use_Category24"/>
      <sheetName val="tabel_nilai24"/>
      <sheetName val="RWP_3324"/>
      <sheetName val="KRM_Cashflows_by_mth24"/>
      <sheetName val="SL1006_(VLS)24"/>
      <sheetName val="Sch_124"/>
      <sheetName val="New_format_sales24"/>
      <sheetName val="Office_Equipment124"/>
      <sheetName val="Summary_-_P_124"/>
      <sheetName val="RE_reconciliation24"/>
      <sheetName val="Exc__Rate24"/>
      <sheetName val="Rekonsiliasi_PPh_2124"/>
      <sheetName val="Mapping_P&amp;L_0622"/>
      <sheetName val="Prepaid_Expenses22"/>
      <sheetName val="Movement_p_122"/>
      <sheetName val="Depreciation_p_322"/>
      <sheetName val="Recap__Tax_Assesment_&amp;_Status22"/>
      <sheetName val="ACT_Cashflow22"/>
      <sheetName val="TAX_LIST22"/>
      <sheetName val="Summary_'0822"/>
      <sheetName val="CIT_Review22"/>
      <sheetName val="Depre_201122"/>
      <sheetName val="Ent_201122"/>
      <sheetName val="Adv_201122"/>
      <sheetName val="NDE_LIST22"/>
      <sheetName val="Art_2522"/>
      <sheetName val="Data_--&gt;22"/>
      <sheetName val="PL_EY_121122"/>
      <sheetName val="BS_EY_121122"/>
      <sheetName val="Audit_Adj22"/>
      <sheetName val="Notes_of_THR-Bonus_Movement22"/>
      <sheetName val="Break_down_adjustments22"/>
      <sheetName val="20__EMP_BENEFIT22"/>
      <sheetName val="WP_IC_Exp_January_201022"/>
      <sheetName val="1_Bancal02322"/>
      <sheetName val="Rekap_Piutang22"/>
      <sheetName val="Tax_Rate22"/>
      <sheetName val="fr_BS22"/>
      <sheetName val="BS_Consol22"/>
      <sheetName val="1200_2022"/>
      <sheetName val="Marshal__122"/>
      <sheetName val="outsourcing_serv22"/>
      <sheetName val="10UPD_22"/>
      <sheetName val="9BALI_22"/>
      <sheetName val="7GK_22"/>
      <sheetName val="2PWS_22"/>
      <sheetName val="List_DOC_Chick_in_22"/>
      <sheetName val="KARYAWAN_122"/>
      <sheetName val="kkp_pph_2122"/>
      <sheetName val="Available_Bkti_Potong&amp;Credita22"/>
      <sheetName val="Bank_Rec30"/>
      <sheetName val="Op_AP30"/>
      <sheetName val="1001_Op30"/>
      <sheetName val="1002_Cap30"/>
      <sheetName val="1003_BNI30"/>
      <sheetName val="1005_Amro30"/>
      <sheetName val="1007_kas30"/>
      <sheetName val="Permanent_info30"/>
      <sheetName val="OthAsset_roll28"/>
      <sheetName val="1_Rollfwd28"/>
      <sheetName val="Cost-Price_for_IPIS_Euro28"/>
      <sheetName val="Journal_Template28"/>
      <sheetName val="Format_Report-for_analysis_on26"/>
      <sheetName val="U_P26"/>
      <sheetName val="Employment_Benefits27"/>
      <sheetName val="Client_Aje26"/>
      <sheetName val="Q_126"/>
      <sheetName val="Submission_Form26"/>
      <sheetName val="AR_EXPORT26"/>
      <sheetName val="Notes_to_BS26"/>
      <sheetName val="Trial_Balance_26"/>
      <sheetName val="WIP_DETAIL_(GL_VS_NMP)26"/>
      <sheetName val="General_Info26"/>
      <sheetName val="Fiscal_Assets_Summary27"/>
      <sheetName val="Phasing_by_Month26"/>
      <sheetName val="Irregular_Income26"/>
      <sheetName val="FE-1770_P126"/>
      <sheetName val="Data_Sheet26"/>
      <sheetName val="_WP_SPT_2012_-_23_04_2013_xls26"/>
      <sheetName val="Trial_Bal26"/>
      <sheetName val="Use_Category26"/>
      <sheetName val="tabel_nilai26"/>
      <sheetName val="RWP_3326"/>
      <sheetName val="KRM_Cashflows_by_mth26"/>
      <sheetName val="SL1006_(VLS)26"/>
      <sheetName val="Sch_126"/>
      <sheetName val="New_format_sales26"/>
      <sheetName val="Office_Equipment126"/>
      <sheetName val="Summary_-_P_126"/>
      <sheetName val="RE_reconciliation26"/>
      <sheetName val="Exc__Rate26"/>
      <sheetName val="Rekonsiliasi_PPh_2126"/>
      <sheetName val="Mapping_P&amp;L_0624"/>
      <sheetName val="Prepaid_Expenses24"/>
      <sheetName val="Movement_p_124"/>
      <sheetName val="Depreciation_p_324"/>
      <sheetName val="Recap__Tax_Assesment_&amp;_Status24"/>
      <sheetName val="ACT_Cashflow24"/>
      <sheetName val="TAX_LIST24"/>
      <sheetName val="Summary_'0824"/>
      <sheetName val="CIT_Review24"/>
      <sheetName val="Depre_201124"/>
      <sheetName val="Ent_201124"/>
      <sheetName val="Adv_201124"/>
      <sheetName val="NDE_LIST24"/>
      <sheetName val="Art_2524"/>
      <sheetName val="Data_--&gt;24"/>
      <sheetName val="PL_EY_121124"/>
      <sheetName val="BS_EY_121124"/>
      <sheetName val="Audit_Adj24"/>
      <sheetName val="Notes_of_THR-Bonus_Movement24"/>
      <sheetName val="Break_down_adjustments24"/>
      <sheetName val="20__EMP_BENEFIT24"/>
      <sheetName val="WP_IC_Exp_January_201024"/>
      <sheetName val="1_Bancal02324"/>
      <sheetName val="Rekap_Piutang24"/>
      <sheetName val="Tax_Rate24"/>
      <sheetName val="fr_BS24"/>
      <sheetName val="BS_Consol24"/>
      <sheetName val="1200_2024"/>
      <sheetName val="Marshal__124"/>
      <sheetName val="outsourcing_serv24"/>
      <sheetName val="10UPD_24"/>
      <sheetName val="9BALI_24"/>
      <sheetName val="7GK_24"/>
      <sheetName val="2PWS_24"/>
      <sheetName val="List_DOC_Chick_in_24"/>
      <sheetName val="KARYAWAN_124"/>
      <sheetName val="kkp_pph_2124"/>
      <sheetName val="Available_Bkti_Potong&amp;Credita24"/>
      <sheetName val="Movement_p23"/>
      <sheetName val="Monthly_RecapLO3"/>
      <sheetName val="DFR_CT3"/>
      <sheetName val="PROD_FRY-MONODON3"/>
      <sheetName val="Balance_Sheet3"/>
      <sheetName val="Bank_Rec29"/>
      <sheetName val="Op_AP29"/>
      <sheetName val="1001_Op29"/>
      <sheetName val="1002_Cap29"/>
      <sheetName val="1003_BNI29"/>
      <sheetName val="1005_Amro29"/>
      <sheetName val="1007_kas29"/>
      <sheetName val="Permanent_info29"/>
      <sheetName val="OthAsset_roll27"/>
      <sheetName val="1_Rollfwd27"/>
      <sheetName val="Cost-Price_for_IPIS_Euro27"/>
      <sheetName val="Journal_Template27"/>
      <sheetName val="Format_Report-for_analysis_on25"/>
      <sheetName val="U_P25"/>
      <sheetName val="Employment_Benefits26"/>
      <sheetName val="Client_Aje25"/>
      <sheetName val="Q_125"/>
      <sheetName val="Submission_Form25"/>
      <sheetName val="AR_EXPORT25"/>
      <sheetName val="Notes_to_BS25"/>
      <sheetName val="Trial_Balance_25"/>
      <sheetName val="WIP_DETAIL_(GL_VS_NMP)25"/>
      <sheetName val="General_Info25"/>
      <sheetName val="Fiscal_Assets_Summary26"/>
      <sheetName val="Phasing_by_Month25"/>
      <sheetName val="Irregular_Income25"/>
      <sheetName val="FE-1770_P125"/>
      <sheetName val="Data_Sheet25"/>
      <sheetName val="_WP_SPT_2012_-_23_04_2013_xls25"/>
      <sheetName val="Trial_Bal25"/>
      <sheetName val="Use_Category25"/>
      <sheetName val="tabel_nilai25"/>
      <sheetName val="RWP_3325"/>
      <sheetName val="KRM_Cashflows_by_mth25"/>
      <sheetName val="SL1006_(VLS)25"/>
      <sheetName val="Sch_125"/>
      <sheetName val="New_format_sales25"/>
      <sheetName val="Office_Equipment125"/>
      <sheetName val="Summary_-_P_125"/>
      <sheetName val="RE_reconciliation25"/>
      <sheetName val="Exc__Rate25"/>
      <sheetName val="Rekonsiliasi_PPh_2125"/>
      <sheetName val="Mapping_P&amp;L_0623"/>
      <sheetName val="Prepaid_Expenses23"/>
      <sheetName val="Movement_p_123"/>
      <sheetName val="Depreciation_p_323"/>
      <sheetName val="Recap__Tax_Assesment_&amp;_Status23"/>
      <sheetName val="ACT_Cashflow23"/>
      <sheetName val="TAX_LIST23"/>
      <sheetName val="Summary_'0823"/>
      <sheetName val="CIT_Review23"/>
      <sheetName val="Depre_201123"/>
      <sheetName val="Ent_201123"/>
      <sheetName val="Adv_201123"/>
      <sheetName val="NDE_LIST23"/>
      <sheetName val="Art_2523"/>
      <sheetName val="Data_--&gt;23"/>
      <sheetName val="PL_EY_121123"/>
      <sheetName val="BS_EY_121123"/>
      <sheetName val="Audit_Adj23"/>
      <sheetName val="Notes_of_THR-Bonus_Movement23"/>
      <sheetName val="Break_down_adjustments23"/>
      <sheetName val="20__EMP_BENEFIT23"/>
      <sheetName val="WP_IC_Exp_January_201023"/>
      <sheetName val="1_Bancal02323"/>
      <sheetName val="Rekap_Piutang23"/>
      <sheetName val="Tax_Rate23"/>
      <sheetName val="fr_BS23"/>
      <sheetName val="BS_Consol23"/>
      <sheetName val="1200_2023"/>
      <sheetName val="Marshal__123"/>
      <sheetName val="outsourcing_serv23"/>
      <sheetName val="10UPD_23"/>
      <sheetName val="9BALI_23"/>
      <sheetName val="7GK_23"/>
      <sheetName val="2PWS_23"/>
      <sheetName val="List_DOC_Chick_in_23"/>
      <sheetName val="KARYAWAN_123"/>
      <sheetName val="kkp_pph_2123"/>
      <sheetName val="Available_Bkti_Potong&amp;Credita23"/>
      <sheetName val="Monthly_RecapLO2"/>
      <sheetName val="DFR_CT2"/>
      <sheetName val="Balance_Sheet2"/>
      <sheetName val="Bank_Rec31"/>
      <sheetName val="Op_AP31"/>
      <sheetName val="1001_Op31"/>
      <sheetName val="1002_Cap31"/>
      <sheetName val="1003_BNI31"/>
      <sheetName val="1005_Amro31"/>
      <sheetName val="1007_kas31"/>
      <sheetName val="Permanent_info31"/>
      <sheetName val="OthAsset_roll29"/>
      <sheetName val="1_Rollfwd29"/>
      <sheetName val="Cost-Price_for_IPIS_Euro29"/>
      <sheetName val="Journal_Template29"/>
      <sheetName val="Format_Report-for_analysis_on27"/>
      <sheetName val="U_P27"/>
      <sheetName val="Employment_Benefits28"/>
      <sheetName val="Client_Aje27"/>
      <sheetName val="Q_127"/>
      <sheetName val="Submission_Form27"/>
      <sheetName val="AR_EXPORT27"/>
      <sheetName val="Notes_to_BS27"/>
      <sheetName val="Trial_Balance_27"/>
      <sheetName val="WIP_DETAIL_(GL_VS_NMP)27"/>
      <sheetName val="General_Info27"/>
      <sheetName val="Fiscal_Assets_Summary28"/>
      <sheetName val="Phasing_by_Month27"/>
      <sheetName val="Irregular_Income27"/>
      <sheetName val="FE-1770_P127"/>
      <sheetName val="Data_Sheet27"/>
      <sheetName val="_WP_SPT_2012_-_23_04_2013_xls27"/>
      <sheetName val="Trial_Bal27"/>
      <sheetName val="Use_Category27"/>
      <sheetName val="tabel_nilai27"/>
      <sheetName val="RWP_3327"/>
      <sheetName val="KRM_Cashflows_by_mth27"/>
      <sheetName val="SL1006_(VLS)27"/>
      <sheetName val="Sch_127"/>
      <sheetName val="New_format_sales27"/>
      <sheetName val="Office_Equipment127"/>
      <sheetName val="Summary_-_P_127"/>
      <sheetName val="RE_reconciliation27"/>
      <sheetName val="Exc__Rate27"/>
      <sheetName val="Rekonsiliasi_PPh_2127"/>
      <sheetName val="Mapping_P&amp;L_0625"/>
      <sheetName val="Prepaid_Expenses25"/>
      <sheetName val="Movement_p_125"/>
      <sheetName val="Depreciation_p_325"/>
      <sheetName val="Recap__Tax_Assesment_&amp;_Status25"/>
      <sheetName val="ACT_Cashflow25"/>
      <sheetName val="TAX_LIST25"/>
      <sheetName val="Summary_'0825"/>
      <sheetName val="CIT_Review25"/>
      <sheetName val="Depre_201125"/>
      <sheetName val="Ent_201125"/>
      <sheetName val="Adv_201125"/>
      <sheetName val="NDE_LIST25"/>
      <sheetName val="Art_2525"/>
      <sheetName val="Data_--&gt;25"/>
      <sheetName val="PL_EY_121125"/>
      <sheetName val="BS_EY_121125"/>
      <sheetName val="Audit_Adj25"/>
      <sheetName val="Notes_of_THR-Bonus_Movement25"/>
      <sheetName val="Break_down_adjustments25"/>
      <sheetName val="20__EMP_BENEFIT25"/>
      <sheetName val="WP_IC_Exp_January_201025"/>
      <sheetName val="1_Bancal02325"/>
      <sheetName val="Rekap_Piutang25"/>
      <sheetName val="Tax_Rate25"/>
      <sheetName val="fr_BS25"/>
      <sheetName val="BS_Consol25"/>
      <sheetName val="1200_2025"/>
      <sheetName val="Marshal__125"/>
      <sheetName val="outsourcing_serv25"/>
      <sheetName val="10UPD_25"/>
      <sheetName val="9BALI_25"/>
      <sheetName val="7GK_25"/>
      <sheetName val="2PWS_25"/>
      <sheetName val="List_DOC_Chick_in_25"/>
      <sheetName val="KARYAWAN_125"/>
      <sheetName val="kkp_pph_2125"/>
      <sheetName val="Available_Bkti_Potong&amp;Credita25"/>
      <sheetName val="Movement_p24"/>
      <sheetName val="Monthly_RecapLO4"/>
      <sheetName val="DFR_CT4"/>
      <sheetName val="PROD_FRY-MONODON4"/>
      <sheetName val="Balance_Sheet4"/>
      <sheetName val="Bank_Rec34"/>
      <sheetName val="Op_AP34"/>
      <sheetName val="1001_Op34"/>
      <sheetName val="1002_Cap34"/>
      <sheetName val="1003_BNI34"/>
      <sheetName val="1005_Amro34"/>
      <sheetName val="1007_kas34"/>
      <sheetName val="Permanent_info34"/>
      <sheetName val="OthAsset_roll32"/>
      <sheetName val="1_Rollfwd32"/>
      <sheetName val="Cost-Price_for_IPIS_Euro32"/>
      <sheetName val="Journal_Template32"/>
      <sheetName val="Format_Report-for_analysis_on30"/>
      <sheetName val="U_P30"/>
      <sheetName val="Employment_Benefits31"/>
      <sheetName val="Client_Aje30"/>
      <sheetName val="Q_130"/>
      <sheetName val="Submission_Form30"/>
      <sheetName val="AR_EXPORT30"/>
      <sheetName val="Notes_to_BS30"/>
      <sheetName val="Trial_Balance_30"/>
      <sheetName val="WIP_DETAIL_(GL_VS_NMP)30"/>
      <sheetName val="General_Info30"/>
      <sheetName val="Fiscal_Assets_Summary31"/>
      <sheetName val="Phasing_by_Month30"/>
      <sheetName val="Irregular_Income30"/>
      <sheetName val="FE-1770_P130"/>
      <sheetName val="Data_Sheet30"/>
      <sheetName val="_WP_SPT_2012_-_23_04_2013_xls30"/>
      <sheetName val="Trial_Bal30"/>
      <sheetName val="Use_Category30"/>
      <sheetName val="tabel_nilai30"/>
      <sheetName val="RWP_3330"/>
      <sheetName val="KRM_Cashflows_by_mth30"/>
      <sheetName val="SL1006_(VLS)30"/>
      <sheetName val="Sch_130"/>
      <sheetName val="New_format_sales30"/>
      <sheetName val="Office_Equipment130"/>
      <sheetName val="Summary_-_P_130"/>
      <sheetName val="RE_reconciliation30"/>
      <sheetName val="Exc__Rate30"/>
      <sheetName val="Rekonsiliasi_PPh_2130"/>
      <sheetName val="Mapping_P&amp;L_0628"/>
      <sheetName val="Prepaid_Expenses28"/>
      <sheetName val="Movement_p_128"/>
      <sheetName val="Depreciation_p_328"/>
      <sheetName val="Recap__Tax_Assesment_&amp;_Status28"/>
      <sheetName val="ACT_Cashflow28"/>
      <sheetName val="TAX_LIST28"/>
      <sheetName val="Summary_'0828"/>
      <sheetName val="CIT_Review28"/>
      <sheetName val="Depre_201128"/>
      <sheetName val="Ent_201128"/>
      <sheetName val="Adv_201128"/>
      <sheetName val="NDE_LIST28"/>
      <sheetName val="Art_2528"/>
      <sheetName val="Data_--&gt;28"/>
      <sheetName val="PL_EY_121128"/>
      <sheetName val="BS_EY_121128"/>
      <sheetName val="Audit_Adj28"/>
      <sheetName val="Notes_of_THR-Bonus_Movement28"/>
      <sheetName val="Break_down_adjustments28"/>
      <sheetName val="20__EMP_BENEFIT28"/>
      <sheetName val="WP_IC_Exp_January_201028"/>
      <sheetName val="1_Bancal02328"/>
      <sheetName val="Rekap_Piutang28"/>
      <sheetName val="Tax_Rate28"/>
      <sheetName val="fr_BS28"/>
      <sheetName val="BS_Consol28"/>
      <sheetName val="1200_2028"/>
      <sheetName val="Marshal__128"/>
      <sheetName val="outsourcing_serv28"/>
      <sheetName val="10UPD_28"/>
      <sheetName val="9BALI_28"/>
      <sheetName val="7GK_28"/>
      <sheetName val="2PWS_28"/>
      <sheetName val="List_DOC_Chick_in_28"/>
      <sheetName val="KARYAWAN_128"/>
      <sheetName val="kkp_pph_2128"/>
      <sheetName val="Available_Bkti_Potong&amp;Credita28"/>
      <sheetName val="Movement_p27"/>
      <sheetName val="Monthly_RecapLO7"/>
      <sheetName val="DFR_CT7"/>
      <sheetName val="PROD_FRY-MONODON7"/>
      <sheetName val="Balance_Sheet7"/>
      <sheetName val="Bank_Rec32"/>
      <sheetName val="Op_AP32"/>
      <sheetName val="1001_Op32"/>
      <sheetName val="1002_Cap32"/>
      <sheetName val="1003_BNI32"/>
      <sheetName val="1005_Amro32"/>
      <sheetName val="1007_kas32"/>
      <sheetName val="Permanent_info32"/>
      <sheetName val="OthAsset_roll30"/>
      <sheetName val="1_Rollfwd30"/>
      <sheetName val="Cost-Price_for_IPIS_Euro30"/>
      <sheetName val="Journal_Template30"/>
      <sheetName val="Format_Report-for_analysis_on28"/>
      <sheetName val="U_P28"/>
      <sheetName val="Employment_Benefits29"/>
      <sheetName val="Client_Aje28"/>
      <sheetName val="Q_128"/>
      <sheetName val="Submission_Form28"/>
      <sheetName val="AR_EXPORT28"/>
      <sheetName val="Notes_to_BS28"/>
      <sheetName val="Trial_Balance_28"/>
      <sheetName val="WIP_DETAIL_(GL_VS_NMP)28"/>
      <sheetName val="General_Info28"/>
      <sheetName val="Fiscal_Assets_Summary29"/>
      <sheetName val="Phasing_by_Month28"/>
      <sheetName val="Irregular_Income28"/>
      <sheetName val="FE-1770_P128"/>
      <sheetName val="Data_Sheet28"/>
      <sheetName val="_WP_SPT_2012_-_23_04_2013_xls28"/>
      <sheetName val="Trial_Bal28"/>
      <sheetName val="Use_Category28"/>
      <sheetName val="tabel_nilai28"/>
      <sheetName val="RWP_3328"/>
      <sheetName val="KRM_Cashflows_by_mth28"/>
      <sheetName val="SL1006_(VLS)28"/>
      <sheetName val="Sch_128"/>
      <sheetName val="New_format_sales28"/>
      <sheetName val="Office_Equipment128"/>
      <sheetName val="Summary_-_P_128"/>
      <sheetName val="RE_reconciliation28"/>
      <sheetName val="Exc__Rate28"/>
      <sheetName val="Rekonsiliasi_PPh_2128"/>
      <sheetName val="Mapping_P&amp;L_0626"/>
      <sheetName val="Prepaid_Expenses26"/>
      <sheetName val="Movement_p_126"/>
      <sheetName val="Depreciation_p_326"/>
      <sheetName val="Recap__Tax_Assesment_&amp;_Status26"/>
      <sheetName val="ACT_Cashflow26"/>
      <sheetName val="TAX_LIST26"/>
      <sheetName val="Summary_'0826"/>
      <sheetName val="CIT_Review26"/>
      <sheetName val="Depre_201126"/>
      <sheetName val="Ent_201126"/>
      <sheetName val="Adv_201126"/>
      <sheetName val="NDE_LIST26"/>
      <sheetName val="Art_2526"/>
      <sheetName val="Data_--&gt;26"/>
      <sheetName val="PL_EY_121126"/>
      <sheetName val="BS_EY_121126"/>
      <sheetName val="Audit_Adj26"/>
      <sheetName val="Notes_of_THR-Bonus_Movement26"/>
      <sheetName val="Break_down_adjustments26"/>
      <sheetName val="20__EMP_BENEFIT26"/>
      <sheetName val="WP_IC_Exp_January_201026"/>
      <sheetName val="1_Bancal02326"/>
      <sheetName val="Rekap_Piutang26"/>
      <sheetName val="Tax_Rate26"/>
      <sheetName val="fr_BS26"/>
      <sheetName val="BS_Consol26"/>
      <sheetName val="1200_2026"/>
      <sheetName val="Marshal__126"/>
      <sheetName val="outsourcing_serv26"/>
      <sheetName val="10UPD_26"/>
      <sheetName val="9BALI_26"/>
      <sheetName val="7GK_26"/>
      <sheetName val="2PWS_26"/>
      <sheetName val="List_DOC_Chick_in_26"/>
      <sheetName val="KARYAWAN_126"/>
      <sheetName val="kkp_pph_2126"/>
      <sheetName val="Available_Bkti_Potong&amp;Credita26"/>
      <sheetName val="Movement_p25"/>
      <sheetName val="Monthly_RecapLO5"/>
      <sheetName val="DFR_CT5"/>
      <sheetName val="PROD_FRY-MONODON5"/>
      <sheetName val="Balance_Sheet5"/>
      <sheetName val="Bank_Rec33"/>
      <sheetName val="Op_AP33"/>
      <sheetName val="1001_Op33"/>
      <sheetName val="1002_Cap33"/>
      <sheetName val="1003_BNI33"/>
      <sheetName val="1005_Amro33"/>
      <sheetName val="1007_kas33"/>
      <sheetName val="Permanent_info33"/>
      <sheetName val="OthAsset_roll31"/>
      <sheetName val="1_Rollfwd31"/>
      <sheetName val="Cost-Price_for_IPIS_Euro31"/>
      <sheetName val="Journal_Template31"/>
      <sheetName val="Format_Report-for_analysis_on29"/>
      <sheetName val="U_P29"/>
      <sheetName val="Employment_Benefits30"/>
      <sheetName val="Client_Aje29"/>
      <sheetName val="Q_129"/>
      <sheetName val="Submission_Form29"/>
      <sheetName val="AR_EXPORT29"/>
      <sheetName val="Notes_to_BS29"/>
      <sheetName val="Trial_Balance_29"/>
      <sheetName val="WIP_DETAIL_(GL_VS_NMP)29"/>
      <sheetName val="General_Info29"/>
      <sheetName val="Fiscal_Assets_Summary30"/>
      <sheetName val="Phasing_by_Month29"/>
      <sheetName val="Irregular_Income29"/>
      <sheetName val="FE-1770_P129"/>
      <sheetName val="Data_Sheet29"/>
      <sheetName val="_WP_SPT_2012_-_23_04_2013_xls29"/>
      <sheetName val="Trial_Bal29"/>
      <sheetName val="Use_Category29"/>
      <sheetName val="tabel_nilai29"/>
      <sheetName val="RWP_3329"/>
      <sheetName val="KRM_Cashflows_by_mth29"/>
      <sheetName val="SL1006_(VLS)29"/>
      <sheetName val="Sch_129"/>
      <sheetName val="New_format_sales29"/>
      <sheetName val="Office_Equipment129"/>
      <sheetName val="Summary_-_P_129"/>
      <sheetName val="RE_reconciliation29"/>
      <sheetName val="Exc__Rate29"/>
      <sheetName val="Rekonsiliasi_PPh_2129"/>
      <sheetName val="Mapping_P&amp;L_0627"/>
      <sheetName val="Prepaid_Expenses27"/>
      <sheetName val="Movement_p_127"/>
      <sheetName val="Depreciation_p_327"/>
      <sheetName val="Recap__Tax_Assesment_&amp;_Status27"/>
      <sheetName val="ACT_Cashflow27"/>
      <sheetName val="TAX_LIST27"/>
      <sheetName val="Summary_'0827"/>
      <sheetName val="CIT_Review27"/>
      <sheetName val="Depre_201127"/>
      <sheetName val="Ent_201127"/>
      <sheetName val="Adv_201127"/>
      <sheetName val="NDE_LIST27"/>
      <sheetName val="Art_2527"/>
      <sheetName val="Data_--&gt;27"/>
      <sheetName val="PL_EY_121127"/>
      <sheetName val="BS_EY_121127"/>
      <sheetName val="Audit_Adj27"/>
      <sheetName val="Notes_of_THR-Bonus_Movement27"/>
      <sheetName val="Break_down_adjustments27"/>
      <sheetName val="20__EMP_BENEFIT27"/>
      <sheetName val="WP_IC_Exp_January_201027"/>
      <sheetName val="1_Bancal02327"/>
      <sheetName val="Rekap_Piutang27"/>
      <sheetName val="Tax_Rate27"/>
      <sheetName val="fr_BS27"/>
      <sheetName val="BS_Consol27"/>
      <sheetName val="1200_2027"/>
      <sheetName val="Marshal__127"/>
      <sheetName val="outsourcing_serv27"/>
      <sheetName val="10UPD_27"/>
      <sheetName val="9BALI_27"/>
      <sheetName val="7GK_27"/>
      <sheetName val="2PWS_27"/>
      <sheetName val="List_DOC_Chick_in_27"/>
      <sheetName val="KARYAWAN_127"/>
      <sheetName val="kkp_pph_2127"/>
      <sheetName val="Available_Bkti_Potong&amp;Credita27"/>
      <sheetName val="Movement_p26"/>
      <sheetName val="Monthly_RecapLO6"/>
      <sheetName val="DFR_CT6"/>
      <sheetName val="PROD_FRY-MONODON6"/>
      <sheetName val="Balance_Sheet6"/>
      <sheetName val="Bank_Rec38"/>
      <sheetName val="Op_AP38"/>
      <sheetName val="1001_Op38"/>
      <sheetName val="1002_Cap38"/>
      <sheetName val="1003_BNI38"/>
      <sheetName val="1005_Amro38"/>
      <sheetName val="1007_kas38"/>
      <sheetName val="Permanent_info38"/>
      <sheetName val="OthAsset_roll36"/>
      <sheetName val="1_Rollfwd36"/>
      <sheetName val="Cost-Price_for_IPIS_Euro36"/>
      <sheetName val="Journal_Template36"/>
      <sheetName val="Format_Report-for_analysis_on34"/>
      <sheetName val="U_P34"/>
      <sheetName val="Employment_Benefits35"/>
      <sheetName val="Client_Aje34"/>
      <sheetName val="Q_134"/>
      <sheetName val="Submission_Form34"/>
      <sheetName val="AR_EXPORT34"/>
      <sheetName val="Notes_to_BS34"/>
      <sheetName val="Trial_Balance_34"/>
      <sheetName val="WIP_DETAIL_(GL_VS_NMP)34"/>
      <sheetName val="General_Info34"/>
      <sheetName val="Fiscal_Assets_Summary35"/>
      <sheetName val="Phasing_by_Month34"/>
      <sheetName val="Irregular_Income34"/>
      <sheetName val="FE-1770_P134"/>
      <sheetName val="Data_Sheet34"/>
      <sheetName val="_WP_SPT_2012_-_23_04_2013_xls34"/>
      <sheetName val="Trial_Bal34"/>
      <sheetName val="Use_Category34"/>
      <sheetName val="tabel_nilai34"/>
      <sheetName val="RWP_3334"/>
      <sheetName val="KRM_Cashflows_by_mth34"/>
      <sheetName val="SL1006_(VLS)34"/>
      <sheetName val="Sch_134"/>
      <sheetName val="New_format_sales34"/>
      <sheetName val="Office_Equipment134"/>
      <sheetName val="Summary_-_P_134"/>
      <sheetName val="RE_reconciliation34"/>
      <sheetName val="Exc__Rate34"/>
      <sheetName val="Rekonsiliasi_PPh_2134"/>
      <sheetName val="Mapping_P&amp;L_0632"/>
      <sheetName val="Prepaid_Expenses32"/>
      <sheetName val="Movement_p_132"/>
      <sheetName val="Depreciation_p_332"/>
      <sheetName val="Recap__Tax_Assesment_&amp;_Status32"/>
      <sheetName val="ACT_Cashflow32"/>
      <sheetName val="TAX_LIST32"/>
      <sheetName val="Summary_'0832"/>
      <sheetName val="CIT_Review32"/>
      <sheetName val="Depre_201132"/>
      <sheetName val="Ent_201132"/>
      <sheetName val="Adv_201132"/>
      <sheetName val="NDE_LIST32"/>
      <sheetName val="Art_2532"/>
      <sheetName val="Data_--&gt;32"/>
      <sheetName val="PL_EY_121132"/>
      <sheetName val="BS_EY_121132"/>
      <sheetName val="Audit_Adj32"/>
      <sheetName val="Notes_of_THR-Bonus_Movement32"/>
      <sheetName val="Break_down_adjustments32"/>
      <sheetName val="20__EMP_BENEFIT32"/>
      <sheetName val="WP_IC_Exp_January_201032"/>
      <sheetName val="1_Bancal02332"/>
      <sheetName val="Rekap_Piutang32"/>
      <sheetName val="Tax_Rate32"/>
      <sheetName val="fr_BS32"/>
      <sheetName val="BS_Consol32"/>
      <sheetName val="1200_2032"/>
      <sheetName val="Marshal__132"/>
      <sheetName val="outsourcing_serv32"/>
      <sheetName val="10UPD_32"/>
      <sheetName val="9BALI_32"/>
      <sheetName val="7GK_32"/>
      <sheetName val="2PWS_32"/>
      <sheetName val="List_DOC_Chick_in_32"/>
      <sheetName val="KARYAWAN_132"/>
      <sheetName val="kkp_pph_2132"/>
      <sheetName val="Available_Bkti_Potong&amp;Credita32"/>
      <sheetName val="Movement_p211"/>
      <sheetName val="Monthly_RecapLO11"/>
      <sheetName val="DFR_CT11"/>
      <sheetName val="PROD_FRY-MONODON11"/>
      <sheetName val="Balance_Sheet11"/>
      <sheetName val="Bank_Rec36"/>
      <sheetName val="Op_AP36"/>
      <sheetName val="1001_Op36"/>
      <sheetName val="1002_Cap36"/>
      <sheetName val="1003_BNI36"/>
      <sheetName val="1005_Amro36"/>
      <sheetName val="1007_kas36"/>
      <sheetName val="Permanent_info36"/>
      <sheetName val="OthAsset_roll34"/>
      <sheetName val="1_Rollfwd34"/>
      <sheetName val="Cost-Price_for_IPIS_Euro34"/>
      <sheetName val="Journal_Template34"/>
      <sheetName val="Format_Report-for_analysis_on32"/>
      <sheetName val="U_P32"/>
      <sheetName val="Employment_Benefits33"/>
      <sheetName val="Client_Aje32"/>
      <sheetName val="Q_132"/>
      <sheetName val="Submission_Form32"/>
      <sheetName val="AR_EXPORT32"/>
      <sheetName val="Notes_to_BS32"/>
      <sheetName val="Trial_Balance_32"/>
      <sheetName val="WIP_DETAIL_(GL_VS_NMP)32"/>
      <sheetName val="General_Info32"/>
      <sheetName val="Fiscal_Assets_Summary33"/>
      <sheetName val="Phasing_by_Month32"/>
      <sheetName val="Irregular_Income32"/>
      <sheetName val="FE-1770_P132"/>
      <sheetName val="Data_Sheet32"/>
      <sheetName val="_WP_SPT_2012_-_23_04_2013_xls32"/>
      <sheetName val="Trial_Bal32"/>
      <sheetName val="Use_Category32"/>
      <sheetName val="tabel_nilai32"/>
      <sheetName val="RWP_3332"/>
      <sheetName val="KRM_Cashflows_by_mth32"/>
      <sheetName val="SL1006_(VLS)32"/>
      <sheetName val="Sch_132"/>
      <sheetName val="New_format_sales32"/>
      <sheetName val="Office_Equipment132"/>
      <sheetName val="Summary_-_P_132"/>
      <sheetName val="RE_reconciliation32"/>
      <sheetName val="Exc__Rate32"/>
      <sheetName val="Rekonsiliasi_PPh_2132"/>
      <sheetName val="Mapping_P&amp;L_0630"/>
      <sheetName val="Prepaid_Expenses30"/>
      <sheetName val="Movement_p_130"/>
      <sheetName val="Depreciation_p_330"/>
      <sheetName val="Recap__Tax_Assesment_&amp;_Status30"/>
      <sheetName val="ACT_Cashflow30"/>
      <sheetName val="TAX_LIST30"/>
      <sheetName val="Summary_'0830"/>
      <sheetName val="CIT_Review30"/>
      <sheetName val="Depre_201130"/>
      <sheetName val="Ent_201130"/>
      <sheetName val="Adv_201130"/>
      <sheetName val="NDE_LIST30"/>
      <sheetName val="Art_2530"/>
      <sheetName val="Data_--&gt;30"/>
      <sheetName val="PL_EY_121130"/>
      <sheetName val="BS_EY_121130"/>
      <sheetName val="Audit_Adj30"/>
      <sheetName val="Notes_of_THR-Bonus_Movement30"/>
      <sheetName val="Break_down_adjustments30"/>
      <sheetName val="20__EMP_BENEFIT30"/>
      <sheetName val="WP_IC_Exp_January_201030"/>
      <sheetName val="1_Bancal02330"/>
      <sheetName val="Rekap_Piutang30"/>
      <sheetName val="Tax_Rate30"/>
      <sheetName val="fr_BS30"/>
      <sheetName val="BS_Consol30"/>
      <sheetName val="1200_2030"/>
      <sheetName val="Marshal__130"/>
      <sheetName val="outsourcing_serv30"/>
      <sheetName val="10UPD_30"/>
      <sheetName val="9BALI_30"/>
      <sheetName val="7GK_30"/>
      <sheetName val="2PWS_30"/>
      <sheetName val="List_DOC_Chick_in_30"/>
      <sheetName val="KARYAWAN_130"/>
      <sheetName val="kkp_pph_2130"/>
      <sheetName val="Available_Bkti_Potong&amp;Credita30"/>
      <sheetName val="Movement_p29"/>
      <sheetName val="Monthly_RecapLO9"/>
      <sheetName val="DFR_CT9"/>
      <sheetName val="PROD_FRY-MONODON9"/>
      <sheetName val="Balance_Sheet9"/>
      <sheetName val="Bank_Rec37"/>
      <sheetName val="Op_AP37"/>
      <sheetName val="1001_Op37"/>
      <sheetName val="1002_Cap37"/>
      <sheetName val="1003_BNI37"/>
      <sheetName val="1005_Amro37"/>
      <sheetName val="1007_kas37"/>
      <sheetName val="Permanent_info37"/>
      <sheetName val="OthAsset_roll35"/>
      <sheetName val="1_Rollfwd35"/>
      <sheetName val="Cost-Price_for_IPIS_Euro35"/>
      <sheetName val="Journal_Template35"/>
      <sheetName val="Format_Report-for_analysis_on33"/>
      <sheetName val="U_P33"/>
      <sheetName val="Employment_Benefits34"/>
      <sheetName val="Client_Aje33"/>
      <sheetName val="Q_133"/>
      <sheetName val="Submission_Form33"/>
      <sheetName val="AR_EXPORT33"/>
      <sheetName val="Notes_to_BS33"/>
      <sheetName val="Trial_Balance_33"/>
      <sheetName val="WIP_DETAIL_(GL_VS_NMP)33"/>
      <sheetName val="General_Info33"/>
      <sheetName val="Fiscal_Assets_Summary34"/>
      <sheetName val="Phasing_by_Month33"/>
      <sheetName val="Irregular_Income33"/>
      <sheetName val="FE-1770_P133"/>
      <sheetName val="Data_Sheet33"/>
      <sheetName val="_WP_SPT_2012_-_23_04_2013_xls33"/>
      <sheetName val="Trial_Bal33"/>
      <sheetName val="Use_Category33"/>
      <sheetName val="tabel_nilai33"/>
      <sheetName val="RWP_3333"/>
      <sheetName val="KRM_Cashflows_by_mth33"/>
      <sheetName val="SL1006_(VLS)33"/>
      <sheetName val="Sch_133"/>
      <sheetName val="New_format_sales33"/>
      <sheetName val="Office_Equipment133"/>
      <sheetName val="Summary_-_P_133"/>
      <sheetName val="RE_reconciliation33"/>
      <sheetName val="Exc__Rate33"/>
      <sheetName val="Rekonsiliasi_PPh_2133"/>
      <sheetName val="Mapping_P&amp;L_0631"/>
      <sheetName val="Prepaid_Expenses31"/>
      <sheetName val="Movement_p_131"/>
      <sheetName val="Depreciation_p_331"/>
      <sheetName val="Recap__Tax_Assesment_&amp;_Status31"/>
      <sheetName val="ACT_Cashflow31"/>
      <sheetName val="TAX_LIST31"/>
      <sheetName val="Summary_'0831"/>
      <sheetName val="CIT_Review31"/>
      <sheetName val="Depre_201131"/>
      <sheetName val="Ent_201131"/>
      <sheetName val="Adv_201131"/>
      <sheetName val="NDE_LIST31"/>
      <sheetName val="Art_2531"/>
      <sheetName val="Data_--&gt;31"/>
      <sheetName val="PL_EY_121131"/>
      <sheetName val="BS_EY_121131"/>
      <sheetName val="Audit_Adj31"/>
      <sheetName val="Notes_of_THR-Bonus_Movement31"/>
      <sheetName val="Break_down_adjustments31"/>
      <sheetName val="20__EMP_BENEFIT31"/>
      <sheetName val="WP_IC_Exp_January_201031"/>
      <sheetName val="1_Bancal02331"/>
      <sheetName val="Rekap_Piutang31"/>
      <sheetName val="Tax_Rate31"/>
      <sheetName val="fr_BS31"/>
      <sheetName val="BS_Consol31"/>
      <sheetName val="1200_2031"/>
      <sheetName val="Marshal__131"/>
      <sheetName val="outsourcing_serv31"/>
      <sheetName val="10UPD_31"/>
      <sheetName val="9BALI_31"/>
      <sheetName val="7GK_31"/>
      <sheetName val="2PWS_31"/>
      <sheetName val="List_DOC_Chick_in_31"/>
      <sheetName val="KARYAWAN_131"/>
      <sheetName val="kkp_pph_2131"/>
      <sheetName val="Available_Bkti_Potong&amp;Credita31"/>
      <sheetName val="Movement_p210"/>
      <sheetName val="Monthly_RecapLO10"/>
      <sheetName val="DFR_CT10"/>
      <sheetName val="PROD_FRY-MONODON10"/>
      <sheetName val="Balance_Sheet10"/>
      <sheetName val="Bank_Rec39"/>
      <sheetName val="Op_AP39"/>
      <sheetName val="1001_Op39"/>
      <sheetName val="1002_Cap39"/>
      <sheetName val="1003_BNI39"/>
      <sheetName val="1005_Amro39"/>
      <sheetName val="1007_kas39"/>
      <sheetName val="Permanent_info39"/>
      <sheetName val="OthAsset_roll37"/>
      <sheetName val="1_Rollfwd37"/>
      <sheetName val="Cost-Price_for_IPIS_Euro37"/>
      <sheetName val="Journal_Template37"/>
      <sheetName val="Format_Report-for_analysis_on35"/>
      <sheetName val="U_P35"/>
      <sheetName val="Employment_Benefits36"/>
      <sheetName val="Client_Aje35"/>
      <sheetName val="Q_135"/>
      <sheetName val="Submission_Form35"/>
      <sheetName val="AR_EXPORT35"/>
      <sheetName val="Notes_to_BS35"/>
      <sheetName val="Trial_Balance_35"/>
      <sheetName val="WIP_DETAIL_(GL_VS_NMP)35"/>
      <sheetName val="General_Info35"/>
      <sheetName val="Fiscal_Assets_Summary36"/>
      <sheetName val="Phasing_by_Month35"/>
      <sheetName val="Irregular_Income35"/>
      <sheetName val="FE-1770_P135"/>
      <sheetName val="Data_Sheet35"/>
      <sheetName val="_WP_SPT_2012_-_23_04_2013_xls35"/>
      <sheetName val="Trial_Bal35"/>
      <sheetName val="Use_Category35"/>
      <sheetName val="tabel_nilai35"/>
      <sheetName val="RWP_3335"/>
      <sheetName val="KRM_Cashflows_by_mth35"/>
      <sheetName val="SL1006_(VLS)35"/>
      <sheetName val="Sch_135"/>
      <sheetName val="New_format_sales35"/>
      <sheetName val="Office_Equipment135"/>
      <sheetName val="Summary_-_P_135"/>
      <sheetName val="RE_reconciliation35"/>
      <sheetName val="Exc__Rate35"/>
      <sheetName val="Rekonsiliasi_PPh_2135"/>
      <sheetName val="Mapping_P&amp;L_0633"/>
      <sheetName val="Prepaid_Expenses33"/>
      <sheetName val="Movement_p_133"/>
      <sheetName val="Depreciation_p_333"/>
      <sheetName val="Recap__Tax_Assesment_&amp;_Status33"/>
      <sheetName val="ACT_Cashflow33"/>
      <sheetName val="TAX_LIST33"/>
      <sheetName val="Summary_'0833"/>
      <sheetName val="CIT_Review33"/>
      <sheetName val="Depre_201133"/>
      <sheetName val="Ent_201133"/>
      <sheetName val="Adv_201133"/>
      <sheetName val="NDE_LIST33"/>
      <sheetName val="Art_2533"/>
      <sheetName val="Data_--&gt;33"/>
      <sheetName val="PL_EY_121133"/>
      <sheetName val="BS_EY_121133"/>
      <sheetName val="Audit_Adj33"/>
      <sheetName val="Notes_of_THR-Bonus_Movement33"/>
      <sheetName val="Break_down_adjustments33"/>
      <sheetName val="20__EMP_BENEFIT33"/>
      <sheetName val="WP_IC_Exp_January_201033"/>
      <sheetName val="1_Bancal02333"/>
      <sheetName val="Rekap_Piutang33"/>
      <sheetName val="Tax_Rate33"/>
      <sheetName val="fr_BS33"/>
      <sheetName val="BS_Consol33"/>
      <sheetName val="1200_2033"/>
      <sheetName val="Marshal__133"/>
      <sheetName val="outsourcing_serv33"/>
      <sheetName val="10UPD_33"/>
      <sheetName val="9BALI_33"/>
      <sheetName val="7GK_33"/>
      <sheetName val="2PWS_33"/>
      <sheetName val="List_DOC_Chick_in_33"/>
      <sheetName val="KARYAWAN_133"/>
      <sheetName val="kkp_pph_2133"/>
      <sheetName val="Available_Bkti_Potong&amp;Credita33"/>
      <sheetName val="Movement_p212"/>
      <sheetName val="Monthly_RecapLO12"/>
      <sheetName val="DFR_CT12"/>
      <sheetName val="PROD_FRY-MONODON12"/>
      <sheetName val="Balance_Sheet12"/>
      <sheetName val="Bank_Rec42"/>
      <sheetName val="Op_AP42"/>
      <sheetName val="1001_Op42"/>
      <sheetName val="1002_Cap42"/>
      <sheetName val="1003_BNI42"/>
      <sheetName val="1005_Amro42"/>
      <sheetName val="1007_kas42"/>
      <sheetName val="Permanent_info42"/>
      <sheetName val="OthAsset_roll40"/>
      <sheetName val="1_Rollfwd40"/>
      <sheetName val="Cost-Price_for_IPIS_Euro40"/>
      <sheetName val="Journal_Template40"/>
      <sheetName val="Format_Report-for_analysis_on38"/>
      <sheetName val="U_P38"/>
      <sheetName val="Employment_Benefits39"/>
      <sheetName val="Client_Aje38"/>
      <sheetName val="Q_138"/>
      <sheetName val="Submission_Form38"/>
      <sheetName val="AR_EXPORT38"/>
      <sheetName val="Notes_to_BS38"/>
      <sheetName val="Trial_Balance_38"/>
      <sheetName val="WIP_DETAIL_(GL_VS_NMP)38"/>
      <sheetName val="General_Info38"/>
      <sheetName val="Fiscal_Assets_Summary39"/>
      <sheetName val="Phasing_by_Month38"/>
      <sheetName val="Irregular_Income38"/>
      <sheetName val="FE-1770_P138"/>
      <sheetName val="Data_Sheet38"/>
      <sheetName val="_WP_SPT_2012_-_23_04_2013_xls38"/>
      <sheetName val="Trial_Bal38"/>
      <sheetName val="Use_Category38"/>
      <sheetName val="tabel_nilai38"/>
      <sheetName val="RWP_3338"/>
      <sheetName val="KRM_Cashflows_by_mth38"/>
      <sheetName val="SL1006_(VLS)38"/>
      <sheetName val="Sch_138"/>
      <sheetName val="New_format_sales38"/>
      <sheetName val="Office_Equipment138"/>
      <sheetName val="Summary_-_P_138"/>
      <sheetName val="RE_reconciliation38"/>
      <sheetName val="Exc__Rate38"/>
      <sheetName val="Rekonsiliasi_PPh_2138"/>
      <sheetName val="Mapping_P&amp;L_0636"/>
      <sheetName val="Prepaid_Expenses36"/>
      <sheetName val="Movement_p_136"/>
      <sheetName val="Depreciation_p_336"/>
      <sheetName val="Recap__Tax_Assesment_&amp;_Status36"/>
      <sheetName val="ACT_Cashflow36"/>
      <sheetName val="TAX_LIST36"/>
      <sheetName val="Summary_'0836"/>
      <sheetName val="CIT_Review36"/>
      <sheetName val="Depre_201136"/>
      <sheetName val="Ent_201136"/>
      <sheetName val="Adv_201136"/>
      <sheetName val="NDE_LIST36"/>
      <sheetName val="Art_2536"/>
      <sheetName val="Data_--&gt;36"/>
      <sheetName val="PL_EY_121136"/>
      <sheetName val="BS_EY_121136"/>
      <sheetName val="Audit_Adj36"/>
      <sheetName val="Notes_of_THR-Bonus_Movement36"/>
      <sheetName val="Break_down_adjustments36"/>
      <sheetName val="20__EMP_BENEFIT36"/>
      <sheetName val="WP_IC_Exp_January_201036"/>
      <sheetName val="1_Bancal02336"/>
      <sheetName val="Rekap_Piutang36"/>
      <sheetName val="Tax_Rate36"/>
      <sheetName val="fr_BS36"/>
      <sheetName val="BS_Consol36"/>
      <sheetName val="1200_2036"/>
      <sheetName val="Marshal__136"/>
      <sheetName val="outsourcing_serv36"/>
      <sheetName val="10UPD_36"/>
      <sheetName val="9BALI_36"/>
      <sheetName val="7GK_36"/>
      <sheetName val="2PWS_36"/>
      <sheetName val="List_DOC_Chick_in_36"/>
      <sheetName val="KARYAWAN_136"/>
      <sheetName val="kkp_pph_2136"/>
      <sheetName val="Available_Bkti_Potong&amp;Credita36"/>
      <sheetName val="Movement_p215"/>
      <sheetName val="Monthly_RecapLO15"/>
      <sheetName val="DFR_CT15"/>
      <sheetName val="PROD_FRY-MONODON15"/>
      <sheetName val="Balance_Sheet15"/>
      <sheetName val="Bank_Rec41"/>
      <sheetName val="Op_AP41"/>
      <sheetName val="1001_Op41"/>
      <sheetName val="1002_Cap41"/>
      <sheetName val="1003_BNI41"/>
      <sheetName val="1005_Amro41"/>
      <sheetName val="1007_kas41"/>
      <sheetName val="Permanent_info41"/>
      <sheetName val="OthAsset_roll39"/>
      <sheetName val="1_Rollfwd39"/>
      <sheetName val="Cost-Price_for_IPIS_Euro39"/>
      <sheetName val="Journal_Template39"/>
      <sheetName val="Format_Report-for_analysis_on37"/>
      <sheetName val="U_P37"/>
      <sheetName val="Employment_Benefits38"/>
      <sheetName val="Client_Aje37"/>
      <sheetName val="Q_137"/>
      <sheetName val="Submission_Form37"/>
      <sheetName val="AR_EXPORT37"/>
      <sheetName val="Notes_to_BS37"/>
      <sheetName val="Trial_Balance_37"/>
      <sheetName val="WIP_DETAIL_(GL_VS_NMP)37"/>
      <sheetName val="General_Info37"/>
      <sheetName val="Fiscal_Assets_Summary38"/>
      <sheetName val="Phasing_by_Month37"/>
      <sheetName val="Irregular_Income37"/>
      <sheetName val="FE-1770_P137"/>
      <sheetName val="Data_Sheet37"/>
      <sheetName val="_WP_SPT_2012_-_23_04_2013_xls37"/>
      <sheetName val="Trial_Bal37"/>
      <sheetName val="Use_Category37"/>
      <sheetName val="tabel_nilai37"/>
      <sheetName val="RWP_3337"/>
      <sheetName val="KRM_Cashflows_by_mth37"/>
      <sheetName val="SL1006_(VLS)37"/>
      <sheetName val="Sch_137"/>
      <sheetName val="New_format_sales37"/>
      <sheetName val="Office_Equipment137"/>
      <sheetName val="Summary_-_P_137"/>
      <sheetName val="RE_reconciliation37"/>
      <sheetName val="Exc__Rate37"/>
      <sheetName val="Rekonsiliasi_PPh_2137"/>
      <sheetName val="Mapping_P&amp;L_0635"/>
      <sheetName val="Prepaid_Expenses35"/>
      <sheetName val="Movement_p_135"/>
      <sheetName val="Depreciation_p_335"/>
      <sheetName val="Recap__Tax_Assesment_&amp;_Status35"/>
      <sheetName val="ACT_Cashflow35"/>
      <sheetName val="TAX_LIST35"/>
      <sheetName val="Summary_'0835"/>
      <sheetName val="CIT_Review35"/>
      <sheetName val="Depre_201135"/>
      <sheetName val="Ent_201135"/>
      <sheetName val="Adv_201135"/>
      <sheetName val="NDE_LIST35"/>
      <sheetName val="Art_2535"/>
      <sheetName val="Data_--&gt;35"/>
      <sheetName val="PL_EY_121135"/>
      <sheetName val="BS_EY_121135"/>
      <sheetName val="Audit_Adj35"/>
      <sheetName val="Notes_of_THR-Bonus_Movement35"/>
      <sheetName val="Break_down_adjustments35"/>
      <sheetName val="20__EMP_BENEFIT35"/>
      <sheetName val="WP_IC_Exp_January_201035"/>
      <sheetName val="1_Bancal02335"/>
      <sheetName val="Rekap_Piutang35"/>
      <sheetName val="Tax_Rate35"/>
      <sheetName val="fr_BS35"/>
      <sheetName val="BS_Consol35"/>
      <sheetName val="1200_2035"/>
      <sheetName val="Marshal__135"/>
      <sheetName val="outsourcing_serv35"/>
      <sheetName val="10UPD_35"/>
      <sheetName val="9BALI_35"/>
      <sheetName val="7GK_35"/>
      <sheetName val="2PWS_35"/>
      <sheetName val="List_DOC_Chick_in_35"/>
      <sheetName val="KARYAWAN_135"/>
      <sheetName val="kkp_pph_2135"/>
      <sheetName val="Available_Bkti_Potong&amp;Credita35"/>
      <sheetName val="Movement_p214"/>
      <sheetName val="Monthly_RecapLO14"/>
      <sheetName val="DFR_CT14"/>
      <sheetName val="PROD_FRY-MONODON14"/>
      <sheetName val="Balance_Sheet14"/>
      <sheetName val="Bank_Rec40"/>
      <sheetName val="Op_AP40"/>
      <sheetName val="1001_Op40"/>
      <sheetName val="1002_Cap40"/>
      <sheetName val="1003_BNI40"/>
      <sheetName val="1005_Amro40"/>
      <sheetName val="1007_kas40"/>
      <sheetName val="Permanent_info40"/>
      <sheetName val="OthAsset_roll38"/>
      <sheetName val="1_Rollfwd38"/>
      <sheetName val="Cost-Price_for_IPIS_Euro38"/>
      <sheetName val="Journal_Template38"/>
      <sheetName val="Format_Report-for_analysis_on36"/>
      <sheetName val="U_P36"/>
      <sheetName val="Employment_Benefits37"/>
      <sheetName val="Client_Aje36"/>
      <sheetName val="Q_136"/>
      <sheetName val="Submission_Form36"/>
      <sheetName val="AR_EXPORT36"/>
      <sheetName val="Notes_to_BS36"/>
      <sheetName val="Trial_Balance_36"/>
      <sheetName val="WIP_DETAIL_(GL_VS_NMP)36"/>
      <sheetName val="General_Info36"/>
      <sheetName val="Fiscal_Assets_Summary37"/>
      <sheetName val="Phasing_by_Month36"/>
      <sheetName val="Irregular_Income36"/>
      <sheetName val="FE-1770_P136"/>
      <sheetName val="Data_Sheet36"/>
      <sheetName val="_WP_SPT_2012_-_23_04_2013_xls36"/>
      <sheetName val="Trial_Bal36"/>
      <sheetName val="Use_Category36"/>
      <sheetName val="tabel_nilai36"/>
      <sheetName val="RWP_3336"/>
      <sheetName val="KRM_Cashflows_by_mth36"/>
      <sheetName val="SL1006_(VLS)36"/>
      <sheetName val="Sch_136"/>
      <sheetName val="New_format_sales36"/>
      <sheetName val="Office_Equipment136"/>
      <sheetName val="Summary_-_P_136"/>
      <sheetName val="RE_reconciliation36"/>
      <sheetName val="Exc__Rate36"/>
      <sheetName val="Rekonsiliasi_PPh_2136"/>
      <sheetName val="Mapping_P&amp;L_0634"/>
      <sheetName val="Prepaid_Expenses34"/>
      <sheetName val="Movement_p_134"/>
      <sheetName val="Depreciation_p_334"/>
      <sheetName val="Recap__Tax_Assesment_&amp;_Status34"/>
      <sheetName val="ACT_Cashflow34"/>
      <sheetName val="TAX_LIST34"/>
      <sheetName val="Summary_'0834"/>
      <sheetName val="CIT_Review34"/>
      <sheetName val="Depre_201134"/>
      <sheetName val="Ent_201134"/>
      <sheetName val="Adv_201134"/>
      <sheetName val="NDE_LIST34"/>
      <sheetName val="Art_2534"/>
      <sheetName val="Data_--&gt;34"/>
      <sheetName val="PL_EY_121134"/>
      <sheetName val="BS_EY_121134"/>
      <sheetName val="Audit_Adj34"/>
      <sheetName val="Notes_of_THR-Bonus_Movement34"/>
      <sheetName val="Break_down_adjustments34"/>
      <sheetName val="20__EMP_BENEFIT34"/>
      <sheetName val="WP_IC_Exp_January_201034"/>
      <sheetName val="1_Bancal02334"/>
      <sheetName val="Rekap_Piutang34"/>
      <sheetName val="Tax_Rate34"/>
      <sheetName val="fr_BS34"/>
      <sheetName val="BS_Consol34"/>
      <sheetName val="1200_2034"/>
      <sheetName val="Marshal__134"/>
      <sheetName val="outsourcing_serv34"/>
      <sheetName val="10UPD_34"/>
      <sheetName val="9BALI_34"/>
      <sheetName val="7GK_34"/>
      <sheetName val="2PWS_34"/>
      <sheetName val="List_DOC_Chick_in_34"/>
      <sheetName val="KARYAWAN_134"/>
      <sheetName val="kkp_pph_2134"/>
      <sheetName val="Available_Bkti_Potong&amp;Credita34"/>
      <sheetName val="Movement_p213"/>
      <sheetName val="Monthly_RecapLO13"/>
      <sheetName val="DFR_CT13"/>
      <sheetName val="PROD_FRY-MONODON13"/>
      <sheetName val="Balance_Sheet13"/>
      <sheetName val="NOTHIT"/>
      <sheetName val="b1 data"/>
      <sheetName val="A u g"/>
      <sheetName val="Pemb "/>
      <sheetName val="PKP"/>
      <sheetName val="xrt2008"/>
      <sheetName val="ANALISA"/>
      <sheetName val="C-TOTAL"/>
    </sheetNames>
    <sheetDataSet>
      <sheetData sheetId="0" refreshError="1"/>
      <sheetData sheetId="1">
        <row r="4">
          <cell r="B4" t="str">
            <v>Agustus</v>
          </cell>
        </row>
      </sheetData>
      <sheetData sheetId="2">
        <row r="4">
          <cell r="B4" t="str">
            <v>Agustus</v>
          </cell>
        </row>
      </sheetData>
      <sheetData sheetId="3">
        <row r="4">
          <cell r="B4" t="str">
            <v>Agustus</v>
          </cell>
        </row>
      </sheetData>
      <sheetData sheetId="4">
        <row r="4">
          <cell r="B4" t="str">
            <v>Agustus</v>
          </cell>
        </row>
      </sheetData>
      <sheetData sheetId="5">
        <row r="4">
          <cell r="B4" t="str">
            <v>Agustus</v>
          </cell>
        </row>
      </sheetData>
      <sheetData sheetId="6">
        <row r="4">
          <cell r="B4" t="str">
            <v>Agustus</v>
          </cell>
        </row>
      </sheetData>
      <sheetData sheetId="7">
        <row r="4">
          <cell r="B4" t="str">
            <v>Agustus</v>
          </cell>
        </row>
      </sheetData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 refreshError="1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>
        <row r="4">
          <cell r="B4" t="str">
            <v>Agustus</v>
          </cell>
        </row>
      </sheetData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>
        <row r="4">
          <cell r="B4" t="str">
            <v>Agustus</v>
          </cell>
        </row>
      </sheetData>
      <sheetData sheetId="367" refreshError="1"/>
      <sheetData sheetId="368" refreshError="1"/>
      <sheetData sheetId="369" refreshError="1"/>
      <sheetData sheetId="370">
        <row r="4">
          <cell r="B4" t="str">
            <v>Agustus</v>
          </cell>
        </row>
      </sheetData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4">
          <cell r="B4" t="str">
            <v>Agustus</v>
          </cell>
        </row>
      </sheetData>
      <sheetData sheetId="408">
        <row r="4">
          <cell r="B4" t="str">
            <v>Agustus</v>
          </cell>
        </row>
      </sheetData>
      <sheetData sheetId="409">
        <row r="4">
          <cell r="B4" t="str">
            <v>Agustus</v>
          </cell>
        </row>
      </sheetData>
      <sheetData sheetId="410">
        <row r="4">
          <cell r="B4" t="str">
            <v>Agustus</v>
          </cell>
        </row>
      </sheetData>
      <sheetData sheetId="411">
        <row r="4">
          <cell r="B4" t="str">
            <v>Agustus</v>
          </cell>
        </row>
      </sheetData>
      <sheetData sheetId="412">
        <row r="4">
          <cell r="B4" t="str">
            <v>Agustus</v>
          </cell>
        </row>
      </sheetData>
      <sheetData sheetId="413">
        <row r="4">
          <cell r="B4" t="str">
            <v>Agustus</v>
          </cell>
        </row>
      </sheetData>
      <sheetData sheetId="414">
        <row r="4">
          <cell r="B4" t="str">
            <v>Agustus</v>
          </cell>
        </row>
      </sheetData>
      <sheetData sheetId="415">
        <row r="4">
          <cell r="B4" t="str">
            <v>Agustus</v>
          </cell>
        </row>
      </sheetData>
      <sheetData sheetId="416">
        <row r="4">
          <cell r="B4" t="str">
            <v>Agustus</v>
          </cell>
        </row>
      </sheetData>
      <sheetData sheetId="417">
        <row r="4">
          <cell r="B4" t="str">
            <v>Agustus</v>
          </cell>
        </row>
      </sheetData>
      <sheetData sheetId="418">
        <row r="4">
          <cell r="B4" t="str">
            <v>Agustus</v>
          </cell>
        </row>
      </sheetData>
      <sheetData sheetId="419">
        <row r="4">
          <cell r="B4" t="str">
            <v>Agustus</v>
          </cell>
        </row>
      </sheetData>
      <sheetData sheetId="420">
        <row r="4">
          <cell r="B4" t="str">
            <v>Agustus</v>
          </cell>
        </row>
      </sheetData>
      <sheetData sheetId="421">
        <row r="4">
          <cell r="B4" t="str">
            <v>Agustus</v>
          </cell>
        </row>
      </sheetData>
      <sheetData sheetId="422">
        <row r="4">
          <cell r="B4" t="str">
            <v>Agustus</v>
          </cell>
        </row>
      </sheetData>
      <sheetData sheetId="423">
        <row r="4">
          <cell r="B4" t="str">
            <v>Agustus</v>
          </cell>
        </row>
      </sheetData>
      <sheetData sheetId="424">
        <row r="4">
          <cell r="B4" t="str">
            <v>Agustus</v>
          </cell>
        </row>
      </sheetData>
      <sheetData sheetId="425">
        <row r="4">
          <cell r="B4" t="str">
            <v>Agustus</v>
          </cell>
        </row>
      </sheetData>
      <sheetData sheetId="426">
        <row r="4">
          <cell r="B4" t="str">
            <v>Agustus</v>
          </cell>
        </row>
      </sheetData>
      <sheetData sheetId="427">
        <row r="4">
          <cell r="B4" t="str">
            <v>Agustus</v>
          </cell>
        </row>
      </sheetData>
      <sheetData sheetId="428">
        <row r="4">
          <cell r="B4" t="str">
            <v>Agustus</v>
          </cell>
        </row>
      </sheetData>
      <sheetData sheetId="429">
        <row r="4">
          <cell r="B4" t="str">
            <v>Agustus</v>
          </cell>
        </row>
      </sheetData>
      <sheetData sheetId="430">
        <row r="4">
          <cell r="B4" t="str">
            <v>Agustus</v>
          </cell>
        </row>
      </sheetData>
      <sheetData sheetId="431">
        <row r="4">
          <cell r="B4" t="str">
            <v>Agustus</v>
          </cell>
        </row>
      </sheetData>
      <sheetData sheetId="432">
        <row r="4">
          <cell r="B4" t="str">
            <v>Agustus</v>
          </cell>
        </row>
      </sheetData>
      <sheetData sheetId="433">
        <row r="4">
          <cell r="B4" t="str">
            <v>Agustus</v>
          </cell>
        </row>
      </sheetData>
      <sheetData sheetId="434">
        <row r="4">
          <cell r="B4" t="str">
            <v>Agustus</v>
          </cell>
        </row>
      </sheetData>
      <sheetData sheetId="435">
        <row r="4">
          <cell r="B4" t="str">
            <v>Agustus</v>
          </cell>
        </row>
      </sheetData>
      <sheetData sheetId="436">
        <row r="4">
          <cell r="B4" t="str">
            <v>Agustus</v>
          </cell>
        </row>
      </sheetData>
      <sheetData sheetId="437">
        <row r="4">
          <cell r="B4" t="str">
            <v>Agustus</v>
          </cell>
        </row>
      </sheetData>
      <sheetData sheetId="438">
        <row r="4">
          <cell r="B4" t="str">
            <v>Agustus</v>
          </cell>
        </row>
      </sheetData>
      <sheetData sheetId="439">
        <row r="4">
          <cell r="B4" t="str">
            <v>Agustus</v>
          </cell>
        </row>
      </sheetData>
      <sheetData sheetId="440">
        <row r="4">
          <cell r="B4" t="str">
            <v>Agustus</v>
          </cell>
        </row>
      </sheetData>
      <sheetData sheetId="441">
        <row r="4">
          <cell r="B4" t="str">
            <v>Agustus</v>
          </cell>
        </row>
      </sheetData>
      <sheetData sheetId="442">
        <row r="4">
          <cell r="B4" t="str">
            <v>Agustus</v>
          </cell>
        </row>
      </sheetData>
      <sheetData sheetId="443">
        <row r="4">
          <cell r="B4" t="str">
            <v>Agustus</v>
          </cell>
        </row>
      </sheetData>
      <sheetData sheetId="444">
        <row r="4">
          <cell r="B4" t="str">
            <v>Agustus</v>
          </cell>
        </row>
      </sheetData>
      <sheetData sheetId="445">
        <row r="4">
          <cell r="B4" t="str">
            <v>Agustus</v>
          </cell>
        </row>
      </sheetData>
      <sheetData sheetId="446">
        <row r="4">
          <cell r="B4" t="str">
            <v>Agustus</v>
          </cell>
        </row>
      </sheetData>
      <sheetData sheetId="447">
        <row r="4">
          <cell r="B4" t="str">
            <v>Agustus</v>
          </cell>
        </row>
      </sheetData>
      <sheetData sheetId="448">
        <row r="4">
          <cell r="B4" t="str">
            <v>Agustus</v>
          </cell>
        </row>
      </sheetData>
      <sheetData sheetId="449">
        <row r="4">
          <cell r="B4" t="str">
            <v>Agustus</v>
          </cell>
        </row>
      </sheetData>
      <sheetData sheetId="450">
        <row r="4">
          <cell r="B4" t="str">
            <v>Agustus</v>
          </cell>
        </row>
      </sheetData>
      <sheetData sheetId="451">
        <row r="4">
          <cell r="B4" t="str">
            <v>Agustus</v>
          </cell>
        </row>
      </sheetData>
      <sheetData sheetId="452">
        <row r="4">
          <cell r="B4" t="str">
            <v>Agustus</v>
          </cell>
        </row>
      </sheetData>
      <sheetData sheetId="453">
        <row r="4">
          <cell r="B4" t="str">
            <v>Agustus</v>
          </cell>
        </row>
      </sheetData>
      <sheetData sheetId="454">
        <row r="4">
          <cell r="B4" t="str">
            <v>Agustus</v>
          </cell>
        </row>
      </sheetData>
      <sheetData sheetId="455">
        <row r="4">
          <cell r="B4" t="str">
            <v>Agustus</v>
          </cell>
        </row>
      </sheetData>
      <sheetData sheetId="456">
        <row r="4">
          <cell r="B4" t="str">
            <v>Agustus</v>
          </cell>
        </row>
      </sheetData>
      <sheetData sheetId="457">
        <row r="4">
          <cell r="B4" t="str">
            <v>Agustus</v>
          </cell>
        </row>
      </sheetData>
      <sheetData sheetId="458">
        <row r="4">
          <cell r="B4" t="str">
            <v>Agustus</v>
          </cell>
        </row>
      </sheetData>
      <sheetData sheetId="459">
        <row r="4">
          <cell r="B4" t="str">
            <v>Agustus</v>
          </cell>
        </row>
      </sheetData>
      <sheetData sheetId="460">
        <row r="4">
          <cell r="B4" t="str">
            <v>Agustus</v>
          </cell>
        </row>
      </sheetData>
      <sheetData sheetId="461">
        <row r="4">
          <cell r="B4" t="str">
            <v>Agustus</v>
          </cell>
        </row>
      </sheetData>
      <sheetData sheetId="462">
        <row r="4">
          <cell r="B4" t="str">
            <v>Agustus</v>
          </cell>
        </row>
      </sheetData>
      <sheetData sheetId="463">
        <row r="4">
          <cell r="B4" t="str">
            <v>Agustus</v>
          </cell>
        </row>
      </sheetData>
      <sheetData sheetId="464">
        <row r="4">
          <cell r="B4" t="str">
            <v>Agustus</v>
          </cell>
        </row>
      </sheetData>
      <sheetData sheetId="465">
        <row r="4">
          <cell r="B4" t="str">
            <v>Agustus</v>
          </cell>
        </row>
      </sheetData>
      <sheetData sheetId="466">
        <row r="4">
          <cell r="B4" t="str">
            <v>Agustus</v>
          </cell>
        </row>
      </sheetData>
      <sheetData sheetId="467">
        <row r="4">
          <cell r="B4" t="str">
            <v>Agustus</v>
          </cell>
        </row>
      </sheetData>
      <sheetData sheetId="468">
        <row r="4">
          <cell r="B4" t="str">
            <v>Agustus</v>
          </cell>
        </row>
      </sheetData>
      <sheetData sheetId="469">
        <row r="4">
          <cell r="B4" t="str">
            <v>Agustus</v>
          </cell>
        </row>
      </sheetData>
      <sheetData sheetId="470">
        <row r="4">
          <cell r="B4" t="str">
            <v>Agustus</v>
          </cell>
        </row>
      </sheetData>
      <sheetData sheetId="471">
        <row r="4">
          <cell r="B4" t="str">
            <v>Agustus</v>
          </cell>
        </row>
      </sheetData>
      <sheetData sheetId="472">
        <row r="4">
          <cell r="B4" t="str">
            <v>Agustus</v>
          </cell>
        </row>
      </sheetData>
      <sheetData sheetId="473">
        <row r="4">
          <cell r="B4" t="str">
            <v>Agustus</v>
          </cell>
        </row>
      </sheetData>
      <sheetData sheetId="474">
        <row r="4">
          <cell r="B4" t="str">
            <v>Agustus</v>
          </cell>
        </row>
      </sheetData>
      <sheetData sheetId="475">
        <row r="4">
          <cell r="B4" t="str">
            <v>Agustus</v>
          </cell>
        </row>
      </sheetData>
      <sheetData sheetId="476">
        <row r="4">
          <cell r="B4" t="str">
            <v>Agustus</v>
          </cell>
        </row>
      </sheetData>
      <sheetData sheetId="477"/>
      <sheetData sheetId="478">
        <row r="4">
          <cell r="B4" t="str">
            <v>Agustus</v>
          </cell>
        </row>
      </sheetData>
      <sheetData sheetId="479">
        <row r="4">
          <cell r="B4" t="str">
            <v>Agustus</v>
          </cell>
        </row>
      </sheetData>
      <sheetData sheetId="480">
        <row r="4">
          <cell r="B4" t="str">
            <v>Agustus</v>
          </cell>
        </row>
      </sheetData>
      <sheetData sheetId="481"/>
      <sheetData sheetId="482">
        <row r="4">
          <cell r="B4" t="str">
            <v>Agustus</v>
          </cell>
        </row>
      </sheetData>
      <sheetData sheetId="483">
        <row r="4">
          <cell r="B4" t="str">
            <v>Agustus</v>
          </cell>
        </row>
      </sheetData>
      <sheetData sheetId="484"/>
      <sheetData sheetId="485"/>
      <sheetData sheetId="486">
        <row r="4">
          <cell r="B4" t="str">
            <v>Agustus</v>
          </cell>
        </row>
      </sheetData>
      <sheetData sheetId="487">
        <row r="4">
          <cell r="B4" t="str">
            <v>Agustus</v>
          </cell>
        </row>
      </sheetData>
      <sheetData sheetId="488">
        <row r="4">
          <cell r="B4" t="str">
            <v>Agustus</v>
          </cell>
        </row>
      </sheetData>
      <sheetData sheetId="489">
        <row r="4">
          <cell r="B4" t="str">
            <v>Agustus</v>
          </cell>
        </row>
      </sheetData>
      <sheetData sheetId="490"/>
      <sheetData sheetId="491"/>
      <sheetData sheetId="492"/>
      <sheetData sheetId="493">
        <row r="4">
          <cell r="B4" t="str">
            <v>Agustus</v>
          </cell>
        </row>
      </sheetData>
      <sheetData sheetId="494">
        <row r="4">
          <cell r="B4" t="str">
            <v>Agustus</v>
          </cell>
        </row>
      </sheetData>
      <sheetData sheetId="495">
        <row r="4">
          <cell r="B4" t="str">
            <v>Agustus</v>
          </cell>
        </row>
      </sheetData>
      <sheetData sheetId="496"/>
      <sheetData sheetId="497"/>
      <sheetData sheetId="498"/>
      <sheetData sheetId="499">
        <row r="4">
          <cell r="B4" t="str">
            <v>Agustus</v>
          </cell>
        </row>
      </sheetData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/>
      <sheetData sheetId="571" refreshError="1"/>
      <sheetData sheetId="572" refreshError="1"/>
      <sheetData sheetId="573" refreshError="1"/>
      <sheetData sheetId="574">
        <row r="4">
          <cell r="B4" t="str">
            <v>Agustus</v>
          </cell>
        </row>
      </sheetData>
      <sheetData sheetId="575" refreshError="1"/>
      <sheetData sheetId="576">
        <row r="4">
          <cell r="B4" t="str">
            <v>Agustus</v>
          </cell>
        </row>
      </sheetData>
      <sheetData sheetId="577"/>
      <sheetData sheetId="578">
        <row r="4">
          <cell r="B4" t="str">
            <v>Agustus</v>
          </cell>
        </row>
      </sheetData>
      <sheetData sheetId="579"/>
      <sheetData sheetId="580" refreshError="1"/>
      <sheetData sheetId="581">
        <row r="4">
          <cell r="B4" t="str">
            <v>Agustus</v>
          </cell>
        </row>
      </sheetData>
      <sheetData sheetId="582">
        <row r="4">
          <cell r="B4" t="str">
            <v>Agustus</v>
          </cell>
        </row>
      </sheetData>
      <sheetData sheetId="583">
        <row r="4">
          <cell r="B4" t="str">
            <v>Agustus</v>
          </cell>
        </row>
      </sheetData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 refreshError="1"/>
      <sheetData sheetId="620">
        <row r="4">
          <cell r="B4" t="str">
            <v>Agustus</v>
          </cell>
        </row>
      </sheetData>
      <sheetData sheetId="621">
        <row r="4">
          <cell r="B4" t="str">
            <v>Agustus</v>
          </cell>
        </row>
      </sheetData>
      <sheetData sheetId="622">
        <row r="4">
          <cell r="B4" t="str">
            <v>Agustus</v>
          </cell>
        </row>
      </sheetData>
      <sheetData sheetId="623">
        <row r="4">
          <cell r="B4" t="str">
            <v>Agustus</v>
          </cell>
        </row>
      </sheetData>
      <sheetData sheetId="624">
        <row r="4">
          <cell r="B4" t="str">
            <v>Agustus</v>
          </cell>
        </row>
      </sheetData>
      <sheetData sheetId="625">
        <row r="4">
          <cell r="B4" t="str">
            <v>Agustus</v>
          </cell>
        </row>
      </sheetData>
      <sheetData sheetId="626">
        <row r="4">
          <cell r="B4" t="str">
            <v>Agustus</v>
          </cell>
        </row>
      </sheetData>
      <sheetData sheetId="627">
        <row r="4">
          <cell r="B4" t="str">
            <v>Agustus</v>
          </cell>
        </row>
      </sheetData>
      <sheetData sheetId="628">
        <row r="4">
          <cell r="B4" t="str">
            <v>Agustus</v>
          </cell>
        </row>
      </sheetData>
      <sheetData sheetId="629">
        <row r="4">
          <cell r="B4" t="str">
            <v>Agustus</v>
          </cell>
        </row>
      </sheetData>
      <sheetData sheetId="630">
        <row r="4">
          <cell r="B4" t="str">
            <v>Agustus</v>
          </cell>
        </row>
      </sheetData>
      <sheetData sheetId="631">
        <row r="4">
          <cell r="B4" t="str">
            <v>Agustus</v>
          </cell>
        </row>
      </sheetData>
      <sheetData sheetId="632">
        <row r="4">
          <cell r="B4" t="str">
            <v>Agustus</v>
          </cell>
        </row>
      </sheetData>
      <sheetData sheetId="633">
        <row r="4">
          <cell r="B4" t="str">
            <v>Agustus</v>
          </cell>
        </row>
      </sheetData>
      <sheetData sheetId="634">
        <row r="4">
          <cell r="B4" t="str">
            <v>Agustus</v>
          </cell>
        </row>
      </sheetData>
      <sheetData sheetId="635">
        <row r="4">
          <cell r="B4" t="str">
            <v>Agustus</v>
          </cell>
        </row>
      </sheetData>
      <sheetData sheetId="636">
        <row r="4">
          <cell r="B4" t="str">
            <v>Agustus</v>
          </cell>
        </row>
      </sheetData>
      <sheetData sheetId="637">
        <row r="4">
          <cell r="B4" t="str">
            <v>Agustus</v>
          </cell>
        </row>
      </sheetData>
      <sheetData sheetId="638">
        <row r="4">
          <cell r="B4" t="str">
            <v>Agustus</v>
          </cell>
        </row>
      </sheetData>
      <sheetData sheetId="639">
        <row r="4">
          <cell r="B4" t="str">
            <v>Agustus</v>
          </cell>
        </row>
      </sheetData>
      <sheetData sheetId="640">
        <row r="4">
          <cell r="B4" t="str">
            <v>Agustus</v>
          </cell>
        </row>
      </sheetData>
      <sheetData sheetId="641">
        <row r="4">
          <cell r="B4" t="str">
            <v>Agustus</v>
          </cell>
        </row>
      </sheetData>
      <sheetData sheetId="642">
        <row r="4">
          <cell r="B4" t="str">
            <v>Agustus</v>
          </cell>
        </row>
      </sheetData>
      <sheetData sheetId="643">
        <row r="4">
          <cell r="B4" t="str">
            <v>Agustus</v>
          </cell>
        </row>
      </sheetData>
      <sheetData sheetId="644">
        <row r="4">
          <cell r="B4" t="str">
            <v>Agustus</v>
          </cell>
        </row>
      </sheetData>
      <sheetData sheetId="645">
        <row r="4">
          <cell r="B4" t="str">
            <v>Agustus</v>
          </cell>
        </row>
      </sheetData>
      <sheetData sheetId="646">
        <row r="4">
          <cell r="B4" t="str">
            <v>Agustus</v>
          </cell>
        </row>
      </sheetData>
      <sheetData sheetId="647">
        <row r="4">
          <cell r="B4" t="str">
            <v>Agustus</v>
          </cell>
        </row>
      </sheetData>
      <sheetData sheetId="648">
        <row r="4">
          <cell r="B4" t="str">
            <v>Agustus</v>
          </cell>
        </row>
      </sheetData>
      <sheetData sheetId="649">
        <row r="4">
          <cell r="B4" t="str">
            <v>Agustus</v>
          </cell>
        </row>
      </sheetData>
      <sheetData sheetId="650">
        <row r="4">
          <cell r="B4" t="str">
            <v>Agustus</v>
          </cell>
        </row>
      </sheetData>
      <sheetData sheetId="651">
        <row r="4">
          <cell r="B4" t="str">
            <v>Agustus</v>
          </cell>
        </row>
      </sheetData>
      <sheetData sheetId="652">
        <row r="4">
          <cell r="B4" t="str">
            <v>Agustus</v>
          </cell>
        </row>
      </sheetData>
      <sheetData sheetId="653">
        <row r="4">
          <cell r="B4" t="str">
            <v>Agustus</v>
          </cell>
        </row>
      </sheetData>
      <sheetData sheetId="654">
        <row r="4">
          <cell r="B4" t="str">
            <v>Agustus</v>
          </cell>
        </row>
      </sheetData>
      <sheetData sheetId="655">
        <row r="4">
          <cell r="B4" t="str">
            <v>Agustus</v>
          </cell>
        </row>
      </sheetData>
      <sheetData sheetId="656">
        <row r="4">
          <cell r="B4" t="str">
            <v>Agustus</v>
          </cell>
        </row>
      </sheetData>
      <sheetData sheetId="657">
        <row r="4">
          <cell r="B4" t="str">
            <v>Agustus</v>
          </cell>
        </row>
      </sheetData>
      <sheetData sheetId="658">
        <row r="4">
          <cell r="B4" t="str">
            <v>Agustus</v>
          </cell>
        </row>
      </sheetData>
      <sheetData sheetId="659">
        <row r="4">
          <cell r="B4" t="str">
            <v>Agustus</v>
          </cell>
        </row>
      </sheetData>
      <sheetData sheetId="660">
        <row r="4">
          <cell r="B4" t="str">
            <v>Agustus</v>
          </cell>
        </row>
      </sheetData>
      <sheetData sheetId="661">
        <row r="4">
          <cell r="B4" t="str">
            <v>Agustus</v>
          </cell>
        </row>
      </sheetData>
      <sheetData sheetId="662">
        <row r="4">
          <cell r="B4" t="str">
            <v>Agustus</v>
          </cell>
        </row>
      </sheetData>
      <sheetData sheetId="663">
        <row r="4">
          <cell r="B4" t="str">
            <v>Agustus</v>
          </cell>
        </row>
      </sheetData>
      <sheetData sheetId="664">
        <row r="4">
          <cell r="B4" t="str">
            <v>Agustus</v>
          </cell>
        </row>
      </sheetData>
      <sheetData sheetId="665">
        <row r="4">
          <cell r="B4" t="str">
            <v>Agustus</v>
          </cell>
        </row>
      </sheetData>
      <sheetData sheetId="666">
        <row r="4">
          <cell r="B4" t="str">
            <v>Agustus</v>
          </cell>
        </row>
      </sheetData>
      <sheetData sheetId="667">
        <row r="4">
          <cell r="B4" t="str">
            <v>Agustus</v>
          </cell>
        </row>
      </sheetData>
      <sheetData sheetId="668">
        <row r="4">
          <cell r="B4" t="str">
            <v>Agustus</v>
          </cell>
        </row>
      </sheetData>
      <sheetData sheetId="669">
        <row r="4">
          <cell r="B4" t="str">
            <v>Agustus</v>
          </cell>
        </row>
      </sheetData>
      <sheetData sheetId="670">
        <row r="4">
          <cell r="B4" t="str">
            <v>Agustus</v>
          </cell>
        </row>
      </sheetData>
      <sheetData sheetId="671">
        <row r="4">
          <cell r="B4" t="str">
            <v>Agustus</v>
          </cell>
        </row>
      </sheetData>
      <sheetData sheetId="672">
        <row r="4">
          <cell r="B4" t="str">
            <v>Agustus</v>
          </cell>
        </row>
      </sheetData>
      <sheetData sheetId="673">
        <row r="4">
          <cell r="B4" t="str">
            <v>Agustus</v>
          </cell>
        </row>
      </sheetData>
      <sheetData sheetId="674">
        <row r="4">
          <cell r="B4" t="str">
            <v>Agustus</v>
          </cell>
        </row>
      </sheetData>
      <sheetData sheetId="675">
        <row r="4">
          <cell r="B4" t="str">
            <v>Agustus</v>
          </cell>
        </row>
      </sheetData>
      <sheetData sheetId="676">
        <row r="4">
          <cell r="B4" t="str">
            <v>Agustus</v>
          </cell>
        </row>
      </sheetData>
      <sheetData sheetId="677">
        <row r="4">
          <cell r="B4" t="str">
            <v>Agustus</v>
          </cell>
        </row>
      </sheetData>
      <sheetData sheetId="678">
        <row r="4">
          <cell r="B4" t="str">
            <v>Agustus</v>
          </cell>
        </row>
      </sheetData>
      <sheetData sheetId="679">
        <row r="4">
          <cell r="B4" t="str">
            <v>Agustus</v>
          </cell>
        </row>
      </sheetData>
      <sheetData sheetId="680">
        <row r="4">
          <cell r="B4" t="str">
            <v>Agustus</v>
          </cell>
        </row>
      </sheetData>
      <sheetData sheetId="681">
        <row r="4">
          <cell r="B4" t="str">
            <v>Agustus</v>
          </cell>
        </row>
      </sheetData>
      <sheetData sheetId="682">
        <row r="4">
          <cell r="B4" t="str">
            <v>Agustus</v>
          </cell>
        </row>
      </sheetData>
      <sheetData sheetId="683">
        <row r="4">
          <cell r="B4" t="str">
            <v>Agustus</v>
          </cell>
        </row>
      </sheetData>
      <sheetData sheetId="684">
        <row r="4">
          <cell r="B4" t="str">
            <v>Agustus</v>
          </cell>
        </row>
      </sheetData>
      <sheetData sheetId="685">
        <row r="4">
          <cell r="B4" t="str">
            <v>Agustus</v>
          </cell>
        </row>
      </sheetData>
      <sheetData sheetId="686">
        <row r="4">
          <cell r="B4" t="str">
            <v>Agustus</v>
          </cell>
        </row>
      </sheetData>
      <sheetData sheetId="687">
        <row r="4">
          <cell r="B4" t="str">
            <v>Agustus</v>
          </cell>
        </row>
      </sheetData>
      <sheetData sheetId="688">
        <row r="4">
          <cell r="B4" t="str">
            <v>Agustus</v>
          </cell>
        </row>
      </sheetData>
      <sheetData sheetId="689">
        <row r="4">
          <cell r="B4" t="str">
            <v>Agustus</v>
          </cell>
        </row>
      </sheetData>
      <sheetData sheetId="690">
        <row r="4">
          <cell r="B4" t="str">
            <v>Agustus</v>
          </cell>
        </row>
      </sheetData>
      <sheetData sheetId="691">
        <row r="4">
          <cell r="B4" t="str">
            <v>Agustus</v>
          </cell>
        </row>
      </sheetData>
      <sheetData sheetId="692">
        <row r="4">
          <cell r="B4" t="str">
            <v>Agustus</v>
          </cell>
        </row>
      </sheetData>
      <sheetData sheetId="693">
        <row r="4">
          <cell r="B4" t="str">
            <v>Agustus</v>
          </cell>
        </row>
      </sheetData>
      <sheetData sheetId="694">
        <row r="4">
          <cell r="B4" t="str">
            <v>Agustus</v>
          </cell>
        </row>
      </sheetData>
      <sheetData sheetId="695">
        <row r="4">
          <cell r="B4" t="str">
            <v>Agustus</v>
          </cell>
        </row>
      </sheetData>
      <sheetData sheetId="696">
        <row r="4">
          <cell r="B4" t="str">
            <v>Agustus</v>
          </cell>
        </row>
      </sheetData>
      <sheetData sheetId="697">
        <row r="4">
          <cell r="B4" t="str">
            <v>Agustus</v>
          </cell>
        </row>
      </sheetData>
      <sheetData sheetId="698">
        <row r="4">
          <cell r="B4" t="str">
            <v>Agustus</v>
          </cell>
        </row>
      </sheetData>
      <sheetData sheetId="699">
        <row r="4">
          <cell r="B4" t="str">
            <v>Agustus</v>
          </cell>
        </row>
      </sheetData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>
        <row r="4">
          <cell r="B4" t="str">
            <v>Agustus</v>
          </cell>
        </row>
      </sheetData>
      <sheetData sheetId="706">
        <row r="4">
          <cell r="B4" t="str">
            <v>Agustus</v>
          </cell>
        </row>
      </sheetData>
      <sheetData sheetId="707"/>
      <sheetData sheetId="708"/>
      <sheetData sheetId="709"/>
      <sheetData sheetId="710"/>
      <sheetData sheetId="711"/>
      <sheetData sheetId="712">
        <row r="4">
          <cell r="B4" t="str">
            <v>Agustus</v>
          </cell>
        </row>
      </sheetData>
      <sheetData sheetId="713">
        <row r="4">
          <cell r="B4" t="str">
            <v>Agustus</v>
          </cell>
        </row>
      </sheetData>
      <sheetData sheetId="714">
        <row r="4">
          <cell r="B4" t="str">
            <v>Agustus</v>
          </cell>
        </row>
      </sheetData>
      <sheetData sheetId="715">
        <row r="4">
          <cell r="B4" t="str">
            <v>Agustus</v>
          </cell>
        </row>
      </sheetData>
      <sheetData sheetId="716">
        <row r="4">
          <cell r="B4" t="str">
            <v>Agustus</v>
          </cell>
        </row>
      </sheetData>
      <sheetData sheetId="717">
        <row r="4">
          <cell r="B4" t="str">
            <v>Agustus</v>
          </cell>
        </row>
      </sheetData>
      <sheetData sheetId="718">
        <row r="4">
          <cell r="B4" t="str">
            <v>Agustus</v>
          </cell>
        </row>
      </sheetData>
      <sheetData sheetId="719">
        <row r="4">
          <cell r="B4" t="str">
            <v>Agustus</v>
          </cell>
        </row>
      </sheetData>
      <sheetData sheetId="720">
        <row r="4">
          <cell r="B4" t="str">
            <v>Agustus</v>
          </cell>
        </row>
      </sheetData>
      <sheetData sheetId="721">
        <row r="4">
          <cell r="B4" t="str">
            <v>Agustus</v>
          </cell>
        </row>
      </sheetData>
      <sheetData sheetId="722">
        <row r="4">
          <cell r="B4" t="str">
            <v>Agustus</v>
          </cell>
        </row>
      </sheetData>
      <sheetData sheetId="723">
        <row r="4">
          <cell r="B4" t="str">
            <v>Agustus</v>
          </cell>
        </row>
      </sheetData>
      <sheetData sheetId="724">
        <row r="4">
          <cell r="B4" t="str">
            <v>Agustus</v>
          </cell>
        </row>
      </sheetData>
      <sheetData sheetId="725">
        <row r="4">
          <cell r="B4" t="str">
            <v>Agustus</v>
          </cell>
        </row>
      </sheetData>
      <sheetData sheetId="726">
        <row r="4">
          <cell r="B4" t="str">
            <v>Agustus</v>
          </cell>
        </row>
      </sheetData>
      <sheetData sheetId="727">
        <row r="4">
          <cell r="B4" t="str">
            <v>Agustus</v>
          </cell>
        </row>
      </sheetData>
      <sheetData sheetId="728">
        <row r="4">
          <cell r="B4" t="str">
            <v>Agustus</v>
          </cell>
        </row>
      </sheetData>
      <sheetData sheetId="729">
        <row r="4">
          <cell r="B4" t="str">
            <v>Agustus</v>
          </cell>
        </row>
      </sheetData>
      <sheetData sheetId="730">
        <row r="4">
          <cell r="B4" t="str">
            <v>Agustus</v>
          </cell>
        </row>
      </sheetData>
      <sheetData sheetId="731">
        <row r="4">
          <cell r="B4" t="str">
            <v>Agustus</v>
          </cell>
        </row>
      </sheetData>
      <sheetData sheetId="732">
        <row r="4">
          <cell r="B4" t="str">
            <v>Agustus</v>
          </cell>
        </row>
      </sheetData>
      <sheetData sheetId="733">
        <row r="4">
          <cell r="B4" t="str">
            <v>Agustus</v>
          </cell>
        </row>
      </sheetData>
      <sheetData sheetId="734">
        <row r="4">
          <cell r="B4" t="str">
            <v>Agustus</v>
          </cell>
        </row>
      </sheetData>
      <sheetData sheetId="735">
        <row r="4">
          <cell r="B4" t="str">
            <v>Agustus</v>
          </cell>
        </row>
      </sheetData>
      <sheetData sheetId="736">
        <row r="4">
          <cell r="B4" t="str">
            <v>Agustus</v>
          </cell>
        </row>
      </sheetData>
      <sheetData sheetId="737">
        <row r="4">
          <cell r="B4" t="str">
            <v>Agustus</v>
          </cell>
        </row>
      </sheetData>
      <sheetData sheetId="738">
        <row r="4">
          <cell r="B4" t="str">
            <v>Agustus</v>
          </cell>
        </row>
      </sheetData>
      <sheetData sheetId="739">
        <row r="4">
          <cell r="B4" t="str">
            <v>Agustus</v>
          </cell>
        </row>
      </sheetData>
      <sheetData sheetId="740">
        <row r="4">
          <cell r="B4" t="str">
            <v>Agustus</v>
          </cell>
        </row>
      </sheetData>
      <sheetData sheetId="741">
        <row r="4">
          <cell r="B4" t="str">
            <v>Agustus</v>
          </cell>
        </row>
      </sheetData>
      <sheetData sheetId="742">
        <row r="4">
          <cell r="B4" t="str">
            <v>Agustus</v>
          </cell>
        </row>
      </sheetData>
      <sheetData sheetId="743">
        <row r="4">
          <cell r="B4" t="str">
            <v>Agustus</v>
          </cell>
        </row>
      </sheetData>
      <sheetData sheetId="744">
        <row r="4">
          <cell r="B4" t="str">
            <v>Agustus</v>
          </cell>
        </row>
      </sheetData>
      <sheetData sheetId="745">
        <row r="4">
          <cell r="B4" t="str">
            <v>Agustus</v>
          </cell>
        </row>
      </sheetData>
      <sheetData sheetId="746">
        <row r="4">
          <cell r="B4" t="str">
            <v>Agustus</v>
          </cell>
        </row>
      </sheetData>
      <sheetData sheetId="747">
        <row r="4">
          <cell r="B4" t="str">
            <v>Agustus</v>
          </cell>
        </row>
      </sheetData>
      <sheetData sheetId="748">
        <row r="4">
          <cell r="B4" t="str">
            <v>Agustus</v>
          </cell>
        </row>
      </sheetData>
      <sheetData sheetId="749">
        <row r="4">
          <cell r="B4" t="str">
            <v>Agustus</v>
          </cell>
        </row>
      </sheetData>
      <sheetData sheetId="750">
        <row r="4">
          <cell r="B4" t="str">
            <v>Agustus</v>
          </cell>
        </row>
      </sheetData>
      <sheetData sheetId="751">
        <row r="4">
          <cell r="B4" t="str">
            <v>Agustus</v>
          </cell>
        </row>
      </sheetData>
      <sheetData sheetId="752">
        <row r="4">
          <cell r="B4" t="str">
            <v>Agustus</v>
          </cell>
        </row>
      </sheetData>
      <sheetData sheetId="753">
        <row r="4">
          <cell r="B4" t="str">
            <v>Agustus</v>
          </cell>
        </row>
      </sheetData>
      <sheetData sheetId="754">
        <row r="4">
          <cell r="B4" t="str">
            <v>Agustus</v>
          </cell>
        </row>
      </sheetData>
      <sheetData sheetId="755">
        <row r="4">
          <cell r="B4" t="str">
            <v>Agustus</v>
          </cell>
        </row>
      </sheetData>
      <sheetData sheetId="756">
        <row r="4">
          <cell r="B4" t="str">
            <v>Agustus</v>
          </cell>
        </row>
      </sheetData>
      <sheetData sheetId="757">
        <row r="4">
          <cell r="B4" t="str">
            <v>Agustus</v>
          </cell>
        </row>
      </sheetData>
      <sheetData sheetId="758">
        <row r="4">
          <cell r="B4" t="str">
            <v>Agustus</v>
          </cell>
        </row>
      </sheetData>
      <sheetData sheetId="759">
        <row r="4">
          <cell r="B4" t="str">
            <v>Agustus</v>
          </cell>
        </row>
      </sheetData>
      <sheetData sheetId="760">
        <row r="4">
          <cell r="B4" t="str">
            <v>Agustus</v>
          </cell>
        </row>
      </sheetData>
      <sheetData sheetId="761">
        <row r="4">
          <cell r="B4" t="str">
            <v>Agustus</v>
          </cell>
        </row>
      </sheetData>
      <sheetData sheetId="762">
        <row r="4">
          <cell r="B4" t="str">
            <v>Agustus</v>
          </cell>
        </row>
      </sheetData>
      <sheetData sheetId="763">
        <row r="4">
          <cell r="B4" t="str">
            <v>Agustus</v>
          </cell>
        </row>
      </sheetData>
      <sheetData sheetId="764">
        <row r="4">
          <cell r="B4" t="str">
            <v>Agustus</v>
          </cell>
        </row>
      </sheetData>
      <sheetData sheetId="765">
        <row r="4">
          <cell r="B4" t="str">
            <v>Agustus</v>
          </cell>
        </row>
      </sheetData>
      <sheetData sheetId="766">
        <row r="4">
          <cell r="B4" t="str">
            <v>Agustus</v>
          </cell>
        </row>
      </sheetData>
      <sheetData sheetId="767">
        <row r="4">
          <cell r="B4" t="str">
            <v>Agustus</v>
          </cell>
        </row>
      </sheetData>
      <sheetData sheetId="768">
        <row r="4">
          <cell r="B4" t="str">
            <v>Agustus</v>
          </cell>
        </row>
      </sheetData>
      <sheetData sheetId="769">
        <row r="4">
          <cell r="B4" t="str">
            <v>Agustus</v>
          </cell>
        </row>
      </sheetData>
      <sheetData sheetId="770">
        <row r="4">
          <cell r="B4" t="str">
            <v>Agustus</v>
          </cell>
        </row>
      </sheetData>
      <sheetData sheetId="771">
        <row r="4">
          <cell r="B4" t="str">
            <v>Agustus</v>
          </cell>
        </row>
      </sheetData>
      <sheetData sheetId="772">
        <row r="4">
          <cell r="B4" t="str">
            <v>Agustus</v>
          </cell>
        </row>
      </sheetData>
      <sheetData sheetId="773">
        <row r="4">
          <cell r="B4" t="str">
            <v>Agustus</v>
          </cell>
        </row>
      </sheetData>
      <sheetData sheetId="774">
        <row r="4">
          <cell r="B4" t="str">
            <v>Agustus</v>
          </cell>
        </row>
      </sheetData>
      <sheetData sheetId="775">
        <row r="4">
          <cell r="B4" t="str">
            <v>Agustus</v>
          </cell>
        </row>
      </sheetData>
      <sheetData sheetId="776">
        <row r="4">
          <cell r="B4" t="str">
            <v>Agustus</v>
          </cell>
        </row>
      </sheetData>
      <sheetData sheetId="777">
        <row r="4">
          <cell r="B4" t="str">
            <v>Agustus</v>
          </cell>
        </row>
      </sheetData>
      <sheetData sheetId="778">
        <row r="4">
          <cell r="B4" t="str">
            <v>Agustus</v>
          </cell>
        </row>
      </sheetData>
      <sheetData sheetId="779">
        <row r="4">
          <cell r="B4" t="str">
            <v>Agustus</v>
          </cell>
        </row>
      </sheetData>
      <sheetData sheetId="780">
        <row r="4">
          <cell r="B4" t="str">
            <v>Agustus</v>
          </cell>
        </row>
      </sheetData>
      <sheetData sheetId="781">
        <row r="4">
          <cell r="B4" t="str">
            <v>Agustus</v>
          </cell>
        </row>
      </sheetData>
      <sheetData sheetId="782">
        <row r="4">
          <cell r="B4" t="str">
            <v>Agustus</v>
          </cell>
        </row>
      </sheetData>
      <sheetData sheetId="783">
        <row r="4">
          <cell r="B4" t="str">
            <v>Agustus</v>
          </cell>
        </row>
      </sheetData>
      <sheetData sheetId="784">
        <row r="4">
          <cell r="B4" t="str">
            <v>Agustus</v>
          </cell>
        </row>
      </sheetData>
      <sheetData sheetId="785">
        <row r="4">
          <cell r="B4" t="str">
            <v>Agustus</v>
          </cell>
        </row>
      </sheetData>
      <sheetData sheetId="786">
        <row r="4">
          <cell r="B4" t="str">
            <v>Agustus</v>
          </cell>
        </row>
      </sheetData>
      <sheetData sheetId="787">
        <row r="4">
          <cell r="B4" t="str">
            <v>Agustus</v>
          </cell>
        </row>
      </sheetData>
      <sheetData sheetId="788">
        <row r="4">
          <cell r="B4" t="str">
            <v>Agustus</v>
          </cell>
        </row>
      </sheetData>
      <sheetData sheetId="789">
        <row r="4">
          <cell r="B4" t="str">
            <v>Agustus</v>
          </cell>
        </row>
      </sheetData>
      <sheetData sheetId="790">
        <row r="4">
          <cell r="B4" t="str">
            <v>Agustus</v>
          </cell>
        </row>
      </sheetData>
      <sheetData sheetId="791">
        <row r="4">
          <cell r="B4" t="str">
            <v>Agustus</v>
          </cell>
        </row>
      </sheetData>
      <sheetData sheetId="792">
        <row r="4">
          <cell r="B4" t="str">
            <v>Agustus</v>
          </cell>
        </row>
      </sheetData>
      <sheetData sheetId="793">
        <row r="4">
          <cell r="B4" t="str">
            <v>Agustus</v>
          </cell>
        </row>
      </sheetData>
      <sheetData sheetId="794">
        <row r="4">
          <cell r="B4" t="str">
            <v>Agustus</v>
          </cell>
        </row>
      </sheetData>
      <sheetData sheetId="795">
        <row r="4">
          <cell r="B4" t="str">
            <v>Agustus</v>
          </cell>
        </row>
      </sheetData>
      <sheetData sheetId="796">
        <row r="4">
          <cell r="B4" t="str">
            <v>Agustus</v>
          </cell>
        </row>
      </sheetData>
      <sheetData sheetId="797">
        <row r="4">
          <cell r="B4" t="str">
            <v>Agustus</v>
          </cell>
        </row>
      </sheetData>
      <sheetData sheetId="798">
        <row r="4">
          <cell r="B4" t="str">
            <v>Agustus</v>
          </cell>
        </row>
      </sheetData>
      <sheetData sheetId="799">
        <row r="4">
          <cell r="B4" t="str">
            <v>Agustus</v>
          </cell>
        </row>
      </sheetData>
      <sheetData sheetId="800">
        <row r="4">
          <cell r="B4" t="str">
            <v>Agustus</v>
          </cell>
        </row>
      </sheetData>
      <sheetData sheetId="801">
        <row r="4">
          <cell r="B4" t="str">
            <v>Agustus</v>
          </cell>
        </row>
      </sheetData>
      <sheetData sheetId="802">
        <row r="4">
          <cell r="B4" t="str">
            <v>Agustus</v>
          </cell>
        </row>
      </sheetData>
      <sheetData sheetId="803">
        <row r="4">
          <cell r="B4" t="str">
            <v>Agustus</v>
          </cell>
        </row>
      </sheetData>
      <sheetData sheetId="804">
        <row r="4">
          <cell r="B4" t="str">
            <v>Agustus</v>
          </cell>
        </row>
      </sheetData>
      <sheetData sheetId="805">
        <row r="4">
          <cell r="B4" t="str">
            <v>Agustus</v>
          </cell>
        </row>
      </sheetData>
      <sheetData sheetId="806">
        <row r="4">
          <cell r="B4" t="str">
            <v>Agustus</v>
          </cell>
        </row>
      </sheetData>
      <sheetData sheetId="807">
        <row r="4">
          <cell r="B4" t="str">
            <v>Agustus</v>
          </cell>
        </row>
      </sheetData>
      <sheetData sheetId="808">
        <row r="4">
          <cell r="B4" t="str">
            <v>Agustus</v>
          </cell>
        </row>
      </sheetData>
      <sheetData sheetId="809">
        <row r="4">
          <cell r="B4" t="str">
            <v>Agustus</v>
          </cell>
        </row>
      </sheetData>
      <sheetData sheetId="810">
        <row r="4">
          <cell r="B4" t="str">
            <v>Agustus</v>
          </cell>
        </row>
      </sheetData>
      <sheetData sheetId="811">
        <row r="4">
          <cell r="B4" t="str">
            <v>Agustus</v>
          </cell>
        </row>
      </sheetData>
      <sheetData sheetId="812">
        <row r="4">
          <cell r="B4" t="str">
            <v>Agustus</v>
          </cell>
        </row>
      </sheetData>
      <sheetData sheetId="813">
        <row r="4">
          <cell r="B4" t="str">
            <v>Agustus</v>
          </cell>
        </row>
      </sheetData>
      <sheetData sheetId="814">
        <row r="4">
          <cell r="B4" t="str">
            <v>Agustus</v>
          </cell>
        </row>
      </sheetData>
      <sheetData sheetId="815">
        <row r="4">
          <cell r="B4" t="str">
            <v>Agustus</v>
          </cell>
        </row>
      </sheetData>
      <sheetData sheetId="816">
        <row r="4">
          <cell r="B4" t="str">
            <v>Agustus</v>
          </cell>
        </row>
      </sheetData>
      <sheetData sheetId="817">
        <row r="4">
          <cell r="B4" t="str">
            <v>Agustus</v>
          </cell>
        </row>
      </sheetData>
      <sheetData sheetId="818">
        <row r="4">
          <cell r="B4" t="str">
            <v>Agustus</v>
          </cell>
        </row>
      </sheetData>
      <sheetData sheetId="819">
        <row r="4">
          <cell r="B4" t="str">
            <v>Agustus</v>
          </cell>
        </row>
      </sheetData>
      <sheetData sheetId="820">
        <row r="4">
          <cell r="B4" t="str">
            <v>Agustus</v>
          </cell>
        </row>
      </sheetData>
      <sheetData sheetId="821">
        <row r="4">
          <cell r="B4" t="str">
            <v>Agustus</v>
          </cell>
        </row>
      </sheetData>
      <sheetData sheetId="822">
        <row r="4">
          <cell r="B4" t="str">
            <v>Agustus</v>
          </cell>
        </row>
      </sheetData>
      <sheetData sheetId="823">
        <row r="4">
          <cell r="B4" t="str">
            <v>Agustus</v>
          </cell>
        </row>
      </sheetData>
      <sheetData sheetId="824">
        <row r="4">
          <cell r="B4" t="str">
            <v>Agustus</v>
          </cell>
        </row>
      </sheetData>
      <sheetData sheetId="825">
        <row r="4">
          <cell r="B4" t="str">
            <v>Agustus</v>
          </cell>
        </row>
      </sheetData>
      <sheetData sheetId="826">
        <row r="4">
          <cell r="B4" t="str">
            <v>Agustus</v>
          </cell>
        </row>
      </sheetData>
      <sheetData sheetId="827">
        <row r="4">
          <cell r="B4" t="str">
            <v>Agustus</v>
          </cell>
        </row>
      </sheetData>
      <sheetData sheetId="828">
        <row r="4">
          <cell r="B4" t="str">
            <v>Agustus</v>
          </cell>
        </row>
      </sheetData>
      <sheetData sheetId="829">
        <row r="4">
          <cell r="B4" t="str">
            <v>Agustus</v>
          </cell>
        </row>
      </sheetData>
      <sheetData sheetId="830">
        <row r="4">
          <cell r="B4" t="str">
            <v>Agustus</v>
          </cell>
        </row>
      </sheetData>
      <sheetData sheetId="831">
        <row r="4">
          <cell r="B4" t="str">
            <v>Agustus</v>
          </cell>
        </row>
      </sheetData>
      <sheetData sheetId="832">
        <row r="4">
          <cell r="B4" t="str">
            <v>Agustus</v>
          </cell>
        </row>
      </sheetData>
      <sheetData sheetId="833">
        <row r="4">
          <cell r="B4" t="str">
            <v>Agustus</v>
          </cell>
        </row>
      </sheetData>
      <sheetData sheetId="834">
        <row r="4">
          <cell r="B4" t="str">
            <v>Agustus</v>
          </cell>
        </row>
      </sheetData>
      <sheetData sheetId="835">
        <row r="4">
          <cell r="B4" t="str">
            <v>Agustus</v>
          </cell>
        </row>
      </sheetData>
      <sheetData sheetId="836">
        <row r="4">
          <cell r="B4" t="str">
            <v>Agustus</v>
          </cell>
        </row>
      </sheetData>
      <sheetData sheetId="837">
        <row r="4">
          <cell r="B4" t="str">
            <v>Agustus</v>
          </cell>
        </row>
      </sheetData>
      <sheetData sheetId="838">
        <row r="4">
          <cell r="B4" t="str">
            <v>Agustus</v>
          </cell>
        </row>
      </sheetData>
      <sheetData sheetId="839">
        <row r="4">
          <cell r="B4" t="str">
            <v>Agustus</v>
          </cell>
        </row>
      </sheetData>
      <sheetData sheetId="840">
        <row r="4">
          <cell r="B4" t="str">
            <v>Agustus</v>
          </cell>
        </row>
      </sheetData>
      <sheetData sheetId="841">
        <row r="4">
          <cell r="B4" t="str">
            <v>Agustus</v>
          </cell>
        </row>
      </sheetData>
      <sheetData sheetId="842">
        <row r="4">
          <cell r="B4" t="str">
            <v>Agustus</v>
          </cell>
        </row>
      </sheetData>
      <sheetData sheetId="843">
        <row r="4">
          <cell r="B4" t="str">
            <v>Agustus</v>
          </cell>
        </row>
      </sheetData>
      <sheetData sheetId="844">
        <row r="4">
          <cell r="B4" t="str">
            <v>Agustus</v>
          </cell>
        </row>
      </sheetData>
      <sheetData sheetId="845">
        <row r="4">
          <cell r="B4" t="str">
            <v>Agustus</v>
          </cell>
        </row>
      </sheetData>
      <sheetData sheetId="846">
        <row r="4">
          <cell r="B4" t="str">
            <v>Agustus</v>
          </cell>
        </row>
      </sheetData>
      <sheetData sheetId="847">
        <row r="4">
          <cell r="B4" t="str">
            <v>Agustus</v>
          </cell>
        </row>
      </sheetData>
      <sheetData sheetId="848">
        <row r="4">
          <cell r="B4" t="str">
            <v>Agustus</v>
          </cell>
        </row>
      </sheetData>
      <sheetData sheetId="849">
        <row r="4">
          <cell r="B4" t="str">
            <v>Agustus</v>
          </cell>
        </row>
      </sheetData>
      <sheetData sheetId="850">
        <row r="4">
          <cell r="B4" t="str">
            <v>Agustus</v>
          </cell>
        </row>
      </sheetData>
      <sheetData sheetId="851">
        <row r="4">
          <cell r="B4" t="str">
            <v>Agustus</v>
          </cell>
        </row>
      </sheetData>
      <sheetData sheetId="852">
        <row r="4">
          <cell r="B4" t="str">
            <v>Agustus</v>
          </cell>
        </row>
      </sheetData>
      <sheetData sheetId="853">
        <row r="4">
          <cell r="B4" t="str">
            <v>Agustus</v>
          </cell>
        </row>
      </sheetData>
      <sheetData sheetId="854">
        <row r="4">
          <cell r="B4" t="str">
            <v>Agustus</v>
          </cell>
        </row>
      </sheetData>
      <sheetData sheetId="855">
        <row r="4">
          <cell r="B4" t="str">
            <v>Agustus</v>
          </cell>
        </row>
      </sheetData>
      <sheetData sheetId="856">
        <row r="4">
          <cell r="B4" t="str">
            <v>Agustus</v>
          </cell>
        </row>
      </sheetData>
      <sheetData sheetId="857">
        <row r="4">
          <cell r="B4" t="str">
            <v>Agustus</v>
          </cell>
        </row>
      </sheetData>
      <sheetData sheetId="858">
        <row r="4">
          <cell r="B4" t="str">
            <v>Agustus</v>
          </cell>
        </row>
      </sheetData>
      <sheetData sheetId="859">
        <row r="4">
          <cell r="B4" t="str">
            <v>Agustus</v>
          </cell>
        </row>
      </sheetData>
      <sheetData sheetId="860">
        <row r="4">
          <cell r="B4" t="str">
            <v>Agustus</v>
          </cell>
        </row>
      </sheetData>
      <sheetData sheetId="861">
        <row r="4">
          <cell r="B4" t="str">
            <v>Agustus</v>
          </cell>
        </row>
      </sheetData>
      <sheetData sheetId="862">
        <row r="4">
          <cell r="B4" t="str">
            <v>Agustus</v>
          </cell>
        </row>
      </sheetData>
      <sheetData sheetId="863">
        <row r="4">
          <cell r="B4" t="str">
            <v>Agustus</v>
          </cell>
        </row>
      </sheetData>
      <sheetData sheetId="864">
        <row r="4">
          <cell r="B4" t="str">
            <v>Agustus</v>
          </cell>
        </row>
      </sheetData>
      <sheetData sheetId="865">
        <row r="4">
          <cell r="B4" t="str">
            <v>Agustus</v>
          </cell>
        </row>
      </sheetData>
      <sheetData sheetId="866">
        <row r="4">
          <cell r="B4" t="str">
            <v>Agustus</v>
          </cell>
        </row>
      </sheetData>
      <sheetData sheetId="867">
        <row r="4">
          <cell r="B4" t="str">
            <v>Agustus</v>
          </cell>
        </row>
      </sheetData>
      <sheetData sheetId="868">
        <row r="4">
          <cell r="B4" t="str">
            <v>Agustus</v>
          </cell>
        </row>
      </sheetData>
      <sheetData sheetId="869">
        <row r="4">
          <cell r="B4" t="str">
            <v>Agustus</v>
          </cell>
        </row>
      </sheetData>
      <sheetData sheetId="870">
        <row r="4">
          <cell r="B4" t="str">
            <v>Agustus</v>
          </cell>
        </row>
      </sheetData>
      <sheetData sheetId="871">
        <row r="4">
          <cell r="B4" t="str">
            <v>Agustus</v>
          </cell>
        </row>
      </sheetData>
      <sheetData sheetId="872">
        <row r="4">
          <cell r="B4" t="str">
            <v>Agustus</v>
          </cell>
        </row>
      </sheetData>
      <sheetData sheetId="873">
        <row r="4">
          <cell r="B4" t="str">
            <v>Agustus</v>
          </cell>
        </row>
      </sheetData>
      <sheetData sheetId="874">
        <row r="4">
          <cell r="B4" t="str">
            <v>Agustus</v>
          </cell>
        </row>
      </sheetData>
      <sheetData sheetId="875">
        <row r="4">
          <cell r="B4" t="str">
            <v>Agustus</v>
          </cell>
        </row>
      </sheetData>
      <sheetData sheetId="876">
        <row r="4">
          <cell r="B4" t="str">
            <v>Agustus</v>
          </cell>
        </row>
      </sheetData>
      <sheetData sheetId="877">
        <row r="4">
          <cell r="B4" t="str">
            <v>Agustus</v>
          </cell>
        </row>
      </sheetData>
      <sheetData sheetId="878">
        <row r="4">
          <cell r="B4" t="str">
            <v>Agustus</v>
          </cell>
        </row>
      </sheetData>
      <sheetData sheetId="879">
        <row r="4">
          <cell r="B4" t="str">
            <v>Agustus</v>
          </cell>
        </row>
      </sheetData>
      <sheetData sheetId="880">
        <row r="4">
          <cell r="B4" t="str">
            <v>Agustus</v>
          </cell>
        </row>
      </sheetData>
      <sheetData sheetId="881">
        <row r="4">
          <cell r="B4" t="str">
            <v>Agustus</v>
          </cell>
        </row>
      </sheetData>
      <sheetData sheetId="882">
        <row r="4">
          <cell r="B4" t="str">
            <v>Agustus</v>
          </cell>
        </row>
      </sheetData>
      <sheetData sheetId="883">
        <row r="4">
          <cell r="B4" t="str">
            <v>Agustus</v>
          </cell>
        </row>
      </sheetData>
      <sheetData sheetId="884">
        <row r="4">
          <cell r="B4" t="str">
            <v>Agustus</v>
          </cell>
        </row>
      </sheetData>
      <sheetData sheetId="885">
        <row r="4">
          <cell r="B4" t="str">
            <v>Agustus</v>
          </cell>
        </row>
      </sheetData>
      <sheetData sheetId="886">
        <row r="4">
          <cell r="B4" t="str">
            <v>Agustus</v>
          </cell>
        </row>
      </sheetData>
      <sheetData sheetId="887">
        <row r="4">
          <cell r="B4" t="str">
            <v>Agustus</v>
          </cell>
        </row>
      </sheetData>
      <sheetData sheetId="888">
        <row r="4">
          <cell r="B4" t="str">
            <v>Agustus</v>
          </cell>
        </row>
      </sheetData>
      <sheetData sheetId="889">
        <row r="4">
          <cell r="B4" t="str">
            <v>Agustus</v>
          </cell>
        </row>
      </sheetData>
      <sheetData sheetId="890">
        <row r="4">
          <cell r="B4" t="str">
            <v>Agustus</v>
          </cell>
        </row>
      </sheetData>
      <sheetData sheetId="891">
        <row r="4">
          <cell r="B4" t="str">
            <v>Agustus</v>
          </cell>
        </row>
      </sheetData>
      <sheetData sheetId="892">
        <row r="4">
          <cell r="B4" t="str">
            <v>Agustus</v>
          </cell>
        </row>
      </sheetData>
      <sheetData sheetId="893">
        <row r="4">
          <cell r="B4" t="str">
            <v>Agustus</v>
          </cell>
        </row>
      </sheetData>
      <sheetData sheetId="894">
        <row r="4">
          <cell r="B4" t="str">
            <v>Agustus</v>
          </cell>
        </row>
      </sheetData>
      <sheetData sheetId="895">
        <row r="4">
          <cell r="B4" t="str">
            <v>Agustus</v>
          </cell>
        </row>
      </sheetData>
      <sheetData sheetId="896">
        <row r="4">
          <cell r="B4" t="str">
            <v>Agustus</v>
          </cell>
        </row>
      </sheetData>
      <sheetData sheetId="897">
        <row r="4">
          <cell r="B4" t="str">
            <v>Agustus</v>
          </cell>
        </row>
      </sheetData>
      <sheetData sheetId="898">
        <row r="4">
          <cell r="B4" t="str">
            <v>Agustus</v>
          </cell>
        </row>
      </sheetData>
      <sheetData sheetId="899">
        <row r="4">
          <cell r="B4" t="str">
            <v>Agustus</v>
          </cell>
        </row>
      </sheetData>
      <sheetData sheetId="900">
        <row r="4">
          <cell r="B4" t="str">
            <v>Agustus</v>
          </cell>
        </row>
      </sheetData>
      <sheetData sheetId="901">
        <row r="4">
          <cell r="B4" t="str">
            <v>Agustus</v>
          </cell>
        </row>
      </sheetData>
      <sheetData sheetId="902">
        <row r="4">
          <cell r="B4" t="str">
            <v>Agustus</v>
          </cell>
        </row>
      </sheetData>
      <sheetData sheetId="903">
        <row r="4">
          <cell r="B4" t="str">
            <v>Agustus</v>
          </cell>
        </row>
      </sheetData>
      <sheetData sheetId="904">
        <row r="4">
          <cell r="B4" t="str">
            <v>Agustus</v>
          </cell>
        </row>
      </sheetData>
      <sheetData sheetId="905">
        <row r="4">
          <cell r="B4" t="str">
            <v>Agustus</v>
          </cell>
        </row>
      </sheetData>
      <sheetData sheetId="906">
        <row r="4">
          <cell r="B4" t="str">
            <v>Agustus</v>
          </cell>
        </row>
      </sheetData>
      <sheetData sheetId="907">
        <row r="4">
          <cell r="B4" t="str">
            <v>Agustus</v>
          </cell>
        </row>
      </sheetData>
      <sheetData sheetId="908">
        <row r="4">
          <cell r="B4" t="str">
            <v>Agustus</v>
          </cell>
        </row>
      </sheetData>
      <sheetData sheetId="909">
        <row r="4">
          <cell r="B4" t="str">
            <v>Agustus</v>
          </cell>
        </row>
      </sheetData>
      <sheetData sheetId="910">
        <row r="4">
          <cell r="B4" t="str">
            <v>Agustus</v>
          </cell>
        </row>
      </sheetData>
      <sheetData sheetId="911">
        <row r="4">
          <cell r="B4" t="str">
            <v>Agustus</v>
          </cell>
        </row>
      </sheetData>
      <sheetData sheetId="912">
        <row r="4">
          <cell r="B4" t="str">
            <v>Agustus</v>
          </cell>
        </row>
      </sheetData>
      <sheetData sheetId="913">
        <row r="4">
          <cell r="B4" t="str">
            <v>Agustus</v>
          </cell>
        </row>
      </sheetData>
      <sheetData sheetId="914">
        <row r="4">
          <cell r="B4" t="str">
            <v>Agustus</v>
          </cell>
        </row>
      </sheetData>
      <sheetData sheetId="915">
        <row r="4">
          <cell r="B4" t="str">
            <v>Agustus</v>
          </cell>
        </row>
      </sheetData>
      <sheetData sheetId="916">
        <row r="4">
          <cell r="B4" t="str">
            <v>Agustus</v>
          </cell>
        </row>
      </sheetData>
      <sheetData sheetId="917">
        <row r="4">
          <cell r="B4" t="str">
            <v>Agustus</v>
          </cell>
        </row>
      </sheetData>
      <sheetData sheetId="918">
        <row r="4">
          <cell r="B4" t="str">
            <v>Agustus</v>
          </cell>
        </row>
      </sheetData>
      <sheetData sheetId="919">
        <row r="4">
          <cell r="B4" t="str">
            <v>Agustus</v>
          </cell>
        </row>
      </sheetData>
      <sheetData sheetId="920">
        <row r="4">
          <cell r="B4" t="str">
            <v>Agustus</v>
          </cell>
        </row>
      </sheetData>
      <sheetData sheetId="921">
        <row r="4">
          <cell r="B4" t="str">
            <v>Agustus</v>
          </cell>
        </row>
      </sheetData>
      <sheetData sheetId="922">
        <row r="4">
          <cell r="B4" t="str">
            <v>Agustus</v>
          </cell>
        </row>
      </sheetData>
      <sheetData sheetId="923">
        <row r="4">
          <cell r="B4" t="str">
            <v>Agustus</v>
          </cell>
        </row>
      </sheetData>
      <sheetData sheetId="924">
        <row r="4">
          <cell r="B4" t="str">
            <v>Agustus</v>
          </cell>
        </row>
      </sheetData>
      <sheetData sheetId="925">
        <row r="4">
          <cell r="B4" t="str">
            <v>Agustus</v>
          </cell>
        </row>
      </sheetData>
      <sheetData sheetId="926">
        <row r="4">
          <cell r="B4" t="str">
            <v>Agustus</v>
          </cell>
        </row>
      </sheetData>
      <sheetData sheetId="927">
        <row r="4">
          <cell r="B4" t="str">
            <v>Agustus</v>
          </cell>
        </row>
      </sheetData>
      <sheetData sheetId="928">
        <row r="4">
          <cell r="B4" t="str">
            <v>Agustus</v>
          </cell>
        </row>
      </sheetData>
      <sheetData sheetId="929">
        <row r="4">
          <cell r="B4" t="str">
            <v>Agustus</v>
          </cell>
        </row>
      </sheetData>
      <sheetData sheetId="930">
        <row r="4">
          <cell r="B4" t="str">
            <v>Agustus</v>
          </cell>
        </row>
      </sheetData>
      <sheetData sheetId="931">
        <row r="4">
          <cell r="B4" t="str">
            <v>Agustus</v>
          </cell>
        </row>
      </sheetData>
      <sheetData sheetId="932">
        <row r="4">
          <cell r="B4" t="str">
            <v>Agustus</v>
          </cell>
        </row>
      </sheetData>
      <sheetData sheetId="933">
        <row r="4">
          <cell r="B4" t="str">
            <v>Agustus</v>
          </cell>
        </row>
      </sheetData>
      <sheetData sheetId="934">
        <row r="4">
          <cell r="B4" t="str">
            <v>Agustus</v>
          </cell>
        </row>
      </sheetData>
      <sheetData sheetId="935">
        <row r="4">
          <cell r="B4" t="str">
            <v>Agustus</v>
          </cell>
        </row>
      </sheetData>
      <sheetData sheetId="936">
        <row r="4">
          <cell r="B4" t="str">
            <v>Agustus</v>
          </cell>
        </row>
      </sheetData>
      <sheetData sheetId="937">
        <row r="4">
          <cell r="B4" t="str">
            <v>Agustus</v>
          </cell>
        </row>
      </sheetData>
      <sheetData sheetId="938">
        <row r="4">
          <cell r="B4" t="str">
            <v>Agustus</v>
          </cell>
        </row>
      </sheetData>
      <sheetData sheetId="939">
        <row r="4">
          <cell r="B4" t="str">
            <v>Agustus</v>
          </cell>
        </row>
      </sheetData>
      <sheetData sheetId="940">
        <row r="4">
          <cell r="B4" t="str">
            <v>Agustus</v>
          </cell>
        </row>
      </sheetData>
      <sheetData sheetId="941">
        <row r="4">
          <cell r="B4" t="str">
            <v>Agustus</v>
          </cell>
        </row>
      </sheetData>
      <sheetData sheetId="942">
        <row r="4">
          <cell r="B4" t="str">
            <v>Agustus</v>
          </cell>
        </row>
      </sheetData>
      <sheetData sheetId="943">
        <row r="4">
          <cell r="B4" t="str">
            <v>Agustus</v>
          </cell>
        </row>
      </sheetData>
      <sheetData sheetId="944">
        <row r="4">
          <cell r="B4" t="str">
            <v>Agustus</v>
          </cell>
        </row>
      </sheetData>
      <sheetData sheetId="945">
        <row r="4">
          <cell r="B4" t="str">
            <v>Agustus</v>
          </cell>
        </row>
      </sheetData>
      <sheetData sheetId="946">
        <row r="4">
          <cell r="B4" t="str">
            <v>Agustus</v>
          </cell>
        </row>
      </sheetData>
      <sheetData sheetId="947">
        <row r="4">
          <cell r="B4" t="str">
            <v>Agustus</v>
          </cell>
        </row>
      </sheetData>
      <sheetData sheetId="948">
        <row r="4">
          <cell r="B4" t="str">
            <v>Agustus</v>
          </cell>
        </row>
      </sheetData>
      <sheetData sheetId="949">
        <row r="4">
          <cell r="B4" t="str">
            <v>Agustus</v>
          </cell>
        </row>
      </sheetData>
      <sheetData sheetId="950">
        <row r="4">
          <cell r="B4" t="str">
            <v>Agustus</v>
          </cell>
        </row>
      </sheetData>
      <sheetData sheetId="951">
        <row r="4">
          <cell r="B4" t="str">
            <v>Agustus</v>
          </cell>
        </row>
      </sheetData>
      <sheetData sheetId="952">
        <row r="4">
          <cell r="B4" t="str">
            <v>Agustus</v>
          </cell>
        </row>
      </sheetData>
      <sheetData sheetId="953">
        <row r="4">
          <cell r="B4" t="str">
            <v>Agustus</v>
          </cell>
        </row>
      </sheetData>
      <sheetData sheetId="954">
        <row r="4">
          <cell r="B4" t="str">
            <v>Agustus</v>
          </cell>
        </row>
      </sheetData>
      <sheetData sheetId="955">
        <row r="4">
          <cell r="B4" t="str">
            <v>Agustus</v>
          </cell>
        </row>
      </sheetData>
      <sheetData sheetId="956">
        <row r="4">
          <cell r="B4" t="str">
            <v>Agustus</v>
          </cell>
        </row>
      </sheetData>
      <sheetData sheetId="957">
        <row r="4">
          <cell r="B4" t="str">
            <v>Agustus</v>
          </cell>
        </row>
      </sheetData>
      <sheetData sheetId="958">
        <row r="4">
          <cell r="B4" t="str">
            <v>Agustus</v>
          </cell>
        </row>
      </sheetData>
      <sheetData sheetId="959">
        <row r="4">
          <cell r="B4" t="str">
            <v>Agustus</v>
          </cell>
        </row>
      </sheetData>
      <sheetData sheetId="960">
        <row r="4">
          <cell r="B4" t="str">
            <v>Agustus</v>
          </cell>
        </row>
      </sheetData>
      <sheetData sheetId="961">
        <row r="4">
          <cell r="B4" t="str">
            <v>Agustus</v>
          </cell>
        </row>
      </sheetData>
      <sheetData sheetId="962">
        <row r="4">
          <cell r="B4" t="str">
            <v>Agustus</v>
          </cell>
        </row>
      </sheetData>
      <sheetData sheetId="963">
        <row r="4">
          <cell r="B4" t="str">
            <v>Agustus</v>
          </cell>
        </row>
      </sheetData>
      <sheetData sheetId="964">
        <row r="4">
          <cell r="B4" t="str">
            <v>Agustus</v>
          </cell>
        </row>
      </sheetData>
      <sheetData sheetId="965">
        <row r="4">
          <cell r="B4" t="str">
            <v>Agustus</v>
          </cell>
        </row>
      </sheetData>
      <sheetData sheetId="966">
        <row r="4">
          <cell r="B4" t="str">
            <v>Agustus</v>
          </cell>
        </row>
      </sheetData>
      <sheetData sheetId="967">
        <row r="4">
          <cell r="B4" t="str">
            <v>Agustus</v>
          </cell>
        </row>
      </sheetData>
      <sheetData sheetId="968">
        <row r="4">
          <cell r="B4" t="str">
            <v>Agustus</v>
          </cell>
        </row>
      </sheetData>
      <sheetData sheetId="969">
        <row r="4">
          <cell r="B4" t="str">
            <v>Agustus</v>
          </cell>
        </row>
      </sheetData>
      <sheetData sheetId="970">
        <row r="4">
          <cell r="B4" t="str">
            <v>Agustus</v>
          </cell>
        </row>
      </sheetData>
      <sheetData sheetId="971">
        <row r="4">
          <cell r="B4" t="str">
            <v>Agustus</v>
          </cell>
        </row>
      </sheetData>
      <sheetData sheetId="972">
        <row r="4">
          <cell r="B4" t="str">
            <v>Agustus</v>
          </cell>
        </row>
      </sheetData>
      <sheetData sheetId="973">
        <row r="4">
          <cell r="B4" t="str">
            <v>Agustus</v>
          </cell>
        </row>
      </sheetData>
      <sheetData sheetId="974">
        <row r="4">
          <cell r="B4" t="str">
            <v>Agustus</v>
          </cell>
        </row>
      </sheetData>
      <sheetData sheetId="975">
        <row r="4">
          <cell r="B4" t="str">
            <v>Agustus</v>
          </cell>
        </row>
      </sheetData>
      <sheetData sheetId="976">
        <row r="4">
          <cell r="B4" t="str">
            <v>Agustus</v>
          </cell>
        </row>
      </sheetData>
      <sheetData sheetId="977">
        <row r="4">
          <cell r="B4" t="str">
            <v>Agustus</v>
          </cell>
        </row>
      </sheetData>
      <sheetData sheetId="978">
        <row r="4">
          <cell r="B4" t="str">
            <v>Agustus</v>
          </cell>
        </row>
      </sheetData>
      <sheetData sheetId="979">
        <row r="4">
          <cell r="B4" t="str">
            <v>Agustus</v>
          </cell>
        </row>
      </sheetData>
      <sheetData sheetId="980">
        <row r="4">
          <cell r="B4" t="str">
            <v>Agustus</v>
          </cell>
        </row>
      </sheetData>
      <sheetData sheetId="981">
        <row r="4">
          <cell r="B4" t="str">
            <v>Agustus</v>
          </cell>
        </row>
      </sheetData>
      <sheetData sheetId="982">
        <row r="4">
          <cell r="B4" t="str">
            <v>Agustus</v>
          </cell>
        </row>
      </sheetData>
      <sheetData sheetId="983">
        <row r="4">
          <cell r="B4" t="str">
            <v>Agustus</v>
          </cell>
        </row>
      </sheetData>
      <sheetData sheetId="984">
        <row r="4">
          <cell r="B4" t="str">
            <v>Agustus</v>
          </cell>
        </row>
      </sheetData>
      <sheetData sheetId="985">
        <row r="4">
          <cell r="B4" t="str">
            <v>Agustus</v>
          </cell>
        </row>
      </sheetData>
      <sheetData sheetId="986">
        <row r="4">
          <cell r="B4" t="str">
            <v>Agustus</v>
          </cell>
        </row>
      </sheetData>
      <sheetData sheetId="987">
        <row r="4">
          <cell r="B4" t="str">
            <v>Agustus</v>
          </cell>
        </row>
      </sheetData>
      <sheetData sheetId="988">
        <row r="4">
          <cell r="B4" t="str">
            <v>Agustus</v>
          </cell>
        </row>
      </sheetData>
      <sheetData sheetId="989">
        <row r="4">
          <cell r="B4" t="str">
            <v>Agustus</v>
          </cell>
        </row>
      </sheetData>
      <sheetData sheetId="990">
        <row r="4">
          <cell r="B4" t="str">
            <v>Agustus</v>
          </cell>
        </row>
      </sheetData>
      <sheetData sheetId="991">
        <row r="4">
          <cell r="B4" t="str">
            <v>Agustus</v>
          </cell>
        </row>
      </sheetData>
      <sheetData sheetId="992">
        <row r="4">
          <cell r="B4" t="str">
            <v>Agustus</v>
          </cell>
        </row>
      </sheetData>
      <sheetData sheetId="993">
        <row r="4">
          <cell r="B4" t="str">
            <v>Agustus</v>
          </cell>
        </row>
      </sheetData>
      <sheetData sheetId="994">
        <row r="4">
          <cell r="B4" t="str">
            <v>Agustus</v>
          </cell>
        </row>
      </sheetData>
      <sheetData sheetId="995">
        <row r="4">
          <cell r="B4" t="str">
            <v>Agustus</v>
          </cell>
        </row>
      </sheetData>
      <sheetData sheetId="996">
        <row r="4">
          <cell r="B4" t="str">
            <v>Agustus</v>
          </cell>
        </row>
      </sheetData>
      <sheetData sheetId="997">
        <row r="4">
          <cell r="B4" t="str">
            <v>Agustus</v>
          </cell>
        </row>
      </sheetData>
      <sheetData sheetId="998">
        <row r="4">
          <cell r="B4" t="str">
            <v>Agustus</v>
          </cell>
        </row>
      </sheetData>
      <sheetData sheetId="999">
        <row r="4">
          <cell r="B4" t="str">
            <v>Agustus</v>
          </cell>
        </row>
      </sheetData>
      <sheetData sheetId="1000">
        <row r="4">
          <cell r="B4" t="str">
            <v>Agustus</v>
          </cell>
        </row>
      </sheetData>
      <sheetData sheetId="1001">
        <row r="4">
          <cell r="B4" t="str">
            <v>Agustus</v>
          </cell>
        </row>
      </sheetData>
      <sheetData sheetId="1002">
        <row r="4">
          <cell r="B4" t="str">
            <v>Agustus</v>
          </cell>
        </row>
      </sheetData>
      <sheetData sheetId="1003">
        <row r="4">
          <cell r="B4" t="str">
            <v>Agustus</v>
          </cell>
        </row>
      </sheetData>
      <sheetData sheetId="1004">
        <row r="4">
          <cell r="B4" t="str">
            <v>Agustus</v>
          </cell>
        </row>
      </sheetData>
      <sheetData sheetId="1005">
        <row r="4">
          <cell r="B4" t="str">
            <v>Agustus</v>
          </cell>
        </row>
      </sheetData>
      <sheetData sheetId="1006">
        <row r="4">
          <cell r="B4" t="str">
            <v>Agustus</v>
          </cell>
        </row>
      </sheetData>
      <sheetData sheetId="1007">
        <row r="4">
          <cell r="B4" t="str">
            <v>Agustus</v>
          </cell>
        </row>
      </sheetData>
      <sheetData sheetId="1008">
        <row r="4">
          <cell r="B4" t="str">
            <v>Agustus</v>
          </cell>
        </row>
      </sheetData>
      <sheetData sheetId="1009">
        <row r="4">
          <cell r="B4" t="str">
            <v>Agustus</v>
          </cell>
        </row>
      </sheetData>
      <sheetData sheetId="1010">
        <row r="4">
          <cell r="B4" t="str">
            <v>Agustus</v>
          </cell>
        </row>
      </sheetData>
      <sheetData sheetId="1011">
        <row r="4">
          <cell r="B4" t="str">
            <v>Agustus</v>
          </cell>
        </row>
      </sheetData>
      <sheetData sheetId="1012">
        <row r="4">
          <cell r="B4" t="str">
            <v>Agustus</v>
          </cell>
        </row>
      </sheetData>
      <sheetData sheetId="1013">
        <row r="4">
          <cell r="B4" t="str">
            <v>Agustus</v>
          </cell>
        </row>
      </sheetData>
      <sheetData sheetId="1014">
        <row r="4">
          <cell r="B4" t="str">
            <v>Agustus</v>
          </cell>
        </row>
      </sheetData>
      <sheetData sheetId="1015">
        <row r="4">
          <cell r="B4" t="str">
            <v>Agustus</v>
          </cell>
        </row>
      </sheetData>
      <sheetData sheetId="1016">
        <row r="4">
          <cell r="B4" t="str">
            <v>Agustus</v>
          </cell>
        </row>
      </sheetData>
      <sheetData sheetId="1017">
        <row r="4">
          <cell r="B4" t="str">
            <v>Agustus</v>
          </cell>
        </row>
      </sheetData>
      <sheetData sheetId="1018">
        <row r="4">
          <cell r="B4" t="str">
            <v>Agustus</v>
          </cell>
        </row>
      </sheetData>
      <sheetData sheetId="1019">
        <row r="4">
          <cell r="B4" t="str">
            <v>Agustus</v>
          </cell>
        </row>
      </sheetData>
      <sheetData sheetId="1020">
        <row r="4">
          <cell r="B4" t="str">
            <v>Agustus</v>
          </cell>
        </row>
      </sheetData>
      <sheetData sheetId="1021">
        <row r="4">
          <cell r="B4" t="str">
            <v>Agustus</v>
          </cell>
        </row>
      </sheetData>
      <sheetData sheetId="1022">
        <row r="4">
          <cell r="B4" t="str">
            <v>Agustus</v>
          </cell>
        </row>
      </sheetData>
      <sheetData sheetId="1023">
        <row r="4">
          <cell r="B4" t="str">
            <v>Agustus</v>
          </cell>
        </row>
      </sheetData>
      <sheetData sheetId="1024">
        <row r="4">
          <cell r="B4" t="str">
            <v>Agustus</v>
          </cell>
        </row>
      </sheetData>
      <sheetData sheetId="1025">
        <row r="4">
          <cell r="B4" t="str">
            <v>Agustus</v>
          </cell>
        </row>
      </sheetData>
      <sheetData sheetId="1026">
        <row r="4">
          <cell r="B4" t="str">
            <v>Agustus</v>
          </cell>
        </row>
      </sheetData>
      <sheetData sheetId="1027">
        <row r="4">
          <cell r="B4" t="str">
            <v>Agustus</v>
          </cell>
        </row>
      </sheetData>
      <sheetData sheetId="1028">
        <row r="4">
          <cell r="B4" t="str">
            <v>Agustus</v>
          </cell>
        </row>
      </sheetData>
      <sheetData sheetId="1029">
        <row r="4">
          <cell r="B4" t="str">
            <v>Agustus</v>
          </cell>
        </row>
      </sheetData>
      <sheetData sheetId="1030">
        <row r="4">
          <cell r="B4" t="str">
            <v>Agustus</v>
          </cell>
        </row>
      </sheetData>
      <sheetData sheetId="1031">
        <row r="4">
          <cell r="B4" t="str">
            <v>Agustus</v>
          </cell>
        </row>
      </sheetData>
      <sheetData sheetId="1032">
        <row r="4">
          <cell r="B4" t="str">
            <v>Agustus</v>
          </cell>
        </row>
      </sheetData>
      <sheetData sheetId="1033">
        <row r="4">
          <cell r="B4" t="str">
            <v>Agustus</v>
          </cell>
        </row>
      </sheetData>
      <sheetData sheetId="1034">
        <row r="4">
          <cell r="B4" t="str">
            <v>Agustus</v>
          </cell>
        </row>
      </sheetData>
      <sheetData sheetId="1035">
        <row r="4">
          <cell r="B4" t="str">
            <v>Agustus</v>
          </cell>
        </row>
      </sheetData>
      <sheetData sheetId="1036">
        <row r="4">
          <cell r="B4" t="str">
            <v>Agustus</v>
          </cell>
        </row>
      </sheetData>
      <sheetData sheetId="1037">
        <row r="4">
          <cell r="B4" t="str">
            <v>Agustus</v>
          </cell>
        </row>
      </sheetData>
      <sheetData sheetId="1038">
        <row r="4">
          <cell r="B4" t="str">
            <v>Agustus</v>
          </cell>
        </row>
      </sheetData>
      <sheetData sheetId="1039">
        <row r="4">
          <cell r="B4" t="str">
            <v>Agustus</v>
          </cell>
        </row>
      </sheetData>
      <sheetData sheetId="1040">
        <row r="4">
          <cell r="B4" t="str">
            <v>Agustus</v>
          </cell>
        </row>
      </sheetData>
      <sheetData sheetId="1041">
        <row r="4">
          <cell r="B4" t="str">
            <v>Agustus</v>
          </cell>
        </row>
      </sheetData>
      <sheetData sheetId="1042">
        <row r="4">
          <cell r="B4" t="str">
            <v>Agustus</v>
          </cell>
        </row>
      </sheetData>
      <sheetData sheetId="1043">
        <row r="4">
          <cell r="B4" t="str">
            <v>Agustus</v>
          </cell>
        </row>
      </sheetData>
      <sheetData sheetId="1044">
        <row r="4">
          <cell r="B4" t="str">
            <v>Agustus</v>
          </cell>
        </row>
      </sheetData>
      <sheetData sheetId="1045">
        <row r="4">
          <cell r="B4" t="str">
            <v>Agustus</v>
          </cell>
        </row>
      </sheetData>
      <sheetData sheetId="1046">
        <row r="4">
          <cell r="B4" t="str">
            <v>Agustus</v>
          </cell>
        </row>
      </sheetData>
      <sheetData sheetId="1047">
        <row r="4">
          <cell r="B4" t="str">
            <v>Agustus</v>
          </cell>
        </row>
      </sheetData>
      <sheetData sheetId="1048">
        <row r="4">
          <cell r="B4" t="str">
            <v>Agustus</v>
          </cell>
        </row>
      </sheetData>
      <sheetData sheetId="1049">
        <row r="4">
          <cell r="B4" t="str">
            <v>Agustus</v>
          </cell>
        </row>
      </sheetData>
      <sheetData sheetId="1050">
        <row r="4">
          <cell r="B4" t="str">
            <v>Agustus</v>
          </cell>
        </row>
      </sheetData>
      <sheetData sheetId="1051">
        <row r="4">
          <cell r="B4" t="str">
            <v>Agustus</v>
          </cell>
        </row>
      </sheetData>
      <sheetData sheetId="1052">
        <row r="4">
          <cell r="B4" t="str">
            <v>Agustus</v>
          </cell>
        </row>
      </sheetData>
      <sheetData sheetId="1053">
        <row r="4">
          <cell r="B4" t="str">
            <v>Agustus</v>
          </cell>
        </row>
      </sheetData>
      <sheetData sheetId="1054">
        <row r="4">
          <cell r="B4" t="str">
            <v>Agustus</v>
          </cell>
        </row>
      </sheetData>
      <sheetData sheetId="1055">
        <row r="4">
          <cell r="B4" t="str">
            <v>Agustus</v>
          </cell>
        </row>
      </sheetData>
      <sheetData sheetId="1056">
        <row r="4">
          <cell r="B4" t="str">
            <v>Agustus</v>
          </cell>
        </row>
      </sheetData>
      <sheetData sheetId="1057">
        <row r="4">
          <cell r="B4" t="str">
            <v>Agustus</v>
          </cell>
        </row>
      </sheetData>
      <sheetData sheetId="1058">
        <row r="4">
          <cell r="B4" t="str">
            <v>Agustus</v>
          </cell>
        </row>
      </sheetData>
      <sheetData sheetId="1059">
        <row r="4">
          <cell r="B4" t="str">
            <v>Agustus</v>
          </cell>
        </row>
      </sheetData>
      <sheetData sheetId="1060">
        <row r="4">
          <cell r="B4" t="str">
            <v>Agustus</v>
          </cell>
        </row>
      </sheetData>
      <sheetData sheetId="1061">
        <row r="4">
          <cell r="B4" t="str">
            <v>Agustus</v>
          </cell>
        </row>
      </sheetData>
      <sheetData sheetId="1062">
        <row r="4">
          <cell r="B4" t="str">
            <v>Agustus</v>
          </cell>
        </row>
      </sheetData>
      <sheetData sheetId="1063">
        <row r="4">
          <cell r="B4" t="str">
            <v>Agustus</v>
          </cell>
        </row>
      </sheetData>
      <sheetData sheetId="1064">
        <row r="4">
          <cell r="B4" t="str">
            <v>Agustus</v>
          </cell>
        </row>
      </sheetData>
      <sheetData sheetId="1065">
        <row r="4">
          <cell r="B4" t="str">
            <v>Agustus</v>
          </cell>
        </row>
      </sheetData>
      <sheetData sheetId="1066">
        <row r="4">
          <cell r="B4" t="str">
            <v>Agustus</v>
          </cell>
        </row>
      </sheetData>
      <sheetData sheetId="1067">
        <row r="4">
          <cell r="B4" t="str">
            <v>Agustus</v>
          </cell>
        </row>
      </sheetData>
      <sheetData sheetId="1068">
        <row r="4">
          <cell r="B4" t="str">
            <v>Agustus</v>
          </cell>
        </row>
      </sheetData>
      <sheetData sheetId="1069">
        <row r="4">
          <cell r="B4" t="str">
            <v>Agustus</v>
          </cell>
        </row>
      </sheetData>
      <sheetData sheetId="1070">
        <row r="4">
          <cell r="B4" t="str">
            <v>Agustus</v>
          </cell>
        </row>
      </sheetData>
      <sheetData sheetId="1071">
        <row r="4">
          <cell r="B4" t="str">
            <v>Agustus</v>
          </cell>
        </row>
      </sheetData>
      <sheetData sheetId="1072">
        <row r="4">
          <cell r="B4" t="str">
            <v>Agustus</v>
          </cell>
        </row>
      </sheetData>
      <sheetData sheetId="1073">
        <row r="4">
          <cell r="B4" t="str">
            <v>Agustus</v>
          </cell>
        </row>
      </sheetData>
      <sheetData sheetId="1074">
        <row r="4">
          <cell r="B4" t="str">
            <v>Agustus</v>
          </cell>
        </row>
      </sheetData>
      <sheetData sheetId="1075">
        <row r="4">
          <cell r="B4" t="str">
            <v>Agustus</v>
          </cell>
        </row>
      </sheetData>
      <sheetData sheetId="1076">
        <row r="4">
          <cell r="B4" t="str">
            <v>Agustus</v>
          </cell>
        </row>
      </sheetData>
      <sheetData sheetId="1077">
        <row r="4">
          <cell r="B4" t="str">
            <v>Agustus</v>
          </cell>
        </row>
      </sheetData>
      <sheetData sheetId="1078">
        <row r="4">
          <cell r="B4" t="str">
            <v>Agustus</v>
          </cell>
        </row>
      </sheetData>
      <sheetData sheetId="1079">
        <row r="4">
          <cell r="B4" t="str">
            <v>Agustus</v>
          </cell>
        </row>
      </sheetData>
      <sheetData sheetId="1080">
        <row r="4">
          <cell r="B4" t="str">
            <v>Agustus</v>
          </cell>
        </row>
      </sheetData>
      <sheetData sheetId="1081">
        <row r="4">
          <cell r="B4" t="str">
            <v>Agustus</v>
          </cell>
        </row>
      </sheetData>
      <sheetData sheetId="1082">
        <row r="4">
          <cell r="B4" t="str">
            <v>Agustus</v>
          </cell>
        </row>
      </sheetData>
      <sheetData sheetId="1083">
        <row r="4">
          <cell r="B4" t="str">
            <v>Agustus</v>
          </cell>
        </row>
      </sheetData>
      <sheetData sheetId="1084">
        <row r="4">
          <cell r="B4" t="str">
            <v>Agustus</v>
          </cell>
        </row>
      </sheetData>
      <sheetData sheetId="1085">
        <row r="4">
          <cell r="B4" t="str">
            <v>Agustus</v>
          </cell>
        </row>
      </sheetData>
      <sheetData sheetId="1086">
        <row r="4">
          <cell r="B4" t="str">
            <v>Agustus</v>
          </cell>
        </row>
      </sheetData>
      <sheetData sheetId="1087">
        <row r="4">
          <cell r="B4" t="str">
            <v>Agustus</v>
          </cell>
        </row>
      </sheetData>
      <sheetData sheetId="1088">
        <row r="4">
          <cell r="B4" t="str">
            <v>Agustus</v>
          </cell>
        </row>
      </sheetData>
      <sheetData sheetId="1089">
        <row r="4">
          <cell r="B4" t="str">
            <v>Agustus</v>
          </cell>
        </row>
      </sheetData>
      <sheetData sheetId="1090">
        <row r="4">
          <cell r="B4" t="str">
            <v>Agustus</v>
          </cell>
        </row>
      </sheetData>
      <sheetData sheetId="1091">
        <row r="4">
          <cell r="B4" t="str">
            <v>Agustus</v>
          </cell>
        </row>
      </sheetData>
      <sheetData sheetId="1092">
        <row r="4">
          <cell r="B4" t="str">
            <v>Agustus</v>
          </cell>
        </row>
      </sheetData>
      <sheetData sheetId="1093">
        <row r="4">
          <cell r="B4" t="str">
            <v>Agustus</v>
          </cell>
        </row>
      </sheetData>
      <sheetData sheetId="1094">
        <row r="4">
          <cell r="B4" t="str">
            <v>Agustus</v>
          </cell>
        </row>
      </sheetData>
      <sheetData sheetId="1095">
        <row r="4">
          <cell r="B4" t="str">
            <v>Agustus</v>
          </cell>
        </row>
      </sheetData>
      <sheetData sheetId="1096">
        <row r="4">
          <cell r="B4" t="str">
            <v>Agustus</v>
          </cell>
        </row>
      </sheetData>
      <sheetData sheetId="1097">
        <row r="4">
          <cell r="B4" t="str">
            <v>Agustus</v>
          </cell>
        </row>
      </sheetData>
      <sheetData sheetId="1098">
        <row r="4">
          <cell r="B4" t="str">
            <v>Agustus</v>
          </cell>
        </row>
      </sheetData>
      <sheetData sheetId="1099">
        <row r="4">
          <cell r="B4" t="str">
            <v>Agustus</v>
          </cell>
        </row>
      </sheetData>
      <sheetData sheetId="1100">
        <row r="4">
          <cell r="B4" t="str">
            <v>Agustus</v>
          </cell>
        </row>
      </sheetData>
      <sheetData sheetId="1101">
        <row r="4">
          <cell r="B4" t="str">
            <v>Agustus</v>
          </cell>
        </row>
      </sheetData>
      <sheetData sheetId="1102">
        <row r="4">
          <cell r="B4" t="str">
            <v>Agustus</v>
          </cell>
        </row>
      </sheetData>
      <sheetData sheetId="1103">
        <row r="4">
          <cell r="B4" t="str">
            <v>Agustus</v>
          </cell>
        </row>
      </sheetData>
      <sheetData sheetId="1104">
        <row r="4">
          <cell r="B4" t="str">
            <v>Agustus</v>
          </cell>
        </row>
      </sheetData>
      <sheetData sheetId="1105">
        <row r="4">
          <cell r="B4" t="str">
            <v>Agustus</v>
          </cell>
        </row>
      </sheetData>
      <sheetData sheetId="1106">
        <row r="4">
          <cell r="B4" t="str">
            <v>Agustus</v>
          </cell>
        </row>
      </sheetData>
      <sheetData sheetId="1107">
        <row r="4">
          <cell r="B4" t="str">
            <v>Agustus</v>
          </cell>
        </row>
      </sheetData>
      <sheetData sheetId="1108">
        <row r="4">
          <cell r="B4" t="str">
            <v>Agustus</v>
          </cell>
        </row>
      </sheetData>
      <sheetData sheetId="1109">
        <row r="4">
          <cell r="B4" t="str">
            <v>Agustus</v>
          </cell>
        </row>
      </sheetData>
      <sheetData sheetId="1110">
        <row r="4">
          <cell r="B4" t="str">
            <v>Agustus</v>
          </cell>
        </row>
      </sheetData>
      <sheetData sheetId="1111">
        <row r="4">
          <cell r="B4" t="str">
            <v>Agustus</v>
          </cell>
        </row>
      </sheetData>
      <sheetData sheetId="1112">
        <row r="4">
          <cell r="B4" t="str">
            <v>Agustus</v>
          </cell>
        </row>
      </sheetData>
      <sheetData sheetId="1113">
        <row r="4">
          <cell r="B4" t="str">
            <v>Agustus</v>
          </cell>
        </row>
      </sheetData>
      <sheetData sheetId="1114">
        <row r="4">
          <cell r="B4" t="str">
            <v>Agustus</v>
          </cell>
        </row>
      </sheetData>
      <sheetData sheetId="1115">
        <row r="4">
          <cell r="B4" t="str">
            <v>Agustus</v>
          </cell>
        </row>
      </sheetData>
      <sheetData sheetId="1116">
        <row r="4">
          <cell r="B4" t="str">
            <v>Agustus</v>
          </cell>
        </row>
      </sheetData>
      <sheetData sheetId="1117">
        <row r="4">
          <cell r="B4" t="str">
            <v>Agustus</v>
          </cell>
        </row>
      </sheetData>
      <sheetData sheetId="1118">
        <row r="4">
          <cell r="B4" t="str">
            <v>Agustus</v>
          </cell>
        </row>
      </sheetData>
      <sheetData sheetId="1119">
        <row r="4">
          <cell r="B4" t="str">
            <v>Agustus</v>
          </cell>
        </row>
      </sheetData>
      <sheetData sheetId="1120">
        <row r="4">
          <cell r="B4" t="str">
            <v>Agustus</v>
          </cell>
        </row>
      </sheetData>
      <sheetData sheetId="1121">
        <row r="4">
          <cell r="B4" t="str">
            <v>Agustus</v>
          </cell>
        </row>
      </sheetData>
      <sheetData sheetId="1122">
        <row r="4">
          <cell r="B4" t="str">
            <v>Agustus</v>
          </cell>
        </row>
      </sheetData>
      <sheetData sheetId="1123">
        <row r="4">
          <cell r="B4" t="str">
            <v>Agustus</v>
          </cell>
        </row>
      </sheetData>
      <sheetData sheetId="1124">
        <row r="4">
          <cell r="B4" t="str">
            <v>Agustus</v>
          </cell>
        </row>
      </sheetData>
      <sheetData sheetId="1125">
        <row r="4">
          <cell r="B4" t="str">
            <v>Agustus</v>
          </cell>
        </row>
      </sheetData>
      <sheetData sheetId="1126">
        <row r="4">
          <cell r="B4" t="str">
            <v>Agustus</v>
          </cell>
        </row>
      </sheetData>
      <sheetData sheetId="1127">
        <row r="4">
          <cell r="B4" t="str">
            <v>Agustus</v>
          </cell>
        </row>
      </sheetData>
      <sheetData sheetId="1128">
        <row r="4">
          <cell r="B4" t="str">
            <v>Agustus</v>
          </cell>
        </row>
      </sheetData>
      <sheetData sheetId="1129">
        <row r="4">
          <cell r="B4" t="str">
            <v>Agustus</v>
          </cell>
        </row>
      </sheetData>
      <sheetData sheetId="1130">
        <row r="4">
          <cell r="B4" t="str">
            <v>Agustus</v>
          </cell>
        </row>
      </sheetData>
      <sheetData sheetId="1131">
        <row r="4">
          <cell r="B4" t="str">
            <v>Agustus</v>
          </cell>
        </row>
      </sheetData>
      <sheetData sheetId="1132">
        <row r="4">
          <cell r="B4" t="str">
            <v>Agustus</v>
          </cell>
        </row>
      </sheetData>
      <sheetData sheetId="1133">
        <row r="4">
          <cell r="B4" t="str">
            <v>Agustus</v>
          </cell>
        </row>
      </sheetData>
      <sheetData sheetId="1134">
        <row r="4">
          <cell r="B4" t="str">
            <v>Agustus</v>
          </cell>
        </row>
      </sheetData>
      <sheetData sheetId="1135">
        <row r="4">
          <cell r="B4" t="str">
            <v>Agustus</v>
          </cell>
        </row>
      </sheetData>
      <sheetData sheetId="1136">
        <row r="4">
          <cell r="B4" t="str">
            <v>Agustus</v>
          </cell>
        </row>
      </sheetData>
      <sheetData sheetId="1137">
        <row r="4">
          <cell r="B4" t="str">
            <v>Agustus</v>
          </cell>
        </row>
      </sheetData>
      <sheetData sheetId="1138">
        <row r="4">
          <cell r="B4" t="str">
            <v>Agustus</v>
          </cell>
        </row>
      </sheetData>
      <sheetData sheetId="1139">
        <row r="4">
          <cell r="B4" t="str">
            <v>Agustus</v>
          </cell>
        </row>
      </sheetData>
      <sheetData sheetId="1140">
        <row r="4">
          <cell r="B4" t="str">
            <v>Agustus</v>
          </cell>
        </row>
      </sheetData>
      <sheetData sheetId="1141">
        <row r="4">
          <cell r="B4" t="str">
            <v>Agustus</v>
          </cell>
        </row>
      </sheetData>
      <sheetData sheetId="1142">
        <row r="4">
          <cell r="B4" t="str">
            <v>Agustus</v>
          </cell>
        </row>
      </sheetData>
      <sheetData sheetId="1143">
        <row r="4">
          <cell r="B4" t="str">
            <v>Agustus</v>
          </cell>
        </row>
      </sheetData>
      <sheetData sheetId="1144">
        <row r="4">
          <cell r="B4" t="str">
            <v>Agustus</v>
          </cell>
        </row>
      </sheetData>
      <sheetData sheetId="1145">
        <row r="4">
          <cell r="B4" t="str">
            <v>Agustus</v>
          </cell>
        </row>
      </sheetData>
      <sheetData sheetId="1146">
        <row r="4">
          <cell r="B4" t="str">
            <v>Agustus</v>
          </cell>
        </row>
      </sheetData>
      <sheetData sheetId="1147">
        <row r="4">
          <cell r="B4" t="str">
            <v>Agustus</v>
          </cell>
        </row>
      </sheetData>
      <sheetData sheetId="1148">
        <row r="4">
          <cell r="B4" t="str">
            <v>Agustus</v>
          </cell>
        </row>
      </sheetData>
      <sheetData sheetId="1149">
        <row r="4">
          <cell r="B4" t="str">
            <v>Agustus</v>
          </cell>
        </row>
      </sheetData>
      <sheetData sheetId="1150">
        <row r="4">
          <cell r="B4" t="str">
            <v>Agustus</v>
          </cell>
        </row>
      </sheetData>
      <sheetData sheetId="1151">
        <row r="4">
          <cell r="B4" t="str">
            <v>Agustus</v>
          </cell>
        </row>
      </sheetData>
      <sheetData sheetId="1152">
        <row r="4">
          <cell r="B4" t="str">
            <v>Agustus</v>
          </cell>
        </row>
      </sheetData>
      <sheetData sheetId="1153">
        <row r="4">
          <cell r="B4" t="str">
            <v>Agustus</v>
          </cell>
        </row>
      </sheetData>
      <sheetData sheetId="1154">
        <row r="4">
          <cell r="B4" t="str">
            <v>Agustus</v>
          </cell>
        </row>
      </sheetData>
      <sheetData sheetId="1155">
        <row r="4">
          <cell r="B4" t="str">
            <v>Agustus</v>
          </cell>
        </row>
      </sheetData>
      <sheetData sheetId="1156">
        <row r="4">
          <cell r="B4" t="str">
            <v>Agustus</v>
          </cell>
        </row>
      </sheetData>
      <sheetData sheetId="1157">
        <row r="4">
          <cell r="B4" t="str">
            <v>Agustus</v>
          </cell>
        </row>
      </sheetData>
      <sheetData sheetId="1158">
        <row r="4">
          <cell r="B4" t="str">
            <v>Agustus</v>
          </cell>
        </row>
      </sheetData>
      <sheetData sheetId="1159">
        <row r="4">
          <cell r="B4" t="str">
            <v>Agustus</v>
          </cell>
        </row>
      </sheetData>
      <sheetData sheetId="1160">
        <row r="4">
          <cell r="B4" t="str">
            <v>Agustus</v>
          </cell>
        </row>
      </sheetData>
      <sheetData sheetId="1161">
        <row r="4">
          <cell r="B4" t="str">
            <v>Agustus</v>
          </cell>
        </row>
      </sheetData>
      <sheetData sheetId="1162">
        <row r="4">
          <cell r="B4" t="str">
            <v>Agustus</v>
          </cell>
        </row>
      </sheetData>
      <sheetData sheetId="1163">
        <row r="4">
          <cell r="B4" t="str">
            <v>Agustus</v>
          </cell>
        </row>
      </sheetData>
      <sheetData sheetId="1164">
        <row r="4">
          <cell r="B4" t="str">
            <v>Agustus</v>
          </cell>
        </row>
      </sheetData>
      <sheetData sheetId="1165">
        <row r="4">
          <cell r="B4" t="str">
            <v>Agustus</v>
          </cell>
        </row>
      </sheetData>
      <sheetData sheetId="1166">
        <row r="4">
          <cell r="B4" t="str">
            <v>Agustus</v>
          </cell>
        </row>
      </sheetData>
      <sheetData sheetId="1167">
        <row r="4">
          <cell r="B4" t="str">
            <v>Agustus</v>
          </cell>
        </row>
      </sheetData>
      <sheetData sheetId="1168">
        <row r="4">
          <cell r="B4" t="str">
            <v>Agustus</v>
          </cell>
        </row>
      </sheetData>
      <sheetData sheetId="1169">
        <row r="4">
          <cell r="B4" t="str">
            <v>Agustus</v>
          </cell>
        </row>
      </sheetData>
      <sheetData sheetId="1170">
        <row r="4">
          <cell r="B4" t="str">
            <v>Agustus</v>
          </cell>
        </row>
      </sheetData>
      <sheetData sheetId="1171">
        <row r="4">
          <cell r="B4" t="str">
            <v>Agustus</v>
          </cell>
        </row>
      </sheetData>
      <sheetData sheetId="1172">
        <row r="4">
          <cell r="B4" t="str">
            <v>Agustus</v>
          </cell>
        </row>
      </sheetData>
      <sheetData sheetId="1173">
        <row r="4">
          <cell r="B4" t="str">
            <v>Agustus</v>
          </cell>
        </row>
      </sheetData>
      <sheetData sheetId="1174">
        <row r="4">
          <cell r="B4" t="str">
            <v>Agustus</v>
          </cell>
        </row>
      </sheetData>
      <sheetData sheetId="1175">
        <row r="4">
          <cell r="B4" t="str">
            <v>Agustus</v>
          </cell>
        </row>
      </sheetData>
      <sheetData sheetId="1176">
        <row r="4">
          <cell r="B4" t="str">
            <v>Agustus</v>
          </cell>
        </row>
      </sheetData>
      <sheetData sheetId="1177">
        <row r="4">
          <cell r="B4" t="str">
            <v>Agustus</v>
          </cell>
        </row>
      </sheetData>
      <sheetData sheetId="1178">
        <row r="4">
          <cell r="B4" t="str">
            <v>Agustus</v>
          </cell>
        </row>
      </sheetData>
      <sheetData sheetId="1179">
        <row r="4">
          <cell r="B4" t="str">
            <v>Agustus</v>
          </cell>
        </row>
      </sheetData>
      <sheetData sheetId="1180">
        <row r="4">
          <cell r="B4" t="str">
            <v>Agustus</v>
          </cell>
        </row>
      </sheetData>
      <sheetData sheetId="1181">
        <row r="4">
          <cell r="B4" t="str">
            <v>Agustus</v>
          </cell>
        </row>
      </sheetData>
      <sheetData sheetId="1182">
        <row r="4">
          <cell r="B4" t="str">
            <v>Agustus</v>
          </cell>
        </row>
      </sheetData>
      <sheetData sheetId="1183">
        <row r="4">
          <cell r="B4" t="str">
            <v>Agustus</v>
          </cell>
        </row>
      </sheetData>
      <sheetData sheetId="1184">
        <row r="4">
          <cell r="B4" t="str">
            <v>Agustus</v>
          </cell>
        </row>
      </sheetData>
      <sheetData sheetId="1185">
        <row r="4">
          <cell r="B4" t="str">
            <v>Agustus</v>
          </cell>
        </row>
      </sheetData>
      <sheetData sheetId="1186">
        <row r="4">
          <cell r="B4" t="str">
            <v>Agustus</v>
          </cell>
        </row>
      </sheetData>
      <sheetData sheetId="1187">
        <row r="4">
          <cell r="B4" t="str">
            <v>Agustus</v>
          </cell>
        </row>
      </sheetData>
      <sheetData sheetId="1188">
        <row r="4">
          <cell r="B4" t="str">
            <v>Agustus</v>
          </cell>
        </row>
      </sheetData>
      <sheetData sheetId="1189">
        <row r="4">
          <cell r="B4" t="str">
            <v>Agustus</v>
          </cell>
        </row>
      </sheetData>
      <sheetData sheetId="1190">
        <row r="4">
          <cell r="B4" t="str">
            <v>Agustus</v>
          </cell>
        </row>
      </sheetData>
      <sheetData sheetId="1191">
        <row r="4">
          <cell r="B4" t="str">
            <v>Agustus</v>
          </cell>
        </row>
      </sheetData>
      <sheetData sheetId="1192">
        <row r="4">
          <cell r="B4" t="str">
            <v>Agustus</v>
          </cell>
        </row>
      </sheetData>
      <sheetData sheetId="1193">
        <row r="4">
          <cell r="B4" t="str">
            <v>Agustus</v>
          </cell>
        </row>
      </sheetData>
      <sheetData sheetId="1194">
        <row r="4">
          <cell r="B4" t="str">
            <v>Agustus</v>
          </cell>
        </row>
      </sheetData>
      <sheetData sheetId="1195">
        <row r="4">
          <cell r="B4" t="str">
            <v>Agustus</v>
          </cell>
        </row>
      </sheetData>
      <sheetData sheetId="1196">
        <row r="4">
          <cell r="B4" t="str">
            <v>Agustus</v>
          </cell>
        </row>
      </sheetData>
      <sheetData sheetId="1197">
        <row r="4">
          <cell r="B4" t="str">
            <v>Agustus</v>
          </cell>
        </row>
      </sheetData>
      <sheetData sheetId="1198">
        <row r="4">
          <cell r="B4" t="str">
            <v>Agustus</v>
          </cell>
        </row>
      </sheetData>
      <sheetData sheetId="1199">
        <row r="4">
          <cell r="B4" t="str">
            <v>Agustus</v>
          </cell>
        </row>
      </sheetData>
      <sheetData sheetId="1200">
        <row r="4">
          <cell r="B4" t="str">
            <v>Agustus</v>
          </cell>
        </row>
      </sheetData>
      <sheetData sheetId="1201">
        <row r="4">
          <cell r="B4" t="str">
            <v>Agustus</v>
          </cell>
        </row>
      </sheetData>
      <sheetData sheetId="1202">
        <row r="4">
          <cell r="B4" t="str">
            <v>Agustus</v>
          </cell>
        </row>
      </sheetData>
      <sheetData sheetId="1203">
        <row r="4">
          <cell r="B4" t="str">
            <v>Agustus</v>
          </cell>
        </row>
      </sheetData>
      <sheetData sheetId="1204">
        <row r="4">
          <cell r="B4" t="str">
            <v>Agustus</v>
          </cell>
        </row>
      </sheetData>
      <sheetData sheetId="1205">
        <row r="4">
          <cell r="B4" t="str">
            <v>Agustus</v>
          </cell>
        </row>
      </sheetData>
      <sheetData sheetId="1206">
        <row r="4">
          <cell r="B4" t="str">
            <v>Agustus</v>
          </cell>
        </row>
      </sheetData>
      <sheetData sheetId="1207">
        <row r="4">
          <cell r="B4" t="str">
            <v>Agustus</v>
          </cell>
        </row>
      </sheetData>
      <sheetData sheetId="1208">
        <row r="4">
          <cell r="B4" t="str">
            <v>Agustus</v>
          </cell>
        </row>
      </sheetData>
      <sheetData sheetId="1209">
        <row r="4">
          <cell r="B4" t="str">
            <v>Agustus</v>
          </cell>
        </row>
      </sheetData>
      <sheetData sheetId="1210">
        <row r="4">
          <cell r="B4" t="str">
            <v>Agustus</v>
          </cell>
        </row>
      </sheetData>
      <sheetData sheetId="1211">
        <row r="4">
          <cell r="B4" t="str">
            <v>Agustus</v>
          </cell>
        </row>
      </sheetData>
      <sheetData sheetId="1212">
        <row r="4">
          <cell r="B4" t="str">
            <v>Agustus</v>
          </cell>
        </row>
      </sheetData>
      <sheetData sheetId="1213">
        <row r="4">
          <cell r="B4" t="str">
            <v>Agustus</v>
          </cell>
        </row>
      </sheetData>
      <sheetData sheetId="1214">
        <row r="4">
          <cell r="B4" t="str">
            <v>Agustus</v>
          </cell>
        </row>
      </sheetData>
      <sheetData sheetId="1215">
        <row r="4">
          <cell r="B4" t="str">
            <v>Agustus</v>
          </cell>
        </row>
      </sheetData>
      <sheetData sheetId="1216">
        <row r="4">
          <cell r="B4" t="str">
            <v>Agustus</v>
          </cell>
        </row>
      </sheetData>
      <sheetData sheetId="1217">
        <row r="4">
          <cell r="B4" t="str">
            <v>Agustus</v>
          </cell>
        </row>
      </sheetData>
      <sheetData sheetId="1218">
        <row r="4">
          <cell r="B4" t="str">
            <v>Agustus</v>
          </cell>
        </row>
      </sheetData>
      <sheetData sheetId="1219">
        <row r="4">
          <cell r="B4" t="str">
            <v>Agustus</v>
          </cell>
        </row>
      </sheetData>
      <sheetData sheetId="1220">
        <row r="4">
          <cell r="B4" t="str">
            <v>Agustus</v>
          </cell>
        </row>
      </sheetData>
      <sheetData sheetId="1221">
        <row r="4">
          <cell r="B4" t="str">
            <v>Agustus</v>
          </cell>
        </row>
      </sheetData>
      <sheetData sheetId="1222">
        <row r="4">
          <cell r="B4" t="str">
            <v>Agustus</v>
          </cell>
        </row>
      </sheetData>
      <sheetData sheetId="1223">
        <row r="4">
          <cell r="B4" t="str">
            <v>Agustus</v>
          </cell>
        </row>
      </sheetData>
      <sheetData sheetId="1224">
        <row r="4">
          <cell r="B4" t="str">
            <v>Agustus</v>
          </cell>
        </row>
      </sheetData>
      <sheetData sheetId="1225">
        <row r="4">
          <cell r="B4" t="str">
            <v>Agustus</v>
          </cell>
        </row>
      </sheetData>
      <sheetData sheetId="1226">
        <row r="4">
          <cell r="B4" t="str">
            <v>Agustus</v>
          </cell>
        </row>
      </sheetData>
      <sheetData sheetId="1227">
        <row r="4">
          <cell r="B4" t="str">
            <v>Agustus</v>
          </cell>
        </row>
      </sheetData>
      <sheetData sheetId="1228">
        <row r="4">
          <cell r="B4" t="str">
            <v>Agustus</v>
          </cell>
        </row>
      </sheetData>
      <sheetData sheetId="1229">
        <row r="4">
          <cell r="B4" t="str">
            <v>Agustus</v>
          </cell>
        </row>
      </sheetData>
      <sheetData sheetId="1230">
        <row r="4">
          <cell r="B4" t="str">
            <v>Agustus</v>
          </cell>
        </row>
      </sheetData>
      <sheetData sheetId="1231">
        <row r="4">
          <cell r="B4" t="str">
            <v>Agustus</v>
          </cell>
        </row>
      </sheetData>
      <sheetData sheetId="1232">
        <row r="4">
          <cell r="B4" t="str">
            <v>Agustus</v>
          </cell>
        </row>
      </sheetData>
      <sheetData sheetId="1233">
        <row r="4">
          <cell r="B4" t="str">
            <v>Agustus</v>
          </cell>
        </row>
      </sheetData>
      <sheetData sheetId="1234">
        <row r="4">
          <cell r="B4" t="str">
            <v>Agustus</v>
          </cell>
        </row>
      </sheetData>
      <sheetData sheetId="1235">
        <row r="4">
          <cell r="B4" t="str">
            <v>Agustus</v>
          </cell>
        </row>
      </sheetData>
      <sheetData sheetId="1236">
        <row r="4">
          <cell r="B4" t="str">
            <v>Agustus</v>
          </cell>
        </row>
      </sheetData>
      <sheetData sheetId="1237">
        <row r="4">
          <cell r="B4" t="str">
            <v>Agustus</v>
          </cell>
        </row>
      </sheetData>
      <sheetData sheetId="1238">
        <row r="4">
          <cell r="B4" t="str">
            <v>Agustus</v>
          </cell>
        </row>
      </sheetData>
      <sheetData sheetId="1239">
        <row r="4">
          <cell r="B4" t="str">
            <v>Agustus</v>
          </cell>
        </row>
      </sheetData>
      <sheetData sheetId="1240">
        <row r="4">
          <cell r="B4" t="str">
            <v>Agustus</v>
          </cell>
        </row>
      </sheetData>
      <sheetData sheetId="1241">
        <row r="4">
          <cell r="B4" t="str">
            <v>Agustus</v>
          </cell>
        </row>
      </sheetData>
      <sheetData sheetId="1242">
        <row r="4">
          <cell r="B4" t="str">
            <v>Agustus</v>
          </cell>
        </row>
      </sheetData>
      <sheetData sheetId="1243">
        <row r="4">
          <cell r="B4" t="str">
            <v>Agustus</v>
          </cell>
        </row>
      </sheetData>
      <sheetData sheetId="1244">
        <row r="4">
          <cell r="B4" t="str">
            <v>Agustus</v>
          </cell>
        </row>
      </sheetData>
      <sheetData sheetId="1245">
        <row r="4">
          <cell r="B4" t="str">
            <v>Agustus</v>
          </cell>
        </row>
      </sheetData>
      <sheetData sheetId="1246">
        <row r="4">
          <cell r="B4" t="str">
            <v>Agustus</v>
          </cell>
        </row>
      </sheetData>
      <sheetData sheetId="1247">
        <row r="4">
          <cell r="B4" t="str">
            <v>Agustus</v>
          </cell>
        </row>
      </sheetData>
      <sheetData sheetId="1248">
        <row r="4">
          <cell r="B4" t="str">
            <v>Agustus</v>
          </cell>
        </row>
      </sheetData>
      <sheetData sheetId="1249">
        <row r="4">
          <cell r="B4" t="str">
            <v>Agustus</v>
          </cell>
        </row>
      </sheetData>
      <sheetData sheetId="1250">
        <row r="4">
          <cell r="B4" t="str">
            <v>Agustus</v>
          </cell>
        </row>
      </sheetData>
      <sheetData sheetId="1251">
        <row r="4">
          <cell r="B4" t="str">
            <v>Agustus</v>
          </cell>
        </row>
      </sheetData>
      <sheetData sheetId="1252">
        <row r="4">
          <cell r="B4" t="str">
            <v>Agustus</v>
          </cell>
        </row>
      </sheetData>
      <sheetData sheetId="1253">
        <row r="4">
          <cell r="B4" t="str">
            <v>Agustus</v>
          </cell>
        </row>
      </sheetData>
      <sheetData sheetId="1254">
        <row r="4">
          <cell r="B4" t="str">
            <v>Agustus</v>
          </cell>
        </row>
      </sheetData>
      <sheetData sheetId="1255">
        <row r="4">
          <cell r="B4" t="str">
            <v>Agustus</v>
          </cell>
        </row>
      </sheetData>
      <sheetData sheetId="1256">
        <row r="4">
          <cell r="B4" t="str">
            <v>Agustus</v>
          </cell>
        </row>
      </sheetData>
      <sheetData sheetId="1257">
        <row r="4">
          <cell r="B4" t="str">
            <v>Agustus</v>
          </cell>
        </row>
      </sheetData>
      <sheetData sheetId="1258">
        <row r="4">
          <cell r="B4" t="str">
            <v>Agustus</v>
          </cell>
        </row>
      </sheetData>
      <sheetData sheetId="1259">
        <row r="4">
          <cell r="B4" t="str">
            <v>Agustus</v>
          </cell>
        </row>
      </sheetData>
      <sheetData sheetId="1260">
        <row r="4">
          <cell r="B4" t="str">
            <v>Agustus</v>
          </cell>
        </row>
      </sheetData>
      <sheetData sheetId="1261">
        <row r="4">
          <cell r="B4" t="str">
            <v>Agustus</v>
          </cell>
        </row>
      </sheetData>
      <sheetData sheetId="1262">
        <row r="4">
          <cell r="B4" t="str">
            <v>Agustus</v>
          </cell>
        </row>
      </sheetData>
      <sheetData sheetId="1263">
        <row r="4">
          <cell r="B4" t="str">
            <v>Agustus</v>
          </cell>
        </row>
      </sheetData>
      <sheetData sheetId="1264">
        <row r="4">
          <cell r="B4" t="str">
            <v>Agustus</v>
          </cell>
        </row>
      </sheetData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>
        <row r="4">
          <cell r="B4" t="str">
            <v>Agustus</v>
          </cell>
        </row>
      </sheetData>
      <sheetData sheetId="1346">
        <row r="4">
          <cell r="B4" t="str">
            <v>Agustus</v>
          </cell>
        </row>
      </sheetData>
      <sheetData sheetId="1347">
        <row r="4">
          <cell r="B4" t="str">
            <v>Agustus</v>
          </cell>
        </row>
      </sheetData>
      <sheetData sheetId="1348">
        <row r="4">
          <cell r="B4" t="str">
            <v>Agustus</v>
          </cell>
        </row>
      </sheetData>
      <sheetData sheetId="1349">
        <row r="4">
          <cell r="B4" t="str">
            <v>Agustus</v>
          </cell>
        </row>
      </sheetData>
      <sheetData sheetId="1350">
        <row r="4">
          <cell r="B4" t="str">
            <v>Agustus</v>
          </cell>
        </row>
      </sheetData>
      <sheetData sheetId="1351">
        <row r="4">
          <cell r="B4" t="str">
            <v>Agustus</v>
          </cell>
        </row>
      </sheetData>
      <sheetData sheetId="1352">
        <row r="4">
          <cell r="B4" t="str">
            <v>Agustus</v>
          </cell>
        </row>
      </sheetData>
      <sheetData sheetId="1353">
        <row r="4">
          <cell r="B4" t="str">
            <v>Agustus</v>
          </cell>
        </row>
      </sheetData>
      <sheetData sheetId="1354">
        <row r="4">
          <cell r="B4" t="str">
            <v>Agustus</v>
          </cell>
        </row>
      </sheetData>
      <sheetData sheetId="1355">
        <row r="4">
          <cell r="B4" t="str">
            <v>Agustus</v>
          </cell>
        </row>
      </sheetData>
      <sheetData sheetId="1356">
        <row r="4">
          <cell r="B4" t="str">
            <v>Agustus</v>
          </cell>
        </row>
      </sheetData>
      <sheetData sheetId="1357">
        <row r="4">
          <cell r="B4" t="str">
            <v>Agustus</v>
          </cell>
        </row>
      </sheetData>
      <sheetData sheetId="1358">
        <row r="4">
          <cell r="B4" t="str">
            <v>Agustus</v>
          </cell>
        </row>
      </sheetData>
      <sheetData sheetId="1359">
        <row r="4">
          <cell r="B4" t="str">
            <v>Agustus</v>
          </cell>
        </row>
      </sheetData>
      <sheetData sheetId="1360">
        <row r="4">
          <cell r="B4" t="str">
            <v>Agustus</v>
          </cell>
        </row>
      </sheetData>
      <sheetData sheetId="1361">
        <row r="4">
          <cell r="B4" t="str">
            <v>Agustus</v>
          </cell>
        </row>
      </sheetData>
      <sheetData sheetId="1362">
        <row r="4">
          <cell r="B4" t="str">
            <v>Agustus</v>
          </cell>
        </row>
      </sheetData>
      <sheetData sheetId="1363">
        <row r="4">
          <cell r="B4" t="str">
            <v>Agustus</v>
          </cell>
        </row>
      </sheetData>
      <sheetData sheetId="1364">
        <row r="4">
          <cell r="B4" t="str">
            <v>Agustus</v>
          </cell>
        </row>
      </sheetData>
      <sheetData sheetId="1365">
        <row r="4">
          <cell r="B4" t="str">
            <v>Agustus</v>
          </cell>
        </row>
      </sheetData>
      <sheetData sheetId="1366">
        <row r="4">
          <cell r="B4" t="str">
            <v>Agustus</v>
          </cell>
        </row>
      </sheetData>
      <sheetData sheetId="1367">
        <row r="4">
          <cell r="B4" t="str">
            <v>Agustus</v>
          </cell>
        </row>
      </sheetData>
      <sheetData sheetId="1368">
        <row r="4">
          <cell r="B4" t="str">
            <v>Agustus</v>
          </cell>
        </row>
      </sheetData>
      <sheetData sheetId="1369">
        <row r="4">
          <cell r="B4" t="str">
            <v>Agustus</v>
          </cell>
        </row>
      </sheetData>
      <sheetData sheetId="1370">
        <row r="4">
          <cell r="B4" t="str">
            <v>Agustus</v>
          </cell>
        </row>
      </sheetData>
      <sheetData sheetId="1371">
        <row r="4">
          <cell r="B4" t="str">
            <v>Agustus</v>
          </cell>
        </row>
      </sheetData>
      <sheetData sheetId="1372">
        <row r="4">
          <cell r="B4" t="str">
            <v>Agustus</v>
          </cell>
        </row>
      </sheetData>
      <sheetData sheetId="1373">
        <row r="4">
          <cell r="B4" t="str">
            <v>Agustus</v>
          </cell>
        </row>
      </sheetData>
      <sheetData sheetId="1374">
        <row r="4">
          <cell r="B4" t="str">
            <v>Agustus</v>
          </cell>
        </row>
      </sheetData>
      <sheetData sheetId="1375">
        <row r="4">
          <cell r="B4" t="str">
            <v>Agustus</v>
          </cell>
        </row>
      </sheetData>
      <sheetData sheetId="1376">
        <row r="4">
          <cell r="B4" t="str">
            <v>Agustus</v>
          </cell>
        </row>
      </sheetData>
      <sheetData sheetId="1377">
        <row r="4">
          <cell r="B4" t="str">
            <v>Agustus</v>
          </cell>
        </row>
      </sheetData>
      <sheetData sheetId="1378">
        <row r="4">
          <cell r="B4" t="str">
            <v>Agustus</v>
          </cell>
        </row>
      </sheetData>
      <sheetData sheetId="1379">
        <row r="4">
          <cell r="B4" t="str">
            <v>Agustus</v>
          </cell>
        </row>
      </sheetData>
      <sheetData sheetId="1380">
        <row r="4">
          <cell r="B4" t="str">
            <v>Agustus</v>
          </cell>
        </row>
      </sheetData>
      <sheetData sheetId="1381">
        <row r="4">
          <cell r="B4" t="str">
            <v>Agustus</v>
          </cell>
        </row>
      </sheetData>
      <sheetData sheetId="1382">
        <row r="4">
          <cell r="B4" t="str">
            <v>Agustus</v>
          </cell>
        </row>
      </sheetData>
      <sheetData sheetId="1383">
        <row r="4">
          <cell r="B4" t="str">
            <v>Agustus</v>
          </cell>
        </row>
      </sheetData>
      <sheetData sheetId="1384">
        <row r="4">
          <cell r="B4" t="str">
            <v>Agustus</v>
          </cell>
        </row>
      </sheetData>
      <sheetData sheetId="1385">
        <row r="4">
          <cell r="B4" t="str">
            <v>Agustus</v>
          </cell>
        </row>
      </sheetData>
      <sheetData sheetId="1386">
        <row r="4">
          <cell r="B4" t="str">
            <v>Agustus</v>
          </cell>
        </row>
      </sheetData>
      <sheetData sheetId="1387">
        <row r="4">
          <cell r="B4" t="str">
            <v>Agustus</v>
          </cell>
        </row>
      </sheetData>
      <sheetData sheetId="1388">
        <row r="4">
          <cell r="B4" t="str">
            <v>Agustus</v>
          </cell>
        </row>
      </sheetData>
      <sheetData sheetId="1389">
        <row r="4">
          <cell r="B4" t="str">
            <v>Agustus</v>
          </cell>
        </row>
      </sheetData>
      <sheetData sheetId="1390">
        <row r="4">
          <cell r="B4" t="str">
            <v>Agustus</v>
          </cell>
        </row>
      </sheetData>
      <sheetData sheetId="1391">
        <row r="4">
          <cell r="B4" t="str">
            <v>Agustus</v>
          </cell>
        </row>
      </sheetData>
      <sheetData sheetId="1392">
        <row r="4">
          <cell r="B4" t="str">
            <v>Agustus</v>
          </cell>
        </row>
      </sheetData>
      <sheetData sheetId="1393">
        <row r="4">
          <cell r="B4" t="str">
            <v>Agustus</v>
          </cell>
        </row>
      </sheetData>
      <sheetData sheetId="1394">
        <row r="4">
          <cell r="B4" t="str">
            <v>Agustus</v>
          </cell>
        </row>
      </sheetData>
      <sheetData sheetId="1395">
        <row r="4">
          <cell r="B4" t="str">
            <v>Agustus</v>
          </cell>
        </row>
      </sheetData>
      <sheetData sheetId="1396">
        <row r="4">
          <cell r="B4" t="str">
            <v>Agustus</v>
          </cell>
        </row>
      </sheetData>
      <sheetData sheetId="1397">
        <row r="4">
          <cell r="B4" t="str">
            <v>Agustus</v>
          </cell>
        </row>
      </sheetData>
      <sheetData sheetId="1398">
        <row r="4">
          <cell r="B4" t="str">
            <v>Agustus</v>
          </cell>
        </row>
      </sheetData>
      <sheetData sheetId="1399">
        <row r="4">
          <cell r="B4" t="str">
            <v>Agustus</v>
          </cell>
        </row>
      </sheetData>
      <sheetData sheetId="1400">
        <row r="4">
          <cell r="B4" t="str">
            <v>Agustus</v>
          </cell>
        </row>
      </sheetData>
      <sheetData sheetId="1401">
        <row r="4">
          <cell r="B4" t="str">
            <v>Agustus</v>
          </cell>
        </row>
      </sheetData>
      <sheetData sheetId="1402">
        <row r="4">
          <cell r="B4" t="str">
            <v>Agustus</v>
          </cell>
        </row>
      </sheetData>
      <sheetData sheetId="1403">
        <row r="4">
          <cell r="B4" t="str">
            <v>Agustus</v>
          </cell>
        </row>
      </sheetData>
      <sheetData sheetId="1404">
        <row r="4">
          <cell r="B4" t="str">
            <v>Agustus</v>
          </cell>
        </row>
      </sheetData>
      <sheetData sheetId="1405">
        <row r="4">
          <cell r="B4" t="str">
            <v>Agustus</v>
          </cell>
        </row>
      </sheetData>
      <sheetData sheetId="1406">
        <row r="4">
          <cell r="B4" t="str">
            <v>Agustus</v>
          </cell>
        </row>
      </sheetData>
      <sheetData sheetId="1407">
        <row r="4">
          <cell r="B4" t="str">
            <v>Agustus</v>
          </cell>
        </row>
      </sheetData>
      <sheetData sheetId="1408">
        <row r="4">
          <cell r="B4" t="str">
            <v>Agustus</v>
          </cell>
        </row>
      </sheetData>
      <sheetData sheetId="1409">
        <row r="4">
          <cell r="B4" t="str">
            <v>Agustus</v>
          </cell>
        </row>
      </sheetData>
      <sheetData sheetId="1410">
        <row r="4">
          <cell r="B4" t="str">
            <v>Agustus</v>
          </cell>
        </row>
      </sheetData>
      <sheetData sheetId="1411">
        <row r="4">
          <cell r="B4" t="str">
            <v>Agustus</v>
          </cell>
        </row>
      </sheetData>
      <sheetData sheetId="1412">
        <row r="4">
          <cell r="B4" t="str">
            <v>Agustus</v>
          </cell>
        </row>
      </sheetData>
      <sheetData sheetId="1413">
        <row r="4">
          <cell r="B4" t="str">
            <v>Agustus</v>
          </cell>
        </row>
      </sheetData>
      <sheetData sheetId="1414">
        <row r="4">
          <cell r="B4" t="str">
            <v>Agustus</v>
          </cell>
        </row>
      </sheetData>
      <sheetData sheetId="1415">
        <row r="4">
          <cell r="B4" t="str">
            <v>Agustus</v>
          </cell>
        </row>
      </sheetData>
      <sheetData sheetId="1416">
        <row r="4">
          <cell r="B4" t="str">
            <v>Agustus</v>
          </cell>
        </row>
      </sheetData>
      <sheetData sheetId="1417">
        <row r="4">
          <cell r="B4" t="str">
            <v>Agustus</v>
          </cell>
        </row>
      </sheetData>
      <sheetData sheetId="1418">
        <row r="4">
          <cell r="B4" t="str">
            <v>Agustus</v>
          </cell>
        </row>
      </sheetData>
      <sheetData sheetId="1419">
        <row r="4">
          <cell r="B4" t="str">
            <v>Agustus</v>
          </cell>
        </row>
      </sheetData>
      <sheetData sheetId="1420">
        <row r="4">
          <cell r="B4" t="str">
            <v>Agustus</v>
          </cell>
        </row>
      </sheetData>
      <sheetData sheetId="1421">
        <row r="4">
          <cell r="B4" t="str">
            <v>Agustus</v>
          </cell>
        </row>
      </sheetData>
      <sheetData sheetId="1422">
        <row r="4">
          <cell r="B4" t="str">
            <v>Agustus</v>
          </cell>
        </row>
      </sheetData>
      <sheetData sheetId="1423">
        <row r="4">
          <cell r="B4" t="str">
            <v>Agustus</v>
          </cell>
        </row>
      </sheetData>
      <sheetData sheetId="1424">
        <row r="4">
          <cell r="B4" t="str">
            <v>Agustus</v>
          </cell>
        </row>
      </sheetData>
      <sheetData sheetId="1425">
        <row r="4">
          <cell r="B4" t="str">
            <v>Agustus</v>
          </cell>
        </row>
      </sheetData>
      <sheetData sheetId="1426">
        <row r="4">
          <cell r="B4" t="str">
            <v>Agustus</v>
          </cell>
        </row>
      </sheetData>
      <sheetData sheetId="1427">
        <row r="4">
          <cell r="B4" t="str">
            <v>Agustus</v>
          </cell>
        </row>
      </sheetData>
      <sheetData sheetId="1428">
        <row r="4">
          <cell r="B4" t="str">
            <v>Agustus</v>
          </cell>
        </row>
      </sheetData>
      <sheetData sheetId="1429">
        <row r="4">
          <cell r="B4" t="str">
            <v>Agustus</v>
          </cell>
        </row>
      </sheetData>
      <sheetData sheetId="1430">
        <row r="4">
          <cell r="B4" t="str">
            <v>Agustus</v>
          </cell>
        </row>
      </sheetData>
      <sheetData sheetId="1431">
        <row r="4">
          <cell r="B4" t="str">
            <v>Agustus</v>
          </cell>
        </row>
      </sheetData>
      <sheetData sheetId="1432">
        <row r="4">
          <cell r="B4" t="str">
            <v>Agustus</v>
          </cell>
        </row>
      </sheetData>
      <sheetData sheetId="1433">
        <row r="4">
          <cell r="B4" t="str">
            <v>Agustus</v>
          </cell>
        </row>
      </sheetData>
      <sheetData sheetId="1434">
        <row r="4">
          <cell r="B4" t="str">
            <v>Agustus</v>
          </cell>
        </row>
      </sheetData>
      <sheetData sheetId="1435">
        <row r="4">
          <cell r="B4" t="str">
            <v>Agustus</v>
          </cell>
        </row>
      </sheetData>
      <sheetData sheetId="1436">
        <row r="4">
          <cell r="B4" t="str">
            <v>Agustus</v>
          </cell>
        </row>
      </sheetData>
      <sheetData sheetId="1437">
        <row r="4">
          <cell r="B4" t="str">
            <v>Agustus</v>
          </cell>
        </row>
      </sheetData>
      <sheetData sheetId="1438">
        <row r="4">
          <cell r="B4" t="str">
            <v>Agustus</v>
          </cell>
        </row>
      </sheetData>
      <sheetData sheetId="1439">
        <row r="4">
          <cell r="B4" t="str">
            <v>Agustus</v>
          </cell>
        </row>
      </sheetData>
      <sheetData sheetId="1440">
        <row r="4">
          <cell r="B4" t="str">
            <v>Agustus</v>
          </cell>
        </row>
      </sheetData>
      <sheetData sheetId="1441">
        <row r="4">
          <cell r="B4" t="str">
            <v>Agustus</v>
          </cell>
        </row>
      </sheetData>
      <sheetData sheetId="1442">
        <row r="4">
          <cell r="B4" t="str">
            <v>Agustus</v>
          </cell>
        </row>
      </sheetData>
      <sheetData sheetId="1443">
        <row r="4">
          <cell r="B4" t="str">
            <v>Agustus</v>
          </cell>
        </row>
      </sheetData>
      <sheetData sheetId="1444">
        <row r="4">
          <cell r="B4" t="str">
            <v>Agustus</v>
          </cell>
        </row>
      </sheetData>
      <sheetData sheetId="1445">
        <row r="4">
          <cell r="B4" t="str">
            <v>Agustus</v>
          </cell>
        </row>
      </sheetData>
      <sheetData sheetId="1446">
        <row r="4">
          <cell r="B4" t="str">
            <v>Agustus</v>
          </cell>
        </row>
      </sheetData>
      <sheetData sheetId="1447">
        <row r="4">
          <cell r="B4" t="str">
            <v>Agustus</v>
          </cell>
        </row>
      </sheetData>
      <sheetData sheetId="1448">
        <row r="4">
          <cell r="B4" t="str">
            <v>Agustus</v>
          </cell>
        </row>
      </sheetData>
      <sheetData sheetId="1449">
        <row r="4">
          <cell r="B4" t="str">
            <v>Agustus</v>
          </cell>
        </row>
      </sheetData>
      <sheetData sheetId="1450">
        <row r="4">
          <cell r="B4" t="str">
            <v>Agustus</v>
          </cell>
        </row>
      </sheetData>
      <sheetData sheetId="1451">
        <row r="4">
          <cell r="B4" t="str">
            <v>Agustus</v>
          </cell>
        </row>
      </sheetData>
      <sheetData sheetId="1452">
        <row r="4">
          <cell r="B4" t="str">
            <v>Agustus</v>
          </cell>
        </row>
      </sheetData>
      <sheetData sheetId="1453">
        <row r="4">
          <cell r="B4" t="str">
            <v>Agustus</v>
          </cell>
        </row>
      </sheetData>
      <sheetData sheetId="1454">
        <row r="4">
          <cell r="B4" t="str">
            <v>Agustus</v>
          </cell>
        </row>
      </sheetData>
      <sheetData sheetId="1455">
        <row r="4">
          <cell r="B4" t="str">
            <v>Agustus</v>
          </cell>
        </row>
      </sheetData>
      <sheetData sheetId="1456">
        <row r="4">
          <cell r="B4" t="str">
            <v>Agustus</v>
          </cell>
        </row>
      </sheetData>
      <sheetData sheetId="1457">
        <row r="4">
          <cell r="B4" t="str">
            <v>Agustus</v>
          </cell>
        </row>
      </sheetData>
      <sheetData sheetId="1458">
        <row r="4">
          <cell r="B4" t="str">
            <v>Agustus</v>
          </cell>
        </row>
      </sheetData>
      <sheetData sheetId="1459">
        <row r="4">
          <cell r="B4" t="str">
            <v>Agustus</v>
          </cell>
        </row>
      </sheetData>
      <sheetData sheetId="1460">
        <row r="4">
          <cell r="B4" t="str">
            <v>Agustus</v>
          </cell>
        </row>
      </sheetData>
      <sheetData sheetId="1461">
        <row r="4">
          <cell r="B4" t="str">
            <v>Agustus</v>
          </cell>
        </row>
      </sheetData>
      <sheetData sheetId="1462">
        <row r="4">
          <cell r="B4" t="str">
            <v>Agustus</v>
          </cell>
        </row>
      </sheetData>
      <sheetData sheetId="1463">
        <row r="4">
          <cell r="B4" t="str">
            <v>Agustus</v>
          </cell>
        </row>
      </sheetData>
      <sheetData sheetId="1464">
        <row r="4">
          <cell r="B4" t="str">
            <v>Agustus</v>
          </cell>
        </row>
      </sheetData>
      <sheetData sheetId="1465">
        <row r="4">
          <cell r="B4" t="str">
            <v>Agustus</v>
          </cell>
        </row>
      </sheetData>
      <sheetData sheetId="1466">
        <row r="4">
          <cell r="B4" t="str">
            <v>Agustus</v>
          </cell>
        </row>
      </sheetData>
      <sheetData sheetId="1467">
        <row r="4">
          <cell r="B4" t="str">
            <v>Agustus</v>
          </cell>
        </row>
      </sheetData>
      <sheetData sheetId="1468">
        <row r="4">
          <cell r="B4" t="str">
            <v>Agustus</v>
          </cell>
        </row>
      </sheetData>
      <sheetData sheetId="1469">
        <row r="4">
          <cell r="B4" t="str">
            <v>Agustus</v>
          </cell>
        </row>
      </sheetData>
      <sheetData sheetId="1470">
        <row r="4">
          <cell r="B4" t="str">
            <v>Agustus</v>
          </cell>
        </row>
      </sheetData>
      <sheetData sheetId="1471">
        <row r="4">
          <cell r="B4" t="str">
            <v>Agustus</v>
          </cell>
        </row>
      </sheetData>
      <sheetData sheetId="1472">
        <row r="4">
          <cell r="B4" t="str">
            <v>Agustus</v>
          </cell>
        </row>
      </sheetData>
      <sheetData sheetId="1473">
        <row r="4">
          <cell r="B4" t="str">
            <v>Agustus</v>
          </cell>
        </row>
      </sheetData>
      <sheetData sheetId="1474">
        <row r="4">
          <cell r="B4" t="str">
            <v>Agustus</v>
          </cell>
        </row>
      </sheetData>
      <sheetData sheetId="1475">
        <row r="4">
          <cell r="B4" t="str">
            <v>Agustus</v>
          </cell>
        </row>
      </sheetData>
      <sheetData sheetId="1476">
        <row r="4">
          <cell r="B4" t="str">
            <v>Agustus</v>
          </cell>
        </row>
      </sheetData>
      <sheetData sheetId="1477">
        <row r="4">
          <cell r="B4" t="str">
            <v>Agustus</v>
          </cell>
        </row>
      </sheetData>
      <sheetData sheetId="1478">
        <row r="4">
          <cell r="B4" t="str">
            <v>Agustus</v>
          </cell>
        </row>
      </sheetData>
      <sheetData sheetId="1479">
        <row r="4">
          <cell r="B4" t="str">
            <v>Agustus</v>
          </cell>
        </row>
      </sheetData>
      <sheetData sheetId="1480">
        <row r="4">
          <cell r="B4" t="str">
            <v>Agustus</v>
          </cell>
        </row>
      </sheetData>
      <sheetData sheetId="1481">
        <row r="4">
          <cell r="B4" t="str">
            <v>Agustus</v>
          </cell>
        </row>
      </sheetData>
      <sheetData sheetId="1482">
        <row r="4">
          <cell r="B4" t="str">
            <v>Agustus</v>
          </cell>
        </row>
      </sheetData>
      <sheetData sheetId="1483">
        <row r="4">
          <cell r="B4" t="str">
            <v>Agustus</v>
          </cell>
        </row>
      </sheetData>
      <sheetData sheetId="1484">
        <row r="4">
          <cell r="B4" t="str">
            <v>Agustus</v>
          </cell>
        </row>
      </sheetData>
      <sheetData sheetId="1485">
        <row r="4">
          <cell r="B4" t="str">
            <v>Agustus</v>
          </cell>
        </row>
      </sheetData>
      <sheetData sheetId="1486">
        <row r="4">
          <cell r="B4" t="str">
            <v>Agustus</v>
          </cell>
        </row>
      </sheetData>
      <sheetData sheetId="1487">
        <row r="4">
          <cell r="B4" t="str">
            <v>Agustus</v>
          </cell>
        </row>
      </sheetData>
      <sheetData sheetId="1488">
        <row r="4">
          <cell r="B4" t="str">
            <v>Agustus</v>
          </cell>
        </row>
      </sheetData>
      <sheetData sheetId="1489">
        <row r="4">
          <cell r="B4" t="str">
            <v>Agustus</v>
          </cell>
        </row>
      </sheetData>
      <sheetData sheetId="1490">
        <row r="4">
          <cell r="B4" t="str">
            <v>Agustus</v>
          </cell>
        </row>
      </sheetData>
      <sheetData sheetId="1491">
        <row r="4">
          <cell r="B4" t="str">
            <v>Agustus</v>
          </cell>
        </row>
      </sheetData>
      <sheetData sheetId="1492">
        <row r="4">
          <cell r="B4" t="str">
            <v>Agustus</v>
          </cell>
        </row>
      </sheetData>
      <sheetData sheetId="1493">
        <row r="4">
          <cell r="B4" t="str">
            <v>Agustus</v>
          </cell>
        </row>
      </sheetData>
      <sheetData sheetId="1494">
        <row r="4">
          <cell r="B4" t="str">
            <v>Agustus</v>
          </cell>
        </row>
      </sheetData>
      <sheetData sheetId="1495">
        <row r="4">
          <cell r="B4" t="str">
            <v>Agustus</v>
          </cell>
        </row>
      </sheetData>
      <sheetData sheetId="1496">
        <row r="4">
          <cell r="B4" t="str">
            <v>Agustus</v>
          </cell>
        </row>
      </sheetData>
      <sheetData sheetId="1497">
        <row r="4">
          <cell r="B4" t="str">
            <v>Agustus</v>
          </cell>
        </row>
      </sheetData>
      <sheetData sheetId="1498">
        <row r="4">
          <cell r="B4" t="str">
            <v>Agustus</v>
          </cell>
        </row>
      </sheetData>
      <sheetData sheetId="1499">
        <row r="4">
          <cell r="B4" t="str">
            <v>Agustus</v>
          </cell>
        </row>
      </sheetData>
      <sheetData sheetId="1500">
        <row r="4">
          <cell r="B4" t="str">
            <v>Agustus</v>
          </cell>
        </row>
      </sheetData>
      <sheetData sheetId="1501">
        <row r="4">
          <cell r="B4" t="str">
            <v>Agustus</v>
          </cell>
        </row>
      </sheetData>
      <sheetData sheetId="1502">
        <row r="4">
          <cell r="B4" t="str">
            <v>Agustus</v>
          </cell>
        </row>
      </sheetData>
      <sheetData sheetId="1503">
        <row r="4">
          <cell r="B4" t="str">
            <v>Agustus</v>
          </cell>
        </row>
      </sheetData>
      <sheetData sheetId="1504">
        <row r="4">
          <cell r="B4" t="str">
            <v>Agustus</v>
          </cell>
        </row>
      </sheetData>
      <sheetData sheetId="1505">
        <row r="4">
          <cell r="B4" t="str">
            <v>Agustus</v>
          </cell>
        </row>
      </sheetData>
      <sheetData sheetId="1506">
        <row r="4">
          <cell r="B4" t="str">
            <v>Agustus</v>
          </cell>
        </row>
      </sheetData>
      <sheetData sheetId="1507">
        <row r="4">
          <cell r="B4" t="str">
            <v>Agustus</v>
          </cell>
        </row>
      </sheetData>
      <sheetData sheetId="1508">
        <row r="4">
          <cell r="B4" t="str">
            <v>Agustus</v>
          </cell>
        </row>
      </sheetData>
      <sheetData sheetId="1509">
        <row r="4">
          <cell r="B4" t="str">
            <v>Agustus</v>
          </cell>
        </row>
      </sheetData>
      <sheetData sheetId="1510">
        <row r="4">
          <cell r="B4" t="str">
            <v>Agustus</v>
          </cell>
        </row>
      </sheetData>
      <sheetData sheetId="1511">
        <row r="4">
          <cell r="B4" t="str">
            <v>Agustus</v>
          </cell>
        </row>
      </sheetData>
      <sheetData sheetId="1512">
        <row r="4">
          <cell r="B4" t="str">
            <v>Agustus</v>
          </cell>
        </row>
      </sheetData>
      <sheetData sheetId="1513">
        <row r="4">
          <cell r="B4" t="str">
            <v>Agustus</v>
          </cell>
        </row>
      </sheetData>
      <sheetData sheetId="1514">
        <row r="4">
          <cell r="B4" t="str">
            <v>Agustus</v>
          </cell>
        </row>
      </sheetData>
      <sheetData sheetId="1515">
        <row r="4">
          <cell r="B4" t="str">
            <v>Agustus</v>
          </cell>
        </row>
      </sheetData>
      <sheetData sheetId="1516">
        <row r="4">
          <cell r="B4" t="str">
            <v>Agustus</v>
          </cell>
        </row>
      </sheetData>
      <sheetData sheetId="1517">
        <row r="4">
          <cell r="B4" t="str">
            <v>Agustus</v>
          </cell>
        </row>
      </sheetData>
      <sheetData sheetId="1518">
        <row r="4">
          <cell r="B4" t="str">
            <v>Agustus</v>
          </cell>
        </row>
      </sheetData>
      <sheetData sheetId="1519">
        <row r="4">
          <cell r="B4" t="str">
            <v>Agustus</v>
          </cell>
        </row>
      </sheetData>
      <sheetData sheetId="1520">
        <row r="4">
          <cell r="B4" t="str">
            <v>Agustus</v>
          </cell>
        </row>
      </sheetData>
      <sheetData sheetId="1521">
        <row r="4">
          <cell r="B4" t="str">
            <v>Agustus</v>
          </cell>
        </row>
      </sheetData>
      <sheetData sheetId="1522">
        <row r="4">
          <cell r="B4" t="str">
            <v>Agustus</v>
          </cell>
        </row>
      </sheetData>
      <sheetData sheetId="1523">
        <row r="4">
          <cell r="B4" t="str">
            <v>Agustus</v>
          </cell>
        </row>
      </sheetData>
      <sheetData sheetId="1524">
        <row r="4">
          <cell r="B4" t="str">
            <v>Agustus</v>
          </cell>
        </row>
      </sheetData>
      <sheetData sheetId="1525">
        <row r="4">
          <cell r="B4" t="str">
            <v>Agustus</v>
          </cell>
        </row>
      </sheetData>
      <sheetData sheetId="1526">
        <row r="4">
          <cell r="B4" t="str">
            <v>Agustus</v>
          </cell>
        </row>
      </sheetData>
      <sheetData sheetId="1527">
        <row r="4">
          <cell r="B4" t="str">
            <v>Agustus</v>
          </cell>
        </row>
      </sheetData>
      <sheetData sheetId="1528">
        <row r="4">
          <cell r="B4" t="str">
            <v>Agustus</v>
          </cell>
        </row>
      </sheetData>
      <sheetData sheetId="1529">
        <row r="4">
          <cell r="B4" t="str">
            <v>Agustus</v>
          </cell>
        </row>
      </sheetData>
      <sheetData sheetId="1530">
        <row r="4">
          <cell r="B4" t="str">
            <v>Agustus</v>
          </cell>
        </row>
      </sheetData>
      <sheetData sheetId="1531">
        <row r="4">
          <cell r="B4" t="str">
            <v>Agustus</v>
          </cell>
        </row>
      </sheetData>
      <sheetData sheetId="1532">
        <row r="4">
          <cell r="B4" t="str">
            <v>Agustus</v>
          </cell>
        </row>
      </sheetData>
      <sheetData sheetId="1533">
        <row r="4">
          <cell r="B4" t="str">
            <v>Agustus</v>
          </cell>
        </row>
      </sheetData>
      <sheetData sheetId="1534">
        <row r="4">
          <cell r="B4" t="str">
            <v>Agustus</v>
          </cell>
        </row>
      </sheetData>
      <sheetData sheetId="1535">
        <row r="4">
          <cell r="B4" t="str">
            <v>Agustus</v>
          </cell>
        </row>
      </sheetData>
      <sheetData sheetId="1536">
        <row r="4">
          <cell r="B4" t="str">
            <v>Agustus</v>
          </cell>
        </row>
      </sheetData>
      <sheetData sheetId="1537">
        <row r="4">
          <cell r="B4" t="str">
            <v>Agustus</v>
          </cell>
        </row>
      </sheetData>
      <sheetData sheetId="1538">
        <row r="4">
          <cell r="B4" t="str">
            <v>Agustus</v>
          </cell>
        </row>
      </sheetData>
      <sheetData sheetId="1539">
        <row r="4">
          <cell r="B4" t="str">
            <v>Agustus</v>
          </cell>
        </row>
      </sheetData>
      <sheetData sheetId="1540">
        <row r="4">
          <cell r="B4" t="str">
            <v>Agustus</v>
          </cell>
        </row>
      </sheetData>
      <sheetData sheetId="1541">
        <row r="4">
          <cell r="B4" t="str">
            <v>Agustus</v>
          </cell>
        </row>
      </sheetData>
      <sheetData sheetId="1542">
        <row r="4">
          <cell r="B4" t="str">
            <v>Agustus</v>
          </cell>
        </row>
      </sheetData>
      <sheetData sheetId="1543">
        <row r="4">
          <cell r="B4" t="str">
            <v>Agustus</v>
          </cell>
        </row>
      </sheetData>
      <sheetData sheetId="1544">
        <row r="4">
          <cell r="B4" t="str">
            <v>Agustus</v>
          </cell>
        </row>
      </sheetData>
      <sheetData sheetId="1545">
        <row r="4">
          <cell r="B4" t="str">
            <v>Agustus</v>
          </cell>
        </row>
      </sheetData>
      <sheetData sheetId="1546">
        <row r="4">
          <cell r="B4" t="str">
            <v>Agustus</v>
          </cell>
        </row>
      </sheetData>
      <sheetData sheetId="1547">
        <row r="4">
          <cell r="B4" t="str">
            <v>Agustus</v>
          </cell>
        </row>
      </sheetData>
      <sheetData sheetId="1548">
        <row r="4">
          <cell r="B4" t="str">
            <v>Agustus</v>
          </cell>
        </row>
      </sheetData>
      <sheetData sheetId="1549">
        <row r="4">
          <cell r="B4" t="str">
            <v>Agustus</v>
          </cell>
        </row>
      </sheetData>
      <sheetData sheetId="1550">
        <row r="4">
          <cell r="B4" t="str">
            <v>Agustus</v>
          </cell>
        </row>
      </sheetData>
      <sheetData sheetId="1551">
        <row r="4">
          <cell r="B4" t="str">
            <v>Agustus</v>
          </cell>
        </row>
      </sheetData>
      <sheetData sheetId="1552">
        <row r="4">
          <cell r="B4" t="str">
            <v>Agustus</v>
          </cell>
        </row>
      </sheetData>
      <sheetData sheetId="1553">
        <row r="4">
          <cell r="B4" t="str">
            <v>Agustus</v>
          </cell>
        </row>
      </sheetData>
      <sheetData sheetId="1554">
        <row r="4">
          <cell r="B4" t="str">
            <v>Agustus</v>
          </cell>
        </row>
      </sheetData>
      <sheetData sheetId="1555">
        <row r="4">
          <cell r="B4" t="str">
            <v>Agustus</v>
          </cell>
        </row>
      </sheetData>
      <sheetData sheetId="1556">
        <row r="4">
          <cell r="B4" t="str">
            <v>Agustus</v>
          </cell>
        </row>
      </sheetData>
      <sheetData sheetId="1557">
        <row r="4">
          <cell r="B4" t="str">
            <v>Agustus</v>
          </cell>
        </row>
      </sheetData>
      <sheetData sheetId="1558">
        <row r="4">
          <cell r="B4" t="str">
            <v>Agustus</v>
          </cell>
        </row>
      </sheetData>
      <sheetData sheetId="1559">
        <row r="4">
          <cell r="B4" t="str">
            <v>Agustus</v>
          </cell>
        </row>
      </sheetData>
      <sheetData sheetId="1560">
        <row r="4">
          <cell r="B4" t="str">
            <v>Agustus</v>
          </cell>
        </row>
      </sheetData>
      <sheetData sheetId="1561">
        <row r="4">
          <cell r="B4" t="str">
            <v>Agustus</v>
          </cell>
        </row>
      </sheetData>
      <sheetData sheetId="1562">
        <row r="4">
          <cell r="B4" t="str">
            <v>Agustus</v>
          </cell>
        </row>
      </sheetData>
      <sheetData sheetId="1563">
        <row r="4">
          <cell r="B4" t="str">
            <v>Agustus</v>
          </cell>
        </row>
      </sheetData>
      <sheetData sheetId="1564">
        <row r="4">
          <cell r="B4" t="str">
            <v>Agustus</v>
          </cell>
        </row>
      </sheetData>
      <sheetData sheetId="1565">
        <row r="4">
          <cell r="B4" t="str">
            <v>Agustus</v>
          </cell>
        </row>
      </sheetData>
      <sheetData sheetId="1566">
        <row r="4">
          <cell r="B4" t="str">
            <v>Agustus</v>
          </cell>
        </row>
      </sheetData>
      <sheetData sheetId="1567">
        <row r="4">
          <cell r="B4" t="str">
            <v>Agustus</v>
          </cell>
        </row>
      </sheetData>
      <sheetData sheetId="1568">
        <row r="4">
          <cell r="B4" t="str">
            <v>Agustus</v>
          </cell>
        </row>
      </sheetData>
      <sheetData sheetId="1569">
        <row r="4">
          <cell r="B4" t="str">
            <v>Agustus</v>
          </cell>
        </row>
      </sheetData>
      <sheetData sheetId="1570">
        <row r="4">
          <cell r="B4" t="str">
            <v>Agustus</v>
          </cell>
        </row>
      </sheetData>
      <sheetData sheetId="1571">
        <row r="4">
          <cell r="B4" t="str">
            <v>Agustus</v>
          </cell>
        </row>
      </sheetData>
      <sheetData sheetId="1572">
        <row r="4">
          <cell r="B4" t="str">
            <v>Agustus</v>
          </cell>
        </row>
      </sheetData>
      <sheetData sheetId="1573">
        <row r="4">
          <cell r="B4" t="str">
            <v>Agustus</v>
          </cell>
        </row>
      </sheetData>
      <sheetData sheetId="1574">
        <row r="4">
          <cell r="B4" t="str">
            <v>Agustus</v>
          </cell>
        </row>
      </sheetData>
      <sheetData sheetId="1575">
        <row r="4">
          <cell r="B4" t="str">
            <v>Agustus</v>
          </cell>
        </row>
      </sheetData>
      <sheetData sheetId="1576">
        <row r="4">
          <cell r="B4" t="str">
            <v>Agustus</v>
          </cell>
        </row>
      </sheetData>
      <sheetData sheetId="1577">
        <row r="4">
          <cell r="B4" t="str">
            <v>Agustus</v>
          </cell>
        </row>
      </sheetData>
      <sheetData sheetId="1578">
        <row r="4">
          <cell r="B4" t="str">
            <v>Agustus</v>
          </cell>
        </row>
      </sheetData>
      <sheetData sheetId="1579">
        <row r="4">
          <cell r="B4" t="str">
            <v>Agustus</v>
          </cell>
        </row>
      </sheetData>
      <sheetData sheetId="1580">
        <row r="4">
          <cell r="B4" t="str">
            <v>Agustus</v>
          </cell>
        </row>
      </sheetData>
      <sheetData sheetId="1581">
        <row r="4">
          <cell r="B4" t="str">
            <v>Agustus</v>
          </cell>
        </row>
      </sheetData>
      <sheetData sheetId="1582">
        <row r="4">
          <cell r="B4" t="str">
            <v>Agustus</v>
          </cell>
        </row>
      </sheetData>
      <sheetData sheetId="1583">
        <row r="4">
          <cell r="B4" t="str">
            <v>Agustus</v>
          </cell>
        </row>
      </sheetData>
      <sheetData sheetId="1584">
        <row r="4">
          <cell r="B4" t="str">
            <v>Agustus</v>
          </cell>
        </row>
      </sheetData>
      <sheetData sheetId="1585">
        <row r="4">
          <cell r="B4" t="str">
            <v>Agustus</v>
          </cell>
        </row>
      </sheetData>
      <sheetData sheetId="1586">
        <row r="4">
          <cell r="B4" t="str">
            <v>Agustus</v>
          </cell>
        </row>
      </sheetData>
      <sheetData sheetId="1587">
        <row r="4">
          <cell r="B4" t="str">
            <v>Agustus</v>
          </cell>
        </row>
      </sheetData>
      <sheetData sheetId="1588">
        <row r="4">
          <cell r="B4" t="str">
            <v>Agustus</v>
          </cell>
        </row>
      </sheetData>
      <sheetData sheetId="1589">
        <row r="4">
          <cell r="B4" t="str">
            <v>Agustus</v>
          </cell>
        </row>
      </sheetData>
      <sheetData sheetId="1590">
        <row r="4">
          <cell r="B4" t="str">
            <v>Agustus</v>
          </cell>
        </row>
      </sheetData>
      <sheetData sheetId="1591">
        <row r="4">
          <cell r="B4" t="str">
            <v>Agustus</v>
          </cell>
        </row>
      </sheetData>
      <sheetData sheetId="1592">
        <row r="4">
          <cell r="B4" t="str">
            <v>Agustus</v>
          </cell>
        </row>
      </sheetData>
      <sheetData sheetId="1593">
        <row r="4">
          <cell r="B4" t="str">
            <v>Agustus</v>
          </cell>
        </row>
      </sheetData>
      <sheetData sheetId="1594">
        <row r="4">
          <cell r="B4" t="str">
            <v>Agustus</v>
          </cell>
        </row>
      </sheetData>
      <sheetData sheetId="1595">
        <row r="4">
          <cell r="B4" t="str">
            <v>Agustus</v>
          </cell>
        </row>
      </sheetData>
      <sheetData sheetId="1596">
        <row r="4">
          <cell r="B4" t="str">
            <v>Agustus</v>
          </cell>
        </row>
      </sheetData>
      <sheetData sheetId="1597">
        <row r="4">
          <cell r="B4" t="str">
            <v>Agustus</v>
          </cell>
        </row>
      </sheetData>
      <sheetData sheetId="1598">
        <row r="4">
          <cell r="B4" t="str">
            <v>Agustus</v>
          </cell>
        </row>
      </sheetData>
      <sheetData sheetId="1599">
        <row r="4">
          <cell r="B4" t="str">
            <v>Agustus</v>
          </cell>
        </row>
      </sheetData>
      <sheetData sheetId="1600">
        <row r="4">
          <cell r="B4" t="str">
            <v>Agustus</v>
          </cell>
        </row>
      </sheetData>
      <sheetData sheetId="1601">
        <row r="4">
          <cell r="B4" t="str">
            <v>Agustus</v>
          </cell>
        </row>
      </sheetData>
      <sheetData sheetId="1602">
        <row r="4">
          <cell r="B4" t="str">
            <v>Agustus</v>
          </cell>
        </row>
      </sheetData>
      <sheetData sheetId="1603">
        <row r="4">
          <cell r="B4" t="str">
            <v>Agustus</v>
          </cell>
        </row>
      </sheetData>
      <sheetData sheetId="1604">
        <row r="4">
          <cell r="B4" t="str">
            <v>Agustus</v>
          </cell>
        </row>
      </sheetData>
      <sheetData sheetId="1605">
        <row r="4">
          <cell r="B4" t="str">
            <v>Agustus</v>
          </cell>
        </row>
      </sheetData>
      <sheetData sheetId="1606">
        <row r="4">
          <cell r="B4" t="str">
            <v>Agustus</v>
          </cell>
        </row>
      </sheetData>
      <sheetData sheetId="1607">
        <row r="4">
          <cell r="B4" t="str">
            <v>Agustus</v>
          </cell>
        </row>
      </sheetData>
      <sheetData sheetId="1608">
        <row r="4">
          <cell r="B4" t="str">
            <v>Agustus</v>
          </cell>
        </row>
      </sheetData>
      <sheetData sheetId="1609">
        <row r="4">
          <cell r="B4" t="str">
            <v>Agustus</v>
          </cell>
        </row>
      </sheetData>
      <sheetData sheetId="1610">
        <row r="4">
          <cell r="B4" t="str">
            <v>Agustus</v>
          </cell>
        </row>
      </sheetData>
      <sheetData sheetId="1611">
        <row r="4">
          <cell r="B4" t="str">
            <v>Agustus</v>
          </cell>
        </row>
      </sheetData>
      <sheetData sheetId="1612">
        <row r="4">
          <cell r="B4" t="str">
            <v>Agustus</v>
          </cell>
        </row>
      </sheetData>
      <sheetData sheetId="1613">
        <row r="4">
          <cell r="B4" t="str">
            <v>Agustus</v>
          </cell>
        </row>
      </sheetData>
      <sheetData sheetId="1614">
        <row r="4">
          <cell r="B4" t="str">
            <v>Agustus</v>
          </cell>
        </row>
      </sheetData>
      <sheetData sheetId="1615">
        <row r="4">
          <cell r="B4" t="str">
            <v>Agustus</v>
          </cell>
        </row>
      </sheetData>
      <sheetData sheetId="1616">
        <row r="4">
          <cell r="B4" t="str">
            <v>Agustus</v>
          </cell>
        </row>
      </sheetData>
      <sheetData sheetId="1617">
        <row r="4">
          <cell r="B4" t="str">
            <v>Agustus</v>
          </cell>
        </row>
      </sheetData>
      <sheetData sheetId="1618">
        <row r="4">
          <cell r="B4" t="str">
            <v>Agustus</v>
          </cell>
        </row>
      </sheetData>
      <sheetData sheetId="1619">
        <row r="4">
          <cell r="B4" t="str">
            <v>Agustus</v>
          </cell>
        </row>
      </sheetData>
      <sheetData sheetId="1620">
        <row r="4">
          <cell r="B4" t="str">
            <v>Agustus</v>
          </cell>
        </row>
      </sheetData>
      <sheetData sheetId="1621">
        <row r="4">
          <cell r="B4" t="str">
            <v>Agustus</v>
          </cell>
        </row>
      </sheetData>
      <sheetData sheetId="1622">
        <row r="4">
          <cell r="B4" t="str">
            <v>Agustus</v>
          </cell>
        </row>
      </sheetData>
      <sheetData sheetId="1623">
        <row r="4">
          <cell r="B4" t="str">
            <v>Agustus</v>
          </cell>
        </row>
      </sheetData>
      <sheetData sheetId="1624">
        <row r="4">
          <cell r="B4" t="str">
            <v>Agustus</v>
          </cell>
        </row>
      </sheetData>
      <sheetData sheetId="1625">
        <row r="4">
          <cell r="B4" t="str">
            <v>Agustus</v>
          </cell>
        </row>
      </sheetData>
      <sheetData sheetId="1626">
        <row r="4">
          <cell r="B4" t="str">
            <v>Agustus</v>
          </cell>
        </row>
      </sheetData>
      <sheetData sheetId="1627">
        <row r="4">
          <cell r="B4" t="str">
            <v>Agustus</v>
          </cell>
        </row>
      </sheetData>
      <sheetData sheetId="1628">
        <row r="4">
          <cell r="B4" t="str">
            <v>Agustus</v>
          </cell>
        </row>
      </sheetData>
      <sheetData sheetId="1629">
        <row r="4">
          <cell r="B4" t="str">
            <v>Agustus</v>
          </cell>
        </row>
      </sheetData>
      <sheetData sheetId="1630">
        <row r="4">
          <cell r="B4" t="str">
            <v>Agustus</v>
          </cell>
        </row>
      </sheetData>
      <sheetData sheetId="1631">
        <row r="4">
          <cell r="B4" t="str">
            <v>Agustus</v>
          </cell>
        </row>
      </sheetData>
      <sheetData sheetId="1632">
        <row r="4">
          <cell r="B4" t="str">
            <v>Agustus</v>
          </cell>
        </row>
      </sheetData>
      <sheetData sheetId="1633">
        <row r="4">
          <cell r="B4" t="str">
            <v>Agustus</v>
          </cell>
        </row>
      </sheetData>
      <sheetData sheetId="1634">
        <row r="4">
          <cell r="B4" t="str">
            <v>Agustus</v>
          </cell>
        </row>
      </sheetData>
      <sheetData sheetId="1635">
        <row r="4">
          <cell r="B4" t="str">
            <v>Agustus</v>
          </cell>
        </row>
      </sheetData>
      <sheetData sheetId="1636">
        <row r="4">
          <cell r="B4" t="str">
            <v>Agustus</v>
          </cell>
        </row>
      </sheetData>
      <sheetData sheetId="1637">
        <row r="4">
          <cell r="B4" t="str">
            <v>Agustus</v>
          </cell>
        </row>
      </sheetData>
      <sheetData sheetId="1638">
        <row r="4">
          <cell r="B4" t="str">
            <v>Agustus</v>
          </cell>
        </row>
      </sheetData>
      <sheetData sheetId="1639">
        <row r="4">
          <cell r="B4" t="str">
            <v>Agustus</v>
          </cell>
        </row>
      </sheetData>
      <sheetData sheetId="1640">
        <row r="4">
          <cell r="B4" t="str">
            <v>Agustus</v>
          </cell>
        </row>
      </sheetData>
      <sheetData sheetId="1641">
        <row r="4">
          <cell r="B4" t="str">
            <v>Agustus</v>
          </cell>
        </row>
      </sheetData>
      <sheetData sheetId="1642">
        <row r="4">
          <cell r="B4" t="str">
            <v>Agustus</v>
          </cell>
        </row>
      </sheetData>
      <sheetData sheetId="1643">
        <row r="4">
          <cell r="B4" t="str">
            <v>Agustus</v>
          </cell>
        </row>
      </sheetData>
      <sheetData sheetId="1644">
        <row r="4">
          <cell r="B4" t="str">
            <v>Agustus</v>
          </cell>
        </row>
      </sheetData>
      <sheetData sheetId="1645">
        <row r="4">
          <cell r="B4" t="str">
            <v>Agustus</v>
          </cell>
        </row>
      </sheetData>
      <sheetData sheetId="1646">
        <row r="4">
          <cell r="B4" t="str">
            <v>Agustus</v>
          </cell>
        </row>
      </sheetData>
      <sheetData sheetId="1647">
        <row r="4">
          <cell r="B4" t="str">
            <v>Agustus</v>
          </cell>
        </row>
      </sheetData>
      <sheetData sheetId="1648">
        <row r="4">
          <cell r="B4" t="str">
            <v>Agustus</v>
          </cell>
        </row>
      </sheetData>
      <sheetData sheetId="1649">
        <row r="4">
          <cell r="B4" t="str">
            <v>Agustus</v>
          </cell>
        </row>
      </sheetData>
      <sheetData sheetId="1650">
        <row r="4">
          <cell r="B4" t="str">
            <v>Agustus</v>
          </cell>
        </row>
      </sheetData>
      <sheetData sheetId="1651">
        <row r="4">
          <cell r="B4" t="str">
            <v>Agustus</v>
          </cell>
        </row>
      </sheetData>
      <sheetData sheetId="1652">
        <row r="4">
          <cell r="B4" t="str">
            <v>Agustus</v>
          </cell>
        </row>
      </sheetData>
      <sheetData sheetId="1653">
        <row r="4">
          <cell r="B4" t="str">
            <v>Agustus</v>
          </cell>
        </row>
      </sheetData>
      <sheetData sheetId="1654">
        <row r="4">
          <cell r="B4" t="str">
            <v>Agustus</v>
          </cell>
        </row>
      </sheetData>
      <sheetData sheetId="1655">
        <row r="4">
          <cell r="B4" t="str">
            <v>Agustus</v>
          </cell>
        </row>
      </sheetData>
      <sheetData sheetId="1656">
        <row r="4">
          <cell r="B4" t="str">
            <v>Agustus</v>
          </cell>
        </row>
      </sheetData>
      <sheetData sheetId="1657">
        <row r="4">
          <cell r="B4" t="str">
            <v>Agustus</v>
          </cell>
        </row>
      </sheetData>
      <sheetData sheetId="1658">
        <row r="4">
          <cell r="B4" t="str">
            <v>Agustus</v>
          </cell>
        </row>
      </sheetData>
      <sheetData sheetId="1659">
        <row r="4">
          <cell r="B4" t="str">
            <v>Agustus</v>
          </cell>
        </row>
      </sheetData>
      <sheetData sheetId="1660">
        <row r="4">
          <cell r="B4" t="str">
            <v>Agustus</v>
          </cell>
        </row>
      </sheetData>
      <sheetData sheetId="1661">
        <row r="4">
          <cell r="B4" t="str">
            <v>Agustus</v>
          </cell>
        </row>
      </sheetData>
      <sheetData sheetId="1662">
        <row r="4">
          <cell r="B4" t="str">
            <v>Agustus</v>
          </cell>
        </row>
      </sheetData>
      <sheetData sheetId="1663">
        <row r="4">
          <cell r="B4" t="str">
            <v>Agustus</v>
          </cell>
        </row>
      </sheetData>
      <sheetData sheetId="1664">
        <row r="4">
          <cell r="B4" t="str">
            <v>Agustus</v>
          </cell>
        </row>
      </sheetData>
      <sheetData sheetId="1665">
        <row r="4">
          <cell r="B4" t="str">
            <v>Agustus</v>
          </cell>
        </row>
      </sheetData>
      <sheetData sheetId="1666">
        <row r="4">
          <cell r="B4" t="str">
            <v>Agustus</v>
          </cell>
        </row>
      </sheetData>
      <sheetData sheetId="1667">
        <row r="4">
          <cell r="B4" t="str">
            <v>Agustus</v>
          </cell>
        </row>
      </sheetData>
      <sheetData sheetId="1668">
        <row r="4">
          <cell r="B4" t="str">
            <v>Agustus</v>
          </cell>
        </row>
      </sheetData>
      <sheetData sheetId="1669">
        <row r="4">
          <cell r="B4" t="str">
            <v>Agustus</v>
          </cell>
        </row>
      </sheetData>
      <sheetData sheetId="1670">
        <row r="4">
          <cell r="B4" t="str">
            <v>Agustus</v>
          </cell>
        </row>
      </sheetData>
      <sheetData sheetId="1671">
        <row r="4">
          <cell r="B4" t="str">
            <v>Agustus</v>
          </cell>
        </row>
      </sheetData>
      <sheetData sheetId="1672">
        <row r="4">
          <cell r="B4" t="str">
            <v>Agustus</v>
          </cell>
        </row>
      </sheetData>
      <sheetData sheetId="1673">
        <row r="4">
          <cell r="B4" t="str">
            <v>Agustus</v>
          </cell>
        </row>
      </sheetData>
      <sheetData sheetId="1674">
        <row r="4">
          <cell r="B4" t="str">
            <v>Agustus</v>
          </cell>
        </row>
      </sheetData>
      <sheetData sheetId="1675">
        <row r="4">
          <cell r="B4" t="str">
            <v>Agustus</v>
          </cell>
        </row>
      </sheetData>
      <sheetData sheetId="1676">
        <row r="4">
          <cell r="B4" t="str">
            <v>Agustus</v>
          </cell>
        </row>
      </sheetData>
      <sheetData sheetId="1677">
        <row r="4">
          <cell r="B4" t="str">
            <v>Agustus</v>
          </cell>
        </row>
      </sheetData>
      <sheetData sheetId="1678">
        <row r="4">
          <cell r="B4" t="str">
            <v>Agustus</v>
          </cell>
        </row>
      </sheetData>
      <sheetData sheetId="1679">
        <row r="4">
          <cell r="B4" t="str">
            <v>Agustus</v>
          </cell>
        </row>
      </sheetData>
      <sheetData sheetId="1680">
        <row r="4">
          <cell r="B4" t="str">
            <v>Agustus</v>
          </cell>
        </row>
      </sheetData>
      <sheetData sheetId="1681">
        <row r="4">
          <cell r="B4" t="str">
            <v>Agustus</v>
          </cell>
        </row>
      </sheetData>
      <sheetData sheetId="1682">
        <row r="4">
          <cell r="B4" t="str">
            <v>Agustus</v>
          </cell>
        </row>
      </sheetData>
      <sheetData sheetId="1683">
        <row r="4">
          <cell r="B4" t="str">
            <v>Agustus</v>
          </cell>
        </row>
      </sheetData>
      <sheetData sheetId="1684">
        <row r="4">
          <cell r="B4" t="str">
            <v>Agustus</v>
          </cell>
        </row>
      </sheetData>
      <sheetData sheetId="1685">
        <row r="4">
          <cell r="B4" t="str">
            <v>Agustus</v>
          </cell>
        </row>
      </sheetData>
      <sheetData sheetId="1686">
        <row r="4">
          <cell r="B4" t="str">
            <v>Agustus</v>
          </cell>
        </row>
      </sheetData>
      <sheetData sheetId="1687">
        <row r="4">
          <cell r="B4" t="str">
            <v>Agustus</v>
          </cell>
        </row>
      </sheetData>
      <sheetData sheetId="1688">
        <row r="4">
          <cell r="B4" t="str">
            <v>Agustus</v>
          </cell>
        </row>
      </sheetData>
      <sheetData sheetId="1689">
        <row r="4">
          <cell r="B4" t="str">
            <v>Agustus</v>
          </cell>
        </row>
      </sheetData>
      <sheetData sheetId="1690">
        <row r="4">
          <cell r="B4" t="str">
            <v>Agustus</v>
          </cell>
        </row>
      </sheetData>
      <sheetData sheetId="1691">
        <row r="4">
          <cell r="B4" t="str">
            <v>Agustus</v>
          </cell>
        </row>
      </sheetData>
      <sheetData sheetId="1692">
        <row r="4">
          <cell r="B4" t="str">
            <v>Agustus</v>
          </cell>
        </row>
      </sheetData>
      <sheetData sheetId="1693">
        <row r="4">
          <cell r="B4" t="str">
            <v>Agustus</v>
          </cell>
        </row>
      </sheetData>
      <sheetData sheetId="1694">
        <row r="4">
          <cell r="B4" t="str">
            <v>Agustus</v>
          </cell>
        </row>
      </sheetData>
      <sheetData sheetId="1695">
        <row r="4">
          <cell r="B4" t="str">
            <v>Agustus</v>
          </cell>
        </row>
      </sheetData>
      <sheetData sheetId="1696">
        <row r="4">
          <cell r="B4" t="str">
            <v>Agustus</v>
          </cell>
        </row>
      </sheetData>
      <sheetData sheetId="1697">
        <row r="4">
          <cell r="B4" t="str">
            <v>Agustus</v>
          </cell>
        </row>
      </sheetData>
      <sheetData sheetId="1698">
        <row r="4">
          <cell r="B4" t="str">
            <v>Agustus</v>
          </cell>
        </row>
      </sheetData>
      <sheetData sheetId="1699">
        <row r="4">
          <cell r="B4" t="str">
            <v>Agustus</v>
          </cell>
        </row>
      </sheetData>
      <sheetData sheetId="1700">
        <row r="4">
          <cell r="B4" t="str">
            <v>Agustus</v>
          </cell>
        </row>
      </sheetData>
      <sheetData sheetId="1701">
        <row r="4">
          <cell r="B4" t="str">
            <v>Agustus</v>
          </cell>
        </row>
      </sheetData>
      <sheetData sheetId="1702">
        <row r="4">
          <cell r="B4" t="str">
            <v>Agustus</v>
          </cell>
        </row>
      </sheetData>
      <sheetData sheetId="1703">
        <row r="4">
          <cell r="B4" t="str">
            <v>Agustus</v>
          </cell>
        </row>
      </sheetData>
      <sheetData sheetId="1704">
        <row r="4">
          <cell r="B4" t="str">
            <v>Agustus</v>
          </cell>
        </row>
      </sheetData>
      <sheetData sheetId="1705">
        <row r="4">
          <cell r="B4" t="str">
            <v>Agustus</v>
          </cell>
        </row>
      </sheetData>
      <sheetData sheetId="1706">
        <row r="4">
          <cell r="B4" t="str">
            <v>Agustus</v>
          </cell>
        </row>
      </sheetData>
      <sheetData sheetId="1707">
        <row r="4">
          <cell r="B4" t="str">
            <v>Agustus</v>
          </cell>
        </row>
      </sheetData>
      <sheetData sheetId="1708">
        <row r="4">
          <cell r="B4" t="str">
            <v>Agustus</v>
          </cell>
        </row>
      </sheetData>
      <sheetData sheetId="1709">
        <row r="4">
          <cell r="B4" t="str">
            <v>Agustus</v>
          </cell>
        </row>
      </sheetData>
      <sheetData sheetId="1710">
        <row r="4">
          <cell r="B4" t="str">
            <v>Agustus</v>
          </cell>
        </row>
      </sheetData>
      <sheetData sheetId="1711">
        <row r="4">
          <cell r="B4" t="str">
            <v>Agustus</v>
          </cell>
        </row>
      </sheetData>
      <sheetData sheetId="1712">
        <row r="4">
          <cell r="B4" t="str">
            <v>Agustus</v>
          </cell>
        </row>
      </sheetData>
      <sheetData sheetId="1713">
        <row r="4">
          <cell r="B4" t="str">
            <v>Agustus</v>
          </cell>
        </row>
      </sheetData>
      <sheetData sheetId="1714">
        <row r="4">
          <cell r="B4" t="str">
            <v>Agustus</v>
          </cell>
        </row>
      </sheetData>
      <sheetData sheetId="1715">
        <row r="4">
          <cell r="B4" t="str">
            <v>Agustus</v>
          </cell>
        </row>
      </sheetData>
      <sheetData sheetId="1716">
        <row r="4">
          <cell r="B4" t="str">
            <v>Agustus</v>
          </cell>
        </row>
      </sheetData>
      <sheetData sheetId="1717">
        <row r="4">
          <cell r="B4" t="str">
            <v>Agustus</v>
          </cell>
        </row>
      </sheetData>
      <sheetData sheetId="1718">
        <row r="4">
          <cell r="B4" t="str">
            <v>Agustus</v>
          </cell>
        </row>
      </sheetData>
      <sheetData sheetId="1719">
        <row r="4">
          <cell r="B4" t="str">
            <v>Agustus</v>
          </cell>
        </row>
      </sheetData>
      <sheetData sheetId="1720">
        <row r="4">
          <cell r="B4" t="str">
            <v>Agustus</v>
          </cell>
        </row>
      </sheetData>
      <sheetData sheetId="1721">
        <row r="4">
          <cell r="B4" t="str">
            <v>Agustus</v>
          </cell>
        </row>
      </sheetData>
      <sheetData sheetId="1722">
        <row r="4">
          <cell r="B4" t="str">
            <v>Agustus</v>
          </cell>
        </row>
      </sheetData>
      <sheetData sheetId="1723">
        <row r="4">
          <cell r="B4" t="str">
            <v>Agustus</v>
          </cell>
        </row>
      </sheetData>
      <sheetData sheetId="1724">
        <row r="4">
          <cell r="B4" t="str">
            <v>Agustus</v>
          </cell>
        </row>
      </sheetData>
      <sheetData sheetId="1725">
        <row r="4">
          <cell r="B4" t="str">
            <v>Agustus</v>
          </cell>
        </row>
      </sheetData>
      <sheetData sheetId="1726">
        <row r="4">
          <cell r="B4" t="str">
            <v>Agustus</v>
          </cell>
        </row>
      </sheetData>
      <sheetData sheetId="1727">
        <row r="4">
          <cell r="B4" t="str">
            <v>Agustus</v>
          </cell>
        </row>
      </sheetData>
      <sheetData sheetId="1728">
        <row r="4">
          <cell r="B4" t="str">
            <v>Agustus</v>
          </cell>
        </row>
      </sheetData>
      <sheetData sheetId="1729">
        <row r="4">
          <cell r="B4" t="str">
            <v>Agustus</v>
          </cell>
        </row>
      </sheetData>
      <sheetData sheetId="1730">
        <row r="4">
          <cell r="B4" t="str">
            <v>Agustus</v>
          </cell>
        </row>
      </sheetData>
      <sheetData sheetId="1731">
        <row r="4">
          <cell r="B4" t="str">
            <v>Agustus</v>
          </cell>
        </row>
      </sheetData>
      <sheetData sheetId="1732">
        <row r="4">
          <cell r="B4" t="str">
            <v>Agustus</v>
          </cell>
        </row>
      </sheetData>
      <sheetData sheetId="1733">
        <row r="4">
          <cell r="B4" t="str">
            <v>Agustus</v>
          </cell>
        </row>
      </sheetData>
      <sheetData sheetId="1734">
        <row r="4">
          <cell r="B4" t="str">
            <v>Agustus</v>
          </cell>
        </row>
      </sheetData>
      <sheetData sheetId="1735">
        <row r="4">
          <cell r="B4" t="str">
            <v>Agustus</v>
          </cell>
        </row>
      </sheetData>
      <sheetData sheetId="1736">
        <row r="4">
          <cell r="B4" t="str">
            <v>Agustus</v>
          </cell>
        </row>
      </sheetData>
      <sheetData sheetId="1737">
        <row r="4">
          <cell r="B4" t="str">
            <v>Agustus</v>
          </cell>
        </row>
      </sheetData>
      <sheetData sheetId="1738">
        <row r="4">
          <cell r="B4" t="str">
            <v>Agustus</v>
          </cell>
        </row>
      </sheetData>
      <sheetData sheetId="1739">
        <row r="4">
          <cell r="B4" t="str">
            <v>Agustus</v>
          </cell>
        </row>
      </sheetData>
      <sheetData sheetId="1740">
        <row r="4">
          <cell r="B4" t="str">
            <v>Agustus</v>
          </cell>
        </row>
      </sheetData>
      <sheetData sheetId="1741">
        <row r="4">
          <cell r="B4" t="str">
            <v>Agustus</v>
          </cell>
        </row>
      </sheetData>
      <sheetData sheetId="1742">
        <row r="4">
          <cell r="B4" t="str">
            <v>Agustus</v>
          </cell>
        </row>
      </sheetData>
      <sheetData sheetId="1743">
        <row r="4">
          <cell r="B4" t="str">
            <v>Agustus</v>
          </cell>
        </row>
      </sheetData>
      <sheetData sheetId="1744">
        <row r="4">
          <cell r="B4" t="str">
            <v>Agustus</v>
          </cell>
        </row>
      </sheetData>
      <sheetData sheetId="1745">
        <row r="4">
          <cell r="B4" t="str">
            <v>Agustus</v>
          </cell>
        </row>
      </sheetData>
      <sheetData sheetId="1746">
        <row r="4">
          <cell r="B4" t="str">
            <v>Agustus</v>
          </cell>
        </row>
      </sheetData>
      <sheetData sheetId="1747">
        <row r="4">
          <cell r="B4" t="str">
            <v>Agustus</v>
          </cell>
        </row>
      </sheetData>
      <sheetData sheetId="1748">
        <row r="4">
          <cell r="B4" t="str">
            <v>Agustus</v>
          </cell>
        </row>
      </sheetData>
      <sheetData sheetId="1749">
        <row r="4">
          <cell r="B4" t="str">
            <v>Agustus</v>
          </cell>
        </row>
      </sheetData>
      <sheetData sheetId="1750">
        <row r="4">
          <cell r="B4" t="str">
            <v>Agustus</v>
          </cell>
        </row>
      </sheetData>
      <sheetData sheetId="1751">
        <row r="4">
          <cell r="B4" t="str">
            <v>Agustus</v>
          </cell>
        </row>
      </sheetData>
      <sheetData sheetId="1752">
        <row r="4">
          <cell r="B4" t="str">
            <v>Agustus</v>
          </cell>
        </row>
      </sheetData>
      <sheetData sheetId="1753">
        <row r="4">
          <cell r="B4" t="str">
            <v>Agustus</v>
          </cell>
        </row>
      </sheetData>
      <sheetData sheetId="1754">
        <row r="4">
          <cell r="B4" t="str">
            <v>Agustus</v>
          </cell>
        </row>
      </sheetData>
      <sheetData sheetId="1755">
        <row r="4">
          <cell r="B4" t="str">
            <v>Agustus</v>
          </cell>
        </row>
      </sheetData>
      <sheetData sheetId="1756">
        <row r="4">
          <cell r="B4" t="str">
            <v>Agustus</v>
          </cell>
        </row>
      </sheetData>
      <sheetData sheetId="1757">
        <row r="4">
          <cell r="B4" t="str">
            <v>Agustus</v>
          </cell>
        </row>
      </sheetData>
      <sheetData sheetId="1758">
        <row r="4">
          <cell r="B4" t="str">
            <v>Agustus</v>
          </cell>
        </row>
      </sheetData>
      <sheetData sheetId="1759">
        <row r="4">
          <cell r="B4" t="str">
            <v>Agustus</v>
          </cell>
        </row>
      </sheetData>
      <sheetData sheetId="1760">
        <row r="4">
          <cell r="B4" t="str">
            <v>Agustus</v>
          </cell>
        </row>
      </sheetData>
      <sheetData sheetId="1761">
        <row r="4">
          <cell r="B4" t="str">
            <v>Agustus</v>
          </cell>
        </row>
      </sheetData>
      <sheetData sheetId="1762">
        <row r="4">
          <cell r="B4" t="str">
            <v>Agustus</v>
          </cell>
        </row>
      </sheetData>
      <sheetData sheetId="1763">
        <row r="4">
          <cell r="B4" t="str">
            <v>Agustus</v>
          </cell>
        </row>
      </sheetData>
      <sheetData sheetId="1764">
        <row r="4">
          <cell r="B4" t="str">
            <v>Agustus</v>
          </cell>
        </row>
      </sheetData>
      <sheetData sheetId="1765">
        <row r="4">
          <cell r="B4" t="str">
            <v>Agustus</v>
          </cell>
        </row>
      </sheetData>
      <sheetData sheetId="1766">
        <row r="4">
          <cell r="B4" t="str">
            <v>Agustus</v>
          </cell>
        </row>
      </sheetData>
      <sheetData sheetId="1767">
        <row r="4">
          <cell r="B4" t="str">
            <v>Agustus</v>
          </cell>
        </row>
      </sheetData>
      <sheetData sheetId="1768">
        <row r="4">
          <cell r="B4" t="str">
            <v>Agustus</v>
          </cell>
        </row>
      </sheetData>
      <sheetData sheetId="1769">
        <row r="4">
          <cell r="B4" t="str">
            <v>Agustus</v>
          </cell>
        </row>
      </sheetData>
      <sheetData sheetId="1770">
        <row r="4">
          <cell r="B4" t="str">
            <v>Agustus</v>
          </cell>
        </row>
      </sheetData>
      <sheetData sheetId="1771">
        <row r="4">
          <cell r="B4" t="str">
            <v>Agustus</v>
          </cell>
        </row>
      </sheetData>
      <sheetData sheetId="1772">
        <row r="4">
          <cell r="B4" t="str">
            <v>Agustus</v>
          </cell>
        </row>
      </sheetData>
      <sheetData sheetId="1773">
        <row r="4">
          <cell r="B4" t="str">
            <v>Agustus</v>
          </cell>
        </row>
      </sheetData>
      <sheetData sheetId="1774">
        <row r="4">
          <cell r="B4" t="str">
            <v>Agustus</v>
          </cell>
        </row>
      </sheetData>
      <sheetData sheetId="1775">
        <row r="4">
          <cell r="B4" t="str">
            <v>Agustus</v>
          </cell>
        </row>
      </sheetData>
      <sheetData sheetId="1776">
        <row r="4">
          <cell r="B4" t="str">
            <v>Agustus</v>
          </cell>
        </row>
      </sheetData>
      <sheetData sheetId="1777">
        <row r="4">
          <cell r="B4" t="str">
            <v>Agustus</v>
          </cell>
        </row>
      </sheetData>
      <sheetData sheetId="1778">
        <row r="4">
          <cell r="B4" t="str">
            <v>Agustus</v>
          </cell>
        </row>
      </sheetData>
      <sheetData sheetId="1779">
        <row r="4">
          <cell r="B4" t="str">
            <v>Agustus</v>
          </cell>
        </row>
      </sheetData>
      <sheetData sheetId="1780">
        <row r="4">
          <cell r="B4" t="str">
            <v>Agustus</v>
          </cell>
        </row>
      </sheetData>
      <sheetData sheetId="1781">
        <row r="4">
          <cell r="B4" t="str">
            <v>Agustus</v>
          </cell>
        </row>
      </sheetData>
      <sheetData sheetId="1782">
        <row r="4">
          <cell r="B4" t="str">
            <v>Agustus</v>
          </cell>
        </row>
      </sheetData>
      <sheetData sheetId="1783">
        <row r="4">
          <cell r="B4" t="str">
            <v>Agustus</v>
          </cell>
        </row>
      </sheetData>
      <sheetData sheetId="1784">
        <row r="4">
          <cell r="B4" t="str">
            <v>Agustus</v>
          </cell>
        </row>
      </sheetData>
      <sheetData sheetId="1785">
        <row r="4">
          <cell r="B4" t="str">
            <v>Agustus</v>
          </cell>
        </row>
      </sheetData>
      <sheetData sheetId="1786">
        <row r="4">
          <cell r="B4" t="str">
            <v>Agustus</v>
          </cell>
        </row>
      </sheetData>
      <sheetData sheetId="1787">
        <row r="4">
          <cell r="B4" t="str">
            <v>Agustus</v>
          </cell>
        </row>
      </sheetData>
      <sheetData sheetId="1788">
        <row r="4">
          <cell r="B4" t="str">
            <v>Agustus</v>
          </cell>
        </row>
      </sheetData>
      <sheetData sheetId="1789">
        <row r="4">
          <cell r="B4" t="str">
            <v>Agustus</v>
          </cell>
        </row>
      </sheetData>
      <sheetData sheetId="1790">
        <row r="4">
          <cell r="B4" t="str">
            <v>Agustus</v>
          </cell>
        </row>
      </sheetData>
      <sheetData sheetId="1791">
        <row r="4">
          <cell r="B4" t="str">
            <v>Agustus</v>
          </cell>
        </row>
      </sheetData>
      <sheetData sheetId="1792">
        <row r="4">
          <cell r="B4" t="str">
            <v>Agustus</v>
          </cell>
        </row>
      </sheetData>
      <sheetData sheetId="1793">
        <row r="4">
          <cell r="B4" t="str">
            <v>Agustus</v>
          </cell>
        </row>
      </sheetData>
      <sheetData sheetId="1794">
        <row r="4">
          <cell r="B4" t="str">
            <v>Agustus</v>
          </cell>
        </row>
      </sheetData>
      <sheetData sheetId="1795">
        <row r="4">
          <cell r="B4" t="str">
            <v>Agustus</v>
          </cell>
        </row>
      </sheetData>
      <sheetData sheetId="1796">
        <row r="4">
          <cell r="B4" t="str">
            <v>Agustus</v>
          </cell>
        </row>
      </sheetData>
      <sheetData sheetId="1797">
        <row r="4">
          <cell r="B4" t="str">
            <v>Agustus</v>
          </cell>
        </row>
      </sheetData>
      <sheetData sheetId="1798">
        <row r="4">
          <cell r="B4" t="str">
            <v>Agustus</v>
          </cell>
        </row>
      </sheetData>
      <sheetData sheetId="1799">
        <row r="4">
          <cell r="B4" t="str">
            <v>Agustus</v>
          </cell>
        </row>
      </sheetData>
      <sheetData sheetId="1800">
        <row r="4">
          <cell r="B4" t="str">
            <v>Agustus</v>
          </cell>
        </row>
      </sheetData>
      <sheetData sheetId="1801">
        <row r="4">
          <cell r="B4" t="str">
            <v>Agustus</v>
          </cell>
        </row>
      </sheetData>
      <sheetData sheetId="1802">
        <row r="4">
          <cell r="B4" t="str">
            <v>Agustus</v>
          </cell>
        </row>
      </sheetData>
      <sheetData sheetId="1803">
        <row r="4">
          <cell r="B4" t="str">
            <v>Agustus</v>
          </cell>
        </row>
      </sheetData>
      <sheetData sheetId="1804">
        <row r="4">
          <cell r="B4" t="str">
            <v>Agustus</v>
          </cell>
        </row>
      </sheetData>
      <sheetData sheetId="1805">
        <row r="4">
          <cell r="B4" t="str">
            <v>Agustus</v>
          </cell>
        </row>
      </sheetData>
      <sheetData sheetId="1806">
        <row r="4">
          <cell r="B4" t="str">
            <v>Agustus</v>
          </cell>
        </row>
      </sheetData>
      <sheetData sheetId="1807">
        <row r="4">
          <cell r="B4" t="str">
            <v>Agustus</v>
          </cell>
        </row>
      </sheetData>
      <sheetData sheetId="1808">
        <row r="4">
          <cell r="B4" t="str">
            <v>Agustus</v>
          </cell>
        </row>
      </sheetData>
      <sheetData sheetId="1809">
        <row r="4">
          <cell r="B4" t="str">
            <v>Agustus</v>
          </cell>
        </row>
      </sheetData>
      <sheetData sheetId="1810">
        <row r="4">
          <cell r="B4" t="str">
            <v>Agustus</v>
          </cell>
        </row>
      </sheetData>
      <sheetData sheetId="1811">
        <row r="4">
          <cell r="B4" t="str">
            <v>Agustus</v>
          </cell>
        </row>
      </sheetData>
      <sheetData sheetId="1812">
        <row r="4">
          <cell r="B4" t="str">
            <v>Agustus</v>
          </cell>
        </row>
      </sheetData>
      <sheetData sheetId="1813">
        <row r="4">
          <cell r="B4" t="str">
            <v>Agustus</v>
          </cell>
        </row>
      </sheetData>
      <sheetData sheetId="1814">
        <row r="4">
          <cell r="B4" t="str">
            <v>Agustus</v>
          </cell>
        </row>
      </sheetData>
      <sheetData sheetId="1815">
        <row r="4">
          <cell r="B4" t="str">
            <v>Agustus</v>
          </cell>
        </row>
      </sheetData>
      <sheetData sheetId="1816">
        <row r="4">
          <cell r="B4" t="str">
            <v>Agustus</v>
          </cell>
        </row>
      </sheetData>
      <sheetData sheetId="1817">
        <row r="4">
          <cell r="B4" t="str">
            <v>Agustus</v>
          </cell>
        </row>
      </sheetData>
      <sheetData sheetId="1818">
        <row r="4">
          <cell r="B4" t="str">
            <v>Agustus</v>
          </cell>
        </row>
      </sheetData>
      <sheetData sheetId="1819">
        <row r="4">
          <cell r="B4" t="str">
            <v>Agustus</v>
          </cell>
        </row>
      </sheetData>
      <sheetData sheetId="1820">
        <row r="4">
          <cell r="B4" t="str">
            <v>Agustus</v>
          </cell>
        </row>
      </sheetData>
      <sheetData sheetId="1821">
        <row r="4">
          <cell r="B4" t="str">
            <v>Agustus</v>
          </cell>
        </row>
      </sheetData>
      <sheetData sheetId="1822">
        <row r="4">
          <cell r="B4" t="str">
            <v>Agustus</v>
          </cell>
        </row>
      </sheetData>
      <sheetData sheetId="1823">
        <row r="4">
          <cell r="B4" t="str">
            <v>Agustus</v>
          </cell>
        </row>
      </sheetData>
      <sheetData sheetId="1824">
        <row r="4">
          <cell r="B4" t="str">
            <v>Agustus</v>
          </cell>
        </row>
      </sheetData>
      <sheetData sheetId="1825">
        <row r="4">
          <cell r="B4" t="str">
            <v>Agustus</v>
          </cell>
        </row>
      </sheetData>
      <sheetData sheetId="1826">
        <row r="4">
          <cell r="B4" t="str">
            <v>Agustus</v>
          </cell>
        </row>
      </sheetData>
      <sheetData sheetId="1827">
        <row r="4">
          <cell r="B4" t="str">
            <v>Agustus</v>
          </cell>
        </row>
      </sheetData>
      <sheetData sheetId="1828">
        <row r="4">
          <cell r="B4" t="str">
            <v>Agustus</v>
          </cell>
        </row>
      </sheetData>
      <sheetData sheetId="1829">
        <row r="4">
          <cell r="B4" t="str">
            <v>Agustus</v>
          </cell>
        </row>
      </sheetData>
      <sheetData sheetId="1830">
        <row r="4">
          <cell r="B4" t="str">
            <v>Agustus</v>
          </cell>
        </row>
      </sheetData>
      <sheetData sheetId="1831">
        <row r="4">
          <cell r="B4" t="str">
            <v>Agustus</v>
          </cell>
        </row>
      </sheetData>
      <sheetData sheetId="1832">
        <row r="4">
          <cell r="B4" t="str">
            <v>Agustus</v>
          </cell>
        </row>
      </sheetData>
      <sheetData sheetId="1833">
        <row r="4">
          <cell r="B4" t="str">
            <v>Agustus</v>
          </cell>
        </row>
      </sheetData>
      <sheetData sheetId="1834">
        <row r="4">
          <cell r="B4" t="str">
            <v>Agustus</v>
          </cell>
        </row>
      </sheetData>
      <sheetData sheetId="1835">
        <row r="4">
          <cell r="B4" t="str">
            <v>Agustus</v>
          </cell>
        </row>
      </sheetData>
      <sheetData sheetId="1836">
        <row r="4">
          <cell r="B4" t="str">
            <v>Agustus</v>
          </cell>
        </row>
      </sheetData>
      <sheetData sheetId="1837">
        <row r="4">
          <cell r="B4" t="str">
            <v>Agustus</v>
          </cell>
        </row>
      </sheetData>
      <sheetData sheetId="1838">
        <row r="4">
          <cell r="B4" t="str">
            <v>Agustus</v>
          </cell>
        </row>
      </sheetData>
      <sheetData sheetId="1839">
        <row r="4">
          <cell r="B4" t="str">
            <v>Agustus</v>
          </cell>
        </row>
      </sheetData>
      <sheetData sheetId="1840">
        <row r="4">
          <cell r="B4" t="str">
            <v>Agustus</v>
          </cell>
        </row>
      </sheetData>
      <sheetData sheetId="1841">
        <row r="4">
          <cell r="B4" t="str">
            <v>Agustus</v>
          </cell>
        </row>
      </sheetData>
      <sheetData sheetId="1842">
        <row r="4">
          <cell r="B4" t="str">
            <v>Agustus</v>
          </cell>
        </row>
      </sheetData>
      <sheetData sheetId="1843">
        <row r="4">
          <cell r="B4" t="str">
            <v>Agustus</v>
          </cell>
        </row>
      </sheetData>
      <sheetData sheetId="1844">
        <row r="4">
          <cell r="B4" t="str">
            <v>Agustus</v>
          </cell>
        </row>
      </sheetData>
      <sheetData sheetId="1845">
        <row r="4">
          <cell r="B4" t="str">
            <v>Agustus</v>
          </cell>
        </row>
      </sheetData>
      <sheetData sheetId="1846">
        <row r="4">
          <cell r="B4" t="str">
            <v>Agustus</v>
          </cell>
        </row>
      </sheetData>
      <sheetData sheetId="1847">
        <row r="4">
          <cell r="B4" t="str">
            <v>Agustus</v>
          </cell>
        </row>
      </sheetData>
      <sheetData sheetId="1848">
        <row r="4">
          <cell r="B4" t="str">
            <v>Agustus</v>
          </cell>
        </row>
      </sheetData>
      <sheetData sheetId="1849">
        <row r="4">
          <cell r="B4" t="str">
            <v>Agustus</v>
          </cell>
        </row>
      </sheetData>
      <sheetData sheetId="1850">
        <row r="4">
          <cell r="B4" t="str">
            <v>Agustus</v>
          </cell>
        </row>
      </sheetData>
      <sheetData sheetId="1851">
        <row r="4">
          <cell r="B4" t="str">
            <v>Agustus</v>
          </cell>
        </row>
      </sheetData>
      <sheetData sheetId="1852">
        <row r="4">
          <cell r="B4" t="str">
            <v>Agustus</v>
          </cell>
        </row>
      </sheetData>
      <sheetData sheetId="1853">
        <row r="4">
          <cell r="B4" t="str">
            <v>Agustus</v>
          </cell>
        </row>
      </sheetData>
      <sheetData sheetId="1854">
        <row r="4">
          <cell r="B4" t="str">
            <v>Agustus</v>
          </cell>
        </row>
      </sheetData>
      <sheetData sheetId="1855">
        <row r="4">
          <cell r="B4" t="str">
            <v>Agustus</v>
          </cell>
        </row>
      </sheetData>
      <sheetData sheetId="1856">
        <row r="4">
          <cell r="B4" t="str">
            <v>Agustus</v>
          </cell>
        </row>
      </sheetData>
      <sheetData sheetId="1857">
        <row r="4">
          <cell r="B4" t="str">
            <v>Agustus</v>
          </cell>
        </row>
      </sheetData>
      <sheetData sheetId="1858">
        <row r="4">
          <cell r="B4" t="str">
            <v>Agustus</v>
          </cell>
        </row>
      </sheetData>
      <sheetData sheetId="1859">
        <row r="4">
          <cell r="B4" t="str">
            <v>Agustus</v>
          </cell>
        </row>
      </sheetData>
      <sheetData sheetId="1860">
        <row r="4">
          <cell r="B4" t="str">
            <v>Agustus</v>
          </cell>
        </row>
      </sheetData>
      <sheetData sheetId="1861">
        <row r="4">
          <cell r="B4" t="str">
            <v>Agustus</v>
          </cell>
        </row>
      </sheetData>
      <sheetData sheetId="1862">
        <row r="4">
          <cell r="B4" t="str">
            <v>Agustus</v>
          </cell>
        </row>
      </sheetData>
      <sheetData sheetId="1863">
        <row r="4">
          <cell r="B4" t="str">
            <v>Agustus</v>
          </cell>
        </row>
      </sheetData>
      <sheetData sheetId="1864">
        <row r="4">
          <cell r="B4" t="str">
            <v>Agustus</v>
          </cell>
        </row>
      </sheetData>
      <sheetData sheetId="1865">
        <row r="4">
          <cell r="B4" t="str">
            <v>Agustus</v>
          </cell>
        </row>
      </sheetData>
      <sheetData sheetId="1866">
        <row r="4">
          <cell r="B4" t="str">
            <v>Agustus</v>
          </cell>
        </row>
      </sheetData>
      <sheetData sheetId="1867">
        <row r="4">
          <cell r="B4" t="str">
            <v>Agustus</v>
          </cell>
        </row>
      </sheetData>
      <sheetData sheetId="1868">
        <row r="4">
          <cell r="B4" t="str">
            <v>Agustus</v>
          </cell>
        </row>
      </sheetData>
      <sheetData sheetId="1869">
        <row r="4">
          <cell r="B4" t="str">
            <v>Agustus</v>
          </cell>
        </row>
      </sheetData>
      <sheetData sheetId="1870">
        <row r="4">
          <cell r="B4" t="str">
            <v>Agustus</v>
          </cell>
        </row>
      </sheetData>
      <sheetData sheetId="1871">
        <row r="4">
          <cell r="B4" t="str">
            <v>Agustus</v>
          </cell>
        </row>
      </sheetData>
      <sheetData sheetId="1872">
        <row r="4">
          <cell r="B4" t="str">
            <v>Agustus</v>
          </cell>
        </row>
      </sheetData>
      <sheetData sheetId="1873">
        <row r="4">
          <cell r="B4" t="str">
            <v>Agustus</v>
          </cell>
        </row>
      </sheetData>
      <sheetData sheetId="1874">
        <row r="4">
          <cell r="B4" t="str">
            <v>Agustus</v>
          </cell>
        </row>
      </sheetData>
      <sheetData sheetId="1875">
        <row r="4">
          <cell r="B4" t="str">
            <v>Agustus</v>
          </cell>
        </row>
      </sheetData>
      <sheetData sheetId="1876">
        <row r="4">
          <cell r="B4" t="str">
            <v>Agustus</v>
          </cell>
        </row>
      </sheetData>
      <sheetData sheetId="1877">
        <row r="4">
          <cell r="B4" t="str">
            <v>Agustus</v>
          </cell>
        </row>
      </sheetData>
      <sheetData sheetId="1878">
        <row r="4">
          <cell r="B4" t="str">
            <v>Agustus</v>
          </cell>
        </row>
      </sheetData>
      <sheetData sheetId="1879">
        <row r="4">
          <cell r="B4" t="str">
            <v>Agustus</v>
          </cell>
        </row>
      </sheetData>
      <sheetData sheetId="1880">
        <row r="4">
          <cell r="B4" t="str">
            <v>Agustus</v>
          </cell>
        </row>
      </sheetData>
      <sheetData sheetId="1881">
        <row r="4">
          <cell r="B4" t="str">
            <v>Agustus</v>
          </cell>
        </row>
      </sheetData>
      <sheetData sheetId="1882">
        <row r="4">
          <cell r="B4" t="str">
            <v>Agustus</v>
          </cell>
        </row>
      </sheetData>
      <sheetData sheetId="1883">
        <row r="4">
          <cell r="B4" t="str">
            <v>Agustus</v>
          </cell>
        </row>
      </sheetData>
      <sheetData sheetId="1884">
        <row r="4">
          <cell r="B4" t="str">
            <v>Agustus</v>
          </cell>
        </row>
      </sheetData>
      <sheetData sheetId="1885">
        <row r="4">
          <cell r="B4" t="str">
            <v>Agustus</v>
          </cell>
        </row>
      </sheetData>
      <sheetData sheetId="1886">
        <row r="4">
          <cell r="B4" t="str">
            <v>Agustus</v>
          </cell>
        </row>
      </sheetData>
      <sheetData sheetId="1887">
        <row r="4">
          <cell r="B4" t="str">
            <v>Agustus</v>
          </cell>
        </row>
      </sheetData>
      <sheetData sheetId="1888">
        <row r="4">
          <cell r="B4" t="str">
            <v>Agustus</v>
          </cell>
        </row>
      </sheetData>
      <sheetData sheetId="1889">
        <row r="4">
          <cell r="B4" t="str">
            <v>Agustus</v>
          </cell>
        </row>
      </sheetData>
      <sheetData sheetId="1890">
        <row r="4">
          <cell r="B4" t="str">
            <v>Agustus</v>
          </cell>
        </row>
      </sheetData>
      <sheetData sheetId="1891">
        <row r="4">
          <cell r="B4" t="str">
            <v>Agustus</v>
          </cell>
        </row>
      </sheetData>
      <sheetData sheetId="1892">
        <row r="4">
          <cell r="B4" t="str">
            <v>Agustus</v>
          </cell>
        </row>
      </sheetData>
      <sheetData sheetId="1893">
        <row r="4">
          <cell r="B4" t="str">
            <v>Agustus</v>
          </cell>
        </row>
      </sheetData>
      <sheetData sheetId="1894">
        <row r="4">
          <cell r="B4" t="str">
            <v>Agustus</v>
          </cell>
        </row>
      </sheetData>
      <sheetData sheetId="1895">
        <row r="4">
          <cell r="B4" t="str">
            <v>Agustus</v>
          </cell>
        </row>
      </sheetData>
      <sheetData sheetId="1896">
        <row r="4">
          <cell r="B4" t="str">
            <v>Agustus</v>
          </cell>
        </row>
      </sheetData>
      <sheetData sheetId="1897">
        <row r="4">
          <cell r="B4" t="str">
            <v>Agustus</v>
          </cell>
        </row>
      </sheetData>
      <sheetData sheetId="1898">
        <row r="4">
          <cell r="B4" t="str">
            <v>Agustus</v>
          </cell>
        </row>
      </sheetData>
      <sheetData sheetId="1899">
        <row r="4">
          <cell r="B4" t="str">
            <v>Agustus</v>
          </cell>
        </row>
      </sheetData>
      <sheetData sheetId="1900">
        <row r="4">
          <cell r="B4" t="str">
            <v>Agustus</v>
          </cell>
        </row>
      </sheetData>
      <sheetData sheetId="1901">
        <row r="4">
          <cell r="B4" t="str">
            <v>Agustus</v>
          </cell>
        </row>
      </sheetData>
      <sheetData sheetId="1902">
        <row r="4">
          <cell r="B4" t="str">
            <v>Agustus</v>
          </cell>
        </row>
      </sheetData>
      <sheetData sheetId="1903">
        <row r="4">
          <cell r="B4" t="str">
            <v>Agustus</v>
          </cell>
        </row>
      </sheetData>
      <sheetData sheetId="1904">
        <row r="4">
          <cell r="B4" t="str">
            <v>Agustus</v>
          </cell>
        </row>
      </sheetData>
      <sheetData sheetId="1905">
        <row r="4">
          <cell r="B4" t="str">
            <v>Agustus</v>
          </cell>
        </row>
      </sheetData>
      <sheetData sheetId="1906">
        <row r="4">
          <cell r="B4" t="str">
            <v>Agustus</v>
          </cell>
        </row>
      </sheetData>
      <sheetData sheetId="1907">
        <row r="4">
          <cell r="B4" t="str">
            <v>Agustus</v>
          </cell>
        </row>
      </sheetData>
      <sheetData sheetId="1908">
        <row r="4">
          <cell r="B4" t="str">
            <v>Agustus</v>
          </cell>
        </row>
      </sheetData>
      <sheetData sheetId="1909">
        <row r="4">
          <cell r="B4" t="str">
            <v>Agustus</v>
          </cell>
        </row>
      </sheetData>
      <sheetData sheetId="1910">
        <row r="4">
          <cell r="B4" t="str">
            <v>Agustus</v>
          </cell>
        </row>
      </sheetData>
      <sheetData sheetId="1911">
        <row r="4">
          <cell r="B4" t="str">
            <v>Agustus</v>
          </cell>
        </row>
      </sheetData>
      <sheetData sheetId="1912">
        <row r="4">
          <cell r="B4" t="str">
            <v>Agustus</v>
          </cell>
        </row>
      </sheetData>
      <sheetData sheetId="1913">
        <row r="4">
          <cell r="B4" t="str">
            <v>Agustus</v>
          </cell>
        </row>
      </sheetData>
      <sheetData sheetId="1914">
        <row r="4">
          <cell r="B4" t="str">
            <v>Agustus</v>
          </cell>
        </row>
      </sheetData>
      <sheetData sheetId="1915">
        <row r="4">
          <cell r="B4" t="str">
            <v>Agustus</v>
          </cell>
        </row>
      </sheetData>
      <sheetData sheetId="1916">
        <row r="4">
          <cell r="B4" t="str">
            <v>Agustus</v>
          </cell>
        </row>
      </sheetData>
      <sheetData sheetId="1917">
        <row r="4">
          <cell r="B4" t="str">
            <v>Agustus</v>
          </cell>
        </row>
      </sheetData>
      <sheetData sheetId="1918">
        <row r="4">
          <cell r="B4" t="str">
            <v>Agustus</v>
          </cell>
        </row>
      </sheetData>
      <sheetData sheetId="1919">
        <row r="4">
          <cell r="B4" t="str">
            <v>Agustus</v>
          </cell>
        </row>
      </sheetData>
      <sheetData sheetId="1920">
        <row r="4">
          <cell r="B4" t="str">
            <v>Agustus</v>
          </cell>
        </row>
      </sheetData>
      <sheetData sheetId="1921">
        <row r="4">
          <cell r="B4" t="str">
            <v>Agustus</v>
          </cell>
        </row>
      </sheetData>
      <sheetData sheetId="1922">
        <row r="4">
          <cell r="B4" t="str">
            <v>Agustus</v>
          </cell>
        </row>
      </sheetData>
      <sheetData sheetId="1923">
        <row r="4">
          <cell r="B4" t="str">
            <v>Agustus</v>
          </cell>
        </row>
      </sheetData>
      <sheetData sheetId="1924">
        <row r="4">
          <cell r="B4" t="str">
            <v>Agustus</v>
          </cell>
        </row>
      </sheetData>
      <sheetData sheetId="1925">
        <row r="4">
          <cell r="B4" t="str">
            <v>Agustus</v>
          </cell>
        </row>
      </sheetData>
      <sheetData sheetId="1926">
        <row r="4">
          <cell r="B4" t="str">
            <v>Agustus</v>
          </cell>
        </row>
      </sheetData>
      <sheetData sheetId="1927">
        <row r="4">
          <cell r="B4" t="str">
            <v>Agustus</v>
          </cell>
        </row>
      </sheetData>
      <sheetData sheetId="1928">
        <row r="4">
          <cell r="B4" t="str">
            <v>Agustus</v>
          </cell>
        </row>
      </sheetData>
      <sheetData sheetId="1929">
        <row r="4">
          <cell r="B4" t="str">
            <v>Agustus</v>
          </cell>
        </row>
      </sheetData>
      <sheetData sheetId="1930">
        <row r="4">
          <cell r="B4" t="str">
            <v>Agustus</v>
          </cell>
        </row>
      </sheetData>
      <sheetData sheetId="1931">
        <row r="4">
          <cell r="B4" t="str">
            <v>Agustus</v>
          </cell>
        </row>
      </sheetData>
      <sheetData sheetId="1932">
        <row r="4">
          <cell r="B4" t="str">
            <v>Agustus</v>
          </cell>
        </row>
      </sheetData>
      <sheetData sheetId="1933">
        <row r="4">
          <cell r="B4" t="str">
            <v>Agustus</v>
          </cell>
        </row>
      </sheetData>
      <sheetData sheetId="1934">
        <row r="4">
          <cell r="B4" t="str">
            <v>Agustus</v>
          </cell>
        </row>
      </sheetData>
      <sheetData sheetId="1935">
        <row r="4">
          <cell r="B4" t="str">
            <v>Agustus</v>
          </cell>
        </row>
      </sheetData>
      <sheetData sheetId="1936">
        <row r="4">
          <cell r="B4" t="str">
            <v>Agustus</v>
          </cell>
        </row>
      </sheetData>
      <sheetData sheetId="1937">
        <row r="4">
          <cell r="B4" t="str">
            <v>Agustus</v>
          </cell>
        </row>
      </sheetData>
      <sheetData sheetId="1938">
        <row r="4">
          <cell r="B4" t="str">
            <v>Agustus</v>
          </cell>
        </row>
      </sheetData>
      <sheetData sheetId="1939">
        <row r="4">
          <cell r="B4" t="str">
            <v>Agustus</v>
          </cell>
        </row>
      </sheetData>
      <sheetData sheetId="1940">
        <row r="4">
          <cell r="B4" t="str">
            <v>Agustus</v>
          </cell>
        </row>
      </sheetData>
      <sheetData sheetId="1941">
        <row r="4">
          <cell r="B4" t="str">
            <v>Agustus</v>
          </cell>
        </row>
      </sheetData>
      <sheetData sheetId="1942">
        <row r="4">
          <cell r="B4" t="str">
            <v>Agustus</v>
          </cell>
        </row>
      </sheetData>
      <sheetData sheetId="1943">
        <row r="4">
          <cell r="B4" t="str">
            <v>Agustus</v>
          </cell>
        </row>
      </sheetData>
      <sheetData sheetId="1944">
        <row r="4">
          <cell r="B4" t="str">
            <v>Agustus</v>
          </cell>
        </row>
      </sheetData>
      <sheetData sheetId="1945">
        <row r="4">
          <cell r="B4" t="str">
            <v>Agustus</v>
          </cell>
        </row>
      </sheetData>
      <sheetData sheetId="1946">
        <row r="4">
          <cell r="B4" t="str">
            <v>Agustus</v>
          </cell>
        </row>
      </sheetData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>
        <row r="4">
          <cell r="B4" t="str">
            <v>Agustus</v>
          </cell>
        </row>
      </sheetData>
      <sheetData sheetId="1957">
        <row r="4">
          <cell r="B4" t="str">
            <v>Agustus</v>
          </cell>
        </row>
      </sheetData>
      <sheetData sheetId="1958">
        <row r="4">
          <cell r="B4" t="str">
            <v>Agustus</v>
          </cell>
        </row>
      </sheetData>
      <sheetData sheetId="1959">
        <row r="4">
          <cell r="B4" t="str">
            <v>Agustus</v>
          </cell>
        </row>
      </sheetData>
      <sheetData sheetId="1960">
        <row r="4">
          <cell r="B4" t="str">
            <v>Agustus</v>
          </cell>
        </row>
      </sheetData>
      <sheetData sheetId="1961">
        <row r="4">
          <cell r="B4" t="str">
            <v>Agustus</v>
          </cell>
        </row>
      </sheetData>
      <sheetData sheetId="1962">
        <row r="4">
          <cell r="B4" t="str">
            <v>Agustus</v>
          </cell>
        </row>
      </sheetData>
      <sheetData sheetId="1963">
        <row r="4">
          <cell r="B4" t="str">
            <v>Agustus</v>
          </cell>
        </row>
      </sheetData>
      <sheetData sheetId="1964">
        <row r="4">
          <cell r="B4" t="str">
            <v>Agustus</v>
          </cell>
        </row>
      </sheetData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>
        <row r="4">
          <cell r="B4" t="str">
            <v>Agustus</v>
          </cell>
        </row>
      </sheetData>
      <sheetData sheetId="2013">
        <row r="4">
          <cell r="B4" t="str">
            <v>Agustus</v>
          </cell>
        </row>
      </sheetData>
      <sheetData sheetId="2014">
        <row r="4">
          <cell r="B4" t="str">
            <v>Agustus</v>
          </cell>
        </row>
      </sheetData>
      <sheetData sheetId="2015">
        <row r="4">
          <cell r="B4" t="str">
            <v>Agustus</v>
          </cell>
        </row>
      </sheetData>
      <sheetData sheetId="2016">
        <row r="4">
          <cell r="B4" t="str">
            <v>Agustus</v>
          </cell>
        </row>
      </sheetData>
      <sheetData sheetId="2017">
        <row r="4">
          <cell r="B4" t="str">
            <v>Agustus</v>
          </cell>
        </row>
      </sheetData>
      <sheetData sheetId="2018">
        <row r="4">
          <cell r="B4" t="str">
            <v>Agustus</v>
          </cell>
        </row>
      </sheetData>
      <sheetData sheetId="2019">
        <row r="4">
          <cell r="B4" t="str">
            <v>Agustus</v>
          </cell>
        </row>
      </sheetData>
      <sheetData sheetId="2020">
        <row r="4">
          <cell r="B4" t="str">
            <v>Agustus</v>
          </cell>
        </row>
      </sheetData>
      <sheetData sheetId="2021"/>
      <sheetData sheetId="2022">
        <row r="4">
          <cell r="B4" t="str">
            <v>Agustus</v>
          </cell>
        </row>
      </sheetData>
      <sheetData sheetId="2023">
        <row r="4">
          <cell r="B4" t="str">
            <v>Agustus</v>
          </cell>
        </row>
      </sheetData>
      <sheetData sheetId="2024">
        <row r="4">
          <cell r="B4" t="str">
            <v>Agustus</v>
          </cell>
        </row>
      </sheetData>
      <sheetData sheetId="2025">
        <row r="4">
          <cell r="B4" t="str">
            <v>Agustus</v>
          </cell>
        </row>
      </sheetData>
      <sheetData sheetId="2026">
        <row r="4">
          <cell r="B4" t="str">
            <v>Agustus</v>
          </cell>
        </row>
      </sheetData>
      <sheetData sheetId="2027">
        <row r="4">
          <cell r="B4" t="str">
            <v>Agustus</v>
          </cell>
        </row>
      </sheetData>
      <sheetData sheetId="2028">
        <row r="4">
          <cell r="B4" t="str">
            <v>Agustus</v>
          </cell>
        </row>
      </sheetData>
      <sheetData sheetId="2029">
        <row r="4">
          <cell r="B4" t="str">
            <v>Agustus</v>
          </cell>
        </row>
      </sheetData>
      <sheetData sheetId="2030">
        <row r="4">
          <cell r="B4" t="str">
            <v>Agustus</v>
          </cell>
        </row>
      </sheetData>
      <sheetData sheetId="2031">
        <row r="4">
          <cell r="B4" t="str">
            <v>Agustus</v>
          </cell>
        </row>
      </sheetData>
      <sheetData sheetId="2032">
        <row r="4">
          <cell r="B4" t="str">
            <v>Agustus</v>
          </cell>
        </row>
      </sheetData>
      <sheetData sheetId="2033">
        <row r="4">
          <cell r="B4" t="str">
            <v>Agustus</v>
          </cell>
        </row>
      </sheetData>
      <sheetData sheetId="2034">
        <row r="4">
          <cell r="B4" t="str">
            <v>Agustus</v>
          </cell>
        </row>
      </sheetData>
      <sheetData sheetId="2035">
        <row r="4">
          <cell r="B4" t="str">
            <v>Agustus</v>
          </cell>
        </row>
      </sheetData>
      <sheetData sheetId="2036">
        <row r="4">
          <cell r="B4" t="str">
            <v>Agustus</v>
          </cell>
        </row>
      </sheetData>
      <sheetData sheetId="2037">
        <row r="4">
          <cell r="B4" t="str">
            <v>Agustus</v>
          </cell>
        </row>
      </sheetData>
      <sheetData sheetId="2038">
        <row r="4">
          <cell r="B4" t="str">
            <v>Agustus</v>
          </cell>
        </row>
      </sheetData>
      <sheetData sheetId="2039">
        <row r="4">
          <cell r="B4" t="str">
            <v>Agustus</v>
          </cell>
        </row>
      </sheetData>
      <sheetData sheetId="2040">
        <row r="4">
          <cell r="B4" t="str">
            <v>Agustus</v>
          </cell>
        </row>
      </sheetData>
      <sheetData sheetId="2041">
        <row r="4">
          <cell r="B4" t="str">
            <v>Agustus</v>
          </cell>
        </row>
      </sheetData>
      <sheetData sheetId="2042">
        <row r="4">
          <cell r="B4" t="str">
            <v>Agustus</v>
          </cell>
        </row>
      </sheetData>
      <sheetData sheetId="2043">
        <row r="4">
          <cell r="B4" t="str">
            <v>Agustus</v>
          </cell>
        </row>
      </sheetData>
      <sheetData sheetId="2044">
        <row r="4">
          <cell r="B4" t="str">
            <v>Agustus</v>
          </cell>
        </row>
      </sheetData>
      <sheetData sheetId="2045">
        <row r="4">
          <cell r="B4" t="str">
            <v>Agustus</v>
          </cell>
        </row>
      </sheetData>
      <sheetData sheetId="2046">
        <row r="4">
          <cell r="B4" t="str">
            <v>Agustus</v>
          </cell>
        </row>
      </sheetData>
      <sheetData sheetId="2047">
        <row r="4">
          <cell r="B4" t="str">
            <v>Agustus</v>
          </cell>
        </row>
      </sheetData>
      <sheetData sheetId="2048">
        <row r="4">
          <cell r="B4" t="str">
            <v>Agustus</v>
          </cell>
        </row>
      </sheetData>
      <sheetData sheetId="2049">
        <row r="4">
          <cell r="B4" t="str">
            <v>Agustus</v>
          </cell>
        </row>
      </sheetData>
      <sheetData sheetId="2050">
        <row r="4">
          <cell r="B4" t="str">
            <v>Agustus</v>
          </cell>
        </row>
      </sheetData>
      <sheetData sheetId="2051">
        <row r="4">
          <cell r="B4" t="str">
            <v>Agustus</v>
          </cell>
        </row>
      </sheetData>
      <sheetData sheetId="2052">
        <row r="4">
          <cell r="B4" t="str">
            <v>Agustus</v>
          </cell>
        </row>
      </sheetData>
      <sheetData sheetId="2053">
        <row r="4">
          <cell r="B4" t="str">
            <v>Agustus</v>
          </cell>
        </row>
      </sheetData>
      <sheetData sheetId="2054">
        <row r="4">
          <cell r="B4" t="str">
            <v>Agustus</v>
          </cell>
        </row>
      </sheetData>
      <sheetData sheetId="2055">
        <row r="4">
          <cell r="B4" t="str">
            <v>Agustus</v>
          </cell>
        </row>
      </sheetData>
      <sheetData sheetId="2056">
        <row r="4">
          <cell r="B4" t="str">
            <v>Agustus</v>
          </cell>
        </row>
      </sheetData>
      <sheetData sheetId="2057">
        <row r="4">
          <cell r="B4" t="str">
            <v>Agustus</v>
          </cell>
        </row>
      </sheetData>
      <sheetData sheetId="2058">
        <row r="4">
          <cell r="B4" t="str">
            <v>Agustus</v>
          </cell>
        </row>
      </sheetData>
      <sheetData sheetId="2059">
        <row r="4">
          <cell r="B4" t="str">
            <v>Agustus</v>
          </cell>
        </row>
      </sheetData>
      <sheetData sheetId="2060">
        <row r="4">
          <cell r="B4" t="str">
            <v>Agustus</v>
          </cell>
        </row>
      </sheetData>
      <sheetData sheetId="2061">
        <row r="4">
          <cell r="B4" t="str">
            <v>Agustus</v>
          </cell>
        </row>
      </sheetData>
      <sheetData sheetId="2062">
        <row r="4">
          <cell r="B4" t="str">
            <v>Agustus</v>
          </cell>
        </row>
      </sheetData>
      <sheetData sheetId="2063">
        <row r="4">
          <cell r="B4" t="str">
            <v>Agustus</v>
          </cell>
        </row>
      </sheetData>
      <sheetData sheetId="2064">
        <row r="4">
          <cell r="B4" t="str">
            <v>Agustus</v>
          </cell>
        </row>
      </sheetData>
      <sheetData sheetId="2065">
        <row r="4">
          <cell r="B4" t="str">
            <v>Agustus</v>
          </cell>
        </row>
      </sheetData>
      <sheetData sheetId="2066">
        <row r="4">
          <cell r="B4" t="str">
            <v>Agustus</v>
          </cell>
        </row>
      </sheetData>
      <sheetData sheetId="2067">
        <row r="4">
          <cell r="B4" t="str">
            <v>Agustus</v>
          </cell>
        </row>
      </sheetData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>
        <row r="4">
          <cell r="B4" t="str">
            <v>Agustus</v>
          </cell>
        </row>
      </sheetData>
      <sheetData sheetId="2077">
        <row r="4">
          <cell r="B4" t="str">
            <v>Agustus</v>
          </cell>
        </row>
      </sheetData>
      <sheetData sheetId="2078">
        <row r="4">
          <cell r="B4" t="str">
            <v>Agustus</v>
          </cell>
        </row>
      </sheetData>
      <sheetData sheetId="2079"/>
      <sheetData sheetId="2080"/>
      <sheetData sheetId="2081"/>
      <sheetData sheetId="2082"/>
      <sheetData sheetId="2083"/>
      <sheetData sheetId="2084"/>
      <sheetData sheetId="2085">
        <row r="4">
          <cell r="B4" t="str">
            <v>Agustus</v>
          </cell>
        </row>
      </sheetData>
      <sheetData sheetId="2086">
        <row r="4">
          <cell r="B4" t="str">
            <v>Agustus</v>
          </cell>
        </row>
      </sheetData>
      <sheetData sheetId="2087">
        <row r="4">
          <cell r="B4" t="str">
            <v>Agustus</v>
          </cell>
        </row>
      </sheetData>
      <sheetData sheetId="2088">
        <row r="4">
          <cell r="B4" t="str">
            <v>Agustus</v>
          </cell>
        </row>
      </sheetData>
      <sheetData sheetId="2089">
        <row r="4">
          <cell r="B4" t="str">
            <v>Agustus</v>
          </cell>
        </row>
      </sheetData>
      <sheetData sheetId="2090"/>
      <sheetData sheetId="2091"/>
      <sheetData sheetId="2092"/>
      <sheetData sheetId="2093"/>
      <sheetData sheetId="2094"/>
      <sheetData sheetId="2095"/>
      <sheetData sheetId="2096">
        <row r="4">
          <cell r="B4" t="str">
            <v>Agustus</v>
          </cell>
        </row>
      </sheetData>
      <sheetData sheetId="2097">
        <row r="4">
          <cell r="B4" t="str">
            <v>Agustus</v>
          </cell>
        </row>
      </sheetData>
      <sheetData sheetId="2098">
        <row r="4">
          <cell r="B4" t="str">
            <v>Agustus</v>
          </cell>
        </row>
      </sheetData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>
        <row r="4">
          <cell r="B4" t="str">
            <v>Agustus</v>
          </cell>
        </row>
      </sheetData>
      <sheetData sheetId="2108">
        <row r="4">
          <cell r="B4" t="str">
            <v>Agustus</v>
          </cell>
        </row>
      </sheetData>
      <sheetData sheetId="2109">
        <row r="4">
          <cell r="B4" t="str">
            <v>Agustus</v>
          </cell>
        </row>
      </sheetData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>
        <row r="4">
          <cell r="B4" t="str">
            <v>Agustus</v>
          </cell>
        </row>
      </sheetData>
      <sheetData sheetId="2119">
        <row r="4">
          <cell r="B4" t="str">
            <v>Agustus</v>
          </cell>
        </row>
      </sheetData>
      <sheetData sheetId="2120">
        <row r="4">
          <cell r="B4" t="str">
            <v>Agustus</v>
          </cell>
        </row>
      </sheetData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>
        <row r="4">
          <cell r="B4" t="str">
            <v>Agustus</v>
          </cell>
        </row>
      </sheetData>
      <sheetData sheetId="2131">
        <row r="4">
          <cell r="B4" t="str">
            <v>Agustus</v>
          </cell>
        </row>
      </sheetData>
      <sheetData sheetId="2132">
        <row r="4">
          <cell r="B4" t="str">
            <v>Agustus</v>
          </cell>
        </row>
      </sheetData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>
        <row r="4">
          <cell r="B4" t="str">
            <v>Agustus</v>
          </cell>
        </row>
      </sheetData>
      <sheetData sheetId="2142">
        <row r="4">
          <cell r="B4" t="str">
            <v>Agustus</v>
          </cell>
        </row>
      </sheetData>
      <sheetData sheetId="2143">
        <row r="4">
          <cell r="B4" t="str">
            <v>Agustus</v>
          </cell>
        </row>
      </sheetData>
      <sheetData sheetId="2144">
        <row r="4">
          <cell r="B4" t="str">
            <v>Agustus</v>
          </cell>
        </row>
      </sheetData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>
        <row r="4">
          <cell r="B4" t="str">
            <v>Agustus</v>
          </cell>
        </row>
      </sheetData>
      <sheetData sheetId="2152">
        <row r="4">
          <cell r="B4" t="str">
            <v>Agustus</v>
          </cell>
        </row>
      </sheetData>
      <sheetData sheetId="2153">
        <row r="4">
          <cell r="B4" t="str">
            <v>Agustus</v>
          </cell>
        </row>
      </sheetData>
      <sheetData sheetId="2154"/>
      <sheetData sheetId="2155"/>
      <sheetData sheetId="2156"/>
      <sheetData sheetId="2157"/>
      <sheetData sheetId="2158"/>
      <sheetData sheetId="2159"/>
      <sheetData sheetId="2160">
        <row r="4">
          <cell r="B4" t="str">
            <v>Agustus</v>
          </cell>
        </row>
      </sheetData>
      <sheetData sheetId="2161">
        <row r="4">
          <cell r="B4" t="str">
            <v>Agustus</v>
          </cell>
        </row>
      </sheetData>
      <sheetData sheetId="2162">
        <row r="4">
          <cell r="B4" t="str">
            <v>Agustus</v>
          </cell>
        </row>
      </sheetData>
      <sheetData sheetId="2163">
        <row r="4">
          <cell r="B4" t="str">
            <v>Agustus</v>
          </cell>
        </row>
      </sheetData>
      <sheetData sheetId="2164">
        <row r="4">
          <cell r="B4" t="str">
            <v>Agustus</v>
          </cell>
        </row>
      </sheetData>
      <sheetData sheetId="2165"/>
      <sheetData sheetId="2166">
        <row r="4">
          <cell r="B4" t="str">
            <v>Agustus</v>
          </cell>
        </row>
      </sheetData>
      <sheetData sheetId="2167">
        <row r="4">
          <cell r="B4" t="str">
            <v>Agustus</v>
          </cell>
        </row>
      </sheetData>
      <sheetData sheetId="2168">
        <row r="4">
          <cell r="B4" t="str">
            <v>Agustus</v>
          </cell>
        </row>
      </sheetData>
      <sheetData sheetId="2169"/>
      <sheetData sheetId="2170"/>
      <sheetData sheetId="2171"/>
      <sheetData sheetId="2172"/>
      <sheetData sheetId="2173"/>
      <sheetData sheetId="2174"/>
      <sheetData sheetId="2175">
        <row r="4">
          <cell r="B4" t="str">
            <v>Agustus</v>
          </cell>
        </row>
      </sheetData>
      <sheetData sheetId="2176">
        <row r="4">
          <cell r="B4" t="str">
            <v>Agustus</v>
          </cell>
        </row>
      </sheetData>
      <sheetData sheetId="2177">
        <row r="4">
          <cell r="B4" t="str">
            <v>Agustus</v>
          </cell>
        </row>
      </sheetData>
      <sheetData sheetId="2178">
        <row r="4">
          <cell r="B4" t="str">
            <v>Agustus</v>
          </cell>
        </row>
      </sheetData>
      <sheetData sheetId="2179">
        <row r="4">
          <cell r="B4" t="str">
            <v>Agustus</v>
          </cell>
        </row>
      </sheetData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>
        <row r="4">
          <cell r="B4" t="str">
            <v>Agustus</v>
          </cell>
        </row>
      </sheetData>
      <sheetData sheetId="2192">
        <row r="4">
          <cell r="B4" t="str">
            <v>Agustus</v>
          </cell>
        </row>
      </sheetData>
      <sheetData sheetId="2193">
        <row r="4">
          <cell r="B4" t="str">
            <v>Agustus</v>
          </cell>
        </row>
      </sheetData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>
        <row r="4">
          <cell r="B4" t="str">
            <v>Agustus</v>
          </cell>
        </row>
      </sheetData>
      <sheetData sheetId="2207">
        <row r="4">
          <cell r="B4" t="str">
            <v>Agustus</v>
          </cell>
        </row>
      </sheetData>
      <sheetData sheetId="2208">
        <row r="4">
          <cell r="B4" t="str">
            <v>Agustus</v>
          </cell>
        </row>
      </sheetData>
      <sheetData sheetId="2209"/>
      <sheetData sheetId="2210"/>
      <sheetData sheetId="2211"/>
      <sheetData sheetId="2212"/>
      <sheetData sheetId="2213"/>
      <sheetData sheetId="2214"/>
      <sheetData sheetId="2215">
        <row r="4">
          <cell r="B4" t="str">
            <v>Agustus</v>
          </cell>
        </row>
      </sheetData>
      <sheetData sheetId="2216"/>
      <sheetData sheetId="2217"/>
      <sheetData sheetId="2218"/>
      <sheetData sheetId="2219"/>
      <sheetData sheetId="2220"/>
      <sheetData sheetId="2221">
        <row r="4">
          <cell r="B4" t="str">
            <v>Agustus</v>
          </cell>
        </row>
      </sheetData>
      <sheetData sheetId="2222">
        <row r="4">
          <cell r="B4" t="str">
            <v>Agustus</v>
          </cell>
        </row>
      </sheetData>
      <sheetData sheetId="2223">
        <row r="4">
          <cell r="B4" t="str">
            <v>Agustus</v>
          </cell>
        </row>
      </sheetData>
      <sheetData sheetId="2224"/>
      <sheetData sheetId="2225"/>
      <sheetData sheetId="2226"/>
      <sheetData sheetId="2227"/>
      <sheetData sheetId="2228"/>
      <sheetData sheetId="2229"/>
      <sheetData sheetId="2230">
        <row r="4">
          <cell r="B4" t="str">
            <v>Agustus</v>
          </cell>
        </row>
      </sheetData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>
        <row r="4">
          <cell r="B4" t="str">
            <v>Agustus</v>
          </cell>
        </row>
      </sheetData>
      <sheetData sheetId="2237">
        <row r="4">
          <cell r="B4" t="str">
            <v>Agustus</v>
          </cell>
        </row>
      </sheetData>
      <sheetData sheetId="2238">
        <row r="4">
          <cell r="B4" t="str">
            <v>Agustus</v>
          </cell>
        </row>
      </sheetData>
      <sheetData sheetId="2239">
        <row r="4">
          <cell r="B4" t="str">
            <v>Agustus</v>
          </cell>
        </row>
      </sheetData>
      <sheetData sheetId="2240"/>
      <sheetData sheetId="2241"/>
      <sheetData sheetId="2242"/>
      <sheetData sheetId="2243"/>
      <sheetData sheetId="2244"/>
      <sheetData sheetId="2245">
        <row r="4">
          <cell r="B4" t="str">
            <v>Agustus</v>
          </cell>
        </row>
      </sheetData>
      <sheetData sheetId="2246">
        <row r="4">
          <cell r="B4" t="str">
            <v>Agustus</v>
          </cell>
        </row>
      </sheetData>
      <sheetData sheetId="2247">
        <row r="4">
          <cell r="B4" t="str">
            <v>Agustus</v>
          </cell>
        </row>
      </sheetData>
      <sheetData sheetId="2248">
        <row r="4">
          <cell r="B4" t="str">
            <v>Agustus</v>
          </cell>
        </row>
      </sheetData>
      <sheetData sheetId="2249"/>
      <sheetData sheetId="2250"/>
      <sheetData sheetId="2251">
        <row r="4">
          <cell r="B4" t="str">
            <v>Agustus</v>
          </cell>
        </row>
      </sheetData>
      <sheetData sheetId="2252">
        <row r="4">
          <cell r="B4" t="str">
            <v>Agustus</v>
          </cell>
        </row>
      </sheetData>
      <sheetData sheetId="2253">
        <row r="4">
          <cell r="B4" t="str">
            <v>Agustus</v>
          </cell>
        </row>
      </sheetData>
      <sheetData sheetId="2254">
        <row r="4">
          <cell r="B4" t="str">
            <v>Agustus</v>
          </cell>
        </row>
      </sheetData>
      <sheetData sheetId="2255">
        <row r="4">
          <cell r="B4" t="str">
            <v>Agustus</v>
          </cell>
        </row>
      </sheetData>
      <sheetData sheetId="2256">
        <row r="4">
          <cell r="B4" t="str">
            <v>Agustus</v>
          </cell>
        </row>
      </sheetData>
      <sheetData sheetId="2257">
        <row r="4">
          <cell r="B4" t="str">
            <v>Agustus</v>
          </cell>
        </row>
      </sheetData>
      <sheetData sheetId="2258"/>
      <sheetData sheetId="2259"/>
      <sheetData sheetId="2260">
        <row r="4">
          <cell r="B4" t="str">
            <v>Agustus</v>
          </cell>
        </row>
      </sheetData>
      <sheetData sheetId="2261">
        <row r="4">
          <cell r="B4" t="str">
            <v>Agustus</v>
          </cell>
        </row>
      </sheetData>
      <sheetData sheetId="2262">
        <row r="4">
          <cell r="B4" t="str">
            <v>Agustus</v>
          </cell>
        </row>
      </sheetData>
      <sheetData sheetId="2263">
        <row r="4">
          <cell r="B4" t="str">
            <v>Agustus</v>
          </cell>
        </row>
      </sheetData>
      <sheetData sheetId="2264"/>
      <sheetData sheetId="2265"/>
      <sheetData sheetId="2266"/>
      <sheetData sheetId="2267">
        <row r="4">
          <cell r="B4" t="str">
            <v>Agustus</v>
          </cell>
        </row>
      </sheetData>
      <sheetData sheetId="2268">
        <row r="4">
          <cell r="B4" t="str">
            <v>Agustus</v>
          </cell>
        </row>
      </sheetData>
      <sheetData sheetId="2269">
        <row r="4">
          <cell r="B4" t="str">
            <v>Agustus</v>
          </cell>
        </row>
      </sheetData>
      <sheetData sheetId="2270">
        <row r="4">
          <cell r="B4" t="str">
            <v>Agustus</v>
          </cell>
        </row>
      </sheetData>
      <sheetData sheetId="2271">
        <row r="4">
          <cell r="B4" t="str">
            <v>Agustus</v>
          </cell>
        </row>
      </sheetData>
      <sheetData sheetId="2272">
        <row r="4">
          <cell r="B4" t="str">
            <v>Agustus</v>
          </cell>
        </row>
      </sheetData>
      <sheetData sheetId="2273"/>
      <sheetData sheetId="2274"/>
      <sheetData sheetId="2275"/>
      <sheetData sheetId="2276">
        <row r="4">
          <cell r="B4" t="str">
            <v>Agustus</v>
          </cell>
        </row>
      </sheetData>
      <sheetData sheetId="2277">
        <row r="4">
          <cell r="B4" t="str">
            <v>Agustus</v>
          </cell>
        </row>
      </sheetData>
      <sheetData sheetId="2278">
        <row r="4">
          <cell r="B4" t="str">
            <v>Agustus</v>
          </cell>
        </row>
      </sheetData>
      <sheetData sheetId="2279"/>
      <sheetData sheetId="2280"/>
      <sheetData sheetId="2281"/>
      <sheetData sheetId="2282">
        <row r="4">
          <cell r="B4" t="str">
            <v>Agustus</v>
          </cell>
        </row>
      </sheetData>
      <sheetData sheetId="2283">
        <row r="4">
          <cell r="B4" t="str">
            <v>Agustus</v>
          </cell>
        </row>
      </sheetData>
      <sheetData sheetId="2284">
        <row r="4">
          <cell r="B4" t="str">
            <v>Agustus</v>
          </cell>
        </row>
      </sheetData>
      <sheetData sheetId="2285">
        <row r="4">
          <cell r="B4" t="str">
            <v>Agustus</v>
          </cell>
        </row>
      </sheetData>
      <sheetData sheetId="2286">
        <row r="4">
          <cell r="B4" t="str">
            <v>Agustus</v>
          </cell>
        </row>
      </sheetData>
      <sheetData sheetId="2287">
        <row r="4">
          <cell r="B4" t="str">
            <v>Agustus</v>
          </cell>
        </row>
      </sheetData>
      <sheetData sheetId="2288"/>
      <sheetData sheetId="2289"/>
      <sheetData sheetId="2290"/>
      <sheetData sheetId="2291">
        <row r="4">
          <cell r="B4" t="str">
            <v>Agustus</v>
          </cell>
        </row>
      </sheetData>
      <sheetData sheetId="2292">
        <row r="4">
          <cell r="B4" t="str">
            <v>Agustus</v>
          </cell>
        </row>
      </sheetData>
      <sheetData sheetId="2293">
        <row r="4">
          <cell r="B4" t="str">
            <v>Agustus</v>
          </cell>
        </row>
      </sheetData>
      <sheetData sheetId="2294"/>
      <sheetData sheetId="2295"/>
      <sheetData sheetId="2296"/>
      <sheetData sheetId="2297"/>
      <sheetData sheetId="2298"/>
      <sheetData sheetId="2299"/>
      <sheetData sheetId="2300">
        <row r="4">
          <cell r="B4" t="str">
            <v>Agustus</v>
          </cell>
        </row>
      </sheetData>
      <sheetData sheetId="2301">
        <row r="4">
          <cell r="B4" t="str">
            <v>Agustus</v>
          </cell>
        </row>
      </sheetData>
      <sheetData sheetId="2302">
        <row r="4">
          <cell r="B4" t="str">
            <v>Agustus</v>
          </cell>
        </row>
      </sheetData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>
        <row r="4">
          <cell r="B4" t="str">
            <v>Agustus</v>
          </cell>
        </row>
      </sheetData>
      <sheetData sheetId="2447">
        <row r="4">
          <cell r="B4" t="str">
            <v>Agustus</v>
          </cell>
        </row>
      </sheetData>
      <sheetData sheetId="2448">
        <row r="4">
          <cell r="B4" t="str">
            <v>Agustus</v>
          </cell>
        </row>
      </sheetData>
      <sheetData sheetId="2449"/>
      <sheetData sheetId="2450"/>
      <sheetData sheetId="2451"/>
      <sheetData sheetId="2452"/>
      <sheetData sheetId="2453"/>
      <sheetData sheetId="2454"/>
      <sheetData sheetId="2455">
        <row r="4">
          <cell r="B4" t="str">
            <v>Agustus</v>
          </cell>
        </row>
      </sheetData>
      <sheetData sheetId="2456">
        <row r="4">
          <cell r="B4" t="str">
            <v>Agustus</v>
          </cell>
        </row>
      </sheetData>
      <sheetData sheetId="2457">
        <row r="4">
          <cell r="B4" t="str">
            <v>Agustus</v>
          </cell>
        </row>
      </sheetData>
      <sheetData sheetId="2458"/>
      <sheetData sheetId="2459">
        <row r="4">
          <cell r="B4" t="str">
            <v>Agustus</v>
          </cell>
        </row>
      </sheetData>
      <sheetData sheetId="2460">
        <row r="4">
          <cell r="B4" t="str">
            <v>Agustus</v>
          </cell>
        </row>
      </sheetData>
      <sheetData sheetId="2461">
        <row r="4">
          <cell r="B4" t="str">
            <v>Agustus</v>
          </cell>
        </row>
      </sheetData>
      <sheetData sheetId="2462"/>
      <sheetData sheetId="2463"/>
      <sheetData sheetId="2464"/>
      <sheetData sheetId="2465"/>
      <sheetData sheetId="2466"/>
      <sheetData sheetId="2467"/>
      <sheetData sheetId="2468">
        <row r="4">
          <cell r="B4" t="str">
            <v>Agustus</v>
          </cell>
        </row>
      </sheetData>
      <sheetData sheetId="2469">
        <row r="4">
          <cell r="B4" t="str">
            <v>Agustus</v>
          </cell>
        </row>
      </sheetData>
      <sheetData sheetId="2470">
        <row r="4">
          <cell r="B4" t="str">
            <v>Agustus</v>
          </cell>
        </row>
      </sheetData>
      <sheetData sheetId="2471"/>
      <sheetData sheetId="2472">
        <row r="4">
          <cell r="B4" t="str">
            <v>Agustus</v>
          </cell>
        </row>
      </sheetData>
      <sheetData sheetId="2473">
        <row r="4">
          <cell r="B4" t="str">
            <v>Agustus</v>
          </cell>
        </row>
      </sheetData>
      <sheetData sheetId="2474">
        <row r="4">
          <cell r="B4" t="str">
            <v>Agustus</v>
          </cell>
        </row>
      </sheetData>
      <sheetData sheetId="2475"/>
      <sheetData sheetId="2476"/>
      <sheetData sheetId="2477"/>
      <sheetData sheetId="2478"/>
      <sheetData sheetId="2479"/>
      <sheetData sheetId="2480"/>
      <sheetData sheetId="2481">
        <row r="4">
          <cell r="B4" t="str">
            <v>Agustus</v>
          </cell>
        </row>
      </sheetData>
      <sheetData sheetId="2482">
        <row r="4">
          <cell r="B4" t="str">
            <v>Agustus</v>
          </cell>
        </row>
      </sheetData>
      <sheetData sheetId="2483">
        <row r="4">
          <cell r="B4" t="str">
            <v>Agustus</v>
          </cell>
        </row>
      </sheetData>
      <sheetData sheetId="2484"/>
      <sheetData sheetId="2485">
        <row r="4">
          <cell r="B4" t="str">
            <v>Agustus</v>
          </cell>
        </row>
      </sheetData>
      <sheetData sheetId="2486">
        <row r="4">
          <cell r="B4" t="str">
            <v>Agustus</v>
          </cell>
        </row>
      </sheetData>
      <sheetData sheetId="2487">
        <row r="4">
          <cell r="B4" t="str">
            <v>Agustus</v>
          </cell>
        </row>
      </sheetData>
      <sheetData sheetId="2488">
        <row r="4">
          <cell r="B4" t="str">
            <v>Agustus</v>
          </cell>
        </row>
      </sheetData>
      <sheetData sheetId="2489"/>
      <sheetData sheetId="2490"/>
      <sheetData sheetId="2491"/>
      <sheetData sheetId="2492"/>
      <sheetData sheetId="2493"/>
      <sheetData sheetId="2494">
        <row r="4">
          <cell r="B4" t="str">
            <v>Agustus</v>
          </cell>
        </row>
      </sheetData>
      <sheetData sheetId="2495">
        <row r="4">
          <cell r="B4" t="str">
            <v>Agustus</v>
          </cell>
        </row>
      </sheetData>
      <sheetData sheetId="2496">
        <row r="4">
          <cell r="B4" t="str">
            <v>Agustus</v>
          </cell>
        </row>
      </sheetData>
      <sheetData sheetId="2497">
        <row r="4">
          <cell r="B4" t="str">
            <v>Agustus</v>
          </cell>
        </row>
      </sheetData>
      <sheetData sheetId="2498"/>
      <sheetData sheetId="2499">
        <row r="4">
          <cell r="B4" t="str">
            <v>Agustus</v>
          </cell>
        </row>
      </sheetData>
      <sheetData sheetId="2500">
        <row r="4">
          <cell r="B4" t="str">
            <v>Agustus</v>
          </cell>
        </row>
      </sheetData>
      <sheetData sheetId="2501">
        <row r="4">
          <cell r="B4" t="str">
            <v>Agustus</v>
          </cell>
        </row>
      </sheetData>
      <sheetData sheetId="2502"/>
      <sheetData sheetId="2503"/>
      <sheetData sheetId="2504"/>
      <sheetData sheetId="2505"/>
      <sheetData sheetId="2506"/>
      <sheetData sheetId="2507"/>
      <sheetData sheetId="2508">
        <row r="4">
          <cell r="B4" t="str">
            <v>Agustus</v>
          </cell>
        </row>
      </sheetData>
      <sheetData sheetId="2509">
        <row r="4">
          <cell r="B4" t="str">
            <v>Agustus</v>
          </cell>
        </row>
      </sheetData>
      <sheetData sheetId="2510">
        <row r="4">
          <cell r="B4" t="str">
            <v>Agustus</v>
          </cell>
        </row>
      </sheetData>
      <sheetData sheetId="2511"/>
      <sheetData sheetId="2512">
        <row r="4">
          <cell r="B4" t="str">
            <v>Agustus</v>
          </cell>
        </row>
      </sheetData>
      <sheetData sheetId="2513">
        <row r="4">
          <cell r="B4" t="str">
            <v>Agustus</v>
          </cell>
        </row>
      </sheetData>
      <sheetData sheetId="2514">
        <row r="4">
          <cell r="B4" t="str">
            <v>Agustus</v>
          </cell>
        </row>
      </sheetData>
      <sheetData sheetId="2515"/>
      <sheetData sheetId="2516"/>
      <sheetData sheetId="2517"/>
      <sheetData sheetId="2518"/>
      <sheetData sheetId="2519"/>
      <sheetData sheetId="2520"/>
      <sheetData sheetId="2521">
        <row r="4">
          <cell r="B4" t="str">
            <v>Agustus</v>
          </cell>
        </row>
      </sheetData>
      <sheetData sheetId="2522">
        <row r="4">
          <cell r="B4" t="str">
            <v>Agustus</v>
          </cell>
        </row>
      </sheetData>
      <sheetData sheetId="2523">
        <row r="4">
          <cell r="B4" t="str">
            <v>Agustus</v>
          </cell>
        </row>
      </sheetData>
      <sheetData sheetId="2524"/>
      <sheetData sheetId="2525">
        <row r="4">
          <cell r="B4" t="str">
            <v>Agustus</v>
          </cell>
        </row>
      </sheetData>
      <sheetData sheetId="2526">
        <row r="4">
          <cell r="B4" t="str">
            <v>Agustus</v>
          </cell>
        </row>
      </sheetData>
      <sheetData sheetId="2527">
        <row r="4">
          <cell r="B4" t="str">
            <v>Agustus</v>
          </cell>
        </row>
      </sheetData>
      <sheetData sheetId="2528"/>
      <sheetData sheetId="2529"/>
      <sheetData sheetId="2530"/>
      <sheetData sheetId="2531">
        <row r="4">
          <cell r="B4" t="str">
            <v>Agustus</v>
          </cell>
        </row>
      </sheetData>
      <sheetData sheetId="2532">
        <row r="4">
          <cell r="B4" t="str">
            <v>Agustus</v>
          </cell>
        </row>
      </sheetData>
      <sheetData sheetId="2533">
        <row r="4">
          <cell r="B4" t="str">
            <v>Agustus</v>
          </cell>
        </row>
      </sheetData>
      <sheetData sheetId="2534">
        <row r="4">
          <cell r="B4" t="str">
            <v>Agustus</v>
          </cell>
        </row>
      </sheetData>
      <sheetData sheetId="2535">
        <row r="4">
          <cell r="B4" t="str">
            <v>Agustus</v>
          </cell>
        </row>
      </sheetData>
      <sheetData sheetId="2536">
        <row r="4">
          <cell r="B4" t="str">
            <v>Agustus</v>
          </cell>
        </row>
      </sheetData>
      <sheetData sheetId="2537"/>
      <sheetData sheetId="2538"/>
      <sheetData sheetId="2539"/>
      <sheetData sheetId="2540">
        <row r="4">
          <cell r="B4" t="str">
            <v>Agustus</v>
          </cell>
        </row>
      </sheetData>
      <sheetData sheetId="2541">
        <row r="4">
          <cell r="B4" t="str">
            <v>Agustus</v>
          </cell>
        </row>
      </sheetData>
      <sheetData sheetId="2542">
        <row r="4">
          <cell r="B4" t="str">
            <v>Agustus</v>
          </cell>
        </row>
      </sheetData>
      <sheetData sheetId="2543"/>
      <sheetData sheetId="2544">
        <row r="4">
          <cell r="B4" t="str">
            <v>Agustus</v>
          </cell>
        </row>
      </sheetData>
      <sheetData sheetId="2545">
        <row r="4">
          <cell r="B4" t="str">
            <v>Agustus</v>
          </cell>
        </row>
      </sheetData>
      <sheetData sheetId="2546">
        <row r="4">
          <cell r="B4" t="str">
            <v>Agustus</v>
          </cell>
        </row>
      </sheetData>
      <sheetData sheetId="2547"/>
      <sheetData sheetId="2548"/>
      <sheetData sheetId="2549">
        <row r="4">
          <cell r="B4" t="str">
            <v>Agustus</v>
          </cell>
        </row>
      </sheetData>
      <sheetData sheetId="2550">
        <row r="4">
          <cell r="B4" t="str">
            <v>Agustus</v>
          </cell>
        </row>
      </sheetData>
      <sheetData sheetId="2551">
        <row r="4">
          <cell r="B4" t="str">
            <v>Agustus</v>
          </cell>
        </row>
      </sheetData>
      <sheetData sheetId="2552"/>
      <sheetData sheetId="2553">
        <row r="4">
          <cell r="B4" t="str">
            <v>Agustus</v>
          </cell>
        </row>
      </sheetData>
      <sheetData sheetId="2554">
        <row r="4">
          <cell r="B4" t="str">
            <v>Agustus</v>
          </cell>
        </row>
      </sheetData>
      <sheetData sheetId="2555">
        <row r="4">
          <cell r="B4" t="str">
            <v>Agustus</v>
          </cell>
        </row>
      </sheetData>
      <sheetData sheetId="2556"/>
      <sheetData sheetId="2557">
        <row r="4">
          <cell r="B4" t="str">
            <v>Agustus</v>
          </cell>
        </row>
      </sheetData>
      <sheetData sheetId="2558">
        <row r="4">
          <cell r="B4" t="str">
            <v>Agustus</v>
          </cell>
        </row>
      </sheetData>
      <sheetData sheetId="2559">
        <row r="4">
          <cell r="B4" t="str">
            <v>Agustus</v>
          </cell>
        </row>
      </sheetData>
      <sheetData sheetId="2560"/>
      <sheetData sheetId="2561">
        <row r="4">
          <cell r="B4" t="str">
            <v>Agustus</v>
          </cell>
        </row>
      </sheetData>
      <sheetData sheetId="2562">
        <row r="4">
          <cell r="B4" t="str">
            <v>Agustus</v>
          </cell>
        </row>
      </sheetData>
      <sheetData sheetId="2563"/>
      <sheetData sheetId="2564">
        <row r="4">
          <cell r="B4" t="str">
            <v>Agustus</v>
          </cell>
        </row>
      </sheetData>
      <sheetData sheetId="2565">
        <row r="4">
          <cell r="B4" t="str">
            <v>Agustus</v>
          </cell>
        </row>
      </sheetData>
      <sheetData sheetId="2566">
        <row r="4">
          <cell r="B4" t="str">
            <v>Agustus</v>
          </cell>
        </row>
      </sheetData>
      <sheetData sheetId="2567"/>
      <sheetData sheetId="2568">
        <row r="4">
          <cell r="B4" t="str">
            <v>Agustus</v>
          </cell>
        </row>
      </sheetData>
      <sheetData sheetId="2569">
        <row r="4">
          <cell r="B4" t="str">
            <v>Agustus</v>
          </cell>
        </row>
      </sheetData>
      <sheetData sheetId="2570">
        <row r="4">
          <cell r="B4" t="str">
            <v>Agustus</v>
          </cell>
        </row>
      </sheetData>
      <sheetData sheetId="2571">
        <row r="4">
          <cell r="B4" t="str">
            <v>Agustus</v>
          </cell>
        </row>
      </sheetData>
      <sheetData sheetId="2572"/>
      <sheetData sheetId="2573">
        <row r="4">
          <cell r="B4" t="str">
            <v>Agustus</v>
          </cell>
        </row>
      </sheetData>
      <sheetData sheetId="2574">
        <row r="4">
          <cell r="B4" t="str">
            <v>Agustus</v>
          </cell>
        </row>
      </sheetData>
      <sheetData sheetId="2575">
        <row r="4">
          <cell r="B4" t="str">
            <v>Agustus</v>
          </cell>
        </row>
      </sheetData>
      <sheetData sheetId="2576"/>
      <sheetData sheetId="2577">
        <row r="4">
          <cell r="B4" t="str">
            <v>Agustus</v>
          </cell>
        </row>
      </sheetData>
      <sheetData sheetId="2578">
        <row r="4">
          <cell r="B4" t="str">
            <v>Agustus</v>
          </cell>
        </row>
      </sheetData>
      <sheetData sheetId="2579">
        <row r="4">
          <cell r="B4" t="str">
            <v>Agustus</v>
          </cell>
        </row>
      </sheetData>
      <sheetData sheetId="2580">
        <row r="4">
          <cell r="B4" t="str">
            <v>Agustus</v>
          </cell>
        </row>
      </sheetData>
      <sheetData sheetId="2581"/>
      <sheetData sheetId="2582">
        <row r="4">
          <cell r="B4" t="str">
            <v>Agustus</v>
          </cell>
        </row>
      </sheetData>
      <sheetData sheetId="2583">
        <row r="4">
          <cell r="B4" t="str">
            <v>Agustus</v>
          </cell>
        </row>
      </sheetData>
      <sheetData sheetId="2584">
        <row r="4">
          <cell r="B4" t="str">
            <v>Agustus</v>
          </cell>
        </row>
      </sheetData>
      <sheetData sheetId="2585"/>
      <sheetData sheetId="2586">
        <row r="4">
          <cell r="B4" t="str">
            <v>Agustus</v>
          </cell>
        </row>
      </sheetData>
      <sheetData sheetId="2587">
        <row r="4">
          <cell r="B4" t="str">
            <v>Agustus</v>
          </cell>
        </row>
      </sheetData>
      <sheetData sheetId="2588">
        <row r="4">
          <cell r="B4" t="str">
            <v>Agustus</v>
          </cell>
        </row>
      </sheetData>
      <sheetData sheetId="2589">
        <row r="4">
          <cell r="B4" t="str">
            <v>Agustus</v>
          </cell>
        </row>
      </sheetData>
      <sheetData sheetId="2590"/>
      <sheetData sheetId="2591">
        <row r="4">
          <cell r="B4" t="str">
            <v>Agustus</v>
          </cell>
        </row>
      </sheetData>
      <sheetData sheetId="2592">
        <row r="4">
          <cell r="B4" t="str">
            <v>Agustus</v>
          </cell>
        </row>
      </sheetData>
      <sheetData sheetId="2593">
        <row r="4">
          <cell r="B4" t="str">
            <v>Agustus</v>
          </cell>
        </row>
      </sheetData>
      <sheetData sheetId="2594"/>
      <sheetData sheetId="2595">
        <row r="4">
          <cell r="B4" t="str">
            <v>Agustus</v>
          </cell>
        </row>
      </sheetData>
      <sheetData sheetId="2596">
        <row r="4">
          <cell r="B4" t="str">
            <v>Agustus</v>
          </cell>
        </row>
      </sheetData>
      <sheetData sheetId="2597">
        <row r="4">
          <cell r="B4" t="str">
            <v>Agustus</v>
          </cell>
        </row>
      </sheetData>
      <sheetData sheetId="2598"/>
      <sheetData sheetId="2599"/>
      <sheetData sheetId="2600">
        <row r="4">
          <cell r="B4" t="str">
            <v>Agustus</v>
          </cell>
        </row>
      </sheetData>
      <sheetData sheetId="2601">
        <row r="4">
          <cell r="B4" t="str">
            <v>Agustus</v>
          </cell>
        </row>
      </sheetData>
      <sheetData sheetId="2602">
        <row r="4">
          <cell r="B4" t="str">
            <v>Agustus</v>
          </cell>
        </row>
      </sheetData>
      <sheetData sheetId="2603"/>
      <sheetData sheetId="2604">
        <row r="4">
          <cell r="B4" t="str">
            <v>Agustus</v>
          </cell>
        </row>
      </sheetData>
      <sheetData sheetId="2605">
        <row r="4">
          <cell r="B4" t="str">
            <v>Agustus</v>
          </cell>
        </row>
      </sheetData>
      <sheetData sheetId="2606">
        <row r="4">
          <cell r="B4" t="str">
            <v>Agustus</v>
          </cell>
        </row>
      </sheetData>
      <sheetData sheetId="2607"/>
      <sheetData sheetId="2608">
        <row r="4">
          <cell r="B4" t="str">
            <v>Agustus</v>
          </cell>
        </row>
      </sheetData>
      <sheetData sheetId="2609">
        <row r="4">
          <cell r="B4" t="str">
            <v>Agustus</v>
          </cell>
        </row>
      </sheetData>
      <sheetData sheetId="2610">
        <row r="4">
          <cell r="B4" t="str">
            <v>Agustus</v>
          </cell>
        </row>
      </sheetData>
      <sheetData sheetId="2611"/>
      <sheetData sheetId="2612"/>
      <sheetData sheetId="2613">
        <row r="4">
          <cell r="B4" t="str">
            <v>Agustus</v>
          </cell>
        </row>
      </sheetData>
      <sheetData sheetId="2614">
        <row r="4">
          <cell r="B4" t="str">
            <v>Agustus</v>
          </cell>
        </row>
      </sheetData>
      <sheetData sheetId="2615">
        <row r="4">
          <cell r="B4" t="str">
            <v>Agustus</v>
          </cell>
        </row>
      </sheetData>
      <sheetData sheetId="2616">
        <row r="4">
          <cell r="B4" t="str">
            <v>Agustus</v>
          </cell>
        </row>
      </sheetData>
      <sheetData sheetId="2617">
        <row r="4">
          <cell r="B4" t="str">
            <v>Agustus</v>
          </cell>
        </row>
      </sheetData>
      <sheetData sheetId="2618">
        <row r="4">
          <cell r="B4" t="str">
            <v>Agustus</v>
          </cell>
        </row>
      </sheetData>
      <sheetData sheetId="2619">
        <row r="4">
          <cell r="B4" t="str">
            <v>Agustus</v>
          </cell>
        </row>
      </sheetData>
      <sheetData sheetId="2620"/>
      <sheetData sheetId="2621"/>
      <sheetData sheetId="2622"/>
      <sheetData sheetId="2623">
        <row r="4">
          <cell r="B4" t="str">
            <v>Agustus</v>
          </cell>
        </row>
      </sheetData>
      <sheetData sheetId="2624">
        <row r="4">
          <cell r="B4" t="str">
            <v>Agustus</v>
          </cell>
        </row>
      </sheetData>
      <sheetData sheetId="2625">
        <row r="4">
          <cell r="B4" t="str">
            <v>Agustus</v>
          </cell>
        </row>
      </sheetData>
      <sheetData sheetId="2626">
        <row r="4">
          <cell r="B4" t="str">
            <v>Agustus</v>
          </cell>
        </row>
      </sheetData>
      <sheetData sheetId="2627">
        <row r="4">
          <cell r="B4" t="str">
            <v>Agustus</v>
          </cell>
        </row>
      </sheetData>
      <sheetData sheetId="2628">
        <row r="4">
          <cell r="B4" t="str">
            <v>Agustus</v>
          </cell>
        </row>
      </sheetData>
      <sheetData sheetId="2629">
        <row r="4">
          <cell r="B4" t="str">
            <v>Agustus</v>
          </cell>
        </row>
      </sheetData>
      <sheetData sheetId="2630"/>
      <sheetData sheetId="2631"/>
      <sheetData sheetId="2632">
        <row r="4">
          <cell r="B4" t="str">
            <v>Agustus</v>
          </cell>
        </row>
      </sheetData>
      <sheetData sheetId="2633">
        <row r="4">
          <cell r="B4" t="str">
            <v>Agustus</v>
          </cell>
        </row>
      </sheetData>
      <sheetData sheetId="2634">
        <row r="4">
          <cell r="B4" t="str">
            <v>Agustus</v>
          </cell>
        </row>
      </sheetData>
      <sheetData sheetId="2635"/>
      <sheetData sheetId="2636">
        <row r="4">
          <cell r="B4" t="str">
            <v>Agustus</v>
          </cell>
        </row>
      </sheetData>
      <sheetData sheetId="2637">
        <row r="4">
          <cell r="B4" t="str">
            <v>Agustus</v>
          </cell>
        </row>
      </sheetData>
      <sheetData sheetId="2638">
        <row r="4">
          <cell r="B4" t="str">
            <v>Agustus</v>
          </cell>
        </row>
      </sheetData>
      <sheetData sheetId="2639"/>
      <sheetData sheetId="2640">
        <row r="4">
          <cell r="B4" t="str">
            <v>Agustus</v>
          </cell>
        </row>
      </sheetData>
      <sheetData sheetId="2641">
        <row r="4">
          <cell r="B4" t="str">
            <v>Agustus</v>
          </cell>
        </row>
      </sheetData>
      <sheetData sheetId="2642">
        <row r="4">
          <cell r="B4" t="str">
            <v>Agustus</v>
          </cell>
        </row>
      </sheetData>
      <sheetData sheetId="2643"/>
      <sheetData sheetId="2644"/>
      <sheetData sheetId="2645">
        <row r="4">
          <cell r="B4" t="str">
            <v>Agustus</v>
          </cell>
        </row>
      </sheetData>
      <sheetData sheetId="2646">
        <row r="4">
          <cell r="B4" t="str">
            <v>Agustus</v>
          </cell>
        </row>
      </sheetData>
      <sheetData sheetId="2647">
        <row r="4">
          <cell r="B4" t="str">
            <v>Agustus</v>
          </cell>
        </row>
      </sheetData>
      <sheetData sheetId="2648"/>
      <sheetData sheetId="2649">
        <row r="4">
          <cell r="B4" t="str">
            <v>Agustus</v>
          </cell>
        </row>
      </sheetData>
      <sheetData sheetId="2650">
        <row r="4">
          <cell r="B4" t="str">
            <v>Agustus</v>
          </cell>
        </row>
      </sheetData>
      <sheetData sheetId="2651">
        <row r="4">
          <cell r="B4" t="str">
            <v>Agustus</v>
          </cell>
        </row>
      </sheetData>
      <sheetData sheetId="2652"/>
      <sheetData sheetId="2653">
        <row r="4">
          <cell r="B4" t="str">
            <v>Agustus</v>
          </cell>
        </row>
      </sheetData>
      <sheetData sheetId="2654">
        <row r="4">
          <cell r="B4" t="str">
            <v>Agustus</v>
          </cell>
        </row>
      </sheetData>
      <sheetData sheetId="2655">
        <row r="4">
          <cell r="B4" t="str">
            <v>Agustus</v>
          </cell>
        </row>
      </sheetData>
      <sheetData sheetId="2656">
        <row r="4">
          <cell r="B4" t="str">
            <v>Agustus</v>
          </cell>
        </row>
      </sheetData>
      <sheetData sheetId="2657"/>
      <sheetData sheetId="2658">
        <row r="4">
          <cell r="B4" t="str">
            <v>Agustus</v>
          </cell>
        </row>
      </sheetData>
      <sheetData sheetId="2659">
        <row r="4">
          <cell r="B4" t="str">
            <v>Agustus</v>
          </cell>
        </row>
      </sheetData>
      <sheetData sheetId="2660">
        <row r="4">
          <cell r="B4" t="str">
            <v>Agustus</v>
          </cell>
        </row>
      </sheetData>
      <sheetData sheetId="2661"/>
      <sheetData sheetId="2662">
        <row r="4">
          <cell r="B4" t="str">
            <v>Agustus</v>
          </cell>
        </row>
      </sheetData>
      <sheetData sheetId="2663">
        <row r="4">
          <cell r="B4" t="str">
            <v>Agustus</v>
          </cell>
        </row>
      </sheetData>
      <sheetData sheetId="2664">
        <row r="4">
          <cell r="B4" t="str">
            <v>Agustus</v>
          </cell>
        </row>
      </sheetData>
      <sheetData sheetId="2665">
        <row r="4">
          <cell r="B4" t="str">
            <v>Agustus</v>
          </cell>
        </row>
      </sheetData>
      <sheetData sheetId="2666"/>
      <sheetData sheetId="2667">
        <row r="4">
          <cell r="B4" t="str">
            <v>Agustus</v>
          </cell>
        </row>
      </sheetData>
      <sheetData sheetId="2668">
        <row r="4">
          <cell r="B4" t="str">
            <v>Agustus</v>
          </cell>
        </row>
      </sheetData>
      <sheetData sheetId="2669">
        <row r="4">
          <cell r="B4" t="str">
            <v>Agustus</v>
          </cell>
        </row>
      </sheetData>
      <sheetData sheetId="2670"/>
      <sheetData sheetId="2671">
        <row r="4">
          <cell r="B4" t="str">
            <v>Agustus</v>
          </cell>
        </row>
      </sheetData>
      <sheetData sheetId="2672">
        <row r="4">
          <cell r="B4" t="str">
            <v>Agustus</v>
          </cell>
        </row>
      </sheetData>
      <sheetData sheetId="2673">
        <row r="4">
          <cell r="B4" t="str">
            <v>Agustus</v>
          </cell>
        </row>
      </sheetData>
      <sheetData sheetId="2674">
        <row r="4">
          <cell r="B4" t="str">
            <v>Agustus</v>
          </cell>
        </row>
      </sheetData>
      <sheetData sheetId="2675"/>
      <sheetData sheetId="2676">
        <row r="4">
          <cell r="B4" t="str">
            <v>Agustus</v>
          </cell>
        </row>
      </sheetData>
      <sheetData sheetId="2677">
        <row r="4">
          <cell r="B4" t="str">
            <v>Agustus</v>
          </cell>
        </row>
      </sheetData>
      <sheetData sheetId="2678">
        <row r="4">
          <cell r="B4" t="str">
            <v>Agustus</v>
          </cell>
        </row>
      </sheetData>
      <sheetData sheetId="2679"/>
      <sheetData sheetId="2680">
        <row r="4">
          <cell r="B4" t="str">
            <v>Agustus</v>
          </cell>
        </row>
      </sheetData>
      <sheetData sheetId="2681">
        <row r="4">
          <cell r="B4" t="str">
            <v>Agustus</v>
          </cell>
        </row>
      </sheetData>
      <sheetData sheetId="2682">
        <row r="4">
          <cell r="B4" t="str">
            <v>Agustus</v>
          </cell>
        </row>
      </sheetData>
      <sheetData sheetId="2683"/>
      <sheetData sheetId="2684"/>
      <sheetData sheetId="2685">
        <row r="4">
          <cell r="B4" t="str">
            <v>Agustus</v>
          </cell>
        </row>
      </sheetData>
      <sheetData sheetId="2686">
        <row r="4">
          <cell r="B4" t="str">
            <v>Agustus</v>
          </cell>
        </row>
      </sheetData>
      <sheetData sheetId="2687">
        <row r="4">
          <cell r="B4" t="str">
            <v>Agustus</v>
          </cell>
        </row>
      </sheetData>
      <sheetData sheetId="2688"/>
      <sheetData sheetId="2689">
        <row r="4">
          <cell r="B4" t="str">
            <v>Agustus</v>
          </cell>
        </row>
      </sheetData>
      <sheetData sheetId="2690">
        <row r="4">
          <cell r="B4" t="str">
            <v>Agustus</v>
          </cell>
        </row>
      </sheetData>
      <sheetData sheetId="2691">
        <row r="4">
          <cell r="B4" t="str">
            <v>Agustus</v>
          </cell>
        </row>
      </sheetData>
      <sheetData sheetId="2692"/>
      <sheetData sheetId="2693">
        <row r="4">
          <cell r="B4" t="str">
            <v>Agustus</v>
          </cell>
        </row>
      </sheetData>
      <sheetData sheetId="2694">
        <row r="4">
          <cell r="B4" t="str">
            <v>Agustus</v>
          </cell>
        </row>
      </sheetData>
      <sheetData sheetId="2695">
        <row r="4">
          <cell r="B4" t="str">
            <v>Agustus</v>
          </cell>
        </row>
      </sheetData>
      <sheetData sheetId="2696"/>
      <sheetData sheetId="2697"/>
      <sheetData sheetId="2698">
        <row r="4">
          <cell r="B4" t="str">
            <v>Agustus</v>
          </cell>
        </row>
      </sheetData>
      <sheetData sheetId="2699">
        <row r="4">
          <cell r="B4" t="str">
            <v>Agustus</v>
          </cell>
        </row>
      </sheetData>
      <sheetData sheetId="2700">
        <row r="4">
          <cell r="B4" t="str">
            <v>Agustus</v>
          </cell>
        </row>
      </sheetData>
      <sheetData sheetId="2701">
        <row r="4">
          <cell r="B4" t="str">
            <v>Agustus</v>
          </cell>
        </row>
      </sheetData>
      <sheetData sheetId="2702">
        <row r="4">
          <cell r="B4" t="str">
            <v>Agustus</v>
          </cell>
        </row>
      </sheetData>
      <sheetData sheetId="2703">
        <row r="4">
          <cell r="B4" t="str">
            <v>Agustus</v>
          </cell>
        </row>
      </sheetData>
      <sheetData sheetId="2704">
        <row r="4">
          <cell r="B4" t="str">
            <v>Agustus</v>
          </cell>
        </row>
      </sheetData>
      <sheetData sheetId="2705"/>
      <sheetData sheetId="2706"/>
      <sheetData sheetId="2707"/>
      <sheetData sheetId="2708">
        <row r="4">
          <cell r="B4" t="str">
            <v>Agustus</v>
          </cell>
        </row>
      </sheetData>
      <sheetData sheetId="2709">
        <row r="4">
          <cell r="B4" t="str">
            <v>Agustus</v>
          </cell>
        </row>
      </sheetData>
      <sheetData sheetId="2710">
        <row r="4">
          <cell r="B4" t="str">
            <v>Agustus</v>
          </cell>
        </row>
      </sheetData>
      <sheetData sheetId="2711">
        <row r="4">
          <cell r="B4" t="str">
            <v>Agustus</v>
          </cell>
        </row>
      </sheetData>
      <sheetData sheetId="2712">
        <row r="4">
          <cell r="B4" t="str">
            <v>Agustus</v>
          </cell>
        </row>
      </sheetData>
      <sheetData sheetId="2713">
        <row r="4">
          <cell r="B4" t="str">
            <v>Agustus</v>
          </cell>
        </row>
      </sheetData>
      <sheetData sheetId="2714">
        <row r="4">
          <cell r="B4" t="str">
            <v>Agustus</v>
          </cell>
        </row>
      </sheetData>
      <sheetData sheetId="2715"/>
      <sheetData sheetId="2716"/>
      <sheetData sheetId="2717">
        <row r="4">
          <cell r="B4" t="str">
            <v>Agustus</v>
          </cell>
        </row>
      </sheetData>
      <sheetData sheetId="2718">
        <row r="4">
          <cell r="B4" t="str">
            <v>Agustus</v>
          </cell>
        </row>
      </sheetData>
      <sheetData sheetId="2719">
        <row r="4">
          <cell r="B4" t="str">
            <v>Agustus</v>
          </cell>
        </row>
      </sheetData>
      <sheetData sheetId="2720"/>
      <sheetData sheetId="2721">
        <row r="4">
          <cell r="B4" t="str">
            <v>Agustus</v>
          </cell>
        </row>
      </sheetData>
      <sheetData sheetId="2722">
        <row r="4">
          <cell r="B4" t="str">
            <v>Agustus</v>
          </cell>
        </row>
      </sheetData>
      <sheetData sheetId="2723">
        <row r="4">
          <cell r="B4" t="str">
            <v>Agustus</v>
          </cell>
        </row>
      </sheetData>
      <sheetData sheetId="2724"/>
      <sheetData sheetId="2725">
        <row r="4">
          <cell r="B4" t="str">
            <v>Agustus</v>
          </cell>
        </row>
      </sheetData>
      <sheetData sheetId="2726">
        <row r="4">
          <cell r="B4" t="str">
            <v>Agustus</v>
          </cell>
        </row>
      </sheetData>
      <sheetData sheetId="2727">
        <row r="4">
          <cell r="B4" t="str">
            <v>Agustus</v>
          </cell>
        </row>
      </sheetData>
      <sheetData sheetId="2728"/>
      <sheetData sheetId="2729"/>
      <sheetData sheetId="2730">
        <row r="4">
          <cell r="B4" t="str">
            <v>Agustus</v>
          </cell>
        </row>
      </sheetData>
      <sheetData sheetId="2731">
        <row r="4">
          <cell r="B4" t="str">
            <v>Agustus</v>
          </cell>
        </row>
      </sheetData>
      <sheetData sheetId="2732">
        <row r="4">
          <cell r="B4" t="str">
            <v>Agustus</v>
          </cell>
        </row>
      </sheetData>
      <sheetData sheetId="2733"/>
      <sheetData sheetId="2734">
        <row r="4">
          <cell r="B4" t="str">
            <v>Agustus</v>
          </cell>
        </row>
      </sheetData>
      <sheetData sheetId="2735">
        <row r="4">
          <cell r="B4" t="str">
            <v>Agustus</v>
          </cell>
        </row>
      </sheetData>
      <sheetData sheetId="2736">
        <row r="4">
          <cell r="B4" t="str">
            <v>Agustus</v>
          </cell>
        </row>
      </sheetData>
      <sheetData sheetId="2737"/>
      <sheetData sheetId="2738">
        <row r="4">
          <cell r="B4" t="str">
            <v>Agustus</v>
          </cell>
        </row>
      </sheetData>
      <sheetData sheetId="2739">
        <row r="4">
          <cell r="B4" t="str">
            <v>Agustus</v>
          </cell>
        </row>
      </sheetData>
      <sheetData sheetId="2740">
        <row r="4">
          <cell r="B4" t="str">
            <v>Agustus</v>
          </cell>
        </row>
      </sheetData>
      <sheetData sheetId="2741">
        <row r="4">
          <cell r="B4" t="str">
            <v>Agustus</v>
          </cell>
        </row>
      </sheetData>
      <sheetData sheetId="2742"/>
      <sheetData sheetId="2743">
        <row r="4">
          <cell r="B4" t="str">
            <v>Agustus</v>
          </cell>
        </row>
      </sheetData>
      <sheetData sheetId="2744">
        <row r="4">
          <cell r="B4" t="str">
            <v>Agustus</v>
          </cell>
        </row>
      </sheetData>
      <sheetData sheetId="2745">
        <row r="4">
          <cell r="B4" t="str">
            <v>Agustus</v>
          </cell>
        </row>
      </sheetData>
      <sheetData sheetId="2746"/>
      <sheetData sheetId="2747">
        <row r="4">
          <cell r="B4" t="str">
            <v>Agustus</v>
          </cell>
        </row>
      </sheetData>
      <sheetData sheetId="2748">
        <row r="4">
          <cell r="B4" t="str">
            <v>Agustus</v>
          </cell>
        </row>
      </sheetData>
      <sheetData sheetId="2749">
        <row r="4">
          <cell r="B4" t="str">
            <v>Agustus</v>
          </cell>
        </row>
      </sheetData>
      <sheetData sheetId="2750">
        <row r="4">
          <cell r="B4" t="str">
            <v>Agustus</v>
          </cell>
        </row>
      </sheetData>
      <sheetData sheetId="2751"/>
      <sheetData sheetId="2752">
        <row r="4">
          <cell r="B4" t="str">
            <v>Agustus</v>
          </cell>
        </row>
      </sheetData>
      <sheetData sheetId="2753">
        <row r="4">
          <cell r="B4" t="str">
            <v>Agustus</v>
          </cell>
        </row>
      </sheetData>
      <sheetData sheetId="2754">
        <row r="4">
          <cell r="B4" t="str">
            <v>Agustus</v>
          </cell>
        </row>
      </sheetData>
      <sheetData sheetId="2755"/>
      <sheetData sheetId="2756">
        <row r="4">
          <cell r="B4" t="str">
            <v>Agustus</v>
          </cell>
        </row>
      </sheetData>
      <sheetData sheetId="2757">
        <row r="4">
          <cell r="B4" t="str">
            <v>Agustus</v>
          </cell>
        </row>
      </sheetData>
      <sheetData sheetId="2758">
        <row r="4">
          <cell r="B4" t="str">
            <v>Agustus</v>
          </cell>
        </row>
      </sheetData>
      <sheetData sheetId="2759">
        <row r="4">
          <cell r="B4" t="str">
            <v>Agustus</v>
          </cell>
        </row>
      </sheetData>
      <sheetData sheetId="2760"/>
      <sheetData sheetId="2761">
        <row r="4">
          <cell r="B4" t="str">
            <v>Agustus</v>
          </cell>
        </row>
      </sheetData>
      <sheetData sheetId="2762">
        <row r="4">
          <cell r="B4" t="str">
            <v>Agustus</v>
          </cell>
        </row>
      </sheetData>
      <sheetData sheetId="2763">
        <row r="4">
          <cell r="B4" t="str">
            <v>Agustus</v>
          </cell>
        </row>
      </sheetData>
      <sheetData sheetId="2764"/>
      <sheetData sheetId="2765">
        <row r="4">
          <cell r="B4" t="str">
            <v>Agustus</v>
          </cell>
        </row>
      </sheetData>
      <sheetData sheetId="2766">
        <row r="4">
          <cell r="B4" t="str">
            <v>Agustus</v>
          </cell>
        </row>
      </sheetData>
      <sheetData sheetId="2767">
        <row r="4">
          <cell r="B4" t="str">
            <v>Agustus</v>
          </cell>
        </row>
      </sheetData>
      <sheetData sheetId="2768"/>
      <sheetData sheetId="2769"/>
      <sheetData sheetId="2770">
        <row r="4">
          <cell r="B4" t="str">
            <v>Agustus</v>
          </cell>
        </row>
      </sheetData>
      <sheetData sheetId="2771">
        <row r="4">
          <cell r="B4" t="str">
            <v>Agustus</v>
          </cell>
        </row>
      </sheetData>
      <sheetData sheetId="2772">
        <row r="4">
          <cell r="B4" t="str">
            <v>Agustus</v>
          </cell>
        </row>
      </sheetData>
      <sheetData sheetId="2773"/>
      <sheetData sheetId="2774">
        <row r="4">
          <cell r="B4" t="str">
            <v>Agustus</v>
          </cell>
        </row>
      </sheetData>
      <sheetData sheetId="2775">
        <row r="4">
          <cell r="B4" t="str">
            <v>Agustus</v>
          </cell>
        </row>
      </sheetData>
      <sheetData sheetId="2776">
        <row r="4">
          <cell r="B4" t="str">
            <v>Agustus</v>
          </cell>
        </row>
      </sheetData>
      <sheetData sheetId="2777"/>
      <sheetData sheetId="2778">
        <row r="4">
          <cell r="B4" t="str">
            <v>Agustus</v>
          </cell>
        </row>
      </sheetData>
      <sheetData sheetId="2779">
        <row r="4">
          <cell r="B4" t="str">
            <v>Agustus</v>
          </cell>
        </row>
      </sheetData>
      <sheetData sheetId="2780">
        <row r="4">
          <cell r="B4" t="str">
            <v>Agustus</v>
          </cell>
        </row>
      </sheetData>
      <sheetData sheetId="2781"/>
      <sheetData sheetId="2782"/>
      <sheetData sheetId="2783">
        <row r="4">
          <cell r="B4" t="str">
            <v>Agustus</v>
          </cell>
        </row>
      </sheetData>
      <sheetData sheetId="2784">
        <row r="4">
          <cell r="B4" t="str">
            <v>Agustus</v>
          </cell>
        </row>
      </sheetData>
      <sheetData sheetId="2785">
        <row r="4">
          <cell r="B4" t="str">
            <v>Agustus</v>
          </cell>
        </row>
      </sheetData>
      <sheetData sheetId="2786"/>
      <sheetData sheetId="2787">
        <row r="4">
          <cell r="B4" t="str">
            <v>Agustus</v>
          </cell>
        </row>
      </sheetData>
      <sheetData sheetId="2788">
        <row r="4">
          <cell r="B4" t="str">
            <v>Agustus</v>
          </cell>
        </row>
      </sheetData>
      <sheetData sheetId="2789">
        <row r="4">
          <cell r="B4" t="str">
            <v>Agustus</v>
          </cell>
        </row>
      </sheetData>
      <sheetData sheetId="2790"/>
      <sheetData sheetId="2791"/>
      <sheetData sheetId="2792"/>
      <sheetData sheetId="2793">
        <row r="4">
          <cell r="B4" t="str">
            <v>Agustus</v>
          </cell>
        </row>
      </sheetData>
      <sheetData sheetId="2794">
        <row r="4">
          <cell r="B4" t="str">
            <v>Agustus</v>
          </cell>
        </row>
      </sheetData>
      <sheetData sheetId="2795">
        <row r="4">
          <cell r="B4" t="str">
            <v>Agustus</v>
          </cell>
        </row>
      </sheetData>
      <sheetData sheetId="2796">
        <row r="4">
          <cell r="B4" t="str">
            <v>Agustus</v>
          </cell>
        </row>
      </sheetData>
      <sheetData sheetId="2797">
        <row r="4">
          <cell r="B4" t="str">
            <v>Agustus</v>
          </cell>
        </row>
      </sheetData>
      <sheetData sheetId="2798">
        <row r="4">
          <cell r="B4" t="str">
            <v>Agustus</v>
          </cell>
        </row>
      </sheetData>
      <sheetData sheetId="2799"/>
      <sheetData sheetId="2800"/>
      <sheetData sheetId="2801"/>
      <sheetData sheetId="2802"/>
      <sheetData sheetId="2803"/>
      <sheetData sheetId="2804"/>
      <sheetData sheetId="2805"/>
      <sheetData sheetId="2806">
        <row r="4">
          <cell r="B4" t="str">
            <v>Agustus</v>
          </cell>
        </row>
      </sheetData>
      <sheetData sheetId="2807">
        <row r="4">
          <cell r="B4" t="str">
            <v>Agustus</v>
          </cell>
        </row>
      </sheetData>
      <sheetData sheetId="2808">
        <row r="4">
          <cell r="B4" t="str">
            <v>Agustus</v>
          </cell>
        </row>
      </sheetData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>
        <row r="4">
          <cell r="B4" t="str">
            <v>Agustus</v>
          </cell>
        </row>
      </sheetData>
      <sheetData sheetId="2820">
        <row r="4">
          <cell r="B4" t="str">
            <v>Agustus</v>
          </cell>
        </row>
      </sheetData>
      <sheetData sheetId="2821">
        <row r="4">
          <cell r="B4" t="str">
            <v>Agustus</v>
          </cell>
        </row>
      </sheetData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>
        <row r="4">
          <cell r="B4" t="str">
            <v>Agustus</v>
          </cell>
        </row>
      </sheetData>
      <sheetData sheetId="2833">
        <row r="4">
          <cell r="B4" t="str">
            <v>Agustus</v>
          </cell>
        </row>
      </sheetData>
      <sheetData sheetId="2834">
        <row r="4">
          <cell r="B4" t="str">
            <v>Agustus</v>
          </cell>
        </row>
      </sheetData>
      <sheetData sheetId="2835">
        <row r="4">
          <cell r="B4" t="str">
            <v>Agustus</v>
          </cell>
        </row>
      </sheetData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>
        <row r="4">
          <cell r="B4" t="str">
            <v>Agustus</v>
          </cell>
        </row>
      </sheetData>
      <sheetData sheetId="2847">
        <row r="4">
          <cell r="B4" t="str">
            <v>Agustus</v>
          </cell>
        </row>
      </sheetData>
      <sheetData sheetId="2848">
        <row r="4">
          <cell r="B4" t="str">
            <v>Agustus</v>
          </cell>
        </row>
      </sheetData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>
        <row r="4">
          <cell r="B4" t="str">
            <v>Agustus</v>
          </cell>
        </row>
      </sheetData>
      <sheetData sheetId="2860">
        <row r="4">
          <cell r="B4" t="str">
            <v>Agustus</v>
          </cell>
        </row>
      </sheetData>
      <sheetData sheetId="2861">
        <row r="4">
          <cell r="B4" t="str">
            <v>Agustus</v>
          </cell>
        </row>
      </sheetData>
      <sheetData sheetId="2862"/>
      <sheetData sheetId="2863"/>
      <sheetData sheetId="2864"/>
      <sheetData sheetId="2865"/>
      <sheetData sheetId="2866"/>
      <sheetData sheetId="2867"/>
      <sheetData sheetId="2868"/>
      <sheetData sheetId="2869">
        <row r="4">
          <cell r="B4" t="str">
            <v>Agustus</v>
          </cell>
        </row>
      </sheetData>
      <sheetData sheetId="2870">
        <row r="4">
          <cell r="B4" t="str">
            <v>Agustus</v>
          </cell>
        </row>
      </sheetData>
      <sheetData sheetId="2871">
        <row r="4">
          <cell r="B4" t="str">
            <v>Agustus</v>
          </cell>
        </row>
      </sheetData>
      <sheetData sheetId="2872">
        <row r="4">
          <cell r="B4" t="str">
            <v>Agustus</v>
          </cell>
        </row>
      </sheetData>
      <sheetData sheetId="2873">
        <row r="4">
          <cell r="B4" t="str">
            <v>Agustus</v>
          </cell>
        </row>
      </sheetData>
      <sheetData sheetId="2874">
        <row r="4">
          <cell r="B4" t="str">
            <v>Agustus</v>
          </cell>
        </row>
      </sheetData>
      <sheetData sheetId="2875"/>
      <sheetData sheetId="2876"/>
      <sheetData sheetId="2877"/>
      <sheetData sheetId="2878">
        <row r="4">
          <cell r="B4" t="str">
            <v>Agustus</v>
          </cell>
        </row>
      </sheetData>
      <sheetData sheetId="2879">
        <row r="4">
          <cell r="B4" t="str">
            <v>Agustus</v>
          </cell>
        </row>
      </sheetData>
      <sheetData sheetId="2880">
        <row r="4">
          <cell r="B4" t="str">
            <v>Agustus</v>
          </cell>
        </row>
      </sheetData>
      <sheetData sheetId="2881"/>
      <sheetData sheetId="2882">
        <row r="4">
          <cell r="B4" t="str">
            <v>Agustus</v>
          </cell>
        </row>
      </sheetData>
      <sheetData sheetId="2883">
        <row r="4">
          <cell r="B4" t="str">
            <v>Agustus</v>
          </cell>
        </row>
      </sheetData>
      <sheetData sheetId="2884">
        <row r="4">
          <cell r="B4" t="str">
            <v>Agustus</v>
          </cell>
        </row>
      </sheetData>
      <sheetData sheetId="2885"/>
      <sheetData sheetId="2886"/>
      <sheetData sheetId="2887">
        <row r="4">
          <cell r="B4" t="str">
            <v>Agustus</v>
          </cell>
        </row>
      </sheetData>
      <sheetData sheetId="2888">
        <row r="4">
          <cell r="B4" t="str">
            <v>Agustus</v>
          </cell>
        </row>
      </sheetData>
      <sheetData sheetId="2889">
        <row r="4">
          <cell r="B4" t="str">
            <v>Agustus</v>
          </cell>
        </row>
      </sheetData>
      <sheetData sheetId="2890"/>
      <sheetData sheetId="2891">
        <row r="4">
          <cell r="B4" t="str">
            <v>Agustus</v>
          </cell>
        </row>
      </sheetData>
      <sheetData sheetId="2892">
        <row r="4">
          <cell r="B4" t="str">
            <v>Agustus</v>
          </cell>
        </row>
      </sheetData>
      <sheetData sheetId="2893">
        <row r="4">
          <cell r="B4" t="str">
            <v>Agustus</v>
          </cell>
        </row>
      </sheetData>
      <sheetData sheetId="2894"/>
      <sheetData sheetId="2895">
        <row r="4">
          <cell r="B4" t="str">
            <v>Agustus</v>
          </cell>
        </row>
      </sheetData>
      <sheetData sheetId="2896">
        <row r="4">
          <cell r="B4" t="str">
            <v>Agustus</v>
          </cell>
        </row>
      </sheetData>
      <sheetData sheetId="2897">
        <row r="4">
          <cell r="B4" t="str">
            <v>Agustus</v>
          </cell>
        </row>
      </sheetData>
      <sheetData sheetId="2898"/>
      <sheetData sheetId="2899"/>
      <sheetData sheetId="2900">
        <row r="4">
          <cell r="B4" t="str">
            <v>Agustus</v>
          </cell>
        </row>
      </sheetData>
      <sheetData sheetId="2901">
        <row r="4">
          <cell r="B4" t="str">
            <v>Agustus</v>
          </cell>
        </row>
      </sheetData>
      <sheetData sheetId="2902">
        <row r="4">
          <cell r="B4" t="str">
            <v>Agustus</v>
          </cell>
        </row>
      </sheetData>
      <sheetData sheetId="2903"/>
      <sheetData sheetId="2904">
        <row r="4">
          <cell r="B4" t="str">
            <v>Agustus</v>
          </cell>
        </row>
      </sheetData>
      <sheetData sheetId="2905">
        <row r="4">
          <cell r="B4" t="str">
            <v>Agustus</v>
          </cell>
        </row>
      </sheetData>
      <sheetData sheetId="2906">
        <row r="4">
          <cell r="B4" t="str">
            <v>Agustus</v>
          </cell>
        </row>
      </sheetData>
      <sheetData sheetId="2907"/>
      <sheetData sheetId="2908">
        <row r="4">
          <cell r="B4" t="str">
            <v>Agustus</v>
          </cell>
        </row>
      </sheetData>
      <sheetData sheetId="2909">
        <row r="4">
          <cell r="B4" t="str">
            <v>Agustus</v>
          </cell>
        </row>
      </sheetData>
      <sheetData sheetId="2910">
        <row r="4">
          <cell r="B4" t="str">
            <v>Agustus</v>
          </cell>
        </row>
      </sheetData>
      <sheetData sheetId="2911">
        <row r="4">
          <cell r="B4" t="str">
            <v>Agustus</v>
          </cell>
        </row>
      </sheetData>
      <sheetData sheetId="2912"/>
      <sheetData sheetId="2913">
        <row r="4">
          <cell r="B4" t="str">
            <v>Agustus</v>
          </cell>
        </row>
      </sheetData>
      <sheetData sheetId="2914">
        <row r="4">
          <cell r="B4" t="str">
            <v>Agustus</v>
          </cell>
        </row>
      </sheetData>
      <sheetData sheetId="2915">
        <row r="4">
          <cell r="B4" t="str">
            <v>Agustus</v>
          </cell>
        </row>
      </sheetData>
      <sheetData sheetId="2916"/>
      <sheetData sheetId="2917">
        <row r="4">
          <cell r="B4" t="str">
            <v>Agustus</v>
          </cell>
        </row>
      </sheetData>
      <sheetData sheetId="2918">
        <row r="4">
          <cell r="B4" t="str">
            <v>Agustus</v>
          </cell>
        </row>
      </sheetData>
      <sheetData sheetId="2919">
        <row r="4">
          <cell r="B4" t="str">
            <v>Agustus</v>
          </cell>
        </row>
      </sheetData>
      <sheetData sheetId="2920">
        <row r="4">
          <cell r="B4" t="str">
            <v>Agustus</v>
          </cell>
        </row>
      </sheetData>
      <sheetData sheetId="2921"/>
      <sheetData sheetId="2922">
        <row r="4">
          <cell r="B4" t="str">
            <v>Agustus</v>
          </cell>
        </row>
      </sheetData>
      <sheetData sheetId="2923">
        <row r="4">
          <cell r="B4" t="str">
            <v>Agustus</v>
          </cell>
        </row>
      </sheetData>
      <sheetData sheetId="2924">
        <row r="4">
          <cell r="B4" t="str">
            <v>Agustus</v>
          </cell>
        </row>
      </sheetData>
      <sheetData sheetId="2925"/>
      <sheetData sheetId="2926">
        <row r="4">
          <cell r="B4" t="str">
            <v>Agustus</v>
          </cell>
        </row>
      </sheetData>
      <sheetData sheetId="2927">
        <row r="4">
          <cell r="B4" t="str">
            <v>Agustus</v>
          </cell>
        </row>
      </sheetData>
      <sheetData sheetId="2928">
        <row r="4">
          <cell r="B4" t="str">
            <v>Agustus</v>
          </cell>
        </row>
      </sheetData>
      <sheetData sheetId="2929">
        <row r="4">
          <cell r="B4" t="str">
            <v>Agustus</v>
          </cell>
        </row>
      </sheetData>
      <sheetData sheetId="2930"/>
      <sheetData sheetId="2931">
        <row r="4">
          <cell r="B4" t="str">
            <v>Agustus</v>
          </cell>
        </row>
      </sheetData>
      <sheetData sheetId="2932">
        <row r="4">
          <cell r="B4" t="str">
            <v>Agustus</v>
          </cell>
        </row>
      </sheetData>
      <sheetData sheetId="2933">
        <row r="4">
          <cell r="B4" t="str">
            <v>Agustus</v>
          </cell>
        </row>
      </sheetData>
      <sheetData sheetId="2934"/>
      <sheetData sheetId="2935">
        <row r="4">
          <cell r="B4" t="str">
            <v>Agustus</v>
          </cell>
        </row>
      </sheetData>
      <sheetData sheetId="2936">
        <row r="4">
          <cell r="B4" t="str">
            <v>Agustus</v>
          </cell>
        </row>
      </sheetData>
      <sheetData sheetId="2937">
        <row r="4">
          <cell r="B4" t="str">
            <v>Agustus</v>
          </cell>
        </row>
      </sheetData>
      <sheetData sheetId="2938"/>
      <sheetData sheetId="2939"/>
      <sheetData sheetId="2940">
        <row r="4">
          <cell r="B4" t="str">
            <v>Agustus</v>
          </cell>
        </row>
      </sheetData>
      <sheetData sheetId="2941">
        <row r="4">
          <cell r="B4" t="str">
            <v>Agustus</v>
          </cell>
        </row>
      </sheetData>
      <sheetData sheetId="2942">
        <row r="4">
          <cell r="B4" t="str">
            <v>Agustus</v>
          </cell>
        </row>
      </sheetData>
      <sheetData sheetId="2943"/>
      <sheetData sheetId="2944">
        <row r="4">
          <cell r="B4" t="str">
            <v>Agustus</v>
          </cell>
        </row>
      </sheetData>
      <sheetData sheetId="2945">
        <row r="4">
          <cell r="B4" t="str">
            <v>Agustus</v>
          </cell>
        </row>
      </sheetData>
      <sheetData sheetId="2946">
        <row r="4">
          <cell r="B4" t="str">
            <v>Agustus</v>
          </cell>
        </row>
      </sheetData>
      <sheetData sheetId="2947"/>
      <sheetData sheetId="2948">
        <row r="4">
          <cell r="B4" t="str">
            <v>Agustus</v>
          </cell>
        </row>
      </sheetData>
      <sheetData sheetId="2949">
        <row r="4">
          <cell r="B4" t="str">
            <v>Agustus</v>
          </cell>
        </row>
      </sheetData>
      <sheetData sheetId="2950">
        <row r="4">
          <cell r="B4" t="str">
            <v>Agustus</v>
          </cell>
        </row>
      </sheetData>
      <sheetData sheetId="2951"/>
      <sheetData sheetId="2952"/>
      <sheetData sheetId="2953">
        <row r="4">
          <cell r="B4" t="str">
            <v>Agustus</v>
          </cell>
        </row>
      </sheetData>
      <sheetData sheetId="2954">
        <row r="4">
          <cell r="B4" t="str">
            <v>Agustus</v>
          </cell>
        </row>
      </sheetData>
      <sheetData sheetId="2955">
        <row r="4">
          <cell r="B4" t="str">
            <v>Agustus</v>
          </cell>
        </row>
      </sheetData>
      <sheetData sheetId="2956">
        <row r="4">
          <cell r="B4" t="str">
            <v>Agustus</v>
          </cell>
        </row>
      </sheetData>
      <sheetData sheetId="2957">
        <row r="4">
          <cell r="B4" t="str">
            <v>Agustus</v>
          </cell>
        </row>
      </sheetData>
      <sheetData sheetId="2958">
        <row r="4">
          <cell r="B4" t="str">
            <v>Agustus</v>
          </cell>
        </row>
      </sheetData>
      <sheetData sheetId="2959">
        <row r="4">
          <cell r="B4" t="str">
            <v>Agustus</v>
          </cell>
        </row>
      </sheetData>
      <sheetData sheetId="2960"/>
      <sheetData sheetId="2961"/>
      <sheetData sheetId="2962"/>
      <sheetData sheetId="2963">
        <row r="4">
          <cell r="B4" t="str">
            <v>Agustus</v>
          </cell>
        </row>
      </sheetData>
      <sheetData sheetId="2964">
        <row r="4">
          <cell r="B4" t="str">
            <v>Agustus</v>
          </cell>
        </row>
      </sheetData>
      <sheetData sheetId="2965">
        <row r="4">
          <cell r="B4" t="str">
            <v>Agustus</v>
          </cell>
        </row>
      </sheetData>
      <sheetData sheetId="2966">
        <row r="4">
          <cell r="B4" t="str">
            <v>Agustus</v>
          </cell>
        </row>
      </sheetData>
      <sheetData sheetId="2967">
        <row r="4">
          <cell r="B4" t="str">
            <v>Agustus</v>
          </cell>
        </row>
      </sheetData>
      <sheetData sheetId="2968">
        <row r="4">
          <cell r="B4" t="str">
            <v>Agustus</v>
          </cell>
        </row>
      </sheetData>
      <sheetData sheetId="2969">
        <row r="4">
          <cell r="B4" t="str">
            <v>Agustus</v>
          </cell>
        </row>
      </sheetData>
      <sheetData sheetId="2970"/>
      <sheetData sheetId="2971"/>
      <sheetData sheetId="2972">
        <row r="4">
          <cell r="B4" t="str">
            <v>Agustus</v>
          </cell>
        </row>
      </sheetData>
      <sheetData sheetId="2973">
        <row r="4">
          <cell r="B4" t="str">
            <v>Agustus</v>
          </cell>
        </row>
      </sheetData>
      <sheetData sheetId="2974">
        <row r="4">
          <cell r="B4" t="str">
            <v>Agustus</v>
          </cell>
        </row>
      </sheetData>
      <sheetData sheetId="2975"/>
      <sheetData sheetId="2976">
        <row r="4">
          <cell r="B4" t="str">
            <v>Agustus</v>
          </cell>
        </row>
      </sheetData>
      <sheetData sheetId="2977">
        <row r="4">
          <cell r="B4" t="str">
            <v>Agustus</v>
          </cell>
        </row>
      </sheetData>
      <sheetData sheetId="2978">
        <row r="4">
          <cell r="B4" t="str">
            <v>Agustus</v>
          </cell>
        </row>
      </sheetData>
      <sheetData sheetId="2979"/>
      <sheetData sheetId="2980">
        <row r="4">
          <cell r="B4" t="str">
            <v>Agustus</v>
          </cell>
        </row>
      </sheetData>
      <sheetData sheetId="2981">
        <row r="4">
          <cell r="B4" t="str">
            <v>Agustus</v>
          </cell>
        </row>
      </sheetData>
      <sheetData sheetId="2982">
        <row r="4">
          <cell r="B4" t="str">
            <v>Agustus</v>
          </cell>
        </row>
      </sheetData>
      <sheetData sheetId="2983"/>
      <sheetData sheetId="2984"/>
      <sheetData sheetId="2985">
        <row r="4">
          <cell r="B4" t="str">
            <v>Agustus</v>
          </cell>
        </row>
      </sheetData>
      <sheetData sheetId="2986">
        <row r="4">
          <cell r="B4" t="str">
            <v>Agustus</v>
          </cell>
        </row>
      </sheetData>
      <sheetData sheetId="2987">
        <row r="4">
          <cell r="B4" t="str">
            <v>Agustus</v>
          </cell>
        </row>
      </sheetData>
      <sheetData sheetId="2988"/>
      <sheetData sheetId="2989">
        <row r="4">
          <cell r="B4" t="str">
            <v>Agustus</v>
          </cell>
        </row>
      </sheetData>
      <sheetData sheetId="2990">
        <row r="4">
          <cell r="B4" t="str">
            <v>Agustus</v>
          </cell>
        </row>
      </sheetData>
      <sheetData sheetId="2991">
        <row r="4">
          <cell r="B4" t="str">
            <v>Agustus</v>
          </cell>
        </row>
      </sheetData>
      <sheetData sheetId="2992"/>
      <sheetData sheetId="2993">
        <row r="4">
          <cell r="B4" t="str">
            <v>Agustus</v>
          </cell>
        </row>
      </sheetData>
      <sheetData sheetId="2994">
        <row r="4">
          <cell r="B4" t="str">
            <v>Agustus</v>
          </cell>
        </row>
      </sheetData>
      <sheetData sheetId="2995">
        <row r="4">
          <cell r="B4" t="str">
            <v>Agustus</v>
          </cell>
        </row>
      </sheetData>
      <sheetData sheetId="2996">
        <row r="4">
          <cell r="B4" t="str">
            <v>Agustus</v>
          </cell>
        </row>
      </sheetData>
      <sheetData sheetId="2997"/>
      <sheetData sheetId="2998">
        <row r="4">
          <cell r="B4" t="str">
            <v>Agustus</v>
          </cell>
        </row>
      </sheetData>
      <sheetData sheetId="2999">
        <row r="4">
          <cell r="B4" t="str">
            <v>Agustus</v>
          </cell>
        </row>
      </sheetData>
      <sheetData sheetId="3000">
        <row r="4">
          <cell r="B4" t="str">
            <v>Agustus</v>
          </cell>
        </row>
      </sheetData>
      <sheetData sheetId="3001"/>
      <sheetData sheetId="3002">
        <row r="4">
          <cell r="B4" t="str">
            <v>Agustus</v>
          </cell>
        </row>
      </sheetData>
      <sheetData sheetId="3003">
        <row r="4">
          <cell r="B4" t="str">
            <v>Agustus</v>
          </cell>
        </row>
      </sheetData>
      <sheetData sheetId="3004">
        <row r="4">
          <cell r="B4" t="str">
            <v>Agustus</v>
          </cell>
        </row>
      </sheetData>
      <sheetData sheetId="3005">
        <row r="4">
          <cell r="B4" t="str">
            <v>Agustus</v>
          </cell>
        </row>
      </sheetData>
      <sheetData sheetId="3006"/>
      <sheetData sheetId="3007">
        <row r="4">
          <cell r="B4" t="str">
            <v>Agustus</v>
          </cell>
        </row>
      </sheetData>
      <sheetData sheetId="3008">
        <row r="4">
          <cell r="B4" t="str">
            <v>Agustus</v>
          </cell>
        </row>
      </sheetData>
      <sheetData sheetId="3009">
        <row r="4">
          <cell r="B4" t="str">
            <v>Agustus</v>
          </cell>
        </row>
      </sheetData>
      <sheetData sheetId="3010"/>
      <sheetData sheetId="3011">
        <row r="4">
          <cell r="B4" t="str">
            <v>Agustus</v>
          </cell>
        </row>
      </sheetData>
      <sheetData sheetId="3012">
        <row r="4">
          <cell r="B4" t="str">
            <v>Agustus</v>
          </cell>
        </row>
      </sheetData>
      <sheetData sheetId="3013">
        <row r="4">
          <cell r="B4" t="str">
            <v>Agustus</v>
          </cell>
        </row>
      </sheetData>
      <sheetData sheetId="3014">
        <row r="4">
          <cell r="B4" t="str">
            <v>Agustus</v>
          </cell>
        </row>
      </sheetData>
      <sheetData sheetId="3015"/>
      <sheetData sheetId="3016">
        <row r="4">
          <cell r="B4" t="str">
            <v>Agustus</v>
          </cell>
        </row>
      </sheetData>
      <sheetData sheetId="3017">
        <row r="4">
          <cell r="B4" t="str">
            <v>Agustus</v>
          </cell>
        </row>
      </sheetData>
      <sheetData sheetId="3018">
        <row r="4">
          <cell r="B4" t="str">
            <v>Agustus</v>
          </cell>
        </row>
      </sheetData>
      <sheetData sheetId="3019"/>
      <sheetData sheetId="3020">
        <row r="4">
          <cell r="B4" t="str">
            <v>Agustus</v>
          </cell>
        </row>
      </sheetData>
      <sheetData sheetId="3021">
        <row r="4">
          <cell r="B4" t="str">
            <v>Agustus</v>
          </cell>
        </row>
      </sheetData>
      <sheetData sheetId="3022">
        <row r="4">
          <cell r="B4" t="str">
            <v>Agustus</v>
          </cell>
        </row>
      </sheetData>
      <sheetData sheetId="3023"/>
      <sheetData sheetId="3024"/>
      <sheetData sheetId="3025">
        <row r="4">
          <cell r="B4" t="str">
            <v>Agustus</v>
          </cell>
        </row>
      </sheetData>
      <sheetData sheetId="3026">
        <row r="4">
          <cell r="B4" t="str">
            <v>Agustus</v>
          </cell>
        </row>
      </sheetData>
      <sheetData sheetId="3027">
        <row r="4">
          <cell r="B4" t="str">
            <v>Agustus</v>
          </cell>
        </row>
      </sheetData>
      <sheetData sheetId="3028"/>
      <sheetData sheetId="3029">
        <row r="4">
          <cell r="B4" t="str">
            <v>Agustus</v>
          </cell>
        </row>
      </sheetData>
      <sheetData sheetId="3030">
        <row r="4">
          <cell r="B4" t="str">
            <v>Agustus</v>
          </cell>
        </row>
      </sheetData>
      <sheetData sheetId="3031">
        <row r="4">
          <cell r="B4" t="str">
            <v>Agustus</v>
          </cell>
        </row>
      </sheetData>
      <sheetData sheetId="3032"/>
      <sheetData sheetId="3033">
        <row r="4">
          <cell r="B4" t="str">
            <v>Agustus</v>
          </cell>
        </row>
      </sheetData>
      <sheetData sheetId="3034">
        <row r="4">
          <cell r="B4" t="str">
            <v>Agustus</v>
          </cell>
        </row>
      </sheetData>
      <sheetData sheetId="3035">
        <row r="4">
          <cell r="B4" t="str">
            <v>Agustus</v>
          </cell>
        </row>
      </sheetData>
      <sheetData sheetId="3036"/>
      <sheetData sheetId="3037"/>
      <sheetData sheetId="3038">
        <row r="4">
          <cell r="B4" t="str">
            <v>Agustus</v>
          </cell>
        </row>
      </sheetData>
      <sheetData sheetId="3039">
        <row r="4">
          <cell r="B4" t="str">
            <v>Agustus</v>
          </cell>
        </row>
      </sheetData>
      <sheetData sheetId="3040">
        <row r="4">
          <cell r="B4" t="str">
            <v>Agustus</v>
          </cell>
        </row>
      </sheetData>
      <sheetData sheetId="3041">
        <row r="4">
          <cell r="B4" t="str">
            <v>Agustus</v>
          </cell>
        </row>
      </sheetData>
      <sheetData sheetId="3042">
        <row r="4">
          <cell r="B4" t="str">
            <v>Agustus</v>
          </cell>
        </row>
      </sheetData>
      <sheetData sheetId="3043">
        <row r="4">
          <cell r="B4" t="str">
            <v>Agustus</v>
          </cell>
        </row>
      </sheetData>
      <sheetData sheetId="3044">
        <row r="4">
          <cell r="B4" t="str">
            <v>Agustus</v>
          </cell>
        </row>
      </sheetData>
      <sheetData sheetId="3045"/>
      <sheetData sheetId="3046"/>
      <sheetData sheetId="3047"/>
      <sheetData sheetId="3048">
        <row r="4">
          <cell r="B4" t="str">
            <v>Agustus</v>
          </cell>
        </row>
      </sheetData>
      <sheetData sheetId="3049">
        <row r="4">
          <cell r="B4" t="str">
            <v>Agustus</v>
          </cell>
        </row>
      </sheetData>
      <sheetData sheetId="3050">
        <row r="4">
          <cell r="B4" t="str">
            <v>Agustus</v>
          </cell>
        </row>
      </sheetData>
      <sheetData sheetId="3051">
        <row r="4">
          <cell r="B4" t="str">
            <v>Agustus</v>
          </cell>
        </row>
      </sheetData>
      <sheetData sheetId="3052">
        <row r="4">
          <cell r="B4" t="str">
            <v>Agustus</v>
          </cell>
        </row>
      </sheetData>
      <sheetData sheetId="3053">
        <row r="4">
          <cell r="B4" t="str">
            <v>Agustus</v>
          </cell>
        </row>
      </sheetData>
      <sheetData sheetId="3054">
        <row r="4">
          <cell r="B4" t="str">
            <v>Agustus</v>
          </cell>
        </row>
      </sheetData>
      <sheetData sheetId="3055"/>
      <sheetData sheetId="3056"/>
      <sheetData sheetId="3057">
        <row r="4">
          <cell r="B4" t="str">
            <v>Agustus</v>
          </cell>
        </row>
      </sheetData>
      <sheetData sheetId="3058">
        <row r="4">
          <cell r="B4" t="str">
            <v>Agustus</v>
          </cell>
        </row>
      </sheetData>
      <sheetData sheetId="3059">
        <row r="4">
          <cell r="B4" t="str">
            <v>Agustus</v>
          </cell>
        </row>
      </sheetData>
      <sheetData sheetId="3060"/>
      <sheetData sheetId="3061">
        <row r="4">
          <cell r="B4" t="str">
            <v>Agustus</v>
          </cell>
        </row>
      </sheetData>
      <sheetData sheetId="3062">
        <row r="4">
          <cell r="B4" t="str">
            <v>Agustus</v>
          </cell>
        </row>
      </sheetData>
      <sheetData sheetId="3063">
        <row r="4">
          <cell r="B4" t="str">
            <v>Agustus</v>
          </cell>
        </row>
      </sheetData>
      <sheetData sheetId="3064"/>
      <sheetData sheetId="3065">
        <row r="4">
          <cell r="B4" t="str">
            <v>Agustus</v>
          </cell>
        </row>
      </sheetData>
      <sheetData sheetId="3066">
        <row r="4">
          <cell r="B4" t="str">
            <v>Agustus</v>
          </cell>
        </row>
      </sheetData>
      <sheetData sheetId="3067">
        <row r="4">
          <cell r="B4" t="str">
            <v>Agustus</v>
          </cell>
        </row>
      </sheetData>
      <sheetData sheetId="3068"/>
      <sheetData sheetId="3069"/>
      <sheetData sheetId="3070">
        <row r="4">
          <cell r="B4" t="str">
            <v>Agustus</v>
          </cell>
        </row>
      </sheetData>
      <sheetData sheetId="3071">
        <row r="4">
          <cell r="B4" t="str">
            <v>Agustus</v>
          </cell>
        </row>
      </sheetData>
      <sheetData sheetId="3072">
        <row r="4">
          <cell r="B4" t="str">
            <v>Agustus</v>
          </cell>
        </row>
      </sheetData>
      <sheetData sheetId="3073"/>
      <sheetData sheetId="3074">
        <row r="4">
          <cell r="B4" t="str">
            <v>Agustus</v>
          </cell>
        </row>
      </sheetData>
      <sheetData sheetId="3075">
        <row r="4">
          <cell r="B4" t="str">
            <v>Agustus</v>
          </cell>
        </row>
      </sheetData>
      <sheetData sheetId="3076">
        <row r="4">
          <cell r="B4" t="str">
            <v>Agustus</v>
          </cell>
        </row>
      </sheetData>
      <sheetData sheetId="3077"/>
      <sheetData sheetId="3078">
        <row r="4">
          <cell r="B4" t="str">
            <v>Agustus</v>
          </cell>
        </row>
      </sheetData>
      <sheetData sheetId="3079">
        <row r="4">
          <cell r="B4" t="str">
            <v>Agustus</v>
          </cell>
        </row>
      </sheetData>
      <sheetData sheetId="3080">
        <row r="4">
          <cell r="B4" t="str">
            <v>Agustus</v>
          </cell>
        </row>
      </sheetData>
      <sheetData sheetId="3081">
        <row r="4">
          <cell r="B4" t="str">
            <v>Agustus</v>
          </cell>
        </row>
      </sheetData>
      <sheetData sheetId="3082"/>
      <sheetData sheetId="3083">
        <row r="4">
          <cell r="B4" t="str">
            <v>Agustus</v>
          </cell>
        </row>
      </sheetData>
      <sheetData sheetId="3084">
        <row r="4">
          <cell r="B4" t="str">
            <v>Agustus</v>
          </cell>
        </row>
      </sheetData>
      <sheetData sheetId="3085">
        <row r="4">
          <cell r="B4" t="str">
            <v>Agustus</v>
          </cell>
        </row>
      </sheetData>
      <sheetData sheetId="3086"/>
      <sheetData sheetId="3087">
        <row r="4">
          <cell r="B4" t="str">
            <v>Agustus</v>
          </cell>
        </row>
      </sheetData>
      <sheetData sheetId="3088">
        <row r="4">
          <cell r="B4" t="str">
            <v>Agustus</v>
          </cell>
        </row>
      </sheetData>
      <sheetData sheetId="3089">
        <row r="4">
          <cell r="B4" t="str">
            <v>Agustus</v>
          </cell>
        </row>
      </sheetData>
      <sheetData sheetId="3090">
        <row r="4">
          <cell r="B4" t="str">
            <v>Agustus</v>
          </cell>
        </row>
      </sheetData>
      <sheetData sheetId="3091"/>
      <sheetData sheetId="3092">
        <row r="4">
          <cell r="B4" t="str">
            <v>Agustus</v>
          </cell>
        </row>
      </sheetData>
      <sheetData sheetId="3093">
        <row r="4">
          <cell r="B4" t="str">
            <v>Agustus</v>
          </cell>
        </row>
      </sheetData>
      <sheetData sheetId="3094">
        <row r="4">
          <cell r="B4" t="str">
            <v>Agustus</v>
          </cell>
        </row>
      </sheetData>
      <sheetData sheetId="3095"/>
      <sheetData sheetId="3096">
        <row r="4">
          <cell r="B4" t="str">
            <v>Agustus</v>
          </cell>
        </row>
      </sheetData>
      <sheetData sheetId="3097">
        <row r="4">
          <cell r="B4" t="str">
            <v>Agustus</v>
          </cell>
        </row>
      </sheetData>
      <sheetData sheetId="3098">
        <row r="4">
          <cell r="B4" t="str">
            <v>Agustus</v>
          </cell>
        </row>
      </sheetData>
      <sheetData sheetId="3099">
        <row r="4">
          <cell r="B4" t="str">
            <v>Agustus</v>
          </cell>
        </row>
      </sheetData>
      <sheetData sheetId="3100"/>
      <sheetData sheetId="3101">
        <row r="4">
          <cell r="B4" t="str">
            <v>Agustus</v>
          </cell>
        </row>
      </sheetData>
      <sheetData sheetId="3102">
        <row r="4">
          <cell r="B4" t="str">
            <v>Agustus</v>
          </cell>
        </row>
      </sheetData>
      <sheetData sheetId="3103">
        <row r="4">
          <cell r="B4" t="str">
            <v>Agustus</v>
          </cell>
        </row>
      </sheetData>
      <sheetData sheetId="3104"/>
      <sheetData sheetId="3105">
        <row r="4">
          <cell r="B4" t="str">
            <v>Agustus</v>
          </cell>
        </row>
      </sheetData>
      <sheetData sheetId="3106">
        <row r="4">
          <cell r="B4" t="str">
            <v>Agustus</v>
          </cell>
        </row>
      </sheetData>
      <sheetData sheetId="3107">
        <row r="4">
          <cell r="B4" t="str">
            <v>Agustus</v>
          </cell>
        </row>
      </sheetData>
      <sheetData sheetId="3108"/>
      <sheetData sheetId="3109"/>
      <sheetData sheetId="3110">
        <row r="4">
          <cell r="B4" t="str">
            <v>Agustus</v>
          </cell>
        </row>
      </sheetData>
      <sheetData sheetId="3111">
        <row r="4">
          <cell r="B4" t="str">
            <v>Agustus</v>
          </cell>
        </row>
      </sheetData>
      <sheetData sheetId="3112">
        <row r="4">
          <cell r="B4" t="str">
            <v>Agustus</v>
          </cell>
        </row>
      </sheetData>
      <sheetData sheetId="3113"/>
      <sheetData sheetId="3114">
        <row r="4">
          <cell r="B4" t="str">
            <v>Agustus</v>
          </cell>
        </row>
      </sheetData>
      <sheetData sheetId="3115">
        <row r="4">
          <cell r="B4" t="str">
            <v>Agustus</v>
          </cell>
        </row>
      </sheetData>
      <sheetData sheetId="3116">
        <row r="4">
          <cell r="B4" t="str">
            <v>Agustus</v>
          </cell>
        </row>
      </sheetData>
      <sheetData sheetId="3117"/>
      <sheetData sheetId="3118">
        <row r="4">
          <cell r="B4" t="str">
            <v>Agustus</v>
          </cell>
        </row>
      </sheetData>
      <sheetData sheetId="3119">
        <row r="4">
          <cell r="B4" t="str">
            <v>Agustus</v>
          </cell>
        </row>
      </sheetData>
      <sheetData sheetId="3120">
        <row r="4">
          <cell r="B4" t="str">
            <v>Agustus</v>
          </cell>
        </row>
      </sheetData>
      <sheetData sheetId="3121"/>
      <sheetData sheetId="3122"/>
      <sheetData sheetId="3123">
        <row r="4">
          <cell r="B4" t="str">
            <v>Agustus</v>
          </cell>
        </row>
      </sheetData>
      <sheetData sheetId="3124">
        <row r="4">
          <cell r="B4" t="str">
            <v>Agustus</v>
          </cell>
        </row>
      </sheetData>
      <sheetData sheetId="3125">
        <row r="4">
          <cell r="B4" t="str">
            <v>Agustus</v>
          </cell>
        </row>
      </sheetData>
      <sheetData sheetId="3126"/>
      <sheetData sheetId="3127">
        <row r="4">
          <cell r="B4" t="str">
            <v>Agustus</v>
          </cell>
        </row>
      </sheetData>
      <sheetData sheetId="3128">
        <row r="4">
          <cell r="B4" t="str">
            <v>Agustus</v>
          </cell>
        </row>
      </sheetData>
      <sheetData sheetId="3129">
        <row r="4">
          <cell r="B4" t="str">
            <v>Agustus</v>
          </cell>
        </row>
      </sheetData>
      <sheetData sheetId="3130"/>
      <sheetData sheetId="3131"/>
      <sheetData sheetId="3132"/>
      <sheetData sheetId="3133">
        <row r="4">
          <cell r="B4" t="str">
            <v>Agustus</v>
          </cell>
        </row>
      </sheetData>
      <sheetData sheetId="3134">
        <row r="4">
          <cell r="B4" t="str">
            <v>Agustus</v>
          </cell>
        </row>
      </sheetData>
      <sheetData sheetId="3135">
        <row r="4">
          <cell r="B4" t="str">
            <v>Agustus</v>
          </cell>
        </row>
      </sheetData>
      <sheetData sheetId="3136">
        <row r="4">
          <cell r="B4" t="str">
            <v>Agustus</v>
          </cell>
        </row>
      </sheetData>
      <sheetData sheetId="3137">
        <row r="4">
          <cell r="B4" t="str">
            <v>Agustus</v>
          </cell>
        </row>
      </sheetData>
      <sheetData sheetId="3138">
        <row r="4">
          <cell r="B4" t="str">
            <v>Agustus</v>
          </cell>
        </row>
      </sheetData>
      <sheetData sheetId="3139"/>
      <sheetData sheetId="3140"/>
      <sheetData sheetId="3141"/>
      <sheetData sheetId="3142"/>
      <sheetData sheetId="3143"/>
      <sheetData sheetId="3144"/>
      <sheetData sheetId="3145"/>
      <sheetData sheetId="3146">
        <row r="4">
          <cell r="B4" t="str">
            <v>Agustus</v>
          </cell>
        </row>
      </sheetData>
      <sheetData sheetId="3147">
        <row r="4">
          <cell r="B4" t="str">
            <v>Agustus</v>
          </cell>
        </row>
      </sheetData>
      <sheetData sheetId="3148">
        <row r="4">
          <cell r="B4" t="str">
            <v>Agustus</v>
          </cell>
        </row>
      </sheetData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>
        <row r="4">
          <cell r="B4" t="str">
            <v>Agustus</v>
          </cell>
        </row>
      </sheetData>
      <sheetData sheetId="3160">
        <row r="4">
          <cell r="B4" t="str">
            <v>Agustus</v>
          </cell>
        </row>
      </sheetData>
      <sheetData sheetId="3161">
        <row r="4">
          <cell r="B4" t="str">
            <v>Agustus</v>
          </cell>
        </row>
      </sheetData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>
        <row r="4">
          <cell r="B4" t="str">
            <v>Agustus</v>
          </cell>
        </row>
      </sheetData>
      <sheetData sheetId="3173">
        <row r="4">
          <cell r="B4" t="str">
            <v>Agustus</v>
          </cell>
        </row>
      </sheetData>
      <sheetData sheetId="3174">
        <row r="4">
          <cell r="B4" t="str">
            <v>Agustus</v>
          </cell>
        </row>
      </sheetData>
      <sheetData sheetId="3175">
        <row r="4">
          <cell r="B4" t="str">
            <v>Agustus</v>
          </cell>
        </row>
      </sheetData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>
        <row r="4">
          <cell r="B4" t="str">
            <v>Agustus</v>
          </cell>
        </row>
      </sheetData>
      <sheetData sheetId="3187">
        <row r="4">
          <cell r="B4" t="str">
            <v>Agustus</v>
          </cell>
        </row>
      </sheetData>
      <sheetData sheetId="3188">
        <row r="4">
          <cell r="B4" t="str">
            <v>Agustus</v>
          </cell>
        </row>
      </sheetData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>
        <row r="4">
          <cell r="B4" t="str">
            <v>Agustus</v>
          </cell>
        </row>
      </sheetData>
      <sheetData sheetId="3200">
        <row r="4">
          <cell r="B4" t="str">
            <v>Agustus</v>
          </cell>
        </row>
      </sheetData>
      <sheetData sheetId="3201">
        <row r="4">
          <cell r="B4" t="str">
            <v>Agustus</v>
          </cell>
        </row>
      </sheetData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>
        <row r="4">
          <cell r="B4" t="str">
            <v>Agustus</v>
          </cell>
        </row>
      </sheetData>
      <sheetData sheetId="3213">
        <row r="4">
          <cell r="B4" t="str">
            <v>Agustus</v>
          </cell>
        </row>
      </sheetData>
      <sheetData sheetId="3214">
        <row r="4">
          <cell r="B4" t="str">
            <v>Agustus</v>
          </cell>
        </row>
      </sheetData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>
        <row r="4">
          <cell r="B4" t="str">
            <v>Agustus</v>
          </cell>
        </row>
      </sheetData>
      <sheetData sheetId="3247">
        <row r="4">
          <cell r="B4" t="str">
            <v>Agustus</v>
          </cell>
        </row>
      </sheetData>
      <sheetData sheetId="3248">
        <row r="4">
          <cell r="B4" t="str">
            <v>Agustus</v>
          </cell>
        </row>
      </sheetData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>
        <row r="4">
          <cell r="B4" t="str">
            <v>Agustus</v>
          </cell>
        </row>
      </sheetData>
      <sheetData sheetId="3259">
        <row r="4">
          <cell r="B4" t="str">
            <v>Agustus</v>
          </cell>
        </row>
      </sheetData>
      <sheetData sheetId="3260">
        <row r="4">
          <cell r="B4" t="str">
            <v>Agustus</v>
          </cell>
        </row>
      </sheetData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>
        <row r="4">
          <cell r="B4" t="str">
            <v>Agustus</v>
          </cell>
        </row>
      </sheetData>
      <sheetData sheetId="3271">
        <row r="4">
          <cell r="B4" t="str">
            <v>Agustus</v>
          </cell>
        </row>
      </sheetData>
      <sheetData sheetId="3272">
        <row r="4">
          <cell r="B4" t="str">
            <v>Agustus</v>
          </cell>
        </row>
      </sheetData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>
        <row r="4">
          <cell r="B4" t="str">
            <v>Agustus</v>
          </cell>
        </row>
      </sheetData>
      <sheetData sheetId="3283">
        <row r="4">
          <cell r="B4" t="str">
            <v>Agustus</v>
          </cell>
        </row>
      </sheetData>
      <sheetData sheetId="3284">
        <row r="4">
          <cell r="B4" t="str">
            <v>Agustus</v>
          </cell>
        </row>
      </sheetData>
      <sheetData sheetId="3285"/>
      <sheetData sheetId="3286"/>
      <sheetData sheetId="3287"/>
      <sheetData sheetId="3288"/>
      <sheetData sheetId="3289"/>
      <sheetData sheetId="3290"/>
      <sheetData sheetId="3291">
        <row r="4">
          <cell r="B4" t="str">
            <v>Agustus</v>
          </cell>
        </row>
      </sheetData>
      <sheetData sheetId="3292">
        <row r="4">
          <cell r="B4" t="str">
            <v>Agustus</v>
          </cell>
        </row>
      </sheetData>
      <sheetData sheetId="3293">
        <row r="4">
          <cell r="B4" t="str">
            <v>Agustus</v>
          </cell>
        </row>
      </sheetData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>
        <row r="4">
          <cell r="B4" t="str">
            <v>Agustus</v>
          </cell>
        </row>
      </sheetData>
      <sheetData sheetId="3304">
        <row r="4">
          <cell r="B4" t="str">
            <v>Agustus</v>
          </cell>
        </row>
      </sheetData>
      <sheetData sheetId="3305">
        <row r="4">
          <cell r="B4" t="str">
            <v>Agustus</v>
          </cell>
        </row>
      </sheetData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>
        <row r="4">
          <cell r="B4" t="str">
            <v>Agustus</v>
          </cell>
        </row>
      </sheetData>
      <sheetData sheetId="3316">
        <row r="4">
          <cell r="B4" t="str">
            <v>Agustus</v>
          </cell>
        </row>
      </sheetData>
      <sheetData sheetId="3317">
        <row r="4">
          <cell r="B4" t="str">
            <v>Agustus</v>
          </cell>
        </row>
      </sheetData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>
        <row r="4">
          <cell r="B4" t="str">
            <v>Agustus</v>
          </cell>
        </row>
      </sheetData>
      <sheetData sheetId="3328">
        <row r="4">
          <cell r="B4" t="str">
            <v>Agustus</v>
          </cell>
        </row>
      </sheetData>
      <sheetData sheetId="3329">
        <row r="4">
          <cell r="B4" t="str">
            <v>Agustus</v>
          </cell>
        </row>
      </sheetData>
      <sheetData sheetId="3330"/>
      <sheetData sheetId="3331">
        <row r="4">
          <cell r="B4" t="str">
            <v>Agustus</v>
          </cell>
        </row>
      </sheetData>
      <sheetData sheetId="3332">
        <row r="4">
          <cell r="B4" t="str">
            <v>Agustus</v>
          </cell>
        </row>
      </sheetData>
      <sheetData sheetId="3333">
        <row r="4">
          <cell r="B4" t="str">
            <v>Agustus</v>
          </cell>
        </row>
      </sheetData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>
        <row r="4">
          <cell r="B4" t="str">
            <v>Agustus</v>
          </cell>
        </row>
      </sheetData>
      <sheetData sheetId="3344">
        <row r="4">
          <cell r="B4" t="str">
            <v>Agustus</v>
          </cell>
        </row>
      </sheetData>
      <sheetData sheetId="3345">
        <row r="4">
          <cell r="B4" t="str">
            <v>Agustus</v>
          </cell>
        </row>
      </sheetData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>
        <row r="4">
          <cell r="B4" t="str">
            <v>Agustus</v>
          </cell>
        </row>
      </sheetData>
      <sheetData sheetId="3356">
        <row r="4">
          <cell r="B4" t="str">
            <v>Agustus</v>
          </cell>
        </row>
      </sheetData>
      <sheetData sheetId="3357">
        <row r="4">
          <cell r="B4" t="str">
            <v>Agustus</v>
          </cell>
        </row>
      </sheetData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>
        <row r="4">
          <cell r="B4" t="str">
            <v>Agustus</v>
          </cell>
        </row>
      </sheetData>
      <sheetData sheetId="3368">
        <row r="4">
          <cell r="B4" t="str">
            <v>Agustus</v>
          </cell>
        </row>
      </sheetData>
      <sheetData sheetId="3369">
        <row r="4">
          <cell r="B4" t="str">
            <v>Agustus</v>
          </cell>
        </row>
      </sheetData>
      <sheetData sheetId="3370"/>
      <sheetData sheetId="3371"/>
      <sheetData sheetId="3372"/>
      <sheetData sheetId="3373"/>
      <sheetData sheetId="3374"/>
      <sheetData sheetId="3375"/>
      <sheetData sheetId="3376">
        <row r="4">
          <cell r="B4" t="str">
            <v>Agustus</v>
          </cell>
        </row>
      </sheetData>
      <sheetData sheetId="3377">
        <row r="4">
          <cell r="B4" t="str">
            <v>Agustus</v>
          </cell>
        </row>
      </sheetData>
      <sheetData sheetId="3378">
        <row r="4">
          <cell r="B4" t="str">
            <v>Agustus</v>
          </cell>
        </row>
      </sheetData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>
        <row r="4">
          <cell r="B4" t="str">
            <v>Agustus</v>
          </cell>
        </row>
      </sheetData>
      <sheetData sheetId="3389">
        <row r="4">
          <cell r="B4" t="str">
            <v>Agustus</v>
          </cell>
        </row>
      </sheetData>
      <sheetData sheetId="3390">
        <row r="4">
          <cell r="B4" t="str">
            <v>Agustus</v>
          </cell>
        </row>
      </sheetData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>
        <row r="4">
          <cell r="B4" t="str">
            <v>Agustus</v>
          </cell>
        </row>
      </sheetData>
      <sheetData sheetId="3401">
        <row r="4">
          <cell r="B4" t="str">
            <v>Agustus</v>
          </cell>
        </row>
      </sheetData>
      <sheetData sheetId="3402">
        <row r="4">
          <cell r="B4" t="str">
            <v>Agustus</v>
          </cell>
        </row>
      </sheetData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>
        <row r="4">
          <cell r="B4" t="str">
            <v>Agustus</v>
          </cell>
        </row>
      </sheetData>
      <sheetData sheetId="3413">
        <row r="4">
          <cell r="B4" t="str">
            <v>Agustus</v>
          </cell>
        </row>
      </sheetData>
      <sheetData sheetId="3414">
        <row r="4">
          <cell r="B4" t="str">
            <v>Agustus</v>
          </cell>
        </row>
      </sheetData>
      <sheetData sheetId="3415"/>
      <sheetData sheetId="3416">
        <row r="4">
          <cell r="B4" t="str">
            <v>Agustus</v>
          </cell>
        </row>
      </sheetData>
      <sheetData sheetId="3417">
        <row r="4">
          <cell r="B4" t="str">
            <v>Agustus</v>
          </cell>
        </row>
      </sheetData>
      <sheetData sheetId="3418">
        <row r="4">
          <cell r="B4" t="str">
            <v>Agustus</v>
          </cell>
        </row>
      </sheetData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>
        <row r="4">
          <cell r="B4" t="str">
            <v>Agustus</v>
          </cell>
        </row>
      </sheetData>
      <sheetData sheetId="3429">
        <row r="4">
          <cell r="B4" t="str">
            <v>Agustus</v>
          </cell>
        </row>
      </sheetData>
      <sheetData sheetId="3430">
        <row r="4">
          <cell r="B4" t="str">
            <v>Agustus</v>
          </cell>
        </row>
      </sheetData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>
        <row r="4">
          <cell r="B4" t="str">
            <v>Agustus</v>
          </cell>
        </row>
      </sheetData>
      <sheetData sheetId="3441">
        <row r="4">
          <cell r="B4" t="str">
            <v>Agustus</v>
          </cell>
        </row>
      </sheetData>
      <sheetData sheetId="3442">
        <row r="4">
          <cell r="B4" t="str">
            <v>Agustus</v>
          </cell>
        </row>
      </sheetData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>
        <row r="4">
          <cell r="B4" t="str">
            <v>Agustus</v>
          </cell>
        </row>
      </sheetData>
      <sheetData sheetId="3453">
        <row r="4">
          <cell r="B4" t="str">
            <v>Agustus</v>
          </cell>
        </row>
      </sheetData>
      <sheetData sheetId="3454">
        <row r="4">
          <cell r="B4" t="str">
            <v>Agustus</v>
          </cell>
        </row>
      </sheetData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"/>
      <sheetName val="Work"/>
      <sheetName val="FS"/>
      <sheetName val="Cost"/>
      <sheetName val="Asset "/>
      <sheetName val="Budget"/>
      <sheetName val="CMAdraft"/>
      <sheetName val="CMA "/>
      <sheetName val="Profit Loss"/>
      <sheetName val="Balance Sheet"/>
      <sheetName val="General Exp"/>
      <sheetName val="Analysis"/>
      <sheetName val="Present"/>
      <sheetName val="Comments"/>
      <sheetName val="Permanent info"/>
      <sheetName val="Irregular Income"/>
      <sheetName val="FE_1770_P1"/>
      <sheetName val="Journal Template"/>
      <sheetName val="Links"/>
      <sheetName val="TB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General Info"/>
      <sheetName val="FINAL to PRINT"/>
      <sheetName val="DRAFT for REVIEW"/>
      <sheetName val="1721-A"/>
      <sheetName val="FI-1721"/>
      <sheetName val="FI-1721.A"/>
      <sheetName val="FI-1721.A1"/>
      <sheetName val="FI-1721.A2"/>
      <sheetName val="FI-1721.B"/>
      <sheetName val="FI-1721.B1"/>
      <sheetName val="FI-1721.C"/>
      <sheetName val="FE-1721"/>
      <sheetName val="FE-1721.A"/>
      <sheetName val="FE-1721.A1"/>
      <sheetName val="FE-1721.A2"/>
      <sheetName val="FE-1721.B"/>
      <sheetName val="FE-1721.B1"/>
      <sheetName val="FE-1721.C"/>
      <sheetName val="Trial"/>
      <sheetName val="#3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_RC_Code"/>
      <sheetName val="F1771-V"/>
      <sheetName val="TB ALL"/>
      <sheetName val="hardware100445_B"/>
      <sheetName val="Credit-22"/>
      <sheetName val="TOTAL Rakor"/>
      <sheetName val="Exc. Rate"/>
      <sheetName val="RATE"/>
      <sheetName val="Rates"/>
      <sheetName val="랙_기능별 물자"/>
      <sheetName val="BAL SHEET(2)"/>
      <sheetName val="note"/>
      <sheetName val="USD"/>
      <sheetName val="NN"/>
      <sheetName val="Trial"/>
      <sheetName val="HPP_20_"/>
      <sheetName val="RATIO"/>
      <sheetName val="K.3.3"/>
      <sheetName val="G203-Rental"/>
      <sheetName val="Table Array"/>
      <sheetName val="G.2.1"/>
      <sheetName val="Parameter"/>
      <sheetName val=" P0613"/>
      <sheetName val="Local JV"/>
      <sheetName val="HEADER"/>
      <sheetName val="Logistics"/>
      <sheetName val="ABOV"/>
      <sheetName val="Proj Summ"/>
      <sheetName val="rekap"/>
      <sheetName val="Bangunan _Jkt_"/>
      <sheetName val="RumusTB 1 bln"/>
      <sheetName val="EXP0905"/>
      <sheetName val="Sheet1"/>
      <sheetName val="Computer hardware ( 10.0445 )"/>
      <sheetName val="Q-PC1"/>
      <sheetName val="Q-PC2"/>
      <sheetName val="Premi Iuran"/>
      <sheetName val="A.4.3"/>
      <sheetName val="A.4.2"/>
      <sheetName val="T.B"/>
      <sheetName val="AFTER 55"/>
      <sheetName val="Detail"/>
      <sheetName val="Navigation"/>
      <sheetName val="TB0"/>
      <sheetName val="F1771-2"/>
      <sheetName val="F1771-IV"/>
      <sheetName val="PROLOSS"/>
      <sheetName val="Computer_hardware_(_10_0445_)"/>
      <sheetName val="BAL_SHEET(2)"/>
      <sheetName val="Exc__Rate"/>
      <sheetName val="Ex-Rate"/>
      <sheetName val="S"/>
      <sheetName val="rugi laba-NEW"/>
      <sheetName val="Data Penjualan"/>
      <sheetName val="General"/>
      <sheetName val="Cover-01"/>
      <sheetName val="COST_CAL"/>
      <sheetName val="Codestable"/>
      <sheetName val="2006 _3_"/>
      <sheetName val="daftar"/>
      <sheetName val="Profit &amp; Loss Account"/>
      <sheetName val="2002"/>
      <sheetName val="Nilai Stress &amp; Adj NAM"/>
      <sheetName val="12_pemb mbl12"/>
      <sheetName val="2_ LR AAS 12"/>
      <sheetName val="Penyusutan  12"/>
      <sheetName val="RINC_NRC"/>
      <sheetName val="F1771-II"/>
      <sheetName val="India"/>
      <sheetName val="STOCK_AWAL"/>
      <sheetName val="BELI JULI"/>
      <sheetName val="HPP_JUNI"/>
      <sheetName val="SUPPORT"/>
      <sheetName val="A"/>
      <sheetName val="neraca"/>
      <sheetName val="Sheet8"/>
      <sheetName val="Proyeksi"/>
      <sheetName val="GeneralInfo"/>
      <sheetName val="tr-28202"/>
      <sheetName val="TBM"/>
      <sheetName val="F1771-III"/>
      <sheetName val="Atlys"/>
      <sheetName val="Geneva"/>
      <sheetName val="Wizard - CSL"/>
      <sheetName val="Wizard - IMG"/>
      <sheetName val="Internet - Catalys- IP Suite"/>
      <sheetName val="ICOMS-CableMaster-Domestic"/>
      <sheetName val="ICOMS-CableMaster-International"/>
      <sheetName val="Tabel"/>
      <sheetName val="Cover_01"/>
      <sheetName val="BBM-03"/>
      <sheetName val="kkp pph 21"/>
      <sheetName val="REVENUE_RATES"/>
      <sheetName val="Original AYDA"/>
      <sheetName val="Interdata"/>
      <sheetName val="B"/>
      <sheetName val="data_val"/>
      <sheetName val="BP1_23"/>
      <sheetName val="F1771-3"/>
      <sheetName val="neraca okt"/>
      <sheetName val="Rpt13.Oth"/>
      <sheetName val="ptkp"/>
      <sheetName val="Sheet2"/>
      <sheetName val=""/>
      <sheetName val="SheetGMP"/>
      <sheetName val="SheetGMT"/>
      <sheetName val="tabel nilai"/>
      <sheetName val="Spec"/>
      <sheetName val="Cases"/>
      <sheetName val="StdUsageRM"/>
      <sheetName val="StdUsagePM"/>
      <sheetName val="BS"/>
      <sheetName val="INP-FARMER USE"/>
      <sheetName val="Altman Z Score"/>
      <sheetName val="Jan 2000 Award %"/>
      <sheetName val="MTD_Flash_Report"/>
      <sheetName val="Power"/>
      <sheetName val="1195 LM"/>
      <sheetName val="ABS Structure-Local Curr."/>
      <sheetName val="WPL"/>
      <sheetName val="PM-PL"/>
      <sheetName val="Bal.Sheet"/>
      <sheetName val="Data WP"/>
      <sheetName val="CAPEX'00"/>
      <sheetName val="est proy"/>
      <sheetName val="F1771_V"/>
      <sheetName val="Powergen"/>
      <sheetName val="analis"/>
      <sheetName val="TB_ALL"/>
      <sheetName val="랙_기능별_물자"/>
      <sheetName val="TOTAL_Rakor"/>
      <sheetName val="2003"/>
      <sheetName val="Menu"/>
      <sheetName val="Marshal"/>
      <sheetName val="TB_ALL1"/>
      <sheetName val="랙_기능별_물자1"/>
      <sheetName val="TOTAL_Rakor1"/>
      <sheetName val="Exc__Rate1"/>
      <sheetName val="BAL_SHEET(2)1"/>
      <sheetName val="Input-Expected Case"/>
      <sheetName val="BL-PL-CEN"/>
      <sheetName val="PSOFT"/>
      <sheetName val="CF-Consolidated"/>
      <sheetName val="1770 S"/>
      <sheetName val="6340 configuration inputs"/>
      <sheetName val="FF-1"/>
      <sheetName val="5300.30"/>
      <sheetName val="cons_workpapers"/>
      <sheetName val="K_3_3"/>
      <sheetName val="Table_Array"/>
      <sheetName val="G_2_1"/>
      <sheetName val="rugi_laba-NEW"/>
      <sheetName val="Data_Penjualan"/>
      <sheetName val="Proj_Summ"/>
      <sheetName val="Local_JV"/>
      <sheetName val="Computer_hardware_(_10_0445_)1"/>
      <sheetName val="T_B"/>
      <sheetName val="AFTER_55"/>
      <sheetName val="Premi_Iuran"/>
      <sheetName val="A_4_3"/>
      <sheetName val="A_4_2"/>
      <sheetName val="2006__3_"/>
      <sheetName val="_P0613"/>
      <sheetName val="BELI_JULI"/>
      <sheetName val="Profit_&amp;_Loss_Account"/>
      <sheetName val="RumusTB_1_bln"/>
      <sheetName val="Wizard_-_CSL"/>
      <sheetName val="Wizard_-_IMG"/>
      <sheetName val="Internet_-_Catalys-_IP_Suite"/>
      <sheetName val="Nilai_Stress_&amp;_Adj_NAM"/>
      <sheetName val="12_pemb_mbl12"/>
      <sheetName val="2__LR_AAS_12"/>
      <sheetName val="Penyusutan__12"/>
      <sheetName val="Original_AYDA"/>
      <sheetName val="kkp_pph_21"/>
      <sheetName val="est_proy"/>
      <sheetName val="Bangunan__Jkt_"/>
      <sheetName val="Altman_Z_Score"/>
      <sheetName val="Input-Expected_Case"/>
      <sheetName val="1770_S"/>
      <sheetName val="6340_configuration_inputs"/>
      <sheetName val="5300_30"/>
      <sheetName val="SE-C"/>
      <sheetName val="Price"/>
      <sheetName val="62404"/>
      <sheetName val="TB_ALL2"/>
      <sheetName val="랙_기능별_물자2"/>
      <sheetName val="TOTAL_Rakor2"/>
      <sheetName val="Exc__Rate2"/>
      <sheetName val="BAL_SHEET(2)2"/>
      <sheetName val="K_3_31"/>
      <sheetName val="Table_Array1"/>
      <sheetName val="G_2_11"/>
      <sheetName val="_P06131"/>
      <sheetName val="rugi_laba-NEW1"/>
      <sheetName val="Data_Penjualan1"/>
      <sheetName val="Proj_Summ1"/>
      <sheetName val="Local_JV1"/>
      <sheetName val="Computer_hardware_(_10_0445_)2"/>
      <sheetName val="T_B1"/>
      <sheetName val="AFTER_551"/>
      <sheetName val="Premi_Iuran1"/>
      <sheetName val="A_4_31"/>
      <sheetName val="A_4_21"/>
      <sheetName val="2006__3_1"/>
      <sheetName val="Profit_&amp;_Loss_Account1"/>
      <sheetName val="RumusTB_1_bln1"/>
      <sheetName val="BELI_JULI1"/>
      <sheetName val="Wizard_-_CSL1"/>
      <sheetName val="Wizard_-_IMG1"/>
      <sheetName val="Internet_-_Catalys-_IP_Suite1"/>
      <sheetName val="Nilai_Stress_&amp;_Adj_NAM1"/>
      <sheetName val="12_pemb_mbl121"/>
      <sheetName val="2__LR_AAS_121"/>
      <sheetName val="Penyusutan__121"/>
      <sheetName val="Original_AYDA1"/>
      <sheetName val="kkp_pph_211"/>
      <sheetName val="est_proy1"/>
      <sheetName val="Bangunan__Jkt_1"/>
      <sheetName val="Altman_Z_Score1"/>
      <sheetName val="Input-Expected_Case1"/>
      <sheetName val="1770_S1"/>
      <sheetName val="6340_configuration_inputs1"/>
      <sheetName val="5300_301"/>
      <sheetName val="fin pro centers"/>
      <sheetName val="KKP-II.2.2.1.2"/>
      <sheetName val="Lamp-14(Manajemen)"/>
      <sheetName val="kota"/>
      <sheetName val="data (2)"/>
      <sheetName val="CPC"/>
      <sheetName val="Cover"/>
      <sheetName val="MED"/>
      <sheetName val="pu-05"/>
      <sheetName val="pu-06"/>
      <sheetName val="ARSUtM "/>
      <sheetName val="BQ ARS"/>
      <sheetName val="data_benefit"/>
      <sheetName val="BK-PU"/>
      <sheetName val="HARSAT"/>
      <sheetName val="KPB_Bank"/>
      <sheetName val="KPB-BUA"/>
      <sheetName val="KPB-PP"/>
      <sheetName val="H_Satuan"/>
      <sheetName val="H.Satuan"/>
      <sheetName val="RES"/>
      <sheetName val="DOC"/>
      <sheetName val="FEED"/>
      <sheetName val="Equipment"/>
      <sheetName val="Jenis"/>
      <sheetName val="Kebun"/>
      <sheetName val="Prod"/>
      <sheetName val="WBS 2005"/>
      <sheetName val="SD"/>
      <sheetName val="Form"/>
      <sheetName val="B 1107"/>
      <sheetName val="****"/>
      <sheetName val="Non Taxable Income"/>
      <sheetName val="Questions"/>
      <sheetName val="Supporting"/>
      <sheetName val="Links"/>
      <sheetName val="53 TALK"/>
      <sheetName val="KKP-II_2_2_1_2"/>
      <sheetName val="INP-FARMER_USE"/>
      <sheetName val="Worksheet_BB"/>
      <sheetName val="A-3"/>
      <sheetName val="____"/>
      <sheetName val="SEM"/>
      <sheetName val="#REF!"/>
      <sheetName val="dbf"/>
      <sheetName val="OTHER INCOME &amp; BY PERDIVISI"/>
      <sheetName val="ControlPanel"/>
      <sheetName val="EV SJB"/>
      <sheetName val="Perintah"/>
      <sheetName val="OPNAME GOOD STOCK"/>
      <sheetName val="OPNAME SALES"/>
      <sheetName val="OPNAME BAD STOCK"/>
      <sheetName val="CMA_Calculations"/>
      <sheetName val="Permanent info"/>
      <sheetName val="IPK Sem12014"/>
      <sheetName val="Total"/>
      <sheetName val="I-KAMAR"/>
      <sheetName val="Rincian"/>
      <sheetName val="UNIT PRICE"/>
      <sheetName val="SUM-CHECK"/>
      <sheetName val="LKT - HL"/>
      <sheetName val="LKT - HS"/>
      <sheetName val="(Pusat TW4)"/>
      <sheetName val="FE_1770_P1"/>
      <sheetName val="CA Sheet"/>
      <sheetName val="PRESENTASI"/>
      <sheetName val="MCOST1"/>
      <sheetName val="Rep_BS"/>
      <sheetName val="BEP"/>
      <sheetName val="ZENTEI2"/>
      <sheetName val="CODE,NAME"/>
    </sheetNames>
    <sheetDataSet>
      <sheetData sheetId="0" refreshError="1">
        <row r="8">
          <cell r="B8" t="str">
            <v>ORG CODE</v>
          </cell>
          <cell r="C8" t="str">
            <v>ORG. FULL NAME</v>
          </cell>
        </row>
        <row r="9">
          <cell r="B9">
            <v>100</v>
          </cell>
          <cell r="C9" t="str">
            <v>Corporate Banking Management</v>
          </cell>
        </row>
        <row r="10">
          <cell r="B10">
            <v>101</v>
          </cell>
          <cell r="C10" t="str">
            <v>Global Clients - Jakarta</v>
          </cell>
        </row>
        <row r="11">
          <cell r="B11">
            <v>102</v>
          </cell>
          <cell r="C11" t="str">
            <v>Global Clients - Bandung</v>
          </cell>
        </row>
        <row r="12">
          <cell r="B12">
            <v>103</v>
          </cell>
          <cell r="C12" t="str">
            <v>Global Clients - Medan</v>
          </cell>
        </row>
        <row r="13">
          <cell r="B13">
            <v>104</v>
          </cell>
          <cell r="C13" t="str">
            <v>Global Clients - Surabaya</v>
          </cell>
        </row>
        <row r="14">
          <cell r="B14">
            <v>105</v>
          </cell>
          <cell r="C14" t="str">
            <v>Global Clients - Solo</v>
          </cell>
        </row>
        <row r="15">
          <cell r="B15">
            <v>106</v>
          </cell>
          <cell r="C15" t="str">
            <v>Global Clients - Semarang</v>
          </cell>
        </row>
        <row r="16">
          <cell r="B16">
            <v>107</v>
          </cell>
          <cell r="C16" t="str">
            <v>Global Clients - Denpasar</v>
          </cell>
        </row>
        <row r="17">
          <cell r="B17">
            <v>108</v>
          </cell>
          <cell r="C17" t="str">
            <v>Global Clients - Manado</v>
          </cell>
        </row>
        <row r="18">
          <cell r="B18">
            <v>109</v>
          </cell>
          <cell r="C18" t="str">
            <v>Global Clients - Balikpapan</v>
          </cell>
        </row>
        <row r="19">
          <cell r="B19">
            <v>110</v>
          </cell>
          <cell r="C19" t="str">
            <v>Global Clients - Ujung Pandang</v>
          </cell>
        </row>
        <row r="20">
          <cell r="B20">
            <v>121</v>
          </cell>
          <cell r="C20" t="str">
            <v>Middle Market - Jakarta</v>
          </cell>
        </row>
        <row r="21">
          <cell r="B21">
            <v>122</v>
          </cell>
          <cell r="C21" t="str">
            <v>Middle Market - Bandung</v>
          </cell>
        </row>
        <row r="22">
          <cell r="B22">
            <v>123</v>
          </cell>
          <cell r="C22" t="str">
            <v>Middle Market - Medan</v>
          </cell>
        </row>
        <row r="23">
          <cell r="B23">
            <v>124</v>
          </cell>
          <cell r="C23" t="str">
            <v>Middle Market - Surabaya</v>
          </cell>
        </row>
        <row r="24">
          <cell r="B24">
            <v>125</v>
          </cell>
          <cell r="C24" t="str">
            <v>Middle Market - Solo</v>
          </cell>
        </row>
        <row r="25">
          <cell r="B25">
            <v>126</v>
          </cell>
          <cell r="C25" t="str">
            <v>Middle Market - Semarang</v>
          </cell>
        </row>
        <row r="26">
          <cell r="B26">
            <v>127</v>
          </cell>
          <cell r="C26" t="str">
            <v>Middle Market - Denpasar</v>
          </cell>
        </row>
        <row r="27">
          <cell r="B27">
            <v>128</v>
          </cell>
          <cell r="C27" t="str">
            <v>Middle Market - Manado</v>
          </cell>
        </row>
        <row r="28">
          <cell r="B28">
            <v>129</v>
          </cell>
          <cell r="C28" t="str">
            <v>Middle Market - Balikpapan</v>
          </cell>
        </row>
        <row r="29">
          <cell r="B29">
            <v>130</v>
          </cell>
          <cell r="C29" t="str">
            <v>Middle Market - Ujung Pandang</v>
          </cell>
        </row>
        <row r="30">
          <cell r="B30">
            <v>141</v>
          </cell>
          <cell r="C30" t="str">
            <v>Local Corporate - Jakarta</v>
          </cell>
        </row>
        <row r="31">
          <cell r="B31">
            <v>142</v>
          </cell>
          <cell r="C31" t="str">
            <v>Local Corporate - Bandung</v>
          </cell>
        </row>
        <row r="32">
          <cell r="B32">
            <v>143</v>
          </cell>
          <cell r="C32" t="str">
            <v>Local Corporate - Medan</v>
          </cell>
        </row>
        <row r="33">
          <cell r="B33">
            <v>144</v>
          </cell>
          <cell r="C33" t="str">
            <v>Local Corporate - Surabaya</v>
          </cell>
        </row>
        <row r="34">
          <cell r="B34">
            <v>145</v>
          </cell>
          <cell r="C34" t="str">
            <v>Local Corporate - Solo</v>
          </cell>
        </row>
        <row r="35">
          <cell r="B35">
            <v>146</v>
          </cell>
          <cell r="C35" t="str">
            <v>Local Corporate - Semarang</v>
          </cell>
        </row>
        <row r="36">
          <cell r="B36">
            <v>147</v>
          </cell>
          <cell r="C36" t="str">
            <v>Local Corporate - Denpasar</v>
          </cell>
        </row>
        <row r="37">
          <cell r="B37">
            <v>148</v>
          </cell>
          <cell r="C37" t="str">
            <v>Local Corporate - Manado</v>
          </cell>
        </row>
        <row r="38">
          <cell r="B38">
            <v>149</v>
          </cell>
          <cell r="C38" t="str">
            <v>Local Corporate - Balikpapan</v>
          </cell>
        </row>
        <row r="39">
          <cell r="B39">
            <v>150</v>
          </cell>
          <cell r="C39" t="str">
            <v>Local Corporate - Ujung Pandang</v>
          </cell>
        </row>
        <row r="40">
          <cell r="B40">
            <v>161</v>
          </cell>
          <cell r="C40" t="str">
            <v>Government Institutions &amp; Natural Resources - Jakarta</v>
          </cell>
        </row>
        <row r="41">
          <cell r="B41">
            <v>171</v>
          </cell>
          <cell r="C41" t="str">
            <v>Structured Finance</v>
          </cell>
        </row>
        <row r="42">
          <cell r="B42">
            <v>181</v>
          </cell>
          <cell r="C42" t="str">
            <v>AAFI</v>
          </cell>
        </row>
        <row r="43">
          <cell r="B43">
            <v>200</v>
          </cell>
          <cell r="C43" t="str">
            <v>GTS Management</v>
          </cell>
        </row>
        <row r="44">
          <cell r="B44">
            <v>201</v>
          </cell>
          <cell r="C44" t="str">
            <v>Payment Service Operation - Jakarta</v>
          </cell>
        </row>
        <row r="45">
          <cell r="B45">
            <v>202</v>
          </cell>
          <cell r="C45" t="str">
            <v>Payment Service Operation - Bandung</v>
          </cell>
        </row>
        <row r="46">
          <cell r="B46">
            <v>203</v>
          </cell>
          <cell r="C46" t="str">
            <v>Payment Service Operation - Medan</v>
          </cell>
        </row>
        <row r="47">
          <cell r="B47">
            <v>204</v>
          </cell>
          <cell r="C47" t="str">
            <v>Payment Service Operation - Surabaya</v>
          </cell>
        </row>
        <row r="48">
          <cell r="B48">
            <v>205</v>
          </cell>
          <cell r="C48" t="str">
            <v>Payment Service Operation - Solo</v>
          </cell>
        </row>
        <row r="49">
          <cell r="B49">
            <v>206</v>
          </cell>
          <cell r="C49" t="str">
            <v>Payment Service Operation - Semarang</v>
          </cell>
        </row>
        <row r="50">
          <cell r="B50">
            <v>207</v>
          </cell>
          <cell r="C50" t="str">
            <v>Payment Service Operation - Denpasar</v>
          </cell>
        </row>
        <row r="51">
          <cell r="B51">
            <v>208</v>
          </cell>
          <cell r="C51" t="str">
            <v>Payment Service Operation - Manado</v>
          </cell>
        </row>
        <row r="52">
          <cell r="B52">
            <v>209</v>
          </cell>
          <cell r="C52" t="str">
            <v>Payment Service Operation - Balik Papan</v>
          </cell>
        </row>
        <row r="53">
          <cell r="B53">
            <v>210</v>
          </cell>
          <cell r="C53" t="str">
            <v>Payment Service Operation - Ujung Pandang</v>
          </cell>
        </row>
        <row r="54">
          <cell r="B54">
            <v>221</v>
          </cell>
          <cell r="C54" t="str">
            <v>Trade Services Processing Centre</v>
          </cell>
        </row>
        <row r="55">
          <cell r="B55">
            <v>222</v>
          </cell>
          <cell r="C55" t="str">
            <v>Trade Services Front Office Bdg</v>
          </cell>
        </row>
        <row r="56">
          <cell r="B56">
            <v>223</v>
          </cell>
          <cell r="C56" t="str">
            <v>Trade Services Front Office Mdn</v>
          </cell>
        </row>
        <row r="57">
          <cell r="B57">
            <v>224</v>
          </cell>
          <cell r="C57" t="str">
            <v>Trade Services Front Office Sby</v>
          </cell>
        </row>
        <row r="58">
          <cell r="B58">
            <v>225</v>
          </cell>
          <cell r="C58" t="str">
            <v>Trade Services Front Office Solo</v>
          </cell>
        </row>
        <row r="59">
          <cell r="B59">
            <v>226</v>
          </cell>
          <cell r="C59" t="str">
            <v>Trade Services Front Office Smg</v>
          </cell>
        </row>
        <row r="60">
          <cell r="B60">
            <v>227</v>
          </cell>
          <cell r="C60" t="str">
            <v>Trade Services Front Office Denpasar</v>
          </cell>
        </row>
        <row r="61">
          <cell r="B61">
            <v>228</v>
          </cell>
          <cell r="C61" t="str">
            <v>Trade Services Front Office Manado</v>
          </cell>
        </row>
        <row r="62">
          <cell r="B62">
            <v>229</v>
          </cell>
          <cell r="C62" t="str">
            <v>Trade Services Front Office Balik Papan</v>
          </cell>
        </row>
        <row r="63">
          <cell r="B63">
            <v>230</v>
          </cell>
          <cell r="C63" t="str">
            <v>Trade Services Front Office Ujung Pandang</v>
          </cell>
        </row>
        <row r="64">
          <cell r="B64">
            <v>241</v>
          </cell>
          <cell r="C64" t="str">
            <v>Cash Management Sales</v>
          </cell>
        </row>
        <row r="65">
          <cell r="B65">
            <v>251</v>
          </cell>
          <cell r="C65" t="str">
            <v>Trade Services Sales</v>
          </cell>
        </row>
        <row r="66">
          <cell r="B66">
            <v>281</v>
          </cell>
          <cell r="C66" t="str">
            <v>Correspondent Banking</v>
          </cell>
        </row>
        <row r="67">
          <cell r="B67">
            <v>282</v>
          </cell>
          <cell r="C67" t="str">
            <v>Test Key</v>
          </cell>
        </row>
        <row r="68">
          <cell r="B68">
            <v>285</v>
          </cell>
          <cell r="C68" t="str">
            <v>Securities Services Sales &amp; Support</v>
          </cell>
        </row>
        <row r="69">
          <cell r="B69">
            <v>286</v>
          </cell>
          <cell r="C69" t="str">
            <v>Securities Services Operation</v>
          </cell>
        </row>
        <row r="70">
          <cell r="B70">
            <v>287</v>
          </cell>
          <cell r="C70" t="str">
            <v>Securities Services Special Projects</v>
          </cell>
        </row>
        <row r="71">
          <cell r="B71">
            <v>290</v>
          </cell>
          <cell r="C71" t="str">
            <v>Solution Delivery</v>
          </cell>
        </row>
        <row r="72">
          <cell r="B72">
            <v>291</v>
          </cell>
          <cell r="C72" t="str">
            <v>Customer Services (NFCU)</v>
          </cell>
        </row>
        <row r="73">
          <cell r="B73">
            <v>300</v>
          </cell>
          <cell r="C73" t="str">
            <v>Consumer Banking Management</v>
          </cell>
        </row>
        <row r="74">
          <cell r="B74">
            <v>301</v>
          </cell>
          <cell r="C74" t="str">
            <v>Branch Banking - Main Branch</v>
          </cell>
        </row>
        <row r="75">
          <cell r="B75">
            <v>302</v>
          </cell>
          <cell r="C75" t="str">
            <v>Branch Banking - Jakarta Stock Exchange</v>
          </cell>
        </row>
        <row r="76">
          <cell r="B76">
            <v>303</v>
          </cell>
          <cell r="C76" t="str">
            <v>Branch Banking - Kemchicks</v>
          </cell>
        </row>
        <row r="77">
          <cell r="B77">
            <v>304</v>
          </cell>
          <cell r="C77" t="str">
            <v>Branch Banking - Pondok Indah</v>
          </cell>
        </row>
        <row r="78">
          <cell r="B78">
            <v>305</v>
          </cell>
          <cell r="C78" t="str">
            <v>Branch Banking - Kebon Jeruk</v>
          </cell>
        </row>
        <row r="79">
          <cell r="B79">
            <v>306</v>
          </cell>
          <cell r="C79" t="str">
            <v>Branch Banking - Kelapa Gading</v>
          </cell>
        </row>
        <row r="80">
          <cell r="B80">
            <v>307</v>
          </cell>
          <cell r="C80" t="str">
            <v>Branch Banking - Bandung</v>
          </cell>
        </row>
        <row r="81">
          <cell r="B81">
            <v>308</v>
          </cell>
          <cell r="C81" t="str">
            <v>Branch Banking - Medan</v>
          </cell>
        </row>
        <row r="82">
          <cell r="B82">
            <v>309</v>
          </cell>
          <cell r="C82" t="str">
            <v>Branch Banking - Surabaya</v>
          </cell>
        </row>
        <row r="83">
          <cell r="B83">
            <v>310</v>
          </cell>
          <cell r="C83" t="str">
            <v>Branch Banking - Solo</v>
          </cell>
        </row>
        <row r="84">
          <cell r="B84">
            <v>311</v>
          </cell>
          <cell r="C84" t="str">
            <v>Branch Banking - Semarang</v>
          </cell>
        </row>
        <row r="85">
          <cell r="B85">
            <v>312</v>
          </cell>
          <cell r="C85" t="str">
            <v>Branch Banking - Denpasar</v>
          </cell>
        </row>
        <row r="86">
          <cell r="B86">
            <v>313</v>
          </cell>
          <cell r="C86" t="str">
            <v>Branch Banking - Manado</v>
          </cell>
        </row>
        <row r="87">
          <cell r="B87">
            <v>314</v>
          </cell>
          <cell r="C87" t="str">
            <v>Branch Banking - Balikpapan</v>
          </cell>
        </row>
        <row r="88">
          <cell r="B88">
            <v>315</v>
          </cell>
          <cell r="C88" t="str">
            <v>Branch Banking - Ujung Pandang</v>
          </cell>
        </row>
        <row r="89">
          <cell r="B89">
            <v>331</v>
          </cell>
          <cell r="C89" t="str">
            <v>Share Shop - Main Branch</v>
          </cell>
        </row>
        <row r="90">
          <cell r="B90">
            <v>332</v>
          </cell>
          <cell r="C90" t="str">
            <v>Share Shop - Jakarta Stock Exchange</v>
          </cell>
        </row>
        <row r="91">
          <cell r="B91">
            <v>333</v>
          </cell>
          <cell r="C91" t="str">
            <v>Share Shop - Kemchicks</v>
          </cell>
        </row>
        <row r="92">
          <cell r="B92">
            <v>334</v>
          </cell>
          <cell r="C92" t="str">
            <v>Share Shop - Pondok Indah</v>
          </cell>
        </row>
        <row r="93">
          <cell r="B93">
            <v>335</v>
          </cell>
          <cell r="C93" t="str">
            <v>Share Shop - Kebon Jeruk</v>
          </cell>
        </row>
        <row r="94">
          <cell r="B94">
            <v>336</v>
          </cell>
          <cell r="C94" t="str">
            <v>Share Shop - Kelapa Gading</v>
          </cell>
        </row>
        <row r="95">
          <cell r="B95">
            <v>337</v>
          </cell>
          <cell r="C95" t="str">
            <v>Share Shop - Denpasar</v>
          </cell>
        </row>
        <row r="96">
          <cell r="B96">
            <v>338</v>
          </cell>
          <cell r="C96" t="str">
            <v>Share Shop - Solo</v>
          </cell>
        </row>
        <row r="97">
          <cell r="B97">
            <v>339</v>
          </cell>
          <cell r="C97" t="str">
            <v>Share Shop - Semarang</v>
          </cell>
        </row>
        <row r="98">
          <cell r="B98">
            <v>340</v>
          </cell>
          <cell r="C98" t="str">
            <v>Share Shop - Bandung</v>
          </cell>
        </row>
        <row r="99">
          <cell r="B99">
            <v>341</v>
          </cell>
          <cell r="C99" t="str">
            <v>Share Shop - Medan</v>
          </cell>
        </row>
        <row r="100">
          <cell r="B100">
            <v>342</v>
          </cell>
          <cell r="C100" t="str">
            <v>Share Shop - Surabaya</v>
          </cell>
        </row>
        <row r="101">
          <cell r="B101">
            <v>343</v>
          </cell>
          <cell r="C101" t="str">
            <v>Share Shop - Manado</v>
          </cell>
        </row>
        <row r="102">
          <cell r="B102">
            <v>344</v>
          </cell>
          <cell r="C102" t="str">
            <v>Share Shop - Balik Papan</v>
          </cell>
        </row>
        <row r="103">
          <cell r="B103">
            <v>345</v>
          </cell>
          <cell r="C103" t="str">
            <v>Share Shop - Ujung Pandang</v>
          </cell>
        </row>
        <row r="104">
          <cell r="B104">
            <v>361</v>
          </cell>
          <cell r="C104" t="str">
            <v>Service Quality</v>
          </cell>
        </row>
        <row r="105">
          <cell r="B105">
            <v>363</v>
          </cell>
          <cell r="C105" t="str">
            <v>Business Analyst</v>
          </cell>
        </row>
        <row r="106">
          <cell r="B106">
            <v>365</v>
          </cell>
          <cell r="C106" t="str">
            <v>Operation</v>
          </cell>
        </row>
        <row r="107">
          <cell r="B107">
            <v>371</v>
          </cell>
          <cell r="C107" t="str">
            <v>Marketing Jakarta</v>
          </cell>
        </row>
        <row r="108">
          <cell r="B108">
            <v>391</v>
          </cell>
          <cell r="C108" t="str">
            <v>ICBS</v>
          </cell>
        </row>
        <row r="109">
          <cell r="B109">
            <v>400</v>
          </cell>
          <cell r="C109" t="str">
            <v>Treasury Management</v>
          </cell>
        </row>
        <row r="110">
          <cell r="B110">
            <v>401</v>
          </cell>
          <cell r="C110" t="str">
            <v>Forex Trading - Jakarta</v>
          </cell>
        </row>
        <row r="111">
          <cell r="B111">
            <v>402</v>
          </cell>
          <cell r="C111" t="str">
            <v>Forex Trading - Bandung</v>
          </cell>
        </row>
        <row r="112">
          <cell r="B112">
            <v>403</v>
          </cell>
          <cell r="C112" t="str">
            <v>Forex Trading - Medan</v>
          </cell>
        </row>
        <row r="113">
          <cell r="B113">
            <v>404</v>
          </cell>
          <cell r="C113" t="str">
            <v>Forex Trading - Surabaya</v>
          </cell>
        </row>
        <row r="114">
          <cell r="B114">
            <v>405</v>
          </cell>
          <cell r="C114" t="str">
            <v>Forex Trading - Solo</v>
          </cell>
        </row>
        <row r="115">
          <cell r="B115">
            <v>406</v>
          </cell>
          <cell r="C115" t="str">
            <v>Forex Trading - Semarang</v>
          </cell>
        </row>
        <row r="116">
          <cell r="B116">
            <v>407</v>
          </cell>
          <cell r="C116" t="str">
            <v>Forex Trading - Denpasar</v>
          </cell>
        </row>
        <row r="117">
          <cell r="B117">
            <v>408</v>
          </cell>
          <cell r="C117" t="str">
            <v>Forex Trading - Manado</v>
          </cell>
        </row>
        <row r="118">
          <cell r="B118">
            <v>409</v>
          </cell>
          <cell r="C118" t="str">
            <v>Forex Trading - Balikpapan</v>
          </cell>
        </row>
        <row r="119">
          <cell r="B119">
            <v>410</v>
          </cell>
          <cell r="C119" t="str">
            <v>Forex Trading - Ujung Pandang</v>
          </cell>
        </row>
        <row r="120">
          <cell r="B120">
            <v>421</v>
          </cell>
          <cell r="C120" t="str">
            <v>Money Market Trading - Jakarta</v>
          </cell>
        </row>
        <row r="121">
          <cell r="B121">
            <v>422</v>
          </cell>
          <cell r="C121" t="str">
            <v>Money Market Trading - Bandung</v>
          </cell>
        </row>
        <row r="122">
          <cell r="B122">
            <v>423</v>
          </cell>
          <cell r="C122" t="str">
            <v>Money Market Trading - Medan</v>
          </cell>
        </row>
        <row r="123">
          <cell r="B123">
            <v>424</v>
          </cell>
          <cell r="C123" t="str">
            <v>Money Market Trading - Surabaya</v>
          </cell>
        </row>
        <row r="124">
          <cell r="B124">
            <v>425</v>
          </cell>
          <cell r="C124" t="str">
            <v>Money Market Trading - Solo</v>
          </cell>
        </row>
        <row r="125">
          <cell r="B125">
            <v>426</v>
          </cell>
          <cell r="C125" t="str">
            <v>Money Market Trading - Semarang</v>
          </cell>
        </row>
        <row r="126">
          <cell r="B126">
            <v>427</v>
          </cell>
          <cell r="C126" t="str">
            <v>Money Market Trading - Denpasar</v>
          </cell>
        </row>
        <row r="127">
          <cell r="B127">
            <v>428</v>
          </cell>
          <cell r="C127" t="str">
            <v>Money Market Trading - Manado</v>
          </cell>
        </row>
        <row r="128">
          <cell r="B128">
            <v>429</v>
          </cell>
          <cell r="C128" t="str">
            <v>Money Market Trading - Balikpapan</v>
          </cell>
        </row>
        <row r="129">
          <cell r="B129">
            <v>430</v>
          </cell>
          <cell r="C129" t="str">
            <v>Money Market Trading - Ujung Pandang</v>
          </cell>
        </row>
        <row r="130">
          <cell r="B130">
            <v>441</v>
          </cell>
          <cell r="C130" t="str">
            <v>Fixed Income - Jakarta</v>
          </cell>
        </row>
        <row r="131">
          <cell r="B131">
            <v>442</v>
          </cell>
          <cell r="C131" t="str">
            <v>Fixed Income - Bandung</v>
          </cell>
        </row>
        <row r="132">
          <cell r="B132">
            <v>443</v>
          </cell>
          <cell r="C132" t="str">
            <v>Fixed Income - Medan</v>
          </cell>
        </row>
        <row r="133">
          <cell r="B133">
            <v>444</v>
          </cell>
          <cell r="C133" t="str">
            <v>Fixed Income - Surabaya</v>
          </cell>
        </row>
        <row r="134">
          <cell r="B134">
            <v>445</v>
          </cell>
          <cell r="C134" t="str">
            <v>Fixed Income - Solo</v>
          </cell>
        </row>
        <row r="135">
          <cell r="B135">
            <v>446</v>
          </cell>
          <cell r="C135" t="str">
            <v>Fixed Income - Semarang</v>
          </cell>
        </row>
        <row r="136">
          <cell r="B136">
            <v>447</v>
          </cell>
          <cell r="C136" t="str">
            <v>Fixed Income - Denpasar</v>
          </cell>
        </row>
        <row r="137">
          <cell r="B137">
            <v>448</v>
          </cell>
          <cell r="C137" t="str">
            <v>Fixed Income - Manado</v>
          </cell>
        </row>
        <row r="138">
          <cell r="B138">
            <v>449</v>
          </cell>
          <cell r="C138" t="str">
            <v>Fixed Income - Balikpapan</v>
          </cell>
        </row>
        <row r="139">
          <cell r="B139">
            <v>450</v>
          </cell>
          <cell r="C139" t="str">
            <v>Fixed Income - Ujung Pandang</v>
          </cell>
        </row>
        <row r="140">
          <cell r="B140">
            <v>461</v>
          </cell>
          <cell r="C140" t="str">
            <v>AAMI</v>
          </cell>
        </row>
        <row r="141">
          <cell r="B141">
            <v>470</v>
          </cell>
          <cell r="C141" t="str">
            <v>Treasury Sales - Jakarta</v>
          </cell>
        </row>
        <row r="142">
          <cell r="B142">
            <v>471</v>
          </cell>
          <cell r="C142" t="str">
            <v>Treasury Sales - Bandung</v>
          </cell>
        </row>
        <row r="143">
          <cell r="B143">
            <v>472</v>
          </cell>
          <cell r="C143" t="str">
            <v>Treasury Sales - Medan</v>
          </cell>
        </row>
        <row r="144">
          <cell r="B144">
            <v>473</v>
          </cell>
          <cell r="C144" t="str">
            <v>Treasury Sales - Surabaya</v>
          </cell>
        </row>
        <row r="145">
          <cell r="B145">
            <v>474</v>
          </cell>
          <cell r="C145" t="str">
            <v>Treasury Sales - Solo</v>
          </cell>
        </row>
        <row r="146">
          <cell r="B146">
            <v>475</v>
          </cell>
          <cell r="C146" t="str">
            <v>Treasury Sales - Semarang</v>
          </cell>
        </row>
        <row r="147">
          <cell r="B147">
            <v>476</v>
          </cell>
          <cell r="C147" t="str">
            <v>Treasury Sales - Denpasar</v>
          </cell>
        </row>
        <row r="148">
          <cell r="B148">
            <v>477</v>
          </cell>
          <cell r="C148" t="str">
            <v>Treasury Sales - Manado</v>
          </cell>
        </row>
        <row r="149">
          <cell r="B149">
            <v>478</v>
          </cell>
          <cell r="C149" t="str">
            <v>Treasury Sales - Balik Papan</v>
          </cell>
        </row>
        <row r="150">
          <cell r="B150">
            <v>479</v>
          </cell>
          <cell r="C150" t="str">
            <v>Treasury Sales - Ujung Pandang</v>
          </cell>
        </row>
        <row r="151">
          <cell r="B151">
            <v>500</v>
          </cell>
          <cell r="C151" t="str">
            <v>Private Banking Management</v>
          </cell>
        </row>
        <row r="152">
          <cell r="B152">
            <v>501</v>
          </cell>
          <cell r="C152" t="str">
            <v>Private Banking - Jakarta</v>
          </cell>
        </row>
        <row r="153">
          <cell r="B153">
            <v>502</v>
          </cell>
          <cell r="C153" t="str">
            <v>Private Banking - Bandung</v>
          </cell>
        </row>
        <row r="154">
          <cell r="B154">
            <v>503</v>
          </cell>
          <cell r="C154" t="str">
            <v>Private Banking - Medan</v>
          </cell>
        </row>
        <row r="155">
          <cell r="B155">
            <v>504</v>
          </cell>
          <cell r="C155" t="str">
            <v>Private Banking - Surabaya</v>
          </cell>
        </row>
        <row r="156">
          <cell r="B156">
            <v>505</v>
          </cell>
          <cell r="C156" t="str">
            <v>Private Banking - Solo</v>
          </cell>
        </row>
        <row r="157">
          <cell r="B157">
            <v>506</v>
          </cell>
          <cell r="C157" t="str">
            <v>Private Banking - Semarang</v>
          </cell>
        </row>
        <row r="158">
          <cell r="B158">
            <v>507</v>
          </cell>
          <cell r="C158" t="str">
            <v>Private Banking - Denpasar</v>
          </cell>
        </row>
        <row r="159">
          <cell r="B159">
            <v>508</v>
          </cell>
          <cell r="C159" t="str">
            <v>Private Banking - Manado</v>
          </cell>
        </row>
        <row r="160">
          <cell r="B160">
            <v>509</v>
          </cell>
          <cell r="C160" t="str">
            <v>Private Banking - Balikpapan</v>
          </cell>
        </row>
        <row r="161">
          <cell r="B161">
            <v>510</v>
          </cell>
          <cell r="C161" t="str">
            <v>Private Banking - Ujung Pandang</v>
          </cell>
        </row>
        <row r="162">
          <cell r="B162">
            <v>700</v>
          </cell>
          <cell r="C162" t="str">
            <v>Country Manager</v>
          </cell>
        </row>
        <row r="163">
          <cell r="B163">
            <v>701</v>
          </cell>
          <cell r="C163" t="str">
            <v>Branch Manager Jakarta</v>
          </cell>
        </row>
        <row r="164">
          <cell r="B164">
            <v>702</v>
          </cell>
          <cell r="C164" t="str">
            <v>Branch Manager Bandung</v>
          </cell>
        </row>
        <row r="165">
          <cell r="B165">
            <v>703</v>
          </cell>
          <cell r="C165" t="str">
            <v>Branch Manager Medan</v>
          </cell>
        </row>
        <row r="166">
          <cell r="B166">
            <v>704</v>
          </cell>
          <cell r="C166" t="str">
            <v>Branch Manager Surabaya</v>
          </cell>
        </row>
        <row r="167">
          <cell r="B167">
            <v>705</v>
          </cell>
          <cell r="C167" t="str">
            <v>Branch Manager Solo</v>
          </cell>
        </row>
        <row r="168">
          <cell r="B168">
            <v>706</v>
          </cell>
          <cell r="C168" t="str">
            <v>Branch Manager Semarang</v>
          </cell>
        </row>
        <row r="169">
          <cell r="B169">
            <v>707</v>
          </cell>
          <cell r="C169" t="str">
            <v>Branch Manager Denpasar</v>
          </cell>
        </row>
        <row r="170">
          <cell r="B170">
            <v>708</v>
          </cell>
          <cell r="C170" t="str">
            <v>Branch Manager Manado</v>
          </cell>
        </row>
        <row r="171">
          <cell r="B171">
            <v>709</v>
          </cell>
          <cell r="C171" t="str">
            <v>Branch Manager Balikpapan</v>
          </cell>
        </row>
        <row r="172">
          <cell r="B172">
            <v>710</v>
          </cell>
          <cell r="C172" t="str">
            <v>Branch Manager Ujung Pandang</v>
          </cell>
        </row>
        <row r="173">
          <cell r="B173">
            <v>711</v>
          </cell>
          <cell r="C173" t="str">
            <v>Distribution Manager</v>
          </cell>
        </row>
        <row r="174">
          <cell r="B174">
            <v>720</v>
          </cell>
          <cell r="C174" t="str">
            <v>Human Resources</v>
          </cell>
        </row>
        <row r="175">
          <cell r="B175">
            <v>723</v>
          </cell>
          <cell r="C175" t="str">
            <v>Management Trainees</v>
          </cell>
        </row>
        <row r="176">
          <cell r="B176">
            <v>729</v>
          </cell>
          <cell r="C176" t="str">
            <v>Internal Audit</v>
          </cell>
        </row>
        <row r="177">
          <cell r="B177">
            <v>740</v>
          </cell>
          <cell r="C177" t="str">
            <v>Risk Management</v>
          </cell>
        </row>
        <row r="178">
          <cell r="B178">
            <v>741</v>
          </cell>
          <cell r="C178" t="str">
            <v>Special Credit Jkt</v>
          </cell>
        </row>
        <row r="179">
          <cell r="B179">
            <v>742</v>
          </cell>
          <cell r="C179" t="str">
            <v>Risk Assessment</v>
          </cell>
        </row>
        <row r="180">
          <cell r="B180">
            <v>743</v>
          </cell>
          <cell r="C180" t="str">
            <v>Consumer Credit</v>
          </cell>
        </row>
        <row r="181">
          <cell r="B181">
            <v>744</v>
          </cell>
          <cell r="C181" t="str">
            <v>Legal Department</v>
          </cell>
        </row>
        <row r="182">
          <cell r="B182">
            <v>745</v>
          </cell>
          <cell r="C182" t="str">
            <v>Risk Administration Jakarta</v>
          </cell>
        </row>
        <row r="183">
          <cell r="B183">
            <v>746</v>
          </cell>
          <cell r="C183" t="str">
            <v>Risk Administration Bandung</v>
          </cell>
        </row>
        <row r="184">
          <cell r="B184">
            <v>747</v>
          </cell>
          <cell r="C184" t="str">
            <v>Risk Administration Surabaya</v>
          </cell>
        </row>
        <row r="185">
          <cell r="B185">
            <v>748</v>
          </cell>
          <cell r="C185" t="str">
            <v>Risk Administration Medan</v>
          </cell>
        </row>
        <row r="186">
          <cell r="B186">
            <v>750</v>
          </cell>
          <cell r="C186" t="str">
            <v>Public Relations</v>
          </cell>
        </row>
        <row r="187">
          <cell r="B187">
            <v>751</v>
          </cell>
          <cell r="C187" t="str">
            <v>Treasury Risk Jkt</v>
          </cell>
        </row>
        <row r="188">
          <cell r="B188">
            <v>754</v>
          </cell>
          <cell r="C188" t="str">
            <v>Special Credit Sby</v>
          </cell>
        </row>
        <row r="189">
          <cell r="B189">
            <v>755</v>
          </cell>
          <cell r="C189" t="str">
            <v>COO</v>
          </cell>
        </row>
        <row r="190">
          <cell r="B190">
            <v>756</v>
          </cell>
          <cell r="C190" t="str">
            <v>General Affairs - Jakarta</v>
          </cell>
        </row>
        <row r="191">
          <cell r="B191">
            <v>757</v>
          </cell>
          <cell r="C191" t="str">
            <v>General Affairs - Bandung</v>
          </cell>
        </row>
        <row r="192">
          <cell r="B192">
            <v>758</v>
          </cell>
          <cell r="C192" t="str">
            <v>General Affairs - Medan</v>
          </cell>
        </row>
        <row r="193">
          <cell r="B193">
            <v>759</v>
          </cell>
          <cell r="C193" t="str">
            <v>General Affairs - Surabaya</v>
          </cell>
        </row>
        <row r="194">
          <cell r="B194">
            <v>760</v>
          </cell>
          <cell r="C194" t="str">
            <v>General Affairs - Solo</v>
          </cell>
        </row>
        <row r="195">
          <cell r="B195">
            <v>761</v>
          </cell>
          <cell r="C195" t="str">
            <v>General Affairs - Semarang</v>
          </cell>
        </row>
        <row r="196">
          <cell r="B196">
            <v>762</v>
          </cell>
          <cell r="C196" t="str">
            <v>General Affairs - Denpasar</v>
          </cell>
        </row>
        <row r="197">
          <cell r="B197">
            <v>763</v>
          </cell>
          <cell r="C197" t="str">
            <v>General Affairs - Manado</v>
          </cell>
        </row>
        <row r="198">
          <cell r="B198">
            <v>764</v>
          </cell>
          <cell r="C198" t="str">
            <v>General Affairs - Balikpapan</v>
          </cell>
        </row>
        <row r="199">
          <cell r="B199">
            <v>765</v>
          </cell>
          <cell r="C199" t="str">
            <v>General Affairs - Ujung Pandang</v>
          </cell>
        </row>
        <row r="200">
          <cell r="B200">
            <v>768</v>
          </cell>
          <cell r="C200" t="str">
            <v>O&amp;I and SSA</v>
          </cell>
        </row>
        <row r="201">
          <cell r="B201">
            <v>769</v>
          </cell>
          <cell r="C201" t="str">
            <v>Investigation</v>
          </cell>
        </row>
        <row r="202">
          <cell r="B202">
            <v>770</v>
          </cell>
          <cell r="C202" t="str">
            <v>User Support</v>
          </cell>
        </row>
        <row r="203">
          <cell r="B203">
            <v>771</v>
          </cell>
          <cell r="C203" t="str">
            <v>BPR</v>
          </cell>
        </row>
        <row r="204">
          <cell r="B204">
            <v>772</v>
          </cell>
          <cell r="C204" t="str">
            <v>BI compliance</v>
          </cell>
        </row>
        <row r="205">
          <cell r="B205">
            <v>773</v>
          </cell>
          <cell r="C205" t="str">
            <v>Treasury Administration Jakarta</v>
          </cell>
        </row>
        <row r="206">
          <cell r="B206">
            <v>774</v>
          </cell>
          <cell r="C206" t="str">
            <v>Treasury Administration Medan</v>
          </cell>
        </row>
        <row r="207">
          <cell r="B207">
            <v>777</v>
          </cell>
          <cell r="C207" t="str">
            <v>Financial Control</v>
          </cell>
        </row>
        <row r="208">
          <cell r="B208">
            <v>791</v>
          </cell>
          <cell r="C208" t="str">
            <v>Centralised Computing Facilities</v>
          </cell>
        </row>
        <row r="209">
          <cell r="B209">
            <v>792</v>
          </cell>
          <cell r="C209" t="str">
            <v>Information Technology Bdg</v>
          </cell>
        </row>
        <row r="210">
          <cell r="B210">
            <v>793</v>
          </cell>
          <cell r="C210" t="str">
            <v>Information Technology Mdn</v>
          </cell>
        </row>
        <row r="211">
          <cell r="B211">
            <v>794</v>
          </cell>
          <cell r="C211" t="str">
            <v>Information Technology Sby</v>
          </cell>
        </row>
        <row r="212">
          <cell r="B212">
            <v>795</v>
          </cell>
          <cell r="C212" t="str">
            <v>Network &amp; Telecom Infrastructure</v>
          </cell>
        </row>
        <row r="213">
          <cell r="B213">
            <v>796</v>
          </cell>
          <cell r="C213" t="str">
            <v>Centralised DR Facilities</v>
          </cell>
        </row>
        <row r="214">
          <cell r="B214">
            <v>797</v>
          </cell>
          <cell r="C214" t="str">
            <v>Centralised IT Support Services</v>
          </cell>
        </row>
        <row r="215">
          <cell r="B215">
            <v>798</v>
          </cell>
          <cell r="C215" t="str">
            <v>Out-sourced Computing Facilities/IT Services</v>
          </cell>
        </row>
        <row r="216">
          <cell r="B216">
            <v>799</v>
          </cell>
          <cell r="C216" t="str">
            <v>IT Staff Training</v>
          </cell>
        </row>
        <row r="217">
          <cell r="B217">
            <v>800</v>
          </cell>
          <cell r="C217" t="str">
            <v>Unallocated - Jakarta Main Branch</v>
          </cell>
        </row>
        <row r="218">
          <cell r="B218">
            <v>801</v>
          </cell>
          <cell r="C218" t="str">
            <v>Unallocated - JSE Ground Floor</v>
          </cell>
        </row>
        <row r="219">
          <cell r="B219">
            <v>802</v>
          </cell>
          <cell r="C219" t="str">
            <v>Unallocated - Kemchicks</v>
          </cell>
        </row>
        <row r="220">
          <cell r="B220">
            <v>803</v>
          </cell>
          <cell r="C220" t="str">
            <v>Unallocated - Pondok Indah</v>
          </cell>
        </row>
        <row r="221">
          <cell r="B221">
            <v>804</v>
          </cell>
          <cell r="C221" t="str">
            <v>Unallocated - Kebon Jeruk</v>
          </cell>
        </row>
        <row r="222">
          <cell r="B222">
            <v>805</v>
          </cell>
          <cell r="C222" t="str">
            <v>Unallocated - Kelapa Gading</v>
          </cell>
        </row>
        <row r="223">
          <cell r="B223">
            <v>806</v>
          </cell>
          <cell r="C223" t="str">
            <v>Unallocated - Bandung</v>
          </cell>
        </row>
        <row r="224">
          <cell r="B224">
            <v>807</v>
          </cell>
          <cell r="C224" t="str">
            <v>Unallocated - Medan</v>
          </cell>
        </row>
        <row r="225">
          <cell r="B225">
            <v>808</v>
          </cell>
          <cell r="C225" t="str">
            <v>Unallocated - Surabaya</v>
          </cell>
        </row>
        <row r="226">
          <cell r="B226">
            <v>809</v>
          </cell>
          <cell r="C226" t="str">
            <v>Unallocated - Solo</v>
          </cell>
        </row>
        <row r="227">
          <cell r="B227">
            <v>810</v>
          </cell>
          <cell r="C227" t="str">
            <v>Unallocated - Semarang</v>
          </cell>
        </row>
        <row r="228">
          <cell r="B228">
            <v>811</v>
          </cell>
          <cell r="C228" t="str">
            <v>Unallocated - Denpasar</v>
          </cell>
        </row>
        <row r="229">
          <cell r="B229">
            <v>812</v>
          </cell>
          <cell r="C229" t="str">
            <v>Unallocated - Manado</v>
          </cell>
        </row>
        <row r="230">
          <cell r="B230">
            <v>813</v>
          </cell>
          <cell r="C230" t="str">
            <v>Unallocated - Balikpapan</v>
          </cell>
        </row>
        <row r="231">
          <cell r="B231">
            <v>814</v>
          </cell>
          <cell r="C231" t="str">
            <v>Unallocated - Ujung Pandang</v>
          </cell>
        </row>
        <row r="232">
          <cell r="B232">
            <v>815</v>
          </cell>
          <cell r="C232" t="str">
            <v>Unallocated - JSE Lt 11</v>
          </cell>
        </row>
        <row r="233">
          <cell r="B233">
            <v>816</v>
          </cell>
          <cell r="C233" t="str">
            <v>Unallocated - JSE Lt 20</v>
          </cell>
        </row>
        <row r="234">
          <cell r="B234">
            <v>817</v>
          </cell>
          <cell r="C234" t="str">
            <v>Unallocated - JSE Lt 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/>
      <sheetData sheetId="294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BS 2005"/>
      <sheetName val="AJE"/>
      <sheetName val="BS"/>
      <sheetName val="P &amp; L"/>
      <sheetName val="Changes RE"/>
      <sheetName val="Employee Benefit"/>
      <sheetName val="Taxation"/>
      <sheetName val="CF 2005 after restated"/>
      <sheetName val="CF 2004 after restated"/>
      <sheetName val="CF 2004 bef restated"/>
      <sheetName val="SCORE_RC_Code"/>
      <sheetName val="GeneralInfo"/>
    </sheetNames>
    <sheetDataSet>
      <sheetData sheetId="0">
        <row r="214">
          <cell r="G214">
            <v>2888.26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Sales"/>
      <sheetName val="Tickmarks"/>
      <sheetName val="Marshal"/>
      <sheetName val="F1771_IV"/>
      <sheetName val="F1771_V"/>
      <sheetName val="ACTIVE EMP SHARP"/>
      <sheetName val="Instructions"/>
      <sheetName val="Irregular Income"/>
      <sheetName val="FE_1770_P1"/>
      <sheetName val="18330"/>
      <sheetName val="SCORE_RC_Code"/>
      <sheetName val="BS final"/>
      <sheetName val="FA1999"/>
      <sheetName val="MED"/>
      <sheetName val="AFTER 55"/>
      <sheetName val="23000-24990old"/>
      <sheetName val="Rates"/>
      <sheetName val="Data"/>
      <sheetName val="GoTo"/>
      <sheetName val="CAPBUDG"/>
      <sheetName val="CAPSALE"/>
      <sheetName val="XREF"/>
      <sheetName val="Determination of Threshold"/>
      <sheetName val="Threshold"/>
      <sheetName val="GP Margin analysis"/>
      <sheetName val="Sheet1"/>
      <sheetName val="RATE"/>
      <sheetName val="A-3"/>
      <sheetName val="AccRef"/>
      <sheetName val="A.4.3"/>
      <sheetName val="A.4.2"/>
      <sheetName val="accumulated"/>
      <sheetName val="Nature of Acc"/>
      <sheetName val="Excess Calc"/>
      <sheetName val="TCalc"/>
      <sheetName val="Extracts of HP(M) agreement"/>
      <sheetName val="R&amp;D Sales Revenue Recognition"/>
      <sheetName val="ptkp"/>
      <sheetName val="GeneralInfo"/>
      <sheetName val="General Info"/>
      <sheetName val="Trial"/>
      <sheetName val="TBM"/>
      <sheetName val="Chart field"/>
      <sheetName val="OFF"/>
      <sheetName val="FURN"/>
      <sheetName val="COMP"/>
      <sheetName val="DEF"/>
      <sheetName val="WBS2"/>
      <sheetName val="CALCS1"/>
      <sheetName val="Input"/>
      <sheetName val="Indicator overview"/>
      <sheetName val="22190"/>
      <sheetName val="FA Movement Kyrg"/>
      <sheetName val="Exc. Rate"/>
      <sheetName val="TB Worksheet"/>
      <sheetName val="FF-2 (1)"/>
      <sheetName val="FSA"/>
      <sheetName val="Real"/>
      <sheetName val="Sheet2"/>
      <sheetName val="assumption"/>
      <sheetName val="Parameters"/>
      <sheetName val="Sheet3"/>
      <sheetName val="AP"/>
      <sheetName val="Macro1"/>
      <sheetName val="Sumary"/>
      <sheetName val="Ex-Rate"/>
      <sheetName val="Permanent info"/>
      <sheetName val="summary-1"/>
      <sheetName val="A-2"/>
      <sheetName val="TB"/>
      <sheetName val="Tab.Daten"/>
      <sheetName val="MAIPLH"/>
      <sheetName val="B1"/>
      <sheetName val="Start_Proj_98-00"/>
      <sheetName val="Act_Sales"/>
      <sheetName val="SALDO"/>
      <sheetName val="MacBANK"/>
      <sheetName val="mar receipts"/>
      <sheetName val="bal sheet"/>
      <sheetName val="formula"/>
      <sheetName val="formula intercompany"/>
      <sheetName val="ANALISA PEK.UMUM"/>
      <sheetName val="COA"/>
      <sheetName val="RAB "/>
      <sheetName val="Agregat Halus &amp; Kasar"/>
      <sheetName val="gu-2001"/>
      <sheetName val="Income Tax Calc"/>
    </sheetNames>
    <sheetDataSet>
      <sheetData sheetId="0">
        <row r="2">
          <cell r="B2" t="str">
            <v>Objective:To obtain reasonable assurance that all PEs associated with sales are addressed, and that it is not materially misstated.</v>
          </cell>
        </row>
      </sheetData>
      <sheetData sheetId="1" refreshError="1"/>
      <sheetData sheetId="2" refreshError="1">
        <row r="2">
          <cell r="B2" t="str">
            <v>Objective:To obtain reasonable assurance that all PEs associated with sales are addressed, and that it is not materially misstated.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FE-1770.P1"/>
      <sheetName val="FE-1770.P2"/>
      <sheetName val="FE-1770-I"/>
      <sheetName val="FE-1770-II"/>
      <sheetName val="FE-1770-III"/>
      <sheetName val="FE-1770-IV"/>
      <sheetName val="FI-177O.P1"/>
      <sheetName val="FI-1770.P2"/>
      <sheetName val="FI-1770-I"/>
      <sheetName val="FI-1770-II"/>
      <sheetName val="FI-1770-III"/>
      <sheetName val="FI-1770-IV"/>
      <sheetName val="PPh25-Installment"/>
      <sheetName val="Irregular Income"/>
      <sheetName val="TaxPaidAbroad"/>
      <sheetName val="Family"/>
      <sheetName val="tax calculation"/>
      <sheetName val="data wp"/>
      <sheetName val="A"/>
      <sheetName val="Search for Unrecorded Liabilty"/>
      <sheetName val="FE_1770_I"/>
      <sheetName val="FE_1770_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-TOTAL"/>
      <sheetName val="C-MIMS"/>
      <sheetName val="C-MIMS SO"/>
      <sheetName val="C-ANL"/>
      <sheetName val="C-MEDEX"/>
      <sheetName val="C-PG"/>
      <sheetName val="C-ELEC"/>
      <sheetName val="C-PRA OTHERS"/>
      <sheetName val="C-MP"/>
      <sheetName val="C-JPOG"/>
      <sheetName val="C-MT"/>
      <sheetName val="C-CC Print"/>
      <sheetName val="C-CC Elec"/>
      <sheetName val="C-MEC OTHERS"/>
      <sheetName val="C-HT SERIES"/>
      <sheetName val="C-HT"/>
      <sheetName val="C-PCC Print"/>
      <sheetName val="C-GEN"/>
      <sheetName val="MMA PL"/>
      <sheetName val="MIMS "/>
      <sheetName val="MIMS SO"/>
      <sheetName val="ANL"/>
      <sheetName val="MEDEX "/>
      <sheetName val="PG "/>
      <sheetName val="ELEC "/>
      <sheetName val="PRA OTHERS "/>
      <sheetName val="MP "/>
      <sheetName val="JPOG "/>
      <sheetName val="MT"/>
      <sheetName val="CC Print "/>
      <sheetName val="CC Elec "/>
      <sheetName val="MEC OTHERS "/>
      <sheetName val="HG "/>
      <sheetName val="HT"/>
      <sheetName val="PCC Print "/>
      <sheetName val="GEN "/>
      <sheetName val="MMI"/>
      <sheetName val="IFP"/>
      <sheetName val="DOC"/>
      <sheetName val="IM"/>
      <sheetName val="MPM"/>
      <sheetName val="ATMEDICA (M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rative"/>
      <sheetName val="C&amp;B"/>
      <sheetName val="Profit&amp;loss"/>
      <sheetName val="Asset A1-B"/>
      <sheetName val="Liabilities A1-C"/>
      <sheetName val="Rekapan AJE"/>
      <sheetName val="GT_Custom"/>
      <sheetName val="K.4CASHINBANK"/>
      <sheetName val="K.5CASHONHAND"/>
      <sheetName val="Sheet1"/>
      <sheetName val="K.6DEPOSIT"/>
      <sheetName val="K_6DEPOSIT"/>
      <sheetName val="COA"/>
      <sheetName val="Asset_A1-B"/>
      <sheetName val="Liabilities_A1-C"/>
      <sheetName val="Rekapan_AJE"/>
      <sheetName val="K_4CASHINBANK"/>
      <sheetName val="K_5CASHONHAND"/>
      <sheetName val="K_6DEPOSIT1"/>
      <sheetName val="adj"/>
      <sheetName val="Asset_A1-B1"/>
      <sheetName val="Liabilities_A1-C1"/>
      <sheetName val="Rekapan_AJE1"/>
      <sheetName val="K_4CASHINBANK1"/>
      <sheetName val="K_5CASHONHAND1"/>
      <sheetName val="K_6DEPOSIT2"/>
      <sheetName val="Portofolio Trading"/>
      <sheetName val="Asset_A1-B4"/>
      <sheetName val="Liabilities_A1-C4"/>
      <sheetName val="Rekapan_AJE4"/>
      <sheetName val="K_4CASHINBANK4"/>
      <sheetName val="K_5CASHONHAND4"/>
      <sheetName val="K_6DEPOSIT5"/>
      <sheetName val="Asset_A1-B2"/>
      <sheetName val="Liabilities_A1-C2"/>
      <sheetName val="Rekapan_AJE2"/>
      <sheetName val="K_4CASHINBANK2"/>
      <sheetName val="K_5CASHONHAND2"/>
      <sheetName val="K_6DEPOSIT3"/>
      <sheetName val="Asset_A1-B3"/>
      <sheetName val="Liabilities_A1-C3"/>
      <sheetName val="Rekapan_AJE3"/>
      <sheetName val="K_4CASHINBANK3"/>
      <sheetName val="K_5CASHONHAND3"/>
      <sheetName val="K_6DEPOSIT4"/>
      <sheetName val="Asset_A1-B5"/>
      <sheetName val="Liabilities_A1-C5"/>
      <sheetName val="Rekapan_AJE5"/>
      <sheetName val="K_4CASHINBANK5"/>
      <sheetName val="K_5CASHONHAND5"/>
      <sheetName val="K_6DEPOSIT6"/>
      <sheetName val="Asset_A1-B8"/>
      <sheetName val="Liabilities_A1-C8"/>
      <sheetName val="Rekapan_AJE8"/>
      <sheetName val="K_4CASHINBANK8"/>
      <sheetName val="K_5CASHONHAND8"/>
      <sheetName val="K_6DEPOSIT9"/>
      <sheetName val="Asset_A1-B7"/>
      <sheetName val="Liabilities_A1-C7"/>
      <sheetName val="Rekapan_AJE7"/>
      <sheetName val="K_4CASHINBANK7"/>
      <sheetName val="K_5CASHONHAND7"/>
      <sheetName val="K_6DEPOSIT8"/>
      <sheetName val="Asset_A1-B6"/>
      <sheetName val="Liabilities_A1-C6"/>
      <sheetName val="Rekapan_AJE6"/>
      <sheetName val="K_4CASHINBANK6"/>
      <sheetName val="K_5CASHONHAND6"/>
      <sheetName val="K_6DEPOSIT7"/>
      <sheetName val="Asset_A1-B9"/>
      <sheetName val="Liabilities_A1-C9"/>
      <sheetName val="Rekapan_AJE9"/>
      <sheetName val="K_4CASHINBANK9"/>
      <sheetName val="K_5CASHONHAND9"/>
      <sheetName val="K_6DEPOSIT10"/>
      <sheetName val="Asset_A1-B10"/>
      <sheetName val="Liabilities_A1-C10"/>
      <sheetName val="Rekapan_AJE10"/>
      <sheetName val="K_4CASHINBANK10"/>
      <sheetName val="K_5CASHONHAND10"/>
      <sheetName val="K_6DEPOSIT11"/>
      <sheetName val="Asset_A1-B11"/>
      <sheetName val="Liabilities_A1-C11"/>
      <sheetName val="Rekapan_AJE11"/>
      <sheetName val="K_4CASHINBANK11"/>
      <sheetName val="K_5CASHONHAND11"/>
      <sheetName val="K_6DEPOSIT12"/>
      <sheetName val="CODE"/>
      <sheetName val="Asset_A1-B13"/>
      <sheetName val="Liabilities_A1-C13"/>
      <sheetName val="Rekapan_AJE13"/>
      <sheetName val="K_4CASHINBANK13"/>
      <sheetName val="K_5CASHONHAND13"/>
      <sheetName val="K_6DEPOSIT14"/>
      <sheetName val="Asset_A1-B12"/>
      <sheetName val="Liabilities_A1-C12"/>
      <sheetName val="Rekapan_AJE12"/>
      <sheetName val="K_4CASHINBANK12"/>
      <sheetName val="K_5CASHONHAND12"/>
      <sheetName val="K_6DEPOSIT13"/>
      <sheetName val="Asset_A1-B15"/>
      <sheetName val="Liabilities_A1-C15"/>
      <sheetName val="Rekapan_AJE15"/>
      <sheetName val="K_4CASHINBANK15"/>
      <sheetName val="K_5CASHONHAND15"/>
      <sheetName val="K_6DEPOSIT16"/>
      <sheetName val="Asset_A1-B14"/>
      <sheetName val="Liabilities_A1-C14"/>
      <sheetName val="Rekapan_AJE14"/>
      <sheetName val="K_4CASHINBANK14"/>
      <sheetName val="K_5CASHONHAND14"/>
      <sheetName val="K_6DEPOSIT15"/>
      <sheetName val="Asset_A1-B19"/>
      <sheetName val="Liabilities_A1-C19"/>
      <sheetName val="Rekapan_AJE19"/>
      <sheetName val="K_4CASHINBANK19"/>
      <sheetName val="K_5CASHONHAND19"/>
      <sheetName val="K_6DEPOSIT20"/>
      <sheetName val="Asset_A1-B17"/>
      <sheetName val="Liabilities_A1-C17"/>
      <sheetName val="Rekapan_AJE17"/>
      <sheetName val="K_4CASHINBANK17"/>
      <sheetName val="K_5CASHONHAND17"/>
      <sheetName val="K_6DEPOSIT18"/>
      <sheetName val="Asset_A1-B16"/>
      <sheetName val="Liabilities_A1-C16"/>
      <sheetName val="Rekapan_AJE16"/>
      <sheetName val="K_4CASHINBANK16"/>
      <sheetName val="K_5CASHONHAND16"/>
      <sheetName val="K_6DEPOSIT17"/>
      <sheetName val="Asset_A1-B18"/>
      <sheetName val="Liabilities_A1-C18"/>
      <sheetName val="Rekapan_AJE18"/>
      <sheetName val="K_4CASHINBANK18"/>
      <sheetName val="K_5CASHONHAND18"/>
      <sheetName val="K_6DEPOSIT19"/>
      <sheetName val="Asset_A1-B20"/>
      <sheetName val="Liabilities_A1-C20"/>
      <sheetName val="Rekapan_AJE20"/>
      <sheetName val="K_4CASHINBANK20"/>
      <sheetName val="K_5CASHONHAND20"/>
      <sheetName val="K_6DEPOSIT21"/>
      <sheetName val="Asset_A1-B21"/>
      <sheetName val="Liabilities_A1-C21"/>
      <sheetName val="Rekapan_AJE21"/>
      <sheetName val="K_4CASHINBANK21"/>
      <sheetName val="K_5CASHONHAND21"/>
      <sheetName val="K_6DEPOSIT22"/>
      <sheetName val="Asset_A1-B23"/>
      <sheetName val="Liabilities_A1-C23"/>
      <sheetName val="Rekapan_AJE23"/>
      <sheetName val="K_4CASHINBANK23"/>
      <sheetName val="K_5CASHONHAND23"/>
      <sheetName val="K_6DEPOSIT24"/>
      <sheetName val="Asset_A1-B22"/>
      <sheetName val="Liabilities_A1-C22"/>
      <sheetName val="Rekapan_AJE22"/>
      <sheetName val="K_4CASHINBANK22"/>
      <sheetName val="K_5CASHONHAND22"/>
      <sheetName val="K_6DEPOSIT23"/>
      <sheetName val="Asset_A1-B27"/>
      <sheetName val="Liabilities_A1-C27"/>
      <sheetName val="Rekapan_AJE27"/>
      <sheetName val="K_4CASHINBANK27"/>
      <sheetName val="K_5CASHONHAND27"/>
      <sheetName val="K_6DEPOSIT28"/>
      <sheetName val="Asset_A1-B24"/>
      <sheetName val="Liabilities_A1-C24"/>
      <sheetName val="Rekapan_AJE24"/>
      <sheetName val="K_4CASHINBANK24"/>
      <sheetName val="K_5CASHONHAND24"/>
      <sheetName val="K_6DEPOSIT25"/>
      <sheetName val="Asset_A1-B26"/>
      <sheetName val="Liabilities_A1-C26"/>
      <sheetName val="Rekapan_AJE26"/>
      <sheetName val="K_4CASHINBANK26"/>
      <sheetName val="K_5CASHONHAND26"/>
      <sheetName val="K_6DEPOSIT27"/>
      <sheetName val="Asset_A1-B25"/>
      <sheetName val="Liabilities_A1-C25"/>
      <sheetName val="Rekapan_AJE25"/>
      <sheetName val="K_4CASHINBANK25"/>
      <sheetName val="K_5CASHONHAND25"/>
      <sheetName val="K_6DEPOSIT26"/>
      <sheetName val="Asset_A1-B34"/>
      <sheetName val="Liabilities_A1-C34"/>
      <sheetName val="Rekapan_AJE34"/>
      <sheetName val="K_4CASHINBANK34"/>
      <sheetName val="K_5CASHONHAND34"/>
      <sheetName val="K_6DEPOSIT35"/>
      <sheetName val="Portofolio_Trading"/>
      <sheetName val="Asset_A1-B33"/>
      <sheetName val="Liabilities_A1-C33"/>
      <sheetName val="Rekapan_AJE33"/>
      <sheetName val="K_4CASHINBANK33"/>
      <sheetName val="K_5CASHONHAND33"/>
      <sheetName val="K_6DEPOSIT34"/>
      <sheetName val="Asset_A1-B32"/>
      <sheetName val="Liabilities_A1-C32"/>
      <sheetName val="Rekapan_AJE32"/>
      <sheetName val="K_4CASHINBANK32"/>
      <sheetName val="K_5CASHONHAND32"/>
      <sheetName val="K_6DEPOSIT33"/>
      <sheetName val="Asset_A1-B29"/>
      <sheetName val="Liabilities_A1-C29"/>
      <sheetName val="Rekapan_AJE29"/>
      <sheetName val="K_4CASHINBANK29"/>
      <sheetName val="K_5CASHONHAND29"/>
      <sheetName val="K_6DEPOSIT30"/>
      <sheetName val="Asset_A1-B28"/>
      <sheetName val="Liabilities_A1-C28"/>
      <sheetName val="Rekapan_AJE28"/>
      <sheetName val="K_4CASHINBANK28"/>
      <sheetName val="K_5CASHONHAND28"/>
      <sheetName val="K_6DEPOSIT29"/>
      <sheetName val="Asset_A1-B30"/>
      <sheetName val="Liabilities_A1-C30"/>
      <sheetName val="Rekapan_AJE30"/>
      <sheetName val="K_4CASHINBANK30"/>
      <sheetName val="K_5CASHONHAND30"/>
      <sheetName val="K_6DEPOSIT31"/>
      <sheetName val="Asset_A1-B31"/>
      <sheetName val="Liabilities_A1-C31"/>
      <sheetName val="Rekapan_AJE31"/>
      <sheetName val="K_4CASHINBANK31"/>
      <sheetName val="K_5CASHONHAND31"/>
      <sheetName val="K_6DEPOSIT32"/>
      <sheetName val="Asset_A1-B35"/>
      <sheetName val="Liabilities_A1-C35"/>
      <sheetName val="Rekapan_AJE35"/>
      <sheetName val="K_4CASHINBANK35"/>
      <sheetName val="K_5CASHONHAND35"/>
      <sheetName val="K_6DEPOSIT36"/>
      <sheetName val="Portofolio_Trading1"/>
      <sheetName val="Asset_A1-B40"/>
      <sheetName val="Liabilities_A1-C40"/>
      <sheetName val="Rekapan_AJE40"/>
      <sheetName val="K_4CASHINBANK40"/>
      <sheetName val="K_5CASHONHAND40"/>
      <sheetName val="K_6DEPOSIT41"/>
      <sheetName val="Portofolio_Trading6"/>
      <sheetName val="Asset_A1-B36"/>
      <sheetName val="Liabilities_A1-C36"/>
      <sheetName val="Rekapan_AJE36"/>
      <sheetName val="K_4CASHINBANK36"/>
      <sheetName val="K_5CASHONHAND36"/>
      <sheetName val="K_6DEPOSIT37"/>
      <sheetName val="Portofolio_Trading2"/>
      <sheetName val="Asset_A1-B37"/>
      <sheetName val="Liabilities_A1-C37"/>
      <sheetName val="Rekapan_AJE37"/>
      <sheetName val="K_4CASHINBANK37"/>
      <sheetName val="K_5CASHONHAND37"/>
      <sheetName val="K_6DEPOSIT38"/>
      <sheetName val="Portofolio_Trading3"/>
      <sheetName val="Asset_A1-B38"/>
      <sheetName val="Liabilities_A1-C38"/>
      <sheetName val="Rekapan_AJE38"/>
      <sheetName val="K_4CASHINBANK38"/>
      <sheetName val="K_5CASHONHAND38"/>
      <sheetName val="K_6DEPOSIT39"/>
      <sheetName val="Portofolio_Trading4"/>
      <sheetName val="Asset_A1-B39"/>
      <sheetName val="Liabilities_A1-C39"/>
      <sheetName val="Rekapan_AJE39"/>
      <sheetName val="K_4CASHINBANK39"/>
      <sheetName val="K_5CASHONHAND39"/>
      <sheetName val="K_6DEPOSIT40"/>
      <sheetName val="Portofolio_Trading5"/>
      <sheetName val="Asset_A1-B41"/>
      <sheetName val="Liabilities_A1-C41"/>
      <sheetName val="Rekapan_AJE41"/>
      <sheetName val="K_4CASHINBANK41"/>
      <sheetName val="K_5CASHONHAND41"/>
      <sheetName val="K_6DEPOSIT42"/>
      <sheetName val="Portofolio_Trading7"/>
      <sheetName val="Asset_A1-B42"/>
      <sheetName val="Liabilities_A1-C42"/>
      <sheetName val="Rekapan_AJE42"/>
      <sheetName val="K_4CASHINBANK42"/>
      <sheetName val="K_5CASHONHAND42"/>
      <sheetName val="K_6DEPOSIT43"/>
      <sheetName val="Portofolio_Trading8"/>
      <sheetName val="Asset_A1-B44"/>
      <sheetName val="Liabilities_A1-C44"/>
      <sheetName val="Rekapan_AJE44"/>
      <sheetName val="K_4CASHINBANK44"/>
      <sheetName val="K_5CASHONHAND44"/>
      <sheetName val="K_6DEPOSIT45"/>
      <sheetName val="Portofolio_Trading10"/>
      <sheetName val="Asset_A1-B43"/>
      <sheetName val="Liabilities_A1-C43"/>
      <sheetName val="Rekapan_AJE43"/>
      <sheetName val="K_4CASHINBANK43"/>
      <sheetName val="K_5CASHONHAND43"/>
      <sheetName val="K_6DEPOSIT44"/>
      <sheetName val="Portofolio_Trading9"/>
      <sheetName val="Asset_A1-B45"/>
      <sheetName val="Liabilities_A1-C45"/>
      <sheetName val="Rekapan_AJE45"/>
      <sheetName val="K_4CASHINBANK45"/>
      <sheetName val="K_5CASHONHAND45"/>
      <sheetName val="K_6DEPOSIT46"/>
      <sheetName val="Portofolio_Trading11"/>
      <sheetName val="Asset_A1-B47"/>
      <sheetName val="Liabilities_A1-C47"/>
      <sheetName val="Rekapan_AJE47"/>
      <sheetName val="K_4CASHINBANK47"/>
      <sheetName val="K_5CASHONHAND47"/>
      <sheetName val="K_6DEPOSIT48"/>
      <sheetName val="Portofolio_Trading13"/>
      <sheetName val="Asset_A1-B46"/>
      <sheetName val="Liabilities_A1-C46"/>
      <sheetName val="Rekapan_AJE46"/>
      <sheetName val="K_4CASHINBANK46"/>
      <sheetName val="K_5CASHONHAND46"/>
      <sheetName val="K_6DEPOSIT47"/>
      <sheetName val="Portofolio_Trading12"/>
      <sheetName val="Asset_A1-B48"/>
      <sheetName val="Liabilities_A1-C48"/>
      <sheetName val="Rekapan_AJE48"/>
      <sheetName val="K_4CASHINBANK48"/>
      <sheetName val="K_5CASHONHAND48"/>
      <sheetName val="K_6DEPOSIT49"/>
      <sheetName val="Portofolio_Trading14"/>
      <sheetName val="Asset_A1-B50"/>
      <sheetName val="Liabilities_A1-C50"/>
      <sheetName val="Rekapan_AJE50"/>
      <sheetName val="K_4CASHINBANK50"/>
      <sheetName val="K_5CASHONHAND50"/>
      <sheetName val="K_6DEPOSIT51"/>
      <sheetName val="Portofolio_Trading16"/>
      <sheetName val="Asset_A1-B49"/>
      <sheetName val="Liabilities_A1-C49"/>
      <sheetName val="Rekapan_AJE49"/>
      <sheetName val="K_4CASHINBANK49"/>
      <sheetName val="K_5CASHONHAND49"/>
      <sheetName val="K_6DEPOSIT50"/>
      <sheetName val="Portofolio_Trading15"/>
      <sheetName val="Asset_A1-B51"/>
      <sheetName val="Liabilities_A1-C51"/>
      <sheetName val="Rekapan_AJE51"/>
      <sheetName val="K_4CASHINBANK51"/>
      <sheetName val="K_5CASHONHAND51"/>
      <sheetName val="K_6DEPOSIT52"/>
      <sheetName val="Portofolio_Trading17"/>
      <sheetName val="Asset_A1-B53"/>
      <sheetName val="Liabilities_A1-C53"/>
      <sheetName val="Rekapan_AJE53"/>
      <sheetName val="K_4CASHINBANK53"/>
      <sheetName val="K_5CASHONHAND53"/>
      <sheetName val="K_6DEPOSIT54"/>
      <sheetName val="Portofolio_Trading19"/>
      <sheetName val="Asset_A1-B52"/>
      <sheetName val="Liabilities_A1-C52"/>
      <sheetName val="Rekapan_AJE52"/>
      <sheetName val="K_4CASHINBANK52"/>
      <sheetName val="K_5CASHONHAND52"/>
      <sheetName val="K_6DEPOSIT53"/>
      <sheetName val="Portofolio_Trading18"/>
      <sheetName val="Asset_A1-B54"/>
      <sheetName val="Liabilities_A1-C54"/>
      <sheetName val="Rekapan_AJE54"/>
      <sheetName val="K_4CASHINBANK54"/>
      <sheetName val="K_5CASHONHAND54"/>
      <sheetName val="K_6DEPOSIT55"/>
      <sheetName val="Portofolio_Trading20"/>
      <sheetName val="Asset_A1-B56"/>
      <sheetName val="Liabilities_A1-C56"/>
      <sheetName val="Rekapan_AJE56"/>
      <sheetName val="K_4CASHINBANK56"/>
      <sheetName val="K_5CASHONHAND56"/>
      <sheetName val="K_6DEPOSIT57"/>
      <sheetName val="Portofolio_Trading22"/>
      <sheetName val="Asset_A1-B55"/>
      <sheetName val="Liabilities_A1-C55"/>
      <sheetName val="Rekapan_AJE55"/>
      <sheetName val="K_4CASHINBANK55"/>
      <sheetName val="K_5CASHONHAND55"/>
      <sheetName val="K_6DEPOSIT56"/>
      <sheetName val="Portofolio_Trading21"/>
      <sheetName val="R&amp;P"/>
      <sheetName val="Objective"/>
      <sheetName val="Cover"/>
      <sheetName val="K.1 - Lead Schedule"/>
      <sheetName val="K.2 AuditProgram"/>
      <sheetName val="K.4 CashInBanks"/>
      <sheetName val="K.4-1 BankRecon1"/>
      <sheetName val="K.5 CashOnHand"/>
      <sheetName val="K.5-1 Opname1"/>
      <sheetName val="K.5-2 Opname2"/>
      <sheetName val="K.6-1 TimeDep1"/>
      <sheetName val="K.6-2 TimeDep2"/>
      <sheetName val="K.7-1 Cert1"/>
      <sheetName val="K.7-2 Cert2"/>
      <sheetName val="K.8 Circularization"/>
      <sheetName val="K.9-1 ConReply1"/>
      <sheetName val="K.9-2 ConfReply2"/>
      <sheetName val="K.9-3 ConfReply3"/>
      <sheetName val="Pile径1m･27"/>
      <sheetName val="Asset_A1-B57"/>
      <sheetName val="Liabilities_A1-C57"/>
      <sheetName val="Rekapan_AJE57"/>
      <sheetName val="K_4CASHINBANK57"/>
      <sheetName val="K_5CASHONHAND57"/>
      <sheetName val="K_6DEPOSIT58"/>
      <sheetName val="Portofolio_Trading23"/>
      <sheetName val="MK(W L,D)ｺｽﾄ"/>
      <sheetName val="Asset_A1-B58"/>
      <sheetName val="Liabilities_A1-C58"/>
      <sheetName val="Rekapan_AJE58"/>
      <sheetName val="K_4CASHINBANK58"/>
      <sheetName val="K_5CASHONHAND58"/>
      <sheetName val="K_6DEPOSIT59"/>
      <sheetName val="Portofolio_Trading24"/>
      <sheetName val="Asset_A1-B60"/>
      <sheetName val="Liabilities_A1-C60"/>
      <sheetName val="Rekapan_AJE60"/>
      <sheetName val="K_4CASHINBANK60"/>
      <sheetName val="K_5CASHONHAND60"/>
      <sheetName val="K_6DEPOSIT61"/>
      <sheetName val="Portofolio_Trading26"/>
      <sheetName val="Asset_A1-B59"/>
      <sheetName val="Liabilities_A1-C59"/>
      <sheetName val="Rekapan_AJE59"/>
      <sheetName val="K_4CASHINBANK59"/>
      <sheetName val="K_5CASHONHAND59"/>
      <sheetName val="K_6DEPOSIT60"/>
      <sheetName val="Portofolio_Trading25"/>
      <sheetName val="Asset_A1-B61"/>
      <sheetName val="Liabilities_A1-C61"/>
      <sheetName val="Rekapan_AJE61"/>
      <sheetName val="K_4CASHINBANK61"/>
      <sheetName val="K_5CASHONHAND61"/>
      <sheetName val="K_6DEPOSIT62"/>
      <sheetName val="Portofolio_Trading27"/>
      <sheetName val="E-1-1"/>
      <sheetName val="Vendors"/>
      <sheetName val="trunking"/>
      <sheetName val="ban-ling"/>
      <sheetName val="Pile?1m?27"/>
      <sheetName val="MK(W L,D)???"/>
      <sheetName val="aug"/>
      <sheetName val="mei"/>
      <sheetName val="K_6DEPOSIT63"/>
      <sheetName val="Asset_A1-B62"/>
      <sheetName val="Liabilities_A1-C62"/>
      <sheetName val="Rekapan_AJE62"/>
      <sheetName val="K_4CASHINBANK62"/>
      <sheetName val="K_5CASHONHAND62"/>
      <sheetName val="Portofolio_Trading28"/>
      <sheetName val="MK(W_L,D)ｺｽﾄ"/>
      <sheetName val="K_1_-_Lead_Schedule"/>
      <sheetName val="K_2_AuditProgram"/>
      <sheetName val="K_4_CashInBanks"/>
      <sheetName val="K_4-1_BankRecon1"/>
      <sheetName val="K_5_CashOnHand"/>
      <sheetName val="K_5-1_Opname1"/>
      <sheetName val="K_5-2_Opname2"/>
      <sheetName val="K_6-1_TimeDep1"/>
      <sheetName val="K_6-2_TimeDep2"/>
      <sheetName val="K_7-1_Cert1"/>
      <sheetName val="K_7-2_Cert2"/>
      <sheetName val="K_8_Circularization"/>
      <sheetName val="K_9-1_ConReply1"/>
      <sheetName val="K_9-2_ConfReply2"/>
      <sheetName val="K_9-3_ConfReply3"/>
      <sheetName val="MK(W_L,D)???"/>
      <sheetName val="Asset_A1-B67"/>
      <sheetName val="Liabilities_A1-C67"/>
      <sheetName val="Rekapan_AJE67"/>
      <sheetName val="K_4CASHINBANK67"/>
      <sheetName val="K_5CASHONHAND67"/>
      <sheetName val="K_6DEPOSIT68"/>
      <sheetName val="MFWP"/>
      <sheetName val="C1"/>
      <sheetName val="#REF"/>
      <sheetName val="TB June 2013"/>
      <sheetName val="A2"/>
      <sheetName val="COMP"/>
      <sheetName val="MasterPlan"/>
      <sheetName val="PDPC0908"/>
      <sheetName val="PPJB"/>
      <sheetName val="Ideal"/>
      <sheetName val="B 7-1"/>
      <sheetName val="Pile_1m_27"/>
      <sheetName val="K_6DEPOSIT73"/>
      <sheetName val="MK(W L,D)___"/>
      <sheetName val="MK(W_L,D)___"/>
      <sheetName val="K. Cash &amp; Cash Equivalents"/>
      <sheetName val="PM-BS"/>
      <sheetName val="パッキングリスト表紙"/>
      <sheetName val="412src2"/>
      <sheetName val="Balance Sheet_Holding"/>
      <sheetName val="IS_Holding"/>
      <sheetName val="Rate"/>
      <sheetName val="TB"/>
      <sheetName val="Detail-PARENT"/>
      <sheetName val="Comb Sementara"/>
      <sheetName val="PC &amp; Bank Sept '18"/>
      <sheetName val="PC &amp; Bank Okt '18"/>
      <sheetName val="PC &amp; Bank Nov '18"/>
      <sheetName val="PC &amp; Bank Dec' 18"/>
      <sheetName val="PC &amp; Bank Jan' 19"/>
      <sheetName val="PC &amp; Bank Feb' 19"/>
      <sheetName val="PC &amp; Bank Mar' 19"/>
      <sheetName val="PC &amp; Bank Apr' 19"/>
      <sheetName val="CIP_USD"/>
      <sheetName val="Marshal"/>
      <sheetName val="Prod Calc"/>
      <sheetName val="Asset_A1-B63"/>
      <sheetName val="Liabilities_A1-C63"/>
      <sheetName val="Rekapan_AJE63"/>
      <sheetName val="K_4CASHINBANK63"/>
      <sheetName val="K_5CASHONHAND63"/>
      <sheetName val="K_6DEPOSIT64"/>
      <sheetName val="Portofolio_Trading29"/>
      <sheetName val="K_1_-_Lead_Schedule1"/>
      <sheetName val="K_2_AuditProgram1"/>
      <sheetName val="K_4_CashInBanks1"/>
      <sheetName val="K_4-1_BankRecon11"/>
      <sheetName val="K_5_CashOnHand1"/>
      <sheetName val="K_5-1_Opname11"/>
      <sheetName val="K_5-2_Opname21"/>
      <sheetName val="K_6-1_TimeDep11"/>
      <sheetName val="K_6-2_TimeDep21"/>
      <sheetName val="K_7-1_Cert11"/>
      <sheetName val="K_7-2_Cert21"/>
      <sheetName val="K_8_Circularization1"/>
      <sheetName val="K_9-1_ConReply11"/>
      <sheetName val="K_9-2_ConfReply21"/>
      <sheetName val="K_9-3_ConfReply31"/>
      <sheetName val="MK(W_L,D)ｺｽﾄ1"/>
      <sheetName val="MK(W_L,D)???1"/>
      <sheetName val="TB_June_2013"/>
      <sheetName val="B_7-1"/>
      <sheetName val="MK(W_L,D)___1"/>
      <sheetName val="aprl"/>
      <sheetName val="feb"/>
      <sheetName val="j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 refreshError="1"/>
      <sheetData sheetId="475" refreshError="1"/>
      <sheetData sheetId="476" refreshError="1"/>
      <sheetData sheetId="477" refreshError="1"/>
      <sheetData sheetId="478"/>
      <sheetData sheetId="479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/>
      <sheetData sheetId="492"/>
      <sheetData sheetId="493" refreshError="1"/>
      <sheetData sheetId="494" refreshError="1"/>
      <sheetData sheetId="495"/>
      <sheetData sheetId="496" refreshError="1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 refreshError="1"/>
      <sheetData sheetId="538" refreshError="1"/>
      <sheetData sheetId="539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"/>
      <sheetName val="UNIT"/>
      <sheetName val="IS-BS"/>
      <sheetName val="COGS"/>
      <sheetName val="OPEX"/>
      <sheetName val="chart3 (2)"/>
      <sheetName val="chart3 (3)"/>
      <sheetName val="input"/>
      <sheetName val="RUPS95C"/>
      <sheetName val="Monthly (4)"/>
      <sheetName val="BASE"/>
      <sheetName val="REV GRAPH"/>
      <sheetName val="Index"/>
      <sheetName val="RINCIAN"/>
      <sheetName val="LINK ASSY"/>
      <sheetName val="ROYALTY(RUNG)"/>
      <sheetName val="Permanent info"/>
      <sheetName val="NERACA"/>
      <sheetName val="NewCTC"/>
      <sheetName val="DATA BASE"/>
    </sheetNames>
    <sheetDataSet>
      <sheetData sheetId="0" refreshError="1">
        <row r="4">
          <cell r="E4">
            <v>1000000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Balance Sheet"/>
      <sheetName val="SGA&amp;F"/>
      <sheetName val="Cost of Goods Manu"/>
      <sheetName val="在库明细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MICMF"/>
      <sheetName val="GLOMICMF.XLS"/>
      <sheetName val="Journal Template"/>
      <sheetName val="SCH12"/>
      <sheetName val="Sheet1"/>
      <sheetName val="Scenarios"/>
      <sheetName val="0203EPD A9035PX20140106 (2)"/>
      <sheetName val="4.1 Placement w.o.b"/>
      <sheetName val="ShareCapital "/>
      <sheetName val="Inventories"/>
      <sheetName val="Original+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.Cash JKT(14-01)"/>
      <sheetName val="P.Cash JKT(24-01)"/>
      <sheetName val="P.Cash JKT(31-01)"/>
      <sheetName val="P.Cash BGR 7-1&amp;Misc."/>
      <sheetName val="P.Cash BGR 16-1"/>
      <sheetName val="P.Cash BGR 22-1"/>
      <sheetName val="Receipt Journal"/>
      <sheetName val="Receipt Journal (2)"/>
      <sheetName val="Receipt Journal (3)"/>
      <sheetName val="Receipt Journal (4)"/>
      <sheetName val="RJE "/>
      <sheetName val="RJE  (2)"/>
      <sheetName val="Sal-01-02"/>
      <sheetName val="Disc.F (Tempo)"/>
      <sheetName val="Prepaid(Jan02 Amortz)"/>
      <sheetName val="Adj Std"/>
      <sheetName val="RJE Fixed Ass"/>
      <sheetName val="Depre.Exp.Jan02"/>
      <sheetName val="Depr.Exp.Jan02(2)"/>
      <sheetName val="Journal Template"/>
      <sheetName val="All IntExp2001"/>
      <sheetName val="Trial"/>
      <sheetName val="Values"/>
      <sheetName val="K 2.1"/>
      <sheetName val="Links"/>
      <sheetName val="Permanent info"/>
      <sheetName val="Marshal"/>
      <sheetName val="outsourcing serv"/>
      <sheetName val="Search for Unrecorded Liabilty"/>
      <sheetName val="A"/>
      <sheetName val="IDRJVJan02"/>
      <sheetName val="DATA WP"/>
      <sheetName val="Isian"/>
      <sheetName val="RATE"/>
      <sheetName val="DBP-23"/>
      <sheetName val="Invoice"/>
      <sheetName val="Customize Your Invoice"/>
      <sheetName val="PL"/>
      <sheetName val="DME"/>
      <sheetName val="Entry  HTM"/>
      <sheetName val="InterestCalculation1"/>
      <sheetName val="Leadsheet 1208"/>
      <sheetName val="計算結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43">
          <cell r="R43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MICOR"/>
      <sheetName val="GLOMICOR.XLS"/>
      <sheetName val="Sheet1"/>
      <sheetName val="SCH12"/>
      <sheetName val="note"/>
      <sheetName val="Journal Template"/>
      <sheetName val="Search for Unrecorded Liabilty"/>
      <sheetName val="149"/>
    </sheetNames>
    <definedNames>
      <definedName name="SEND_GLOMICMF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MICSP"/>
      <sheetName val="GLOMICSP.XLS"/>
      <sheetName val="Sheet1"/>
      <sheetName val="Local"/>
    </sheetNames>
    <definedNames>
      <definedName name="SEND_GLOMICOR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ETMF"/>
      <sheetName val="GLOSETMF.XLS"/>
      <sheetName val="FE_1770_P1"/>
      <sheetName val="Local"/>
    </sheetNames>
    <definedNames>
      <definedName name="SEND_GLOMICSP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ETOR"/>
      <sheetName val="GLOSETOR.XLS"/>
      <sheetName val="Permanent info"/>
      <sheetName val="GeneralInfo"/>
      <sheetName val="Sales"/>
    </sheetNames>
    <definedNames>
      <definedName name="SEND_GLOSETMF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ETPP"/>
      <sheetName val="GLOSETPP.XLS"/>
      <sheetName val="K2-FA"/>
      <sheetName val="GeneralInfo"/>
    </sheetNames>
    <definedNames>
      <definedName name="SEND_GLOSETOR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ETSP"/>
      <sheetName val="GLOSETSP.XLS"/>
      <sheetName val="5"/>
    </sheetNames>
    <definedNames>
      <definedName name="SEND_GLOSETPP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"/>
      <sheetName val="B1"/>
      <sheetName val="B.1.1"/>
      <sheetName val="B.1.2"/>
      <sheetName val="B.1.3"/>
      <sheetName val="piutang"/>
      <sheetName val="B2"/>
      <sheetName val="B.2.1"/>
      <sheetName val="B3"/>
      <sheetName val="B.3.1"/>
      <sheetName val="B4"/>
      <sheetName val="VS"/>
      <sheetName val="NVS"/>
      <sheetName val="incentive"/>
      <sheetName val="dep"/>
      <sheetName val="B.4.1"/>
      <sheetName val="baikan"/>
      <sheetName val="susut"/>
      <sheetName val="KURS"/>
      <sheetName val="B5"/>
      <sheetName val="PM"/>
      <sheetName val="21wp"/>
      <sheetName val="induk21"/>
      <sheetName val="E1 (21)A"/>
      <sheetName val="E1 (21)B"/>
      <sheetName val="E2 (22)"/>
      <sheetName val="E3 (23)"/>
      <sheetName val="E4 (4(2))"/>
      <sheetName val="E5 (26)"/>
      <sheetName val="E6 (PPN&amp;BM)"/>
      <sheetName val="(STP PPN)"/>
      <sheetName val="E7 (PBB)"/>
      <sheetName val="Exx (BPHTB)"/>
      <sheetName val="KP"/>
      <sheetName val="E9 (Komp)"/>
      <sheetName val="fiscal depr_E_"/>
      <sheetName val="Kalk EITR- 2009"/>
      <sheetName val="Trial"/>
      <sheetName val="GeneralInfo"/>
      <sheetName val="Marshal"/>
      <sheetName val="2KKP"/>
      <sheetName val="PL (MONTHLY)"/>
      <sheetName val="General Info"/>
      <sheetName val="SubAcc"/>
    </sheetNames>
    <definedNames>
      <definedName name="SEND_GLOSETSP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M"/>
      <sheetName val="mm"/>
      <sheetName val="NERKON "/>
      <sheetName val="NERACA"/>
      <sheetName val="KB"/>
      <sheetName val="P-Kebun "/>
      <sheetName val="P-DGN"/>
      <sheetName val="PsDiPj"/>
      <sheetName val="MAT"/>
      <sheetName val="PPEGxx"/>
      <sheetName val="BYRMXX"/>
      <sheetName val="PPEMxx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 "/>
      <sheetName val="HUT "/>
      <sheetName val="BTH"/>
      <sheetName val="HK"/>
      <sheetName val="HR"/>
      <sheetName val="HLLXX"/>
      <sheetName val="pph "/>
      <sheetName val="HS"/>
      <sheetName val="HB "/>
      <sheetName val="HBJP"/>
      <sheetName val="PJR.PENJ"/>
      <sheetName val="JASAGIRO"/>
      <sheetName val="P&amp;L"/>
      <sheetName val="DAF.ISI"/>
      <sheetName val="COVER "/>
      <sheetName val="Ak_pro (2)"/>
      <sheetName val="Ak_pro"/>
      <sheetName val="PJR.PENJ "/>
      <sheetName val="GeneralInfo"/>
      <sheetName val="Sheet1"/>
      <sheetName val="tabel nilai"/>
      <sheetName val="by service"/>
      <sheetName val="ROSS LIST"/>
      <sheetName val="NAP"/>
      <sheetName val="ZK70A96E"/>
      <sheetName val="AFTER AUDIT 2000"/>
      <sheetName val="Total"/>
      <sheetName val="General Info"/>
      <sheetName val="Depresiasi"/>
      <sheetName val="Additional"/>
      <sheetName val="Mutasi Final"/>
      <sheetName val="sepdua"/>
      <sheetName val="Factors"/>
      <sheetName val="DIRECT COST"/>
      <sheetName val="Sheet5"/>
      <sheetName val="SAA"/>
      <sheetName val="Permanent info"/>
      <sheetName val="Tenant"/>
      <sheetName val="NERKON_"/>
      <sheetName val="P-Kebun_"/>
      <sheetName val="PLL_"/>
      <sheetName val="AL-BTL_KK_(2)"/>
      <sheetName val="BTL__"/>
      <sheetName val="Ak_pro_"/>
      <sheetName val="HUT_"/>
      <sheetName val="pph_"/>
      <sheetName val="HB_"/>
      <sheetName val="PJR_PENJ"/>
      <sheetName val="DAF_ISI"/>
      <sheetName val="COVER_"/>
      <sheetName val="Ak_pro_(2)"/>
      <sheetName val="PJR_PENJ_"/>
      <sheetName val="COVER"/>
      <sheetName val="Contents"/>
      <sheetName val="Marshal"/>
      <sheetName val="BTR"/>
      <sheetName val="BGR"/>
      <sheetName val="BKS"/>
      <sheetName val="dariastek"/>
      <sheetName val="SC Nov"/>
      <sheetName val="Rumus"/>
      <sheetName val="OTHER INCOME &amp; BY PERDIVISI"/>
      <sheetName val="VAT out"/>
      <sheetName val="TAS Fleet Adj Ratio"/>
      <sheetName val="IS"/>
      <sheetName val="Calculation"/>
      <sheetName val="PAJE-2008"/>
      <sheetName val="rs"/>
      <sheetName val="Data Supp _Monthly_"/>
      <sheetName val="SCORE_RC_Code"/>
      <sheetName val="NEGARA"/>
      <sheetName val="neraca okt"/>
      <sheetName val="Customize"/>
      <sheetName val="CD&amp;Stok"/>
      <sheetName val="Ranges"/>
      <sheetName val="NERKON_1"/>
      <sheetName val="P-Kebun_1"/>
      <sheetName val="PLL_1"/>
      <sheetName val="AL-BTL_KK_(2)1"/>
      <sheetName val="BTL__1"/>
      <sheetName val="Ak_pro_1"/>
      <sheetName val="HUT_1"/>
      <sheetName val="pph_1"/>
      <sheetName val="HB_1"/>
      <sheetName val="PJR_PENJ1"/>
      <sheetName val="DAF_ISI1"/>
      <sheetName val="COVER_1"/>
      <sheetName val="Ak_pro_(2)1"/>
      <sheetName val="PJR_PENJ_1"/>
      <sheetName val="tabel_nilai"/>
      <sheetName val="by_service"/>
      <sheetName val="ROSS_LIST"/>
      <sheetName val="TRIWULAN_3"/>
      <sheetName val="NERACA JUL"/>
      <sheetName val="F1771-II"/>
      <sheetName val="F1771-III"/>
      <sheetName val="Individual Gross Profit J - Aug"/>
      <sheetName val="ME ADJ entries WIP"/>
      <sheetName val="NERKON_2"/>
      <sheetName val="P-Kebun_2"/>
      <sheetName val="PLL_2"/>
      <sheetName val="AL-BTL_KK_(2)2"/>
      <sheetName val="BTL__2"/>
      <sheetName val="Ak_pro_2"/>
      <sheetName val="HUT_2"/>
      <sheetName val="pph_2"/>
      <sheetName val="HB_2"/>
      <sheetName val="PJR_PENJ2"/>
      <sheetName val="DAF_ISI2"/>
      <sheetName val="COVER_2"/>
      <sheetName val="Ak_pro_(2)2"/>
      <sheetName val="PJR_PENJ_2"/>
      <sheetName val="tabel_nilai1"/>
      <sheetName val="by_service1"/>
      <sheetName val="ROSS_LIST1"/>
      <sheetName val="BS"/>
      <sheetName val="Fill this out first..."/>
      <sheetName val="Shares Outstanding"/>
      <sheetName val="Print Controls"/>
      <sheetName val="DCF_10"/>
      <sheetName val="Controls"/>
      <sheetName val="Input Log. Set-up"/>
      <sheetName val="AFTER_AUDIT_2000"/>
      <sheetName val="SC_Nov"/>
      <sheetName val="OTHER_INCOME_&amp;_BY_PERDIVISI"/>
      <sheetName val="VAT_out"/>
      <sheetName val="General_Info"/>
      <sheetName val="Mutasi_Final"/>
      <sheetName val="TAS_Fleet_Adj_Ratio"/>
      <sheetName val="DIRECT_COST"/>
      <sheetName val="Permanent_info"/>
      <sheetName val="Data_Supp__Monthly_"/>
      <sheetName val="neraca_okt"/>
      <sheetName val="NERACA_JUL"/>
      <sheetName val="Individual_Gross_Profit_J_-_Aug"/>
      <sheetName val="ME_ADJ_entries_WIP"/>
      <sheetName val="Fill_this_out_first___"/>
      <sheetName val="Shares_Outstanding"/>
      <sheetName val="Print_Controls"/>
      <sheetName val="Input_Log__Set-up"/>
      <sheetName val="Interdata"/>
      <sheetName val="NERKON_3"/>
      <sheetName val="P-Kebun_3"/>
      <sheetName val="PLL_3"/>
      <sheetName val="AL-BTL_KK_(2)3"/>
      <sheetName val="BTL__3"/>
      <sheetName val="Ak_pro_3"/>
      <sheetName val="HUT_3"/>
      <sheetName val="pph_3"/>
      <sheetName val="HB_3"/>
      <sheetName val="PJR_PENJ3"/>
      <sheetName val="DAF_ISI3"/>
      <sheetName val="COVER_3"/>
      <sheetName val="Ak_pro_(2)3"/>
      <sheetName val="PJR_PENJ_3"/>
      <sheetName val="tabel_nilai2"/>
      <sheetName val="by_service2"/>
      <sheetName val="ROSS_LIST2"/>
      <sheetName val="AFTER_AUDIT_20001"/>
      <sheetName val="SC_Nov1"/>
      <sheetName val="OTHER_INCOME_&amp;_BY_PERDIVISI1"/>
      <sheetName val="VAT_out1"/>
      <sheetName val="General_Info1"/>
      <sheetName val="Mutasi_Final1"/>
      <sheetName val="TAS_Fleet_Adj_Ratio1"/>
      <sheetName val="DIRECT_COST1"/>
      <sheetName val="Permanent_info1"/>
      <sheetName val="Data_Supp__Monthly_1"/>
      <sheetName val="neraca_okt1"/>
      <sheetName val="Individual_Gross_Profit_J_-_Au1"/>
      <sheetName val="ME_ADJ_entries_WIP1"/>
      <sheetName val="NERACA_JUL1"/>
      <sheetName val="Fill_this_out_first___1"/>
      <sheetName val="Shares_Outstanding1"/>
      <sheetName val="Print_Controls1"/>
      <sheetName val="Input_Log__Set-up1"/>
      <sheetName val="SAP + LS"/>
      <sheetName val="CURRENCY C.O.A."/>
      <sheetName val="DATA"/>
      <sheetName val="data_val"/>
      <sheetName val="Logistics"/>
      <sheetName val="F1771-V"/>
      <sheetName val="Local access"/>
      <sheetName val="NERKON_4"/>
      <sheetName val="P-Kebun_4"/>
      <sheetName val="PLL_4"/>
      <sheetName val="AL-BTL_KK_(2)4"/>
      <sheetName val="BTL__4"/>
      <sheetName val="Ak_pro_4"/>
      <sheetName val="HUT_4"/>
      <sheetName val="pph_4"/>
      <sheetName val="HB_4"/>
      <sheetName val="PJR_PENJ4"/>
      <sheetName val="DAF_ISI4"/>
      <sheetName val="COVER_4"/>
      <sheetName val="Ak_pro_(2)4"/>
      <sheetName val="PJR_PENJ_4"/>
      <sheetName val="tabel_nilai3"/>
      <sheetName val="by_service3"/>
      <sheetName val="ROSS_LIST3"/>
      <sheetName val="AFTER_AUDIT_20002"/>
      <sheetName val="General_Info2"/>
      <sheetName val="Mutasi_Final2"/>
      <sheetName val="TAS_Fleet_Adj_Ratio2"/>
      <sheetName val="OTHER_INCOME_&amp;_BY_PERDIVISI2"/>
      <sheetName val="SC_Nov2"/>
      <sheetName val="VAT_out2"/>
      <sheetName val="DIRECT_COST2"/>
      <sheetName val="Permanent_info2"/>
      <sheetName val="Data_Supp__Monthly_2"/>
      <sheetName val="Individual_Gross_Profit_J_-_Au2"/>
      <sheetName val="neraca_okt2"/>
      <sheetName val="Fill_this_out_first___2"/>
      <sheetName val="Shares_Outstanding2"/>
      <sheetName val="Print_Controls2"/>
      <sheetName val="ME_ADJ_entries_WIP2"/>
      <sheetName val="Input_Log__Set-up2"/>
      <sheetName val="NERACA_JUL2"/>
      <sheetName val="SAP_+_LS"/>
      <sheetName val="CURRENCY_C_O_A_"/>
      <sheetName val="SCFP"/>
      <sheetName val="OFF"/>
      <sheetName val="JADI"/>
      <sheetName val="FE-1770.P1"/>
      <sheetName val="ocean voyage"/>
      <sheetName val="Jan-des"/>
      <sheetName val="analis"/>
      <sheetName val="Table Array"/>
      <sheetName val="Orders"/>
      <sheetName val="NERD"/>
      <sheetName val="Calc. Overview"/>
      <sheetName val="Sales"/>
      <sheetName val="Salary"/>
      <sheetName val="PL (MONTHLY)"/>
      <sheetName val="PREPAID"/>
      <sheetName val="20A.Sum"/>
      <sheetName val="WBS 2005"/>
      <sheetName val="GABLUARJAWA1 (2)"/>
      <sheetName val="Price"/>
      <sheetName val="Parameter"/>
      <sheetName val="Powergen"/>
      <sheetName val="Sheet2"/>
      <sheetName val="EV SJB"/>
      <sheetName val="Perintah"/>
      <sheetName val="Rpt13.Oth"/>
      <sheetName val="OPNAME GOOD STOCK"/>
      <sheetName val="OPNAME SALES"/>
      <sheetName val="OPNAME BAD STOCK"/>
      <sheetName val="CMA_Calculations"/>
      <sheetName val="Harga"/>
      <sheetName val="MTD-REPORT"/>
      <sheetName val="SALES 09-10  PIVOT"/>
      <sheetName val="KALENDER"/>
      <sheetName val="EquityTemplate"/>
      <sheetName val="KAS $"/>
      <sheetName val="INV-KTR"/>
      <sheetName val="jan05"/>
      <sheetName val="DOC"/>
      <sheetName val="FEED"/>
      <sheetName val="Equipment"/>
      <sheetName val="DETAIL"/>
      <sheetName val="Lead"/>
      <sheetName val="177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ORT EXP"/>
      <sheetName val="SUPPORT EXP1"/>
      <sheetName val="CENT"/>
      <sheetName val="PONDS"/>
      <sheetName val="FDM+HTC"/>
      <sheetName val="central"/>
      <sheetName val="fm"/>
      <sheetName val="hd"/>
      <sheetName val="pond-site"/>
      <sheetName val="PL (MONTHLY)"/>
      <sheetName val="PL (BY DIVISION)"/>
      <sheetName val="PL (COMPARE)"/>
      <sheetName val="C &amp; E-PL"/>
      <sheetName val="FSD-PL"/>
      <sheetName val="CSD-PL"/>
      <sheetName val="PPD-PL"/>
      <sheetName val="HACTH-PL"/>
      <sheetName val="FMD-PL"/>
      <sheetName val="PL _MONTHLY_"/>
      <sheetName val="data_val"/>
      <sheetName val="Rate"/>
      <sheetName val="SUPPORT_EXP"/>
      <sheetName val="SUPPORT_EXP1"/>
      <sheetName val="PL_(MONTHLY)"/>
      <sheetName val="PL_(BY_DIVISION)"/>
      <sheetName val="PL_(COMPARE)"/>
      <sheetName val="C_&amp;_E-PL"/>
      <sheetName val="PL__MONTHLY_"/>
      <sheetName val="JVFORM"/>
      <sheetName val="SUPPORT_EXP2"/>
      <sheetName val="SUPPORT_EXP11"/>
      <sheetName val="PL_(MONTHLY)1"/>
      <sheetName val="PL_(BY_DIVISION)1"/>
      <sheetName val="PL_(COMPARE)1"/>
      <sheetName val="C_&amp;_E-PL1"/>
      <sheetName val="PL__MONTHLY_1"/>
      <sheetName val="TaxDat"/>
      <sheetName val="SUPPORT_EXP3"/>
      <sheetName val="SUPPORT_EXP12"/>
      <sheetName val="PL_(MONTHLY)2"/>
      <sheetName val="PL_(BY_DIVISION)2"/>
      <sheetName val="PL_(COMPARE)2"/>
      <sheetName val="C_&amp;_E-PL2"/>
      <sheetName val="PL__MONTHLY_2"/>
      <sheetName val="Irregular Income"/>
      <sheetName val="SUPPORT_EXP4"/>
      <sheetName val="SUPPORT_EXP13"/>
      <sheetName val="PL_(MONTHLY)3"/>
      <sheetName val="PL_(BY_DIVISION)3"/>
      <sheetName val="PL_(COMPARE)3"/>
      <sheetName val="C_&amp;_E-PL3"/>
      <sheetName val="PL__MONTHLY_3"/>
      <sheetName val="SUPPORT_EXP5"/>
      <sheetName val="SUPPORT_EXP14"/>
      <sheetName val="PL_(MONTHLY)4"/>
      <sheetName val="PL_(BY_DIVISION)4"/>
      <sheetName val="PL_(COMPARE)4"/>
      <sheetName val="C_&amp;_E-PL4"/>
      <sheetName val="PL__MONTHLY_4"/>
      <sheetName val="SUPPORT_EXP6"/>
      <sheetName val="SUPPORT_EXP15"/>
      <sheetName val="PL_(MONTHLY)5"/>
      <sheetName val="PL_(BY_DIVISION)5"/>
      <sheetName val="PL_(COMPARE)5"/>
      <sheetName val="C_&amp;_E-PL5"/>
      <sheetName val="PL__MONTHLY_5"/>
      <sheetName val="SUPPORT_EXP7"/>
      <sheetName val="SUPPORT_EXP16"/>
      <sheetName val="PL_(MONTHLY)6"/>
      <sheetName val="PL_(BY_DIVISION)6"/>
      <sheetName val="PL_(COMPARE)6"/>
      <sheetName val="C_&amp;_E-PL6"/>
      <sheetName val="PL__MONTHLY_6"/>
      <sheetName val="SUPPORT_EXP8"/>
      <sheetName val="SUPPORT_EXP17"/>
      <sheetName val="PL_(MONTHLY)7"/>
      <sheetName val="PL_(BY_DIVISION)7"/>
      <sheetName val="PL_(COMPARE)7"/>
      <sheetName val="C_&amp;_E-PL7"/>
      <sheetName val="PL__MONTHLY_7"/>
      <sheetName val="SUPPORT_EXP9"/>
      <sheetName val="SUPPORT_EXP18"/>
      <sheetName val="PL_(MONTHLY)8"/>
      <sheetName val="PL_(BY_DIVISION)8"/>
      <sheetName val="PL_(COMPARE)8"/>
      <sheetName val="C_&amp;_E-PL8"/>
      <sheetName val="PL__MONTHLY_8"/>
      <sheetName val="SUPPORT_EXP10"/>
      <sheetName val="SUPPORT_EXP19"/>
      <sheetName val="PL_(MONTHLY)9"/>
      <sheetName val="PL_(BY_DIVISION)9"/>
      <sheetName val="PL_(COMPARE)9"/>
      <sheetName val="C_&amp;_E-PL9"/>
      <sheetName val="PL__MONTHLY_9"/>
      <sheetName val="SUPPORT_EXP20"/>
      <sheetName val="SUPPORT_EXP110"/>
      <sheetName val="PL_(MONTHLY)10"/>
      <sheetName val="PL_(BY_DIVISION)10"/>
      <sheetName val="PL_(COMPARE)10"/>
      <sheetName val="C_&amp;_E-PL10"/>
      <sheetName val="PL__MONTHLY_10"/>
      <sheetName val="SUPPORT_EXP21"/>
      <sheetName val="SUPPORT_EXP111"/>
      <sheetName val="PL_(MONTHLY)11"/>
      <sheetName val="PL_(BY_DIVISION)11"/>
      <sheetName val="PL_(COMPARE)11"/>
      <sheetName val="C_&amp;_E-PL11"/>
      <sheetName val="PL__MONTHLY_11"/>
      <sheetName val="101.00"/>
      <sheetName val="aktdit(WP)"/>
      <sheetName val="GeneralInfo"/>
      <sheetName val="LOOKUP"/>
      <sheetName val="Links"/>
      <sheetName val="MEytd"/>
      <sheetName val="SUPPORT_EXP22"/>
      <sheetName val="SUPPORT_EXP112"/>
      <sheetName val="PL_(MONTHLY)12"/>
      <sheetName val="PL_(BY_DIVISION)12"/>
      <sheetName val="PL_(COMPARE)12"/>
      <sheetName val="C_&amp;_E-PL12"/>
      <sheetName val="PL__MONTHLY_12"/>
      <sheetName val="101_00"/>
      <sheetName val="SUPPORT_EXP23"/>
      <sheetName val="SUPPORT_EXP113"/>
      <sheetName val="PL_(MONTHLY)13"/>
      <sheetName val="PL_(BY_DIVISION)13"/>
      <sheetName val="PL_(COMPARE)13"/>
      <sheetName val="C_&amp;_E-PL13"/>
      <sheetName val="PL__MONTHLY_13"/>
      <sheetName val="101_001"/>
      <sheetName val="F1771-IV"/>
      <sheetName val="F1771-V"/>
      <sheetName val="B1 Data"/>
      <sheetName val="TBM"/>
      <sheetName val="Permanent info"/>
      <sheetName val="Planting"/>
      <sheetName val="합계"/>
      <sheetName val="pondwarharvntimaret (2)"/>
      <sheetName val="LAP.SAMPLINGDT "/>
      <sheetName val="PL00"/>
      <sheetName val="C"/>
      <sheetName val="kode SAP-new"/>
      <sheetName val="Form B_2 31"/>
      <sheetName val="APRIL LOSS"/>
      <sheetName val="TOTAL"/>
      <sheetName val="KODEP"/>
      <sheetName val="NS"/>
      <sheetName val="TARIP"/>
      <sheetName val="d_com"/>
      <sheetName val="K.6DEPOSIT"/>
      <sheetName val="Sheet1"/>
      <sheetName val="P&amp;L98"/>
      <sheetName val="KBB-CIB BANK"/>
      <sheetName val="blok 03"/>
      <sheetName val="31"/>
      <sheetName val="Amdal"/>
      <sheetName val="HARVEST02"/>
      <sheetName val="aju_tr"/>
      <sheetName val="Form A_2"/>
      <sheetName val="SB MONI.2.02"/>
      <sheetName val="Assumption"/>
      <sheetName val="masterkayawan"/>
      <sheetName val="R2H10_018"/>
      <sheetName val="#REF"/>
      <sheetName val="General Info"/>
      <sheetName val="412src2"/>
      <sheetName val="A1-B ASSET"/>
      <sheetName val="FE-1771$.P1"/>
      <sheetName val="FINFO97"/>
      <sheetName val="Headcount"/>
      <sheetName val="Segment  Unit"/>
      <sheetName val="GL"/>
      <sheetName val="shop"/>
      <sheetName val="FA1999"/>
      <sheetName val="hs pipa"/>
      <sheetName val="gu-2001"/>
      <sheetName val="Rates"/>
      <sheetName val="SPI"/>
      <sheetName val="Master"/>
      <sheetName val="Individual Gross Profit J - Aug"/>
      <sheetName val="KEM NGHIEN GIA CONG"/>
      <sheetName val="Auxiliary"/>
      <sheetName val="Rekap Budget"/>
      <sheetName val="SMU"/>
      <sheetName val="Home"/>
      <sheetName val="SUPPORT"/>
      <sheetName val="Ambil M2"/>
      <sheetName val="Ambil M1"/>
      <sheetName val="Modul 2"/>
      <sheetName val="Modul I"/>
      <sheetName val="REKAPITULASI"/>
      <sheetName val="Sheet2"/>
      <sheetName val="Februari 28 revisi"/>
      <sheetName val="pondwarharvntimaret_(2)"/>
      <sheetName val="LAP_SAMPLINGDT_"/>
      <sheetName val="kode_SAP-new"/>
      <sheetName val="Form_B_2_31"/>
      <sheetName val="APRIL_LOSS"/>
      <sheetName val="KBB-CIB_BANK"/>
      <sheetName val="blok_03"/>
      <sheetName val="Form_A_2"/>
      <sheetName val="SB_MONI_2_02"/>
      <sheetName val="Permanent_info"/>
      <sheetName val="pondwarharvntimaret_(2)1"/>
      <sheetName val="LAP_SAMPLINGDT_1"/>
      <sheetName val="kode_SAP-new1"/>
      <sheetName val="Form_B_2_311"/>
      <sheetName val="APRIL_LOSS1"/>
      <sheetName val="KBB-CIB_BANK1"/>
      <sheetName val="blok_031"/>
      <sheetName val="Form_A_21"/>
      <sheetName val="SB_MONI_2_021"/>
      <sheetName val="Permanent_info1"/>
      <sheetName val="Ambil_M2"/>
      <sheetName val="Ambil_M1"/>
      <sheetName val="Modul_2"/>
      <sheetName val="Modul_I"/>
      <sheetName val="Februari_28_revisi"/>
      <sheetName val="OTA"/>
      <sheetName val="DATA DEPARTMENT"/>
      <sheetName val="List Maret"/>
      <sheetName val="SLS_BGT"/>
      <sheetName val="CSD"/>
      <sheetName val="purchase adv"/>
      <sheetName val="ASSUM_COMB_Prop"/>
      <sheetName val="COA"/>
      <sheetName val="analisa bb"/>
      <sheetName val="Perhari"/>
      <sheetName val="Prod OFR 0"/>
      <sheetName val="analis"/>
      <sheetName val=" Line stop w-33 line 1"/>
      <sheetName val="Monitoring Apar"/>
      <sheetName val="Data Trial"/>
      <sheetName val="Individual_Gross_Profit_J_-_Aug"/>
      <sheetName val="KEM_NGHIEN_GIA_CONG"/>
      <sheetName val="Amt.rvd.HITACHI"/>
      <sheetName val="Sheet7"/>
      <sheetName val="Sliding Scale1"/>
      <sheetName val="View-Assumption"/>
      <sheetName val="DbKtr"/>
      <sheetName val=".3 Rollfwd"/>
      <sheetName val="Ex_Rate"/>
      <sheetName val="Volume"/>
      <sheetName val="XREF"/>
      <sheetName val="Setup"/>
      <sheetName val="MATERIALFINAL"/>
      <sheetName val="??"/>
      <sheetName val="EFECTIF"/>
      <sheetName val="FRYPROD"/>
      <sheetName val="Rekap Piutang"/>
      <sheetName val="MacPro"/>
      <sheetName val="ZK70A96E"/>
      <sheetName val="OTHER INCOME &amp; BY PERDIVISI"/>
      <sheetName val="SALESJAN'03"/>
      <sheetName val="SALESMRT'03"/>
      <sheetName val="inven"/>
      <sheetName val="DAFTAR NOMINATIF"/>
      <sheetName val="NEGARA"/>
      <sheetName val="A"/>
      <sheetName val="Codestable"/>
      <sheetName val="COGS"/>
      <sheetName val="Ex-Rate"/>
      <sheetName val="KP23"/>
      <sheetName val="Feuil1"/>
      <sheetName val="Local TB 12.31.11"/>
      <sheetName val="SaldoCorona"/>
      <sheetName val="SILICATE"/>
      <sheetName val="RK1"/>
      <sheetName val="Form Inspec SP"/>
      <sheetName val="HARGA MATERIAL"/>
      <sheetName val="WASTE BY MATERIAL"/>
      <sheetName val="ocean voyage"/>
      <sheetName val="bs 2004"/>
      <sheetName val="B"/>
      <sheetName val="BUT-1"/>
      <sheetName val="HEX-A"/>
      <sheetName val="HEX-E"/>
      <sheetName val="I-BUT"/>
      <sheetName val="RD I-BUT"/>
      <sheetName val=" BEP-1999"/>
      <sheetName val="P2"/>
      <sheetName val="Proj Summ"/>
      <sheetName val="MGR-12"/>
      <sheetName val="10"/>
      <sheetName val="budgetsched1-17"/>
      <sheetName val="ptkp"/>
      <sheetName val="Two Step Revenue Testing Master"/>
      <sheetName val="TRADING PROFIT"/>
      <sheetName val="DETAIL"/>
      <sheetName val=" - OFMA"/>
      <sheetName val="TB after Reval-Server"/>
      <sheetName val="Nominals"/>
      <sheetName val="Pesangon _ jml kary"/>
      <sheetName val="tabel nilai"/>
      <sheetName val="OPNAME BAD STOCK"/>
      <sheetName val="Detail WBS Konsol"/>
      <sheetName val="status"/>
      <sheetName val="Desc "/>
      <sheetName val="Manajemen Fee"/>
      <sheetName val="비가동-20"/>
      <sheetName val="Input"/>
      <sheetName val="Slide 1"/>
      <sheetName val="Slide 2"/>
      <sheetName val="slide 3"/>
      <sheetName val="Stocks"/>
      <sheetName val="__"/>
      <sheetName val="karylengkap"/>
      <sheetName val="Constants"/>
      <sheetName val="SysNavigation"/>
      <sheetName val="APRIL'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"/>
      <sheetName val="Daf_Isi"/>
      <sheetName val="BS"/>
      <sheetName val="IC"/>
      <sheetName val="CF"/>
      <sheetName val="FA"/>
      <sheetName val="TrialBlc"/>
      <sheetName val="Jounal_Entry"/>
      <sheetName val="Adjustment"/>
      <sheetName val="Tab_CF"/>
      <sheetName val="Exp"/>
      <sheetName val="A1"/>
      <sheetName val="A2"/>
      <sheetName val="A3"/>
      <sheetName val="A4"/>
      <sheetName val="B1"/>
      <sheetName val="B2"/>
      <sheetName val="B3"/>
      <sheetName val="B4"/>
      <sheetName val="Ques_List"/>
      <sheetName val="Coa"/>
      <sheetName val="Sal_Gross"/>
      <sheetName val="Sal_Paid"/>
      <sheetName val="Sal_Diff_Expl"/>
      <sheetName val="Sal_Diff_Summ"/>
      <sheetName val="Sal_Diff"/>
      <sheetName val="PPhPs21"/>
      <sheetName val="SSP"/>
      <sheetName val="Sheet1"/>
      <sheetName val="PPh21"/>
      <sheetName val="Sal_gros"/>
      <sheetName val="Sheet2"/>
      <sheetName val="IC (2)"/>
      <sheetName val="BS (2)"/>
      <sheetName val="SE (2)"/>
      <sheetName val="CF (2)"/>
      <sheetName val="FA (2)"/>
      <sheetName val="TrialBlc (2)"/>
      <sheetName val="Jounal_Entry (2)"/>
      <sheetName val="Adjustment (2)"/>
      <sheetName val="Tab_CF (2)"/>
      <sheetName val="Exp (2)"/>
      <sheetName val="Sal_Gross (2)"/>
      <sheetName val="Sal_Paid (2)"/>
      <sheetName val="Sal_Diff_Expl (2)"/>
      <sheetName val="Sal_Diff_Summ (2)"/>
      <sheetName val="Sal_Diff (2)"/>
      <sheetName val="PPhPs21 (2)"/>
      <sheetName val="SSP (2)"/>
      <sheetName val="Sal_gros (2)"/>
      <sheetName val="3800-Interim"/>
      <sheetName val="FKT_PJK"/>
      <sheetName val="MacPro"/>
      <sheetName val="DAFTAR"/>
      <sheetName val="2003"/>
      <sheetName val="Tax Rate"/>
      <sheetName val="FA MKM"/>
      <sheetName val="laporan"/>
      <sheetName val="Penyusutan Kendaraan"/>
      <sheetName val="랙_기능별 물자"/>
      <sheetName val="FA Movement"/>
      <sheetName val="Data_Umum"/>
      <sheetName val="3800"/>
      <sheetName val="A200"/>
      <sheetName val="star basic"/>
      <sheetName val="star riders"/>
      <sheetName val="sure basic"/>
      <sheetName val="sure riders"/>
      <sheetName val="GeneralInfo"/>
      <sheetName val="test27jan"/>
      <sheetName val="Commercial"/>
      <sheetName val="Def Rev Amortisatn Wk1-10 Apr04"/>
      <sheetName val="#REF"/>
      <sheetName val="Revenue"/>
      <sheetName val="DATA WP"/>
      <sheetName val="Macro1"/>
      <sheetName val="DATABASE"/>
      <sheetName val="Trial"/>
      <sheetName val="TBM"/>
      <sheetName val="IS"/>
      <sheetName val="Profile"/>
      <sheetName val="SM199"/>
      <sheetName val="SM299"/>
      <sheetName val="Danamon LK"/>
      <sheetName val="FA Movement 2001"/>
      <sheetName val="Tabel PTKP"/>
      <sheetName val="JUL"/>
      <sheetName val="Identitas"/>
      <sheetName val="kary21"/>
      <sheetName val="bth"/>
      <sheetName val="KB"/>
      <sheetName val="BP1_23"/>
      <sheetName val="Links"/>
      <sheetName val="sapactivexlhiddensheet"/>
      <sheetName val="LPP-2"/>
      <sheetName val="Rekap Budget"/>
      <sheetName val="GL"/>
      <sheetName val="Salesdata01-10 2004"/>
      <sheetName val="Segment"/>
      <sheetName val="Plc Staff Recharges"/>
      <sheetName val="JUAL_STD"/>
      <sheetName val="MTD-REPORT"/>
      <sheetName val="Lead"/>
      <sheetName val="SUPPEXT"/>
      <sheetName val="File references"/>
      <sheetName val="SS-JP"/>
      <sheetName val="disposal03sorted"/>
      <sheetName val="Marshal -1"/>
      <sheetName val="AN_Input"/>
      <sheetName val="X"/>
      <sheetName val="F1771-V"/>
      <sheetName val="Angkutan"/>
      <sheetName val="(ABS) AGST-SEPT'07"/>
      <sheetName val="jvr"/>
      <sheetName val="Template"/>
      <sheetName val="CODE"/>
      <sheetName val="K.2.2.1"/>
      <sheetName val="e'. FA Audit Porpose"/>
      <sheetName val="K.1.2.1"/>
      <sheetName val="EL8_LK0"/>
      <sheetName val="PL baru"/>
      <sheetName val="PL-dtl baru"/>
      <sheetName val="TAGIHAN"/>
      <sheetName val="Assum"/>
      <sheetName val="kode_prinsipal_squibb"/>
      <sheetName val="TB BS client 2005"/>
      <sheetName val="K 2.1"/>
      <sheetName val="Q0604_003"/>
      <sheetName val="Amt.rvd.HITACHI"/>
      <sheetName val="Source"/>
      <sheetName val="Tabel"/>
      <sheetName val="FIXED ASSET"/>
      <sheetName val="FA movn't"/>
      <sheetName val="inven"/>
      <sheetName val="Notes to BS"/>
      <sheetName val="2-asi-00"/>
      <sheetName val="A.4.3"/>
      <sheetName val="A.4.2"/>
      <sheetName val="KAS $"/>
      <sheetName val="Dthu"/>
      <sheetName val="Cash Flow"/>
      <sheetName val="P&amp;L"/>
      <sheetName val="Assumptions"/>
      <sheetName val="SpotActual"/>
      <sheetName val="MATERIAL"/>
      <sheetName val="RéaliséGlobal"/>
      <sheetName val="C Section"/>
      <sheetName val="FX RATES FRM T-REX"/>
      <sheetName val="Sch_1"/>
      <sheetName val="IC_(2)"/>
      <sheetName val="BS_(2)"/>
      <sheetName val="SE_(2)"/>
      <sheetName val="CF_(2)"/>
      <sheetName val="FA_(2)"/>
      <sheetName val="TrialBlc_(2)"/>
      <sheetName val="Jounal_Entry_(2)"/>
      <sheetName val="Adjustment_(2)"/>
      <sheetName val="Tab_CF_(2)"/>
      <sheetName val="Exp_(2)"/>
      <sheetName val="Sal_Gross_(2)"/>
      <sheetName val="Sal_Paid_(2)"/>
      <sheetName val="Sal_Diff_Expl_(2)"/>
      <sheetName val="Sal_Diff_Summ_(2)"/>
      <sheetName val="Sal_Diff_(2)"/>
      <sheetName val="PPhPs21_(2)"/>
      <sheetName val="SSP_(2)"/>
      <sheetName val="Sal_gros_(2)"/>
      <sheetName val="FA_Movement_2001"/>
      <sheetName val="Def_Rev_Amortisatn_Wk1-10_Apr04"/>
      <sheetName val="FA_Movement"/>
      <sheetName val="Danamon_LK"/>
      <sheetName val="DATA_WP"/>
      <sheetName val="Marshal_-1"/>
      <sheetName val="Tax_Rate"/>
      <sheetName val="FA_MKM"/>
      <sheetName val="Penyusutan_Kendaraan"/>
      <sheetName val="랙_기능별_물자"/>
      <sheetName val="Sch_23A"/>
      <sheetName val="sepdua"/>
      <sheetName val="SCORE_RC_Code"/>
      <sheetName val="AR"/>
      <sheetName val="Segment  Unit"/>
      <sheetName val="P&amp;L98"/>
      <sheetName val="Premi Iuran"/>
      <sheetName val="Control"/>
      <sheetName val="Balance Sheet"/>
      <sheetName val="WBS 2005"/>
      <sheetName val="Account Coding - Revise"/>
      <sheetName val="1"/>
      <sheetName val="Pov"/>
      <sheetName val="bayar_04_fak"/>
      <sheetName val="Menu"/>
      <sheetName val="4.1 Placement w.o.b"/>
      <sheetName val="inventory"/>
      <sheetName val="AL"/>
      <sheetName val="MASTER STOK"/>
      <sheetName val="PL"/>
      <sheetName val="bs-detail"/>
      <sheetName val="PS data"/>
      <sheetName val="Note"/>
      <sheetName val="by service"/>
      <sheetName val="Sales"/>
      <sheetName val="Lamp-14(Manajemen)"/>
      <sheetName val="RANKING BROKER"/>
      <sheetName val="Ref"/>
      <sheetName val="PL (MONTHLY)"/>
      <sheetName val="Olah"/>
      <sheetName val="2002"/>
      <sheetName val="K-lead"/>
      <sheetName val="QTR DLS"/>
      <sheetName val="Conso"/>
      <sheetName val="Sliding Scale1"/>
      <sheetName val="Input Actual"/>
      <sheetName val="TAS Fleet Adj Ratio"/>
      <sheetName val="Data early arrears 080806"/>
      <sheetName val="VAT out"/>
      <sheetName val="analisa L-K"/>
      <sheetName val="A1 Thru A11- LUMP SUM CONSTR"/>
      <sheetName val="Ex-Rate"/>
      <sheetName val="table"/>
      <sheetName val="SALESJAN'03"/>
      <sheetName val="SALESMRT'03"/>
      <sheetName val="Planting"/>
      <sheetName val="K.4"/>
      <sheetName val="rl"/>
      <sheetName val="NN"/>
      <sheetName val="FA Movement Dec'00-Nov'01"/>
      <sheetName val="Individual Gross Profit J - Aug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Highlights"/>
      <sheetName val="General Info"/>
      <sheetName val="BL"/>
      <sheetName val="Marshal"/>
      <sheetName val="DAF-2"/>
      <sheetName val="UPDATE"/>
      <sheetName val="Cover-01"/>
      <sheetName val="FE-1770.P1"/>
      <sheetName val="analis"/>
      <sheetName val="Garis Lurus"/>
      <sheetName val="Master Item"/>
      <sheetName val="Slide 1"/>
      <sheetName val="Slide 2"/>
      <sheetName val="slide 3"/>
      <sheetName val="DAFTAR NOMINATIF"/>
      <sheetName val="B25-95"/>
      <sheetName val="PEGAWAI"/>
      <sheetName val="Ex_Rate"/>
      <sheetName val="Casual Januari"/>
      <sheetName val="Starting wells"/>
      <sheetName val="On-going drilling"/>
      <sheetName val="Sheet5"/>
      <sheetName val="A"/>
      <sheetName val="MAIN"/>
      <sheetName val="A12A.300.SSD"/>
      <sheetName val="Inputs"/>
      <sheetName val="D 1"/>
      <sheetName val="KKP 01 Audit"/>
      <sheetName val="AP"/>
      <sheetName val="DATA"/>
      <sheetName val="SE-C"/>
      <sheetName val="SJ PD"/>
      <sheetName val="tb"/>
      <sheetName val="2006 _3_"/>
      <sheetName val="PP&amp;E"/>
      <sheetName val="SJ CC"/>
      <sheetName val="Gra_Ord_In_2000"/>
      <sheetName val="omzet"/>
      <sheetName val="RL-Kons"/>
      <sheetName val="PL07 DETAIL"/>
      <sheetName val="feb"/>
      <sheetName val="Jan"/>
      <sheetName val="Mar"/>
      <sheetName val="GRADE"/>
      <sheetName val="RMCONS"/>
      <sheetName val="CGS"/>
      <sheetName val="Pelanggan"/>
      <sheetName val="data_val"/>
      <sheetName val="SAA"/>
      <sheetName val="PRC-TV (0)"/>
      <sheetName val="Macro5"/>
      <sheetName val="CP"/>
      <sheetName val="FA99B"/>
      <sheetName val="Rates"/>
      <sheetName val="P12.4"/>
      <sheetName val="SOW-MSA Summary"/>
      <sheetName val="WBS1"/>
      <sheetName val="dft bns"/>
      <sheetName val="1.Areal Statemen"/>
      <sheetName val="IC_(2)1"/>
      <sheetName val="File_references"/>
      <sheetName val="(ABS)_AGST-SEPT'07"/>
      <sheetName val="Tabel_PTKP"/>
      <sheetName val="Rekap_Budget"/>
      <sheetName val="star_basic"/>
      <sheetName val="star_riders"/>
      <sheetName val="sure_basic"/>
      <sheetName val="sure_riders"/>
      <sheetName val="TB_BS_client_2005"/>
      <sheetName val="Amt_rvd_HITACHI"/>
      <sheetName val="Plc_Staff_Recharges"/>
      <sheetName val="Salesdata01-10_2004"/>
      <sheetName val="PL_(MONTHLY)"/>
      <sheetName val="K_2_1"/>
      <sheetName val="K_2_2_1"/>
      <sheetName val="e'__FA_Audit_Porpose"/>
      <sheetName val="K_1_2_1"/>
      <sheetName val="Sliding_Scale1"/>
      <sheetName val="PS_data"/>
      <sheetName val="Casual_Januari"/>
      <sheetName val="IC_(2)2"/>
      <sheetName val="BS_(2)1"/>
      <sheetName val="SE_(2)1"/>
      <sheetName val="CF_(2)1"/>
      <sheetName val="FA_(2)1"/>
      <sheetName val="TrialBlc_(2)1"/>
      <sheetName val="Jounal_Entry_(2)1"/>
      <sheetName val="Adjustment_(2)1"/>
      <sheetName val="Tab_CF_(2)1"/>
      <sheetName val="Exp_(2)1"/>
      <sheetName val="Sal_Gross_(2)1"/>
      <sheetName val="Sal_Paid_(2)1"/>
      <sheetName val="Sal_Diff_Expl_(2)1"/>
      <sheetName val="Sal_Diff_Summ_(2)1"/>
      <sheetName val="Sal_Diff_(2)1"/>
      <sheetName val="PPhPs21_(2)1"/>
      <sheetName val="SSP_(2)1"/>
      <sheetName val="Sal_gros_(2)1"/>
      <sheetName val="Tax_Rate1"/>
      <sheetName val="FA_MKM1"/>
      <sheetName val="Penyusutan_Kendaraan1"/>
      <sheetName val="랙_기능별_물자1"/>
      <sheetName val="FA_Movement1"/>
      <sheetName val="DATA_WP1"/>
      <sheetName val="Def_Rev_Amortisatn_Wk1-10_Apr01"/>
      <sheetName val="Danamon_LK1"/>
      <sheetName val="FA_Movement_20011"/>
      <sheetName val="File_references1"/>
      <sheetName val="(ABS)_AGST-SEPT'071"/>
      <sheetName val="Tabel_PTKP1"/>
      <sheetName val="Rekap_Budget1"/>
      <sheetName val="star_basic1"/>
      <sheetName val="star_riders1"/>
      <sheetName val="sure_basic1"/>
      <sheetName val="sure_riders1"/>
      <sheetName val="TB_BS_client_20051"/>
      <sheetName val="Amt_rvd_HITACHI1"/>
      <sheetName val="Plc_Staff_Recharges1"/>
      <sheetName val="Salesdata01-10_20041"/>
      <sheetName val="PL_(MONTHLY)1"/>
      <sheetName val="K_2_11"/>
      <sheetName val="K_2_2_11"/>
      <sheetName val="e'__FA_Audit_Porpose1"/>
      <sheetName val="K_1_2_11"/>
      <sheetName val="Sliding_Scale11"/>
      <sheetName val="PS_data1"/>
      <sheetName val="Casual_Januari1"/>
      <sheetName val="FA Fin"/>
      <sheetName val="vendor idr"/>
      <sheetName val="Basic Data2"/>
      <sheetName val="Detail_FA"/>
      <sheetName val="Asumsi"/>
      <sheetName val="BSLA"/>
      <sheetName val="412src2"/>
      <sheetName val="sched 13"/>
      <sheetName val="DI-ESTI"/>
      <sheetName val="RMS - STR"/>
      <sheetName val="Balance Sheet  "/>
      <sheetName val="EBITRECS"/>
      <sheetName val="5X3"/>
      <sheetName val="leave"/>
      <sheetName val="Indexing"/>
      <sheetName val="h-013211-2"/>
      <sheetName val="Rugi-Laba"/>
      <sheetName val="OTHER INCOME &amp; BY PERDIVISI"/>
      <sheetName val="Price"/>
      <sheetName val="Difference Cons"/>
      <sheetName val="Questions"/>
      <sheetName val="Spk-Sp&amp;Ga"/>
      <sheetName val="Ex Rate"/>
      <sheetName val="DELETE"/>
      <sheetName val="Parameter"/>
      <sheetName val="Reference"/>
      <sheetName val="Loan_Tanker"/>
      <sheetName val="P3_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GLdata"/>
      <sheetName val="Bank"/>
      <sheetName val="PetCash"/>
      <sheetName val="PANGL03"/>
      <sheetName val="Acc"/>
      <sheetName val="SubAcc"/>
      <sheetName val="SE"/>
      <sheetName val="K2-F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>
        <row r="2">
          <cell r="A2">
            <v>9110</v>
          </cell>
        </row>
        <row r="3">
          <cell r="A3">
            <v>9115</v>
          </cell>
        </row>
        <row r="4">
          <cell r="A4">
            <v>9120</v>
          </cell>
        </row>
        <row r="5">
          <cell r="A5">
            <v>9121</v>
          </cell>
        </row>
        <row r="6">
          <cell r="A6">
            <v>9130</v>
          </cell>
        </row>
        <row r="7">
          <cell r="A7">
            <v>9140</v>
          </cell>
        </row>
        <row r="8">
          <cell r="A8">
            <v>9150</v>
          </cell>
        </row>
        <row r="9">
          <cell r="A9">
            <v>9160</v>
          </cell>
        </row>
        <row r="10">
          <cell r="A10">
            <v>9170</v>
          </cell>
        </row>
        <row r="11">
          <cell r="A11">
            <v>9210</v>
          </cell>
        </row>
        <row r="12">
          <cell r="A12">
            <v>9211</v>
          </cell>
        </row>
        <row r="13">
          <cell r="A13">
            <v>9212</v>
          </cell>
        </row>
        <row r="14">
          <cell r="A14">
            <v>9310</v>
          </cell>
        </row>
        <row r="15">
          <cell r="A15">
            <v>9410</v>
          </cell>
        </row>
        <row r="16">
          <cell r="A16">
            <v>9510</v>
          </cell>
        </row>
        <row r="17">
          <cell r="A17" t="str">
            <v>UA01</v>
          </cell>
        </row>
        <row r="18">
          <cell r="A18" t="str">
            <v>UB01</v>
          </cell>
        </row>
        <row r="19">
          <cell r="A19" t="str">
            <v>HW01</v>
          </cell>
        </row>
        <row r="20">
          <cell r="A20" t="str">
            <v>HW02</v>
          </cell>
        </row>
        <row r="21">
          <cell r="A21" t="str">
            <v>N001</v>
          </cell>
        </row>
        <row r="22">
          <cell r="A22" t="str">
            <v>N002</v>
          </cell>
        </row>
        <row r="23">
          <cell r="A23" t="str">
            <v>N003</v>
          </cell>
        </row>
        <row r="24">
          <cell r="A24" t="str">
            <v>N004</v>
          </cell>
        </row>
        <row r="25">
          <cell r="A25" t="str">
            <v>N005</v>
          </cell>
        </row>
        <row r="26">
          <cell r="A26" t="str">
            <v>N006</v>
          </cell>
        </row>
        <row r="27">
          <cell r="A27" t="str">
            <v>N007</v>
          </cell>
        </row>
        <row r="28">
          <cell r="A28" t="str">
            <v>N008</v>
          </cell>
        </row>
        <row r="29">
          <cell r="A29" t="str">
            <v>N009</v>
          </cell>
        </row>
        <row r="30">
          <cell r="A30" t="str">
            <v>N010</v>
          </cell>
        </row>
        <row r="31">
          <cell r="A31" t="str">
            <v>N011</v>
          </cell>
        </row>
        <row r="32">
          <cell r="A32" t="str">
            <v>N012</v>
          </cell>
        </row>
        <row r="33">
          <cell r="A33" t="str">
            <v>N013</v>
          </cell>
        </row>
        <row r="34">
          <cell r="A34" t="str">
            <v>N014</v>
          </cell>
        </row>
        <row r="35">
          <cell r="A35" t="str">
            <v>N015</v>
          </cell>
        </row>
        <row r="36">
          <cell r="A36" t="str">
            <v>N016</v>
          </cell>
        </row>
        <row r="37">
          <cell r="A37" t="str">
            <v>N017</v>
          </cell>
        </row>
        <row r="38">
          <cell r="A38" t="str">
            <v>N018</v>
          </cell>
        </row>
        <row r="39">
          <cell r="A39" t="str">
            <v>N019</v>
          </cell>
        </row>
        <row r="40">
          <cell r="A40" t="str">
            <v>N020</v>
          </cell>
        </row>
        <row r="41">
          <cell r="A41" t="str">
            <v>N021</v>
          </cell>
        </row>
        <row r="42">
          <cell r="A42" t="str">
            <v>N022</v>
          </cell>
        </row>
        <row r="43">
          <cell r="A43" t="str">
            <v>N023</v>
          </cell>
        </row>
        <row r="44">
          <cell r="A44" t="str">
            <v>N024</v>
          </cell>
        </row>
        <row r="45">
          <cell r="A45" t="str">
            <v>N025</v>
          </cell>
        </row>
        <row r="46">
          <cell r="A46" t="str">
            <v>N026</v>
          </cell>
        </row>
        <row r="47">
          <cell r="A47" t="str">
            <v>N027</v>
          </cell>
        </row>
        <row r="48">
          <cell r="A48" t="str">
            <v>N028</v>
          </cell>
        </row>
        <row r="49">
          <cell r="A49" t="str">
            <v>N029</v>
          </cell>
        </row>
        <row r="50">
          <cell r="A50" t="str">
            <v>N030</v>
          </cell>
        </row>
        <row r="51">
          <cell r="A51" t="str">
            <v>N031</v>
          </cell>
        </row>
        <row r="52">
          <cell r="A52" t="str">
            <v>N032</v>
          </cell>
        </row>
        <row r="53">
          <cell r="A53" t="str">
            <v>N033</v>
          </cell>
        </row>
        <row r="54">
          <cell r="A54" t="str">
            <v>N034</v>
          </cell>
        </row>
        <row r="55">
          <cell r="A55" t="str">
            <v>N035</v>
          </cell>
        </row>
        <row r="56">
          <cell r="A56" t="str">
            <v>N036</v>
          </cell>
        </row>
        <row r="57">
          <cell r="A57" t="str">
            <v>N037</v>
          </cell>
        </row>
        <row r="58">
          <cell r="A58" t="str">
            <v>N038</v>
          </cell>
        </row>
        <row r="59">
          <cell r="A59" t="str">
            <v>N039</v>
          </cell>
        </row>
        <row r="60">
          <cell r="A60" t="str">
            <v>N040</v>
          </cell>
        </row>
        <row r="61">
          <cell r="A61" t="str">
            <v>N041</v>
          </cell>
        </row>
        <row r="62">
          <cell r="A62" t="str">
            <v>N042</v>
          </cell>
        </row>
        <row r="63">
          <cell r="A63" t="str">
            <v>N043</v>
          </cell>
        </row>
        <row r="64">
          <cell r="A64" t="str">
            <v>N044</v>
          </cell>
        </row>
        <row r="65">
          <cell r="A65" t="str">
            <v>N045</v>
          </cell>
        </row>
        <row r="66">
          <cell r="A66" t="str">
            <v>B001</v>
          </cell>
        </row>
        <row r="67">
          <cell r="A67" t="str">
            <v>B002</v>
          </cell>
        </row>
        <row r="68">
          <cell r="A68" t="str">
            <v>B003</v>
          </cell>
        </row>
        <row r="69">
          <cell r="A69" t="str">
            <v>B004</v>
          </cell>
        </row>
      </sheetData>
      <sheetData sheetId="7" refreshError="1"/>
      <sheetData sheetId="8" refreshError="1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 co JN"/>
      <sheetName val="SalesAR JN"/>
      <sheetName val="AP JN"/>
      <sheetName val="GL Journal"/>
      <sheetName val="Standing JN"/>
      <sheetName val="stk val"/>
      <sheetName val="FA"/>
      <sheetName val="Amortitation"/>
      <sheetName val="detail exp"/>
      <sheetName val="T Balance"/>
      <sheetName val="Manuf"/>
      <sheetName val="pnl "/>
      <sheetName val="b sheet"/>
      <sheetName val="1206 PT Euro books (Dec'06) ok"/>
    </sheetNames>
    <sheetDataSet>
      <sheetData sheetId="0" refreshError="1"/>
      <sheetData sheetId="1" refreshError="1"/>
      <sheetData sheetId="2" refreshError="1"/>
      <sheetData sheetId="3" refreshError="1">
        <row r="302">
          <cell r="C302" t="str">
            <v>Sundry creditors</v>
          </cell>
        </row>
        <row r="303">
          <cell r="C303" t="str">
            <v>Bank charges</v>
          </cell>
        </row>
        <row r="304">
          <cell r="C304" t="str">
            <v>Forex loss</v>
          </cell>
        </row>
        <row r="305">
          <cell r="D305" t="str">
            <v>Prepayment-     insurance</v>
          </cell>
        </row>
        <row r="306">
          <cell r="D306" t="str">
            <v xml:space="preserve">HSBC Bank </v>
          </cell>
        </row>
        <row r="307">
          <cell r="D307" t="str">
            <v>Accruals-Panbil</v>
          </cell>
        </row>
        <row r="308">
          <cell r="D308" t="str">
            <v>Forex gain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PWP"/>
      <sheetName val="Org.Jan"/>
      <sheetName val="Org.Feb"/>
      <sheetName val="Org.Mar"/>
      <sheetName val="Org.Apr"/>
      <sheetName val="Org. Mei"/>
      <sheetName val="Org.Jun"/>
      <sheetName val="Org. Jul"/>
      <sheetName val="Org. Agus"/>
      <sheetName val="Org. Sept"/>
      <sheetName val="Org. Okt"/>
      <sheetName val="PPh Pasal 21 per SPM"/>
      <sheetName val="Kalk EITR- 2009"/>
      <sheetName val="Salary"/>
      <sheetName val="Trans"/>
      <sheetName val="Meal"/>
      <sheetName val="Insentive"/>
      <sheetName val="Duty"/>
      <sheetName val="Medical"/>
      <sheetName val="Award"/>
      <sheetName val="Others"/>
      <sheetName val="Car"/>
      <sheetName val="Salary Adj"/>
      <sheetName val="Co. Appre"/>
      <sheetName val="Shift Allow"/>
      <sheetName val="Overtime"/>
      <sheetName val="Tax Allow"/>
      <sheetName val="JK+JKK 1,19%"/>
      <sheetName val="Lumpsum"/>
      <sheetName val="Home"/>
      <sheetName val="THR"/>
      <sheetName val="Bonus"/>
      <sheetName val="JHTE 2%"/>
      <sheetName val="Tax Paid (Base on HBnP Calk)"/>
      <sheetName val="Sever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B"/>
      <sheetName val="AJE"/>
      <sheetName val="Cash flow"/>
      <sheetName val="Interdata"/>
      <sheetName val="SCORE_RC_Code"/>
      <sheetName val="Synergies"/>
      <sheetName val="Lamp-14(Manajemen)"/>
      <sheetName val="BS"/>
      <sheetName val="NH-Badan"/>
      <sheetName val="SubAcc"/>
      <sheetName val="3800-Interim"/>
      <sheetName val="Sheet1"/>
      <sheetName val="Note"/>
      <sheetName val="Ex_Rate"/>
      <sheetName val="Marshal-SPT"/>
      <sheetName val="Publication"/>
      <sheetName val="FORMULA"/>
      <sheetName val="WBS 2005"/>
      <sheetName val="SE"/>
      <sheetName val="by service"/>
      <sheetName val="Summer"/>
      <sheetName val="Winter"/>
      <sheetName val="Ref"/>
      <sheetName val="Price"/>
      <sheetName val="TBM"/>
      <sheetName val="CM Tgl"/>
      <sheetName val="NMN"/>
      <sheetName val="SBM"/>
      <sheetName val="GBSM"/>
      <sheetName val="Meka"/>
      <sheetName val="NTM"/>
      <sheetName val="Inventories"/>
      <sheetName val="std"/>
      <sheetName val="I-5"/>
      <sheetName val="#REF"/>
      <sheetName val="ASSUMPTIONS"/>
      <sheetName val="Sheet2"/>
      <sheetName val="Name (Dont Delete!!)"/>
      <sheetName val="NPV"/>
      <sheetName val="data"/>
      <sheetName val="Vessel"/>
      <sheetName val="FF-50"/>
      <sheetName val="AA.1.1 BNI"/>
      <sheetName val="Tabel"/>
      <sheetName val="Rekap Budget"/>
      <sheetName val="Rekap"/>
      <sheetName val="3800"/>
      <sheetName val="WS"/>
      <sheetName val="Saldo"/>
      <sheetName val="F1771-V"/>
      <sheetName val="RL-JL-08 Rev"/>
      <sheetName val="Plc Staff Recharges"/>
      <sheetName val="KKP"/>
      <sheetName val="ACCOUNT NO"/>
      <sheetName val="Kalk EITR- 2009"/>
      <sheetName val="Reference"/>
      <sheetName val="BS-00"/>
      <sheetName val="Cash_flow"/>
      <sheetName val="rugi laba-NEW"/>
      <sheetName val="analis"/>
      <sheetName val="Assmp Hyper"/>
      <sheetName val="Balance Sheet"/>
      <sheetName val="Logistics"/>
      <sheetName val="GeneralInfo"/>
      <sheetName val="sepdua"/>
      <sheetName val="6-23CAT"/>
      <sheetName val="KAS $"/>
      <sheetName val="WBS_2005"/>
      <sheetName val="by_service"/>
      <sheetName val="Cash_flow1"/>
      <sheetName val="ekuitanak"/>
      <sheetName val="BQ"/>
      <sheetName val="F1771-II"/>
      <sheetName val="GSMTOWER"/>
      <sheetName val="by_service1"/>
      <sheetName val="WBS_20051"/>
      <sheetName val="CM_Tgl"/>
      <sheetName val="Name_(Dont_Delete!!)"/>
      <sheetName val="RL-JL-08_Rev"/>
      <sheetName val="AA_1_1_BNI"/>
      <sheetName val="rugi_laba-NEW"/>
      <sheetName val="Assmp_Hyper"/>
      <sheetName val="Balance_Sheet"/>
      <sheetName val="Rekap_Budget"/>
      <sheetName val="Plc_Staff_Recharges"/>
      <sheetName val="KAS_$"/>
      <sheetName val="Location_Details"/>
      <sheetName val="Marshal"/>
      <sheetName val="Permanent info"/>
      <sheetName val="FA Movement"/>
      <sheetName val="Cash_flow2"/>
      <sheetName val="by_service2"/>
      <sheetName val="WBS_20052"/>
      <sheetName val="CM_Tgl1"/>
      <sheetName val="Name_(Dont_Delete!!)1"/>
      <sheetName val="RL-JL-08_Rev1"/>
      <sheetName val="AA_1_1_BNI1"/>
      <sheetName val="rugi_laba-NEW1"/>
      <sheetName val="Assmp_Hyper1"/>
      <sheetName val="Balance_Sheet1"/>
      <sheetName val="Rekap_Budget1"/>
      <sheetName val="Plc_Staff_Recharges1"/>
      <sheetName val="KAS_$1"/>
      <sheetName val="BP 06"/>
      <sheetName val="Parameter"/>
      <sheetName val="Suplier"/>
      <sheetName val="5610.1.B Building"/>
      <sheetName val="COA"/>
      <sheetName val="#REF!"/>
      <sheetName val="_REF_"/>
      <sheetName val="tabel nilai"/>
      <sheetName val="SPMS Price Cal"/>
      <sheetName val="pl"/>
      <sheetName val="variable"/>
      <sheetName val="Pag_hal"/>
      <sheetName val="Sum IQA"/>
      <sheetName val="Analisa ARS"/>
      <sheetName val="RES"/>
      <sheetName val="Rate"/>
      <sheetName val="Profit &amp; Loss Account"/>
      <sheetName val="LVMAY"/>
      <sheetName val="TBCons KMB04"/>
      <sheetName val="TB"/>
      <sheetName val="Entry  HTM"/>
      <sheetName val="Sheet5"/>
      <sheetName val="SAP"/>
      <sheetName val="Stds"/>
      <sheetName val="A3-Dec_2003"/>
      <sheetName val="Sensitivitas"/>
      <sheetName val="JADI"/>
      <sheetName val="FE-1770.P1"/>
      <sheetName val="60.102"/>
      <sheetName val="As"/>
      <sheetName val="bayar_04_fak"/>
      <sheetName val="Summary"/>
      <sheetName val="Macro5"/>
      <sheetName val="H.Satuan"/>
      <sheetName val="40B.300.SSD"/>
      <sheetName val="A12A.300.SSD"/>
      <sheetName val="A6.300"/>
      <sheetName val="A6.Sum"/>
      <sheetName val="AR"/>
      <sheetName val="17"/>
      <sheetName val="subkon"/>
      <sheetName val="Bank"/>
    </sheetNames>
    <sheetDataSet>
      <sheetData sheetId="0" refreshError="1"/>
      <sheetData sheetId="1">
        <row r="2">
          <cell r="A2">
            <v>1000000000</v>
          </cell>
        </row>
      </sheetData>
      <sheetData sheetId="2">
        <row r="2">
          <cell r="A2">
            <v>1000000000</v>
          </cell>
        </row>
      </sheetData>
      <sheetData sheetId="3" refreshError="1">
        <row r="2">
          <cell r="A2">
            <v>1000000000</v>
          </cell>
          <cell r="B2" t="str">
            <v>Aktiva</v>
          </cell>
          <cell r="C2">
            <v>28630652261.52</v>
          </cell>
          <cell r="D2">
            <v>54609044106.43</v>
          </cell>
          <cell r="E2">
            <v>45754155695.529999</v>
          </cell>
          <cell r="F2">
            <v>37485540672.419998</v>
          </cell>
        </row>
        <row r="3">
          <cell r="A3">
            <v>1100000000</v>
          </cell>
          <cell r="B3" t="str">
            <v xml:space="preserve">  Aktiva Lancar</v>
          </cell>
          <cell r="C3">
            <v>22864188104.369999</v>
          </cell>
          <cell r="D3">
            <v>43508011190.290001</v>
          </cell>
          <cell r="E3">
            <v>43402121388.440002</v>
          </cell>
          <cell r="F3">
            <v>22970077906.220001</v>
          </cell>
        </row>
        <row r="4">
          <cell r="A4">
            <v>1101000000</v>
          </cell>
          <cell r="B4" t="str">
            <v xml:space="preserve">    Kas dan Setara Kas</v>
          </cell>
          <cell r="C4">
            <v>22864188104.369999</v>
          </cell>
          <cell r="D4">
            <v>43508011190.290001</v>
          </cell>
          <cell r="E4">
            <v>43402121388.440002</v>
          </cell>
          <cell r="F4">
            <v>22970077906.220001</v>
          </cell>
        </row>
        <row r="5">
          <cell r="A5">
            <v>1101010000</v>
          </cell>
          <cell r="B5" t="str">
            <v xml:space="preserve">        Rekening qq Saldo Kredit Rekening Efek Nasabah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</row>
        <row r="6">
          <cell r="A6">
            <v>1101010100</v>
          </cell>
          <cell r="B6" t="str">
            <v xml:space="preserve">            Rekening qq Saldo Kredit Rekening Efek Nasabah - Terafiliasi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>
            <v>1101010200</v>
          </cell>
          <cell r="B7" t="str">
            <v xml:space="preserve">            Rekening qq Saldo Kredit Rekening Efek Nasabah - Tidak Terafiliasi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>
            <v>1101020000</v>
          </cell>
          <cell r="B8" t="str">
            <v xml:space="preserve">        Rekening qq Efek Nasabah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>
            <v>1101020100</v>
          </cell>
          <cell r="B9" t="str">
            <v xml:space="preserve">            Rekening qq Efek Nasabah - Terafiliasi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>
            <v>1101020200</v>
          </cell>
          <cell r="B10" t="str">
            <v xml:space="preserve">            Rekening qq Efek Nasabah - Tidak Terafiliasi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>
            <v>1101030000</v>
          </cell>
          <cell r="B11" t="str">
            <v xml:space="preserve">        Simpan Giro Bank</v>
          </cell>
          <cell r="C11">
            <v>2362188104.3699999</v>
          </cell>
          <cell r="D11">
            <v>24008011190.290001</v>
          </cell>
          <cell r="E11">
            <v>22902121388.439999</v>
          </cell>
          <cell r="F11">
            <v>3468077906.2199998</v>
          </cell>
        </row>
        <row r="12">
          <cell r="A12">
            <v>1101030100</v>
          </cell>
          <cell r="B12" t="str">
            <v xml:space="preserve">            Simpan Giro Bank - Terafiliasi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>
            <v>1101030200</v>
          </cell>
          <cell r="B13" t="str">
            <v xml:space="preserve">            Simpan Giro Bank - Tidak Terafiliasi</v>
          </cell>
          <cell r="C13">
            <v>2362188104.3699999</v>
          </cell>
          <cell r="D13">
            <v>24008011190.290001</v>
          </cell>
          <cell r="E13">
            <v>22902121388.439999</v>
          </cell>
          <cell r="F13">
            <v>3468077906.2199998</v>
          </cell>
        </row>
        <row r="14">
          <cell r="A14">
            <v>1101030201</v>
          </cell>
          <cell r="B14" t="str">
            <v xml:space="preserve">                SCB-IDR</v>
          </cell>
          <cell r="C14">
            <v>1231188758.6099999</v>
          </cell>
          <cell r="D14">
            <v>20614574181</v>
          </cell>
          <cell r="E14">
            <v>21260162308</v>
          </cell>
          <cell r="F14">
            <v>585600631.61000001</v>
          </cell>
        </row>
        <row r="15">
          <cell r="A15">
            <v>1101030202</v>
          </cell>
          <cell r="B15" t="str">
            <v xml:space="preserve">                SCB- USD (IDR Equivalent)</v>
          </cell>
          <cell r="C15">
            <v>122483566.87</v>
          </cell>
          <cell r="D15">
            <v>2529291265.29</v>
          </cell>
          <cell r="E15">
            <v>719602823.44000006</v>
          </cell>
          <cell r="F15">
            <v>1932172008.72</v>
          </cell>
        </row>
        <row r="16">
          <cell r="A16">
            <v>1101030203</v>
          </cell>
          <cell r="B16" t="str">
            <v xml:space="preserve">                BANK MANDIRI-IDR Sub Account</v>
          </cell>
          <cell r="C16">
            <v>36104</v>
          </cell>
          <cell r="D16">
            <v>0</v>
          </cell>
          <cell r="E16">
            <v>0</v>
          </cell>
          <cell r="F16">
            <v>36104</v>
          </cell>
        </row>
        <row r="17">
          <cell r="A17">
            <v>1101030204</v>
          </cell>
          <cell r="B17" t="str">
            <v xml:space="preserve">                BANK MANDIRI-IDR Main Account</v>
          </cell>
          <cell r="C17">
            <v>600370003.83000004</v>
          </cell>
          <cell r="D17">
            <v>1569197</v>
          </cell>
          <cell r="E17">
            <v>0</v>
          </cell>
          <cell r="F17">
            <v>601939200.83000004</v>
          </cell>
        </row>
        <row r="18">
          <cell r="A18">
            <v>1101030205</v>
          </cell>
          <cell r="B18" t="str">
            <v xml:space="preserve">                ABN Amro - OPERATING ACCOUNT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>
            <v>1101030206</v>
          </cell>
          <cell r="B19" t="str">
            <v xml:space="preserve">                ABN Amro-KPEI Settlement account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>
            <v>1101030207</v>
          </cell>
          <cell r="B20" t="str">
            <v xml:space="preserve">                ABN Amro- C BEST SETTLEMENT account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>
            <v>1101030208</v>
          </cell>
          <cell r="B21" t="str">
            <v xml:space="preserve">                Bank BNI -IDR Current account</v>
          </cell>
          <cell r="C21">
            <v>334439250</v>
          </cell>
          <cell r="D21">
            <v>812576547</v>
          </cell>
          <cell r="E21">
            <v>890812608</v>
          </cell>
          <cell r="F21">
            <v>256203189</v>
          </cell>
        </row>
        <row r="22">
          <cell r="A22">
            <v>1101030209</v>
          </cell>
          <cell r="B22" t="str">
            <v xml:space="preserve">                CITIBANK - IDR</v>
          </cell>
          <cell r="C22">
            <v>45247626</v>
          </cell>
          <cell r="D22">
            <v>50000000</v>
          </cell>
          <cell r="E22">
            <v>31543649</v>
          </cell>
          <cell r="F22">
            <v>63703977</v>
          </cell>
        </row>
        <row r="23">
          <cell r="A23">
            <v>1101030210</v>
          </cell>
          <cell r="B23" t="str">
            <v xml:space="preserve">                Deutsche Bank - IDR Current account</v>
          </cell>
          <cell r="C23">
            <v>28422795.059999999</v>
          </cell>
          <cell r="D23">
            <v>0</v>
          </cell>
          <cell r="E23">
            <v>0</v>
          </cell>
          <cell r="F23">
            <v>28422795.059999999</v>
          </cell>
        </row>
        <row r="24">
          <cell r="A24">
            <v>1101040000</v>
          </cell>
          <cell r="B24" t="str">
            <v xml:space="preserve">        Kas Kecil</v>
          </cell>
          <cell r="C24">
            <v>2000000</v>
          </cell>
          <cell r="D24">
            <v>0</v>
          </cell>
          <cell r="E24">
            <v>0</v>
          </cell>
          <cell r="F24">
            <v>2000000</v>
          </cell>
        </row>
        <row r="25">
          <cell r="A25">
            <v>1101040001</v>
          </cell>
          <cell r="B25" t="str">
            <v xml:space="preserve">            Kas Kecil-IDR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>
            <v>1101040100</v>
          </cell>
          <cell r="B26" t="str">
            <v xml:space="preserve">            Kas Kecil-IDR</v>
          </cell>
          <cell r="C26">
            <v>2000000</v>
          </cell>
          <cell r="D26">
            <v>0</v>
          </cell>
          <cell r="E26">
            <v>0</v>
          </cell>
          <cell r="F26">
            <v>2000000</v>
          </cell>
        </row>
        <row r="27">
          <cell r="A27">
            <v>1101040200</v>
          </cell>
          <cell r="B27" t="str">
            <v xml:space="preserve">            Kas Kecil-Mata Uang Asing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>
            <v>1101040201</v>
          </cell>
          <cell r="B28" t="str">
            <v xml:space="preserve">                Kas Kecil-SGD Equivalent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>
            <v>1101040201</v>
          </cell>
          <cell r="B29" t="str">
            <v xml:space="preserve">                KAS KECIL-SGD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>
            <v>1101040202</v>
          </cell>
          <cell r="B30" t="str">
            <v xml:space="preserve">                KAS KECIL-USD EQUIVALENT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>
            <v>1101040202</v>
          </cell>
          <cell r="B31" t="str">
            <v xml:space="preserve">                KAS KECIL- USD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>
            <v>1101040203</v>
          </cell>
          <cell r="B32" t="str">
            <v xml:space="preserve">                KAS KECIL-HKD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>
            <v>1101040203</v>
          </cell>
          <cell r="B33" t="str">
            <v xml:space="preserve">                KAS KECIL-HKD EQUIVALENT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>
            <v>1101040204</v>
          </cell>
          <cell r="B34" t="str">
            <v xml:space="preserve">                KAS KECIL-GBP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>
            <v>1101040204</v>
          </cell>
          <cell r="B35" t="str">
            <v xml:space="preserve">                KAS KECIL-GBP EQUIVALENT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>
            <v>1101040205</v>
          </cell>
          <cell r="B36" t="str">
            <v xml:space="preserve">                KAS KECIL-SFR EQUIVALENT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>
            <v>1101040205</v>
          </cell>
          <cell r="B37" t="str">
            <v xml:space="preserve">                KAS KECIL-SFR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>
            <v>1101040206</v>
          </cell>
          <cell r="B38" t="str">
            <v xml:space="preserve">                Kas Kecil-PHP-Equivalent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>
            <v>1101040206</v>
          </cell>
          <cell r="B39" t="str">
            <v xml:space="preserve">                Kas Kecil-PHP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>
            <v>1101050000</v>
          </cell>
          <cell r="B40" t="str">
            <v xml:space="preserve">        DEPOSITO BERJANGKA &lt; 3 BLN</v>
          </cell>
          <cell r="C40">
            <v>20500000000</v>
          </cell>
          <cell r="D40">
            <v>19500000000</v>
          </cell>
          <cell r="E40">
            <v>20500000000</v>
          </cell>
          <cell r="F40">
            <v>19500000000</v>
          </cell>
        </row>
        <row r="41">
          <cell r="A41">
            <v>1101050100</v>
          </cell>
          <cell r="B41" t="str">
            <v xml:space="preserve">            DEPOSITO BERJANGKA  IDR &lt; 3 BLN - TDK TERSFILIASI</v>
          </cell>
          <cell r="C41">
            <v>20500000000</v>
          </cell>
          <cell r="D41">
            <v>19500000000</v>
          </cell>
          <cell r="E41">
            <v>20500000000</v>
          </cell>
          <cell r="F41">
            <v>19500000000</v>
          </cell>
        </row>
        <row r="42">
          <cell r="A42">
            <v>1102000000</v>
          </cell>
          <cell r="B42" t="str">
            <v xml:space="preserve">    Deposito Berjangka &gt;3 bln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>
            <v>1102010000</v>
          </cell>
          <cell r="B43" t="str">
            <v xml:space="preserve">        Deposito Berjangka - Terafiliasi &gt; 3 bln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>
            <v>1102020000</v>
          </cell>
          <cell r="B44" t="str">
            <v xml:space="preserve">        Deposito Berjangka - Tidak Terafiliasi &gt; 3 bln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>
            <v>1102020100</v>
          </cell>
          <cell r="B45" t="str">
            <v xml:space="preserve">            Deposito IDR &gt; 3 bln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>
            <v>1102020200</v>
          </cell>
          <cell r="B46" t="str">
            <v xml:space="preserve">            Deposito USD &gt; 3 bln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>
            <v>1102020200</v>
          </cell>
          <cell r="B47" t="str">
            <v xml:space="preserve">            Deposito USD &gt; 3 bln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>
            <v>1103000000</v>
          </cell>
          <cell r="B48" t="str">
            <v xml:space="preserve">    Efek Beli dengan Janji Jual Kembali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</row>
        <row r="49">
          <cell r="A49">
            <v>1103010000</v>
          </cell>
          <cell r="B49" t="str">
            <v xml:space="preserve">        Efek Beli dengan Janji Jual Kembali - Terafiliasi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0">
          <cell r="A50">
            <v>1103020000</v>
          </cell>
          <cell r="B50" t="str">
            <v xml:space="preserve">        Efek Beli dengan Janji Jual Kembali - Tidak Terafiliasi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</row>
        <row r="51">
          <cell r="A51">
            <v>1104000000</v>
          </cell>
          <cell r="B51" t="str">
            <v xml:space="preserve">    Portofolio Sendiri (Nilai Pasar Wajar)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</row>
        <row r="52">
          <cell r="A52">
            <v>1104010000</v>
          </cell>
          <cell r="B52" t="str">
            <v xml:space="preserve">        SBI dan Surat Hutang Pemerintah Indonesia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>
            <v>1104020000</v>
          </cell>
          <cell r="B53" t="str">
            <v xml:space="preserve">        SBPU Perusahaan Indonesia yang diperingkat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A54">
            <v>1104030000</v>
          </cell>
          <cell r="B54" t="str">
            <v xml:space="preserve">        Efek bersifat Ekuitas yang tercatat di Bursa Efek Indonesia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1104040000</v>
          </cell>
          <cell r="B55" t="str">
            <v xml:space="preserve">        Penyisihan Penurunan Nilai Efek Ekuitas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A56">
            <v>1104050000</v>
          </cell>
          <cell r="B56" t="str">
            <v xml:space="preserve">        Efek bersifat Hutang yang tercatat di Bursa Efek Indonesia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A57">
            <v>1104060000</v>
          </cell>
          <cell r="B57" t="str">
            <v xml:space="preserve">        Penyisihan Penurunan Nilai Efek Hutang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>
            <v>1104070000</v>
          </cell>
          <cell r="B58" t="str">
            <v xml:space="preserve">        Efek lain yang terdaftar di Bapepam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>
            <v>1104080000</v>
          </cell>
          <cell r="B59" t="str">
            <v xml:space="preserve">        Efek yang tercatat di Bursa Efek Luar Negeri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>
            <v>1105000000</v>
          </cell>
          <cell r="B60" t="str">
            <v xml:space="preserve">    Piutang Nasabah Pemilik Rekening Efek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1105010000</v>
          </cell>
          <cell r="B61" t="str">
            <v xml:space="preserve">        Transaksi Beli Efek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1105010100</v>
          </cell>
          <cell r="B62" t="str">
            <v xml:space="preserve">            Transaksi Beli Efek - Terafiliasi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1105010200</v>
          </cell>
          <cell r="B63" t="str">
            <v xml:space="preserve">            Transaksi Beli Efek  - Tidak Terafiliasi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1105020000</v>
          </cell>
          <cell r="B64" t="str">
            <v xml:space="preserve">        Saldo Debit Rekening Efek Nasabah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1105020100</v>
          </cell>
          <cell r="B65" t="str">
            <v xml:space="preserve">            Saldo Debit Rekening Efek Nasabah - Terafiliasi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1105020200</v>
          </cell>
          <cell r="B66" t="str">
            <v xml:space="preserve">            Saldo Debit Rekening Efek Nasabah - Tidak Terafililiasi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1106000000</v>
          </cell>
          <cell r="B67" t="str">
            <v xml:space="preserve">    Piutang Nasabah Umum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1106010000</v>
          </cell>
          <cell r="B68" t="str">
            <v xml:space="preserve">        Piutang Nasabah Umum - Terafiliasi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1106020000</v>
          </cell>
          <cell r="B69" t="str">
            <v xml:space="preserve">        Piutang Nasabah Umum - Tidak Terafiliasi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1107000000</v>
          </cell>
          <cell r="B70" t="str">
            <v xml:space="preserve">    Piutang Nasabah Kelembagaan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1107010000</v>
          </cell>
          <cell r="B71" t="str">
            <v xml:space="preserve">        Transaksi Beli Efek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1107010100</v>
          </cell>
          <cell r="B72" t="str">
            <v xml:space="preserve">            Transaksi Beli Efek - Terafiliasi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1107010200</v>
          </cell>
          <cell r="B73" t="str">
            <v xml:space="preserve">            Transaksi Beli Efek - Tidak Terafiliasi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A74">
            <v>1107020000</v>
          </cell>
          <cell r="B74" t="str">
            <v xml:space="preserve">        Gagal Serah - Transaksi Kelembagaan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>
            <v>1107020100</v>
          </cell>
          <cell r="B75" t="str">
            <v xml:space="preserve">            Gagal Serah  Transaksi Kelembagaan - Terafiliasi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A76">
            <v>1107020200</v>
          </cell>
          <cell r="B76" t="str">
            <v xml:space="preserve">            Gagal Serah  Transaksi Kelembagaan - Tidak Terafiliasi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A77">
            <v>1108000000</v>
          </cell>
          <cell r="B77" t="str">
            <v xml:space="preserve">    Piutang Lembaga Kliring dan Penjaminan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>
            <v>1108010000</v>
          </cell>
          <cell r="B78" t="str">
            <v xml:space="preserve">        Uang Jaminan untuk Peminjaman Efek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>
            <v>1108020000</v>
          </cell>
          <cell r="B79" t="str">
            <v xml:space="preserve">        Uang Jaminan untuk Transaksi Bursa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>
            <v>1108030000</v>
          </cell>
          <cell r="B80" t="str">
            <v xml:space="preserve">        Piutang Transaksi Bursa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A81">
            <v>1109000000</v>
          </cell>
          <cell r="B81" t="str">
            <v xml:space="preserve">    Piutang Perusahaan Efek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>
            <v>1109010000</v>
          </cell>
          <cell r="B82" t="str">
            <v xml:space="preserve">        Uang Jaminan untuk Peminjaman Efek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>
            <v>1109010100</v>
          </cell>
          <cell r="B83" t="str">
            <v xml:space="preserve">            Uang Jaminan untuk Peminjaman Efek - Terafiliasi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>
            <v>1109010200</v>
          </cell>
          <cell r="B84" t="str">
            <v xml:space="preserve">            Uang Jaminan untuk Peminjaman Efek - Tidak Terafiliasi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>
            <v>1109020000</v>
          </cell>
          <cell r="B85" t="str">
            <v xml:space="preserve">        Saldo Rekening Efek pada Anggota Kliring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>
            <v>1109020100</v>
          </cell>
          <cell r="B86" t="str">
            <v xml:space="preserve">            Saldo Rekening Efek pada Anggota Kliring - Terafiliasi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>
            <v>1109020200</v>
          </cell>
          <cell r="B87" t="str">
            <v xml:space="preserve">            Saldo Rekening Efek pada Anggota Kliring - Tidak Terafiliasi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A88">
            <v>1109030000</v>
          </cell>
          <cell r="B88" t="str">
            <v xml:space="preserve">        Transaksi Jual Efek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>
            <v>1109030100</v>
          </cell>
          <cell r="B89" t="str">
            <v xml:space="preserve">            Transaksi Jual Efek - Terafiliasi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>
            <v>1109030200</v>
          </cell>
          <cell r="B90" t="str">
            <v xml:space="preserve">            Transaksi Jual Efek - Tidak Terafiliasi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>
            <v>1109040000</v>
          </cell>
          <cell r="B91" t="str">
            <v xml:space="preserve">        Piutang Komisi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>
            <v>1109040100</v>
          </cell>
          <cell r="B92" t="str">
            <v xml:space="preserve">            Piutang Komisi - Terafiliasi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>
            <v>1109040200</v>
          </cell>
          <cell r="B93" t="str">
            <v xml:space="preserve">            Piutang Komisi - Tidak Terafiliasi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A94">
            <v>1109050000</v>
          </cell>
          <cell r="B94" t="str">
            <v xml:space="preserve">        Gagal Serah - Perusahaan Efek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>
            <v>1109050100</v>
          </cell>
          <cell r="B95" t="str">
            <v xml:space="preserve">            Gagal Serah Perusahaan Efek - Terafiliasi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>
            <v>1109050200</v>
          </cell>
          <cell r="B96" t="str">
            <v xml:space="preserve">            Gagal Serah Perusahaan Efek - Tidak Terafiliasi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A97">
            <v>1110000000</v>
          </cell>
          <cell r="B97" t="str">
            <v xml:space="preserve">    Piutang Dividen dan Bunga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>
            <v>1110010000</v>
          </cell>
          <cell r="B98" t="str">
            <v xml:space="preserve">        Piutang Dividen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>
            <v>1110020000</v>
          </cell>
          <cell r="B99" t="str">
            <v xml:space="preserve">        Piutang Bunga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>
            <v>1199999999</v>
          </cell>
          <cell r="B100" t="str">
            <v xml:space="preserve">    Rekening Perantara Transaksi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A101">
            <v>1200000000</v>
          </cell>
          <cell r="B101" t="str">
            <v xml:space="preserve">  Penyertaan di Bursa Efek</v>
          </cell>
          <cell r="C101">
            <v>660000000</v>
          </cell>
          <cell r="D101">
            <v>0</v>
          </cell>
          <cell r="E101">
            <v>0</v>
          </cell>
          <cell r="F101">
            <v>660000000</v>
          </cell>
        </row>
        <row r="102">
          <cell r="A102">
            <v>1200010000</v>
          </cell>
          <cell r="B102" t="str">
            <v xml:space="preserve">        Penyertaan di PT. Bursa Efek Jakarta</v>
          </cell>
          <cell r="C102">
            <v>60000000</v>
          </cell>
          <cell r="D102">
            <v>0</v>
          </cell>
          <cell r="E102">
            <v>0</v>
          </cell>
          <cell r="F102">
            <v>60000000</v>
          </cell>
        </row>
        <row r="103">
          <cell r="A103">
            <v>1300000000</v>
          </cell>
          <cell r="B103" t="str">
            <v xml:space="preserve">        Penyertaan Lainnya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>
            <v>1300010000</v>
          </cell>
          <cell r="B104" t="str">
            <v xml:space="preserve">        Penyertaan pada PT. K S E I</v>
          </cell>
          <cell r="C104">
            <v>600000000</v>
          </cell>
          <cell r="D104">
            <v>0</v>
          </cell>
          <cell r="E104">
            <v>0</v>
          </cell>
          <cell r="F104">
            <v>600000000</v>
          </cell>
        </row>
        <row r="105">
          <cell r="A105">
            <v>1400000000</v>
          </cell>
          <cell r="B105" t="str">
            <v xml:space="preserve">  Jaminan Lainnya</v>
          </cell>
          <cell r="C105">
            <v>106194484.63</v>
          </cell>
          <cell r="D105">
            <v>0</v>
          </cell>
          <cell r="E105">
            <v>0</v>
          </cell>
          <cell r="F105">
            <v>106194484.63</v>
          </cell>
        </row>
        <row r="106">
          <cell r="A106">
            <v>1400010000</v>
          </cell>
          <cell r="B106" t="str">
            <v xml:space="preserve">        Dana Kliring pada LKP</v>
          </cell>
          <cell r="C106">
            <v>106194484.63</v>
          </cell>
          <cell r="D106">
            <v>0</v>
          </cell>
          <cell r="E106">
            <v>0</v>
          </cell>
          <cell r="F106">
            <v>106194484.63</v>
          </cell>
        </row>
        <row r="107">
          <cell r="A107">
            <v>1500000000</v>
          </cell>
          <cell r="B107" t="str">
            <v xml:space="preserve">  Selisih Efek Positif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>
            <v>1600000000</v>
          </cell>
          <cell r="B108" t="str">
            <v xml:space="preserve">  Aktiva Keuangan Lainnya</v>
          </cell>
          <cell r="C108">
            <v>4029305904.96</v>
          </cell>
          <cell r="D108">
            <v>11042453014.280001</v>
          </cell>
          <cell r="E108">
            <v>2327047684.8000002</v>
          </cell>
          <cell r="F108">
            <v>12744711234.440001</v>
          </cell>
        </row>
        <row r="109">
          <cell r="A109">
            <v>1600010000</v>
          </cell>
          <cell r="B109" t="str">
            <v xml:space="preserve">        Piutang Dana Kliring - LKP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>
            <v>1600020000</v>
          </cell>
          <cell r="B110" t="str">
            <v xml:space="preserve">        Biaya di bayar di muka</v>
          </cell>
          <cell r="C110">
            <v>416215190.08999997</v>
          </cell>
          <cell r="D110">
            <v>210597705.99000001</v>
          </cell>
          <cell r="E110">
            <v>357028167.95999998</v>
          </cell>
          <cell r="F110">
            <v>269784728.13</v>
          </cell>
        </row>
        <row r="111">
          <cell r="A111">
            <v>1600020100</v>
          </cell>
          <cell r="B111" t="str">
            <v xml:space="preserve">            Sewa Gedung/Kantor</v>
          </cell>
          <cell r="C111">
            <v>67192896</v>
          </cell>
          <cell r="D111">
            <v>77118953</v>
          </cell>
          <cell r="E111">
            <v>67192896</v>
          </cell>
          <cell r="F111">
            <v>77118953</v>
          </cell>
        </row>
        <row r="112">
          <cell r="A112">
            <v>1600020200</v>
          </cell>
          <cell r="B112" t="str">
            <v xml:space="preserve">            Asuransi</v>
          </cell>
          <cell r="C112">
            <v>37363448.5</v>
          </cell>
          <cell r="D112">
            <v>0</v>
          </cell>
          <cell r="E112">
            <v>7893477</v>
          </cell>
          <cell r="F112">
            <v>29469971.5</v>
          </cell>
        </row>
        <row r="113">
          <cell r="A113">
            <v>1600020300</v>
          </cell>
          <cell r="B113" t="str">
            <v xml:space="preserve">            Pembayaran di Muka/Advance</v>
          </cell>
          <cell r="C113">
            <v>178801439.59</v>
          </cell>
          <cell r="D113">
            <v>133478752.98999999</v>
          </cell>
          <cell r="E113">
            <v>233938355.96000001</v>
          </cell>
          <cell r="F113">
            <v>78341836.629999995</v>
          </cell>
        </row>
        <row r="114">
          <cell r="A114">
            <v>1600020301</v>
          </cell>
          <cell r="B114" t="str">
            <v xml:space="preserve">              PEMBAYARAN DI MUKA/ADVANCE IDR Equivalent</v>
          </cell>
          <cell r="C114">
            <v>158231396.59</v>
          </cell>
          <cell r="D114">
            <v>95332787.989999995</v>
          </cell>
          <cell r="E114">
            <v>192186548.96000001</v>
          </cell>
          <cell r="F114">
            <v>61377635.630000003</v>
          </cell>
        </row>
        <row r="115">
          <cell r="A115">
            <v>1600020301</v>
          </cell>
          <cell r="B115" t="str">
            <v xml:space="preserve">              PEMBAYARAN DI MUKA/ADVANCE USD</v>
          </cell>
          <cell r="C115">
            <v>18610.16</v>
          </cell>
          <cell r="D115">
            <v>10232.41</v>
          </cell>
          <cell r="E115">
            <v>21548.82</v>
          </cell>
          <cell r="F115">
            <v>7293.75</v>
          </cell>
        </row>
        <row r="116">
          <cell r="A116">
            <v>1600020302</v>
          </cell>
          <cell r="B116" t="str">
            <v xml:space="preserve">              PEMBAYARAN DI MUKA/ADVANCE HKD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>
            <v>1600020302</v>
          </cell>
          <cell r="B117" t="str">
            <v xml:space="preserve">              PEMBAYARAN DI MUKA/ADVANCE IDR EQUIVALENT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>
            <v>1600020303</v>
          </cell>
          <cell r="B118" t="str">
            <v xml:space="preserve">              PEMBAYARAN DI MUKA/ADVANCE IDR  EQUIVALENT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>
            <v>1600020303</v>
          </cell>
          <cell r="B119" t="str">
            <v xml:space="preserve">              PEMBAYARAN DI MUKA/ADVANCE SGD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>
            <v>1600020304</v>
          </cell>
          <cell r="B120" t="str">
            <v xml:space="preserve">              PEMBAYARAN DI MUKA/ADVANCE GBP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</row>
        <row r="121">
          <cell r="A121">
            <v>1600020304</v>
          </cell>
          <cell r="B121" t="str">
            <v xml:space="preserve">              PEMBAYARAN DI MUKA/ADVANCE IDR  EQUIVALENT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1600020306</v>
          </cell>
          <cell r="B122" t="str">
            <v xml:space="preserve">              PEMBAYARAN DI MUKA/ADVANCE IDR</v>
          </cell>
          <cell r="C122">
            <v>20570043</v>
          </cell>
          <cell r="D122">
            <v>38145965</v>
          </cell>
          <cell r="E122">
            <v>41751807</v>
          </cell>
          <cell r="F122">
            <v>16964201</v>
          </cell>
        </row>
        <row r="123">
          <cell r="A123">
            <v>1600020400</v>
          </cell>
          <cell r="B123" t="str">
            <v xml:space="preserve">            Lainnya</v>
          </cell>
          <cell r="C123">
            <v>132857406</v>
          </cell>
          <cell r="D123">
            <v>0</v>
          </cell>
          <cell r="E123">
            <v>48003439</v>
          </cell>
          <cell r="F123">
            <v>84853967</v>
          </cell>
        </row>
        <row r="124">
          <cell r="A124">
            <v>1600030000</v>
          </cell>
          <cell r="B124" t="str">
            <v xml:space="preserve">        Pajak Dibayar Dimuka</v>
          </cell>
          <cell r="C124">
            <v>1573541643</v>
          </cell>
          <cell r="D124">
            <v>1584801886</v>
          </cell>
          <cell r="E124">
            <v>0</v>
          </cell>
          <cell r="F124">
            <v>3158343529</v>
          </cell>
        </row>
        <row r="125">
          <cell r="A125">
            <v>1600030100</v>
          </cell>
          <cell r="B125" t="str">
            <v xml:space="preserve">            Pph pasal 21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1600030200</v>
          </cell>
          <cell r="B126" t="str">
            <v xml:space="preserve">            Pph pasal 23/26</v>
          </cell>
          <cell r="C126">
            <v>3828000</v>
          </cell>
          <cell r="D126">
            <v>565491552</v>
          </cell>
          <cell r="E126">
            <v>0</v>
          </cell>
          <cell r="F126">
            <v>569319552</v>
          </cell>
        </row>
        <row r="127">
          <cell r="A127">
            <v>1600030300</v>
          </cell>
          <cell r="B127" t="str">
            <v xml:space="preserve">            Pph pasal 25</v>
          </cell>
          <cell r="C127">
            <v>416851236</v>
          </cell>
          <cell r="D127">
            <v>57144417</v>
          </cell>
          <cell r="E127">
            <v>0</v>
          </cell>
          <cell r="F127">
            <v>473995653</v>
          </cell>
        </row>
        <row r="128">
          <cell r="A128">
            <v>1600030400</v>
          </cell>
          <cell r="B128" t="str">
            <v xml:space="preserve">            Fiskal Luar Negri</v>
          </cell>
          <cell r="C128">
            <v>24000000</v>
          </cell>
          <cell r="D128">
            <v>7000000</v>
          </cell>
          <cell r="E128">
            <v>0</v>
          </cell>
          <cell r="F128">
            <v>31000000</v>
          </cell>
        </row>
        <row r="129">
          <cell r="A129">
            <v>1600030500</v>
          </cell>
          <cell r="B129" t="str">
            <v xml:space="preserve">            PPN Masukan</v>
          </cell>
          <cell r="C129">
            <v>1128862407</v>
          </cell>
          <cell r="D129">
            <v>16240604</v>
          </cell>
          <cell r="E129">
            <v>0</v>
          </cell>
          <cell r="F129">
            <v>1145103011</v>
          </cell>
        </row>
        <row r="130">
          <cell r="A130">
            <v>1600030600</v>
          </cell>
          <cell r="B130" t="str">
            <v xml:space="preserve">            PPN Keluaran paid by issuer</v>
          </cell>
          <cell r="C130">
            <v>0</v>
          </cell>
          <cell r="D130">
            <v>938925313</v>
          </cell>
          <cell r="E130">
            <v>0</v>
          </cell>
          <cell r="F130">
            <v>938925313</v>
          </cell>
        </row>
        <row r="131">
          <cell r="A131">
            <v>1600040000</v>
          </cell>
          <cell r="B131" t="str">
            <v xml:space="preserve">        Pinjaman Karyawan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1600040200</v>
          </cell>
          <cell r="B132" t="str">
            <v xml:space="preserve">            PINJAMAN KARYAWAN IDR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1600050000</v>
          </cell>
          <cell r="B133" t="str">
            <v xml:space="preserve">        Piutang Antar Kantor</v>
          </cell>
          <cell r="C133">
            <v>1929267025.8099999</v>
          </cell>
          <cell r="D133">
            <v>361936149.13</v>
          </cell>
          <cell r="E133">
            <v>1901138478.48</v>
          </cell>
          <cell r="F133">
            <v>390064696.44999999</v>
          </cell>
        </row>
        <row r="134">
          <cell r="A134">
            <v>1600050100</v>
          </cell>
          <cell r="B134" t="str">
            <v xml:space="preserve">            Piutang dari UBS AG Reps office</v>
          </cell>
          <cell r="C134">
            <v>3836500</v>
          </cell>
          <cell r="D134">
            <v>0</v>
          </cell>
          <cell r="E134">
            <v>3836500</v>
          </cell>
          <cell r="F134">
            <v>0</v>
          </cell>
        </row>
        <row r="135">
          <cell r="A135">
            <v>1600050200</v>
          </cell>
          <cell r="B135" t="str">
            <v xml:space="preserve">            Piutang dari PT UBS Securities Indonesia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1600050300</v>
          </cell>
          <cell r="B136" t="str">
            <v xml:space="preserve">          Piutang dari UBS AG Hongkong</v>
          </cell>
          <cell r="C136">
            <v>2271023.7999999998</v>
          </cell>
          <cell r="D136">
            <v>4822.2</v>
          </cell>
          <cell r="E136">
            <v>12681</v>
          </cell>
          <cell r="F136">
            <v>2263165</v>
          </cell>
        </row>
        <row r="137">
          <cell r="A137">
            <v>1600050301</v>
          </cell>
          <cell r="B137" t="str">
            <v xml:space="preserve">            Piutang dari UBS AG Hongkong</v>
          </cell>
          <cell r="C137">
            <v>1505806</v>
          </cell>
          <cell r="D137">
            <v>0</v>
          </cell>
          <cell r="E137">
            <v>0</v>
          </cell>
          <cell r="F137">
            <v>1505806</v>
          </cell>
        </row>
        <row r="138">
          <cell r="A138">
            <v>1600050303</v>
          </cell>
          <cell r="B138" t="str">
            <v xml:space="preserve">            PIUTANG DARI UBS AG HONGKONG- IDR EQ</v>
          </cell>
          <cell r="C138">
            <v>765217.8</v>
          </cell>
          <cell r="D138">
            <v>4822.2</v>
          </cell>
          <cell r="E138">
            <v>12681</v>
          </cell>
          <cell r="F138">
            <v>757359</v>
          </cell>
        </row>
        <row r="139">
          <cell r="A139">
            <v>1600050303</v>
          </cell>
          <cell r="B139" t="str">
            <v xml:space="preserve">            PIUTANG DARI UBS AG HONGKONG - USD</v>
          </cell>
          <cell r="C139">
            <v>90</v>
          </cell>
          <cell r="D139">
            <v>0</v>
          </cell>
          <cell r="E139">
            <v>0</v>
          </cell>
          <cell r="F139">
            <v>90</v>
          </cell>
        </row>
        <row r="140">
          <cell r="A140">
            <v>1600050400</v>
          </cell>
          <cell r="B140" t="str">
            <v xml:space="preserve">          Piutang dari UBS AG Singapore</v>
          </cell>
          <cell r="C140">
            <v>1923159502.01</v>
          </cell>
          <cell r="D140">
            <v>361931326.93000001</v>
          </cell>
          <cell r="E140">
            <v>1897289297.48</v>
          </cell>
          <cell r="F140">
            <v>387801531.44999999</v>
          </cell>
        </row>
        <row r="141">
          <cell r="A141">
            <v>1600050401</v>
          </cell>
          <cell r="B141" t="str">
            <v xml:space="preserve">            Piutang dari UBS AG Singapore</v>
          </cell>
          <cell r="C141">
            <v>1541393787</v>
          </cell>
          <cell r="D141">
            <v>213875019</v>
          </cell>
          <cell r="E141">
            <v>1511479425</v>
          </cell>
          <cell r="F141">
            <v>243789381</v>
          </cell>
        </row>
        <row r="142">
          <cell r="A142">
            <v>1600050403</v>
          </cell>
          <cell r="B142" t="str">
            <v xml:space="preserve">            PIUTANG DARI UBS SINGAPORE - EQUIVALENT</v>
          </cell>
          <cell r="C142">
            <v>381765715.00999999</v>
          </cell>
          <cell r="D142">
            <v>148056307.93000001</v>
          </cell>
          <cell r="E142">
            <v>385809872.48000002</v>
          </cell>
          <cell r="F142">
            <v>144012150.44999999</v>
          </cell>
        </row>
        <row r="143">
          <cell r="A143">
            <v>1600050403</v>
          </cell>
          <cell r="B143" t="str">
            <v xml:space="preserve">            PIUTANG DARI UBS SINGAPORE - USD</v>
          </cell>
          <cell r="C143">
            <v>44900.83</v>
          </cell>
          <cell r="D143">
            <v>17113.900000000001</v>
          </cell>
          <cell r="E143">
            <v>44901.19</v>
          </cell>
          <cell r="F143">
            <v>17113.54</v>
          </cell>
        </row>
        <row r="144">
          <cell r="A144">
            <v>1600050500</v>
          </cell>
          <cell r="B144" t="str">
            <v xml:space="preserve">          Piutang dari UBSW Philipina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1600050600</v>
          </cell>
          <cell r="B145" t="str">
            <v xml:space="preserve">          Piutang dari UBS AG Switzerland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1600050700</v>
          </cell>
          <cell r="B146" t="str">
            <v xml:space="preserve">          Piutang dari UBS AG London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1600050800</v>
          </cell>
          <cell r="B147" t="str">
            <v xml:space="preserve">          Piutang dari UBS AG Korea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1600050801</v>
          </cell>
          <cell r="B148" t="str">
            <v xml:space="preserve">            Piutang dari UBS AG Korea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1600050802</v>
          </cell>
          <cell r="B149" t="str">
            <v xml:space="preserve">            Piutang dari UBS AG Korea -EQUIVALENT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1600050802</v>
          </cell>
          <cell r="B150" t="str">
            <v xml:space="preserve">            Piutang dari UBS AG Korea -USD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1600050900</v>
          </cell>
          <cell r="B151" t="str">
            <v xml:space="preserve">          Piutang dari  PT Madariprima Indonusa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1600050901</v>
          </cell>
          <cell r="B152" t="str">
            <v xml:space="preserve">            Piutang dari  PT Madariprima Indonusa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1600050902</v>
          </cell>
          <cell r="B153" t="str">
            <v xml:space="preserve">            Piutang dari  PT Madariprima Indonusa - EQUIVALENT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1600050902</v>
          </cell>
          <cell r="B154" t="str">
            <v xml:space="preserve">            Piutang dari  PT Madariprima Indonusa -USD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1600060000</v>
          </cell>
          <cell r="B155" t="str">
            <v xml:space="preserve">        Piutang Lainnya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1600060100</v>
          </cell>
          <cell r="B156" t="str">
            <v xml:space="preserve">            Highrise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1600060101</v>
          </cell>
          <cell r="B157" t="str">
            <v xml:space="preserve">              Highrise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1600060102</v>
          </cell>
          <cell r="B158" t="str">
            <v xml:space="preserve">              Highrise - EQUIVALENT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1600060102</v>
          </cell>
          <cell r="B159" t="str">
            <v xml:space="preserve">              Highrise - SGD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1600060200</v>
          </cell>
          <cell r="B160" t="str">
            <v xml:space="preserve">            Sky Hawk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1600060202</v>
          </cell>
          <cell r="B161" t="str">
            <v xml:space="preserve">              Sky Hawk - EQUIVALENT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>
            <v>1600060202</v>
          </cell>
          <cell r="B162" t="str">
            <v xml:space="preserve">              Sky Hawk - USD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>
            <v>1600060300</v>
          </cell>
          <cell r="B163" t="str">
            <v xml:space="preserve">            Big Game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1600060302</v>
          </cell>
          <cell r="B164" t="str">
            <v xml:space="preserve">              Big Game - EQUIVALENT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</row>
        <row r="165">
          <cell r="A165">
            <v>1600060302</v>
          </cell>
          <cell r="B165" t="str">
            <v xml:space="preserve">              Big Game - USD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</row>
        <row r="166">
          <cell r="A166">
            <v>1600070000</v>
          </cell>
          <cell r="B166" t="str">
            <v xml:space="preserve">        Piutang Lainnya</v>
          </cell>
          <cell r="C166">
            <v>110282046.06</v>
          </cell>
          <cell r="D166">
            <v>8885117273.1599998</v>
          </cell>
          <cell r="E166">
            <v>68881038.359999999</v>
          </cell>
          <cell r="F166">
            <v>8926518280.8600006</v>
          </cell>
        </row>
        <row r="167">
          <cell r="A167">
            <v>1600070100</v>
          </cell>
          <cell r="B167" t="str">
            <v xml:space="preserve">          PIUTANG LAINNYA IDR</v>
          </cell>
          <cell r="C167">
            <v>72935166.209999993</v>
          </cell>
          <cell r="D167">
            <v>8878718794</v>
          </cell>
          <cell r="E167">
            <v>62902564</v>
          </cell>
          <cell r="F167">
            <v>8888751396.2099991</v>
          </cell>
        </row>
        <row r="168">
          <cell r="A168">
            <v>1600070200</v>
          </cell>
          <cell r="B168" t="str">
            <v xml:space="preserve">          PIUTANG LAINNYA IDR Equivalent</v>
          </cell>
          <cell r="C168">
            <v>37346879.850000001</v>
          </cell>
          <cell r="D168">
            <v>6398479.1600000001</v>
          </cell>
          <cell r="E168">
            <v>5978474.3600000003</v>
          </cell>
          <cell r="F168">
            <v>37766884.649999999</v>
          </cell>
        </row>
        <row r="169">
          <cell r="A169">
            <v>1600070200</v>
          </cell>
          <cell r="B169" t="str">
            <v xml:space="preserve">          PIUTANG LAINNYA USD</v>
          </cell>
          <cell r="C169">
            <v>4392.5</v>
          </cell>
          <cell r="D169">
            <v>725.33</v>
          </cell>
          <cell r="E169">
            <v>629.84</v>
          </cell>
          <cell r="F169">
            <v>4487.99</v>
          </cell>
        </row>
        <row r="170">
          <cell r="A170">
            <v>1600070300</v>
          </cell>
          <cell r="B170" t="str">
            <v xml:space="preserve">          PIUTANG LAINNYA IDR Equivalent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</row>
        <row r="171">
          <cell r="A171">
            <v>1600070300</v>
          </cell>
          <cell r="B171" t="str">
            <v xml:space="preserve">          PIUTANG LAINNYA SGD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</row>
        <row r="172">
          <cell r="A172">
            <v>1600070400</v>
          </cell>
          <cell r="B172" t="str">
            <v xml:space="preserve">          PIUTANG LAINNYA HKD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</row>
        <row r="173">
          <cell r="A173">
            <v>1600070400</v>
          </cell>
          <cell r="B173" t="str">
            <v xml:space="preserve">          PIUTANG LAINNYA IDR EQUIVALENT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>
            <v>1600070500</v>
          </cell>
          <cell r="B174" t="str">
            <v xml:space="preserve">          PIUTANG LAINNYA GBP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</row>
        <row r="175">
          <cell r="A175">
            <v>1600070500</v>
          </cell>
          <cell r="B175" t="str">
            <v xml:space="preserve">          PIUTANG LAINNYA IDR EQUIVALENT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</row>
        <row r="176">
          <cell r="A176">
            <v>1700000000</v>
          </cell>
          <cell r="B176" t="str">
            <v xml:space="preserve">  Aktiva Tetap</v>
          </cell>
          <cell r="C176">
            <v>351416229.43000001</v>
          </cell>
          <cell r="D176">
            <v>56982307</v>
          </cell>
          <cell r="E176">
            <v>20785407</v>
          </cell>
          <cell r="F176">
            <v>387613129.43000001</v>
          </cell>
        </row>
        <row r="177">
          <cell r="A177">
            <v>1700010000</v>
          </cell>
          <cell r="B177" t="str">
            <v xml:space="preserve">        Nilai Perolehan</v>
          </cell>
          <cell r="C177">
            <v>4192448610.4299998</v>
          </cell>
          <cell r="D177">
            <v>56982307</v>
          </cell>
          <cell r="E177">
            <v>0</v>
          </cell>
          <cell r="F177">
            <v>4249430917.4299998</v>
          </cell>
        </row>
        <row r="178">
          <cell r="A178">
            <v>1700010100</v>
          </cell>
          <cell r="B178" t="str">
            <v xml:space="preserve">            Aktiva Tetap - Perabot Kantor</v>
          </cell>
          <cell r="C178">
            <v>125506649</v>
          </cell>
          <cell r="D178">
            <v>0</v>
          </cell>
          <cell r="E178">
            <v>0</v>
          </cell>
          <cell r="F178">
            <v>125506649</v>
          </cell>
        </row>
        <row r="179">
          <cell r="A179">
            <v>1700010200</v>
          </cell>
          <cell r="B179" t="str">
            <v xml:space="preserve">            Aktiva Tetap - Renovasi Kantor</v>
          </cell>
          <cell r="C179">
            <v>1495420212.6199999</v>
          </cell>
          <cell r="D179">
            <v>0</v>
          </cell>
          <cell r="E179">
            <v>0</v>
          </cell>
          <cell r="F179">
            <v>1495420212.6199999</v>
          </cell>
        </row>
        <row r="180">
          <cell r="A180">
            <v>1700010300</v>
          </cell>
          <cell r="B180" t="str">
            <v xml:space="preserve">            Aktiva Tetap - Kendaraan</v>
          </cell>
          <cell r="C180">
            <v>488536566</v>
          </cell>
          <cell r="D180">
            <v>0</v>
          </cell>
          <cell r="E180">
            <v>0</v>
          </cell>
          <cell r="F180">
            <v>488536566</v>
          </cell>
        </row>
        <row r="181">
          <cell r="A181">
            <v>1700010400</v>
          </cell>
          <cell r="B181" t="str">
            <v xml:space="preserve">            Aktiva Tetap - Komputer/Telekomunikasi</v>
          </cell>
          <cell r="C181">
            <v>2082985182.8099999</v>
          </cell>
          <cell r="D181">
            <v>56982307</v>
          </cell>
          <cell r="E181">
            <v>0</v>
          </cell>
          <cell r="F181">
            <v>2139967489.8099999</v>
          </cell>
        </row>
        <row r="182">
          <cell r="A182">
            <v>1700020000</v>
          </cell>
          <cell r="B182" t="str">
            <v xml:space="preserve">        Akumulasi Penyusutan</v>
          </cell>
          <cell r="C182">
            <v>-3841032381</v>
          </cell>
          <cell r="D182">
            <v>0</v>
          </cell>
          <cell r="E182">
            <v>20785407</v>
          </cell>
          <cell r="F182">
            <v>-3861817788</v>
          </cell>
        </row>
        <row r="183">
          <cell r="A183">
            <v>1700020100</v>
          </cell>
          <cell r="B183" t="str">
            <v xml:space="preserve">            Akumulasi Penyusutan - Perabot Kantor</v>
          </cell>
          <cell r="C183">
            <v>-108375749</v>
          </cell>
          <cell r="D183">
            <v>0</v>
          </cell>
          <cell r="E183">
            <v>775063</v>
          </cell>
          <cell r="F183">
            <v>-109150812</v>
          </cell>
        </row>
        <row r="184">
          <cell r="A184">
            <v>1700020200</v>
          </cell>
          <cell r="B184" t="str">
            <v xml:space="preserve">            Akumulasi Penyusutan - Renovasi Kantor</v>
          </cell>
          <cell r="C184">
            <v>-1495320852</v>
          </cell>
          <cell r="D184">
            <v>0</v>
          </cell>
          <cell r="E184">
            <v>0</v>
          </cell>
          <cell r="F184">
            <v>-1495320852</v>
          </cell>
        </row>
        <row r="185">
          <cell r="A185">
            <v>1700020300</v>
          </cell>
          <cell r="B185" t="str">
            <v xml:space="preserve">            Akumulasi Penyusutan - Kendaraan</v>
          </cell>
          <cell r="C185">
            <v>-390898148</v>
          </cell>
          <cell r="D185">
            <v>0</v>
          </cell>
          <cell r="E185">
            <v>4438109</v>
          </cell>
          <cell r="F185">
            <v>-395336257</v>
          </cell>
        </row>
        <row r="186">
          <cell r="A186">
            <v>1700020400</v>
          </cell>
          <cell r="B186" t="str">
            <v xml:space="preserve">            Akumulasi Penyusutan - Komputer/Telekomunikasi</v>
          </cell>
          <cell r="C186">
            <v>-1846437632</v>
          </cell>
          <cell r="D186">
            <v>0</v>
          </cell>
          <cell r="E186">
            <v>15572235</v>
          </cell>
          <cell r="F186">
            <v>-1862009867</v>
          </cell>
        </row>
        <row r="187">
          <cell r="A187">
            <v>1800000000</v>
          </cell>
          <cell r="B187" t="str">
            <v xml:space="preserve">  Aktiva Lainnya</v>
          </cell>
          <cell r="C187">
            <v>619547538.13999999</v>
          </cell>
          <cell r="D187">
            <v>1597594.86</v>
          </cell>
          <cell r="E187">
            <v>4201215.3</v>
          </cell>
          <cell r="F187">
            <v>616943917.70000005</v>
          </cell>
        </row>
        <row r="188">
          <cell r="A188">
            <v>1800000103</v>
          </cell>
          <cell r="B188" t="str">
            <v xml:space="preserve">        PAJAK DITANGGUHKAN</v>
          </cell>
          <cell r="C188">
            <v>218950160</v>
          </cell>
          <cell r="D188">
            <v>0</v>
          </cell>
          <cell r="E188">
            <v>0</v>
          </cell>
          <cell r="F188">
            <v>218950160</v>
          </cell>
        </row>
        <row r="189">
          <cell r="A189">
            <v>1800010000</v>
          </cell>
          <cell r="B189" t="str">
            <v xml:space="preserve">        Refundable deposit</v>
          </cell>
          <cell r="C189">
            <v>400597378.13999999</v>
          </cell>
          <cell r="D189">
            <v>1597594.86</v>
          </cell>
          <cell r="E189">
            <v>4201215.3</v>
          </cell>
          <cell r="F189">
            <v>397993757.69999999</v>
          </cell>
        </row>
        <row r="190">
          <cell r="A190">
            <v>1800010100</v>
          </cell>
          <cell r="B190" t="str">
            <v xml:space="preserve">            Refundable deposit</v>
          </cell>
          <cell r="C190">
            <v>147080721</v>
          </cell>
          <cell r="D190">
            <v>0</v>
          </cell>
          <cell r="E190">
            <v>0</v>
          </cell>
          <cell r="F190">
            <v>147080721</v>
          </cell>
        </row>
        <row r="191">
          <cell r="A191">
            <v>1800010200</v>
          </cell>
          <cell r="B191" t="str">
            <v xml:space="preserve">            Refundable deposit-EQUIVALENT</v>
          </cell>
          <cell r="C191">
            <v>253516657.13999999</v>
          </cell>
          <cell r="D191">
            <v>1597594.86</v>
          </cell>
          <cell r="E191">
            <v>4201215.3</v>
          </cell>
          <cell r="F191">
            <v>250913036.69999999</v>
          </cell>
        </row>
        <row r="192">
          <cell r="A192">
            <v>1800010200</v>
          </cell>
          <cell r="B192" t="str">
            <v xml:space="preserve">            Refundable deposit-USD</v>
          </cell>
          <cell r="C192">
            <v>29817</v>
          </cell>
          <cell r="D192">
            <v>0</v>
          </cell>
          <cell r="E192">
            <v>0</v>
          </cell>
          <cell r="F192">
            <v>29817</v>
          </cell>
        </row>
        <row r="193">
          <cell r="A193">
            <v>1800020000</v>
          </cell>
          <cell r="B193" t="str">
            <v xml:space="preserve">        Aktiva Lainnya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</row>
        <row r="194">
          <cell r="A194">
            <v>2000000000</v>
          </cell>
          <cell r="B194" t="str">
            <v>Pasiva dan Modal</v>
          </cell>
          <cell r="C194">
            <v>-28630652261.52</v>
          </cell>
          <cell r="D194">
            <v>1039634615.62</v>
          </cell>
          <cell r="E194">
            <v>9894523026.5100002</v>
          </cell>
          <cell r="F194">
            <v>-37485540672.419998</v>
          </cell>
        </row>
        <row r="195">
          <cell r="A195">
            <v>2100000000</v>
          </cell>
          <cell r="B195" t="str">
            <v xml:space="preserve">  Kewajiban</v>
          </cell>
          <cell r="C195">
            <v>-6356218474.6000004</v>
          </cell>
          <cell r="D195">
            <v>1039634615.62</v>
          </cell>
          <cell r="E195">
            <v>2941997571.8600001</v>
          </cell>
          <cell r="F195">
            <v>-8258581430.8500004</v>
          </cell>
        </row>
        <row r="196">
          <cell r="A196">
            <v>2101000000</v>
          </cell>
          <cell r="B196" t="str">
            <v xml:space="preserve">    Hutang Bank Jangka Pendek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>
            <v>2102000000</v>
          </cell>
          <cell r="B197" t="str">
            <v xml:space="preserve">    Surat Hutang Jangka Pendek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</row>
        <row r="198">
          <cell r="A198">
            <v>2103000000</v>
          </cell>
          <cell r="B198" t="str">
            <v xml:space="preserve">    Efek Jual dengan Janji Beli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>
            <v>2104000000</v>
          </cell>
          <cell r="B199" t="str">
            <v xml:space="preserve">    Efek yang Dijual,Belum Dibeli (Nilai Pasar Wajar)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>
            <v>2104010000</v>
          </cell>
          <cell r="B200" t="str">
            <v xml:space="preserve">        SBI dan Surat Hutang Pemerintah Indonesia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</row>
        <row r="201">
          <cell r="A201">
            <v>2104020000</v>
          </cell>
          <cell r="B201" t="str">
            <v xml:space="preserve">        SBPU Perusahaan Indonesia yang diperingkat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>
            <v>2104030000</v>
          </cell>
          <cell r="B202" t="str">
            <v xml:space="preserve">        Efek Bersifat Ekuitas yang Tercatat di Bursa Efek Indonesia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</row>
        <row r="203">
          <cell r="A203">
            <v>2104040000</v>
          </cell>
          <cell r="B203" t="str">
            <v xml:space="preserve">        Efek Bersifat Hutang yang Tercatat di Bursa Efek Indonesia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</row>
        <row r="204">
          <cell r="A204">
            <v>2104050000</v>
          </cell>
          <cell r="B204" t="str">
            <v xml:space="preserve">        Efek Lain yang Terdaftar di Bapepam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2104060000</v>
          </cell>
          <cell r="B205" t="str">
            <v xml:space="preserve">        Efek yang Tercatat di Bursa Luar Negeri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</row>
        <row r="206">
          <cell r="A206">
            <v>2105000000</v>
          </cell>
          <cell r="B206" t="str">
            <v xml:space="preserve">    Hutang Nasabah Pemilik Rekening Efek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>
            <v>2105010000</v>
          </cell>
          <cell r="B207" t="str">
            <v xml:space="preserve">        Transaksi Jual Efek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>
            <v>2105020000</v>
          </cell>
          <cell r="B208" t="str">
            <v xml:space="preserve">        Saldo Kredit Rekening Efek Nasabah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</row>
        <row r="209">
          <cell r="A209">
            <v>2106000000</v>
          </cell>
          <cell r="B209" t="str">
            <v xml:space="preserve">    Hutang Nasabah Umum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</row>
        <row r="210">
          <cell r="A210">
            <v>2107000000</v>
          </cell>
          <cell r="B210" t="str">
            <v xml:space="preserve">    Hutang Nasabah Kelembagaan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>
            <v>2107010000</v>
          </cell>
          <cell r="B211" t="str">
            <v xml:space="preserve">        Transaksi Jual Efek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>
            <v>2107020000</v>
          </cell>
          <cell r="B212" t="str">
            <v xml:space="preserve">        Gagal Terima - Transaksi Kelembagaan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>
            <v>2108000000</v>
          </cell>
          <cell r="B213" t="str">
            <v xml:space="preserve">    Hutang Transaksi Bursa - Lembaga Kliring Penjaminan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</row>
        <row r="214">
          <cell r="A214">
            <v>2109000000</v>
          </cell>
          <cell r="B214" t="str">
            <v xml:space="preserve">    Hutang Perusahaan Efek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>
            <v>2109010000</v>
          </cell>
          <cell r="B215" t="str">
            <v xml:space="preserve">        Saldo Kredit Rekening pada Anggota Kliring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>
            <v>2109020000</v>
          </cell>
          <cell r="B216" t="str">
            <v xml:space="preserve">        Transaksi Beli  Efek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>
            <v>2109030000</v>
          </cell>
          <cell r="B217" t="str">
            <v xml:space="preserve">        Hutang Komisi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</row>
        <row r="218">
          <cell r="A218">
            <v>2109040000</v>
          </cell>
          <cell r="B218" t="str">
            <v xml:space="preserve">        Gagal Terima - Perusahaan Efek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</row>
        <row r="219">
          <cell r="A219">
            <v>2110000000</v>
          </cell>
          <cell r="B219" t="str">
            <v xml:space="preserve">    Selisih Efek Negatif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>
            <v>2111000000</v>
          </cell>
          <cell r="B220" t="str">
            <v xml:space="preserve">    Hutang Jangka Pendek Lainnya</v>
          </cell>
          <cell r="C220">
            <v>-6356218474.6000004</v>
          </cell>
          <cell r="D220">
            <v>1039634615.62</v>
          </cell>
          <cell r="E220">
            <v>2941997571.8600001</v>
          </cell>
          <cell r="F220">
            <v>-8258581430.8500004</v>
          </cell>
        </row>
        <row r="221">
          <cell r="A221">
            <v>2111010000</v>
          </cell>
          <cell r="B221" t="str">
            <v xml:space="preserve">        Hutang Pajak</v>
          </cell>
          <cell r="C221">
            <v>-298806629.48000002</v>
          </cell>
          <cell r="D221">
            <v>327629468</v>
          </cell>
          <cell r="E221">
            <v>1176976101</v>
          </cell>
          <cell r="F221">
            <v>-1148153262.48</v>
          </cell>
        </row>
        <row r="222">
          <cell r="A222">
            <v>2111010100</v>
          </cell>
          <cell r="B222" t="str">
            <v xml:space="preserve">            Hutang PPh 21</v>
          </cell>
          <cell r="C222">
            <v>-290884010</v>
          </cell>
          <cell r="D222">
            <v>324631722</v>
          </cell>
          <cell r="E222">
            <v>219894753</v>
          </cell>
          <cell r="F222">
            <v>-186147041</v>
          </cell>
        </row>
        <row r="223">
          <cell r="A223">
            <v>2111010200</v>
          </cell>
          <cell r="B223" t="str">
            <v xml:space="preserve">            Hutang PPh 23</v>
          </cell>
          <cell r="C223">
            <v>-3014663.8</v>
          </cell>
          <cell r="D223">
            <v>2997746</v>
          </cell>
          <cell r="E223">
            <v>6601163</v>
          </cell>
          <cell r="F223">
            <v>-6618080.7999999998</v>
          </cell>
        </row>
        <row r="224">
          <cell r="A224">
            <v>2111010300</v>
          </cell>
          <cell r="B224" t="str">
            <v xml:space="preserve">            Hutang PPh 23 Final</v>
          </cell>
          <cell r="C224">
            <v>-197466</v>
          </cell>
          <cell r="D224">
            <v>0</v>
          </cell>
          <cell r="E224">
            <v>8494266</v>
          </cell>
          <cell r="F224">
            <v>-8691732</v>
          </cell>
        </row>
        <row r="225">
          <cell r="A225">
            <v>2111010400</v>
          </cell>
          <cell r="B225" t="str">
            <v xml:space="preserve">            Hutang PPh 26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>
            <v>2111010500</v>
          </cell>
          <cell r="B226" t="str">
            <v xml:space="preserve">            Hutang PPh 29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</row>
        <row r="227">
          <cell r="A227">
            <v>2111010600</v>
          </cell>
          <cell r="B227" t="str">
            <v xml:space="preserve">            PPN Keluaran</v>
          </cell>
          <cell r="C227">
            <v>-4710489.68</v>
          </cell>
          <cell r="D227">
            <v>0</v>
          </cell>
          <cell r="E227">
            <v>941985919</v>
          </cell>
          <cell r="F227">
            <v>-946696408.67999995</v>
          </cell>
        </row>
        <row r="228">
          <cell r="A228">
            <v>2111020000</v>
          </cell>
          <cell r="B228" t="str">
            <v xml:space="preserve">        Biaya Yang Masih Harus Dibayar</v>
          </cell>
          <cell r="C228">
            <v>-5036914897.8500004</v>
          </cell>
          <cell r="D228">
            <v>238037810.06</v>
          </cell>
          <cell r="E228">
            <v>1636722697.3599999</v>
          </cell>
          <cell r="F228">
            <v>-6435599785.1599998</v>
          </cell>
        </row>
        <row r="229">
          <cell r="A229">
            <v>2111020100</v>
          </cell>
          <cell r="B229" t="str">
            <v xml:space="preserve">            Hutang Levy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</row>
        <row r="230">
          <cell r="A230">
            <v>2111020200</v>
          </cell>
          <cell r="B230" t="str">
            <v xml:space="preserve">            Hutang PPh Penjualan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</row>
        <row r="231">
          <cell r="A231">
            <v>2111020300</v>
          </cell>
          <cell r="B231" t="str">
            <v xml:space="preserve">            Hutang Biaya Sewa Gedung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>
            <v>2111020400</v>
          </cell>
          <cell r="B232" t="str">
            <v xml:space="preserve">            Penyisihan Performance Bonus</v>
          </cell>
          <cell r="C232">
            <v>-4676331000.1999998</v>
          </cell>
          <cell r="D232">
            <v>0</v>
          </cell>
          <cell r="E232">
            <v>1298390000</v>
          </cell>
          <cell r="F232">
            <v>-5974721000.1999998</v>
          </cell>
        </row>
        <row r="233">
          <cell r="A233">
            <v>2111020500</v>
          </cell>
          <cell r="B233" t="str">
            <v xml:space="preserve">            Hutang Biaya Audit</v>
          </cell>
          <cell r="C233">
            <v>-94305271.620000005</v>
          </cell>
          <cell r="D233">
            <v>1698326.2</v>
          </cell>
          <cell r="E233">
            <v>24573322.07</v>
          </cell>
          <cell r="F233">
            <v>-117180267.5</v>
          </cell>
        </row>
        <row r="234">
          <cell r="A234">
            <v>2111020501</v>
          </cell>
          <cell r="B234" t="str">
            <v xml:space="preserve">              Hutang Biaya Audit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</row>
        <row r="235">
          <cell r="A235">
            <v>2111020502</v>
          </cell>
          <cell r="B235" t="str">
            <v xml:space="preserve">              Hutang Biaya Audit - EQUIVALENT</v>
          </cell>
          <cell r="C235">
            <v>-94305271.620000005</v>
          </cell>
          <cell r="D235">
            <v>1698326.2</v>
          </cell>
          <cell r="E235">
            <v>24573322.07</v>
          </cell>
          <cell r="F235">
            <v>-117180267.5</v>
          </cell>
        </row>
        <row r="236">
          <cell r="A236">
            <v>2111020502</v>
          </cell>
          <cell r="B236" t="str">
            <v xml:space="preserve">              Hutang Biaya Audit-USD</v>
          </cell>
          <cell r="C236">
            <v>-11091.58</v>
          </cell>
          <cell r="D236">
            <v>0</v>
          </cell>
          <cell r="E236">
            <v>2833.42</v>
          </cell>
          <cell r="F236">
            <v>-13925</v>
          </cell>
        </row>
        <row r="237">
          <cell r="A237">
            <v>2111020600</v>
          </cell>
          <cell r="B237" t="str">
            <v xml:space="preserve">            Hutang Biaya Asuransi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>
            <v>2111020700</v>
          </cell>
          <cell r="B238" t="str">
            <v xml:space="preserve">            Hutang Biaya Lainnya</v>
          </cell>
          <cell r="C238">
            <v>-266278626.03</v>
          </cell>
          <cell r="D238">
            <v>236339483.86000001</v>
          </cell>
          <cell r="E238">
            <v>313759375.29000002</v>
          </cell>
          <cell r="F238">
            <v>-343698517.45999998</v>
          </cell>
        </row>
        <row r="239">
          <cell r="A239">
            <v>2111020701</v>
          </cell>
          <cell r="B239" t="str">
            <v xml:space="preserve">              Hutang Biaya Lainnya</v>
          </cell>
          <cell r="C239">
            <v>-265603184.13</v>
          </cell>
          <cell r="D239">
            <v>216694437</v>
          </cell>
          <cell r="E239">
            <v>202133208</v>
          </cell>
          <cell r="F239">
            <v>-251041955.13</v>
          </cell>
        </row>
        <row r="240">
          <cell r="A240">
            <v>2111020702</v>
          </cell>
          <cell r="B240" t="str">
            <v xml:space="preserve">              Hutang Biaya Lainnya-EQUIVALENT</v>
          </cell>
          <cell r="C240">
            <v>-544069.86</v>
          </cell>
          <cell r="D240">
            <v>19499975.66</v>
          </cell>
          <cell r="E240">
            <v>111612468.13</v>
          </cell>
          <cell r="F240">
            <v>-92656562.329999998</v>
          </cell>
        </row>
        <row r="241">
          <cell r="A241">
            <v>2111020702</v>
          </cell>
          <cell r="B241" t="str">
            <v xml:space="preserve">              Hutang Biaya Lainnya-USD</v>
          </cell>
          <cell r="C241">
            <v>-63.99</v>
          </cell>
          <cell r="D241">
            <v>2123.02</v>
          </cell>
          <cell r="E241">
            <v>13069.78</v>
          </cell>
          <cell r="F241">
            <v>-11010.75</v>
          </cell>
        </row>
        <row r="242">
          <cell r="A242">
            <v>2111020703</v>
          </cell>
          <cell r="B242" t="str">
            <v xml:space="preserve">              Hutang Biaya Lainnya-EQUIVALENT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>
            <v>2111020703</v>
          </cell>
          <cell r="B243" t="str">
            <v xml:space="preserve">              Hutang Biaya Lainnya-SFR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2111020704</v>
          </cell>
          <cell r="B244" t="str">
            <v xml:space="preserve">              Hutang Biaya Lainnya-EQUIVALENT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>
            <v>2111020704</v>
          </cell>
          <cell r="B245" t="str">
            <v xml:space="preserve">              Hutang Biaya Lainnya-SGD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</row>
        <row r="246">
          <cell r="A246">
            <v>2111020705</v>
          </cell>
          <cell r="B246" t="str">
            <v xml:space="preserve">              Hutang Biaya Lainnya-HKD</v>
          </cell>
          <cell r="C246">
            <v>-120</v>
          </cell>
          <cell r="D246">
            <v>120</v>
          </cell>
          <cell r="E246">
            <v>0</v>
          </cell>
          <cell r="F246">
            <v>0</v>
          </cell>
        </row>
        <row r="247">
          <cell r="A247">
            <v>2111020705</v>
          </cell>
          <cell r="B247" t="str">
            <v xml:space="preserve">              Hutang Biaya Lainnya-EQUIVALENT</v>
          </cell>
          <cell r="C247">
            <v>-131372.04</v>
          </cell>
          <cell r="D247">
            <v>145071.20000000001</v>
          </cell>
          <cell r="E247">
            <v>13699.16</v>
          </cell>
          <cell r="F247">
            <v>0</v>
          </cell>
        </row>
        <row r="248">
          <cell r="A248">
            <v>2111020706</v>
          </cell>
          <cell r="B248" t="str">
            <v xml:space="preserve">              Hutang Biaya Lainnya-EQUIVALENT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</row>
        <row r="249">
          <cell r="A249">
            <v>2111030000</v>
          </cell>
          <cell r="B249" t="str">
            <v xml:space="preserve">        Hutang Antar Kantor</v>
          </cell>
          <cell r="C249">
            <v>-868035790.01999998</v>
          </cell>
          <cell r="D249">
            <v>336310719.57999998</v>
          </cell>
          <cell r="E249">
            <v>127336635.37</v>
          </cell>
          <cell r="F249">
            <v>-659061705.80999994</v>
          </cell>
        </row>
        <row r="250">
          <cell r="A250">
            <v>2111030100</v>
          </cell>
          <cell r="B250" t="str">
            <v xml:space="preserve">          Hutang pada PT UBS Securities Jkt</v>
          </cell>
          <cell r="C250">
            <v>-293726066</v>
          </cell>
          <cell r="D250">
            <v>0</v>
          </cell>
          <cell r="E250">
            <v>0</v>
          </cell>
          <cell r="F250">
            <v>-293726066</v>
          </cell>
        </row>
        <row r="251">
          <cell r="A251">
            <v>2111030200</v>
          </cell>
          <cell r="B251" t="str">
            <v xml:space="preserve">          Hutang pada UBS AG Hongkong</v>
          </cell>
          <cell r="C251">
            <v>-279203690</v>
          </cell>
          <cell r="D251">
            <v>241703225</v>
          </cell>
          <cell r="E251">
            <v>48377295</v>
          </cell>
          <cell r="F251">
            <v>-85877760</v>
          </cell>
        </row>
        <row r="252">
          <cell r="A252">
            <v>2111030201</v>
          </cell>
          <cell r="B252" t="str">
            <v xml:space="preserve">            Hutang pada UBS AG Hongkong</v>
          </cell>
          <cell r="C252">
            <v>-226063565</v>
          </cell>
          <cell r="D252">
            <v>188380850</v>
          </cell>
          <cell r="E252">
            <v>37676170</v>
          </cell>
          <cell r="F252">
            <v>-75358885</v>
          </cell>
        </row>
        <row r="253">
          <cell r="A253">
            <v>2111030202</v>
          </cell>
          <cell r="B253" t="str">
            <v xml:space="preserve">            Hutang pada UBS AG Hongkong-Equivalent</v>
          </cell>
          <cell r="C253">
            <v>-53140125</v>
          </cell>
          <cell r="D253">
            <v>53322375</v>
          </cell>
          <cell r="E253">
            <v>10701125</v>
          </cell>
          <cell r="F253">
            <v>-10518875</v>
          </cell>
        </row>
        <row r="254">
          <cell r="A254">
            <v>2111030202</v>
          </cell>
          <cell r="B254" t="str">
            <v xml:space="preserve">            Hutang pada UBS AG Hongkong-USD</v>
          </cell>
          <cell r="C254">
            <v>-6250</v>
          </cell>
          <cell r="D254">
            <v>6250</v>
          </cell>
          <cell r="E254">
            <v>1250</v>
          </cell>
          <cell r="F254">
            <v>-1250</v>
          </cell>
        </row>
        <row r="255">
          <cell r="A255">
            <v>2111030300</v>
          </cell>
          <cell r="B255" t="str">
            <v xml:space="preserve">          Hutang pada UBSW Sdn Bhd, Malaysia</v>
          </cell>
          <cell r="C255">
            <v>-80634995.719999999</v>
          </cell>
          <cell r="D255">
            <v>80881573.739999995</v>
          </cell>
          <cell r="E255">
            <v>67190044.939999998</v>
          </cell>
          <cell r="F255">
            <v>-66943466.920000002</v>
          </cell>
        </row>
        <row r="256">
          <cell r="A256">
            <v>2111030301</v>
          </cell>
          <cell r="B256" t="str">
            <v xml:space="preserve">            Hutang pada UBSW Sdn Bhd, Malaysia</v>
          </cell>
          <cell r="C256">
            <v>-80634995.719999999</v>
          </cell>
          <cell r="D256">
            <v>80881573.739999995</v>
          </cell>
          <cell r="E256">
            <v>67190044.939999998</v>
          </cell>
          <cell r="F256">
            <v>-66943466.920000002</v>
          </cell>
        </row>
        <row r="257">
          <cell r="A257">
            <v>2111030301</v>
          </cell>
          <cell r="B257" t="str">
            <v xml:space="preserve">            Hutang pada UBSW Sdn Bhd, Malaysia - USD</v>
          </cell>
          <cell r="C257">
            <v>-9483.77</v>
          </cell>
          <cell r="D257">
            <v>9483.77</v>
          </cell>
          <cell r="E257">
            <v>7955.16</v>
          </cell>
          <cell r="F257">
            <v>-7955.16</v>
          </cell>
        </row>
        <row r="258">
          <cell r="A258">
            <v>2111030400</v>
          </cell>
          <cell r="B258" t="str">
            <v xml:space="preserve">          Hutang pada UBS Switzerland</v>
          </cell>
          <cell r="C258">
            <v>-119239172.95</v>
          </cell>
          <cell r="D258">
            <v>1842759.24</v>
          </cell>
          <cell r="E258">
            <v>700745.49</v>
          </cell>
          <cell r="F258">
            <v>-118097159.2</v>
          </cell>
        </row>
        <row r="259">
          <cell r="A259">
            <v>2111030401</v>
          </cell>
          <cell r="B259" t="str">
            <v xml:space="preserve">            Hutang pada UBS Switzerland</v>
          </cell>
          <cell r="C259">
            <v>-8040358</v>
          </cell>
          <cell r="D259">
            <v>0</v>
          </cell>
          <cell r="E259">
            <v>0</v>
          </cell>
          <cell r="F259">
            <v>-8040358</v>
          </cell>
        </row>
        <row r="260">
          <cell r="A260">
            <v>2111030402</v>
          </cell>
          <cell r="B260" t="str">
            <v xml:space="preserve">            Hutang pada UBS Switzerland - EQUIVALENT</v>
          </cell>
          <cell r="C260">
            <v>-111198814.95</v>
          </cell>
          <cell r="D260">
            <v>1842759.24</v>
          </cell>
          <cell r="E260">
            <v>700745.49</v>
          </cell>
          <cell r="F260">
            <v>-110056801.2</v>
          </cell>
        </row>
        <row r="261">
          <cell r="A261">
            <v>2111030402</v>
          </cell>
          <cell r="B261" t="str">
            <v xml:space="preserve">            Hutang pada UBS Switzerland - USD</v>
          </cell>
          <cell r="C261">
            <v>-13078.49</v>
          </cell>
          <cell r="D261">
            <v>0</v>
          </cell>
          <cell r="E261">
            <v>0</v>
          </cell>
          <cell r="F261">
            <v>-13078.49</v>
          </cell>
        </row>
        <row r="262">
          <cell r="A262">
            <v>2111030403</v>
          </cell>
          <cell r="B262" t="str">
            <v xml:space="preserve">            Hutang pada UBS Switzerland - EQUIVALENT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>
            <v>2111030403</v>
          </cell>
          <cell r="B263" t="str">
            <v xml:space="preserve">            Hutang pada UBS Switzerland - SFR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</row>
        <row r="264">
          <cell r="A264">
            <v>2111030500</v>
          </cell>
          <cell r="B264" t="str">
            <v xml:space="preserve">          Hutang pada UBS AG London</v>
          </cell>
          <cell r="C264">
            <v>-95231865.359999999</v>
          </cell>
          <cell r="D264">
            <v>11883161.6</v>
          </cell>
          <cell r="E264">
            <v>11068549.939999999</v>
          </cell>
          <cell r="F264">
            <v>-94417253.700000003</v>
          </cell>
        </row>
        <row r="265">
          <cell r="A265">
            <v>2111030501</v>
          </cell>
          <cell r="B265" t="str">
            <v xml:space="preserve">            Hutang pada UBS AG London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>
            <v>2111030502</v>
          </cell>
          <cell r="B266" t="str">
            <v xml:space="preserve">            Hutang pada UBS AG London - EQUIVALENT</v>
          </cell>
          <cell r="C266">
            <v>-95231865.359999999</v>
          </cell>
          <cell r="D266">
            <v>11883161.6</v>
          </cell>
          <cell r="E266">
            <v>11068549.939999999</v>
          </cell>
          <cell r="F266">
            <v>-94417253.700000003</v>
          </cell>
        </row>
        <row r="267">
          <cell r="A267">
            <v>2111030502</v>
          </cell>
          <cell r="B267" t="str">
            <v xml:space="preserve">            Hutang pada UBS AG London - USD</v>
          </cell>
          <cell r="C267">
            <v>-11200.56</v>
          </cell>
          <cell r="D267">
            <v>1228.6099999999999</v>
          </cell>
          <cell r="E267">
            <v>1248.03</v>
          </cell>
          <cell r="F267">
            <v>-11219.98</v>
          </cell>
        </row>
        <row r="268">
          <cell r="A268">
            <v>2111040000</v>
          </cell>
          <cell r="B268" t="str">
            <v xml:space="preserve">        Hutang Lainnya</v>
          </cell>
          <cell r="C268">
            <v>-152461157.25</v>
          </cell>
          <cell r="D268">
            <v>137656617.97999999</v>
          </cell>
          <cell r="E268">
            <v>962138.13</v>
          </cell>
          <cell r="F268">
            <v>-15766677.4</v>
          </cell>
        </row>
        <row r="269">
          <cell r="A269">
            <v>2111040100</v>
          </cell>
          <cell r="B269" t="str">
            <v xml:space="preserve">            Hutang Lainnya</v>
          </cell>
          <cell r="C269">
            <v>20020.5</v>
          </cell>
          <cell r="D269">
            <v>0</v>
          </cell>
          <cell r="E269">
            <v>0</v>
          </cell>
          <cell r="F269">
            <v>20020.5</v>
          </cell>
        </row>
        <row r="270">
          <cell r="A270">
            <v>2111040200</v>
          </cell>
          <cell r="B270" t="str">
            <v xml:space="preserve">            Hutang Lainnya - EQUIVALENT</v>
          </cell>
          <cell r="C270">
            <v>-152397376.08000001</v>
          </cell>
          <cell r="D270">
            <v>137655167.40000001</v>
          </cell>
          <cell r="E270">
            <v>960367.92</v>
          </cell>
          <cell r="F270">
            <v>-15702576.6</v>
          </cell>
        </row>
        <row r="271">
          <cell r="A271">
            <v>2111040200</v>
          </cell>
          <cell r="B271" t="str">
            <v xml:space="preserve">            Hutang Lainnya - USD</v>
          </cell>
          <cell r="C271">
            <v>-17924</v>
          </cell>
          <cell r="D271">
            <v>16058</v>
          </cell>
          <cell r="E271">
            <v>0</v>
          </cell>
          <cell r="F271">
            <v>-1866</v>
          </cell>
        </row>
        <row r="272">
          <cell r="A272">
            <v>2111040300</v>
          </cell>
          <cell r="B272" t="str">
            <v xml:space="preserve">            Hutang Lainnya - HKD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2111040300</v>
          </cell>
          <cell r="B273" t="str">
            <v xml:space="preserve">            Hutang Lainnya - EQUIVALENT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</row>
        <row r="274">
          <cell r="A274">
            <v>2111040400</v>
          </cell>
          <cell r="B274" t="str">
            <v xml:space="preserve">            Hutang Lainnya - EQUIVALENT</v>
          </cell>
          <cell r="C274">
            <v>-83801.67</v>
          </cell>
          <cell r="D274">
            <v>1450.58</v>
          </cell>
          <cell r="E274">
            <v>1770.21</v>
          </cell>
          <cell r="F274">
            <v>-84121.3</v>
          </cell>
        </row>
        <row r="275">
          <cell r="A275">
            <v>2111040400</v>
          </cell>
          <cell r="B275" t="str">
            <v xml:space="preserve">            Hutang Lainnya - SGD</v>
          </cell>
          <cell r="C275">
            <v>-17</v>
          </cell>
          <cell r="D275">
            <v>0</v>
          </cell>
          <cell r="E275">
            <v>0</v>
          </cell>
          <cell r="F275">
            <v>-17</v>
          </cell>
        </row>
        <row r="276">
          <cell r="A276">
            <v>2111040500</v>
          </cell>
          <cell r="B276" t="str">
            <v xml:space="preserve">            Hutang Lainnya - EQUIVALENT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</row>
        <row r="277">
          <cell r="A277">
            <v>2111040500</v>
          </cell>
          <cell r="B277" t="str">
            <v xml:space="preserve">            Hutang Lainnya - SFR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</row>
        <row r="278">
          <cell r="A278">
            <v>2111040600</v>
          </cell>
          <cell r="B278" t="str">
            <v xml:space="preserve">            HUTANG LAINNYA - GBP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</row>
        <row r="279">
          <cell r="A279">
            <v>2111040600</v>
          </cell>
          <cell r="B279" t="str">
            <v xml:space="preserve">            HUTANG LAINNYA GBP-IDR EQUIVALENT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>
            <v>2112000000</v>
          </cell>
          <cell r="B280" t="str">
            <v xml:space="preserve">    Hutang Jangka Panjang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</row>
        <row r="281">
          <cell r="A281">
            <v>2113000000</v>
          </cell>
          <cell r="B281" t="str">
            <v xml:space="preserve">    Hutang Sub-Ordinasi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</row>
        <row r="282">
          <cell r="A282">
            <v>3100000000</v>
          </cell>
          <cell r="B282" t="str">
            <v xml:space="preserve">  EKUITAS</v>
          </cell>
          <cell r="C282">
            <v>-22274433786.919998</v>
          </cell>
          <cell r="D282">
            <v>0</v>
          </cell>
          <cell r="E282">
            <v>6952525454.6499996</v>
          </cell>
          <cell r="F282">
            <v>-29226959241.57</v>
          </cell>
        </row>
        <row r="283">
          <cell r="A283">
            <v>3100010000</v>
          </cell>
          <cell r="B283" t="str">
            <v xml:space="preserve">        Modal Ditempatkan dan Disetor</v>
          </cell>
          <cell r="C283">
            <v>-25000000000</v>
          </cell>
          <cell r="D283">
            <v>0</v>
          </cell>
          <cell r="E283">
            <v>0</v>
          </cell>
          <cell r="F283">
            <v>-25000000000</v>
          </cell>
        </row>
        <row r="284">
          <cell r="A284">
            <v>3100020000</v>
          </cell>
          <cell r="B284" t="str">
            <v xml:space="preserve">        Agio Saham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>
            <v>3100030000</v>
          </cell>
          <cell r="B285" t="str">
            <v xml:space="preserve">        Laba(Rugi) Ditahan</v>
          </cell>
          <cell r="C285">
            <v>939174654.5</v>
          </cell>
          <cell r="D285">
            <v>0</v>
          </cell>
          <cell r="E285">
            <v>0</v>
          </cell>
          <cell r="F285">
            <v>939174654.5</v>
          </cell>
        </row>
        <row r="286">
          <cell r="A286">
            <v>3100040000</v>
          </cell>
          <cell r="B286" t="str">
            <v xml:space="preserve">        Laba(Rugi) Tahun Berjalan</v>
          </cell>
          <cell r="C286">
            <v>1786391558.5799999</v>
          </cell>
          <cell r="D286">
            <v>0</v>
          </cell>
          <cell r="E286">
            <v>6952525454.6499996</v>
          </cell>
          <cell r="F286">
            <v>-5166133896.0699997</v>
          </cell>
        </row>
        <row r="287">
          <cell r="A287">
            <v>4000000000</v>
          </cell>
          <cell r="B287" t="str">
            <v>Total Pendapatan</v>
          </cell>
          <cell r="C287">
            <v>-14744221932.1</v>
          </cell>
          <cell r="D287">
            <v>22910842.609999999</v>
          </cell>
          <cell r="E287">
            <v>9540230385.7800007</v>
          </cell>
          <cell r="F287">
            <v>-24261541475.27</v>
          </cell>
        </row>
        <row r="288">
          <cell r="A288">
            <v>4100000000</v>
          </cell>
          <cell r="B288" t="str">
            <v xml:space="preserve">  PENDAPATAN USAHA</v>
          </cell>
          <cell r="C288">
            <v>-14744221932.1</v>
          </cell>
          <cell r="D288">
            <v>22910842.609999999</v>
          </cell>
          <cell r="E288">
            <v>9540230385.7800007</v>
          </cell>
          <cell r="F288">
            <v>-24261541475.27</v>
          </cell>
        </row>
        <row r="289">
          <cell r="A289">
            <v>4100010000</v>
          </cell>
          <cell r="B289" t="str">
            <v xml:space="preserve">        Komisi Jasa Perantara Efek</v>
          </cell>
          <cell r="C289">
            <v>-29900</v>
          </cell>
          <cell r="D289">
            <v>0</v>
          </cell>
          <cell r="E289">
            <v>0</v>
          </cell>
          <cell r="F289">
            <v>-29900</v>
          </cell>
        </row>
        <row r="290">
          <cell r="A290">
            <v>4100010100</v>
          </cell>
          <cell r="B290" t="str">
            <v xml:space="preserve">            Transaksi Non-Margin</v>
          </cell>
          <cell r="C290">
            <v>-29900</v>
          </cell>
          <cell r="D290">
            <v>0</v>
          </cell>
          <cell r="E290">
            <v>0</v>
          </cell>
          <cell r="F290">
            <v>-29900</v>
          </cell>
        </row>
        <row r="291">
          <cell r="A291">
            <v>4100020000</v>
          </cell>
          <cell r="B291" t="str">
            <v xml:space="preserve">        Pendapatan dari Portfolio Efek Saham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</row>
        <row r="292">
          <cell r="A292">
            <v>4100020100</v>
          </cell>
          <cell r="B292" t="str">
            <v xml:space="preserve">            Laba (rugi) Perdagangan Portfolio yg Sudah Terealisasi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>
            <v>4100020200</v>
          </cell>
          <cell r="B293" t="str">
            <v xml:space="preserve">            Dividen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A294">
            <v>4100020300</v>
          </cell>
          <cell r="B294" t="str">
            <v xml:space="preserve">            Penyisihan Penurunan Nilai Pasar Bersih Portfolio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>
            <v>4100030000</v>
          </cell>
          <cell r="B295" t="str">
            <v xml:space="preserve">        Jasa Penjamin/Underwriting</v>
          </cell>
          <cell r="C295">
            <v>0</v>
          </cell>
          <cell r="D295">
            <v>0</v>
          </cell>
          <cell r="E295">
            <v>9389253125</v>
          </cell>
          <cell r="F295">
            <v>-9389253125</v>
          </cell>
        </row>
        <row r="296">
          <cell r="A296">
            <v>4100030100</v>
          </cell>
          <cell r="B296" t="str">
            <v xml:space="preserve">            Jasa Penjaminan Emisi Saham</v>
          </cell>
          <cell r="C296">
            <v>0</v>
          </cell>
          <cell r="D296">
            <v>0</v>
          </cell>
          <cell r="E296">
            <v>9389253125</v>
          </cell>
          <cell r="F296">
            <v>-9389253125</v>
          </cell>
        </row>
        <row r="297">
          <cell r="A297">
            <v>4100030200</v>
          </cell>
          <cell r="B297" t="str">
            <v xml:space="preserve">            Jasa Penjualan Emisi Saham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</row>
        <row r="298">
          <cell r="A298">
            <v>4100030300</v>
          </cell>
          <cell r="B298" t="str">
            <v xml:space="preserve">            Pendapatan (biaya) Penjaminan/Penjualan Emisi Saham/Obligasi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</row>
        <row r="299">
          <cell r="A299">
            <v>4100040000</v>
          </cell>
          <cell r="B299" t="str">
            <v xml:space="preserve">        Pendapatan dari Fixed Income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>
            <v>4100040100</v>
          </cell>
          <cell r="B300" t="str">
            <v xml:space="preserve">            Komisi Perdagangan Efek Hutang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>
            <v>4100040200</v>
          </cell>
          <cell r="B301" t="str">
            <v xml:space="preserve">            Laba (rugi) Perdagangan Efek Hutang yg Sudah Terealisasi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>
            <v>4100040300</v>
          </cell>
          <cell r="B302" t="str">
            <v xml:space="preserve">            Bunga atas Portfolio Efek Hutang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</row>
        <row r="303">
          <cell r="A303">
            <v>4100040500</v>
          </cell>
          <cell r="B303" t="str">
            <v xml:space="preserve">            Penyisihan Penurunan Nilai Pasar Bersih Portfolio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</row>
        <row r="304">
          <cell r="A304">
            <v>4100050000</v>
          </cell>
          <cell r="B304" t="str">
            <v xml:space="preserve">        Jasa Penasehat Keuangan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>
            <v>4100050100</v>
          </cell>
          <cell r="B305" t="str">
            <v xml:space="preserve">            Restrukturisasi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</row>
        <row r="306">
          <cell r="A306">
            <v>4100050200</v>
          </cell>
          <cell r="B306" t="str">
            <v xml:space="preserve">            Merger &amp; Akuisisi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>
            <v>4100050300</v>
          </cell>
          <cell r="B307" t="str">
            <v xml:space="preserve">            Private Placement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</row>
        <row r="308">
          <cell r="A308">
            <v>4100060000</v>
          </cell>
          <cell r="B308" t="str">
            <v xml:space="preserve">        Pendapatan Bunga dan Lain-lain</v>
          </cell>
          <cell r="C308">
            <v>-47075000</v>
          </cell>
          <cell r="D308">
            <v>0</v>
          </cell>
          <cell r="E308">
            <v>30606061</v>
          </cell>
          <cell r="F308">
            <v>-77681061</v>
          </cell>
        </row>
        <row r="309">
          <cell r="A309">
            <v>4100060100</v>
          </cell>
          <cell r="B309" t="str">
            <v xml:space="preserve">            Pendapatan Bunga atas Piutang Nasabah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>
            <v>4100060200</v>
          </cell>
          <cell r="B310" t="str">
            <v xml:space="preserve">            Pendapatan Tunda Terima efek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</row>
        <row r="311">
          <cell r="A311">
            <v>4100060300</v>
          </cell>
          <cell r="B311" t="str">
            <v xml:space="preserve">            Lain-lain</v>
          </cell>
          <cell r="C311">
            <v>-47075000</v>
          </cell>
          <cell r="D311">
            <v>0</v>
          </cell>
          <cell r="E311">
            <v>30606061</v>
          </cell>
          <cell r="F311">
            <v>-77681061</v>
          </cell>
        </row>
        <row r="312">
          <cell r="A312">
            <v>4201000000</v>
          </cell>
          <cell r="B312" t="str">
            <v xml:space="preserve">    Penghasilan ( Biaya ) Lain-lain</v>
          </cell>
          <cell r="C312">
            <v>-14697117032.1</v>
          </cell>
          <cell r="D312">
            <v>22910842.609999999</v>
          </cell>
          <cell r="E312">
            <v>120371199.78</v>
          </cell>
          <cell r="F312">
            <v>-14794577389.27</v>
          </cell>
        </row>
        <row r="313">
          <cell r="A313">
            <v>4201010000</v>
          </cell>
          <cell r="B313" t="str">
            <v xml:space="preserve">        Penghasilan Bunga</v>
          </cell>
          <cell r="C313">
            <v>-682449495.75999999</v>
          </cell>
          <cell r="D313">
            <v>0</v>
          </cell>
          <cell r="E313">
            <v>109489238</v>
          </cell>
          <cell r="F313">
            <v>-791938733.75999999</v>
          </cell>
        </row>
        <row r="314">
          <cell r="A314">
            <v>4201010100</v>
          </cell>
          <cell r="B314" t="str">
            <v xml:space="preserve">            Bunga Jasa Giro / Tabungan</v>
          </cell>
          <cell r="C314">
            <v>-108401660.53</v>
          </cell>
          <cell r="D314">
            <v>0</v>
          </cell>
          <cell r="E314">
            <v>5570905</v>
          </cell>
          <cell r="F314">
            <v>-113972565.53</v>
          </cell>
        </row>
        <row r="315">
          <cell r="A315">
            <v>4201010200</v>
          </cell>
          <cell r="B315" t="str">
            <v xml:space="preserve">            Bunga Deposito</v>
          </cell>
          <cell r="C315">
            <v>-574047835.23000002</v>
          </cell>
          <cell r="D315">
            <v>0</v>
          </cell>
          <cell r="E315">
            <v>103918333</v>
          </cell>
          <cell r="F315">
            <v>-677966168.23000002</v>
          </cell>
        </row>
        <row r="316">
          <cell r="A316">
            <v>4201020000</v>
          </cell>
          <cell r="B316" t="str">
            <v xml:space="preserve">        Biaya Bunga &amp; Administrasi Bank</v>
          </cell>
          <cell r="C316">
            <v>11547650.369999999</v>
          </cell>
          <cell r="D316">
            <v>1376393</v>
          </cell>
          <cell r="E316">
            <v>0</v>
          </cell>
          <cell r="F316">
            <v>12924043.369999999</v>
          </cell>
        </row>
        <row r="317">
          <cell r="A317">
            <v>4201020100</v>
          </cell>
          <cell r="B317" t="str">
            <v xml:space="preserve">            Bunga Pinjaman Bank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</row>
        <row r="318">
          <cell r="A318">
            <v>4201020200</v>
          </cell>
          <cell r="B318" t="str">
            <v xml:space="preserve">            Bunga Fasilitas Overdraft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</row>
        <row r="319">
          <cell r="A319">
            <v>4201020300</v>
          </cell>
          <cell r="B319" t="str">
            <v xml:space="preserve">            Biaya Administrasi Bank</v>
          </cell>
          <cell r="C319">
            <v>11547650.369999999</v>
          </cell>
          <cell r="D319">
            <v>1376393</v>
          </cell>
          <cell r="E319">
            <v>0</v>
          </cell>
          <cell r="F319">
            <v>12924043.369999999</v>
          </cell>
        </row>
        <row r="320">
          <cell r="A320">
            <v>4201020400</v>
          </cell>
          <cell r="B320" t="str">
            <v xml:space="preserve">            Biaya Pajak Bank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>
            <v>4201030000</v>
          </cell>
          <cell r="B321" t="str">
            <v xml:space="preserve">        Laba ( Rugi ) Selisih Kurs</v>
          </cell>
          <cell r="C321">
            <v>126286784.29000001</v>
          </cell>
          <cell r="D321">
            <v>21534449.609999999</v>
          </cell>
          <cell r="E321">
            <v>10881961.779999999</v>
          </cell>
          <cell r="F321">
            <v>136939272.12</v>
          </cell>
        </row>
        <row r="322">
          <cell r="A322">
            <v>4201040000</v>
          </cell>
          <cell r="B322" t="str">
            <v xml:space="preserve">        Laba ( Rugi ) atas Penjualan Aktiva Tetap</v>
          </cell>
          <cell r="C322">
            <v>-274168846</v>
          </cell>
          <cell r="D322">
            <v>0</v>
          </cell>
          <cell r="E322">
            <v>0</v>
          </cell>
          <cell r="F322">
            <v>-274168846</v>
          </cell>
        </row>
        <row r="323">
          <cell r="A323">
            <v>4201050000</v>
          </cell>
          <cell r="B323" t="str">
            <v xml:space="preserve">        Pendapatan Subsidi</v>
          </cell>
          <cell r="C323">
            <v>-13878333125</v>
          </cell>
          <cell r="D323">
            <v>0</v>
          </cell>
          <cell r="E323">
            <v>0</v>
          </cell>
          <cell r="F323">
            <v>-13878333125</v>
          </cell>
        </row>
        <row r="324">
          <cell r="A324">
            <v>5000000000</v>
          </cell>
          <cell r="B324" t="str">
            <v>Total Biaya</v>
          </cell>
          <cell r="C324">
            <v>16530613490.68</v>
          </cell>
          <cell r="D324">
            <v>2858206928.52</v>
          </cell>
          <cell r="E324">
            <v>293412840</v>
          </cell>
          <cell r="F324">
            <v>19095407579.200001</v>
          </cell>
        </row>
        <row r="325">
          <cell r="A325">
            <v>5100000000</v>
          </cell>
          <cell r="B325" t="str">
            <v xml:space="preserve">  BEBAN USAHA</v>
          </cell>
          <cell r="C325">
            <v>16530613490.68</v>
          </cell>
          <cell r="D325">
            <v>2858206928.52</v>
          </cell>
          <cell r="E325">
            <v>293412840</v>
          </cell>
          <cell r="F325">
            <v>19095407579.200001</v>
          </cell>
        </row>
        <row r="326">
          <cell r="A326">
            <v>5100010000</v>
          </cell>
          <cell r="B326" t="str">
            <v xml:space="preserve">        Biaya Trading</v>
          </cell>
          <cell r="C326">
            <v>256248515</v>
          </cell>
          <cell r="D326">
            <v>17218524</v>
          </cell>
          <cell r="E326">
            <v>0</v>
          </cell>
          <cell r="F326">
            <v>273467039</v>
          </cell>
        </row>
        <row r="327">
          <cell r="A327">
            <v>5100030800</v>
          </cell>
          <cell r="B327" t="str">
            <v xml:space="preserve">            Biaya Transaksi Bursa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>
            <v>5100030801</v>
          </cell>
          <cell r="B328" t="str">
            <v xml:space="preserve">                Biaya Levy Bursa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>
            <v>5100030802</v>
          </cell>
          <cell r="B329" t="str">
            <v xml:space="preserve">                PPh Penjualan Saham Portfolio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</row>
        <row r="330">
          <cell r="A330">
            <v>5100030803</v>
          </cell>
          <cell r="B330" t="str">
            <v xml:space="preserve">                Biaya Denda Bursa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</row>
        <row r="331">
          <cell r="A331">
            <v>5100030804</v>
          </cell>
          <cell r="B331" t="str">
            <v xml:space="preserve">                Pencadangan Kesalahan Transaksi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</row>
        <row r="332">
          <cell r="A332">
            <v>5100030806</v>
          </cell>
          <cell r="B332" t="str">
            <v xml:space="preserve">                Biaya Transaksi Bursa Lain-lain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>
            <v>5100030900</v>
          </cell>
          <cell r="B333" t="str">
            <v xml:space="preserve">            Software Informasi On-Line Bursa</v>
          </cell>
          <cell r="C333">
            <v>256248515</v>
          </cell>
          <cell r="D333">
            <v>17218524</v>
          </cell>
          <cell r="E333">
            <v>0</v>
          </cell>
          <cell r="F333">
            <v>273467039</v>
          </cell>
        </row>
        <row r="334">
          <cell r="A334">
            <v>5100030901</v>
          </cell>
          <cell r="B334" t="str">
            <v xml:space="preserve">                RTI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>
            <v>5100030902</v>
          </cell>
          <cell r="B335" t="str">
            <v xml:space="preserve">                IMQ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>
            <v>5100030903</v>
          </cell>
          <cell r="B336" t="str">
            <v xml:space="preserve">                Bloomberg</v>
          </cell>
          <cell r="C336">
            <v>256204515</v>
          </cell>
          <cell r="D336">
            <v>17218524</v>
          </cell>
          <cell r="E336">
            <v>0</v>
          </cell>
          <cell r="F336">
            <v>273423039</v>
          </cell>
        </row>
        <row r="337">
          <cell r="A337">
            <v>5100030904</v>
          </cell>
          <cell r="B337" t="str">
            <v xml:space="preserve">                Bridge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>
            <v>5100030906</v>
          </cell>
          <cell r="B338" t="str">
            <v xml:space="preserve">                C-Best</v>
          </cell>
          <cell r="C338">
            <v>44000</v>
          </cell>
          <cell r="D338">
            <v>0</v>
          </cell>
          <cell r="E338">
            <v>0</v>
          </cell>
          <cell r="F338">
            <v>44000</v>
          </cell>
        </row>
        <row r="339">
          <cell r="A339">
            <v>5100031000</v>
          </cell>
          <cell r="B339" t="str">
            <v xml:space="preserve">            Biaya Trading Lainnya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>
            <v>5100031001</v>
          </cell>
          <cell r="B340" t="str">
            <v xml:space="preserve">                Biaya Booth Tambahan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</row>
        <row r="341">
          <cell r="A341">
            <v>5100031002</v>
          </cell>
          <cell r="B341" t="str">
            <v xml:space="preserve">                Biaya Registrasi Saham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>
            <v>5100031003</v>
          </cell>
          <cell r="B342" t="str">
            <v xml:space="preserve">                Biaya Gagal Serah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</row>
        <row r="343">
          <cell r="A343">
            <v>5200010000</v>
          </cell>
          <cell r="B343" t="str">
            <v xml:space="preserve">        Biaya Personel</v>
          </cell>
          <cell r="C343">
            <v>10839806397</v>
          </cell>
          <cell r="D343">
            <v>2043144031</v>
          </cell>
          <cell r="E343">
            <v>229301730</v>
          </cell>
          <cell r="F343">
            <v>12653648698</v>
          </cell>
        </row>
        <row r="344">
          <cell r="A344">
            <v>5200010100</v>
          </cell>
          <cell r="B344" t="str">
            <v xml:space="preserve">            Gaji</v>
          </cell>
          <cell r="C344">
            <v>4570679461</v>
          </cell>
          <cell r="D344">
            <v>629156934</v>
          </cell>
          <cell r="E344">
            <v>193028244</v>
          </cell>
          <cell r="F344">
            <v>5006808151</v>
          </cell>
        </row>
        <row r="345">
          <cell r="A345">
            <v>5200010101</v>
          </cell>
          <cell r="B345" t="str">
            <v xml:space="preserve">                Gaji-local staff</v>
          </cell>
          <cell r="C345">
            <v>4455899917</v>
          </cell>
          <cell r="D345">
            <v>423702024</v>
          </cell>
          <cell r="E345">
            <v>0</v>
          </cell>
          <cell r="F345">
            <v>4879601941</v>
          </cell>
        </row>
        <row r="346">
          <cell r="A346">
            <v>5200010102</v>
          </cell>
          <cell r="B346" t="str">
            <v xml:space="preserve">                Gaji-contract staff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>
            <v>5200010103</v>
          </cell>
          <cell r="B347" t="str">
            <v xml:space="preserve">                Gaji-temporary staff</v>
          </cell>
          <cell r="C347">
            <v>114779544</v>
          </cell>
          <cell r="D347">
            <v>12426666</v>
          </cell>
          <cell r="E347">
            <v>0</v>
          </cell>
          <cell r="F347">
            <v>127206210</v>
          </cell>
        </row>
        <row r="348">
          <cell r="A348">
            <v>5200010104</v>
          </cell>
          <cell r="B348" t="str">
            <v xml:space="preserve">                Gaji-IA</v>
          </cell>
          <cell r="C348">
            <v>0</v>
          </cell>
          <cell r="D348">
            <v>193028244</v>
          </cell>
          <cell r="E348">
            <v>193028244</v>
          </cell>
          <cell r="F348">
            <v>0</v>
          </cell>
        </row>
        <row r="349">
          <cell r="A349">
            <v>5200010200</v>
          </cell>
          <cell r="B349" t="str">
            <v xml:space="preserve">            Lembur</v>
          </cell>
          <cell r="C349">
            <v>6771670</v>
          </cell>
          <cell r="D349">
            <v>386078</v>
          </cell>
          <cell r="E349">
            <v>0</v>
          </cell>
          <cell r="F349">
            <v>7157748</v>
          </cell>
        </row>
        <row r="350">
          <cell r="A350">
            <v>5200010201</v>
          </cell>
          <cell r="B350" t="str">
            <v xml:space="preserve">                Lembur-local staff</v>
          </cell>
          <cell r="C350">
            <v>6771670</v>
          </cell>
          <cell r="D350">
            <v>386078</v>
          </cell>
          <cell r="E350">
            <v>0</v>
          </cell>
          <cell r="F350">
            <v>7157748</v>
          </cell>
        </row>
        <row r="351">
          <cell r="A351">
            <v>5200010203</v>
          </cell>
          <cell r="B351" t="str">
            <v xml:space="preserve">                Lembur-temporary staff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>
            <v>5200010300</v>
          </cell>
          <cell r="B352" t="str">
            <v xml:space="preserve">            Pengobatan</v>
          </cell>
          <cell r="C352">
            <v>74434140</v>
          </cell>
          <cell r="D352">
            <v>49244350</v>
          </cell>
          <cell r="E352">
            <v>0</v>
          </cell>
          <cell r="F352">
            <v>123678490</v>
          </cell>
        </row>
        <row r="353">
          <cell r="A353">
            <v>5200010400</v>
          </cell>
          <cell r="B353" t="str">
            <v xml:space="preserve">            Tunjangan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</row>
        <row r="354">
          <cell r="A354">
            <v>5200010401</v>
          </cell>
          <cell r="B354" t="str">
            <v xml:space="preserve">            Uang Harian/Makan</v>
          </cell>
          <cell r="C354">
            <v>4640000</v>
          </cell>
          <cell r="D354">
            <v>300000</v>
          </cell>
          <cell r="E354">
            <v>0</v>
          </cell>
          <cell r="F354">
            <v>4940000</v>
          </cell>
        </row>
        <row r="355">
          <cell r="A355">
            <v>5200010402</v>
          </cell>
          <cell r="B355" t="str">
            <v xml:space="preserve">            Tunjangan kendaraan</v>
          </cell>
          <cell r="C355">
            <v>172926667</v>
          </cell>
          <cell r="D355">
            <v>59193486</v>
          </cell>
          <cell r="E355">
            <v>36273486</v>
          </cell>
          <cell r="F355">
            <v>195846667</v>
          </cell>
        </row>
        <row r="356">
          <cell r="A356">
            <v>5200010500</v>
          </cell>
          <cell r="B356" t="str">
            <v xml:space="preserve">            Asuransi</v>
          </cell>
          <cell r="C356">
            <v>55277252</v>
          </cell>
          <cell r="D356">
            <v>6473183</v>
          </cell>
          <cell r="E356">
            <v>0</v>
          </cell>
          <cell r="F356">
            <v>61750435</v>
          </cell>
        </row>
        <row r="357">
          <cell r="A357">
            <v>5200010501</v>
          </cell>
          <cell r="B357" t="str">
            <v xml:space="preserve">                Asuransi Jiwa</v>
          </cell>
          <cell r="C357">
            <v>31702897</v>
          </cell>
          <cell r="D357">
            <v>2819845</v>
          </cell>
          <cell r="E357">
            <v>0</v>
          </cell>
          <cell r="F357">
            <v>34522742</v>
          </cell>
        </row>
        <row r="358">
          <cell r="A358">
            <v>5200010502</v>
          </cell>
          <cell r="B358" t="str">
            <v xml:space="preserve">                Asuransi Kesehatan/Rumah sakit</v>
          </cell>
          <cell r="C358">
            <v>23574355</v>
          </cell>
          <cell r="D358">
            <v>3653338</v>
          </cell>
          <cell r="E358">
            <v>0</v>
          </cell>
          <cell r="F358">
            <v>27227693</v>
          </cell>
        </row>
        <row r="359">
          <cell r="A359">
            <v>5200010600</v>
          </cell>
          <cell r="B359" t="str">
            <v xml:space="preserve">            Tunjangan Hari Raya</v>
          </cell>
          <cell r="C359">
            <v>278360788</v>
          </cell>
          <cell r="D359">
            <v>0</v>
          </cell>
          <cell r="E359">
            <v>0</v>
          </cell>
          <cell r="F359">
            <v>278360788</v>
          </cell>
        </row>
        <row r="360">
          <cell r="A360">
            <v>5200010601</v>
          </cell>
          <cell r="B360" t="str">
            <v xml:space="preserve">                THR-permanent staff</v>
          </cell>
          <cell r="C360">
            <v>278360788</v>
          </cell>
          <cell r="D360">
            <v>0</v>
          </cell>
          <cell r="E360">
            <v>0</v>
          </cell>
          <cell r="F360">
            <v>278360788</v>
          </cell>
        </row>
        <row r="361">
          <cell r="A361">
            <v>5200010700</v>
          </cell>
          <cell r="B361" t="str">
            <v xml:space="preserve">                Honorarium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>
            <v>5200010750</v>
          </cell>
          <cell r="B362" t="str">
            <v xml:space="preserve">                LONG SERVICE RECOGNITION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</row>
        <row r="363">
          <cell r="A363">
            <v>5200010800</v>
          </cell>
          <cell r="B363" t="str">
            <v xml:space="preserve">            Penyisihan Performance Bonus</v>
          </cell>
          <cell r="C363">
            <v>5676716419</v>
          </cell>
          <cell r="D363">
            <v>1298390000</v>
          </cell>
          <cell r="E363">
            <v>0</v>
          </cell>
          <cell r="F363">
            <v>6975106419</v>
          </cell>
        </row>
        <row r="364">
          <cell r="A364">
            <v>5200010801</v>
          </cell>
          <cell r="B364" t="str">
            <v xml:space="preserve">                Bonus-local staff</v>
          </cell>
          <cell r="C364">
            <v>4676331000</v>
          </cell>
          <cell r="D364">
            <v>1298390000</v>
          </cell>
          <cell r="E364">
            <v>0</v>
          </cell>
          <cell r="F364">
            <v>5974721000</v>
          </cell>
        </row>
        <row r="365">
          <cell r="A365">
            <v>5200010802</v>
          </cell>
          <cell r="B365" t="str">
            <v xml:space="preserve">                Bonus-IA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</row>
        <row r="366">
          <cell r="A366">
            <v>5200010804</v>
          </cell>
          <cell r="B366" t="str">
            <v xml:space="preserve">                Bonus-Kelebihan/kekurangan Penyisihan tahun sebelumnya</v>
          </cell>
          <cell r="C366">
            <v>-2030206465</v>
          </cell>
          <cell r="D366">
            <v>0</v>
          </cell>
          <cell r="E366">
            <v>0</v>
          </cell>
          <cell r="F366">
            <v>-2030206465</v>
          </cell>
        </row>
        <row r="367">
          <cell r="A367">
            <v>5200010900</v>
          </cell>
          <cell r="B367" t="str">
            <v xml:space="preserve">                Pesangon</v>
          </cell>
          <cell r="C367">
            <v>3030591884</v>
          </cell>
          <cell r="D367">
            <v>0</v>
          </cell>
          <cell r="E367">
            <v>0</v>
          </cell>
          <cell r="F367">
            <v>3030591884</v>
          </cell>
        </row>
        <row r="368">
          <cell r="A368">
            <v>5200011000</v>
          </cell>
          <cell r="B368" t="str">
            <v xml:space="preserve">        Biaya personel lainnya</v>
          </cell>
          <cell r="C368">
            <v>682038189</v>
          </cell>
          <cell r="D368">
            <v>97838229</v>
          </cell>
          <cell r="E368">
            <v>44952984</v>
          </cell>
          <cell r="F368">
            <v>734923434</v>
          </cell>
        </row>
        <row r="369">
          <cell r="A369">
            <v>5200011001</v>
          </cell>
          <cell r="B369" t="str">
            <v xml:space="preserve">            Perumahan karyawan</v>
          </cell>
          <cell r="C369">
            <v>99965492</v>
          </cell>
          <cell r="D369">
            <v>7703713</v>
          </cell>
          <cell r="E369">
            <v>0</v>
          </cell>
          <cell r="F369">
            <v>107669205</v>
          </cell>
        </row>
        <row r="370">
          <cell r="A370">
            <v>5200011002</v>
          </cell>
          <cell r="B370" t="str">
            <v xml:space="preserve">            Biaya Utillities Perumahan karyawan</v>
          </cell>
          <cell r="C370">
            <v>11138952</v>
          </cell>
          <cell r="D370">
            <v>1001030</v>
          </cell>
          <cell r="E370">
            <v>0</v>
          </cell>
          <cell r="F370">
            <v>12139982</v>
          </cell>
        </row>
        <row r="371">
          <cell r="A371">
            <v>5200011003</v>
          </cell>
          <cell r="B371" t="str">
            <v xml:space="preserve">            Pendidikan anak</v>
          </cell>
          <cell r="C371">
            <v>58360400</v>
          </cell>
          <cell r="D371">
            <v>0</v>
          </cell>
          <cell r="E371">
            <v>0</v>
          </cell>
          <cell r="F371">
            <v>58360400</v>
          </cell>
        </row>
        <row r="372">
          <cell r="A372">
            <v>5200011004</v>
          </cell>
          <cell r="B372" t="str">
            <v xml:space="preserve">            Pajak atas gaji IA</v>
          </cell>
          <cell r="C372">
            <v>253062462</v>
          </cell>
          <cell r="D372">
            <v>67164375</v>
          </cell>
          <cell r="E372">
            <v>37937788</v>
          </cell>
          <cell r="F372">
            <v>282289049</v>
          </cell>
        </row>
        <row r="373">
          <cell r="A373">
            <v>5200011006</v>
          </cell>
          <cell r="B373" t="str">
            <v xml:space="preserve">            Jamsostek/Social securities</v>
          </cell>
          <cell r="C373">
            <v>89453350</v>
          </cell>
          <cell r="D373">
            <v>9700088</v>
          </cell>
          <cell r="E373">
            <v>0</v>
          </cell>
          <cell r="F373">
            <v>99153438</v>
          </cell>
        </row>
        <row r="374">
          <cell r="A374">
            <v>5200011007</v>
          </cell>
          <cell r="B374" t="str">
            <v xml:space="preserve">            Comp. Addon soc security-IA</v>
          </cell>
          <cell r="C374">
            <v>0</v>
          </cell>
          <cell r="D374">
            <v>6975696</v>
          </cell>
          <cell r="E374">
            <v>6975696</v>
          </cell>
          <cell r="F374">
            <v>0</v>
          </cell>
        </row>
        <row r="375">
          <cell r="A375">
            <v>5200011008</v>
          </cell>
          <cell r="B375" t="str">
            <v xml:space="preserve">            Comp. Addon retirement benefit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</row>
        <row r="376">
          <cell r="A376">
            <v>5200011009</v>
          </cell>
          <cell r="B376" t="str">
            <v xml:space="preserve">            Comp. Addon Other staff cost-IA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</row>
        <row r="377">
          <cell r="A377">
            <v>5200011010</v>
          </cell>
          <cell r="B377" t="str">
            <v xml:space="preserve">            Meals</v>
          </cell>
          <cell r="C377">
            <v>4925948</v>
          </cell>
          <cell r="D377">
            <v>1679300</v>
          </cell>
          <cell r="E377">
            <v>39500</v>
          </cell>
          <cell r="F377">
            <v>6565748</v>
          </cell>
        </row>
        <row r="378">
          <cell r="A378">
            <v>5200011011</v>
          </cell>
          <cell r="B378" t="str">
            <v xml:space="preserve">            Biaya Pendidikan dan Latihan</v>
          </cell>
          <cell r="C378">
            <v>2400000</v>
          </cell>
          <cell r="D378">
            <v>0</v>
          </cell>
          <cell r="E378">
            <v>0</v>
          </cell>
          <cell r="F378">
            <v>2400000</v>
          </cell>
        </row>
        <row r="379">
          <cell r="A379">
            <v>5200011012</v>
          </cell>
          <cell r="B379" t="str">
            <v xml:space="preserve">            Iuran Keanggotaan</v>
          </cell>
          <cell r="C379">
            <v>30505285</v>
          </cell>
          <cell r="D379">
            <v>3614027</v>
          </cell>
          <cell r="E379">
            <v>0</v>
          </cell>
          <cell r="F379">
            <v>34119312</v>
          </cell>
        </row>
        <row r="380">
          <cell r="A380">
            <v>5200011013</v>
          </cell>
          <cell r="B380" t="str">
            <v xml:space="preserve">            Sport &amp; recreation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>
            <v>5200011014</v>
          </cell>
          <cell r="B381" t="str">
            <v xml:space="preserve">            Biaya Perijinan Karyawan</v>
          </cell>
          <cell r="C381">
            <v>129288000</v>
          </cell>
          <cell r="D381">
            <v>0</v>
          </cell>
          <cell r="E381">
            <v>0</v>
          </cell>
          <cell r="F381">
            <v>129288000</v>
          </cell>
        </row>
        <row r="382">
          <cell r="A382">
            <v>5200011015</v>
          </cell>
          <cell r="B382" t="str">
            <v xml:space="preserve">            Benefit karyawan lainnya</v>
          </cell>
          <cell r="C382">
            <v>2938300</v>
          </cell>
          <cell r="D382">
            <v>0</v>
          </cell>
          <cell r="E382">
            <v>0</v>
          </cell>
          <cell r="F382">
            <v>2938300</v>
          </cell>
        </row>
        <row r="383">
          <cell r="A383">
            <v>5200011016</v>
          </cell>
          <cell r="B383" t="str">
            <v xml:space="preserve">            IA Cost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>
            <v>5300010000</v>
          </cell>
          <cell r="B384" t="str">
            <v xml:space="preserve">        Biaya Kantor</v>
          </cell>
          <cell r="C384">
            <v>4641246529.6800003</v>
          </cell>
          <cell r="D384">
            <v>698763644.51999998</v>
          </cell>
          <cell r="E384">
            <v>19158126</v>
          </cell>
          <cell r="F384">
            <v>5320852048.1999998</v>
          </cell>
        </row>
        <row r="385">
          <cell r="A385">
            <v>5300010100</v>
          </cell>
          <cell r="B385" t="str">
            <v xml:space="preserve">            Sewa Gedung</v>
          </cell>
          <cell r="C385">
            <v>788682457</v>
          </cell>
          <cell r="D385">
            <v>173221793</v>
          </cell>
          <cell r="E385">
            <v>0</v>
          </cell>
          <cell r="F385">
            <v>961904250</v>
          </cell>
        </row>
        <row r="386">
          <cell r="A386">
            <v>5300010101</v>
          </cell>
          <cell r="B386" t="str">
            <v xml:space="preserve">                Sewa Gedung</v>
          </cell>
          <cell r="C386">
            <v>341926397</v>
          </cell>
          <cell r="D386">
            <v>83845682</v>
          </cell>
          <cell r="E386">
            <v>0</v>
          </cell>
          <cell r="F386">
            <v>425772079</v>
          </cell>
        </row>
        <row r="387">
          <cell r="A387">
            <v>5300010102</v>
          </cell>
          <cell r="B387" t="str">
            <v xml:space="preserve">                Sewa Lahan Parkir</v>
          </cell>
          <cell r="C387">
            <v>23036218</v>
          </cell>
          <cell r="D387">
            <v>5722841</v>
          </cell>
          <cell r="E387">
            <v>0</v>
          </cell>
          <cell r="F387">
            <v>28759059</v>
          </cell>
        </row>
        <row r="388">
          <cell r="A388">
            <v>5300010103</v>
          </cell>
          <cell r="B388" t="str">
            <v xml:space="preserve">                Service charge</v>
          </cell>
          <cell r="C388">
            <v>322900598</v>
          </cell>
          <cell r="D388">
            <v>67076543</v>
          </cell>
          <cell r="E388">
            <v>0</v>
          </cell>
          <cell r="F388">
            <v>389977141</v>
          </cell>
        </row>
        <row r="389">
          <cell r="A389">
            <v>5300010104</v>
          </cell>
          <cell r="B389" t="str">
            <v xml:space="preserve">                RELOCATION BUSINESS</v>
          </cell>
          <cell r="C389">
            <v>8850000</v>
          </cell>
          <cell r="D389">
            <v>0</v>
          </cell>
          <cell r="E389">
            <v>0</v>
          </cell>
          <cell r="F389">
            <v>8850000</v>
          </cell>
        </row>
        <row r="390">
          <cell r="A390">
            <v>5300010200</v>
          </cell>
          <cell r="B390" t="str">
            <v xml:space="preserve">                Listrik, Air ( Utities )</v>
          </cell>
          <cell r="C390">
            <v>91969244</v>
          </cell>
          <cell r="D390">
            <v>16576727</v>
          </cell>
          <cell r="E390">
            <v>0</v>
          </cell>
          <cell r="F390">
            <v>108545971</v>
          </cell>
        </row>
        <row r="391">
          <cell r="A391">
            <v>5300010300</v>
          </cell>
          <cell r="B391" t="str">
            <v xml:space="preserve">            Alat Tulis Kantor , Cetakan dan Umum</v>
          </cell>
          <cell r="C391">
            <v>148642000.44999999</v>
          </cell>
          <cell r="D391">
            <v>7285292</v>
          </cell>
          <cell r="E391">
            <v>0</v>
          </cell>
          <cell r="F391">
            <v>155927292.44999999</v>
          </cell>
        </row>
        <row r="392">
          <cell r="A392">
            <v>5300010301</v>
          </cell>
          <cell r="B392" t="str">
            <v xml:space="preserve">                Alat Tulis Kantor &amp; Cetakan</v>
          </cell>
          <cell r="C392">
            <v>60639850</v>
          </cell>
          <cell r="D392">
            <v>896000</v>
          </cell>
          <cell r="E392">
            <v>0</v>
          </cell>
          <cell r="F392">
            <v>61535850</v>
          </cell>
        </row>
        <row r="393">
          <cell r="A393">
            <v>5300010302</v>
          </cell>
          <cell r="B393" t="str">
            <v xml:space="preserve">                Fotokopi</v>
          </cell>
          <cell r="C393">
            <v>29260000</v>
          </cell>
          <cell r="D393">
            <v>2660000</v>
          </cell>
          <cell r="E393">
            <v>0</v>
          </cell>
          <cell r="F393">
            <v>31920000</v>
          </cell>
        </row>
        <row r="394">
          <cell r="A394">
            <v>5300010303</v>
          </cell>
          <cell r="B394" t="str">
            <v xml:space="preserve">                Materai</v>
          </cell>
          <cell r="C394">
            <v>1622000</v>
          </cell>
          <cell r="D394">
            <v>132000</v>
          </cell>
          <cell r="E394">
            <v>0</v>
          </cell>
          <cell r="F394">
            <v>1754000</v>
          </cell>
        </row>
        <row r="395">
          <cell r="A395">
            <v>5300010304</v>
          </cell>
          <cell r="B395" t="str">
            <v xml:space="preserve">                Konsumsi (Pantry) &amp; Umum</v>
          </cell>
          <cell r="C395">
            <v>7421000</v>
          </cell>
          <cell r="D395">
            <v>269500</v>
          </cell>
          <cell r="E395">
            <v>0</v>
          </cell>
          <cell r="F395">
            <v>7690500</v>
          </cell>
        </row>
        <row r="396">
          <cell r="A396">
            <v>5300010305</v>
          </cell>
          <cell r="B396" t="str">
            <v xml:space="preserve">                Pos / kurir</v>
          </cell>
          <cell r="C396">
            <v>49699150.450000003</v>
          </cell>
          <cell r="D396">
            <v>3327792</v>
          </cell>
          <cell r="E396">
            <v>0</v>
          </cell>
          <cell r="F396">
            <v>53026942.450000003</v>
          </cell>
        </row>
        <row r="397">
          <cell r="A397">
            <v>5300010400</v>
          </cell>
          <cell r="B397" t="str">
            <v xml:space="preserve">            Biaya Telekomunikasi</v>
          </cell>
          <cell r="C397">
            <v>546402291</v>
          </cell>
          <cell r="D397">
            <v>66647437</v>
          </cell>
          <cell r="E397">
            <v>0</v>
          </cell>
          <cell r="F397">
            <v>613049728</v>
          </cell>
        </row>
        <row r="398">
          <cell r="A398">
            <v>5300010401</v>
          </cell>
          <cell r="B398" t="str">
            <v xml:space="preserve">                Telephone</v>
          </cell>
          <cell r="C398">
            <v>421098583</v>
          </cell>
          <cell r="D398">
            <v>55065023</v>
          </cell>
          <cell r="E398">
            <v>0</v>
          </cell>
          <cell r="F398">
            <v>476163606</v>
          </cell>
        </row>
        <row r="399">
          <cell r="A399">
            <v>5300010402</v>
          </cell>
          <cell r="B399" t="str">
            <v xml:space="preserve">                Handphone &amp; Pager</v>
          </cell>
          <cell r="C399">
            <v>85135882</v>
          </cell>
          <cell r="D399">
            <v>10637769</v>
          </cell>
          <cell r="E399">
            <v>0</v>
          </cell>
          <cell r="F399">
            <v>95773651</v>
          </cell>
        </row>
        <row r="400">
          <cell r="A400">
            <v>5300010403</v>
          </cell>
          <cell r="B400" t="str">
            <v xml:space="preserve">                Fax</v>
          </cell>
          <cell r="C400">
            <v>25940670</v>
          </cell>
          <cell r="D400">
            <v>944645</v>
          </cell>
          <cell r="E400">
            <v>0</v>
          </cell>
          <cell r="F400">
            <v>26885315</v>
          </cell>
        </row>
        <row r="401">
          <cell r="A401">
            <v>5300010404</v>
          </cell>
          <cell r="B401" t="str">
            <v xml:space="preserve">                ITFS</v>
          </cell>
          <cell r="C401">
            <v>1579323</v>
          </cell>
          <cell r="D401">
            <v>0</v>
          </cell>
          <cell r="E401">
            <v>0</v>
          </cell>
          <cell r="F401">
            <v>1579323</v>
          </cell>
        </row>
        <row r="402">
          <cell r="A402">
            <v>5300010405</v>
          </cell>
          <cell r="B402" t="str">
            <v xml:space="preserve">                Supplies untuk Peralatan komunikasi</v>
          </cell>
          <cell r="C402">
            <v>7034040</v>
          </cell>
          <cell r="D402">
            <v>0</v>
          </cell>
          <cell r="E402">
            <v>0</v>
          </cell>
          <cell r="F402">
            <v>7034040</v>
          </cell>
        </row>
        <row r="403">
          <cell r="A403">
            <v>5300010406</v>
          </cell>
          <cell r="B403" t="str">
            <v xml:space="preserve">                Biaya Telekomunikasi Lainnya</v>
          </cell>
          <cell r="C403">
            <v>5613793</v>
          </cell>
          <cell r="D403">
            <v>0</v>
          </cell>
          <cell r="E403">
            <v>0</v>
          </cell>
          <cell r="F403">
            <v>5613793</v>
          </cell>
        </row>
        <row r="404">
          <cell r="A404">
            <v>5300010500</v>
          </cell>
          <cell r="B404" t="str">
            <v xml:space="preserve">            Biaya Transportasi</v>
          </cell>
          <cell r="C404">
            <v>108930375</v>
          </cell>
          <cell r="D404">
            <v>4540464</v>
          </cell>
          <cell r="E404">
            <v>0</v>
          </cell>
          <cell r="F404">
            <v>113470839</v>
          </cell>
        </row>
        <row r="405">
          <cell r="A405">
            <v>5300010501</v>
          </cell>
          <cell r="B405" t="str">
            <v xml:space="preserve">                Tranportasi Karyawan</v>
          </cell>
          <cell r="C405">
            <v>3987000</v>
          </cell>
          <cell r="D405">
            <v>160000</v>
          </cell>
          <cell r="E405">
            <v>0</v>
          </cell>
          <cell r="F405">
            <v>4147000</v>
          </cell>
        </row>
        <row r="406">
          <cell r="A406">
            <v>5300010502</v>
          </cell>
          <cell r="B406" t="str">
            <v xml:space="preserve">                BBM, Parkir &amp; Toll</v>
          </cell>
          <cell r="C406">
            <v>37499449</v>
          </cell>
          <cell r="D406">
            <v>3113250</v>
          </cell>
          <cell r="E406">
            <v>0</v>
          </cell>
          <cell r="F406">
            <v>40612699</v>
          </cell>
        </row>
        <row r="407">
          <cell r="A407">
            <v>5300010503</v>
          </cell>
          <cell r="B407" t="str">
            <v xml:space="preserve">                Asuransi Kendaraan</v>
          </cell>
          <cell r="C407">
            <v>18786258</v>
          </cell>
          <cell r="D407">
            <v>977214</v>
          </cell>
          <cell r="E407">
            <v>0</v>
          </cell>
          <cell r="F407">
            <v>19763472</v>
          </cell>
        </row>
        <row r="408">
          <cell r="A408">
            <v>5300010504</v>
          </cell>
          <cell r="B408" t="str">
            <v xml:space="preserve">                Pemeliharaan/Perbaikan Kendaraan</v>
          </cell>
          <cell r="C408">
            <v>48657668</v>
          </cell>
          <cell r="D408">
            <v>290000</v>
          </cell>
          <cell r="E408">
            <v>0</v>
          </cell>
          <cell r="F408">
            <v>48947668</v>
          </cell>
        </row>
        <row r="409">
          <cell r="A409">
            <v>5300010600</v>
          </cell>
          <cell r="B409" t="str">
            <v xml:space="preserve">            Biaya Pemeliharaan</v>
          </cell>
          <cell r="C409">
            <v>139478757</v>
          </cell>
          <cell r="D409">
            <v>17437952</v>
          </cell>
          <cell r="E409">
            <v>0</v>
          </cell>
          <cell r="F409">
            <v>156916709</v>
          </cell>
        </row>
        <row r="410">
          <cell r="A410">
            <v>5300010601</v>
          </cell>
          <cell r="B410" t="str">
            <v xml:space="preserve">                Pemeliharaan Komputer-Perangkat keras</v>
          </cell>
          <cell r="C410">
            <v>55915292</v>
          </cell>
          <cell r="D410">
            <v>6167952</v>
          </cell>
          <cell r="E410">
            <v>0</v>
          </cell>
          <cell r="F410">
            <v>62083244</v>
          </cell>
        </row>
        <row r="411">
          <cell r="A411">
            <v>5300010602</v>
          </cell>
          <cell r="B411" t="str">
            <v xml:space="preserve">                Pemeliharaan Komputer-Perangkat lunak</v>
          </cell>
          <cell r="C411">
            <v>18012526</v>
          </cell>
          <cell r="D411">
            <v>0</v>
          </cell>
          <cell r="E411">
            <v>0</v>
          </cell>
          <cell r="F411">
            <v>18012526</v>
          </cell>
        </row>
        <row r="412">
          <cell r="A412">
            <v>5300010603</v>
          </cell>
          <cell r="B412" t="str">
            <v xml:space="preserve">                Pemeliharaan Peralatan kantor</v>
          </cell>
          <cell r="C412">
            <v>65550939</v>
          </cell>
          <cell r="D412">
            <v>11270000</v>
          </cell>
          <cell r="E412">
            <v>0</v>
          </cell>
          <cell r="F412">
            <v>76820939</v>
          </cell>
        </row>
        <row r="413">
          <cell r="A413">
            <v>5300010700</v>
          </cell>
          <cell r="B413" t="str">
            <v xml:space="preserve">            Biaya Profesional</v>
          </cell>
          <cell r="C413">
            <v>653506685.33000004</v>
          </cell>
          <cell r="D413">
            <v>127619651.52</v>
          </cell>
          <cell r="E413">
            <v>17569828</v>
          </cell>
          <cell r="F413">
            <v>763556508.85000002</v>
          </cell>
        </row>
        <row r="414">
          <cell r="A414">
            <v>5300010701</v>
          </cell>
          <cell r="B414" t="str">
            <v xml:space="preserve">                Audit</v>
          </cell>
          <cell r="C414">
            <v>107785711.33</v>
          </cell>
          <cell r="D414">
            <v>23979035</v>
          </cell>
          <cell r="E414">
            <v>0</v>
          </cell>
          <cell r="F414">
            <v>131764746.33</v>
          </cell>
        </row>
        <row r="415">
          <cell r="A415">
            <v>5300010702</v>
          </cell>
          <cell r="B415" t="str">
            <v xml:space="preserve">                Konsultan hukum</v>
          </cell>
          <cell r="C415">
            <v>58515724</v>
          </cell>
          <cell r="D415">
            <v>73469653.519999996</v>
          </cell>
          <cell r="E415">
            <v>17569828</v>
          </cell>
          <cell r="F415">
            <v>114415549.52</v>
          </cell>
        </row>
        <row r="416">
          <cell r="A416">
            <v>5300010703</v>
          </cell>
          <cell r="B416" t="str">
            <v xml:space="preserve">                Outsourcing fee</v>
          </cell>
          <cell r="C416">
            <v>372039800</v>
          </cell>
          <cell r="D416">
            <v>30170963</v>
          </cell>
          <cell r="E416">
            <v>0</v>
          </cell>
          <cell r="F416">
            <v>402210763</v>
          </cell>
        </row>
        <row r="417">
          <cell r="A417">
            <v>5300010704</v>
          </cell>
          <cell r="B417" t="str">
            <v xml:space="preserve">                Konsultan lain-lain</v>
          </cell>
          <cell r="C417">
            <v>115165450</v>
          </cell>
          <cell r="D417">
            <v>0</v>
          </cell>
          <cell r="E417">
            <v>0</v>
          </cell>
          <cell r="F417">
            <v>115165450</v>
          </cell>
        </row>
        <row r="418">
          <cell r="A418">
            <v>5300010800</v>
          </cell>
          <cell r="B418" t="str">
            <v xml:space="preserve">            Biaya Perjalanan Dinas</v>
          </cell>
          <cell r="C418">
            <v>868824499.64999998</v>
          </cell>
          <cell r="D418">
            <v>171287205</v>
          </cell>
          <cell r="E418">
            <v>1230298</v>
          </cell>
          <cell r="F418">
            <v>1038881406.65</v>
          </cell>
        </row>
        <row r="419">
          <cell r="A419">
            <v>5300010801</v>
          </cell>
          <cell r="B419" t="str">
            <v xml:space="preserve">                Biaya Perjalanan Dinas Luar Negeri-nasabah</v>
          </cell>
          <cell r="C419">
            <v>637493820</v>
          </cell>
          <cell r="D419">
            <v>101389293</v>
          </cell>
          <cell r="E419">
            <v>0</v>
          </cell>
          <cell r="F419">
            <v>738883113</v>
          </cell>
        </row>
        <row r="420">
          <cell r="A420">
            <v>5300010802</v>
          </cell>
          <cell r="B420" t="str">
            <v xml:space="preserve">                Biaya Perjalanan Dinas Dalam Negeri-nasabah</v>
          </cell>
          <cell r="C420">
            <v>3380740</v>
          </cell>
          <cell r="D420">
            <v>2524200</v>
          </cell>
          <cell r="E420">
            <v>0</v>
          </cell>
          <cell r="F420">
            <v>5904940</v>
          </cell>
        </row>
        <row r="421">
          <cell r="A421">
            <v>5300010803</v>
          </cell>
          <cell r="B421" t="str">
            <v xml:space="preserve">                Biaya Perjalanan Dinas Luar Negeri-bukan nasabah</v>
          </cell>
          <cell r="C421">
            <v>107104052</v>
          </cell>
          <cell r="D421">
            <v>53803926</v>
          </cell>
          <cell r="E421">
            <v>0</v>
          </cell>
          <cell r="F421">
            <v>160907978</v>
          </cell>
        </row>
        <row r="422">
          <cell r="A422">
            <v>5300010804</v>
          </cell>
          <cell r="B422" t="str">
            <v xml:space="preserve">                Biaya Perjalanan Dinas Dalam Negeri-bukan nasabah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</row>
        <row r="423">
          <cell r="A423">
            <v>5300010805</v>
          </cell>
          <cell r="B423" t="str">
            <v xml:space="preserve">                Biaya Perjalanan Dinas Pelatihan karyawan</v>
          </cell>
          <cell r="C423">
            <v>18550658</v>
          </cell>
          <cell r="D423">
            <v>0</v>
          </cell>
          <cell r="E423">
            <v>0</v>
          </cell>
          <cell r="F423">
            <v>18550658</v>
          </cell>
        </row>
        <row r="424">
          <cell r="A424">
            <v>5300010806</v>
          </cell>
          <cell r="B424" t="str">
            <v xml:space="preserve">                BIAYA PERJALANAN DINAS (TAXI) - NASABAH</v>
          </cell>
          <cell r="C424">
            <v>95830281.5</v>
          </cell>
          <cell r="D424">
            <v>10866966</v>
          </cell>
          <cell r="E424">
            <v>1230298</v>
          </cell>
          <cell r="F424">
            <v>105466949.5</v>
          </cell>
        </row>
        <row r="425">
          <cell r="A425">
            <v>5300010807</v>
          </cell>
          <cell r="B425" t="str">
            <v xml:space="preserve">                BIAYA PERJALANAN DINAS (TAXI) - BUKAN NASABAH</v>
          </cell>
          <cell r="C425">
            <v>6464948.1500000004</v>
          </cell>
          <cell r="D425">
            <v>2702820</v>
          </cell>
          <cell r="E425">
            <v>0</v>
          </cell>
          <cell r="F425">
            <v>9167768.1500000004</v>
          </cell>
        </row>
        <row r="426">
          <cell r="A426">
            <v>5300010900</v>
          </cell>
          <cell r="B426" t="str">
            <v xml:space="preserve">            Biaya Pemasaran &amp; Pengembangan Usaha</v>
          </cell>
          <cell r="C426">
            <v>249573276</v>
          </cell>
          <cell r="D426">
            <v>30655206</v>
          </cell>
          <cell r="E426">
            <v>0</v>
          </cell>
          <cell r="F426">
            <v>280228482</v>
          </cell>
        </row>
        <row r="427">
          <cell r="A427">
            <v>5300010901</v>
          </cell>
          <cell r="B427" t="str">
            <v xml:space="preserve">                Jamuan ( Entertainment)-Nasabah</v>
          </cell>
          <cell r="C427">
            <v>193566994</v>
          </cell>
          <cell r="D427">
            <v>20558631</v>
          </cell>
          <cell r="E427">
            <v>0</v>
          </cell>
          <cell r="F427">
            <v>214125625</v>
          </cell>
        </row>
        <row r="428">
          <cell r="A428">
            <v>5300010902</v>
          </cell>
          <cell r="B428" t="str">
            <v xml:space="preserve">                Jamuan ( Entertainment)-Bukan Nasabah</v>
          </cell>
          <cell r="C428">
            <v>23375282</v>
          </cell>
          <cell r="D428">
            <v>8960954</v>
          </cell>
          <cell r="E428">
            <v>0</v>
          </cell>
          <cell r="F428">
            <v>32336236</v>
          </cell>
        </row>
        <row r="429">
          <cell r="A429">
            <v>5300010903</v>
          </cell>
          <cell r="B429" t="str">
            <v xml:space="preserve">                Pesta tahunan</v>
          </cell>
          <cell r="C429">
            <v>32631000</v>
          </cell>
          <cell r="D429">
            <v>1135621</v>
          </cell>
          <cell r="E429">
            <v>0</v>
          </cell>
          <cell r="F429">
            <v>33766621</v>
          </cell>
        </row>
        <row r="430">
          <cell r="A430">
            <v>5300011000</v>
          </cell>
          <cell r="B430" t="str">
            <v xml:space="preserve">            Biaya Kantor Lainnya</v>
          </cell>
          <cell r="C430">
            <v>31641837.25</v>
          </cell>
          <cell r="D430">
            <v>1837500</v>
          </cell>
          <cell r="E430">
            <v>358000</v>
          </cell>
          <cell r="F430">
            <v>33121337.25</v>
          </cell>
        </row>
        <row r="431">
          <cell r="A431">
            <v>5300011001</v>
          </cell>
          <cell r="B431" t="str">
            <v xml:space="preserve">                Koran, Majalah &amp; Buku</v>
          </cell>
          <cell r="C431">
            <v>28641837.25</v>
          </cell>
          <cell r="D431">
            <v>1837500</v>
          </cell>
          <cell r="E431">
            <v>358000</v>
          </cell>
          <cell r="F431">
            <v>30121337.25</v>
          </cell>
        </row>
        <row r="432">
          <cell r="A432">
            <v>5300011002</v>
          </cell>
          <cell r="B432" t="str">
            <v xml:space="preserve">                BIAYA PROMOSI &amp; IKLAN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</row>
        <row r="433">
          <cell r="A433">
            <v>5300011003</v>
          </cell>
          <cell r="B433" t="str">
            <v xml:space="preserve">                SUMBANGAN</v>
          </cell>
          <cell r="C433">
            <v>3000000</v>
          </cell>
          <cell r="D433">
            <v>0</v>
          </cell>
          <cell r="E433">
            <v>0</v>
          </cell>
          <cell r="F433">
            <v>3000000</v>
          </cell>
        </row>
        <row r="434">
          <cell r="A434">
            <v>5300020000</v>
          </cell>
          <cell r="B434" t="str">
            <v xml:space="preserve">            Biaya Depresiasi</v>
          </cell>
          <cell r="C434">
            <v>198654313</v>
          </cell>
          <cell r="D434">
            <v>20785407</v>
          </cell>
          <cell r="E434">
            <v>0</v>
          </cell>
          <cell r="F434">
            <v>219439720</v>
          </cell>
        </row>
        <row r="435">
          <cell r="A435">
            <v>5300020010</v>
          </cell>
          <cell r="B435" t="str">
            <v xml:space="preserve">                Penyusutan - Perabot Kantor</v>
          </cell>
          <cell r="C435">
            <v>5893109</v>
          </cell>
          <cell r="D435">
            <v>775063</v>
          </cell>
          <cell r="E435">
            <v>0</v>
          </cell>
          <cell r="F435">
            <v>6668172</v>
          </cell>
        </row>
        <row r="436">
          <cell r="A436">
            <v>5300020011</v>
          </cell>
          <cell r="B436" t="str">
            <v xml:space="preserve">                Penyusutan - Renovasi Kantor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</row>
        <row r="437">
          <cell r="A437">
            <v>5300020012</v>
          </cell>
          <cell r="B437" t="str">
            <v xml:space="preserve">                Penyusutan - Kendaraan</v>
          </cell>
          <cell r="C437">
            <v>48819199</v>
          </cell>
          <cell r="D437">
            <v>4438109</v>
          </cell>
          <cell r="E437">
            <v>0</v>
          </cell>
          <cell r="F437">
            <v>53257308</v>
          </cell>
        </row>
        <row r="438">
          <cell r="A438">
            <v>5300020013</v>
          </cell>
          <cell r="B438" t="str">
            <v xml:space="preserve">                Penyusutan - Komputer/Telekomunikasi</v>
          </cell>
          <cell r="C438">
            <v>143942005</v>
          </cell>
          <cell r="D438">
            <v>15572235</v>
          </cell>
          <cell r="E438">
            <v>0</v>
          </cell>
          <cell r="F438">
            <v>159514240</v>
          </cell>
        </row>
        <row r="439">
          <cell r="A439">
            <v>5300020050</v>
          </cell>
          <cell r="B439" t="str">
            <v xml:space="preserve">              Amortisasi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</row>
        <row r="440">
          <cell r="A440">
            <v>5300030000</v>
          </cell>
          <cell r="B440" t="str">
            <v xml:space="preserve">            Biaya Antar Kantor</v>
          </cell>
          <cell r="C440">
            <v>906910038</v>
          </cell>
          <cell r="D440">
            <v>77445737</v>
          </cell>
          <cell r="E440">
            <v>0</v>
          </cell>
          <cell r="F440">
            <v>984355775</v>
          </cell>
        </row>
        <row r="441">
          <cell r="A441">
            <v>5300030020</v>
          </cell>
          <cell r="B441" t="str">
            <v xml:space="preserve">              Biaya dari UBS London</v>
          </cell>
          <cell r="C441">
            <v>108637564</v>
          </cell>
          <cell r="D441">
            <v>10502309</v>
          </cell>
          <cell r="E441">
            <v>0</v>
          </cell>
          <cell r="F441">
            <v>119139873</v>
          </cell>
        </row>
        <row r="442">
          <cell r="A442">
            <v>5300030030</v>
          </cell>
          <cell r="B442" t="str">
            <v xml:space="preserve">              Biaya dari UBS Malaysia</v>
          </cell>
          <cell r="C442">
            <v>798272474</v>
          </cell>
          <cell r="D442">
            <v>66943428</v>
          </cell>
          <cell r="E442">
            <v>0</v>
          </cell>
          <cell r="F442">
            <v>865215902</v>
          </cell>
        </row>
        <row r="443">
          <cell r="A443">
            <v>5400010000</v>
          </cell>
          <cell r="B443" t="str">
            <v xml:space="preserve">        Biaya Lainnya</v>
          </cell>
          <cell r="C443">
            <v>111273860</v>
          </cell>
          <cell r="D443">
            <v>1242500</v>
          </cell>
          <cell r="E443">
            <v>0</v>
          </cell>
          <cell r="F443">
            <v>112516360</v>
          </cell>
        </row>
        <row r="444">
          <cell r="A444">
            <v>5400010010</v>
          </cell>
          <cell r="B444" t="str">
            <v xml:space="preserve">            Biaya Pajak</v>
          </cell>
          <cell r="C444">
            <v>80517000</v>
          </cell>
          <cell r="D444">
            <v>0</v>
          </cell>
          <cell r="E444">
            <v>0</v>
          </cell>
          <cell r="F444">
            <v>80517000</v>
          </cell>
        </row>
        <row r="445">
          <cell r="A445">
            <v>5400010020</v>
          </cell>
          <cell r="B445" t="str">
            <v xml:space="preserve">            Biaya Lainnya</v>
          </cell>
          <cell r="C445">
            <v>30756860</v>
          </cell>
          <cell r="D445">
            <v>1242500</v>
          </cell>
          <cell r="E445">
            <v>0</v>
          </cell>
          <cell r="F445">
            <v>31999360</v>
          </cell>
        </row>
        <row r="446">
          <cell r="A446">
            <v>5400010030</v>
          </cell>
          <cell r="B446" t="str">
            <v xml:space="preserve">            Penyisihan pajak penghasilan badan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cont"/>
      <sheetName val="ca"/>
      <sheetName val="cb-idr"/>
      <sheetName val="cb-$"/>
      <sheetName val="nisp"/>
      <sheetName val="nisp$"/>
      <sheetName val="AP"/>
      <sheetName val="04 $"/>
      <sheetName val="04-idr"/>
      <sheetName val="Wages"/>
      <sheetName val="sj"/>
      <sheetName val="ws"/>
      <sheetName val="bs"/>
      <sheetName val="is"/>
      <sheetName val="eq"/>
      <sheetName val="cf"/>
      <sheetName val="tb"/>
      <sheetName val="nt"/>
      <sheetName val="bal$"/>
      <sheetName val="revalue"/>
      <sheetName val="fis"/>
      <sheetName val="tax"/>
      <sheetName val="fa"/>
      <sheetName val="jv"/>
      <sheetName val="GL AP"/>
      <sheetName val="Sheet1"/>
      <sheetName val="del"/>
      <sheetName val="jv maggi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>
        <row r="7">
          <cell r="A7">
            <v>11101</v>
          </cell>
          <cell r="B7" t="str">
            <v>Cash in hand - Rp</v>
          </cell>
          <cell r="C7">
            <v>44830529.479999542</v>
          </cell>
          <cell r="D7">
            <v>0</v>
          </cell>
        </row>
        <row r="8">
          <cell r="A8">
            <v>11102</v>
          </cell>
          <cell r="B8" t="str">
            <v>Cash in hand - Sgd</v>
          </cell>
          <cell r="C8">
            <v>457259116</v>
          </cell>
          <cell r="D8">
            <v>0</v>
          </cell>
        </row>
        <row r="9">
          <cell r="A9">
            <v>11103</v>
          </cell>
          <cell r="B9" t="str">
            <v>Cash in hand - Usd</v>
          </cell>
          <cell r="C9">
            <v>0</v>
          </cell>
          <cell r="D9">
            <v>0</v>
          </cell>
        </row>
        <row r="10">
          <cell r="A10">
            <v>11104</v>
          </cell>
          <cell r="B10" t="str">
            <v>Cash at Maggie</v>
          </cell>
          <cell r="C10">
            <v>347665</v>
          </cell>
          <cell r="D10">
            <v>0</v>
          </cell>
        </row>
        <row r="11">
          <cell r="A11">
            <v>11113</v>
          </cell>
          <cell r="B11" t="str">
            <v>Nisp bank - Rp</v>
          </cell>
          <cell r="C11">
            <v>6636327</v>
          </cell>
          <cell r="D11">
            <v>0</v>
          </cell>
        </row>
        <row r="12">
          <cell r="A12">
            <v>11114</v>
          </cell>
          <cell r="B12" t="str">
            <v>Nisp bank - Sgd</v>
          </cell>
          <cell r="C12">
            <v>0</v>
          </cell>
          <cell r="D12">
            <v>0</v>
          </cell>
        </row>
        <row r="13">
          <cell r="A13">
            <v>11201</v>
          </cell>
          <cell r="B13" t="str">
            <v>Trade debtors - Jovan Tech Pte Ltd</v>
          </cell>
          <cell r="C13">
            <v>0</v>
          </cell>
          <cell r="D13">
            <v>0</v>
          </cell>
        </row>
        <row r="14">
          <cell r="A14">
            <v>11202</v>
          </cell>
          <cell r="B14" t="str">
            <v>Trade debtors - PT Sanwa</v>
          </cell>
          <cell r="C14">
            <v>0</v>
          </cell>
          <cell r="D14">
            <v>0</v>
          </cell>
        </row>
        <row r="15">
          <cell r="A15">
            <v>11301</v>
          </cell>
          <cell r="B15" t="str">
            <v>Due from shareholders</v>
          </cell>
          <cell r="C15">
            <v>704063920</v>
          </cell>
          <cell r="D15">
            <v>0</v>
          </cell>
        </row>
        <row r="16">
          <cell r="A16">
            <v>11302</v>
          </cell>
          <cell r="B16" t="str">
            <v>Loan to employee</v>
          </cell>
          <cell r="C16">
            <v>0</v>
          </cell>
          <cell r="D16">
            <v>0</v>
          </cell>
        </row>
        <row r="17">
          <cell r="A17">
            <v>11401</v>
          </cell>
          <cell r="B17" t="str">
            <v>Prepayment</v>
          </cell>
          <cell r="C17">
            <v>0</v>
          </cell>
          <cell r="D17">
            <v>0</v>
          </cell>
        </row>
        <row r="18">
          <cell r="A18">
            <v>12101</v>
          </cell>
          <cell r="B18" t="str">
            <v>Renovation / partition</v>
          </cell>
          <cell r="C18">
            <v>50693238</v>
          </cell>
          <cell r="D18">
            <v>0</v>
          </cell>
        </row>
        <row r="19">
          <cell r="A19">
            <v>12102</v>
          </cell>
          <cell r="B19" t="str">
            <v>Accum depn - renovation / partition</v>
          </cell>
          <cell r="C19">
            <v>0</v>
          </cell>
          <cell r="D19">
            <v>32848192</v>
          </cell>
        </row>
        <row r="20">
          <cell r="A20">
            <v>12103</v>
          </cell>
          <cell r="B20" t="str">
            <v>Furniture &amp; fittings</v>
          </cell>
          <cell r="C20">
            <v>9037000</v>
          </cell>
          <cell r="D20">
            <v>0</v>
          </cell>
        </row>
        <row r="21">
          <cell r="A21">
            <v>12104</v>
          </cell>
          <cell r="B21" t="str">
            <v>Accum depn - furniture &amp; fittings</v>
          </cell>
          <cell r="C21">
            <v>0</v>
          </cell>
          <cell r="D21">
            <v>5540250</v>
          </cell>
        </row>
        <row r="22">
          <cell r="A22">
            <v>12105</v>
          </cell>
          <cell r="B22" t="str">
            <v>Office equipment</v>
          </cell>
          <cell r="C22">
            <v>32657820</v>
          </cell>
          <cell r="D22">
            <v>0</v>
          </cell>
        </row>
        <row r="23">
          <cell r="A23">
            <v>12106</v>
          </cell>
          <cell r="B23" t="str">
            <v>Accum depn - office equipment</v>
          </cell>
          <cell r="C23">
            <v>0</v>
          </cell>
          <cell r="D23">
            <v>18611365.5</v>
          </cell>
        </row>
        <row r="24">
          <cell r="A24">
            <v>12107</v>
          </cell>
          <cell r="B24" t="str">
            <v>Production equipment</v>
          </cell>
          <cell r="C24">
            <v>3028960488</v>
          </cell>
          <cell r="D24">
            <v>0</v>
          </cell>
        </row>
        <row r="25">
          <cell r="A25">
            <v>12108</v>
          </cell>
          <cell r="B25" t="str">
            <v>Accum depn - production equipment</v>
          </cell>
          <cell r="C25">
            <v>0</v>
          </cell>
          <cell r="D25">
            <v>919277660.41666675</v>
          </cell>
        </row>
        <row r="26">
          <cell r="A26">
            <v>12109</v>
          </cell>
          <cell r="B26" t="str">
            <v>Electrical installation</v>
          </cell>
          <cell r="C26">
            <v>377624052</v>
          </cell>
          <cell r="D26">
            <v>0</v>
          </cell>
        </row>
        <row r="27">
          <cell r="A27">
            <v>12110</v>
          </cell>
          <cell r="B27" t="str">
            <v>Accum depn - electrical installation</v>
          </cell>
          <cell r="C27">
            <v>0</v>
          </cell>
          <cell r="D27">
            <v>122774083</v>
          </cell>
        </row>
        <row r="28">
          <cell r="A28">
            <v>12111</v>
          </cell>
          <cell r="B28" t="str">
            <v>Motor vehicle</v>
          </cell>
          <cell r="C28">
            <v>38110450</v>
          </cell>
          <cell r="D28">
            <v>0</v>
          </cell>
        </row>
        <row r="29">
          <cell r="A29">
            <v>12112</v>
          </cell>
          <cell r="B29" t="str">
            <v>Accum depn - vehicle</v>
          </cell>
          <cell r="C29">
            <v>0</v>
          </cell>
          <cell r="D29">
            <v>6748725</v>
          </cell>
        </row>
        <row r="30">
          <cell r="A30">
            <v>13101</v>
          </cell>
          <cell r="B30" t="str">
            <v>Deposit</v>
          </cell>
          <cell r="C30">
            <v>0</v>
          </cell>
          <cell r="D30">
            <v>0</v>
          </cell>
        </row>
        <row r="31">
          <cell r="A31">
            <v>21101</v>
          </cell>
          <cell r="B31" t="str">
            <v>CV. Surya Bintang Timur</v>
          </cell>
          <cell r="C31">
            <v>0</v>
          </cell>
          <cell r="D31">
            <v>0</v>
          </cell>
        </row>
        <row r="32">
          <cell r="A32">
            <v>21102</v>
          </cell>
          <cell r="B32" t="str">
            <v>Daily Express Distribution &amp; Shipping Pte Ltd</v>
          </cell>
          <cell r="C32">
            <v>0</v>
          </cell>
          <cell r="D32">
            <v>59121137</v>
          </cell>
        </row>
        <row r="33">
          <cell r="A33">
            <v>21103</v>
          </cell>
          <cell r="B33" t="str">
            <v>Jovan Tech Pte Ltd</v>
          </cell>
          <cell r="C33">
            <v>0</v>
          </cell>
          <cell r="D33">
            <v>0</v>
          </cell>
        </row>
        <row r="34">
          <cell r="A34">
            <v>21104</v>
          </cell>
          <cell r="B34" t="str">
            <v>Media Kredit</v>
          </cell>
          <cell r="C34">
            <v>0</v>
          </cell>
          <cell r="D34">
            <v>0</v>
          </cell>
        </row>
        <row r="35">
          <cell r="A35">
            <v>21105</v>
          </cell>
          <cell r="B35" t="str">
            <v>PT. Indomarco Adi Prima</v>
          </cell>
          <cell r="C35">
            <v>0</v>
          </cell>
          <cell r="D35">
            <v>0</v>
          </cell>
        </row>
        <row r="36">
          <cell r="A36">
            <v>21106</v>
          </cell>
          <cell r="B36" t="str">
            <v>PT. Cipta Indah Bangun Pertiwi</v>
          </cell>
          <cell r="C36">
            <v>0</v>
          </cell>
          <cell r="D36">
            <v>82126062</v>
          </cell>
        </row>
        <row r="37">
          <cell r="A37">
            <v>21107</v>
          </cell>
          <cell r="B37" t="str">
            <v>PT. Wido Kencana</v>
          </cell>
          <cell r="C37">
            <v>0</v>
          </cell>
          <cell r="D37">
            <v>0</v>
          </cell>
        </row>
        <row r="38">
          <cell r="A38">
            <v>21108</v>
          </cell>
          <cell r="B38" t="str">
            <v>PT. Ekasurya Mandiri</v>
          </cell>
          <cell r="C38">
            <v>0</v>
          </cell>
          <cell r="D38">
            <v>0</v>
          </cell>
        </row>
        <row r="39">
          <cell r="A39">
            <v>21109</v>
          </cell>
          <cell r="B39" t="str">
            <v>PT. Ekasindo Inti Semesta</v>
          </cell>
          <cell r="C39">
            <v>0</v>
          </cell>
          <cell r="D39">
            <v>1504424</v>
          </cell>
        </row>
        <row r="40">
          <cell r="A40">
            <v>21110</v>
          </cell>
          <cell r="B40" t="str">
            <v>PT. Union Batam Abadi</v>
          </cell>
          <cell r="C40">
            <v>0</v>
          </cell>
          <cell r="D40">
            <v>107907700</v>
          </cell>
        </row>
        <row r="41">
          <cell r="A41">
            <v>21111</v>
          </cell>
          <cell r="B41" t="str">
            <v>PT. Putra Batam Jasa Mandiri Utama</v>
          </cell>
          <cell r="C41">
            <v>0</v>
          </cell>
          <cell r="D41">
            <v>0</v>
          </cell>
        </row>
        <row r="42">
          <cell r="A42">
            <v>21112</v>
          </cell>
          <cell r="B42" t="str">
            <v>Airmark Airfreight</v>
          </cell>
          <cell r="C42">
            <v>0</v>
          </cell>
          <cell r="D42">
            <v>17188588</v>
          </cell>
        </row>
        <row r="43">
          <cell r="A43">
            <v>21113</v>
          </cell>
          <cell r="B43" t="str">
            <v>Bpk. Alfian</v>
          </cell>
          <cell r="C43">
            <v>0</v>
          </cell>
          <cell r="D43">
            <v>0</v>
          </cell>
        </row>
        <row r="44">
          <cell r="A44">
            <v>21114</v>
          </cell>
          <cell r="B44" t="str">
            <v>Buntek</v>
          </cell>
          <cell r="C44">
            <v>0</v>
          </cell>
          <cell r="D44">
            <v>0</v>
          </cell>
        </row>
        <row r="45">
          <cell r="A45">
            <v>21115</v>
          </cell>
          <cell r="B45" t="str">
            <v>CV. Zorica Batam Jaya</v>
          </cell>
          <cell r="C45">
            <v>0</v>
          </cell>
          <cell r="D45">
            <v>0</v>
          </cell>
        </row>
        <row r="46">
          <cell r="A46">
            <v>21116</v>
          </cell>
          <cell r="B46" t="str">
            <v>CV. Trimegah Mulia Mandiri</v>
          </cell>
          <cell r="C46">
            <v>0</v>
          </cell>
          <cell r="D46">
            <v>0</v>
          </cell>
        </row>
        <row r="47">
          <cell r="A47">
            <v>21117</v>
          </cell>
          <cell r="B47" t="str">
            <v>CV. Arita</v>
          </cell>
          <cell r="C47">
            <v>0</v>
          </cell>
          <cell r="D47">
            <v>0</v>
          </cell>
        </row>
        <row r="48">
          <cell r="A48">
            <v>21118</v>
          </cell>
          <cell r="B48" t="str">
            <v>Dinamo Service</v>
          </cell>
          <cell r="C48">
            <v>0</v>
          </cell>
          <cell r="D48">
            <v>0</v>
          </cell>
        </row>
        <row r="49">
          <cell r="A49">
            <v>21119</v>
          </cell>
          <cell r="B49" t="str">
            <v>Golden Virgo Hotel</v>
          </cell>
          <cell r="C49">
            <v>0</v>
          </cell>
          <cell r="D49">
            <v>0</v>
          </cell>
        </row>
        <row r="50">
          <cell r="A50">
            <v>21120</v>
          </cell>
          <cell r="B50" t="str">
            <v>Ibu Ana</v>
          </cell>
          <cell r="C50">
            <v>0</v>
          </cell>
          <cell r="D50">
            <v>0</v>
          </cell>
        </row>
        <row r="51">
          <cell r="A51">
            <v>21121</v>
          </cell>
          <cell r="B51" t="str">
            <v>Maxima</v>
          </cell>
          <cell r="C51">
            <v>0</v>
          </cell>
          <cell r="D51">
            <v>0</v>
          </cell>
        </row>
        <row r="52">
          <cell r="A52">
            <v>21122</v>
          </cell>
          <cell r="B52" t="str">
            <v>One Electronics</v>
          </cell>
          <cell r="C52">
            <v>0</v>
          </cell>
          <cell r="D52">
            <v>0</v>
          </cell>
        </row>
        <row r="53">
          <cell r="A53">
            <v>21123</v>
          </cell>
          <cell r="B53" t="str">
            <v>PT. Boon Meng Engineering</v>
          </cell>
          <cell r="C53">
            <v>0</v>
          </cell>
          <cell r="D53">
            <v>10631970</v>
          </cell>
        </row>
        <row r="54">
          <cell r="A54">
            <v>21124</v>
          </cell>
          <cell r="B54" t="str">
            <v>PT. Techindo Perkasa</v>
          </cell>
          <cell r="C54">
            <v>0</v>
          </cell>
          <cell r="D54">
            <v>0</v>
          </cell>
        </row>
        <row r="55">
          <cell r="A55">
            <v>21125</v>
          </cell>
          <cell r="B55" t="str">
            <v>PT. Global Transport</v>
          </cell>
          <cell r="C55">
            <v>0</v>
          </cell>
          <cell r="D55">
            <v>0</v>
          </cell>
        </row>
        <row r="56">
          <cell r="A56">
            <v>21126</v>
          </cell>
          <cell r="B56" t="str">
            <v>PT. Limdo Abadi Prima</v>
          </cell>
          <cell r="C56">
            <v>0</v>
          </cell>
          <cell r="D56">
            <v>0</v>
          </cell>
        </row>
        <row r="57">
          <cell r="A57">
            <v>21127</v>
          </cell>
          <cell r="B57" t="str">
            <v>PT. Sentralindo</v>
          </cell>
          <cell r="C57">
            <v>0</v>
          </cell>
          <cell r="D57">
            <v>0</v>
          </cell>
        </row>
        <row r="58">
          <cell r="A58">
            <v>21128</v>
          </cell>
          <cell r="B58" t="str">
            <v>PT. Metric Package</v>
          </cell>
          <cell r="C58">
            <v>0</v>
          </cell>
          <cell r="D58">
            <v>31677659</v>
          </cell>
        </row>
        <row r="59">
          <cell r="A59">
            <v>21129</v>
          </cell>
          <cell r="B59" t="str">
            <v>Synergy Shipping</v>
          </cell>
          <cell r="C59">
            <v>0</v>
          </cell>
          <cell r="D59">
            <v>0</v>
          </cell>
        </row>
        <row r="60">
          <cell r="A60">
            <v>21130</v>
          </cell>
          <cell r="B60" t="str">
            <v>UD. Kosaria</v>
          </cell>
          <cell r="C60">
            <v>0</v>
          </cell>
          <cell r="D60">
            <v>0</v>
          </cell>
        </row>
        <row r="61">
          <cell r="A61">
            <v>21131</v>
          </cell>
          <cell r="B61" t="str">
            <v>Winstar Shipping Pte Ltd</v>
          </cell>
          <cell r="C61">
            <v>0</v>
          </cell>
          <cell r="D61">
            <v>0</v>
          </cell>
        </row>
        <row r="62">
          <cell r="A62">
            <v>21132</v>
          </cell>
          <cell r="B62" t="str">
            <v>Wandi Wijaya</v>
          </cell>
          <cell r="C62">
            <v>0</v>
          </cell>
          <cell r="D62">
            <v>368000</v>
          </cell>
        </row>
        <row r="63">
          <cell r="A63">
            <v>21133</v>
          </cell>
          <cell r="B63" t="str">
            <v>Pro Computer</v>
          </cell>
          <cell r="C63">
            <v>0</v>
          </cell>
          <cell r="D63">
            <v>0</v>
          </cell>
        </row>
        <row r="64">
          <cell r="A64">
            <v>21134</v>
          </cell>
          <cell r="B64" t="str">
            <v>Asiu (Vehicle)</v>
          </cell>
          <cell r="C64">
            <v>0</v>
          </cell>
          <cell r="D64">
            <v>2362660</v>
          </cell>
        </row>
        <row r="65">
          <cell r="A65">
            <v>21135</v>
          </cell>
          <cell r="B65" t="str">
            <v>CV. Laurent</v>
          </cell>
          <cell r="C65">
            <v>0</v>
          </cell>
          <cell r="D65">
            <v>0</v>
          </cell>
        </row>
        <row r="66">
          <cell r="A66">
            <v>21136</v>
          </cell>
          <cell r="B66" t="str">
            <v>Hi-Rise Paper Products</v>
          </cell>
          <cell r="C66">
            <v>0</v>
          </cell>
          <cell r="D66">
            <v>0</v>
          </cell>
        </row>
        <row r="67">
          <cell r="A67">
            <v>21137</v>
          </cell>
          <cell r="B67" t="str">
            <v>PT. Bukit Mas</v>
          </cell>
          <cell r="C67">
            <v>0</v>
          </cell>
          <cell r="D67">
            <v>0</v>
          </cell>
        </row>
        <row r="68">
          <cell r="A68">
            <v>21138</v>
          </cell>
          <cell r="B68" t="str">
            <v>PT. Indo Sahari Indah</v>
          </cell>
          <cell r="C68">
            <v>0</v>
          </cell>
          <cell r="D68">
            <v>0</v>
          </cell>
        </row>
        <row r="69">
          <cell r="A69">
            <v>21139</v>
          </cell>
          <cell r="B69" t="str">
            <v>PT. Super Box Industries</v>
          </cell>
          <cell r="C69">
            <v>0</v>
          </cell>
          <cell r="D69">
            <v>0</v>
          </cell>
        </row>
        <row r="70">
          <cell r="A70">
            <v>21140</v>
          </cell>
          <cell r="B70" t="str">
            <v>PT. Top Foam Batam</v>
          </cell>
          <cell r="C70">
            <v>0</v>
          </cell>
          <cell r="D70">
            <v>22445270</v>
          </cell>
        </row>
        <row r="71">
          <cell r="A71">
            <v>21141</v>
          </cell>
          <cell r="B71" t="str">
            <v>Sin Sin Equipment Services Pte Ltd</v>
          </cell>
          <cell r="C71">
            <v>0</v>
          </cell>
          <cell r="D71">
            <v>14884758</v>
          </cell>
        </row>
        <row r="72">
          <cell r="A72">
            <v>21142</v>
          </cell>
          <cell r="B72" t="str">
            <v>CV. Sumber Berkat</v>
          </cell>
          <cell r="C72">
            <v>0</v>
          </cell>
          <cell r="D72">
            <v>15000000</v>
          </cell>
        </row>
        <row r="73">
          <cell r="A73">
            <v>21201</v>
          </cell>
          <cell r="B73" t="str">
            <v>Accruals</v>
          </cell>
          <cell r="C73">
            <v>0</v>
          </cell>
          <cell r="D73">
            <v>572697580</v>
          </cell>
        </row>
        <row r="74">
          <cell r="A74">
            <v>21202</v>
          </cell>
          <cell r="B74" t="str">
            <v>Tax payable</v>
          </cell>
          <cell r="C74">
            <v>0</v>
          </cell>
          <cell r="D74">
            <v>31898097</v>
          </cell>
        </row>
        <row r="75">
          <cell r="A75">
            <v>21301</v>
          </cell>
          <cell r="B75" t="str">
            <v>Hein Industries</v>
          </cell>
          <cell r="C75">
            <v>0</v>
          </cell>
          <cell r="D75">
            <v>316026566</v>
          </cell>
        </row>
        <row r="76">
          <cell r="A76">
            <v>21302</v>
          </cell>
          <cell r="B76" t="str">
            <v>Hein Ke Long (director)</v>
          </cell>
          <cell r="C76">
            <v>0</v>
          </cell>
          <cell r="D76">
            <v>333725725</v>
          </cell>
        </row>
        <row r="77">
          <cell r="A77">
            <v>21303</v>
          </cell>
          <cell r="B77" t="str">
            <v>Jovan Tech Pte Ltd</v>
          </cell>
          <cell r="C77">
            <v>0</v>
          </cell>
          <cell r="D77">
            <v>302173518</v>
          </cell>
        </row>
        <row r="78">
          <cell r="A78">
            <v>21304</v>
          </cell>
          <cell r="B78" t="str">
            <v>Ho Chee Chin (director)</v>
          </cell>
          <cell r="C78">
            <v>0</v>
          </cell>
          <cell r="D78">
            <v>70879800</v>
          </cell>
        </row>
        <row r="79">
          <cell r="A79">
            <v>21305</v>
          </cell>
          <cell r="B79" t="str">
            <v>Andy Lee</v>
          </cell>
          <cell r="C79">
            <v>21886324</v>
          </cell>
          <cell r="D79">
            <v>0</v>
          </cell>
        </row>
        <row r="80">
          <cell r="A80">
            <v>21306</v>
          </cell>
          <cell r="B80" t="str">
            <v>Jerick Technology Pte Ltd</v>
          </cell>
          <cell r="C80">
            <v>0</v>
          </cell>
          <cell r="D80">
            <v>29533250</v>
          </cell>
        </row>
        <row r="81">
          <cell r="A81">
            <v>21310</v>
          </cell>
          <cell r="B81" t="str">
            <v>Other payable</v>
          </cell>
          <cell r="C81">
            <v>0</v>
          </cell>
          <cell r="D81">
            <v>2244527</v>
          </cell>
        </row>
        <row r="82">
          <cell r="A82">
            <v>31001</v>
          </cell>
          <cell r="B82" t="str">
            <v>Paid-up capital</v>
          </cell>
          <cell r="C82">
            <v>0</v>
          </cell>
          <cell r="D82">
            <v>2602504916</v>
          </cell>
        </row>
        <row r="83">
          <cell r="A83">
            <v>31002</v>
          </cell>
          <cell r="B83" t="str">
            <v>Foreign exchange fluctuation from share capital payment</v>
          </cell>
          <cell r="C83">
            <v>84844458</v>
          </cell>
          <cell r="D83">
            <v>0</v>
          </cell>
        </row>
        <row r="84">
          <cell r="A84">
            <v>32001</v>
          </cell>
          <cell r="B84" t="str">
            <v>Retained earning</v>
          </cell>
          <cell r="C84">
            <v>1024499972.02</v>
          </cell>
          <cell r="D84">
            <v>0</v>
          </cell>
        </row>
        <row r="85">
          <cell r="A85">
            <v>41001</v>
          </cell>
          <cell r="B85" t="str">
            <v>Sales - General</v>
          </cell>
          <cell r="C85">
            <v>0</v>
          </cell>
          <cell r="D85">
            <v>3298112229</v>
          </cell>
        </row>
        <row r="86">
          <cell r="A86">
            <v>41002</v>
          </cell>
          <cell r="B86" t="str">
            <v>Sales - MC 70220</v>
          </cell>
          <cell r="C86">
            <v>0</v>
          </cell>
          <cell r="D86">
            <v>2457339</v>
          </cell>
        </row>
        <row r="87">
          <cell r="A87">
            <v>41003</v>
          </cell>
          <cell r="B87" t="str">
            <v>Sales - MC 87526</v>
          </cell>
          <cell r="C87">
            <v>0</v>
          </cell>
          <cell r="D87">
            <v>902657770</v>
          </cell>
        </row>
        <row r="88">
          <cell r="A88">
            <v>41004</v>
          </cell>
          <cell r="B88" t="str">
            <v>Sales - MC 87626</v>
          </cell>
          <cell r="C88">
            <v>0</v>
          </cell>
          <cell r="D88">
            <v>0</v>
          </cell>
        </row>
        <row r="89">
          <cell r="A89">
            <v>41005</v>
          </cell>
          <cell r="B89" t="str">
            <v>Sales - MC 87704</v>
          </cell>
          <cell r="C89">
            <v>0</v>
          </cell>
          <cell r="D89">
            <v>0</v>
          </cell>
        </row>
        <row r="90">
          <cell r="A90">
            <v>41006</v>
          </cell>
          <cell r="B90" t="str">
            <v>Sales - MC 87257</v>
          </cell>
          <cell r="C90">
            <v>0</v>
          </cell>
          <cell r="D90">
            <v>0</v>
          </cell>
        </row>
        <row r="91">
          <cell r="A91">
            <v>41007</v>
          </cell>
          <cell r="B91" t="str">
            <v>Sales - MC 70247</v>
          </cell>
          <cell r="C91">
            <v>0</v>
          </cell>
          <cell r="D91">
            <v>0</v>
          </cell>
        </row>
        <row r="92">
          <cell r="A92">
            <v>41008</v>
          </cell>
          <cell r="B92" t="str">
            <v>Sales - MC 87641</v>
          </cell>
          <cell r="C92">
            <v>0</v>
          </cell>
          <cell r="D92">
            <v>496994274</v>
          </cell>
        </row>
        <row r="93">
          <cell r="A93">
            <v>41009</v>
          </cell>
          <cell r="B93" t="str">
            <v>Sales - MC 87537</v>
          </cell>
          <cell r="C93">
            <v>0</v>
          </cell>
          <cell r="D93">
            <v>112737465</v>
          </cell>
        </row>
        <row r="94">
          <cell r="A94">
            <v>41010</v>
          </cell>
          <cell r="B94" t="str">
            <v>Sales - MC 87771</v>
          </cell>
          <cell r="C94">
            <v>0</v>
          </cell>
          <cell r="D94">
            <v>0</v>
          </cell>
        </row>
        <row r="95">
          <cell r="A95">
            <v>41011</v>
          </cell>
          <cell r="B95" t="str">
            <v>Sales - 87705</v>
          </cell>
          <cell r="C95">
            <v>0</v>
          </cell>
          <cell r="D95">
            <v>1394273343</v>
          </cell>
        </row>
        <row r="96">
          <cell r="A96">
            <v>41012</v>
          </cell>
          <cell r="B96" t="str">
            <v>Sales - 87567</v>
          </cell>
          <cell r="C96">
            <v>0</v>
          </cell>
          <cell r="D96">
            <v>0</v>
          </cell>
        </row>
        <row r="97">
          <cell r="A97">
            <v>41013</v>
          </cell>
          <cell r="B97" t="str">
            <v>Sales - 87613</v>
          </cell>
          <cell r="C97">
            <v>0</v>
          </cell>
          <cell r="D97">
            <v>111952978</v>
          </cell>
        </row>
        <row r="98">
          <cell r="A98">
            <v>41014</v>
          </cell>
          <cell r="B98" t="str">
            <v>Sales - 87817</v>
          </cell>
          <cell r="C98">
            <v>0</v>
          </cell>
          <cell r="D98">
            <v>1186199053</v>
          </cell>
        </row>
        <row r="99">
          <cell r="A99">
            <v>51001</v>
          </cell>
          <cell r="B99" t="str">
            <v>Salary - production</v>
          </cell>
          <cell r="C99">
            <v>1445510099</v>
          </cell>
          <cell r="D99">
            <v>0</v>
          </cell>
        </row>
        <row r="100">
          <cell r="A100">
            <v>51002</v>
          </cell>
          <cell r="B100" t="str">
            <v>Bonus - production</v>
          </cell>
          <cell r="C100">
            <v>120617833</v>
          </cell>
          <cell r="D100">
            <v>0</v>
          </cell>
        </row>
        <row r="101">
          <cell r="A101">
            <v>51003</v>
          </cell>
          <cell r="B101" t="str">
            <v>Wages</v>
          </cell>
          <cell r="C101">
            <v>2705174079</v>
          </cell>
          <cell r="D101">
            <v>0</v>
          </cell>
        </row>
        <row r="102">
          <cell r="A102">
            <v>51004</v>
          </cell>
          <cell r="B102" t="str">
            <v>Sub contract</v>
          </cell>
          <cell r="C102">
            <v>0</v>
          </cell>
          <cell r="D102">
            <v>0</v>
          </cell>
        </row>
        <row r="103">
          <cell r="A103">
            <v>51005</v>
          </cell>
          <cell r="B103" t="str">
            <v>Freight &amp; transportation</v>
          </cell>
          <cell r="C103">
            <v>522510568</v>
          </cell>
          <cell r="D103">
            <v>0</v>
          </cell>
        </row>
        <row r="104">
          <cell r="A104">
            <v>51006</v>
          </cell>
          <cell r="B104" t="str">
            <v>Factory expense</v>
          </cell>
          <cell r="C104">
            <v>132594095</v>
          </cell>
          <cell r="D104">
            <v>0</v>
          </cell>
        </row>
        <row r="105">
          <cell r="A105">
            <v>51007</v>
          </cell>
          <cell r="B105" t="str">
            <v>Factory rental</v>
          </cell>
          <cell r="C105">
            <v>296875548</v>
          </cell>
          <cell r="D105">
            <v>0</v>
          </cell>
        </row>
        <row r="106">
          <cell r="A106">
            <v>51008</v>
          </cell>
          <cell r="B106" t="str">
            <v>Factory repair &amp; maintenance</v>
          </cell>
          <cell r="C106">
            <v>11322879</v>
          </cell>
          <cell r="D106">
            <v>0</v>
          </cell>
        </row>
        <row r="107">
          <cell r="A107">
            <v>51009</v>
          </cell>
          <cell r="B107" t="str">
            <v>Machinery maintenance</v>
          </cell>
          <cell r="C107">
            <v>52970259</v>
          </cell>
          <cell r="D107">
            <v>0</v>
          </cell>
        </row>
        <row r="108">
          <cell r="A108">
            <v>51010</v>
          </cell>
          <cell r="B108" t="str">
            <v>Fuel oil for machinery</v>
          </cell>
          <cell r="C108">
            <v>293937801</v>
          </cell>
          <cell r="D108">
            <v>0</v>
          </cell>
        </row>
        <row r="109">
          <cell r="A109">
            <v>51011</v>
          </cell>
          <cell r="B109" t="str">
            <v>Tools &amp; equipment</v>
          </cell>
          <cell r="C109">
            <v>2229000</v>
          </cell>
          <cell r="D109">
            <v>0</v>
          </cell>
        </row>
        <row r="110">
          <cell r="A110">
            <v>51012</v>
          </cell>
          <cell r="B110" t="str">
            <v>Workshop maint - partitions</v>
          </cell>
          <cell r="C110">
            <v>5055251</v>
          </cell>
          <cell r="D110">
            <v>0</v>
          </cell>
        </row>
        <row r="111">
          <cell r="A111">
            <v>51013</v>
          </cell>
          <cell r="B111" t="str">
            <v>Workshop maint - elect. installation</v>
          </cell>
          <cell r="C111">
            <v>2871296</v>
          </cell>
          <cell r="D111">
            <v>0</v>
          </cell>
        </row>
        <row r="112">
          <cell r="A112">
            <v>51014</v>
          </cell>
          <cell r="B112" t="str">
            <v>Workshop utility</v>
          </cell>
          <cell r="C112">
            <v>655368948</v>
          </cell>
          <cell r="D112">
            <v>0</v>
          </cell>
        </row>
        <row r="113">
          <cell r="A113">
            <v>51015</v>
          </cell>
          <cell r="B113" t="str">
            <v>Depreciation - production</v>
          </cell>
          <cell r="C113">
            <v>415460284.41666675</v>
          </cell>
          <cell r="D113">
            <v>0</v>
          </cell>
        </row>
        <row r="114">
          <cell r="A114">
            <v>51016</v>
          </cell>
          <cell r="B114" t="str">
            <v>Rental - machinery</v>
          </cell>
          <cell r="C114">
            <v>96424662</v>
          </cell>
          <cell r="D114">
            <v>0</v>
          </cell>
        </row>
        <row r="115">
          <cell r="A115">
            <v>61001</v>
          </cell>
          <cell r="B115" t="str">
            <v>Salary - office</v>
          </cell>
          <cell r="C115">
            <v>87916378</v>
          </cell>
          <cell r="D115">
            <v>0</v>
          </cell>
        </row>
        <row r="116">
          <cell r="A116">
            <v>61002</v>
          </cell>
          <cell r="B116" t="str">
            <v>Bonus - office</v>
          </cell>
          <cell r="C116">
            <v>5600000</v>
          </cell>
          <cell r="D116">
            <v>0</v>
          </cell>
        </row>
        <row r="117">
          <cell r="A117">
            <v>61003</v>
          </cell>
          <cell r="B117" t="str">
            <v>Allowance</v>
          </cell>
          <cell r="C117">
            <v>0</v>
          </cell>
          <cell r="D117">
            <v>0</v>
          </cell>
        </row>
        <row r="118">
          <cell r="A118">
            <v>61004</v>
          </cell>
          <cell r="B118" t="str">
            <v>Staff welfare</v>
          </cell>
          <cell r="C118">
            <v>3635000</v>
          </cell>
          <cell r="D118">
            <v>0</v>
          </cell>
        </row>
        <row r="119">
          <cell r="A119">
            <v>61005</v>
          </cell>
          <cell r="B119" t="str">
            <v>Medical fee</v>
          </cell>
          <cell r="C119">
            <v>18721833</v>
          </cell>
          <cell r="D119">
            <v>0</v>
          </cell>
        </row>
        <row r="120">
          <cell r="A120">
            <v>61006</v>
          </cell>
          <cell r="B120" t="str">
            <v>Worker insurance (jamsostek)</v>
          </cell>
          <cell r="C120">
            <v>90825354</v>
          </cell>
          <cell r="D120">
            <v>0</v>
          </cell>
        </row>
        <row r="121">
          <cell r="A121">
            <v>61007</v>
          </cell>
          <cell r="B121" t="str">
            <v>Meal &amp; drink</v>
          </cell>
          <cell r="C121">
            <v>0</v>
          </cell>
          <cell r="D121">
            <v>0</v>
          </cell>
        </row>
        <row r="122">
          <cell r="A122">
            <v>61008</v>
          </cell>
          <cell r="B122" t="str">
            <v>Advertisement</v>
          </cell>
          <cell r="C122">
            <v>480000</v>
          </cell>
          <cell r="D122">
            <v>0</v>
          </cell>
        </row>
        <row r="123">
          <cell r="A123">
            <v>61009</v>
          </cell>
          <cell r="B123" t="str">
            <v>Transportation</v>
          </cell>
          <cell r="C123">
            <v>7880500</v>
          </cell>
          <cell r="D123">
            <v>0</v>
          </cell>
        </row>
        <row r="124">
          <cell r="A124">
            <v>61010</v>
          </cell>
          <cell r="B124" t="str">
            <v>Travelling &amp; accomodation</v>
          </cell>
          <cell r="C124">
            <v>53924818</v>
          </cell>
          <cell r="D124">
            <v>0</v>
          </cell>
        </row>
        <row r="125">
          <cell r="A125">
            <v>61011</v>
          </cell>
          <cell r="B125" t="str">
            <v>Refreshment &amp; foods</v>
          </cell>
          <cell r="C125">
            <v>40170700</v>
          </cell>
          <cell r="D125">
            <v>0</v>
          </cell>
        </row>
        <row r="126">
          <cell r="A126">
            <v>61012</v>
          </cell>
          <cell r="B126" t="str">
            <v>Printing &amp; stationery</v>
          </cell>
          <cell r="C126">
            <v>41574980</v>
          </cell>
          <cell r="D126">
            <v>0</v>
          </cell>
        </row>
        <row r="127">
          <cell r="A127">
            <v>61013</v>
          </cell>
          <cell r="B127" t="str">
            <v>Office expense</v>
          </cell>
          <cell r="C127">
            <v>21324794</v>
          </cell>
          <cell r="D127">
            <v>0</v>
          </cell>
        </row>
        <row r="128">
          <cell r="A128">
            <v>61014</v>
          </cell>
          <cell r="B128" t="str">
            <v>Professional &amp; legal fee</v>
          </cell>
          <cell r="C128">
            <v>55251485</v>
          </cell>
          <cell r="D128">
            <v>0</v>
          </cell>
        </row>
        <row r="129">
          <cell r="A129">
            <v>61015</v>
          </cell>
          <cell r="B129" t="str">
            <v>Vehicle expense</v>
          </cell>
          <cell r="C129">
            <v>17842983</v>
          </cell>
          <cell r="D129">
            <v>0</v>
          </cell>
        </row>
        <row r="130">
          <cell r="A130">
            <v>61016</v>
          </cell>
          <cell r="B130" t="str">
            <v>Licence &amp; permit application</v>
          </cell>
          <cell r="C130">
            <v>3015592</v>
          </cell>
          <cell r="D130">
            <v>0</v>
          </cell>
        </row>
        <row r="131">
          <cell r="A131">
            <v>61017</v>
          </cell>
          <cell r="B131" t="str">
            <v>Property tax (PBB)</v>
          </cell>
          <cell r="C131">
            <v>0</v>
          </cell>
          <cell r="D131">
            <v>0</v>
          </cell>
        </row>
        <row r="132">
          <cell r="A132">
            <v>61018</v>
          </cell>
          <cell r="B132" t="str">
            <v>Telephone &amp; telefax</v>
          </cell>
          <cell r="C132">
            <v>30554150</v>
          </cell>
          <cell r="D132">
            <v>0</v>
          </cell>
        </row>
        <row r="133">
          <cell r="A133">
            <v>61019</v>
          </cell>
          <cell r="B133" t="str">
            <v>Bank charges</v>
          </cell>
          <cell r="C133">
            <v>2140750</v>
          </cell>
          <cell r="D133">
            <v>0</v>
          </cell>
        </row>
        <row r="134">
          <cell r="A134">
            <v>61020</v>
          </cell>
          <cell r="B134" t="str">
            <v>Entertainment</v>
          </cell>
          <cell r="C134">
            <v>15339084</v>
          </cell>
          <cell r="D134">
            <v>0</v>
          </cell>
        </row>
        <row r="135">
          <cell r="A135">
            <v>61021</v>
          </cell>
          <cell r="B135" t="str">
            <v>Gift &amp; donation</v>
          </cell>
          <cell r="C135">
            <v>0</v>
          </cell>
          <cell r="D135">
            <v>0</v>
          </cell>
        </row>
        <row r="136">
          <cell r="A136">
            <v>61022</v>
          </cell>
          <cell r="B136" t="str">
            <v>Insurance</v>
          </cell>
          <cell r="C136">
            <v>0</v>
          </cell>
          <cell r="D136">
            <v>0</v>
          </cell>
        </row>
        <row r="137">
          <cell r="A137">
            <v>61023</v>
          </cell>
          <cell r="B137" t="str">
            <v>Maintenance for office equipment</v>
          </cell>
          <cell r="C137">
            <v>3341558</v>
          </cell>
          <cell r="D137">
            <v>0</v>
          </cell>
        </row>
        <row r="138">
          <cell r="A138">
            <v>61024</v>
          </cell>
          <cell r="B138" t="str">
            <v>Repair &amp; maintenance</v>
          </cell>
          <cell r="C138">
            <v>5981291</v>
          </cell>
          <cell r="D138">
            <v>0</v>
          </cell>
        </row>
        <row r="139">
          <cell r="A139">
            <v>61025</v>
          </cell>
          <cell r="B139" t="str">
            <v>Cleaning &amp; security service</v>
          </cell>
          <cell r="C139">
            <v>12052600</v>
          </cell>
          <cell r="D139">
            <v>0</v>
          </cell>
        </row>
        <row r="140">
          <cell r="A140">
            <v>61026</v>
          </cell>
          <cell r="B140" t="str">
            <v>GST</v>
          </cell>
          <cell r="C140">
            <v>0</v>
          </cell>
          <cell r="D140">
            <v>0</v>
          </cell>
        </row>
        <row r="141">
          <cell r="A141">
            <v>61027</v>
          </cell>
          <cell r="B141" t="str">
            <v>Hostel rental</v>
          </cell>
          <cell r="C141">
            <v>0</v>
          </cell>
          <cell r="D141">
            <v>0</v>
          </cell>
        </row>
        <row r="142">
          <cell r="A142">
            <v>61028</v>
          </cell>
          <cell r="B142" t="str">
            <v>Hostel expenses</v>
          </cell>
          <cell r="C142">
            <v>1858975</v>
          </cell>
          <cell r="D142">
            <v>0</v>
          </cell>
        </row>
        <row r="143">
          <cell r="A143">
            <v>61029</v>
          </cell>
          <cell r="B143" t="str">
            <v>Depreciation - operating expense</v>
          </cell>
          <cell r="C143">
            <v>14679329.5</v>
          </cell>
          <cell r="D143">
            <v>0</v>
          </cell>
        </row>
        <row r="144">
          <cell r="A144">
            <v>61030</v>
          </cell>
          <cell r="B144" t="str">
            <v>Miscellaneous expense</v>
          </cell>
          <cell r="C144">
            <v>52306440</v>
          </cell>
          <cell r="D144">
            <v>0</v>
          </cell>
        </row>
        <row r="145">
          <cell r="A145">
            <v>61031</v>
          </cell>
          <cell r="B145" t="str">
            <v>Worker income tax 21</v>
          </cell>
          <cell r="C145">
            <v>33336227</v>
          </cell>
          <cell r="D145">
            <v>0</v>
          </cell>
        </row>
        <row r="146">
          <cell r="A146">
            <v>61032</v>
          </cell>
          <cell r="B146" t="str">
            <v>Uniforms</v>
          </cell>
          <cell r="C146">
            <v>29381500</v>
          </cell>
          <cell r="D146">
            <v>0</v>
          </cell>
        </row>
        <row r="147">
          <cell r="A147">
            <v>61033</v>
          </cell>
          <cell r="B147" t="str">
            <v>Postage &amp; courier charges</v>
          </cell>
          <cell r="C147">
            <v>0</v>
          </cell>
          <cell r="D147">
            <v>0</v>
          </cell>
        </row>
        <row r="148">
          <cell r="A148">
            <v>61034</v>
          </cell>
          <cell r="B148" t="str">
            <v>Taxation</v>
          </cell>
          <cell r="C148">
            <v>8478631</v>
          </cell>
          <cell r="D148">
            <v>0</v>
          </cell>
        </row>
        <row r="149">
          <cell r="A149">
            <v>71001</v>
          </cell>
          <cell r="B149" t="str">
            <v>Interest received</v>
          </cell>
          <cell r="C149">
            <v>0</v>
          </cell>
          <cell r="D149">
            <v>11926</v>
          </cell>
        </row>
        <row r="150">
          <cell r="A150">
            <v>71002</v>
          </cell>
          <cell r="B150" t="str">
            <v>Exchange gain/loss</v>
          </cell>
          <cell r="C150">
            <v>77883183.5</v>
          </cell>
          <cell r="D150">
            <v>0</v>
          </cell>
        </row>
        <row r="151">
          <cell r="A151">
            <v>71003</v>
          </cell>
          <cell r="B151" t="str">
            <v>Gain on sale of fixed assets</v>
          </cell>
          <cell r="C151">
            <v>0</v>
          </cell>
          <cell r="D151">
            <v>0</v>
          </cell>
        </row>
        <row r="152">
          <cell r="A152">
            <v>71004</v>
          </cell>
          <cell r="B152" t="str">
            <v>Disposal of fixed assets</v>
          </cell>
          <cell r="C152">
            <v>0</v>
          </cell>
          <cell r="D152">
            <v>0</v>
          </cell>
        </row>
        <row r="153">
          <cell r="A153">
            <v>71005</v>
          </cell>
          <cell r="B153" t="str">
            <v>Other income</v>
          </cell>
          <cell r="C153">
            <v>0</v>
          </cell>
          <cell r="D153">
            <v>137923238</v>
          </cell>
        </row>
        <row r="154">
          <cell r="A154">
            <v>71006</v>
          </cell>
          <cell r="B154" t="str">
            <v>Other expenses</v>
          </cell>
          <cell r="C154">
            <v>150000</v>
          </cell>
          <cell r="D154">
            <v>0</v>
          </cell>
        </row>
        <row r="155">
          <cell r="A155">
            <v>99999</v>
          </cell>
          <cell r="B155" t="str">
            <v>Money in transfer</v>
          </cell>
          <cell r="C155">
            <v>0</v>
          </cell>
          <cell r="D155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"/>
      <sheetName val="Instructions"/>
      <sheetName val="Hidden"/>
      <sheetName val="Trial"/>
      <sheetName val="General Info"/>
      <sheetName val="Permanent info"/>
      <sheetName val="KURS"/>
      <sheetName val="ts"/>
      <sheetName val="tc"/>
      <sheetName val="Inter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Recovered_Sheet2"/>
      <sheetName val="Recovered_Sheet3"/>
      <sheetName val="Recovered_Sheet4"/>
      <sheetName val="Recovered_Sheet5"/>
      <sheetName val="Recovered_Sheet6"/>
      <sheetName val="Recovered_Sheet7"/>
      <sheetName val="Recovered_Sheet8"/>
      <sheetName val="Recovered_Sheet9"/>
      <sheetName val="Recovered_Sheet10"/>
      <sheetName val="Recovered_Sheet11"/>
      <sheetName val="Recovered_Sheet12"/>
      <sheetName val="Recovered_Sheet13"/>
      <sheetName val="Recovered_Sheet14"/>
      <sheetName val="Recovered_Sheet15"/>
      <sheetName val="Recovered_Sheet16"/>
      <sheetName val="Recovered_Sheet17"/>
      <sheetName val="XXXXXX"/>
      <sheetName val="mar"/>
      <sheetName val="mar_r"/>
      <sheetName val="apr"/>
      <sheetName val="apr_r"/>
      <sheetName val="may"/>
      <sheetName val="jun"/>
      <sheetName val="jul"/>
      <sheetName val="aug"/>
      <sheetName val="sep"/>
      <sheetName val="in"/>
      <sheetName val="ts"/>
      <sheetName val="sls"/>
      <sheetName val="out"/>
      <sheetName val="tc"/>
      <sheetName val="sum"/>
      <sheetName val="General Info"/>
      <sheetName val="Interdata"/>
      <sheetName val="ACCOUNT NO"/>
      <sheetName val="Trial"/>
      <sheetName val="F1771_2"/>
      <sheetName val="Agu"/>
      <sheetName val="Des"/>
      <sheetName val="Jan"/>
      <sheetName val="Mei"/>
      <sheetName val="Nov"/>
      <sheetName val="Okt"/>
      <sheetName val="Pe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A2" t="str">
            <v>A-0009</v>
          </cell>
          <cell r="B2" t="str">
            <v>ASTRA GRAPHIA</v>
          </cell>
          <cell r="C2" t="str">
            <v>01.307.261.6-408.001</v>
          </cell>
          <cell r="D2" t="str">
            <v>CWJVH-408-</v>
          </cell>
        </row>
        <row r="3">
          <cell r="A3" t="str">
            <v>A-0011</v>
          </cell>
          <cell r="B3" t="str">
            <v>ADHIGUNA PUTERA</v>
          </cell>
          <cell r="C3" t="str">
            <v>01.061.033.5-051.001</v>
          </cell>
          <cell r="D3" t="str">
            <v>CIJOZ-051-</v>
          </cell>
        </row>
        <row r="4">
          <cell r="A4" t="str">
            <v>A-0018</v>
          </cell>
          <cell r="B4" t="str">
            <v>ADIMAS SAKTI</v>
          </cell>
          <cell r="C4" t="str">
            <v>01.373.456.1-026.000</v>
          </cell>
          <cell r="D4" t="str">
            <v>DADTG-026-</v>
          </cell>
        </row>
        <row r="5">
          <cell r="A5" t="str">
            <v>A-0024</v>
          </cell>
          <cell r="B5" t="str">
            <v>ASIAKARYA DUTA DUNIA</v>
          </cell>
          <cell r="C5" t="str">
            <v>01.792.284.0-411.000</v>
          </cell>
          <cell r="D5" t="str">
            <v>DXZIA-028-</v>
          </cell>
        </row>
        <row r="6">
          <cell r="A6" t="str">
            <v>A-0032</v>
          </cell>
          <cell r="B6" t="str">
            <v>ANEKA INFOKOM TEKINDO</v>
          </cell>
          <cell r="C6" t="str">
            <v>01.746.207.8-056.000</v>
          </cell>
          <cell r="D6" t="str">
            <v>DVJDV-056-</v>
          </cell>
        </row>
        <row r="7">
          <cell r="A7" t="str">
            <v>A-0034</v>
          </cell>
          <cell r="B7" t="str">
            <v>AIR LIQUIDE INDONESIA</v>
          </cell>
          <cell r="C7" t="str">
            <v>1.351.453.4-407</v>
          </cell>
          <cell r="D7" t="str">
            <v>CYXEZ-407-</v>
          </cell>
        </row>
        <row r="8">
          <cell r="A8" t="str">
            <v>A-0036</v>
          </cell>
          <cell r="B8" t="str">
            <v>AIRIN</v>
          </cell>
          <cell r="C8" t="str">
            <v>1.316.604.6-051</v>
          </cell>
          <cell r="D8" t="str">
            <v>CWXQQ-051-</v>
          </cell>
        </row>
        <row r="9">
          <cell r="A9" t="str">
            <v>A-0037</v>
          </cell>
          <cell r="B9" t="str">
            <v>APORA INDUSTRA</v>
          </cell>
          <cell r="C9" t="str">
            <v>1.674.813.9-004</v>
          </cell>
          <cell r="D9" t="str">
            <v>DRHNX-004-</v>
          </cell>
        </row>
        <row r="10">
          <cell r="A10" t="str">
            <v>A-0038</v>
          </cell>
          <cell r="B10" t="str">
            <v>ADYAWINSA DINAMIKA</v>
          </cell>
          <cell r="C10" t="str">
            <v>1.603.428.2-043</v>
          </cell>
          <cell r="D10" t="str">
            <v>DNFYI-043-</v>
          </cell>
        </row>
        <row r="11">
          <cell r="A11" t="str">
            <v>A-0039</v>
          </cell>
          <cell r="B11" t="str">
            <v>AIR PRODUCTS INDONESIA</v>
          </cell>
          <cell r="C11" t="str">
            <v>01.133.521.3-413.001</v>
          </cell>
          <cell r="D11" t="str">
            <v>CMMUZ-413-</v>
          </cell>
        </row>
        <row r="12">
          <cell r="A12" t="str">
            <v>A-0040</v>
          </cell>
          <cell r="B12" t="str">
            <v>ANDALAN SEKAR MAKMUR</v>
          </cell>
          <cell r="C12" t="str">
            <v>02.015.409.2-011.000</v>
          </cell>
          <cell r="D12" t="str">
            <v>EKRJT-011-</v>
          </cell>
        </row>
        <row r="13">
          <cell r="A13" t="str">
            <v>A-0041</v>
          </cell>
          <cell r="B13" t="str">
            <v>APORA AKINDO</v>
          </cell>
          <cell r="C13" t="str">
            <v>01.952.406.5-004.000</v>
          </cell>
          <cell r="D13" t="str">
            <v>EHCEO-004-</v>
          </cell>
        </row>
        <row r="14">
          <cell r="A14" t="str">
            <v>A-0042</v>
          </cell>
          <cell r="B14" t="str">
            <v>ASABA</v>
          </cell>
          <cell r="C14" t="str">
            <v>01.306.942.2-025.000</v>
          </cell>
          <cell r="D14" t="str">
            <v>CWJJA-025-</v>
          </cell>
        </row>
        <row r="15">
          <cell r="A15" t="str">
            <v>A-0043</v>
          </cell>
          <cell r="B15" t="str">
            <v>ADHINUSA LESTARI JAYA</v>
          </cell>
          <cell r="C15" t="str">
            <v>01.659.873.2-032.000</v>
          </cell>
          <cell r="D15" t="str">
            <v>DQLLH-032-</v>
          </cell>
        </row>
        <row r="16">
          <cell r="A16" t="str">
            <v>A-0044</v>
          </cell>
          <cell r="B16" t="str">
            <v>ANDALAN DUNIA SEMESTA</v>
          </cell>
          <cell r="C16" t="str">
            <v>01.746.478.5-025.000</v>
          </cell>
          <cell r="D16" t="str">
            <v>DVJOG-025-</v>
          </cell>
        </row>
        <row r="17">
          <cell r="A17" t="str">
            <v>A-0045</v>
          </cell>
          <cell r="B17" t="str">
            <v>ADRINUSA ESATAMA</v>
          </cell>
          <cell r="C17" t="str">
            <v>01.647.000.7-002.000</v>
          </cell>
          <cell r="D17" t="str">
            <v>DPSKE-002-</v>
          </cell>
        </row>
        <row r="18">
          <cell r="A18" t="str">
            <v>A-0046</v>
          </cell>
          <cell r="B18" t="str">
            <v>ANUGRAH ARTHA WINASIS</v>
          </cell>
          <cell r="C18" t="str">
            <v>02.070.720.4-061.000</v>
          </cell>
          <cell r="D18" t="str">
            <v>ENVFC-061-</v>
          </cell>
        </row>
        <row r="19">
          <cell r="A19" t="str">
            <v>A-0047</v>
          </cell>
          <cell r="B19" t="str">
            <v xml:space="preserve">ADVANCE STEEL TECHNOLOGY </v>
          </cell>
        </row>
        <row r="20">
          <cell r="A20" t="str">
            <v>A-0048</v>
          </cell>
          <cell r="B20" t="str">
            <v>ATLANTIS TATA PERSADA MAKMUR</v>
          </cell>
          <cell r="C20" t="str">
            <v>01.966.959.7-032.000</v>
          </cell>
          <cell r="D20" t="str">
            <v>EHXSH-032-</v>
          </cell>
        </row>
        <row r="21">
          <cell r="A21" t="str">
            <v>A-0049</v>
          </cell>
          <cell r="B21" t="str">
            <v>ACROE INDONESIA</v>
          </cell>
          <cell r="C21" t="str">
            <v>01.572.661.5-028.000</v>
          </cell>
          <cell r="D21" t="str">
            <v>DLMKZ-028-</v>
          </cell>
        </row>
        <row r="22">
          <cell r="A22" t="str">
            <v>A-0050</v>
          </cell>
          <cell r="B22" t="str">
            <v>ALFATEKNINDO PERDANA</v>
          </cell>
          <cell r="C22" t="str">
            <v>01.778.044.6-032.000</v>
          </cell>
          <cell r="D22" t="str">
            <v>DXEGI-032-</v>
          </cell>
        </row>
        <row r="23">
          <cell r="A23" t="str">
            <v>A-0051</v>
          </cell>
          <cell r="B23" t="str">
            <v>ALTRAMAN (ALEXINDO PUTRA MANDIRI)</v>
          </cell>
          <cell r="C23" t="str">
            <v>01.336.155.5-031.000</v>
          </cell>
          <cell r="D23" t="str">
            <v>CYAOP-031-</v>
          </cell>
        </row>
        <row r="24">
          <cell r="A24" t="str">
            <v>A-0052</v>
          </cell>
          <cell r="B24" t="str">
            <v>ASIA TALENTA MAJU</v>
          </cell>
          <cell r="C24" t="str">
            <v>01.924.643.8-411.000</v>
          </cell>
          <cell r="D24" t="str">
            <v>EFNCT-411-</v>
          </cell>
        </row>
        <row r="25">
          <cell r="A25" t="str">
            <v>A-0053</v>
          </cell>
          <cell r="B25" t="str">
            <v>ACCORINDO INTERNUSA</v>
          </cell>
          <cell r="C25" t="str">
            <v>01.804.717.5-058.000</v>
          </cell>
          <cell r="D25" t="str">
            <v>DYRSF-058-</v>
          </cell>
        </row>
        <row r="26">
          <cell r="A26" t="str">
            <v>A-0054</v>
          </cell>
          <cell r="B26" t="str">
            <v>ASTANITA SUKSES APINDO</v>
          </cell>
          <cell r="C26" t="str">
            <v>01.816.588.6-027.000</v>
          </cell>
          <cell r="D26" t="str">
            <v>DZJGU-027-</v>
          </cell>
        </row>
        <row r="27">
          <cell r="A27" t="str">
            <v>A-0055</v>
          </cell>
          <cell r="B27" t="str">
            <v>ASIA SAFFETY INDONESIA</v>
          </cell>
          <cell r="C27" t="str">
            <v>02.296.223.7-041.000</v>
          </cell>
          <cell r="D27" t="str">
            <v>FAQUH-041-</v>
          </cell>
        </row>
        <row r="28">
          <cell r="A28" t="str">
            <v>A-0056</v>
          </cell>
          <cell r="B28" t="str">
            <v>AGUNG RAYA</v>
          </cell>
          <cell r="C28" t="str">
            <v>01.316.603.8.042.000</v>
          </cell>
          <cell r="D28" t="str">
            <v>CWXQP-042-</v>
          </cell>
        </row>
        <row r="29">
          <cell r="A29" t="str">
            <v>A-0057</v>
          </cell>
          <cell r="B29" t="str">
            <v>ALPHA AUSTENITE</v>
          </cell>
          <cell r="C29" t="str">
            <v>01.002.891.8-403.000</v>
          </cell>
          <cell r="D29" t="str">
            <v>CFBOT-403-</v>
          </cell>
        </row>
        <row r="30">
          <cell r="A30" t="str">
            <v>A-0059</v>
          </cell>
          <cell r="B30" t="str">
            <v>ASRICO PUTRA PERDANA</v>
          </cell>
          <cell r="C30" t="str">
            <v>01.994.490.9.413.000</v>
          </cell>
          <cell r="D30" t="str">
            <v>EJMLE-413-</v>
          </cell>
        </row>
        <row r="31">
          <cell r="A31" t="str">
            <v>A-0060</v>
          </cell>
          <cell r="B31" t="str">
            <v>ARAKUNDO</v>
          </cell>
          <cell r="C31" t="str">
            <v>02.198.772.2-413.000</v>
          </cell>
          <cell r="D31" t="str">
            <v>EVCQE-413-</v>
          </cell>
        </row>
        <row r="32">
          <cell r="A32" t="str">
            <v>B-0006</v>
          </cell>
          <cell r="B32" t="str">
            <v>BANK OF TOKYO - MITSUBISHI</v>
          </cell>
          <cell r="C32">
            <v>0</v>
          </cell>
          <cell r="D32" t="str">
            <v>PIB.</v>
          </cell>
        </row>
        <row r="33">
          <cell r="A33" t="str">
            <v>B-0008</v>
          </cell>
          <cell r="B33" t="str">
            <v>BANTRUNK MURNI INDONESIA</v>
          </cell>
          <cell r="C33" t="str">
            <v>01.369.542.4-004.000</v>
          </cell>
          <cell r="D33" t="str">
            <v>CZXYS-004-</v>
          </cell>
        </row>
        <row r="34">
          <cell r="A34" t="str">
            <v>B-0014</v>
          </cell>
          <cell r="B34" t="str">
            <v>BIMA BISALLOY</v>
          </cell>
          <cell r="C34" t="str">
            <v>01.710.778.0-011.000</v>
          </cell>
          <cell r="D34" t="str">
            <v>DTITE-011-</v>
          </cell>
        </row>
        <row r="35">
          <cell r="A35" t="str">
            <v>B-0018</v>
          </cell>
          <cell r="B35" t="str">
            <v>BOROBUDUR AGUNG PERKASA</v>
          </cell>
          <cell r="C35" t="str">
            <v>01.357.443.9-028.000</v>
          </cell>
          <cell r="D35" t="str">
            <v>CZGBJ-028-</v>
          </cell>
        </row>
        <row r="36">
          <cell r="A36" t="str">
            <v>B-0019</v>
          </cell>
          <cell r="B36" t="str">
            <v>BINTANG BARUTAMA</v>
          </cell>
          <cell r="C36" t="str">
            <v>01.356.124.6-026.000</v>
          </cell>
          <cell r="D36" t="str">
            <v>CZECQ-026-</v>
          </cell>
        </row>
        <row r="37">
          <cell r="A37" t="str">
            <v>B-0020</v>
          </cell>
          <cell r="B37" t="str">
            <v>BANK NEGARA INDONESIA 1946</v>
          </cell>
          <cell r="C37">
            <v>0</v>
          </cell>
          <cell r="D37" t="str">
            <v>SSPCP-</v>
          </cell>
        </row>
        <row r="38">
          <cell r="A38" t="str">
            <v>B-0021</v>
          </cell>
          <cell r="B38" t="str">
            <v>BANDAR KRIDA JASINDO</v>
          </cell>
          <cell r="C38" t="str">
            <v>01.369.076.3-042.000</v>
          </cell>
          <cell r="D38" t="str">
            <v>CZXGU-042-</v>
          </cell>
        </row>
        <row r="39">
          <cell r="A39" t="str">
            <v>B-0034</v>
          </cell>
          <cell r="B39" t="str">
            <v>BANGUN RIZKI</v>
          </cell>
          <cell r="C39" t="str">
            <v>1.609.378.3-014</v>
          </cell>
          <cell r="D39" t="str">
            <v>DNOTE-014-</v>
          </cell>
        </row>
        <row r="40">
          <cell r="A40" t="str">
            <v>B-0038</v>
          </cell>
          <cell r="B40" t="str">
            <v>BANK MANDIRI (PERSERO)</v>
          </cell>
          <cell r="C40">
            <v>0</v>
          </cell>
          <cell r="D40" t="str">
            <v>SSPCP-</v>
          </cell>
        </row>
        <row r="41">
          <cell r="A41" t="str">
            <v>B-0040</v>
          </cell>
          <cell r="B41" t="str">
            <v>BANK DUTA</v>
          </cell>
          <cell r="C41">
            <v>0</v>
          </cell>
          <cell r="D41" t="str">
            <v>PIB.</v>
          </cell>
        </row>
        <row r="42">
          <cell r="A42" t="str">
            <v>B-0042</v>
          </cell>
          <cell r="B42" t="str">
            <v>BANGUN TEKINDO PURNAMA</v>
          </cell>
          <cell r="C42" t="str">
            <v>1.455.173.3-402</v>
          </cell>
          <cell r="D42" t="str">
            <v>DEUQF-402-</v>
          </cell>
        </row>
        <row r="43">
          <cell r="A43" t="str">
            <v>B-0043</v>
          </cell>
          <cell r="B43" t="str">
            <v>BESTINDO ERA SARANA TEKNIK</v>
          </cell>
          <cell r="C43" t="str">
            <v>1.860.186.4-032</v>
          </cell>
          <cell r="D43" t="str">
            <v>EBVTQ-032-</v>
          </cell>
        </row>
        <row r="44">
          <cell r="A44" t="str">
            <v>B-0044</v>
          </cell>
          <cell r="B44" t="str">
            <v>BINA ADIDAYA</v>
          </cell>
          <cell r="C44" t="str">
            <v>01.439.869.7-411.000</v>
          </cell>
          <cell r="D44" t="str">
            <v>DDXZP-411-</v>
          </cell>
        </row>
        <row r="45">
          <cell r="A45" t="str">
            <v>B-0045</v>
          </cell>
          <cell r="B45" t="str">
            <v>BREINDO JAYA TEHNIK</v>
          </cell>
          <cell r="C45" t="str">
            <v>01.786.739.1-407.000</v>
          </cell>
          <cell r="D45" t="str">
            <v>DXRCT-407-</v>
          </cell>
        </row>
        <row r="46">
          <cell r="A46" t="str">
            <v>B-0046</v>
          </cell>
          <cell r="B46" t="str">
            <v>BANK CENTRAL ASIA</v>
          </cell>
          <cell r="C46">
            <v>0</v>
          </cell>
          <cell r="D46" t="str">
            <v>PIB.</v>
          </cell>
        </row>
        <row r="47">
          <cell r="A47" t="str">
            <v>B-0047</v>
          </cell>
          <cell r="B47" t="str">
            <v>BERLIAN INTERNIAGA</v>
          </cell>
          <cell r="C47" t="str">
            <v>01.069.239.0-056.000</v>
          </cell>
          <cell r="D47" t="str">
            <v>CIVSP-056-</v>
          </cell>
        </row>
        <row r="48">
          <cell r="A48" t="str">
            <v>B-0048</v>
          </cell>
          <cell r="B48" t="str">
            <v>BANGUN MITRA SUKSES BERSAMA</v>
          </cell>
          <cell r="C48" t="str">
            <v>02.022.534.8-042.000</v>
          </cell>
          <cell r="D48" t="str">
            <v>ELBXU-042-</v>
          </cell>
        </row>
        <row r="49">
          <cell r="A49" t="str">
            <v>B-0049</v>
          </cell>
          <cell r="B49" t="str">
            <v>BETA SINARINDO</v>
          </cell>
          <cell r="C49" t="str">
            <v>01.562.046.1-413.001</v>
          </cell>
          <cell r="D49" t="str">
            <v>DKWSS-413-</v>
          </cell>
        </row>
        <row r="50">
          <cell r="A50" t="str">
            <v>B-0050</v>
          </cell>
          <cell r="B50" t="str">
            <v>BEKASI METAL INTI MEGAH</v>
          </cell>
          <cell r="C50" t="str">
            <v>01.223.451.4-407.000</v>
          </cell>
          <cell r="D50" t="str">
            <v>CRPVV-407-</v>
          </cell>
        </row>
        <row r="51">
          <cell r="A51" t="str">
            <v>B-0051</v>
          </cell>
          <cell r="B51" t="str">
            <v>BINA TUNAS PERSADA</v>
          </cell>
          <cell r="C51" t="str">
            <v>01.901.087.5-022.000</v>
          </cell>
          <cell r="D51" t="str">
            <v>EEEGT-022-</v>
          </cell>
        </row>
        <row r="52">
          <cell r="A52" t="str">
            <v>B-0054</v>
          </cell>
          <cell r="B52" t="str">
            <v>BIMARUNA JAYA</v>
          </cell>
          <cell r="C52" t="str">
            <v>01.070.814.7-006.001</v>
          </cell>
          <cell r="D52" t="str">
            <v>CIYBE-006-</v>
          </cell>
        </row>
        <row r="53">
          <cell r="A53" t="str">
            <v>B-0055</v>
          </cell>
          <cell r="B53" t="str">
            <v>BERLIAN KATER</v>
          </cell>
          <cell r="C53" t="str">
            <v>02.159.069.0-407.000</v>
          </cell>
          <cell r="D53" t="str">
            <v>ESVXD-407-</v>
          </cell>
        </row>
        <row r="54">
          <cell r="A54" t="str">
            <v>B-0056</v>
          </cell>
          <cell r="B54" t="str">
            <v>BOSCH REXROTH</v>
          </cell>
          <cell r="C54" t="str">
            <v>01.674.359.3-056.000</v>
          </cell>
          <cell r="D54" t="str">
            <v>DRGWL-056-</v>
          </cell>
        </row>
        <row r="55">
          <cell r="A55" t="str">
            <v>B-0057</v>
          </cell>
          <cell r="B55" t="str">
            <v>BINA USAHA MANDIRI MIZUSAWA</v>
          </cell>
          <cell r="C55" t="str">
            <v>01.060.298.5.055.000</v>
          </cell>
          <cell r="D55" t="str">
            <v>CIIMS-055-</v>
          </cell>
        </row>
        <row r="56">
          <cell r="A56" t="str">
            <v>B-0058</v>
          </cell>
          <cell r="B56" t="str">
            <v>BALAI BESAR LOGAM DAN MESIN</v>
          </cell>
          <cell r="C56" t="str">
            <v>00.048.408.9.424.000</v>
          </cell>
          <cell r="D56" t="str">
            <v>ACTPW-424-</v>
          </cell>
        </row>
        <row r="57">
          <cell r="A57" t="str">
            <v>C-0001</v>
          </cell>
          <cell r="B57" t="str">
            <v>CHAKRAPRIMA GITANUSA</v>
          </cell>
          <cell r="C57" t="str">
            <v>1.573.814.9-035</v>
          </cell>
          <cell r="D57" t="str">
            <v>DLODI-035-</v>
          </cell>
        </row>
        <row r="58">
          <cell r="A58" t="str">
            <v>C-0003</v>
          </cell>
          <cell r="B58" t="str">
            <v>CATUR MANDRARAKSA MANDIRI</v>
          </cell>
          <cell r="C58" t="str">
            <v>01.571.392.8-042.000</v>
          </cell>
          <cell r="D58" t="str">
            <v>DLKOE-042-</v>
          </cell>
        </row>
        <row r="59">
          <cell r="A59" t="str">
            <v>C-0005</v>
          </cell>
          <cell r="B59" t="str">
            <v>CIPTATEKNIK MITRA PRATAMA</v>
          </cell>
          <cell r="C59" t="str">
            <v>01.713.531.0-407.000</v>
          </cell>
          <cell r="D59" t="str">
            <v>DTMVB-407-</v>
          </cell>
        </row>
        <row r="60">
          <cell r="A60" t="str">
            <v>C-0006</v>
          </cell>
          <cell r="B60" t="str">
            <v>CITRA FURNITURE</v>
          </cell>
          <cell r="C60" t="str">
            <v>01.393.314.8-003.000</v>
          </cell>
          <cell r="D60" t="str">
            <v>DBHDA-003-</v>
          </cell>
        </row>
        <row r="61">
          <cell r="A61" t="str">
            <v>#C-0007</v>
          </cell>
          <cell r="B61" t="str">
            <v>#CAKRA INFOTIKA CITRANUSA</v>
          </cell>
          <cell r="C61" t="str">
            <v>01.566.818.9-003.000</v>
          </cell>
          <cell r="D61" t="str">
            <v>DLDUG-003-</v>
          </cell>
        </row>
        <row r="62">
          <cell r="A62" t="str">
            <v>C-0007</v>
          </cell>
          <cell r="B62" t="str">
            <v>CAKRA INFOTIKA CITRANUSA</v>
          </cell>
          <cell r="C62" t="str">
            <v>01.566.818.9.413.000</v>
          </cell>
          <cell r="D62" t="str">
            <v>DLDUG-413-</v>
          </cell>
        </row>
        <row r="63">
          <cell r="A63" t="str">
            <v>C-0013</v>
          </cell>
          <cell r="B63" t="str">
            <v>CHANDRAMAHKOTA PRIMA</v>
          </cell>
          <cell r="C63" t="str">
            <v>01.567.363.5-022.000</v>
          </cell>
          <cell r="D63" t="str">
            <v>DLEPF-022-</v>
          </cell>
        </row>
        <row r="64">
          <cell r="A64" t="str">
            <v>C-0019</v>
          </cell>
          <cell r="B64" t="str">
            <v>CAKUNG PRIMA STEEL</v>
          </cell>
          <cell r="C64" t="str">
            <v>01.545.075.2-006.000</v>
          </cell>
          <cell r="D64" t="str">
            <v>DJXPZ-006-</v>
          </cell>
        </row>
        <row r="65">
          <cell r="A65" t="str">
            <v>C-0021</v>
          </cell>
          <cell r="B65" t="str">
            <v>CITRAYASA SARANA PERKASA</v>
          </cell>
          <cell r="C65" t="str">
            <v>1.539.562.7-022</v>
          </cell>
          <cell r="D65" t="str">
            <v>DJPLY-022-</v>
          </cell>
        </row>
        <row r="66">
          <cell r="A66" t="str">
            <v>C-0023</v>
          </cell>
          <cell r="B66" t="str">
            <v>CIPTA HYDROPOWER ABADI</v>
          </cell>
          <cell r="C66" t="str">
            <v>01.318.436.1-031.000</v>
          </cell>
          <cell r="D66" t="str">
            <v>CXAJC-031-</v>
          </cell>
        </row>
        <row r="67">
          <cell r="A67" t="str">
            <v>C-0027</v>
          </cell>
          <cell r="B67" t="str">
            <v>CATRA NUSANTARA BERSAMA</v>
          </cell>
          <cell r="C67" t="str">
            <v>01.362.046.3-033.000</v>
          </cell>
          <cell r="D67" t="str">
            <v>CZMWK-033-</v>
          </cell>
        </row>
        <row r="68">
          <cell r="A68" t="str">
            <v>C-0028</v>
          </cell>
          <cell r="B68" t="str">
            <v>CATHAYSINDO BUMI PRIMA</v>
          </cell>
          <cell r="C68" t="str">
            <v>01.330.052.0-032.000</v>
          </cell>
          <cell r="D68" t="str">
            <v>CXRNW-032-</v>
          </cell>
        </row>
        <row r="69">
          <cell r="A69" t="str">
            <v>C-0029</v>
          </cell>
          <cell r="B69" t="str">
            <v>CENTRAL BEARINDO INTERNATIONAL</v>
          </cell>
          <cell r="C69" t="str">
            <v>01.691.234.7.026.000</v>
          </cell>
          <cell r="D69" t="str">
            <v>DSFVM-026-</v>
          </cell>
        </row>
        <row r="70">
          <cell r="A70" t="str">
            <v>C-0030</v>
          </cell>
          <cell r="B70" t="str">
            <v>CARDINDO CITRABUANA</v>
          </cell>
          <cell r="C70" t="str">
            <v>01.656.408.0.035.000</v>
          </cell>
          <cell r="D70" t="str">
            <v>DQGIA-035-</v>
          </cell>
        </row>
        <row r="71">
          <cell r="A71" t="str">
            <v>C-0031</v>
          </cell>
          <cell r="B71" t="str">
            <v>CITRA PRIMA SURYA</v>
          </cell>
          <cell r="C71" t="str">
            <v>01.989.385.8.003.000</v>
          </cell>
          <cell r="D71" t="str">
            <v>EJEWV-003-</v>
          </cell>
        </row>
        <row r="72">
          <cell r="A72" t="str">
            <v>C-0032</v>
          </cell>
          <cell r="B72" t="str">
            <v>COLUMBIA CHROME INDONESIA</v>
          </cell>
          <cell r="C72" t="str">
            <v>01.069.456.0.052.000</v>
          </cell>
          <cell r="D72" t="str">
            <v>CIWAY-052-</v>
          </cell>
        </row>
        <row r="73">
          <cell r="A73" t="str">
            <v>C-0033</v>
          </cell>
          <cell r="B73" t="str">
            <v>CAHAYA PUTRA RAHARDJO</v>
          </cell>
          <cell r="C73" t="str">
            <v>02.055.432.5.036.000</v>
          </cell>
          <cell r="D73" t="str">
            <v>EMYPC-036-</v>
          </cell>
        </row>
        <row r="74">
          <cell r="A74" t="str">
            <v>C-0034</v>
          </cell>
          <cell r="B74" t="str">
            <v>CAHAYA LUMASINDO</v>
          </cell>
          <cell r="C74" t="str">
            <v>02.228.618.1-041.000</v>
          </cell>
          <cell r="D74" t="str">
            <v>EWUUC-041-</v>
          </cell>
        </row>
        <row r="75">
          <cell r="A75" t="str">
            <v>C-0035</v>
          </cell>
          <cell r="B75" t="str">
            <v>CIDAS SUPRA METALINDO</v>
          </cell>
          <cell r="C75" t="str">
            <v>01.856.650.5-403.000</v>
          </cell>
          <cell r="D75" t="str">
            <v>EBQNQ-403-</v>
          </cell>
        </row>
        <row r="76">
          <cell r="A76" t="str">
            <v>C-0036</v>
          </cell>
          <cell r="B76" t="str">
            <v>CAHAYA PUTRA PERSADAS</v>
          </cell>
          <cell r="C76" t="str">
            <v>02.095.416.0-402.000</v>
          </cell>
          <cell r="D76" t="str">
            <v>EPFSY-402-</v>
          </cell>
        </row>
        <row r="77">
          <cell r="A77" t="str">
            <v>#D-0003</v>
          </cell>
          <cell r="B77" t="str">
            <v>P.B.M. DHARMA LAUTAN NUSANTARA TANJUNG PRIOK</v>
          </cell>
          <cell r="C77" t="str">
            <v>1.061.034.3-051</v>
          </cell>
          <cell r="D77" t="str">
            <v>CIJPA-051-</v>
          </cell>
        </row>
        <row r="78">
          <cell r="A78" t="str">
            <v>D-0003</v>
          </cell>
          <cell r="B78" t="str">
            <v>P.B.M. PT.DHARMA LAUTAN NUSANTARA TANJUNG PRIOK</v>
          </cell>
          <cell r="C78" t="str">
            <v>01.061.034.3-051.000</v>
          </cell>
          <cell r="D78" t="str">
            <v>CIJPA-051-</v>
          </cell>
        </row>
        <row r="79">
          <cell r="A79" t="str">
            <v>D-0004</v>
          </cell>
          <cell r="B79" t="str">
            <v>DWIJAYA SELARAS</v>
          </cell>
          <cell r="C79" t="str">
            <v>01.724.724.8-028.000</v>
          </cell>
          <cell r="D79" t="str">
            <v>DUDJO-028-</v>
          </cell>
        </row>
        <row r="80">
          <cell r="A80" t="str">
            <v>D-0010</v>
          </cell>
          <cell r="B80" t="str">
            <v>DEWI WANAHAYU</v>
          </cell>
          <cell r="C80" t="str">
            <v>1.360.826.0-016</v>
          </cell>
          <cell r="D80" t="str">
            <v>CZLBM-016-</v>
          </cell>
        </row>
        <row r="81">
          <cell r="A81" t="str">
            <v>D-0011</v>
          </cell>
          <cell r="B81" t="str">
            <v>DIRGARAYA HARSA</v>
          </cell>
          <cell r="C81" t="str">
            <v>01.686.444.9-033.000</v>
          </cell>
          <cell r="D81" t="str">
            <v>DRYTG-033-</v>
          </cell>
        </row>
        <row r="82">
          <cell r="A82" t="str">
            <v>D-0012</v>
          </cell>
          <cell r="B82" t="str">
            <v>DUTALUB INTI PRATAMA</v>
          </cell>
          <cell r="C82" t="str">
            <v>01.876.051.2-413.000</v>
          </cell>
          <cell r="D82" t="str">
            <v>ECTFV-413-</v>
          </cell>
        </row>
        <row r="83">
          <cell r="A83" t="str">
            <v>D-0013</v>
          </cell>
          <cell r="B83" t="str">
            <v xml:space="preserve">DENKO WAHANA SAKTI </v>
          </cell>
          <cell r="C83" t="str">
            <v>01.654.230.0-028.000</v>
          </cell>
          <cell r="D83" t="str">
            <v>DQDCG-028-</v>
          </cell>
        </row>
        <row r="84">
          <cell r="A84" t="str">
            <v>D-0014</v>
          </cell>
          <cell r="B84" t="str">
            <v>DHARMA LINGGAUTAMA</v>
          </cell>
          <cell r="C84" t="str">
            <v>01.359.146.6-026.000</v>
          </cell>
          <cell r="D84" t="str">
            <v>CZIOW-026-</v>
          </cell>
        </row>
        <row r="85">
          <cell r="A85" t="str">
            <v>D-0015</v>
          </cell>
          <cell r="B85" t="str">
            <v>DITOSA</v>
          </cell>
          <cell r="C85" t="str">
            <v>01.310.112.6-025.000</v>
          </cell>
          <cell r="D85" t="str">
            <v>CWOAY-025-</v>
          </cell>
        </row>
        <row r="86">
          <cell r="A86" t="str">
            <v>D-0016</v>
          </cell>
          <cell r="B86" t="str">
            <v>DINAMIKA NUANSA TERPADU</v>
          </cell>
          <cell r="C86" t="str">
            <v>01.881.675.1-002.000</v>
          </cell>
          <cell r="D86" t="str">
            <v>EDBOD-002-</v>
          </cell>
        </row>
        <row r="87">
          <cell r="A87" t="str">
            <v>D-0017</v>
          </cell>
          <cell r="B87" t="str">
            <v>DAISY MUTIARA SAMUDRA</v>
          </cell>
          <cell r="C87" t="str">
            <v>01.841.367.4.042.000</v>
          </cell>
          <cell r="D87" t="str">
            <v>EATXV-042-</v>
          </cell>
        </row>
        <row r="88">
          <cell r="A88" t="str">
            <v>D-0018</v>
          </cell>
          <cell r="B88" t="str">
            <v>DESKAHINDO UTAMA</v>
          </cell>
          <cell r="C88" t="str">
            <v>01.385.938.4-028.000</v>
          </cell>
          <cell r="D88" t="str">
            <v>DAWFI-028-</v>
          </cell>
        </row>
        <row r="89">
          <cell r="A89" t="str">
            <v>D-0019</v>
          </cell>
          <cell r="B89" t="str">
            <v>DHARMA PRECISION TOOLS</v>
          </cell>
          <cell r="C89" t="str">
            <v>01.081.614.8-413.000</v>
          </cell>
          <cell r="D89" t="str">
            <v>CJOAO-413-</v>
          </cell>
        </row>
        <row r="90">
          <cell r="A90" t="str">
            <v>D-0020</v>
          </cell>
          <cell r="B90" t="str">
            <v>DONGWOO ENVIRONMENTAL INDONESIA</v>
          </cell>
          <cell r="C90" t="str">
            <v>01.869.266.5-413.001</v>
          </cell>
          <cell r="D90" t="str">
            <v>ECJEW-413-</v>
          </cell>
        </row>
        <row r="91">
          <cell r="A91" t="str">
            <v>E-0001</v>
          </cell>
          <cell r="B91" t="str">
            <v>EKATAMA PUTRA PERKASA</v>
          </cell>
          <cell r="C91" t="str">
            <v>01.393.966.5-026.000</v>
          </cell>
          <cell r="D91" t="str">
            <v>DBICC-026-</v>
          </cell>
        </row>
        <row r="92">
          <cell r="A92" t="str">
            <v>E-0007</v>
          </cell>
          <cell r="B92" t="str">
            <v>ENAM DELAPAN</v>
          </cell>
          <cell r="C92" t="str">
            <v>1.786.311.9-407</v>
          </cell>
          <cell r="D92" t="str">
            <v>DXQMH-407-</v>
          </cell>
        </row>
        <row r="93">
          <cell r="A93" t="str">
            <v>E-0008</v>
          </cell>
          <cell r="B93" t="str">
            <v>EONCHEMICALS PUTRA</v>
          </cell>
          <cell r="C93" t="str">
            <v>01.328.225.6-015.000</v>
          </cell>
          <cell r="D93" t="str">
            <v>CXOVP-015-</v>
          </cell>
        </row>
        <row r="94">
          <cell r="A94" t="str">
            <v>E-0009</v>
          </cell>
          <cell r="B94" t="str">
            <v>ERNI JUTA AGUNG, PT.</v>
          </cell>
          <cell r="C94" t="str">
            <v>1.624.551.6-002</v>
          </cell>
          <cell r="D94" t="str">
            <v>DOLET-002-</v>
          </cell>
        </row>
        <row r="95">
          <cell r="A95" t="str">
            <v>E-0010</v>
          </cell>
          <cell r="B95" t="str">
            <v>EQUIPINDO PERKASA</v>
          </cell>
          <cell r="C95" t="str">
            <v>02.269.885.6-043.000</v>
          </cell>
          <cell r="D95" t="str">
            <v>EZDVH-043-</v>
          </cell>
        </row>
        <row r="96">
          <cell r="A96" t="str">
            <v>E-0011</v>
          </cell>
          <cell r="B96" t="str">
            <v>ERAKOMP INFONUSA</v>
          </cell>
          <cell r="C96" t="str">
            <v>01.329.812.0-029.000</v>
          </cell>
          <cell r="D96" t="str">
            <v>CXREQ-029-</v>
          </cell>
        </row>
        <row r="97">
          <cell r="A97" t="str">
            <v>F-0001</v>
          </cell>
          <cell r="B97" t="str">
            <v>FIRST MACHINERY TRADE, CO.</v>
          </cell>
          <cell r="C97" t="str">
            <v>01.303.358.4-026.000</v>
          </cell>
          <cell r="D97" t="str">
            <v>CWEBE-026-</v>
          </cell>
        </row>
        <row r="98">
          <cell r="A98" t="str">
            <v>F-0002</v>
          </cell>
          <cell r="B98" t="str">
            <v>FAJAR TAURUS</v>
          </cell>
          <cell r="C98" t="str">
            <v>01.309.162.4.005.000</v>
          </cell>
          <cell r="D98" t="str">
            <v>CWMQK-005-</v>
          </cell>
        </row>
        <row r="99">
          <cell r="A99" t="str">
            <v>F-0003</v>
          </cell>
          <cell r="B99" t="str">
            <v>FANUC GE AUTOMATION INDONESIA</v>
          </cell>
          <cell r="C99" t="str">
            <v>01.061.728.0-424.001</v>
          </cell>
          <cell r="D99" t="str">
            <v>CIKPS-424-</v>
          </cell>
        </row>
        <row r="100">
          <cell r="A100" t="str">
            <v>F-0007</v>
          </cell>
          <cell r="B100" t="str">
            <v>FUJITSU SYSTEMS INDONESIA</v>
          </cell>
          <cell r="C100" t="str">
            <v>1.070.967.3-056</v>
          </cell>
          <cell r="D100" t="str">
            <v>CIYHB-056-</v>
          </cell>
        </row>
        <row r="101">
          <cell r="A101" t="str">
            <v>F-0008</v>
          </cell>
          <cell r="B101" t="str">
            <v>FUJI TECHNICA INDONESIA</v>
          </cell>
          <cell r="C101" t="str">
            <v>01.071.093.7-408.001</v>
          </cell>
          <cell r="D101" t="str">
            <v>CIYLX-408-</v>
          </cell>
        </row>
        <row r="102">
          <cell r="A102" t="str">
            <v>F-0009</v>
          </cell>
          <cell r="B102" t="str">
            <v>FRISINDO MITRA USAHA</v>
          </cell>
          <cell r="C102" t="str">
            <v>01.566.544.1-041.000</v>
          </cell>
          <cell r="D102" t="str">
            <v>DLDJS-041-</v>
          </cell>
        </row>
        <row r="103">
          <cell r="A103" t="str">
            <v>F-0010</v>
          </cell>
          <cell r="B103" t="str">
            <v>FILEMON INTI MACHINERY</v>
          </cell>
          <cell r="C103" t="str">
            <v>01.952.134.3-043.000</v>
          </cell>
          <cell r="D103" t="str">
            <v>EHBUC-043-</v>
          </cell>
        </row>
        <row r="104">
          <cell r="A104" t="str">
            <v>G-0007</v>
          </cell>
          <cell r="B104" t="str">
            <v>GARUDA INDONESIA</v>
          </cell>
          <cell r="C104" t="str">
            <v>01.001.634.3-051.000</v>
          </cell>
          <cell r="D104">
            <v>0</v>
          </cell>
        </row>
        <row r="105">
          <cell r="A105" t="str">
            <v>G-0010</v>
          </cell>
          <cell r="B105" t="str">
            <v>GEMAR LAUT BIRU</v>
          </cell>
          <cell r="C105" t="str">
            <v>01.368.949.2-042.000</v>
          </cell>
          <cell r="D105" t="str">
            <v>CZXBX-042-</v>
          </cell>
        </row>
        <row r="106">
          <cell r="A106" t="str">
            <v>G-0013</v>
          </cell>
          <cell r="B106" t="str">
            <v>GERMANTARA TOOLINDO SISTEMA (GTS)</v>
          </cell>
          <cell r="C106" t="str">
            <v>1.397.159.3-043</v>
          </cell>
          <cell r="D106" t="str">
            <v>DBMUX-043-</v>
          </cell>
        </row>
        <row r="107">
          <cell r="A107" t="str">
            <v>G-0019</v>
          </cell>
          <cell r="B107" t="str">
            <v>GAJAH TUNGGAL PRAKARSA</v>
          </cell>
          <cell r="C107" t="str">
            <v>01.120.432.8-402.000</v>
          </cell>
          <cell r="D107" t="str">
            <v>CLTLO-402-</v>
          </cell>
        </row>
        <row r="108">
          <cell r="A108" t="str">
            <v>G-0020</v>
          </cell>
          <cell r="B108" t="str">
            <v>GEMA NUSANTARA PERKASA</v>
          </cell>
          <cell r="C108" t="str">
            <v>1.324.769.7-026</v>
          </cell>
          <cell r="D108" t="str">
            <v>CXJSR-026-</v>
          </cell>
        </row>
        <row r="109">
          <cell r="A109" t="str">
            <v>G-0021</v>
          </cell>
          <cell r="B109" t="str">
            <v>GML PERFORMANCE CONSULTING, PT.</v>
          </cell>
          <cell r="C109" t="str">
            <v>1.957.651.1-056</v>
          </cell>
          <cell r="D109" t="str">
            <v>EHJYH-056-</v>
          </cell>
        </row>
        <row r="110">
          <cell r="A110" t="str">
            <v>G-0022</v>
          </cell>
          <cell r="B110" t="str">
            <v>GRAHA KERINDO UTAMA</v>
          </cell>
          <cell r="C110" t="str">
            <v>01.385.526.7-413.001</v>
          </cell>
          <cell r="D110" t="str">
            <v>DAVPM-413-</v>
          </cell>
        </row>
        <row r="111">
          <cell r="A111" t="str">
            <v>G-0023</v>
          </cell>
          <cell r="B111" t="str">
            <v>GUNINDO TRIMUKTI, PT.</v>
          </cell>
          <cell r="C111" t="str">
            <v>01.341.701.9-043.000</v>
          </cell>
          <cell r="D111" t="str">
            <v>CYITX-043-</v>
          </cell>
        </row>
        <row r="112">
          <cell r="A112" t="str">
            <v>G-0024</v>
          </cell>
          <cell r="B112" t="str">
            <v>GUNUNG RAJA PAKSI, PT.</v>
          </cell>
          <cell r="C112" t="str">
            <v>01.509.224.0-413.000</v>
          </cell>
          <cell r="D112" t="str">
            <v>DHWPC-413-</v>
          </cell>
        </row>
        <row r="113">
          <cell r="A113" t="str">
            <v>G-0025</v>
          </cell>
          <cell r="B113" t="str">
            <v>GEMA HANDAYANI LINTAS GLOBAL</v>
          </cell>
          <cell r="C113" t="str">
            <v>01.840.949.0-042.000</v>
          </cell>
          <cell r="D113" t="str">
            <v>EATHT-042-</v>
          </cell>
        </row>
        <row r="114">
          <cell r="A114" t="str">
            <v>G-0026</v>
          </cell>
          <cell r="B114" t="str">
            <v>GEMANTING ADITYA ENGINEERING</v>
          </cell>
          <cell r="C114" t="str">
            <v>02.125.653.2-002.000</v>
          </cell>
          <cell r="D114" t="str">
            <v>EQYLX-002-</v>
          </cell>
        </row>
        <row r="115">
          <cell r="A115" t="str">
            <v>H-0001</v>
          </cell>
          <cell r="B115" t="str">
            <v>HANKEN INDONESIA</v>
          </cell>
          <cell r="C115" t="str">
            <v>01.070.990.5-413.001</v>
          </cell>
          <cell r="D115" t="str">
            <v>CIYHY-413-</v>
          </cell>
        </row>
        <row r="116">
          <cell r="A116" t="str">
            <v>H-0002</v>
          </cell>
          <cell r="B116" t="str">
            <v>HARRISMA AGUNG JAYA</v>
          </cell>
          <cell r="C116" t="str">
            <v>01.395.668.5-035.000</v>
          </cell>
          <cell r="D116" t="str">
            <v>DBKPO-035-</v>
          </cell>
        </row>
        <row r="117">
          <cell r="A117" t="str">
            <v>H-0003</v>
          </cell>
          <cell r="B117" t="str">
            <v>HITACHI CONSTRUCTION MACHINERY INDONESIA</v>
          </cell>
          <cell r="C117" t="str">
            <v>01.081.578.5.407.000</v>
          </cell>
          <cell r="D117" t="str">
            <v>CJNZE-407-</v>
          </cell>
        </row>
        <row r="118">
          <cell r="A118" t="str">
            <v>H-0006</v>
          </cell>
          <cell r="B118" t="str">
            <v>HEWLETT - PACKARD BERCA SERVISINDO</v>
          </cell>
          <cell r="C118" t="str">
            <v>1.070.857.6-056</v>
          </cell>
          <cell r="D118" t="str">
            <v>CITCV-056-</v>
          </cell>
        </row>
        <row r="119">
          <cell r="A119" t="str">
            <v>H-0007</v>
          </cell>
          <cell r="B119" t="str">
            <v>HAKAN NUSANTARA</v>
          </cell>
          <cell r="C119" t="str">
            <v>1.317.663.1-056</v>
          </cell>
          <cell r="D119" t="str">
            <v>CWZFJ-056-</v>
          </cell>
        </row>
        <row r="120">
          <cell r="A120" t="str">
            <v>H-0017</v>
          </cell>
          <cell r="B120" t="str">
            <v>HASIL INDOJAYA SERASI</v>
          </cell>
          <cell r="C120" t="str">
            <v>1.788.386.9-031</v>
          </cell>
          <cell r="D120" t="str">
            <v>DXTOC-031-</v>
          </cell>
        </row>
        <row r="121">
          <cell r="A121" t="str">
            <v>H-0019</v>
          </cell>
          <cell r="B121" t="str">
            <v>HYDRAULIC SYSTEM SERVISIKA</v>
          </cell>
          <cell r="C121" t="str">
            <v>01.920.301.7-002.001</v>
          </cell>
          <cell r="D121" t="str">
            <v>EFGRT-002-</v>
          </cell>
        </row>
        <row r="122">
          <cell r="A122" t="str">
            <v>H-0020</v>
          </cell>
          <cell r="B122" t="str">
            <v>HENTA JAYA MANDIRI</v>
          </cell>
          <cell r="C122" t="str">
            <v>01.737.248.3-035.000</v>
          </cell>
          <cell r="D122" t="str">
            <v>DUVXG-035-</v>
          </cell>
        </row>
        <row r="123">
          <cell r="A123" t="str">
            <v>H-0022</v>
          </cell>
          <cell r="B123" t="str">
            <v>HAMASA STEEL CENTRE, PT.</v>
          </cell>
          <cell r="C123" t="str">
            <v>01.557.205.0-026.000</v>
          </cell>
          <cell r="D123" t="str">
            <v>DKPON-026-</v>
          </cell>
        </row>
        <row r="124">
          <cell r="A124" t="str">
            <v>H-0023</v>
          </cell>
          <cell r="B124" t="str">
            <v>HARPINDO SUKSESTAMA.PT</v>
          </cell>
          <cell r="C124" t="str">
            <v>01.762.837.1.023.000</v>
          </cell>
          <cell r="D124" t="str">
            <v>DWHTL-023-</v>
          </cell>
        </row>
        <row r="125">
          <cell r="A125" t="str">
            <v>H-0024</v>
          </cell>
          <cell r="B125" t="str">
            <v>HIMALAYA EVEREST JAYA</v>
          </cell>
          <cell r="C125" t="str">
            <v>01.301.151.5-413.001</v>
          </cell>
          <cell r="D125" t="str">
            <v>CWAUH-413-</v>
          </cell>
        </row>
        <row r="126">
          <cell r="A126" t="str">
            <v>H-0025</v>
          </cell>
          <cell r="B126" t="str">
            <v>HALUAN UTAMA MAJU</v>
          </cell>
          <cell r="C126" t="str">
            <v>01.350.179.6-004.000</v>
          </cell>
          <cell r="D126" t="str">
            <v>CYVHZ-004-</v>
          </cell>
        </row>
        <row r="127">
          <cell r="A127" t="str">
            <v>H-0026</v>
          </cell>
          <cell r="B127" t="str">
            <v>HASINDO SUKSES</v>
          </cell>
          <cell r="C127" t="str">
            <v>02.188.092.7-031.000</v>
          </cell>
          <cell r="D127" t="str">
            <v>EUMVK-031-</v>
          </cell>
        </row>
        <row r="128">
          <cell r="A128" t="str">
            <v>H-0027</v>
          </cell>
          <cell r="B128" t="str">
            <v>HORITA INDONESIA</v>
          </cell>
          <cell r="C128" t="str">
            <v>02.181.839.8-006.000</v>
          </cell>
          <cell r="D128" t="str">
            <v>EUDOX-006-</v>
          </cell>
        </row>
        <row r="129">
          <cell r="A129" t="str">
            <v>I-0006</v>
          </cell>
          <cell r="B129" t="str">
            <v>BUT IWATANI ENGINEERING INT. CORP.</v>
          </cell>
          <cell r="C129" t="str">
            <v>01.757.967.3-053.000</v>
          </cell>
          <cell r="D129" t="str">
            <v>DWAOD-053-</v>
          </cell>
        </row>
        <row r="130">
          <cell r="A130" t="str">
            <v>I-0012</v>
          </cell>
          <cell r="B130" t="str">
            <v>DAMIANUS ALAM (IMPEX COMPONENTS IND.)</v>
          </cell>
          <cell r="C130" t="str">
            <v>6.631.270.3-035</v>
          </cell>
          <cell r="D130" t="str">
            <v>ONHOW-035-</v>
          </cell>
        </row>
        <row r="131">
          <cell r="A131" t="str">
            <v>I-0013</v>
          </cell>
          <cell r="B131" t="str">
            <v>INTERKIMIA MURNIJAYA</v>
          </cell>
          <cell r="C131" t="str">
            <v>01.325.636.7-407.000</v>
          </cell>
          <cell r="D131" t="str">
            <v>CXLAA-407-</v>
          </cell>
        </row>
        <row r="132">
          <cell r="A132" t="str">
            <v>I-0014</v>
          </cell>
          <cell r="B132" t="str">
            <v>IKIMURA INDO TOOLS CENTER</v>
          </cell>
          <cell r="C132" t="str">
            <v>1.569.999.4-026</v>
          </cell>
          <cell r="D132" t="str">
            <v>DLIMP-026-</v>
          </cell>
        </row>
        <row r="133">
          <cell r="A133" t="str">
            <v>I-0017</v>
          </cell>
          <cell r="B133" t="str">
            <v>INTAN MOTOR, CV</v>
          </cell>
          <cell r="C133" t="str">
            <v>01.370.201.4-041.000</v>
          </cell>
          <cell r="D133" t="str">
            <v>CZYYB-041-</v>
          </cell>
        </row>
        <row r="134">
          <cell r="A134" t="str">
            <v>I-0021</v>
          </cell>
          <cell r="B134" t="str">
            <v>IWATANI INDUSTRIAL GAS INDONESIA</v>
          </cell>
          <cell r="C134" t="str">
            <v>01.071.718.9-408.001</v>
          </cell>
          <cell r="D134" t="str">
            <v>CIZJY-408-</v>
          </cell>
        </row>
        <row r="135">
          <cell r="A135" t="str">
            <v>I-0024</v>
          </cell>
          <cell r="B135" t="str">
            <v>INDO DAYA ABADI SAKTI</v>
          </cell>
          <cell r="C135" t="str">
            <v>01.566.865.0-003.000</v>
          </cell>
          <cell r="D135" t="str">
            <v>DLDWB-003-</v>
          </cell>
        </row>
        <row r="136">
          <cell r="A136" t="str">
            <v>I-0025</v>
          </cell>
          <cell r="B136" t="str">
            <v>INTRADA SARANA SAMUDERA</v>
          </cell>
          <cell r="C136" t="str">
            <v>1.877.450.5-026</v>
          </cell>
          <cell r="D136" t="str">
            <v>ECVHQ-026-</v>
          </cell>
        </row>
        <row r="137">
          <cell r="A137" t="str">
            <v>I-0026</v>
          </cell>
          <cell r="B137" t="str">
            <v>INDOMAS EKAPUTRA</v>
          </cell>
          <cell r="C137" t="str">
            <v>01.721.369.5-032.000</v>
          </cell>
          <cell r="D137" t="str">
            <v>DTYKN-032-</v>
          </cell>
        </row>
        <row r="138">
          <cell r="A138" t="str">
            <v>I-0027</v>
          </cell>
          <cell r="B138" t="str">
            <v>INFOSWARA GEMA BHUWANA</v>
          </cell>
          <cell r="C138" t="str">
            <v>01.893.910.8-061.000</v>
          </cell>
          <cell r="D138" t="str">
            <v>EDTQS-061-</v>
          </cell>
        </row>
        <row r="139">
          <cell r="A139" t="str">
            <v>I-0028</v>
          </cell>
          <cell r="B139" t="str">
            <v>INDOMALCO INFO CENTER</v>
          </cell>
          <cell r="C139" t="str">
            <v>02.115.578.3-056.000</v>
          </cell>
          <cell r="D139" t="str">
            <v>EQJOK-056-</v>
          </cell>
        </row>
        <row r="140">
          <cell r="A140" t="str">
            <v>I-0029</v>
          </cell>
          <cell r="B140" t="str">
            <v>IMAGINE  GLOBAL NETWORK, PT.</v>
          </cell>
          <cell r="C140" t="str">
            <v>02.076.609.3-041.000</v>
          </cell>
          <cell r="D140" t="str">
            <v>EODXP-041-</v>
          </cell>
        </row>
        <row r="141">
          <cell r="A141" t="str">
            <v>I-0030</v>
          </cell>
          <cell r="B141" t="str">
            <v>ISKANDAYA BAJA PERKASA, PT.</v>
          </cell>
          <cell r="C141" t="str">
            <v>01.719.185.9-408.000</v>
          </cell>
          <cell r="D141" t="str">
            <v>DTPEN-408-</v>
          </cell>
        </row>
        <row r="142">
          <cell r="A142" t="str">
            <v>I-0032</v>
          </cell>
          <cell r="B142" t="str">
            <v>INTANCO PRECISION TOOLS</v>
          </cell>
          <cell r="C142" t="str">
            <v>01.081.614.8-413.000</v>
          </cell>
          <cell r="D142" t="str">
            <v>CJOAO-413-</v>
          </cell>
        </row>
        <row r="143">
          <cell r="A143" t="str">
            <v>I-0031</v>
          </cell>
          <cell r="B143" t="str">
            <v>INDRAGRAHA NUSAPLASINDO</v>
          </cell>
          <cell r="C143" t="str">
            <v>01.718.193.4-029.000</v>
          </cell>
          <cell r="D143" t="str">
            <v>DTTSJ-029-</v>
          </cell>
        </row>
        <row r="144">
          <cell r="A144" t="str">
            <v>I-0007</v>
          </cell>
          <cell r="B144" t="str">
            <v>INDOSAT MEGA MEDIA</v>
          </cell>
          <cell r="C144" t="str">
            <v>01.061.147.3-051.000</v>
          </cell>
          <cell r="D144">
            <v>0</v>
          </cell>
        </row>
        <row r="145">
          <cell r="A145" t="str">
            <v>I-0033</v>
          </cell>
          <cell r="B145" t="str">
            <v>INDO PRATAMA SEJAHTERA</v>
          </cell>
          <cell r="C145" t="str">
            <v>02.296.522.2-041.000</v>
          </cell>
          <cell r="D145" t="str">
            <v>FARFU-041-</v>
          </cell>
        </row>
        <row r="146">
          <cell r="A146" t="str">
            <v>I-0034</v>
          </cell>
          <cell r="B146" t="str">
            <v>INDOBEARING PERKASA</v>
          </cell>
          <cell r="C146" t="str">
            <v>01.970.040.0-026.000</v>
          </cell>
          <cell r="D146" t="str">
            <v>EICGU-026-</v>
          </cell>
        </row>
        <row r="147">
          <cell r="A147" t="str">
            <v>I-0035</v>
          </cell>
          <cell r="B147" t="str">
            <v>INDOMARINE LTD.</v>
          </cell>
          <cell r="C147" t="str">
            <v>01.302.390.8.017.000</v>
          </cell>
          <cell r="D147" t="str">
            <v>CWCPY-017-</v>
          </cell>
        </row>
        <row r="148">
          <cell r="A148" t="str">
            <v>J-0002</v>
          </cell>
          <cell r="B148" t="str">
            <v>JASPRIM DINAMIKA GLOBAL</v>
          </cell>
          <cell r="C148" t="str">
            <v>01.877.055.2-026.000</v>
          </cell>
          <cell r="D148" t="str">
            <v>ECUSL-026-</v>
          </cell>
        </row>
        <row r="149">
          <cell r="A149" t="str">
            <v>J-0005</v>
          </cell>
          <cell r="B149" t="str">
            <v>JABABEKA INFRASTRUKTUR</v>
          </cell>
          <cell r="C149" t="str">
            <v>01.786.336.6-413.000</v>
          </cell>
          <cell r="D149" t="str">
            <v>DXQNG-413-</v>
          </cell>
        </row>
        <row r="150">
          <cell r="A150" t="str">
            <v>J-0009</v>
          </cell>
          <cell r="B150" t="str">
            <v>JAKARTA INTERNATIONAL CONTAINER TERMINAL</v>
          </cell>
          <cell r="C150" t="str">
            <v>01.886.839.8-091.000</v>
          </cell>
          <cell r="D150" t="str">
            <v>EDJET-091-</v>
          </cell>
        </row>
        <row r="151">
          <cell r="A151" t="str">
            <v>J-0010</v>
          </cell>
          <cell r="B151" t="str">
            <v>JASA ANGKASA SEMESTA</v>
          </cell>
          <cell r="C151" t="str">
            <v>01.065.322.8-402.001</v>
          </cell>
          <cell r="D151" t="str">
            <v>CIPXY-402-</v>
          </cell>
        </row>
        <row r="152">
          <cell r="A152" t="str">
            <v>J-0011</v>
          </cell>
          <cell r="B152" t="str">
            <v>JAKASIS TEKNOLOGI</v>
          </cell>
          <cell r="C152" t="str">
            <v>01.777.660.0-032.000</v>
          </cell>
          <cell r="D152" t="str">
            <v>DXDRO-032-</v>
          </cell>
        </row>
        <row r="153">
          <cell r="A153" t="str">
            <v>J-0012</v>
          </cell>
          <cell r="B153" t="str">
            <v>JAYA READYMIX</v>
          </cell>
          <cell r="C153" t="str">
            <v>01.000.193.1.052.000</v>
          </cell>
          <cell r="D153" t="str">
            <v>CEXOZ-052-</v>
          </cell>
        </row>
        <row r="154">
          <cell r="A154" t="str">
            <v>J-0013</v>
          </cell>
          <cell r="B154" t="str">
            <v>JAYA METAL TEKNIKA</v>
          </cell>
          <cell r="C154" t="str">
            <v>02.063.182.6-041.000</v>
          </cell>
          <cell r="D154" t="str">
            <v>ENKBE-041-</v>
          </cell>
        </row>
        <row r="155">
          <cell r="A155" t="str">
            <v>J-0014</v>
          </cell>
          <cell r="B155" t="str">
            <v>JALY INDONESIA UTAMA</v>
          </cell>
          <cell r="C155" t="str">
            <v>01.495.154.5-403.000</v>
          </cell>
          <cell r="D155" t="str">
            <v>DHBTY-403-</v>
          </cell>
        </row>
        <row r="156">
          <cell r="A156" t="str">
            <v>K-0004</v>
          </cell>
          <cell r="B156" t="str">
            <v>KATSUSHIRO MATEX CO., LTD.</v>
          </cell>
          <cell r="C156">
            <v>0</v>
          </cell>
          <cell r="D156" t="str">
            <v>SSP.</v>
          </cell>
        </row>
        <row r="157">
          <cell r="A157" t="str">
            <v>K-0005</v>
          </cell>
          <cell r="B157" t="str">
            <v>KAWAMURA INDAH</v>
          </cell>
          <cell r="C157" t="str">
            <v>01.071.212.3.408.001</v>
          </cell>
          <cell r="D157" t="str">
            <v>CIYQM-408-</v>
          </cell>
        </row>
        <row r="158">
          <cell r="A158" t="str">
            <v>K-0008</v>
          </cell>
          <cell r="B158" t="str">
            <v>KOIKE SANSO KOGYO CO., LTD.</v>
          </cell>
          <cell r="C158">
            <v>0</v>
          </cell>
          <cell r="D158" t="str">
            <v>SSP.</v>
          </cell>
        </row>
        <row r="159">
          <cell r="A159" t="str">
            <v>K-0009</v>
          </cell>
          <cell r="B159" t="str">
            <v>KOMATSU INDONESIA Tbk</v>
          </cell>
          <cell r="C159" t="str">
            <v>01.060.100.3-092.000</v>
          </cell>
          <cell r="D159" t="str">
            <v>CIIFC-092-</v>
          </cell>
        </row>
        <row r="160">
          <cell r="A160" t="str">
            <v>K-0010</v>
          </cell>
          <cell r="B160" t="str">
            <v>KOMATSU LOGISTICS CORPORATION</v>
          </cell>
          <cell r="C160">
            <v>0</v>
          </cell>
          <cell r="D160" t="str">
            <v>SSP.</v>
          </cell>
        </row>
        <row r="161">
          <cell r="A161" t="str">
            <v>#K-0015</v>
          </cell>
          <cell r="B161" t="str">
            <v>KARYA ABDI LUHUR</v>
          </cell>
          <cell r="C161" t="str">
            <v>01.369.026.8-042.000</v>
          </cell>
          <cell r="D161" t="str">
            <v>CZXEW-042-</v>
          </cell>
        </row>
        <row r="162">
          <cell r="A162" t="str">
            <v>K-0015</v>
          </cell>
          <cell r="B162" t="str">
            <v>KARYA ABDI LUHUR</v>
          </cell>
          <cell r="C162" t="str">
            <v>01.369.026.8-045.000</v>
          </cell>
          <cell r="D162" t="str">
            <v>CZXEW-045-</v>
          </cell>
        </row>
        <row r="163">
          <cell r="A163" t="str">
            <v>K-0018</v>
          </cell>
          <cell r="B163" t="str">
            <v>KAWAN LAMA SEJAHTERA</v>
          </cell>
          <cell r="C163" t="str">
            <v>01.363.367.2-035.000</v>
          </cell>
          <cell r="D163" t="str">
            <v>CZOVF-035-</v>
          </cell>
        </row>
        <row r="164">
          <cell r="A164" t="str">
            <v>K-0024</v>
          </cell>
          <cell r="B164" t="str">
            <v>KRAKATAU STEEL</v>
          </cell>
          <cell r="C164" t="str">
            <v>01.000.054.5-401.001</v>
          </cell>
          <cell r="D164" t="str">
            <v>CEXJQ-401-</v>
          </cell>
        </row>
        <row r="165">
          <cell r="A165" t="str">
            <v>K-0036</v>
          </cell>
          <cell r="B165" t="str">
            <v>KOMATSU ENGINEERING LTD.</v>
          </cell>
          <cell r="C165">
            <v>0</v>
          </cell>
          <cell r="D165" t="str">
            <v>SSP.</v>
          </cell>
        </row>
        <row r="166">
          <cell r="A166" t="str">
            <v>K-0037</v>
          </cell>
          <cell r="B166" t="str">
            <v>KALDEN MULTI REKATAMA</v>
          </cell>
          <cell r="C166" t="str">
            <v>1.364.693.0-407</v>
          </cell>
          <cell r="D166" t="str">
            <v>CZQUF-407-</v>
          </cell>
        </row>
        <row r="167">
          <cell r="A167" t="str">
            <v>K-0038</v>
          </cell>
          <cell r="B167" t="str">
            <v>KESKA LESTARI</v>
          </cell>
          <cell r="C167" t="str">
            <v>1.746.425.6-028</v>
          </cell>
          <cell r="D167" t="str">
            <v>DVJMF-028-</v>
          </cell>
        </row>
        <row r="168">
          <cell r="A168" t="str">
            <v>K-0039</v>
          </cell>
          <cell r="B168" t="str">
            <v>KENCANA SEJAHTERA MULIA</v>
          </cell>
          <cell r="C168" t="str">
            <v>01.813.828.9-043.000</v>
          </cell>
          <cell r="D168" t="str">
            <v>DZFEQ-043-</v>
          </cell>
        </row>
        <row r="169">
          <cell r="A169" t="str">
            <v>K-0046</v>
          </cell>
          <cell r="B169" t="str">
            <v>KALASINDO PRIMAKARSA, PT.</v>
          </cell>
          <cell r="C169" t="str">
            <v>01.635.491.2-028.000</v>
          </cell>
          <cell r="D169" t="str">
            <v>DPBJN-028-</v>
          </cell>
        </row>
        <row r="170">
          <cell r="A170" t="str">
            <v>*K-0048</v>
          </cell>
          <cell r="B170" t="str">
            <v>KENNAMETAL HERTEL INDONESIA (KENNATELINDO)</v>
          </cell>
          <cell r="C170" t="str">
            <v>02.101.143.2-024.000</v>
          </cell>
          <cell r="D170" t="str">
            <v>EPOFF-024-</v>
          </cell>
        </row>
        <row r="171">
          <cell r="A171" t="str">
            <v>K-0048</v>
          </cell>
          <cell r="B171" t="str">
            <v>KENNAMETAL HERTEL INDONESIA (KENNATELINDO)</v>
          </cell>
          <cell r="C171" t="str">
            <v>02.101.143.2.-004.000</v>
          </cell>
          <cell r="D171" t="str">
            <v>EPOFF-004-</v>
          </cell>
        </row>
        <row r="172">
          <cell r="A172" t="str">
            <v>K-0049</v>
          </cell>
          <cell r="B172" t="str">
            <v>KANTOR POS DAN GIRO</v>
          </cell>
          <cell r="C172">
            <v>0</v>
          </cell>
          <cell r="D172" t="str">
            <v>SSPCP-</v>
          </cell>
        </row>
        <row r="173">
          <cell r="A173" t="str">
            <v>*K-0052_</v>
          </cell>
          <cell r="B173" t="str">
            <v>KURNIA MUSTIKA INDAH LESTARI</v>
          </cell>
          <cell r="C173" t="str">
            <v>02.004.454.1-036.000</v>
          </cell>
          <cell r="D173" t="str">
            <v>EKBEK-036-</v>
          </cell>
        </row>
        <row r="174">
          <cell r="A174" t="str">
            <v>K-0052</v>
          </cell>
          <cell r="B174" t="str">
            <v>KURNIA MUSTIKA INDAH LESTARI</v>
          </cell>
          <cell r="C174" t="str">
            <v>02.004.454.1-034.000</v>
          </cell>
          <cell r="D174" t="str">
            <v>EKBEK-034-</v>
          </cell>
        </row>
        <row r="175">
          <cell r="A175" t="str">
            <v>K-0053</v>
          </cell>
          <cell r="B175" t="str">
            <v>PERS. KSO. SUCOFINDO - SURVEYOR INDONESIA</v>
          </cell>
          <cell r="C175" t="str">
            <v>01.061.222.4-051.000</v>
          </cell>
          <cell r="D175" t="str">
            <v>CIJWG-051-</v>
          </cell>
        </row>
        <row r="176">
          <cell r="A176" t="str">
            <v>K-0054</v>
          </cell>
          <cell r="B176" t="str">
            <v>KARYA ADHITAMA TECHINDO</v>
          </cell>
          <cell r="C176" t="str">
            <v>01.624.784.3.005.000</v>
          </cell>
          <cell r="D176" t="str">
            <v>DOLNS-005-</v>
          </cell>
        </row>
        <row r="177">
          <cell r="A177" t="str">
            <v>K-0055</v>
          </cell>
          <cell r="B177" t="str">
            <v>KIARA COM SERVISINDO</v>
          </cell>
          <cell r="C177" t="str">
            <v>02.271.023.0-407.000</v>
          </cell>
          <cell r="D177" t="str">
            <v>EZFNB-407-</v>
          </cell>
        </row>
        <row r="178">
          <cell r="A178" t="str">
            <v>K-0056</v>
          </cell>
          <cell r="B178" t="str">
            <v>KARYASLI MANDIRI PUTRA</v>
          </cell>
          <cell r="C178" t="str">
            <v>01.665.855.1-422.000</v>
          </cell>
          <cell r="D178" t="str">
            <v>DQUHJ-422-</v>
          </cell>
        </row>
        <row r="179">
          <cell r="A179" t="str">
            <v>K-0057</v>
          </cell>
          <cell r="B179" t="str">
            <v>KOBELINDO COMPRESSORS</v>
          </cell>
          <cell r="C179" t="str">
            <v>02.005.575.2-056.000</v>
          </cell>
          <cell r="D179" t="str">
            <v>EKCVN-056-</v>
          </cell>
        </row>
        <row r="180">
          <cell r="A180" t="str">
            <v>K-0058</v>
          </cell>
          <cell r="B180" t="str">
            <v>KREAKU FORMULA KEMIKA</v>
          </cell>
          <cell r="C180" t="str">
            <v>02.249.0015.035.000</v>
          </cell>
          <cell r="D180" t="str">
            <v>EXYYB-035-</v>
          </cell>
        </row>
        <row r="181">
          <cell r="A181" t="str">
            <v>K-0059</v>
          </cell>
          <cell r="B181" t="str">
            <v>KAMAJAYA TRI LAKSANA</v>
          </cell>
          <cell r="C181" t="str">
            <v>01.849.636.4-029.000</v>
          </cell>
          <cell r="D181" t="str">
            <v>EBGDW-029-</v>
          </cell>
        </row>
        <row r="182">
          <cell r="A182" t="str">
            <v>K-0060</v>
          </cell>
          <cell r="B182" t="str">
            <v>KANS UTAMA INDONESIA</v>
          </cell>
          <cell r="C182" t="str">
            <v>02.095.622.3-402.000</v>
          </cell>
          <cell r="D182" t="str">
            <v>EPGAW-402-</v>
          </cell>
        </row>
        <row r="183">
          <cell r="A183" t="str">
            <v>K-0061</v>
          </cell>
          <cell r="B183" t="str">
            <v>KAIZENINDO</v>
          </cell>
          <cell r="C183" t="str">
            <v>02.198.873.8.413.000</v>
          </cell>
          <cell r="D183" t="str">
            <v>EVCUB-413-</v>
          </cell>
        </row>
        <row r="184">
          <cell r="A184" t="str">
            <v>L-0008</v>
          </cell>
          <cell r="B184" t="str">
            <v>LOSUNGTA UNGGUL TEKNINDOTAMA</v>
          </cell>
          <cell r="C184" t="str">
            <v>01.877.222.8-026.000</v>
          </cell>
          <cell r="D184" t="str">
            <v>ECUYW-026-</v>
          </cell>
        </row>
        <row r="185">
          <cell r="A185" t="str">
            <v>L-0009</v>
          </cell>
          <cell r="B185" t="str">
            <v>LENTERA ANUGERAH TAMA</v>
          </cell>
          <cell r="C185" t="str">
            <v>02.021.363.3-045.000</v>
          </cell>
          <cell r="D185" t="str">
            <v>ELAET-045-</v>
          </cell>
        </row>
        <row r="186">
          <cell r="A186" t="str">
            <v>L-0010</v>
          </cell>
          <cell r="B186" t="str">
            <v>LESTARIVARIA DINAMIKACENTER</v>
          </cell>
          <cell r="C186" t="str">
            <v>01.622.693.8-026.000</v>
          </cell>
          <cell r="D186" t="str">
            <v>DOILH-026-</v>
          </cell>
        </row>
        <row r="187">
          <cell r="A187" t="str">
            <v>L-0011</v>
          </cell>
          <cell r="B187" t="str">
            <v>LASINDO JAYABERSAMA</v>
          </cell>
          <cell r="C187" t="str">
            <v>01.738.633.5-026-000</v>
          </cell>
          <cell r="D187" t="str">
            <v>DUXYN-026-</v>
          </cell>
        </row>
        <row r="188">
          <cell r="A188" t="str">
            <v>L-0012</v>
          </cell>
          <cell r="B188" t="str">
            <v>LIEN CHIEH HUDRAULIC INDUSTRIAL CO. LTD.</v>
          </cell>
          <cell r="C188">
            <v>0</v>
          </cell>
          <cell r="D188" t="str">
            <v>SSP.</v>
          </cell>
        </row>
        <row r="189">
          <cell r="A189" t="str">
            <v>L-0013</v>
          </cell>
          <cell r="B189" t="str">
            <v>LANGGENG KARYA UTAMA</v>
          </cell>
          <cell r="C189" t="str">
            <v>02.016.547.8-407.000</v>
          </cell>
          <cell r="D189" t="str">
            <v>EKTBN-407-</v>
          </cell>
        </row>
        <row r="190">
          <cell r="A190" t="str">
            <v>L-0015</v>
          </cell>
          <cell r="B190" t="str">
            <v>LANGGENG KARYA SUKSESTAMA</v>
          </cell>
          <cell r="C190" t="str">
            <v>02.199.012.2-413.000</v>
          </cell>
          <cell r="D190" t="str">
            <v>EVCZK-413-</v>
          </cell>
        </row>
        <row r="191">
          <cell r="A191" t="str">
            <v>L-0016</v>
          </cell>
          <cell r="B191" t="str">
            <v>LAPANTIGA LINTAS BUANA</v>
          </cell>
          <cell r="C191" t="str">
            <v>02.238.581.9-042.000</v>
          </cell>
          <cell r="D191" t="str">
            <v>EXJNH-042-</v>
          </cell>
        </row>
        <row r="192">
          <cell r="A192" t="str">
            <v>M-0005</v>
          </cell>
          <cell r="B192" t="str">
            <v>MITRA ASINDO UTAMA</v>
          </cell>
          <cell r="C192" t="str">
            <v>01.702.712.9.002.000</v>
          </cell>
          <cell r="D192" t="str">
            <v>DSWUY-002-</v>
          </cell>
        </row>
        <row r="193">
          <cell r="A193" t="str">
            <v>M-0006</v>
          </cell>
          <cell r="B193" t="str">
            <v>MITSUBISHI CORPORATION</v>
          </cell>
          <cell r="C193">
            <v>0</v>
          </cell>
          <cell r="D193" t="str">
            <v>SSP.</v>
          </cell>
        </row>
        <row r="194">
          <cell r="A194" t="str">
            <v>M-0007</v>
          </cell>
          <cell r="B194" t="str">
            <v>MITSUI INDONESIA</v>
          </cell>
          <cell r="C194" t="str">
            <v>01.069.119.4-056.000</v>
          </cell>
          <cell r="D194" t="str">
            <v>CIVNZ-056-</v>
          </cell>
        </row>
        <row r="195">
          <cell r="A195" t="str">
            <v>M-0008</v>
          </cell>
          <cell r="B195" t="str">
            <v>MOMENTUM RAYA</v>
          </cell>
          <cell r="C195" t="str">
            <v>01.313.381.4-036.000</v>
          </cell>
          <cell r="D195" t="str">
            <v>CWSWR-036-</v>
          </cell>
        </row>
        <row r="196">
          <cell r="A196" t="str">
            <v>M-0012</v>
          </cell>
          <cell r="B196" t="str">
            <v>MULTI TEKNIK</v>
          </cell>
          <cell r="C196" t="str">
            <v>01.547.733.4-025.000</v>
          </cell>
          <cell r="D196" t="str">
            <v>DKBOF-025-</v>
          </cell>
        </row>
        <row r="197">
          <cell r="A197" t="str">
            <v>M-0017</v>
          </cell>
          <cell r="B197" t="str">
            <v>MUTIARA AGUNG PERMAI</v>
          </cell>
          <cell r="C197" t="str">
            <v>1.395.384.9-002</v>
          </cell>
          <cell r="D197" t="str">
            <v>DBKEQ-002-</v>
          </cell>
        </row>
        <row r="198">
          <cell r="A198" t="str">
            <v>#M-0021</v>
          </cell>
          <cell r="B198" t="str">
            <v>#MULTICORD ELECTRONIC</v>
          </cell>
          <cell r="C198" t="str">
            <v>01.327.726.4-031.000</v>
          </cell>
          <cell r="D198" t="str">
            <v>CXOCK-031-</v>
          </cell>
        </row>
        <row r="199">
          <cell r="A199" t="str">
            <v>M-0021</v>
          </cell>
          <cell r="B199" t="str">
            <v>MULTICORD KARYASAKTI</v>
          </cell>
          <cell r="C199" t="str">
            <v>01.680.110.2.036.000</v>
          </cell>
          <cell r="D199" t="str">
            <v>DRPJQ-036-</v>
          </cell>
        </row>
        <row r="200">
          <cell r="A200" t="str">
            <v>M-0023</v>
          </cell>
          <cell r="B200" t="str">
            <v>MILLER WELDINDO</v>
          </cell>
          <cell r="C200" t="str">
            <v>01.560.569.4-035.000</v>
          </cell>
          <cell r="D200" t="str">
            <v>DKUNX-035-</v>
          </cell>
        </row>
        <row r="201">
          <cell r="A201" t="str">
            <v>M-0027</v>
          </cell>
          <cell r="B201" t="str">
            <v>MIZZA SITISENTOSA</v>
          </cell>
          <cell r="C201" t="str">
            <v>1.686.412.6-033</v>
          </cell>
          <cell r="D201" t="str">
            <v>DRYSA-033-</v>
          </cell>
        </row>
        <row r="202">
          <cell r="A202" t="str">
            <v>M-0028</v>
          </cell>
          <cell r="B202" t="str">
            <v>MESINDO PRIMADUTA TEKNIK</v>
          </cell>
          <cell r="C202" t="str">
            <v>1.786.402.6-407</v>
          </cell>
          <cell r="D202" t="str">
            <v>DXQPU-407-</v>
          </cell>
        </row>
        <row r="203">
          <cell r="A203" t="str">
            <v>M-0030</v>
          </cell>
          <cell r="B203" t="str">
            <v>META PRESINDO UTAMA</v>
          </cell>
          <cell r="C203" t="str">
            <v>01.333.741.5-004.000</v>
          </cell>
          <cell r="D203" t="str">
            <v>CXWZT-004-</v>
          </cell>
        </row>
        <row r="204">
          <cell r="A204" t="str">
            <v>M-0038</v>
          </cell>
          <cell r="B204" t="str">
            <v>MITRA DAYACIPTA METALIDO</v>
          </cell>
          <cell r="C204" t="str">
            <v>01.071.407.9-407.001</v>
          </cell>
          <cell r="D204" t="str">
            <v>CIYXZ-407-</v>
          </cell>
        </row>
        <row r="205">
          <cell r="A205" t="str">
            <v>M-0041</v>
          </cell>
          <cell r="B205" t="str">
            <v>MITRABUSANA APPARELINDO</v>
          </cell>
          <cell r="C205" t="str">
            <v>1.346.185.0-043</v>
          </cell>
          <cell r="D205" t="str">
            <v>CYPKJ-043-</v>
          </cell>
        </row>
        <row r="206">
          <cell r="A206" t="str">
            <v>M-0042</v>
          </cell>
          <cell r="B206" t="str">
            <v>MITRAJASA KARYA PRATAMA</v>
          </cell>
          <cell r="C206" t="str">
            <v>1.847.229.0-022</v>
          </cell>
          <cell r="D206" t="str">
            <v>CYPKJ-043-</v>
          </cell>
        </row>
        <row r="207">
          <cell r="A207" t="str">
            <v>M-0043</v>
          </cell>
          <cell r="B207" t="str">
            <v>MULTI KHARISMA PERKASA</v>
          </cell>
          <cell r="C207" t="str">
            <v>01.682.755.2-005.000</v>
          </cell>
          <cell r="D207" t="str">
            <v>DRTHJ-005-</v>
          </cell>
        </row>
        <row r="208">
          <cell r="A208" t="str">
            <v>M-0044</v>
          </cell>
          <cell r="B208" t="str">
            <v>MELINDO DIPTA</v>
          </cell>
          <cell r="C208" t="str">
            <v>1.313.390.5-035</v>
          </cell>
          <cell r="D208" t="str">
            <v>CWSXA-035-</v>
          </cell>
        </row>
        <row r="209">
          <cell r="A209" t="str">
            <v>#M-0045-</v>
          </cell>
          <cell r="B209" t="str">
            <v>MHE-DEMATIC INDONESIA</v>
          </cell>
          <cell r="C209" t="str">
            <v>01.000.589.0-055.000</v>
          </cell>
          <cell r="D209" t="str">
            <v>CEYEF-055-</v>
          </cell>
        </row>
        <row r="210">
          <cell r="A210" t="str">
            <v>M-0045</v>
          </cell>
          <cell r="B210" t="str">
            <v>MHE-DEMAG INDONESIA</v>
          </cell>
          <cell r="C210" t="str">
            <v>01.000.589.0-055.000</v>
          </cell>
          <cell r="D210" t="str">
            <v>CEYEF-055-</v>
          </cell>
        </row>
        <row r="211">
          <cell r="A211" t="str">
            <v>M-0046</v>
          </cell>
          <cell r="B211" t="str">
            <v>MARIBAYA FAJAR NUSANTARA</v>
          </cell>
          <cell r="C211" t="str">
            <v>1.689.387.7-002</v>
          </cell>
          <cell r="D211" t="str">
            <v>DSDCL-002-</v>
          </cell>
        </row>
        <row r="212">
          <cell r="A212" t="str">
            <v>M-0047</v>
          </cell>
          <cell r="B212" t="str">
            <v>MAHARDI SARANATAMA</v>
          </cell>
          <cell r="C212" t="str">
            <v>01.346.053.0-042.000</v>
          </cell>
          <cell r="D212" t="str">
            <v>CYFH-042-</v>
          </cell>
        </row>
        <row r="213">
          <cell r="A213" t="str">
            <v>M-0048</v>
          </cell>
          <cell r="B213" t="str">
            <v>METRODATA SENTRA LAYAN</v>
          </cell>
          <cell r="C213" t="str">
            <v>01.963.565.5-026.000</v>
          </cell>
          <cell r="D213" t="str">
            <v>EHSRT-026-</v>
          </cell>
        </row>
        <row r="214">
          <cell r="A214" t="str">
            <v>M-0049</v>
          </cell>
          <cell r="B214" t="str">
            <v>MULTI SARANA SERVITIANUSA</v>
          </cell>
          <cell r="C214" t="str">
            <v>01.823.329.6-004.000</v>
          </cell>
          <cell r="D214" t="str">
            <v>DZTGB-004-</v>
          </cell>
        </row>
        <row r="215">
          <cell r="A215" t="str">
            <v>M-0050</v>
          </cell>
          <cell r="B215" t="str">
            <v>MURINDA METAL WORKS</v>
          </cell>
          <cell r="C215" t="str">
            <v>01.509.317.2-407.000</v>
          </cell>
          <cell r="D215" t="str">
            <v>DHWSR-407-</v>
          </cell>
        </row>
        <row r="216">
          <cell r="A216" t="str">
            <v>M-0051</v>
          </cell>
          <cell r="B216" t="str">
            <v>MAKMUR</v>
          </cell>
          <cell r="C216" t="str">
            <v>01.304.508.3-041.000</v>
          </cell>
          <cell r="D216" t="str">
            <v>CWFTK-041-</v>
          </cell>
        </row>
        <row r="217">
          <cell r="A217" t="str">
            <v>M-0052</v>
          </cell>
          <cell r="B217" t="str">
            <v>MEGA SUPLINDO JAYA</v>
          </cell>
          <cell r="C217" t="str">
            <v>01.820.460.2-026.000</v>
          </cell>
          <cell r="D217" t="str">
            <v>DZOZS-026-</v>
          </cell>
        </row>
        <row r="218">
          <cell r="A218" t="str">
            <v>M-0054</v>
          </cell>
          <cell r="B218" t="str">
            <v>MITSUBISHI CORPORATION TECHNOS</v>
          </cell>
          <cell r="C218">
            <v>0</v>
          </cell>
          <cell r="D218" t="str">
            <v>SSP.</v>
          </cell>
        </row>
        <row r="219">
          <cell r="A219" t="str">
            <v>M-0056</v>
          </cell>
          <cell r="B219" t="str">
            <v>METRODATA DISTRIBUSI</v>
          </cell>
          <cell r="C219" t="str">
            <v>01.710.872.1-011.000</v>
          </cell>
          <cell r="D219" t="str">
            <v>DTIWU-011-</v>
          </cell>
        </row>
        <row r="220">
          <cell r="A220" t="str">
            <v>M-0057</v>
          </cell>
          <cell r="B220" t="str">
            <v>MARUKA INDONESIA</v>
          </cell>
          <cell r="C220" t="str">
            <v>01.786.402.6-407.000</v>
          </cell>
          <cell r="D220" t="str">
            <v>DXQPU-407-</v>
          </cell>
        </row>
        <row r="221">
          <cell r="A221" t="str">
            <v>M-0058</v>
          </cell>
          <cell r="B221" t="str">
            <v>METRODATA E-KONSUMER</v>
          </cell>
          <cell r="C221" t="str">
            <v>01.963.562.2-011.000</v>
          </cell>
          <cell r="D221" t="str">
            <v>EHSRQ-011-</v>
          </cell>
        </row>
        <row r="222">
          <cell r="A222" t="str">
            <v>M-0059</v>
          </cell>
          <cell r="B222" t="str">
            <v>MEGAH UTAMA TEKNIK</v>
          </cell>
          <cell r="C222" t="str">
            <v>02.094.957.4-026.000</v>
          </cell>
          <cell r="D222" t="str">
            <v>EPFBH-026-</v>
          </cell>
        </row>
        <row r="223">
          <cell r="A223" t="str">
            <v>M-0060</v>
          </cell>
          <cell r="B223" t="str">
            <v>MITRA SASANA KRIDA</v>
          </cell>
          <cell r="C223" t="str">
            <v>01.851.577.5-407.000</v>
          </cell>
          <cell r="D223" t="str">
            <v>EBJAN-407-</v>
          </cell>
        </row>
        <row r="224">
          <cell r="A224" t="str">
            <v>M-0064</v>
          </cell>
          <cell r="B224" t="str">
            <v>MASTER CENTRANUSA CEMERLANG</v>
          </cell>
          <cell r="C224" t="str">
            <v>01.883.444.0-411.000</v>
          </cell>
          <cell r="D224" t="str">
            <v>EDEEE-411-</v>
          </cell>
        </row>
        <row r="225">
          <cell r="A225" t="str">
            <v>M-0061</v>
          </cell>
          <cell r="B225" t="str">
            <v>MORITA TJOKRO GEARINDO</v>
          </cell>
          <cell r="C225" t="str">
            <v>01.321.372.3.004.000</v>
          </cell>
          <cell r="D225" t="str">
            <v>CXESA-004-</v>
          </cell>
        </row>
        <row r="226">
          <cell r="A226" t="str">
            <v>M-0062</v>
          </cell>
          <cell r="B226" t="str">
            <v>MUTIARA TEKNIK</v>
          </cell>
          <cell r="C226" t="str">
            <v>02.198.418.2.413.000</v>
          </cell>
          <cell r="D226" t="str">
            <v>EVCCO-413-</v>
          </cell>
        </row>
        <row r="227">
          <cell r="A227" t="str">
            <v>M-0063</v>
          </cell>
          <cell r="B227" t="str">
            <v>MULIA TEKNIK TOOLSINDO</v>
          </cell>
          <cell r="C227" t="str">
            <v>02.321.744.1-413.000</v>
          </cell>
          <cell r="D227" t="str">
            <v>FCCNW-413-</v>
          </cell>
        </row>
        <row r="228">
          <cell r="A228" t="str">
            <v>M-0065</v>
          </cell>
          <cell r="B228" t="str">
            <v xml:space="preserve">METRO PRECISION </v>
          </cell>
          <cell r="C228" t="str">
            <v>02.199.026.2-413.000</v>
          </cell>
          <cell r="D228" t="str">
            <v>EVCZY-413-</v>
          </cell>
        </row>
        <row r="229">
          <cell r="A229" t="str">
            <v>N-0002</v>
          </cell>
          <cell r="B229" t="str">
            <v>NAGA MASELTRADITAMA</v>
          </cell>
          <cell r="C229" t="str">
            <v>01.330.595.8-004.000</v>
          </cell>
          <cell r="D229" t="str">
            <v>CXSIT-004-</v>
          </cell>
        </row>
        <row r="230">
          <cell r="A230" t="str">
            <v>N-0003</v>
          </cell>
          <cell r="B230" t="str">
            <v>NGAWANGGA</v>
          </cell>
          <cell r="C230" t="str">
            <v>01.202.407.1-525.000</v>
          </cell>
          <cell r="D230" t="str">
            <v>CQKSL-525-</v>
          </cell>
        </row>
        <row r="231">
          <cell r="A231" t="str">
            <v>N-0004</v>
          </cell>
          <cell r="B231" t="str">
            <v>NIPPON EXPRESS INDONESIA</v>
          </cell>
          <cell r="C231" t="str">
            <v>02.058.807.5-058.000</v>
          </cell>
          <cell r="D231" t="str">
            <v>ENDOX-058-</v>
          </cell>
        </row>
        <row r="232">
          <cell r="A232" t="str">
            <v>N-0009</v>
          </cell>
          <cell r="B232" t="str">
            <v>NATRA RAYA</v>
          </cell>
          <cell r="C232" t="str">
            <v>01.060.105.2-403.001</v>
          </cell>
          <cell r="D232" t="str">
            <v>CIIFH-403-</v>
          </cell>
        </row>
        <row r="233">
          <cell r="A233" t="str">
            <v>N-0014</v>
          </cell>
          <cell r="B233" t="str">
            <v>N I S D E M I</v>
          </cell>
          <cell r="C233" t="str">
            <v>01.061.618.3-055.000</v>
          </cell>
          <cell r="D233" t="str">
            <v>CIKLM-055-</v>
          </cell>
        </row>
        <row r="234">
          <cell r="A234" t="str">
            <v>N-0015</v>
          </cell>
          <cell r="B234" t="str">
            <v>NICORINDO BAJA</v>
          </cell>
          <cell r="C234" t="str">
            <v>01.071.326.1-407.001</v>
          </cell>
          <cell r="D234" t="str">
            <v>CIYUW-407-</v>
          </cell>
        </row>
        <row r="235">
          <cell r="A235" t="str">
            <v>N-0016</v>
          </cell>
          <cell r="B235" t="str">
            <v>NAINDO MARKETAMA, PT.</v>
          </cell>
          <cell r="C235" t="str">
            <v>01.917.772.4-407.000</v>
          </cell>
          <cell r="D235" t="str">
            <v>EFCYM-407-</v>
          </cell>
        </row>
        <row r="236">
          <cell r="A236" t="str">
            <v>N-0017</v>
          </cell>
          <cell r="B236" t="str">
            <v>NASA CHEMINDO</v>
          </cell>
          <cell r="C236" t="str">
            <v>01.786.697.1-407.000</v>
          </cell>
          <cell r="D236" t="str">
            <v>DXRBD-407-</v>
          </cell>
        </row>
        <row r="237">
          <cell r="A237" t="str">
            <v>N-0020</v>
          </cell>
          <cell r="B237" t="str">
            <v>NADIFA CABE LESTARI</v>
          </cell>
          <cell r="C237" t="str">
            <v>01.885.089.1-013.000</v>
          </cell>
          <cell r="D237" t="str">
            <v>EDGPL-013-</v>
          </cell>
        </row>
        <row r="238">
          <cell r="A238" t="str">
            <v>N-0021</v>
          </cell>
          <cell r="B238" t="str">
            <v>NAYATI SUB CONTRACTOR</v>
          </cell>
        </row>
        <row r="239">
          <cell r="A239" t="str">
            <v>N-0022</v>
          </cell>
          <cell r="B239" t="str">
            <v>NELLINDO PRIMA SETIA</v>
          </cell>
          <cell r="C239" t="str">
            <v>01.399.331.6-024.000</v>
          </cell>
          <cell r="D239" t="str">
            <v>CBQAL-024-</v>
          </cell>
        </row>
        <row r="240">
          <cell r="A240" t="str">
            <v>O-0003</v>
          </cell>
          <cell r="B240" t="str">
            <v>OTI TRANSFORMASI LINTAS INTERNASIONAL</v>
          </cell>
          <cell r="C240" t="str">
            <v>02.036.810.6-015.000</v>
          </cell>
          <cell r="D240" t="str">
            <v>ELXAW-015-</v>
          </cell>
        </row>
        <row r="241">
          <cell r="A241" t="str">
            <v>O-0004</v>
          </cell>
          <cell r="B241" t="str">
            <v>OMEGA MAJU SEJAHTERA</v>
          </cell>
          <cell r="C241" t="str">
            <v>01.877.370.5.026.000</v>
          </cell>
          <cell r="D241" t="str">
            <v>ECVEO-026-</v>
          </cell>
        </row>
        <row r="242">
          <cell r="A242" t="str">
            <v>P-0004</v>
          </cell>
          <cell r="B242" t="str">
            <v>POMALA BINATAMA</v>
          </cell>
          <cell r="C242" t="str">
            <v>1.330.463.9-032</v>
          </cell>
          <cell r="D242" t="str">
            <v>CXSDR-032-</v>
          </cell>
        </row>
        <row r="243">
          <cell r="A243" t="str">
            <v>P-0005</v>
          </cell>
          <cell r="B243" t="str">
            <v>PANDAWA LIMA TEKNIK</v>
          </cell>
          <cell r="C243" t="str">
            <v>02.160.383.2-014.000</v>
          </cell>
          <cell r="D243" t="str">
            <v>ESXVR-014-</v>
          </cell>
        </row>
        <row r="244">
          <cell r="A244" t="str">
            <v>P-0006</v>
          </cell>
          <cell r="B244" t="str">
            <v>PERS. KAP PRASETIO, SARWOKO &amp; SANDJAJA</v>
          </cell>
          <cell r="C244" t="str">
            <v>02.107.769.8-022.001</v>
          </cell>
          <cell r="D244" t="str">
            <v>EPYAB-022-</v>
          </cell>
        </row>
        <row r="245">
          <cell r="A245" t="str">
            <v>P-0006A</v>
          </cell>
          <cell r="B245" t="str">
            <v>K A P PRASETIO, UTOMO &amp; REKAN</v>
          </cell>
          <cell r="C245" t="str">
            <v>01.312.475.5-022.000</v>
          </cell>
          <cell r="D245" t="str">
            <v>CWRNV-022-</v>
          </cell>
        </row>
        <row r="246">
          <cell r="A246" t="str">
            <v>P-0013</v>
          </cell>
          <cell r="B246" t="str">
            <v>PUNINAR JAYA</v>
          </cell>
          <cell r="C246" t="str">
            <v>01.300.326.4-042.000</v>
          </cell>
          <cell r="D246" t="str">
            <v>CVZOO-042-</v>
          </cell>
        </row>
        <row r="247">
          <cell r="A247" t="str">
            <v>P-0014</v>
          </cell>
          <cell r="B247" t="str">
            <v>PELABUHAN INDONESIA II CABANG TANJUNG PRIOK</v>
          </cell>
          <cell r="C247" t="str">
            <v>01.061.005.3-051.000</v>
          </cell>
          <cell r="D247">
            <v>0</v>
          </cell>
        </row>
        <row r="248">
          <cell r="A248" t="str">
            <v>P-0015</v>
          </cell>
          <cell r="B248" t="str">
            <v>PANDU DAYATAMA PATRIA</v>
          </cell>
          <cell r="C248" t="str">
            <v>1.062.055.7-004</v>
          </cell>
          <cell r="D248" t="str">
            <v>CILCH-004-</v>
          </cell>
        </row>
        <row r="249">
          <cell r="A249" t="str">
            <v>P-0017</v>
          </cell>
          <cell r="B249" t="str">
            <v>PAMINDO TIGA T</v>
          </cell>
          <cell r="C249" t="str">
            <v>01.000.633.6-055.000</v>
          </cell>
          <cell r="D249" t="str">
            <v>CEYFX-055-</v>
          </cell>
        </row>
        <row r="250">
          <cell r="A250" t="str">
            <v>P-0023</v>
          </cell>
          <cell r="B250" t="str">
            <v>PUSAKA YUDHANUSA</v>
          </cell>
          <cell r="C250" t="str">
            <v>1.331.186.5-021</v>
          </cell>
          <cell r="D250" t="str">
            <v>CIWDS-056-</v>
          </cell>
        </row>
        <row r="251">
          <cell r="A251" t="str">
            <v>P-0029</v>
          </cell>
          <cell r="B251" t="str">
            <v>PUNINAR PACIFIC</v>
          </cell>
          <cell r="C251" t="str">
            <v>1.069.528.6-056</v>
          </cell>
          <cell r="D251" t="str">
            <v>CIWDS-056-</v>
          </cell>
        </row>
        <row r="252">
          <cell r="A252" t="str">
            <v>P-0032</v>
          </cell>
          <cell r="B252" t="str">
            <v>PRIMA NUR PANURJWAN</v>
          </cell>
          <cell r="C252" t="str">
            <v>01.369.018.5-042.000</v>
          </cell>
          <cell r="D252" t="str">
            <v>CZXEO-042-</v>
          </cell>
        </row>
        <row r="253">
          <cell r="A253" t="str">
            <v>P-0036</v>
          </cell>
          <cell r="B253" t="str">
            <v>PRIMA TEHNIK TRADA</v>
          </cell>
          <cell r="C253" t="str">
            <v>1.917.754.2-407</v>
          </cell>
          <cell r="D253" t="str">
            <v>EFCXU-407-</v>
          </cell>
        </row>
        <row r="254">
          <cell r="A254" t="str">
            <v>P-0037</v>
          </cell>
          <cell r="B254" t="str">
            <v>PARAMUDA UTAMA TEKNIK</v>
          </cell>
          <cell r="C254" t="str">
            <v>01.940.355.9-407.000</v>
          </cell>
          <cell r="D254" t="str">
            <v>EGKJB-407-</v>
          </cell>
        </row>
        <row r="255">
          <cell r="A255" t="str">
            <v>P-0038</v>
          </cell>
          <cell r="B255" t="str">
            <v>PADAMAS PUTERA SENTOSA</v>
          </cell>
          <cell r="C255" t="str">
            <v>01.774.496.2-413.001</v>
          </cell>
          <cell r="D255" t="str">
            <v>DWYZW-413-</v>
          </cell>
        </row>
        <row r="256">
          <cell r="A256" t="str">
            <v>P-0039</v>
          </cell>
          <cell r="B256" t="str">
            <v>PERUSAHAAN PLASTIK INDRA</v>
          </cell>
          <cell r="C256" t="str">
            <v>04.207.472.4-041.000</v>
          </cell>
          <cell r="D256" t="str">
            <v>JFKBW-041-</v>
          </cell>
        </row>
        <row r="257">
          <cell r="A257" t="str">
            <v>P-0040</v>
          </cell>
          <cell r="B257" t="str">
            <v>PANCA SETIA JAYA</v>
          </cell>
          <cell r="C257" t="str">
            <v>01.817.092.8-002.000</v>
          </cell>
          <cell r="D257" t="str">
            <v>DZKAE-002-</v>
          </cell>
        </row>
        <row r="258">
          <cell r="A258" t="str">
            <v>P-0041</v>
          </cell>
          <cell r="B258" t="str">
            <v>PROTECH ENGINEERING</v>
          </cell>
          <cell r="C258" t="str">
            <v>01.994.500.5-407.000</v>
          </cell>
          <cell r="D258" t="str">
            <v>EJMLO-407-</v>
          </cell>
        </row>
        <row r="259">
          <cell r="A259" t="str">
            <v>P-0043</v>
          </cell>
          <cell r="B259" t="str">
            <v>PBM DHARMA LAUTAN NUSANTARA</v>
          </cell>
          <cell r="C259" t="str">
            <v>01.061.034.3-051.000</v>
          </cell>
          <cell r="D259" t="str">
            <v>CIJPA-051-</v>
          </cell>
        </row>
        <row r="260">
          <cell r="A260" t="str">
            <v>P-0044</v>
          </cell>
          <cell r="B260" t="str">
            <v>PRIMA TIGON</v>
          </cell>
          <cell r="C260" t="str">
            <v>01.555.709.3-025.000</v>
          </cell>
          <cell r="D260" t="str">
            <v>DKNIZ-025-</v>
          </cell>
        </row>
        <row r="261">
          <cell r="A261" t="str">
            <v>P-0045</v>
          </cell>
          <cell r="B261" t="str">
            <v>PERSEKUTUAN TRUSCEL CAPITAL</v>
          </cell>
          <cell r="C261" t="str">
            <v>01.916.415.1-013.000</v>
          </cell>
          <cell r="D261" t="str">
            <v>EFAYH-013-</v>
          </cell>
        </row>
        <row r="262">
          <cell r="A262" t="str">
            <v>P-0046</v>
          </cell>
          <cell r="B262" t="str">
            <v>PAN ABRASIV SEMESTA</v>
          </cell>
          <cell r="C262" t="str">
            <v>01.692.421.9-043.000</v>
          </cell>
          <cell r="D262" t="str">
            <v>DSHPD-043-</v>
          </cell>
        </row>
        <row r="263">
          <cell r="A263" t="str">
            <v>P-0047</v>
          </cell>
          <cell r="B263" t="str">
            <v>PRISMACO JAYA</v>
          </cell>
          <cell r="C263" t="str">
            <v>06.721.700.0-407.000</v>
          </cell>
          <cell r="D263" t="str">
            <v>OSLIY-407-</v>
          </cell>
        </row>
        <row r="264">
          <cell r="A264" t="str">
            <v>P-0048</v>
          </cell>
          <cell r="B264" t="str">
            <v>PUTRA SUKSES MAKMUR</v>
          </cell>
          <cell r="C264" t="str">
            <v>02.001.966.7-032.000</v>
          </cell>
          <cell r="D264" t="str">
            <v>EJXMS-032-</v>
          </cell>
        </row>
        <row r="265">
          <cell r="A265" t="str">
            <v>P-0049</v>
          </cell>
          <cell r="B265" t="str">
            <v>PUTRA KREASI MUTLIBUANA</v>
          </cell>
          <cell r="C265" t="str">
            <v>01.802.447.1.061.000</v>
          </cell>
          <cell r="D265" t="str">
            <v>DYOIX-061-</v>
          </cell>
        </row>
        <row r="266">
          <cell r="A266" t="str">
            <v>R-0012</v>
          </cell>
          <cell r="B266" t="str">
            <v>REKABAJA PRIMAPERKASA</v>
          </cell>
          <cell r="C266" t="str">
            <v>1.713.429.7-407</v>
          </cell>
          <cell r="D266" t="str">
            <v>DTMRD-407-</v>
          </cell>
        </row>
        <row r="267">
          <cell r="A267" t="str">
            <v>R-0015</v>
          </cell>
          <cell r="B267" t="str">
            <v>RAMA REKATAMA TEKNIK</v>
          </cell>
          <cell r="C267" t="str">
            <v>02.199.185.6-413.000</v>
          </cell>
          <cell r="D267" t="str">
            <v>EFDGB-413-</v>
          </cell>
        </row>
        <row r="268">
          <cell r="A268" t="str">
            <v>R-0017</v>
          </cell>
          <cell r="B268" t="str">
            <v>REKATAMA ALAM MADIRI</v>
          </cell>
          <cell r="C268" t="str">
            <v>1.781.378.3-041</v>
          </cell>
          <cell r="D268" t="str">
            <v>DXJEO-041-</v>
          </cell>
        </row>
        <row r="269">
          <cell r="A269" t="str">
            <v>R-0018</v>
          </cell>
          <cell r="B269" t="str">
            <v>RITO KURNIAPERDANA</v>
          </cell>
          <cell r="C269" t="str">
            <v>1.572.577.3-014</v>
          </cell>
          <cell r="D269" t="str">
            <v>DLMHT-014-</v>
          </cell>
        </row>
        <row r="270">
          <cell r="A270" t="str">
            <v>R-0019</v>
          </cell>
          <cell r="B270" t="str">
            <v>RUSLI VINILON SAKTI</v>
          </cell>
          <cell r="C270" t="str">
            <v>01.317.925.4-023.000</v>
          </cell>
          <cell r="D270" t="str">
            <v>CWZPL-023-</v>
          </cell>
        </row>
        <row r="271">
          <cell r="A271" t="str">
            <v>R-0020</v>
          </cell>
          <cell r="B271" t="str">
            <v>RADIUS AGUNG</v>
          </cell>
          <cell r="C271" t="str">
            <v>01.361.773.3.002.000</v>
          </cell>
          <cell r="D271" t="str">
            <v>CZMLX-002-</v>
          </cell>
        </row>
        <row r="272">
          <cell r="A272" t="str">
            <v>R-0021</v>
          </cell>
          <cell r="B272" t="str">
            <v>RAKINTAM GENERAL ELECTRICAL &amp; MECHANICAL CONTRACTORS</v>
          </cell>
          <cell r="C272" t="str">
            <v>01.002.176.4.058.000</v>
          </cell>
          <cell r="D272" t="str">
            <v>CFANG-058-</v>
          </cell>
        </row>
        <row r="273">
          <cell r="A273" t="str">
            <v>R-0022</v>
          </cell>
          <cell r="B273" t="str">
            <v>RANCANG GRAHA INOVASI</v>
          </cell>
          <cell r="C273" t="str">
            <v>02.060.942.6-016.000</v>
          </cell>
          <cell r="D273" t="str">
            <v>ENGTA-016-</v>
          </cell>
        </row>
        <row r="274">
          <cell r="A274" t="str">
            <v>R-0023</v>
          </cell>
          <cell r="B274" t="str">
            <v>REKABAJA PRIMA ANUGERAH</v>
          </cell>
          <cell r="C274" t="str">
            <v>02.106.223.7-042.000</v>
          </cell>
          <cell r="D274" t="str">
            <v>EPVSP-042-</v>
          </cell>
        </row>
        <row r="275">
          <cell r="A275" t="str">
            <v>R-0024</v>
          </cell>
          <cell r="B275" t="str">
            <v>RIYADI PUTERA MAKMUR</v>
          </cell>
          <cell r="C275" t="str">
            <v>01.330.383.9.032.000</v>
          </cell>
          <cell r="D275" t="str">
            <v>CXSAP-032</v>
          </cell>
        </row>
        <row r="276">
          <cell r="A276" t="str">
            <v>S-0001</v>
          </cell>
          <cell r="B276" t="str">
            <v>SARANA SOLUSINDO INFORMATIKA</v>
          </cell>
          <cell r="C276" t="str">
            <v>1.392.077.2-035</v>
          </cell>
          <cell r="D276" t="str">
            <v>DBFHL-035-</v>
          </cell>
        </row>
        <row r="277">
          <cell r="A277" t="str">
            <v>S-0003</v>
          </cell>
          <cell r="B277" t="str">
            <v xml:space="preserve">SERASI AUTORAYA </v>
          </cell>
          <cell r="C277" t="str">
            <v>01.357.583.2-042.000</v>
          </cell>
          <cell r="D277" t="str">
            <v>CZGGT-042-</v>
          </cell>
        </row>
        <row r="278">
          <cell r="A278" t="str">
            <v>S-0005</v>
          </cell>
          <cell r="B278" t="str">
            <v xml:space="preserve">SUCOFINDO </v>
          </cell>
          <cell r="C278" t="str">
            <v>01.300.992.3-051.000</v>
          </cell>
          <cell r="D278" t="str">
            <v>CWAOE-407-</v>
          </cell>
        </row>
        <row r="279">
          <cell r="A279" t="str">
            <v>S-0006</v>
          </cell>
          <cell r="B279" t="str">
            <v>SUMATERA INPACK TRANSINDO</v>
          </cell>
          <cell r="C279" t="str">
            <v>01.810.447.1-015.000</v>
          </cell>
          <cell r="D279" t="str">
            <v>DZAEP-015-</v>
          </cell>
        </row>
        <row r="280">
          <cell r="A280" t="str">
            <v>S-0011</v>
          </cell>
          <cell r="B280" t="str">
            <v>SINAR PUTRA PEMUDA</v>
          </cell>
          <cell r="C280" t="str">
            <v>01.661.888.6-004.000</v>
          </cell>
          <cell r="D280" t="str">
            <v>DQOKU-004-</v>
          </cell>
        </row>
        <row r="281">
          <cell r="A281" t="str">
            <v>S-0013</v>
          </cell>
          <cell r="B281" t="str">
            <v>SINAR AGUNG PEMUDA</v>
          </cell>
          <cell r="C281" t="str">
            <v>01.674.442.7-004.000</v>
          </cell>
          <cell r="D281" t="str">
            <v>DRGZQ-004-</v>
          </cell>
        </row>
        <row r="282">
          <cell r="A282" t="str">
            <v>S-0015</v>
          </cell>
          <cell r="B282" t="str">
            <v>SAMATOR MUTLIGAS UTAMA</v>
          </cell>
          <cell r="C282" t="str">
            <v>01.610.213.9-408.001</v>
          </cell>
          <cell r="D282" t="str">
            <v>DNPZH-408-</v>
          </cell>
        </row>
        <row r="283">
          <cell r="A283" t="str">
            <v>S-0017</v>
          </cell>
          <cell r="B283" t="str">
            <v>STILMETINDO</v>
          </cell>
          <cell r="C283" t="str">
            <v>1.344.438.5-026</v>
          </cell>
          <cell r="D283" t="str">
            <v>CYMVE-026-</v>
          </cell>
        </row>
        <row r="284">
          <cell r="A284" t="str">
            <v>S-0021</v>
          </cell>
          <cell r="B284" t="str">
            <v>SINUS ARTAMULTI</v>
          </cell>
          <cell r="C284" t="str">
            <v>1.752.571.8-005</v>
          </cell>
          <cell r="D284" t="str">
            <v>DVSOP-005-</v>
          </cell>
        </row>
        <row r="285">
          <cell r="A285" t="str">
            <v>S-0029</v>
          </cell>
          <cell r="B285" t="str">
            <v>SWADAYA HARAPAN NUSANTARA</v>
          </cell>
          <cell r="C285" t="str">
            <v>01.363.605.5-004.000</v>
          </cell>
          <cell r="D285" t="str">
            <v>CZPEJ-004-</v>
          </cell>
        </row>
        <row r="286">
          <cell r="A286" t="str">
            <v>S-0046</v>
          </cell>
          <cell r="B286" t="str">
            <v>SAMUDERA INDONESIA Tbk.</v>
          </cell>
          <cell r="C286" t="str">
            <v>01.001.895.0-054.000</v>
          </cell>
          <cell r="D286" t="str">
            <v>CFACL-054-</v>
          </cell>
        </row>
        <row r="287">
          <cell r="A287" t="str">
            <v>S-0047_</v>
          </cell>
          <cell r="B287" t="str">
            <v>SAKA TEHNIK</v>
          </cell>
          <cell r="C287" t="str">
            <v>01.742.823.6-413.001</v>
          </cell>
          <cell r="D287" t="str">
            <v>DVEDR-413-</v>
          </cell>
        </row>
        <row r="288">
          <cell r="A288" t="str">
            <v>S-0047</v>
          </cell>
          <cell r="B288" t="str">
            <v>SAKA TEHNIK UTAMA</v>
          </cell>
          <cell r="C288" t="str">
            <v>02.199.008.0-413.000</v>
          </cell>
          <cell r="D288" t="str">
            <v>EVCZG-413-</v>
          </cell>
        </row>
        <row r="289">
          <cell r="A289" t="str">
            <v>S-0050</v>
          </cell>
          <cell r="B289" t="str">
            <v>STEEL CENTER INDONESIA</v>
          </cell>
          <cell r="C289" t="str">
            <v>1.060.116.5-055</v>
          </cell>
          <cell r="D289" t="str">
            <v>CIIFU-055-</v>
          </cell>
        </row>
        <row r="290">
          <cell r="A290" t="str">
            <v>S-0052</v>
          </cell>
          <cell r="B290" t="str">
            <v>SUMITOMO INDONESIA</v>
          </cell>
          <cell r="C290" t="str">
            <v>01.868.973.7-056.000</v>
          </cell>
          <cell r="D290" t="str">
            <v>ECITP-056-</v>
          </cell>
        </row>
        <row r="291">
          <cell r="A291" t="str">
            <v>S-0053</v>
          </cell>
          <cell r="B291" t="str">
            <v>SOMAGEDE PERKASA</v>
          </cell>
          <cell r="C291" t="str">
            <v>01.347.905.0-026.000</v>
          </cell>
          <cell r="D291" t="str">
            <v>CYRYN-026-</v>
          </cell>
        </row>
        <row r="292">
          <cell r="A292" t="str">
            <v>S-0054</v>
          </cell>
          <cell r="B292" t="str">
            <v>SOVER SARANA SOLUSINDO</v>
          </cell>
          <cell r="C292" t="str">
            <v>1.853.975.9-014</v>
          </cell>
          <cell r="D292" t="str">
            <v>EBMOT-014-</v>
          </cell>
        </row>
        <row r="293">
          <cell r="A293" t="str">
            <v>S-0056</v>
          </cell>
          <cell r="B293" t="str">
            <v>SAGITARIUS SARI</v>
          </cell>
          <cell r="C293" t="str">
            <v>01.147.189.3-408.000</v>
          </cell>
          <cell r="D293" t="str">
            <v>CNHAR-408-</v>
          </cell>
        </row>
        <row r="294">
          <cell r="A294" t="str">
            <v>S-0057</v>
          </cell>
          <cell r="B294" t="str">
            <v xml:space="preserve">SARAWAN SEMPOR </v>
          </cell>
          <cell r="C294" t="str">
            <v>01.326.225.8-029.000</v>
          </cell>
          <cell r="D294" t="str">
            <v>CXLWR-029-</v>
          </cell>
        </row>
        <row r="295">
          <cell r="A295" t="str">
            <v>S-0058</v>
          </cell>
          <cell r="B295" t="str">
            <v>SOLIDHAYA CIPTA</v>
          </cell>
          <cell r="C295" t="str">
            <v>1.327.244.8-005</v>
          </cell>
          <cell r="D295" t="str">
            <v>CXNJW-005-</v>
          </cell>
        </row>
        <row r="296">
          <cell r="A296" t="str">
            <v>S-0059</v>
          </cell>
          <cell r="B296" t="str">
            <v>SARANA TRIMITRA SEJATI</v>
          </cell>
          <cell r="C296" t="str">
            <v>1.849.363.5-031</v>
          </cell>
          <cell r="D296" t="str">
            <v>EBFTJ-031-</v>
          </cell>
        </row>
        <row r="297">
          <cell r="A297" t="str">
            <v>S-0060</v>
          </cell>
          <cell r="B297" t="str">
            <v>SUCOFINDO PRIMA INTERNATIONAL KONSULTAN</v>
          </cell>
          <cell r="C297" t="str">
            <v>1.802.073.5-014</v>
          </cell>
          <cell r="D297" t="str">
            <v>DYNUN-014-</v>
          </cell>
        </row>
        <row r="298">
          <cell r="A298" t="str">
            <v>S-0061</v>
          </cell>
          <cell r="B298" t="str">
            <v>SUMBERDHARMA ABADIJAYA</v>
          </cell>
          <cell r="C298" t="str">
            <v>01.777.706.1-032.000</v>
          </cell>
          <cell r="D298" t="str">
            <v>DXDTI-032-</v>
          </cell>
        </row>
        <row r="299">
          <cell r="A299" t="str">
            <v>S-0062</v>
          </cell>
          <cell r="B299" t="str">
            <v>SUPRA PASIFIK SARANA</v>
          </cell>
          <cell r="C299" t="str">
            <v>1.749.688.6-043</v>
          </cell>
          <cell r="D299" t="str">
            <v>DVOHS-043-</v>
          </cell>
        </row>
        <row r="300">
          <cell r="A300" t="str">
            <v>S-0063</v>
          </cell>
          <cell r="B300" t="str">
            <v>SUMATERA INTI PERSADA</v>
          </cell>
          <cell r="C300" t="str">
            <v>01.691.201.6-407.000</v>
          </cell>
          <cell r="D300" t="str">
            <v>DSFUF-407-</v>
          </cell>
        </row>
        <row r="301">
          <cell r="A301" t="str">
            <v>S-0064</v>
          </cell>
          <cell r="B301" t="str">
            <v>SARIJADI REJEKI</v>
          </cell>
          <cell r="C301" t="str">
            <v>01.949.812.0-043.000</v>
          </cell>
          <cell r="D301" t="str">
            <v>EGYIU-043-</v>
          </cell>
        </row>
        <row r="302">
          <cell r="A302" t="str">
            <v>S-0065</v>
          </cell>
          <cell r="B302" t="str">
            <v>SPECTRA CEMERLANG</v>
          </cell>
          <cell r="C302" t="str">
            <v>01.884.559.4-003.000</v>
          </cell>
          <cell r="D302" t="str">
            <v>EDFVB-003-</v>
          </cell>
        </row>
        <row r="303">
          <cell r="A303" t="str">
            <v>S-0066</v>
          </cell>
          <cell r="B303" t="str">
            <v>SAHABAT INDONESIA INTI MANDIRI</v>
          </cell>
          <cell r="C303" t="str">
            <v>01.361.997.8-032.000</v>
          </cell>
          <cell r="D303" t="str">
            <v>CZMUN-032-</v>
          </cell>
        </row>
        <row r="304">
          <cell r="A304" t="str">
            <v>S-0067</v>
          </cell>
          <cell r="B304" t="str">
            <v>SENOWIN BANGUN MANDIRI</v>
          </cell>
          <cell r="C304" t="str">
            <v>01.684.043.1-024.000</v>
          </cell>
          <cell r="D304" t="str">
            <v>DRVEX-024-</v>
          </cell>
        </row>
        <row r="305">
          <cell r="A305" t="str">
            <v>S-0068</v>
          </cell>
          <cell r="B305" t="str">
            <v>STILMETINDO PRIMA</v>
          </cell>
          <cell r="C305" t="str">
            <v>01.957.226.2-026.000</v>
          </cell>
          <cell r="D305" t="str">
            <v>EHJHY-026-</v>
          </cell>
        </row>
        <row r="306">
          <cell r="A306" t="str">
            <v>S-0070</v>
          </cell>
          <cell r="B306" t="str">
            <v>SARANA CHROME PERSADA</v>
          </cell>
          <cell r="C306" t="str">
            <v>01.839.187.0-413-001</v>
          </cell>
          <cell r="D306" t="str">
            <v>EAQRZ-413-</v>
          </cell>
        </row>
        <row r="307">
          <cell r="A307" t="str">
            <v>S-0071</v>
          </cell>
          <cell r="B307" t="str">
            <v>SURYA UTAMA SISTEM</v>
          </cell>
          <cell r="C307" t="str">
            <v>01.891.865.6-041.000</v>
          </cell>
          <cell r="D307" t="str">
            <v>EDQQB-041-</v>
          </cell>
        </row>
        <row r="308">
          <cell r="A308" t="str">
            <v>S-0073</v>
          </cell>
          <cell r="B308" t="str">
            <v>SCHNEIDER IDONESIA</v>
          </cell>
          <cell r="C308" t="str">
            <v>01.061.747.0-055.000</v>
          </cell>
          <cell r="D308" t="str">
            <v>CIKQL-055-</v>
          </cell>
        </row>
        <row r="309">
          <cell r="A309" t="str">
            <v>S-0074</v>
          </cell>
          <cell r="B309" t="str">
            <v>SUKAMAJU TATASEJAHTERA</v>
          </cell>
          <cell r="C309" t="str">
            <v>01.552.915.9-032.000</v>
          </cell>
          <cell r="D309" t="str">
            <v>DKJFN-032-</v>
          </cell>
        </row>
        <row r="310">
          <cell r="A310" t="str">
            <v>S-0075</v>
          </cell>
          <cell r="B310" t="str">
            <v>SMARTWEB INDONESIA KREASI</v>
          </cell>
          <cell r="C310" t="str">
            <v>01.945.529.4-014.000</v>
          </cell>
          <cell r="D310" t="str">
            <v>CGSAB-014-</v>
          </cell>
        </row>
        <row r="311">
          <cell r="A311" t="str">
            <v>S-0076</v>
          </cell>
          <cell r="B311" t="str">
            <v>SINAR INFORMEDIA SYSTEM, PT.</v>
          </cell>
          <cell r="C311" t="str">
            <v>02.125.090.7-035.000</v>
          </cell>
          <cell r="D311" t="str">
            <v>EQXQG-035-</v>
          </cell>
        </row>
        <row r="312">
          <cell r="A312" t="str">
            <v>S-0078</v>
          </cell>
          <cell r="B312" t="str">
            <v>SANTOSO TEKNINDO</v>
          </cell>
          <cell r="C312" t="str">
            <v>01.528.652.9-402.000</v>
          </cell>
          <cell r="D312" t="str">
            <v>DIZII-402-</v>
          </cell>
        </row>
        <row r="313">
          <cell r="A313" t="str">
            <v>S-0080</v>
          </cell>
          <cell r="B313" t="str">
            <v>SEKUENSA TEKNIK INDONESIA</v>
          </cell>
          <cell r="C313" t="str">
            <v>01.980.045.7-005.000</v>
          </cell>
          <cell r="D313" t="str">
            <v>EIRBP-005-</v>
          </cell>
        </row>
        <row r="314">
          <cell r="A314" t="str">
            <v>S-0081</v>
          </cell>
          <cell r="B314" t="str">
            <v>SUMBER SETIA ABADI</v>
          </cell>
          <cell r="C314" t="str">
            <v>01.303.398.0-036.000</v>
          </cell>
          <cell r="D314" t="str">
            <v>CWECS-036-</v>
          </cell>
        </row>
        <row r="315">
          <cell r="A315" t="str">
            <v>S-0082</v>
          </cell>
          <cell r="B315" t="str">
            <v>SARANA SENTOSA KARYAPRIMA</v>
          </cell>
          <cell r="C315" t="str">
            <v>01.641.193.6-026.000</v>
          </cell>
          <cell r="D315" t="str">
            <v>DPJUV-026-</v>
          </cell>
        </row>
        <row r="316">
          <cell r="A316" t="str">
            <v>S-0083</v>
          </cell>
          <cell r="B316" t="str">
            <v>SUBUR DJAJA TEGUH</v>
          </cell>
          <cell r="C316" t="str">
            <v>01.369.999.6-005.000</v>
          </cell>
          <cell r="D316" t="str">
            <v>CZYQH-005-</v>
          </cell>
        </row>
        <row r="317">
          <cell r="A317" t="str">
            <v>S-0084</v>
          </cell>
          <cell r="B317" t="str">
            <v>SIEMENS INDONESIA PT</v>
          </cell>
          <cell r="C317" t="str">
            <v>01.310.105.0-401.001</v>
          </cell>
          <cell r="D317" t="str">
            <v>CWOAR-401-</v>
          </cell>
        </row>
        <row r="318">
          <cell r="A318" t="str">
            <v>T-0001</v>
          </cell>
          <cell r="B318" t="str">
            <v>TELKOM</v>
          </cell>
          <cell r="C318" t="str">
            <v>01.000.013.1-407.001</v>
          </cell>
          <cell r="D318">
            <v>0</v>
          </cell>
        </row>
        <row r="319">
          <cell r="A319" t="str">
            <v>T-0003</v>
          </cell>
          <cell r="B319" t="str">
            <v>TJOKRO BERSAUDARA CIKARANGINDO</v>
          </cell>
          <cell r="C319" t="str">
            <v>01.593.899.6-413.000</v>
          </cell>
          <cell r="D319" t="str">
            <v>DMRVV-413-</v>
          </cell>
        </row>
        <row r="320">
          <cell r="A320" t="str">
            <v>T-0010</v>
          </cell>
          <cell r="B320" t="str">
            <v>TANGGUH SAMUDERA JAYA</v>
          </cell>
          <cell r="C320" t="str">
            <v>01.377.677.8-042.000</v>
          </cell>
          <cell r="D320" t="str">
            <v>DAJZP-042-</v>
          </cell>
        </row>
        <row r="321">
          <cell r="A321" t="str">
            <v>T-0015</v>
          </cell>
          <cell r="B321" t="str">
            <v>TIGA SEKAWAN</v>
          </cell>
          <cell r="C321" t="str">
            <v>01.824.784.1-407.000</v>
          </cell>
          <cell r="D321" t="str">
            <v>DZVKA-407-</v>
          </cell>
        </row>
        <row r="322">
          <cell r="A322" t="str">
            <v>T-0016</v>
          </cell>
          <cell r="B322" t="str">
            <v>P.B.M. TRIJASA DERMAGA SAMUDRA NUSANTARA</v>
          </cell>
          <cell r="C322" t="str">
            <v>1.371.399.5-042</v>
          </cell>
          <cell r="D322" t="str">
            <v>DAASD-042-</v>
          </cell>
        </row>
        <row r="323">
          <cell r="A323" t="str">
            <v>T-0029</v>
          </cell>
          <cell r="B323" t="str">
            <v>TEKPAK INDONESIA</v>
          </cell>
          <cell r="C323" t="str">
            <v>01.071.439.2-407.001</v>
          </cell>
          <cell r="D323" t="str">
            <v>CIYZF-407-</v>
          </cell>
        </row>
        <row r="324">
          <cell r="A324" t="str">
            <v>*T-0019</v>
          </cell>
          <cell r="B324" t="str">
            <v>TRIPRANATA SUKSESTAMA</v>
          </cell>
          <cell r="C324" t="str">
            <v>1.359.397.6-407</v>
          </cell>
          <cell r="D324" t="str">
            <v>CZIYD-407-</v>
          </cell>
        </row>
        <row r="325">
          <cell r="A325" t="str">
            <v>T-0019</v>
          </cell>
          <cell r="B325" t="str">
            <v>TRIPRANATA SUKSESTAMA</v>
          </cell>
          <cell r="C325" t="str">
            <v>01.359.387.6-407.000</v>
          </cell>
          <cell r="D325" t="str">
            <v>CZIYD-407-</v>
          </cell>
        </row>
        <row r="326">
          <cell r="A326" t="str">
            <v>T-0031</v>
          </cell>
          <cell r="B326" t="str">
            <v>TRAKTOR NUSANTARA</v>
          </cell>
          <cell r="C326" t="str">
            <v>01.310.483.1-004.000</v>
          </cell>
          <cell r="D326" t="str">
            <v>CWOPF-004-</v>
          </cell>
        </row>
        <row r="327">
          <cell r="A327" t="str">
            <v>T-0032</v>
          </cell>
          <cell r="B327" t="str">
            <v>TRADISA MULIA, PT.</v>
          </cell>
          <cell r="C327" t="str">
            <v>01.309.283.8-042.000</v>
          </cell>
          <cell r="D327" t="str">
            <v>CWMVB-042-</v>
          </cell>
        </row>
        <row r="328">
          <cell r="A328" t="str">
            <v>T-0033</v>
          </cell>
          <cell r="B328" t="str">
            <v>TERMINAL PETIKEMAS KOJA</v>
          </cell>
          <cell r="C328" t="str">
            <v>01.804.534.4-042.000</v>
          </cell>
          <cell r="D328" t="str">
            <v>DYRLE-042-</v>
          </cell>
        </row>
        <row r="329">
          <cell r="A329" t="str">
            <v>T-0034</v>
          </cell>
          <cell r="B329" t="str">
            <v>TITANASRI SAKTI</v>
          </cell>
          <cell r="C329" t="str">
            <v>01.540.825.5-027.000</v>
          </cell>
          <cell r="D329" t="str">
            <v>DJRIN-027-</v>
          </cell>
        </row>
        <row r="330">
          <cell r="A330" t="str">
            <v>T-0035</v>
          </cell>
          <cell r="B330" t="str">
            <v>TANJUNG RAYA ELOK</v>
          </cell>
          <cell r="C330" t="str">
            <v>01.365.278.9-072.000</v>
          </cell>
          <cell r="D330" t="str">
            <v>CZRQS-072-</v>
          </cell>
        </row>
        <row r="331">
          <cell r="A331" t="str">
            <v>T-0036</v>
          </cell>
          <cell r="B331" t="str">
            <v>TELE GLOBE GLOBAL</v>
          </cell>
          <cell r="C331" t="str">
            <v>02.173.993.3-017.000</v>
          </cell>
          <cell r="D331" t="str">
            <v>ETRZD-017-</v>
          </cell>
        </row>
        <row r="332">
          <cell r="A332" t="str">
            <v>T-0037</v>
          </cell>
          <cell r="B332" t="str">
            <v>TRIMITRA SWADAYA</v>
          </cell>
          <cell r="C332" t="str">
            <v>01.992.754.0-027.000</v>
          </cell>
          <cell r="D332" t="str">
            <v>EJJWK-027-</v>
          </cell>
        </row>
        <row r="333">
          <cell r="A333" t="str">
            <v>U-0001</v>
          </cell>
          <cell r="B333" t="str">
            <v>UNITED AIRPRODUCTS INDONESIA</v>
          </cell>
          <cell r="C333" t="str">
            <v>1.536.858.2-052</v>
          </cell>
          <cell r="D333" t="str">
            <v>DJLLY-052-</v>
          </cell>
        </row>
        <row r="334">
          <cell r="A334" t="str">
            <v>U-0003</v>
          </cell>
          <cell r="B334" t="str">
            <v>UNITED TRACTORS Tbk.</v>
          </cell>
          <cell r="C334" t="str">
            <v>1.308.524.6-054</v>
          </cell>
          <cell r="D334" t="str">
            <v>CWLRW-054-</v>
          </cell>
        </row>
        <row r="335">
          <cell r="A335" t="str">
            <v>U-0004</v>
          </cell>
          <cell r="B335" t="str">
            <v>UNITED TRACTORS PANDU ENGINEERING</v>
          </cell>
          <cell r="C335" t="str">
            <v>01.060.602.8-006.000</v>
          </cell>
          <cell r="D335" t="str">
            <v>CIIYK-006-</v>
          </cell>
        </row>
        <row r="336">
          <cell r="A336" t="str">
            <v>U-0006</v>
          </cell>
          <cell r="B336" t="str">
            <v>UNO GOBEL INDONESIA</v>
          </cell>
          <cell r="C336" t="str">
            <v>01.656.853.7-011.000</v>
          </cell>
          <cell r="D336" t="str">
            <v>DQGZD-011-</v>
          </cell>
        </row>
        <row r="337">
          <cell r="A337" t="str">
            <v>*U-0007</v>
          </cell>
          <cell r="B337" t="str">
            <v>UNGGUL SEMESTA</v>
          </cell>
          <cell r="C337" t="str">
            <v>01.336.239.7-035.000</v>
          </cell>
          <cell r="D337" t="str">
            <v>CYARV-035-</v>
          </cell>
        </row>
        <row r="338">
          <cell r="A338" t="str">
            <v>U-0007</v>
          </cell>
          <cell r="B338" t="str">
            <v>UNGGUL SEMESTA</v>
          </cell>
          <cell r="C338" t="str">
            <v>01.336.239.7-413.000</v>
          </cell>
          <cell r="D338" t="str">
            <v>CYARV-413-</v>
          </cell>
        </row>
        <row r="339">
          <cell r="A339" t="str">
            <v>U-0010</v>
          </cell>
          <cell r="B339" t="str">
            <v>ULTRA DELTA MAJU</v>
          </cell>
          <cell r="C339" t="str">
            <v>01.319.191.1.036.000</v>
          </cell>
          <cell r="D339" t="str">
            <v>CXBMD-036-</v>
          </cell>
        </row>
        <row r="340">
          <cell r="A340" t="str">
            <v>U-0009</v>
          </cell>
          <cell r="B340" t="str">
            <v>USAHA BERSAMA BANGUN PERKASA</v>
          </cell>
          <cell r="C340" t="str">
            <v>01.824.820.3-026.000</v>
          </cell>
          <cell r="D340" t="str">
            <v>DZVLK-026-</v>
          </cell>
        </row>
        <row r="341">
          <cell r="A341" t="str">
            <v>V-0004</v>
          </cell>
          <cell r="B341" t="str">
            <v>VOKSEL ELECTRIC Tbk.</v>
          </cell>
          <cell r="C341" t="str">
            <v>01.000.784.7-054.000</v>
          </cell>
          <cell r="D341" t="str">
            <v>CEYLS-054-</v>
          </cell>
        </row>
        <row r="342">
          <cell r="A342" t="str">
            <v>W-0002_</v>
          </cell>
          <cell r="B342" t="str">
            <v>WIRA DEREKINDO</v>
          </cell>
          <cell r="C342" t="str">
            <v>01.635.131.4-028 .000</v>
          </cell>
          <cell r="D342" t="str">
            <v>DPAVR-028-</v>
          </cell>
        </row>
        <row r="343">
          <cell r="A343" t="str">
            <v>W-0002</v>
          </cell>
          <cell r="B343" t="str">
            <v>WIRA DEREKINDO</v>
          </cell>
          <cell r="C343" t="str">
            <v>01.635.131.4-029 .000</v>
          </cell>
          <cell r="D343" t="str">
            <v>DPAVR-029-</v>
          </cell>
        </row>
        <row r="344">
          <cell r="A344" t="str">
            <v>W-0003</v>
          </cell>
          <cell r="B344" t="str">
            <v>WAJA KAMAJAYA SENTOSA</v>
          </cell>
          <cell r="C344" t="str">
            <v>01.399.698.8-004.000</v>
          </cell>
          <cell r="D344" t="str">
            <v>DBQOO-004-</v>
          </cell>
        </row>
        <row r="345">
          <cell r="A345" t="str">
            <v>W-0005</v>
          </cell>
          <cell r="B345" t="str">
            <v>WIRAPANDU MAKMUR ABADI</v>
          </cell>
          <cell r="C345" t="str">
            <v>1.837.171.6-041</v>
          </cell>
          <cell r="D345" t="str">
            <v>EANSL-041-</v>
          </cell>
        </row>
        <row r="346">
          <cell r="A346" t="str">
            <v>W-0007</v>
          </cell>
          <cell r="B346" t="str">
            <v>WIRA GULFINDO SARANA</v>
          </cell>
          <cell r="C346" t="str">
            <v>01.369.266.0-004.000</v>
          </cell>
          <cell r="D346" t="str">
            <v>CZXOC-004-</v>
          </cell>
        </row>
        <row r="347">
          <cell r="A347" t="str">
            <v>W-0008</v>
          </cell>
          <cell r="B347" t="str">
            <v>WAKA MAGMA ENGINEERING</v>
          </cell>
          <cell r="C347" t="str">
            <v>01.589.913.1-002.000</v>
          </cell>
          <cell r="D347" t="str">
            <v>DMLYN-002-</v>
          </cell>
        </row>
        <row r="348">
          <cell r="A348" t="str">
            <v>Y-0007</v>
          </cell>
          <cell r="B348" t="str">
            <v>YAKIN MAJU SENTOSA, PT.</v>
          </cell>
          <cell r="C348" t="str">
            <v>01.552.932.4-032.000</v>
          </cell>
          <cell r="D348" t="str">
            <v>DKJGE-032-</v>
          </cell>
        </row>
        <row r="349">
          <cell r="A349" t="str">
            <v>Y-0018</v>
          </cell>
          <cell r="B349" t="str">
            <v>YAMAZEN (SINGAPORE) PTE, LTD.</v>
          </cell>
        </row>
        <row r="350">
          <cell r="A350" t="str">
            <v>D-0020</v>
          </cell>
          <cell r="B350" t="str">
            <v>D I M Y A T I</v>
          </cell>
          <cell r="C350" t="str">
            <v>06.598.377.7-501.000</v>
          </cell>
          <cell r="D350" t="str">
            <v>OLKXT-501-</v>
          </cell>
        </row>
        <row r="351">
          <cell r="A351" t="str">
            <v>A-0058</v>
          </cell>
          <cell r="B351" t="str">
            <v>AGAPE TRIKARSA LIBRATAMA</v>
          </cell>
          <cell r="C351" t="str">
            <v>01.496.894.5-503.000</v>
          </cell>
          <cell r="D351" t="str">
            <v>DHEIW-503-</v>
          </cell>
        </row>
        <row r="353">
          <cell r="A353" t="str">
            <v>K-0062</v>
          </cell>
          <cell r="B353" t="str">
            <v>KAWAN LAMA MULTIWELDINDO</v>
          </cell>
          <cell r="C353" t="str">
            <v>01.570.237.6-035.000</v>
          </cell>
          <cell r="D353" t="str">
            <v>DLIVT-035-</v>
          </cell>
        </row>
        <row r="354">
          <cell r="A354" t="str">
            <v>M-0064</v>
          </cell>
          <cell r="B354" t="str">
            <v>MULA SAKTI ERA JAYA</v>
          </cell>
          <cell r="C354" t="str">
            <v>01.851.303.6-003.000</v>
          </cell>
          <cell r="D354" t="str">
            <v>EBIPZ-003-</v>
          </cell>
        </row>
        <row r="355">
          <cell r="A355" t="str">
            <v>P-0050</v>
          </cell>
          <cell r="B355" t="str">
            <v>PUTRA ALAM TEKNOLOGI</v>
          </cell>
          <cell r="C355" t="str">
            <v>02.198.974.4-413.000</v>
          </cell>
          <cell r="D355" t="str">
            <v>EVCXY-413-</v>
          </cell>
        </row>
        <row r="356">
          <cell r="A356" t="str">
            <v>P-0051</v>
          </cell>
          <cell r="B356" t="str">
            <v>PROTON LIFTINDO PERKASA</v>
          </cell>
          <cell r="C356" t="str">
            <v>02.094.684.4-026.000</v>
          </cell>
          <cell r="D356" t="str">
            <v>EPEQU-026-</v>
          </cell>
        </row>
        <row r="357">
          <cell r="A357" t="str">
            <v>K-0063</v>
          </cell>
          <cell r="B357" t="str">
            <v>KARYA MITRA PERSADA CV.</v>
          </cell>
          <cell r="C357" t="str">
            <v>01.713.732.4-407.000</v>
          </cell>
          <cell r="D357" t="str">
            <v>DTNCU-407-</v>
          </cell>
        </row>
      </sheetData>
      <sheetData sheetId="29"/>
      <sheetData sheetId="30"/>
      <sheetData sheetId="31">
        <row r="1">
          <cell r="A1" t="str">
            <v>A-0020</v>
          </cell>
        </row>
      </sheetData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CH I"/>
      <sheetName val="SCH II"/>
      <sheetName val="SCH III"/>
      <sheetName val="NTA 1"/>
      <sheetName val="NTA 2"/>
      <sheetName val="NTA 3 "/>
      <sheetName val="NTA 4"/>
      <sheetName val="NTA 5"/>
      <sheetName val="IC I"/>
      <sheetName val="IC II"/>
      <sheetName val="F1"/>
      <sheetName val="F2"/>
      <sheetName val="G1"/>
      <sheetName val="G2"/>
      <sheetName val="G3"/>
      <sheetName val="G4"/>
      <sheetName val="G5"/>
      <sheetName val="G6"/>
      <sheetName val="H1"/>
      <sheetName val="J1"/>
      <sheetName val="K1"/>
      <sheetName val="K2"/>
      <sheetName val="K3"/>
      <sheetName val="L1"/>
      <sheetName val="Aging 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ER SPM"/>
      <sheetName val="REKAP "/>
      <sheetName val="MASUKAN"/>
      <sheetName val="AGUSTUS"/>
      <sheetName val="SEPT"/>
      <sheetName val="OKT"/>
      <sheetName val="NOV"/>
      <sheetName val="DES"/>
      <sheetName val="TB"/>
      <sheetName val="2002"/>
      <sheetName val="F1771-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ENDA"/>
      <sheetName val="QTY G TOT-TIRE"/>
      <sheetName val="Market Share II"/>
      <sheetName val="MATERIAL P. 1"/>
      <sheetName val="MATERIAL P.2"/>
      <sheetName val="MATERIAL P.3"/>
      <sheetName val=" CRP"/>
      <sheetName val="PL"/>
      <sheetName val="ManPower"/>
      <sheetName val="Ｐｏｌｉｃｙ　&amp;　Ｉｎｄｉｃａｔｉｏｎｓ (3)"/>
      <sheetName val="5 YR IMAGE"/>
      <sheetName val="Market・Business size"/>
      <sheetName val="PL "/>
      <sheetName val="BUSINESS  PLAN 1.9 ~ 04 06 B"/>
      <sheetName val="Ｐｏｌｉｃｙ　&amp;　Ｉｎｄｉｃａｔｉｏｎｓ"/>
      <sheetName val="81Ki⇒9thMT"/>
      <sheetName val="BUSINESS  PLAN 1_9 _ 04 06 B"/>
      <sheetName val="Supp.List"/>
      <sheetName val="Sheet1"/>
      <sheetName val="2002"/>
      <sheetName val="basmp"/>
      <sheetName val="10 bud2001R11"/>
      <sheetName val="MPAPR~DEC"/>
      <sheetName val="RPBUPLAN01"/>
      <sheetName val="TIRE2002"/>
      <sheetName val="all"/>
      <sheetName val="ratio"/>
      <sheetName val="MPAPR_DEC"/>
      <sheetName val="TB"/>
      <sheetName val="Tickmarks"/>
      <sheetName val="REV"/>
      <sheetName val="BY CATEGORY"/>
      <sheetName val="TP"/>
      <sheetName val="RUPS95C"/>
      <sheetName val="Key-in"/>
      <sheetName val="166N Plist"/>
      <sheetName val="cogs"/>
      <sheetName val="NERACA"/>
      <sheetName val="FG0298"/>
      <sheetName val="tbmillenia"/>
      <sheetName val="T00_TAMWork_konkai"/>
      <sheetName val="REKAP PER SPM"/>
      <sheetName val="popmc"/>
      <sheetName val="Am"/>
      <sheetName val="MTD"/>
      <sheetName val="YTD"/>
      <sheetName val="Supp_List"/>
      <sheetName val="DETAIL"/>
      <sheetName val="GeneralInfo"/>
      <sheetName val="Sales 1992-1998"/>
      <sheetName val="Un"/>
      <sheetName val="5tahun"/>
      <sheetName val="Index"/>
      <sheetName val="Data"/>
      <sheetName val="Pi②簿価"/>
      <sheetName val="DATA BASE"/>
      <sheetName val="General Parameter"/>
      <sheetName val="Template_CSA"/>
      <sheetName val="ｺｽﾄﾃｰﾌﾞﾙ"/>
      <sheetName val="JULY 16, 04 ASH"/>
      <sheetName val="RINCIAN"/>
      <sheetName val="QTY_G_TOT-TIRE"/>
      <sheetName val="Market_Share_II"/>
      <sheetName val="MATERIAL_P__1"/>
      <sheetName val="MATERIAL_P_2"/>
      <sheetName val="MATERIAL_P_3"/>
      <sheetName val="_CRP"/>
      <sheetName val="Ｐｏｌｉｃｙ　&amp;　Ｉｎｄｉｃａｔｉｏｎｓ_(3)"/>
      <sheetName val="5_YR_IMAGE"/>
      <sheetName val="Market・Business_size"/>
      <sheetName val="PL_"/>
      <sheetName val="BUSINESS__PLAN_1_9_~_04_06_B"/>
      <sheetName val="BUSINESS__PLAN_1_9___04_06_B"/>
      <sheetName val="Supp_List1"/>
      <sheetName val="10_bud2001R11"/>
      <sheetName val="BY_CATEGORY"/>
      <sheetName val="166N_Plist"/>
      <sheetName val="REKAP_PER_SPM"/>
      <sheetName val="F1771_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4">
          <cell r="W84">
            <v>1000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Balance Sheet"/>
      <sheetName val="SGA&amp;F"/>
      <sheetName val="Cost of Goods Manu"/>
      <sheetName val="在库明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~2 SRI"/>
      <sheetName val="Sheet1"/>
      <sheetName val="Sheet2"/>
      <sheetName val="Sheet4"/>
      <sheetName val="Sheet3"/>
      <sheetName val="TIRE DIVISION"/>
      <sheetName val="BUSINESS  PLAN 1.9 ~ 04 06 B"/>
      <sheetName val="popmc"/>
      <sheetName val="REV"/>
      <sheetName val="MCTU"/>
      <sheetName val="cogs"/>
      <sheetName val="2002"/>
      <sheetName val="REKAP PER SPM"/>
      <sheetName val="Original"/>
      <sheetName val="Data"/>
      <sheetName val="BUSINESS  PLAN 1_9 _ 04 06 B"/>
      <sheetName val="NERACA"/>
      <sheetName val="RUPS95C"/>
    </sheetNames>
    <sheetDataSet>
      <sheetData sheetId="0" refreshError="1"/>
      <sheetData sheetId="1" refreshError="1">
        <row r="2">
          <cell r="H2">
            <v>7965.0751445086707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MCTU"/>
      <sheetName val="FEDETA"/>
      <sheetName val="Ban Mobil"/>
      <sheetName val="MC Trial"/>
      <sheetName val="mctu trial"/>
      <sheetName val="RIMSTR"/>
      <sheetName val="BLADDER"/>
      <sheetName val="AIRBAG"/>
      <sheetName val="RUBBER PART"/>
      <sheetName val="Sheet1"/>
      <sheetName val="ptvt"/>
      <sheetName val="RPBUPLAN01"/>
      <sheetName val="IBMC105"/>
      <sheetName val="TIRE2001"/>
      <sheetName val="BUSINESS  PLAN 1.9 ~ 04 06 B"/>
      <sheetName val="NERACA"/>
      <sheetName val="Data Base"/>
      <sheetName val="Referensi"/>
      <sheetName val="DEPACT03"/>
      <sheetName val="tbmillenia"/>
      <sheetName val="Type"/>
      <sheetName val="KH-Q1,Q2,01"/>
      <sheetName val="Sales 1992-1998"/>
      <sheetName val="BASE"/>
      <sheetName val="REV"/>
      <sheetName val="isbs"/>
      <sheetName val="Template_CSA"/>
      <sheetName val="LIST"/>
      <sheetName val="RUPS95C"/>
      <sheetName val="Ban_Mobil"/>
      <sheetName val="MC_Trial"/>
      <sheetName val="mctu_trial"/>
      <sheetName val="RUBBER_PART"/>
      <sheetName val="BUSINESS__PLAN_1_9_~_04_06_B"/>
      <sheetName val="Data_Base"/>
      <sheetName val="SCORE_RC_Code"/>
    </sheetNames>
    <sheetDataSet>
      <sheetData sheetId="0" refreshError="1"/>
      <sheetData sheetId="1" refreshError="1">
        <row r="37">
          <cell r="G37">
            <v>13.199699526795786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材料購入"/>
      <sheetName val="一般管理費用"/>
      <sheetName val="製造費用"/>
      <sheetName val="材料出庫"/>
      <sheetName val="Sales"/>
    </sheetNames>
    <sheetDataSet>
      <sheetData sheetId="0">
        <row r="3">
          <cell r="B3" t="str">
            <v>月</v>
          </cell>
          <cell r="C3" t="str">
            <v>日</v>
          </cell>
          <cell r="D3" t="str">
            <v>凭证号数</v>
          </cell>
          <cell r="E3" t="str">
            <v>摘要</v>
          </cell>
          <cell r="F3" t="str">
            <v>借方</v>
          </cell>
          <cell r="G3" t="str">
            <v>贷方</v>
          </cell>
          <cell r="H3" t="str">
            <v>方向</v>
          </cell>
          <cell r="I3" t="str">
            <v>余额</v>
          </cell>
        </row>
        <row r="4">
          <cell r="E4" t="str">
            <v>期初余额</v>
          </cell>
          <cell r="F4">
            <v>0</v>
          </cell>
          <cell r="G4">
            <v>0</v>
          </cell>
          <cell r="H4" t="str">
            <v>借</v>
          </cell>
          <cell r="I4">
            <v>1268356.57</v>
          </cell>
        </row>
        <row r="5">
          <cell r="B5" t="str">
            <v>02</v>
          </cell>
          <cell r="C5" t="str">
            <v>26</v>
          </cell>
          <cell r="D5" t="str">
            <v>银-0018</v>
          </cell>
          <cell r="E5" t="str">
            <v>弯头、外丝等管道配件</v>
          </cell>
          <cell r="F5">
            <v>670.94</v>
          </cell>
          <cell r="G5">
            <v>0</v>
          </cell>
          <cell r="H5" t="str">
            <v>借</v>
          </cell>
          <cell r="I5">
            <v>1269027.51</v>
          </cell>
        </row>
        <row r="6">
          <cell r="B6" t="str">
            <v>02</v>
          </cell>
          <cell r="C6" t="str">
            <v>26</v>
          </cell>
          <cell r="D6" t="str">
            <v>银-0019</v>
          </cell>
          <cell r="E6" t="str">
            <v>变压器</v>
          </cell>
          <cell r="F6">
            <v>1282.05</v>
          </cell>
          <cell r="G6">
            <v>0</v>
          </cell>
          <cell r="H6" t="str">
            <v>借</v>
          </cell>
          <cell r="I6">
            <v>1270309.56</v>
          </cell>
        </row>
        <row r="7">
          <cell r="B7" t="str">
            <v>02</v>
          </cell>
          <cell r="C7" t="str">
            <v>26</v>
          </cell>
          <cell r="D7" t="str">
            <v>银-0020</v>
          </cell>
          <cell r="E7" t="str">
            <v>管道配件</v>
          </cell>
          <cell r="F7">
            <v>3197.44</v>
          </cell>
          <cell r="G7">
            <v>0</v>
          </cell>
          <cell r="H7" t="str">
            <v>借</v>
          </cell>
          <cell r="I7">
            <v>1273507</v>
          </cell>
        </row>
        <row r="8">
          <cell r="B8" t="str">
            <v>02</v>
          </cell>
          <cell r="C8" t="str">
            <v>26</v>
          </cell>
          <cell r="D8" t="str">
            <v>银-0021</v>
          </cell>
          <cell r="E8" t="str">
            <v>三星皮带</v>
          </cell>
          <cell r="F8">
            <v>312.82</v>
          </cell>
          <cell r="G8">
            <v>0</v>
          </cell>
          <cell r="H8" t="str">
            <v>借</v>
          </cell>
          <cell r="I8">
            <v>1273819.82</v>
          </cell>
        </row>
        <row r="9">
          <cell r="B9" t="str">
            <v>02</v>
          </cell>
          <cell r="C9" t="str">
            <v>26</v>
          </cell>
          <cell r="D9" t="str">
            <v>银-0021</v>
          </cell>
          <cell r="E9" t="str">
            <v>机封</v>
          </cell>
          <cell r="F9">
            <v>512.82000000000005</v>
          </cell>
          <cell r="G9">
            <v>0</v>
          </cell>
          <cell r="H9" t="str">
            <v>借</v>
          </cell>
          <cell r="I9">
            <v>1274332.6399999999</v>
          </cell>
        </row>
        <row r="10">
          <cell r="B10" t="str">
            <v>02</v>
          </cell>
          <cell r="C10" t="str">
            <v>26</v>
          </cell>
          <cell r="D10" t="str">
            <v>银-0022</v>
          </cell>
          <cell r="E10" t="str">
            <v>不锈钢板</v>
          </cell>
          <cell r="F10">
            <v>48714.84</v>
          </cell>
          <cell r="G10">
            <v>0</v>
          </cell>
          <cell r="H10" t="str">
            <v>借</v>
          </cell>
          <cell r="I10">
            <v>1323047.48</v>
          </cell>
        </row>
        <row r="11">
          <cell r="B11" t="str">
            <v>02</v>
          </cell>
          <cell r="C11" t="str">
            <v>26</v>
          </cell>
          <cell r="D11" t="str">
            <v>银-0023</v>
          </cell>
          <cell r="E11" t="str">
            <v>白半光粉</v>
          </cell>
          <cell r="F11">
            <v>2564.1</v>
          </cell>
          <cell r="G11">
            <v>0</v>
          </cell>
          <cell r="H11" t="str">
            <v>借</v>
          </cell>
          <cell r="I11">
            <v>1325611.58</v>
          </cell>
        </row>
        <row r="12">
          <cell r="B12" t="str">
            <v>02</v>
          </cell>
          <cell r="C12" t="str">
            <v>26</v>
          </cell>
          <cell r="D12" t="str">
            <v>银-0023</v>
          </cell>
          <cell r="E12" t="str">
            <v>牛仔布围裙、手套</v>
          </cell>
          <cell r="F12">
            <v>529.48</v>
          </cell>
          <cell r="G12">
            <v>0</v>
          </cell>
          <cell r="H12" t="str">
            <v>借</v>
          </cell>
          <cell r="I12">
            <v>1326141.06</v>
          </cell>
        </row>
        <row r="13">
          <cell r="B13" t="str">
            <v>02</v>
          </cell>
          <cell r="C13" t="str">
            <v>27</v>
          </cell>
          <cell r="D13" t="str">
            <v>现-0011</v>
          </cell>
          <cell r="E13" t="str">
            <v>断路器</v>
          </cell>
          <cell r="F13">
            <v>70</v>
          </cell>
          <cell r="G13">
            <v>0</v>
          </cell>
          <cell r="H13" t="str">
            <v>借</v>
          </cell>
          <cell r="I13">
            <v>1326211.06</v>
          </cell>
        </row>
        <row r="14">
          <cell r="B14" t="str">
            <v>02</v>
          </cell>
          <cell r="C14" t="str">
            <v>27</v>
          </cell>
          <cell r="D14" t="str">
            <v>现-0011</v>
          </cell>
          <cell r="E14" t="str">
            <v>酸洗膏</v>
          </cell>
          <cell r="F14">
            <v>80</v>
          </cell>
          <cell r="G14">
            <v>0</v>
          </cell>
          <cell r="H14" t="str">
            <v>借</v>
          </cell>
          <cell r="I14">
            <v>1326291.06</v>
          </cell>
        </row>
        <row r="15">
          <cell r="B15" t="str">
            <v>02</v>
          </cell>
          <cell r="C15" t="str">
            <v>27</v>
          </cell>
          <cell r="D15" t="str">
            <v>现-0011</v>
          </cell>
          <cell r="E15" t="str">
            <v>日用品</v>
          </cell>
          <cell r="F15">
            <v>77.599999999999994</v>
          </cell>
          <cell r="G15">
            <v>0</v>
          </cell>
          <cell r="H15" t="str">
            <v>借</v>
          </cell>
          <cell r="I15">
            <v>1326368.6599999999</v>
          </cell>
        </row>
        <row r="16">
          <cell r="B16" t="str">
            <v>02</v>
          </cell>
          <cell r="C16" t="str">
            <v>27</v>
          </cell>
          <cell r="D16" t="str">
            <v>现-0012</v>
          </cell>
          <cell r="E16" t="str">
            <v>线材</v>
          </cell>
          <cell r="F16">
            <v>222.22</v>
          </cell>
          <cell r="G16">
            <v>0</v>
          </cell>
          <cell r="H16" t="str">
            <v>借</v>
          </cell>
          <cell r="I16">
            <v>1326590.8799999999</v>
          </cell>
        </row>
        <row r="17">
          <cell r="B17" t="str">
            <v>02</v>
          </cell>
          <cell r="C17" t="str">
            <v>28</v>
          </cell>
          <cell r="D17" t="str">
            <v>转-0005</v>
          </cell>
          <cell r="E17" t="str">
            <v>零件盒</v>
          </cell>
          <cell r="F17">
            <v>2769.23</v>
          </cell>
          <cell r="G17">
            <v>0</v>
          </cell>
          <cell r="H17" t="str">
            <v>借</v>
          </cell>
          <cell r="I17">
            <v>1329360.1100000001</v>
          </cell>
        </row>
        <row r="18">
          <cell r="B18" t="str">
            <v>02</v>
          </cell>
          <cell r="C18" t="str">
            <v>28</v>
          </cell>
          <cell r="D18" t="str">
            <v>转-0006</v>
          </cell>
          <cell r="E18" t="str">
            <v>三相电机</v>
          </cell>
          <cell r="F18">
            <v>30457.81</v>
          </cell>
          <cell r="G18">
            <v>0</v>
          </cell>
          <cell r="H18" t="str">
            <v>借</v>
          </cell>
          <cell r="I18">
            <v>1359817.92</v>
          </cell>
        </row>
        <row r="19">
          <cell r="B19" t="str">
            <v>02</v>
          </cell>
          <cell r="C19" t="str">
            <v>28</v>
          </cell>
          <cell r="D19" t="str">
            <v>转-0007</v>
          </cell>
          <cell r="E19" t="str">
            <v>三相电机</v>
          </cell>
          <cell r="F19">
            <v>1052</v>
          </cell>
          <cell r="G19">
            <v>0</v>
          </cell>
          <cell r="H19" t="str">
            <v>借</v>
          </cell>
          <cell r="I19">
            <v>1360869.92</v>
          </cell>
        </row>
        <row r="20">
          <cell r="B20" t="str">
            <v>02</v>
          </cell>
          <cell r="C20" t="str">
            <v>28</v>
          </cell>
          <cell r="D20" t="str">
            <v>转-0008</v>
          </cell>
          <cell r="E20" t="str">
            <v>三相电机</v>
          </cell>
          <cell r="F20">
            <v>8592</v>
          </cell>
          <cell r="G20">
            <v>0</v>
          </cell>
          <cell r="H20" t="str">
            <v>借</v>
          </cell>
          <cell r="I20">
            <v>1369461.92</v>
          </cell>
        </row>
        <row r="21">
          <cell r="B21" t="str">
            <v>02</v>
          </cell>
          <cell r="C21" t="str">
            <v>28</v>
          </cell>
          <cell r="D21" t="str">
            <v>转-0009</v>
          </cell>
          <cell r="E21" t="str">
            <v>三相电机</v>
          </cell>
          <cell r="F21">
            <v>8130</v>
          </cell>
          <cell r="G21">
            <v>0</v>
          </cell>
          <cell r="H21" t="str">
            <v>借</v>
          </cell>
          <cell r="I21">
            <v>1377591.92</v>
          </cell>
        </row>
        <row r="22">
          <cell r="B22" t="str">
            <v>02</v>
          </cell>
          <cell r="C22" t="str">
            <v>28</v>
          </cell>
          <cell r="D22" t="str">
            <v>转-0010</v>
          </cell>
          <cell r="E22" t="str">
            <v>三相电机</v>
          </cell>
          <cell r="F22">
            <v>18432</v>
          </cell>
          <cell r="G22">
            <v>0</v>
          </cell>
          <cell r="H22" t="str">
            <v>借</v>
          </cell>
          <cell r="I22">
            <v>1396023.92</v>
          </cell>
        </row>
        <row r="23">
          <cell r="B23" t="str">
            <v>02</v>
          </cell>
          <cell r="C23" t="str">
            <v>28</v>
          </cell>
          <cell r="D23" t="str">
            <v>转-0011</v>
          </cell>
          <cell r="E23" t="str">
            <v>三相电机</v>
          </cell>
          <cell r="F23">
            <v>20121</v>
          </cell>
          <cell r="G23">
            <v>0</v>
          </cell>
          <cell r="H23" t="str">
            <v>借</v>
          </cell>
          <cell r="I23">
            <v>1416144.92</v>
          </cell>
        </row>
        <row r="24">
          <cell r="B24" t="str">
            <v>02</v>
          </cell>
          <cell r="C24" t="str">
            <v>28</v>
          </cell>
          <cell r="D24" t="str">
            <v>转-0012</v>
          </cell>
          <cell r="E24" t="str">
            <v>三相电机</v>
          </cell>
          <cell r="F24">
            <v>526</v>
          </cell>
          <cell r="G24">
            <v>0</v>
          </cell>
          <cell r="H24" t="str">
            <v>借</v>
          </cell>
          <cell r="I24">
            <v>1416670.92</v>
          </cell>
        </row>
        <row r="25">
          <cell r="B25" t="str">
            <v>02</v>
          </cell>
          <cell r="C25" t="str">
            <v>28</v>
          </cell>
          <cell r="D25" t="str">
            <v>转-0012</v>
          </cell>
          <cell r="E25" t="str">
            <v>三相电机</v>
          </cell>
          <cell r="F25">
            <v>14328</v>
          </cell>
          <cell r="G25">
            <v>0</v>
          </cell>
          <cell r="H25" t="str">
            <v>借</v>
          </cell>
          <cell r="I25">
            <v>1430998.92</v>
          </cell>
        </row>
        <row r="26">
          <cell r="B26" t="str">
            <v>02</v>
          </cell>
          <cell r="C26" t="str">
            <v>28</v>
          </cell>
          <cell r="D26" t="str">
            <v>转-0013</v>
          </cell>
          <cell r="E26" t="str">
            <v>表面处理钢板</v>
          </cell>
          <cell r="F26">
            <v>8160.28</v>
          </cell>
          <cell r="G26">
            <v>0</v>
          </cell>
          <cell r="H26" t="str">
            <v>借</v>
          </cell>
          <cell r="I26">
            <v>1439159.2</v>
          </cell>
        </row>
        <row r="27">
          <cell r="B27" t="str">
            <v>02</v>
          </cell>
          <cell r="C27" t="str">
            <v>28</v>
          </cell>
          <cell r="D27" t="str">
            <v>转-0013</v>
          </cell>
          <cell r="E27" t="str">
            <v>机封</v>
          </cell>
          <cell r="F27">
            <v>1367.52</v>
          </cell>
          <cell r="G27">
            <v>0</v>
          </cell>
          <cell r="H27" t="str">
            <v>借</v>
          </cell>
          <cell r="I27">
            <v>1440526.72</v>
          </cell>
        </row>
        <row r="28">
          <cell r="B28" t="str">
            <v>02</v>
          </cell>
          <cell r="C28" t="str">
            <v>28</v>
          </cell>
          <cell r="D28" t="str">
            <v>转-0014</v>
          </cell>
          <cell r="E28" t="str">
            <v>储气罐</v>
          </cell>
          <cell r="F28">
            <v>31871.79</v>
          </cell>
          <cell r="G28">
            <v>0</v>
          </cell>
          <cell r="H28" t="str">
            <v>借</v>
          </cell>
          <cell r="I28">
            <v>1472398.51</v>
          </cell>
        </row>
        <row r="29">
          <cell r="B29" t="str">
            <v>02</v>
          </cell>
          <cell r="C29" t="str">
            <v>28</v>
          </cell>
          <cell r="D29" t="str">
            <v>转-0014</v>
          </cell>
          <cell r="E29" t="str">
            <v>电机风扇</v>
          </cell>
          <cell r="F29">
            <v>4021.03</v>
          </cell>
          <cell r="G29">
            <v>0</v>
          </cell>
          <cell r="H29" t="str">
            <v>借</v>
          </cell>
          <cell r="I29">
            <v>1476419.54</v>
          </cell>
        </row>
        <row r="30">
          <cell r="B30" t="str">
            <v>02</v>
          </cell>
          <cell r="C30" t="str">
            <v>28</v>
          </cell>
          <cell r="D30" t="str">
            <v>转-0015</v>
          </cell>
          <cell r="E30" t="str">
            <v>管道配件</v>
          </cell>
          <cell r="F30">
            <v>1016.24</v>
          </cell>
          <cell r="G30">
            <v>0</v>
          </cell>
          <cell r="H30" t="str">
            <v>借</v>
          </cell>
          <cell r="I30">
            <v>1477435.78</v>
          </cell>
        </row>
        <row r="31">
          <cell r="B31" t="str">
            <v>02</v>
          </cell>
          <cell r="C31" t="str">
            <v>28</v>
          </cell>
          <cell r="D31" t="str">
            <v>转-0016</v>
          </cell>
          <cell r="E31" t="str">
            <v>三氯乙烯</v>
          </cell>
          <cell r="F31">
            <v>4273.5</v>
          </cell>
          <cell r="G31">
            <v>0</v>
          </cell>
          <cell r="H31" t="str">
            <v>借</v>
          </cell>
          <cell r="I31">
            <v>1481709.28</v>
          </cell>
        </row>
        <row r="32">
          <cell r="B32" t="str">
            <v>02</v>
          </cell>
          <cell r="C32" t="str">
            <v>28</v>
          </cell>
          <cell r="D32" t="str">
            <v>转-0016</v>
          </cell>
          <cell r="E32" t="str">
            <v>油漆、稀释剂</v>
          </cell>
          <cell r="F32">
            <v>10769.23</v>
          </cell>
          <cell r="G32">
            <v>0</v>
          </cell>
          <cell r="H32" t="str">
            <v>借</v>
          </cell>
          <cell r="I32">
            <v>1492478.51</v>
          </cell>
        </row>
        <row r="33">
          <cell r="B33" t="str">
            <v>02</v>
          </cell>
          <cell r="C33" t="str">
            <v>28</v>
          </cell>
          <cell r="D33" t="str">
            <v>转-0021</v>
          </cell>
          <cell r="E33" t="str">
            <v>进口主料</v>
          </cell>
          <cell r="F33">
            <v>826.53</v>
          </cell>
          <cell r="G33">
            <v>0</v>
          </cell>
          <cell r="H33" t="str">
            <v>借</v>
          </cell>
          <cell r="I33">
            <v>1493305.04</v>
          </cell>
        </row>
        <row r="34">
          <cell r="B34" t="str">
            <v>02</v>
          </cell>
          <cell r="C34" t="str">
            <v>28</v>
          </cell>
          <cell r="D34" t="str">
            <v>转-0021</v>
          </cell>
          <cell r="E34" t="str">
            <v>进口主料</v>
          </cell>
          <cell r="F34">
            <v>422780.55</v>
          </cell>
          <cell r="G34">
            <v>0</v>
          </cell>
          <cell r="H34" t="str">
            <v>借</v>
          </cell>
          <cell r="I34">
            <v>1916085.59</v>
          </cell>
        </row>
        <row r="35">
          <cell r="B35" t="str">
            <v>02</v>
          </cell>
          <cell r="C35" t="str">
            <v>28</v>
          </cell>
          <cell r="D35" t="str">
            <v>转-0021</v>
          </cell>
          <cell r="E35" t="str">
            <v>进口主料</v>
          </cell>
          <cell r="F35">
            <v>420236.26</v>
          </cell>
          <cell r="G35">
            <v>0</v>
          </cell>
          <cell r="H35" t="str">
            <v>借</v>
          </cell>
          <cell r="I35">
            <v>2336321.85</v>
          </cell>
        </row>
        <row r="36">
          <cell r="B36" t="str">
            <v>02</v>
          </cell>
          <cell r="C36" t="str">
            <v>28</v>
          </cell>
          <cell r="D36" t="str">
            <v>转-0028</v>
          </cell>
          <cell r="E36" t="str">
            <v>暂入中国主料</v>
          </cell>
          <cell r="F36">
            <v>75000</v>
          </cell>
          <cell r="G36">
            <v>0</v>
          </cell>
          <cell r="H36" t="str">
            <v>借</v>
          </cell>
          <cell r="I36">
            <v>2411321.85</v>
          </cell>
        </row>
        <row r="37">
          <cell r="B37" t="str">
            <v>02</v>
          </cell>
          <cell r="C37" t="str">
            <v>28</v>
          </cell>
          <cell r="D37" t="str">
            <v>转-0028</v>
          </cell>
          <cell r="E37" t="str">
            <v>暂入中国主料</v>
          </cell>
          <cell r="F37">
            <v>47500</v>
          </cell>
          <cell r="G37">
            <v>0</v>
          </cell>
          <cell r="H37" t="str">
            <v>借</v>
          </cell>
          <cell r="I37">
            <v>2458821.85</v>
          </cell>
        </row>
        <row r="38">
          <cell r="B38" t="str">
            <v>02</v>
          </cell>
          <cell r="C38" t="str">
            <v>28</v>
          </cell>
          <cell r="D38" t="str">
            <v>转-0029</v>
          </cell>
          <cell r="E38" t="str">
            <v>暂入中国主料</v>
          </cell>
          <cell r="F38">
            <v>132</v>
          </cell>
          <cell r="G38">
            <v>0</v>
          </cell>
          <cell r="H38" t="str">
            <v>借</v>
          </cell>
          <cell r="I38">
            <v>2458953.85</v>
          </cell>
        </row>
        <row r="39">
          <cell r="B39" t="str">
            <v>02</v>
          </cell>
          <cell r="C39" t="str">
            <v>28</v>
          </cell>
          <cell r="D39" t="str">
            <v>转-0029</v>
          </cell>
          <cell r="E39" t="str">
            <v>暂入中国主料</v>
          </cell>
          <cell r="F39">
            <v>301</v>
          </cell>
          <cell r="G39">
            <v>0</v>
          </cell>
          <cell r="H39" t="str">
            <v>借</v>
          </cell>
          <cell r="I39">
            <v>2459254.85</v>
          </cell>
        </row>
        <row r="40">
          <cell r="B40" t="str">
            <v>02</v>
          </cell>
          <cell r="C40" t="str">
            <v>28</v>
          </cell>
          <cell r="D40" t="str">
            <v>转-0030</v>
          </cell>
          <cell r="E40" t="str">
            <v>暂入包装材料</v>
          </cell>
          <cell r="F40">
            <v>1855</v>
          </cell>
          <cell r="G40">
            <v>0</v>
          </cell>
          <cell r="H40" t="str">
            <v>借</v>
          </cell>
          <cell r="I40">
            <v>2461109.85</v>
          </cell>
        </row>
        <row r="41">
          <cell r="B41" t="str">
            <v>02</v>
          </cell>
          <cell r="C41" t="str">
            <v>28</v>
          </cell>
          <cell r="D41" t="str">
            <v>转-0030</v>
          </cell>
          <cell r="E41" t="str">
            <v>暂入零星</v>
          </cell>
          <cell r="F41">
            <v>772</v>
          </cell>
          <cell r="G41">
            <v>0</v>
          </cell>
          <cell r="H41" t="str">
            <v>借</v>
          </cell>
          <cell r="I41">
            <v>2461881.85</v>
          </cell>
        </row>
        <row r="42">
          <cell r="B42" t="str">
            <v>02</v>
          </cell>
          <cell r="C42" t="str">
            <v>28</v>
          </cell>
          <cell r="D42" t="str">
            <v>转-0031</v>
          </cell>
          <cell r="E42" t="str">
            <v>暂入办公用品</v>
          </cell>
          <cell r="F42">
            <v>1592</v>
          </cell>
          <cell r="G42">
            <v>0</v>
          </cell>
          <cell r="H42" t="str">
            <v>借</v>
          </cell>
          <cell r="I42">
            <v>2463473.85</v>
          </cell>
        </row>
        <row r="43">
          <cell r="B43" t="str">
            <v>02</v>
          </cell>
          <cell r="C43" t="str">
            <v>28</v>
          </cell>
          <cell r="D43" t="str">
            <v>转-0032</v>
          </cell>
          <cell r="E43" t="str">
            <v>暂入备件</v>
          </cell>
          <cell r="F43">
            <v>1250.8</v>
          </cell>
          <cell r="G43">
            <v>0</v>
          </cell>
          <cell r="H43" t="str">
            <v>借</v>
          </cell>
          <cell r="I43">
            <v>2464724.65</v>
          </cell>
        </row>
        <row r="44">
          <cell r="B44" t="str">
            <v>02</v>
          </cell>
          <cell r="C44" t="str">
            <v>28</v>
          </cell>
          <cell r="D44" t="str">
            <v>转-0032</v>
          </cell>
          <cell r="E44" t="str">
            <v>暂入辅料</v>
          </cell>
          <cell r="F44">
            <v>380</v>
          </cell>
          <cell r="G44">
            <v>0</v>
          </cell>
          <cell r="H44" t="str">
            <v>借</v>
          </cell>
          <cell r="I44">
            <v>2465104.65</v>
          </cell>
        </row>
        <row r="45">
          <cell r="B45" t="str">
            <v>02</v>
          </cell>
          <cell r="C45" t="str">
            <v>28</v>
          </cell>
          <cell r="D45" t="str">
            <v>转-0033</v>
          </cell>
          <cell r="E45" t="str">
            <v>暂入备件</v>
          </cell>
          <cell r="F45">
            <v>1064</v>
          </cell>
          <cell r="G45">
            <v>0</v>
          </cell>
          <cell r="H45" t="str">
            <v>借</v>
          </cell>
          <cell r="I45">
            <v>2466168.65</v>
          </cell>
        </row>
        <row r="46">
          <cell r="B46" t="str">
            <v>02</v>
          </cell>
          <cell r="C46" t="str">
            <v>28</v>
          </cell>
          <cell r="D46" t="str">
            <v>转-0033</v>
          </cell>
          <cell r="E46" t="str">
            <v>暂入辅料</v>
          </cell>
          <cell r="F46">
            <v>1645</v>
          </cell>
          <cell r="G46">
            <v>0</v>
          </cell>
          <cell r="H46" t="str">
            <v>借</v>
          </cell>
          <cell r="I46">
            <v>2467813.65</v>
          </cell>
        </row>
        <row r="47">
          <cell r="B47" t="str">
            <v>02</v>
          </cell>
          <cell r="C47" t="str">
            <v>28</v>
          </cell>
          <cell r="D47" t="str">
            <v>转-0033</v>
          </cell>
          <cell r="E47" t="str">
            <v>暂入辅料</v>
          </cell>
          <cell r="F47">
            <v>6382.6</v>
          </cell>
          <cell r="G47">
            <v>0</v>
          </cell>
          <cell r="H47" t="str">
            <v>借</v>
          </cell>
          <cell r="I47">
            <v>2474196.25</v>
          </cell>
        </row>
        <row r="48">
          <cell r="B48" t="str">
            <v>02</v>
          </cell>
          <cell r="C48" t="str">
            <v>28</v>
          </cell>
          <cell r="D48" t="str">
            <v>转-0034</v>
          </cell>
          <cell r="E48" t="str">
            <v>暂入委外加工回库</v>
          </cell>
          <cell r="F48">
            <v>23083.439999999999</v>
          </cell>
          <cell r="G48">
            <v>0</v>
          </cell>
          <cell r="H48" t="str">
            <v>借</v>
          </cell>
          <cell r="I48">
            <v>2497279.69</v>
          </cell>
        </row>
        <row r="49">
          <cell r="B49" t="str">
            <v>02</v>
          </cell>
          <cell r="C49" t="str">
            <v>28</v>
          </cell>
          <cell r="D49" t="str">
            <v>转-0035</v>
          </cell>
          <cell r="E49" t="str">
            <v>冲上月转32#凭证出库明细调整</v>
          </cell>
          <cell r="F49">
            <v>0</v>
          </cell>
          <cell r="G49">
            <v>-559.53</v>
          </cell>
          <cell r="H49" t="str">
            <v>借</v>
          </cell>
          <cell r="I49">
            <v>2497839.2200000002</v>
          </cell>
        </row>
        <row r="50">
          <cell r="B50" t="str">
            <v>02</v>
          </cell>
          <cell r="C50" t="str">
            <v>28</v>
          </cell>
          <cell r="D50" t="str">
            <v>转-0035</v>
          </cell>
          <cell r="E50" t="str">
            <v>冲上月转32#凭证出库明细调整</v>
          </cell>
          <cell r="F50">
            <v>0</v>
          </cell>
          <cell r="G50">
            <v>-7564.76</v>
          </cell>
          <cell r="H50" t="str">
            <v>借</v>
          </cell>
          <cell r="I50">
            <v>2505403.98</v>
          </cell>
        </row>
        <row r="51">
          <cell r="B51" t="str">
            <v>02</v>
          </cell>
          <cell r="C51" t="str">
            <v>28</v>
          </cell>
          <cell r="D51" t="str">
            <v>转-0035</v>
          </cell>
          <cell r="E51" t="str">
            <v>冲上月转32#凭证出库明细调整</v>
          </cell>
          <cell r="F51">
            <v>0</v>
          </cell>
          <cell r="G51">
            <v>3604.82</v>
          </cell>
          <cell r="H51" t="str">
            <v>借</v>
          </cell>
          <cell r="I51">
            <v>2501799.16</v>
          </cell>
        </row>
        <row r="52">
          <cell r="B52" t="str">
            <v>02</v>
          </cell>
          <cell r="C52" t="str">
            <v>28</v>
          </cell>
          <cell r="D52" t="str">
            <v>转-0035</v>
          </cell>
          <cell r="E52" t="str">
            <v>冲上月转32#凭证出库明细调整</v>
          </cell>
          <cell r="F52">
            <v>0</v>
          </cell>
          <cell r="G52">
            <v>3664.09</v>
          </cell>
          <cell r="H52" t="str">
            <v>借</v>
          </cell>
          <cell r="I52">
            <v>2498135.0699999998</v>
          </cell>
        </row>
        <row r="53">
          <cell r="B53" t="str">
            <v>02</v>
          </cell>
          <cell r="C53" t="str">
            <v>28</v>
          </cell>
          <cell r="D53" t="str">
            <v>转-0035</v>
          </cell>
          <cell r="E53" t="str">
            <v>冲上月转32#凭证出库明细调整</v>
          </cell>
          <cell r="F53">
            <v>0</v>
          </cell>
          <cell r="G53">
            <v>855.38</v>
          </cell>
          <cell r="H53" t="str">
            <v>借</v>
          </cell>
          <cell r="I53">
            <v>2497279.69</v>
          </cell>
        </row>
        <row r="54">
          <cell r="B54" t="str">
            <v>02</v>
          </cell>
          <cell r="C54" t="str">
            <v>28</v>
          </cell>
          <cell r="D54" t="str">
            <v>转-0037</v>
          </cell>
          <cell r="E54" t="str">
            <v>领用材料</v>
          </cell>
          <cell r="F54">
            <v>0</v>
          </cell>
          <cell r="G54">
            <v>109644.26</v>
          </cell>
          <cell r="H54" t="str">
            <v>借</v>
          </cell>
          <cell r="I54">
            <v>2387635.4300000002</v>
          </cell>
        </row>
        <row r="55">
          <cell r="B55" t="str">
            <v>02</v>
          </cell>
          <cell r="C55" t="str">
            <v>28</v>
          </cell>
          <cell r="D55" t="str">
            <v>转-0037</v>
          </cell>
          <cell r="E55" t="str">
            <v>领用材料</v>
          </cell>
          <cell r="F55">
            <v>0</v>
          </cell>
          <cell r="G55">
            <v>175410.57</v>
          </cell>
          <cell r="H55" t="str">
            <v>借</v>
          </cell>
          <cell r="I55">
            <v>2212224.86</v>
          </cell>
        </row>
        <row r="56">
          <cell r="B56" t="str">
            <v>02</v>
          </cell>
          <cell r="C56" t="str">
            <v>28</v>
          </cell>
          <cell r="D56" t="str">
            <v>转-0037</v>
          </cell>
          <cell r="E56" t="str">
            <v>领用材料</v>
          </cell>
          <cell r="F56">
            <v>0</v>
          </cell>
          <cell r="G56">
            <v>27467.45</v>
          </cell>
          <cell r="H56" t="str">
            <v>借</v>
          </cell>
          <cell r="I56">
            <v>2184757.41</v>
          </cell>
        </row>
        <row r="57">
          <cell r="B57" t="str">
            <v>02</v>
          </cell>
          <cell r="C57" t="str">
            <v>28</v>
          </cell>
          <cell r="D57" t="str">
            <v>转-0037</v>
          </cell>
          <cell r="E57" t="str">
            <v>领用材料</v>
          </cell>
          <cell r="F57">
            <v>0</v>
          </cell>
          <cell r="G57">
            <v>2509.88</v>
          </cell>
          <cell r="H57" t="str">
            <v>借</v>
          </cell>
          <cell r="I57">
            <v>2182247.5299999998</v>
          </cell>
        </row>
        <row r="58">
          <cell r="B58" t="str">
            <v>02</v>
          </cell>
          <cell r="C58" t="str">
            <v>28</v>
          </cell>
          <cell r="D58" t="str">
            <v>转-0037</v>
          </cell>
          <cell r="E58" t="str">
            <v>领用材料</v>
          </cell>
          <cell r="F58">
            <v>0</v>
          </cell>
          <cell r="G58">
            <v>6435.59</v>
          </cell>
          <cell r="H58" t="str">
            <v>借</v>
          </cell>
          <cell r="I58">
            <v>2175811.94</v>
          </cell>
        </row>
        <row r="59">
          <cell r="B59" t="str">
            <v>02</v>
          </cell>
          <cell r="C59" t="str">
            <v>28</v>
          </cell>
          <cell r="D59" t="str">
            <v>转-0037</v>
          </cell>
          <cell r="E59" t="str">
            <v>领用材料</v>
          </cell>
          <cell r="F59">
            <v>0</v>
          </cell>
          <cell r="G59">
            <v>5221.57</v>
          </cell>
          <cell r="H59" t="str">
            <v>借</v>
          </cell>
          <cell r="I59">
            <v>2170590.37</v>
          </cell>
        </row>
        <row r="60">
          <cell r="B60" t="str">
            <v>02</v>
          </cell>
          <cell r="C60" t="str">
            <v>28</v>
          </cell>
          <cell r="D60" t="str">
            <v>转-0037</v>
          </cell>
          <cell r="E60" t="str">
            <v>领用材料</v>
          </cell>
          <cell r="F60">
            <v>0</v>
          </cell>
          <cell r="G60">
            <v>30395.17</v>
          </cell>
          <cell r="H60" t="str">
            <v>借</v>
          </cell>
          <cell r="I60">
            <v>2140195.2000000002</v>
          </cell>
        </row>
        <row r="61">
          <cell r="B61" t="str">
            <v>02</v>
          </cell>
          <cell r="E61" t="str">
            <v>当前合计</v>
          </cell>
          <cell r="F61">
            <v>1228923.1200000001</v>
          </cell>
          <cell r="G61">
            <v>357084.49</v>
          </cell>
          <cell r="H61" t="str">
            <v>借</v>
          </cell>
          <cell r="I61">
            <v>2140195.2000000002</v>
          </cell>
        </row>
        <row r="62">
          <cell r="B62" t="str">
            <v>02</v>
          </cell>
          <cell r="E62" t="str">
            <v>当前累计</v>
          </cell>
          <cell r="F62">
            <v>1526614.43</v>
          </cell>
          <cell r="G62">
            <v>690132.53</v>
          </cell>
          <cell r="H62" t="str">
            <v>借</v>
          </cell>
          <cell r="I62">
            <v>2140195.2000000002</v>
          </cell>
        </row>
      </sheetData>
      <sheetData sheetId="1">
        <row r="3">
          <cell r="B3" t="str">
            <v>科目编码</v>
          </cell>
          <cell r="C3" t="str">
            <v>科目名称</v>
          </cell>
          <cell r="D3" t="str">
            <v>日文</v>
          </cell>
          <cell r="E3" t="str">
            <v>中文</v>
          </cell>
          <cell r="G3" t="str">
            <v>本期发生</v>
          </cell>
        </row>
        <row r="4">
          <cell r="B4" t="str">
            <v>550103</v>
          </cell>
          <cell r="C4" t="str">
            <v xml:space="preserve">  运输费</v>
          </cell>
          <cell r="D4" t="str">
            <v>運賃費</v>
          </cell>
          <cell r="E4" t="str">
            <v>运输费</v>
          </cell>
          <cell r="F4">
            <v>3264.3</v>
          </cell>
          <cell r="G4">
            <v>3264.3</v>
          </cell>
        </row>
        <row r="5">
          <cell r="B5" t="str">
            <v>550201</v>
          </cell>
          <cell r="C5" t="str">
            <v xml:space="preserve">  工资</v>
          </cell>
          <cell r="D5" t="str">
            <v>給料手当</v>
          </cell>
          <cell r="E5" t="str">
            <v>工资</v>
          </cell>
          <cell r="F5">
            <v>37296.43</v>
          </cell>
          <cell r="G5">
            <v>37296.43</v>
          </cell>
        </row>
        <row r="6">
          <cell r="B6" t="str">
            <v>550203</v>
          </cell>
          <cell r="C6" t="str">
            <v xml:space="preserve">  办公费</v>
          </cell>
          <cell r="D6" t="str">
            <v>事務用消耗品費</v>
          </cell>
          <cell r="E6" t="str">
            <v>办公费</v>
          </cell>
          <cell r="F6">
            <v>2558.37</v>
          </cell>
          <cell r="G6">
            <v>2558.37</v>
          </cell>
        </row>
        <row r="7">
          <cell r="B7" t="str">
            <v>550205</v>
          </cell>
          <cell r="C7" t="str">
            <v xml:space="preserve">  低值易耗品摊销</v>
          </cell>
          <cell r="D7" t="str">
            <v>消耗品費</v>
          </cell>
          <cell r="E7" t="str">
            <v>低值易耗品摊销</v>
          </cell>
          <cell r="F7">
            <v>3349.97</v>
          </cell>
          <cell r="G7">
            <v>3349.97</v>
          </cell>
        </row>
        <row r="8">
          <cell r="B8" t="str">
            <v>550206</v>
          </cell>
          <cell r="C8" t="str">
            <v xml:space="preserve">  差旅费</v>
          </cell>
          <cell r="D8" t="str">
            <v>旅費</v>
          </cell>
          <cell r="E8" t="str">
            <v>差旅费</v>
          </cell>
          <cell r="F8">
            <v>14410.53</v>
          </cell>
          <cell r="G8">
            <v>14410.53</v>
          </cell>
        </row>
        <row r="9">
          <cell r="B9" t="str">
            <v>550207</v>
          </cell>
          <cell r="C9" t="str">
            <v xml:space="preserve">  租赁费</v>
          </cell>
          <cell r="D9" t="str">
            <v>賃借料</v>
          </cell>
          <cell r="E9" t="str">
            <v>租赁费</v>
          </cell>
          <cell r="F9">
            <v>12420</v>
          </cell>
          <cell r="G9">
            <v>12420</v>
          </cell>
        </row>
        <row r="10">
          <cell r="B10" t="str">
            <v>550210</v>
          </cell>
          <cell r="C10" t="str">
            <v xml:space="preserve">  折旧费</v>
          </cell>
          <cell r="D10" t="str">
            <v>減価償却費</v>
          </cell>
          <cell r="E10" t="str">
            <v>折旧费</v>
          </cell>
          <cell r="F10">
            <v>9637.92</v>
          </cell>
          <cell r="G10">
            <v>9637.92</v>
          </cell>
        </row>
        <row r="11">
          <cell r="B11" t="str">
            <v>550211</v>
          </cell>
          <cell r="C11" t="str">
            <v xml:space="preserve">  汽车费用</v>
          </cell>
          <cell r="D11" t="str">
            <v>交通費</v>
          </cell>
          <cell r="E11" t="str">
            <v>汽车费用</v>
          </cell>
          <cell r="F11">
            <v>3208.68</v>
          </cell>
          <cell r="G11">
            <v>3208.68</v>
          </cell>
        </row>
        <row r="12">
          <cell r="B12" t="str">
            <v>550214</v>
          </cell>
          <cell r="C12" t="str">
            <v xml:space="preserve">  业务招待费</v>
          </cell>
          <cell r="G12">
            <v>0</v>
          </cell>
        </row>
        <row r="13">
          <cell r="B13" t="str">
            <v>550216</v>
          </cell>
          <cell r="C13" t="str">
            <v xml:space="preserve">  无产资产摊销</v>
          </cell>
          <cell r="D13" t="str">
            <v>土地減価償却費</v>
          </cell>
          <cell r="E13" t="str">
            <v>无产资产摊销</v>
          </cell>
          <cell r="F13">
            <v>2335.6799999999998</v>
          </cell>
          <cell r="G13">
            <v>2335.6799999999998</v>
          </cell>
        </row>
        <row r="14">
          <cell r="B14" t="str">
            <v>550217</v>
          </cell>
          <cell r="C14" t="str">
            <v xml:space="preserve">  开办费摊销</v>
          </cell>
          <cell r="D14" t="str">
            <v>開業費</v>
          </cell>
          <cell r="E14" t="str">
            <v>开办费摊销</v>
          </cell>
          <cell r="F14">
            <v>9722.6299999999992</v>
          </cell>
          <cell r="G14">
            <v>9722.6299999999992</v>
          </cell>
        </row>
        <row r="15">
          <cell r="B15" t="str">
            <v>550219</v>
          </cell>
          <cell r="C15" t="str">
            <v xml:space="preserve">  邮电费</v>
          </cell>
          <cell r="D15" t="str">
            <v>通信費</v>
          </cell>
          <cell r="E15" t="str">
            <v>邮电费</v>
          </cell>
          <cell r="F15">
            <v>1393.28</v>
          </cell>
          <cell r="G15">
            <v>1393.28</v>
          </cell>
        </row>
        <row r="16">
          <cell r="B16" t="str">
            <v>550220</v>
          </cell>
          <cell r="C16" t="str">
            <v xml:space="preserve">  印花税</v>
          </cell>
          <cell r="D16" t="str">
            <v>その他</v>
          </cell>
          <cell r="E16" t="str">
            <v>其他</v>
          </cell>
          <cell r="G16">
            <v>4530.17</v>
          </cell>
        </row>
        <row r="17">
          <cell r="B17" t="str">
            <v>550221</v>
          </cell>
          <cell r="C17" t="str">
            <v xml:space="preserve">  其他税金</v>
          </cell>
          <cell r="D17" t="str">
            <v>その他</v>
          </cell>
          <cell r="E17" t="str">
            <v>其他</v>
          </cell>
          <cell r="G17">
            <v>180</v>
          </cell>
        </row>
        <row r="18">
          <cell r="B18" t="str">
            <v>550225</v>
          </cell>
          <cell r="C18" t="str">
            <v xml:space="preserve">  审计费</v>
          </cell>
          <cell r="D18" t="str">
            <v>その他</v>
          </cell>
          <cell r="E18" t="str">
            <v>其他</v>
          </cell>
          <cell r="G18">
            <v>0</v>
          </cell>
        </row>
        <row r="19">
          <cell r="B19" t="str">
            <v>550226</v>
          </cell>
          <cell r="C19" t="str">
            <v xml:space="preserve">  养老保险金</v>
          </cell>
          <cell r="D19" t="str">
            <v>福利厚生費</v>
          </cell>
          <cell r="E19" t="str">
            <v>福利费(养老保险金)</v>
          </cell>
          <cell r="G19">
            <v>4699.6000000000004</v>
          </cell>
        </row>
        <row r="20">
          <cell r="B20" t="str">
            <v>550227</v>
          </cell>
          <cell r="C20" t="str">
            <v xml:space="preserve">  医疗保险金</v>
          </cell>
          <cell r="D20" t="str">
            <v>福利厚生費</v>
          </cell>
          <cell r="E20" t="str">
            <v>福利费(医疗保险金)</v>
          </cell>
          <cell r="G20">
            <v>2083.1999999999998</v>
          </cell>
        </row>
        <row r="21">
          <cell r="B21" t="str">
            <v>550228</v>
          </cell>
          <cell r="C21" t="str">
            <v xml:space="preserve">  补充医疗保险金</v>
          </cell>
          <cell r="D21" t="str">
            <v>福利厚生費</v>
          </cell>
          <cell r="E21" t="str">
            <v>福利费(补充医疗保险金)</v>
          </cell>
          <cell r="G21">
            <v>21</v>
          </cell>
        </row>
        <row r="22">
          <cell r="B22" t="str">
            <v>550229</v>
          </cell>
          <cell r="C22" t="str">
            <v xml:space="preserve">  失业保险金</v>
          </cell>
          <cell r="D22" t="str">
            <v>福利厚生費</v>
          </cell>
          <cell r="E22" t="str">
            <v>福利费(失业保险金)</v>
          </cell>
          <cell r="G22">
            <v>469.96</v>
          </cell>
        </row>
        <row r="23">
          <cell r="B23" t="str">
            <v>550230</v>
          </cell>
          <cell r="C23" t="str">
            <v xml:space="preserve">  工伤保险金</v>
          </cell>
          <cell r="D23" t="str">
            <v>福利厚生費</v>
          </cell>
          <cell r="E23" t="str">
            <v>福利费(工伤保险金)</v>
          </cell>
          <cell r="G23">
            <v>117.49</v>
          </cell>
        </row>
        <row r="24">
          <cell r="B24" t="str">
            <v>550231</v>
          </cell>
          <cell r="C24" t="str">
            <v xml:space="preserve">  生育保险金</v>
          </cell>
          <cell r="D24" t="str">
            <v>福利厚生費</v>
          </cell>
          <cell r="E24" t="str">
            <v>福利费(生育保险金)</v>
          </cell>
          <cell r="G24">
            <v>187.98</v>
          </cell>
        </row>
        <row r="25">
          <cell r="B25" t="str">
            <v>550232</v>
          </cell>
          <cell r="C25" t="str">
            <v xml:space="preserve">  住房公积金</v>
          </cell>
          <cell r="D25" t="str">
            <v>福利厚生費</v>
          </cell>
          <cell r="E25" t="str">
            <v>福利费(住房公积金)</v>
          </cell>
          <cell r="F25">
            <v>9506.23</v>
          </cell>
          <cell r="G25">
            <v>1927</v>
          </cell>
        </row>
        <row r="26">
          <cell r="B26" t="str">
            <v>550299</v>
          </cell>
          <cell r="C26" t="str">
            <v xml:space="preserve">  其他</v>
          </cell>
          <cell r="D26" t="str">
            <v>その他</v>
          </cell>
          <cell r="E26" t="str">
            <v>其他</v>
          </cell>
          <cell r="F26">
            <v>5087.67</v>
          </cell>
          <cell r="G26">
            <v>377.5</v>
          </cell>
        </row>
        <row r="27">
          <cell r="F27">
            <v>114191.68999999999</v>
          </cell>
          <cell r="G27">
            <v>114191.69</v>
          </cell>
        </row>
        <row r="29">
          <cell r="B29" t="str">
            <v>550303</v>
          </cell>
          <cell r="C29" t="str">
            <v xml:space="preserve">  电汇手续费</v>
          </cell>
          <cell r="D29" t="str">
            <v>その他</v>
          </cell>
          <cell r="E29" t="str">
            <v>其他</v>
          </cell>
          <cell r="F29">
            <v>0</v>
          </cell>
          <cell r="G29">
            <v>0</v>
          </cell>
        </row>
        <row r="30">
          <cell r="B30" t="str">
            <v>550304</v>
          </cell>
          <cell r="C30" t="str">
            <v xml:space="preserve">  汇兑损益</v>
          </cell>
          <cell r="D30" t="str">
            <v>為替差益</v>
          </cell>
          <cell r="E30" t="str">
            <v>汇兑损益</v>
          </cell>
          <cell r="F30">
            <v>8216.36</v>
          </cell>
          <cell r="G30">
            <v>8216.36</v>
          </cell>
        </row>
        <row r="31">
          <cell r="B31" t="str">
            <v>550399</v>
          </cell>
          <cell r="C31" t="str">
            <v xml:space="preserve">  其他</v>
          </cell>
          <cell r="D31" t="str">
            <v>その他</v>
          </cell>
          <cell r="E31" t="str">
            <v>其他</v>
          </cell>
          <cell r="F31">
            <v>112</v>
          </cell>
          <cell r="G31">
            <v>112</v>
          </cell>
        </row>
        <row r="33">
          <cell r="B33" t="str">
            <v>560104</v>
          </cell>
          <cell r="C33" t="str">
            <v xml:space="preserve">  税金支出</v>
          </cell>
          <cell r="F33">
            <v>573.67999999999995</v>
          </cell>
          <cell r="G33">
            <v>573.67999999999995</v>
          </cell>
        </row>
        <row r="34">
          <cell r="F34">
            <v>8902.0400000000009</v>
          </cell>
          <cell r="G34">
            <v>8902.0400000000009</v>
          </cell>
        </row>
        <row r="35">
          <cell r="B35" t="str">
            <v>合计</v>
          </cell>
          <cell r="F35">
            <v>123093.72999999998</v>
          </cell>
          <cell r="G35">
            <v>123093.73000000001</v>
          </cell>
        </row>
      </sheetData>
      <sheetData sheetId="2">
        <row r="3">
          <cell r="B3" t="str">
            <v>科目编码</v>
          </cell>
          <cell r="C3" t="str">
            <v>科目名称</v>
          </cell>
          <cell r="D3" t="str">
            <v>日文</v>
          </cell>
          <cell r="E3" t="str">
            <v>中文</v>
          </cell>
          <cell r="G3" t="str">
            <v>本期发生</v>
          </cell>
        </row>
        <row r="4">
          <cell r="B4" t="str">
            <v>410501</v>
          </cell>
          <cell r="C4" t="str">
            <v xml:space="preserve">  工资</v>
          </cell>
          <cell r="D4" t="str">
            <v>給料手当</v>
          </cell>
          <cell r="E4" t="str">
            <v>工资</v>
          </cell>
          <cell r="F4">
            <v>7319.12</v>
          </cell>
          <cell r="G4">
            <v>7319.12</v>
          </cell>
        </row>
        <row r="5">
          <cell r="B5" t="str">
            <v>410505</v>
          </cell>
          <cell r="C5" t="str">
            <v xml:space="preserve">  机物料消耗</v>
          </cell>
          <cell r="D5" t="str">
            <v>事務用消耗品費</v>
          </cell>
          <cell r="E5" t="str">
            <v>机物料消耗</v>
          </cell>
          <cell r="F5">
            <v>12806.04</v>
          </cell>
          <cell r="G5">
            <v>12806.04</v>
          </cell>
        </row>
        <row r="6">
          <cell r="B6" t="str">
            <v>410506</v>
          </cell>
          <cell r="C6" t="str">
            <v xml:space="preserve">  低值易耗品</v>
          </cell>
          <cell r="D6" t="str">
            <v>消耗品費</v>
          </cell>
          <cell r="E6" t="str">
            <v>低值易耗品</v>
          </cell>
          <cell r="F6">
            <v>9829.07</v>
          </cell>
          <cell r="G6">
            <v>85.47</v>
          </cell>
        </row>
        <row r="7">
          <cell r="B7" t="str">
            <v>410507</v>
          </cell>
          <cell r="C7" t="str">
            <v xml:space="preserve">  电费</v>
          </cell>
          <cell r="D7" t="str">
            <v>水・電力費</v>
          </cell>
          <cell r="E7" t="str">
            <v>电费</v>
          </cell>
          <cell r="F7">
            <v>11302.26</v>
          </cell>
          <cell r="G7">
            <v>11302.26</v>
          </cell>
        </row>
        <row r="8">
          <cell r="B8" t="str">
            <v>410508</v>
          </cell>
          <cell r="C8" t="str">
            <v xml:space="preserve">  差旅费</v>
          </cell>
          <cell r="D8" t="str">
            <v>旅費</v>
          </cell>
          <cell r="E8" t="str">
            <v>差旅费</v>
          </cell>
          <cell r="F8">
            <v>480</v>
          </cell>
          <cell r="G8">
            <v>480</v>
          </cell>
        </row>
        <row r="9">
          <cell r="B9" t="str">
            <v>410509</v>
          </cell>
          <cell r="C9" t="str">
            <v xml:space="preserve">  运输费</v>
          </cell>
          <cell r="D9" t="str">
            <v>運賃費</v>
          </cell>
          <cell r="E9" t="str">
            <v>运输费</v>
          </cell>
          <cell r="F9">
            <v>4654.75</v>
          </cell>
          <cell r="G9">
            <v>4654.75</v>
          </cell>
        </row>
        <row r="10">
          <cell r="B10" t="str">
            <v>410511</v>
          </cell>
          <cell r="C10" t="str">
            <v xml:space="preserve">  折旧费</v>
          </cell>
          <cell r="D10" t="str">
            <v>減価償却費</v>
          </cell>
          <cell r="E10" t="str">
            <v>折旧费</v>
          </cell>
          <cell r="F10">
            <v>41995.93</v>
          </cell>
          <cell r="G10">
            <v>41995.93</v>
          </cell>
        </row>
        <row r="11">
          <cell r="B11" t="str">
            <v>410512</v>
          </cell>
          <cell r="C11" t="str">
            <v xml:space="preserve">  保险费</v>
          </cell>
          <cell r="E11" t="str">
            <v>其他</v>
          </cell>
          <cell r="F11">
            <v>250.15</v>
          </cell>
          <cell r="G11">
            <v>250.15</v>
          </cell>
        </row>
        <row r="12">
          <cell r="B12" t="str">
            <v>410515</v>
          </cell>
          <cell r="C12" t="str">
            <v xml:space="preserve">  水费(工业用水)</v>
          </cell>
          <cell r="D12" t="str">
            <v>水・電力費</v>
          </cell>
          <cell r="E12" t="str">
            <v>水电费</v>
          </cell>
          <cell r="G12">
            <v>0</v>
          </cell>
        </row>
        <row r="13">
          <cell r="B13" t="str">
            <v>410518</v>
          </cell>
          <cell r="C13" t="str">
            <v xml:space="preserve">  摊销低值易耗品</v>
          </cell>
          <cell r="D13" t="str">
            <v>消耗品費</v>
          </cell>
          <cell r="E13" t="str">
            <v>低值易耗品</v>
          </cell>
          <cell r="G13">
            <v>9743.6</v>
          </cell>
        </row>
        <row r="14">
          <cell r="B14" t="str">
            <v>合计</v>
          </cell>
          <cell r="F14">
            <v>88637.319999999992</v>
          </cell>
          <cell r="G14">
            <v>88637.32</v>
          </cell>
        </row>
      </sheetData>
      <sheetData sheetId="3">
        <row r="4">
          <cell r="B4" t="str">
            <v>月</v>
          </cell>
          <cell r="C4" t="str">
            <v>日</v>
          </cell>
          <cell r="D4" t="str">
            <v>凭证号数</v>
          </cell>
          <cell r="E4" t="str">
            <v>摘要</v>
          </cell>
          <cell r="F4" t="str">
            <v>借方</v>
          </cell>
          <cell r="G4" t="str">
            <v>贷方</v>
          </cell>
          <cell r="H4" t="str">
            <v>方向</v>
          </cell>
          <cell r="I4" t="str">
            <v>余额</v>
          </cell>
        </row>
        <row r="5">
          <cell r="E5" t="str">
            <v>期初余额</v>
          </cell>
          <cell r="F5">
            <v>0</v>
          </cell>
          <cell r="G5">
            <v>0</v>
          </cell>
          <cell r="H5" t="str">
            <v>借</v>
          </cell>
          <cell r="I5">
            <v>404125</v>
          </cell>
        </row>
        <row r="6">
          <cell r="B6" t="str">
            <v>02</v>
          </cell>
          <cell r="C6" t="str">
            <v>28</v>
          </cell>
          <cell r="D6" t="str">
            <v>转-0023</v>
          </cell>
          <cell r="E6" t="str">
            <v>1月份生产部工资</v>
          </cell>
          <cell r="F6">
            <v>13079.68</v>
          </cell>
          <cell r="G6">
            <v>0</v>
          </cell>
          <cell r="H6" t="str">
            <v>借</v>
          </cell>
          <cell r="I6">
            <v>417204.68</v>
          </cell>
        </row>
        <row r="7">
          <cell r="B7" t="str">
            <v>02</v>
          </cell>
          <cell r="C7" t="str">
            <v>28</v>
          </cell>
          <cell r="D7" t="str">
            <v>转-0037</v>
          </cell>
          <cell r="E7" t="str">
            <v>领用材料</v>
          </cell>
          <cell r="F7">
            <v>109644.26</v>
          </cell>
          <cell r="G7">
            <v>0</v>
          </cell>
          <cell r="H7" t="str">
            <v>借</v>
          </cell>
          <cell r="I7">
            <v>526848.93999999994</v>
          </cell>
        </row>
        <row r="8">
          <cell r="B8" t="str">
            <v>02</v>
          </cell>
          <cell r="C8" t="str">
            <v>28</v>
          </cell>
          <cell r="D8" t="str">
            <v>转-0037</v>
          </cell>
          <cell r="E8" t="str">
            <v>领用材料</v>
          </cell>
          <cell r="F8">
            <v>175410.57</v>
          </cell>
          <cell r="G8">
            <v>0</v>
          </cell>
          <cell r="H8" t="str">
            <v>借</v>
          </cell>
          <cell r="I8">
            <v>702259.51</v>
          </cell>
        </row>
        <row r="9">
          <cell r="B9" t="str">
            <v>02</v>
          </cell>
          <cell r="C9" t="str">
            <v>28</v>
          </cell>
          <cell r="D9" t="str">
            <v>转-0037</v>
          </cell>
          <cell r="E9" t="str">
            <v>领用材料</v>
          </cell>
          <cell r="F9">
            <v>27467.45</v>
          </cell>
          <cell r="G9">
            <v>0</v>
          </cell>
          <cell r="H9" t="str">
            <v>借</v>
          </cell>
          <cell r="I9">
            <v>729726.96</v>
          </cell>
        </row>
        <row r="10">
          <cell r="B10" t="str">
            <v>02</v>
          </cell>
          <cell r="C10" t="str">
            <v>28</v>
          </cell>
          <cell r="D10" t="str">
            <v>转-0038</v>
          </cell>
          <cell r="E10" t="str">
            <v>结转制造费用</v>
          </cell>
          <cell r="F10">
            <v>88637.32</v>
          </cell>
          <cell r="G10">
            <v>0</v>
          </cell>
          <cell r="H10" t="str">
            <v>借</v>
          </cell>
          <cell r="I10">
            <v>818364.28</v>
          </cell>
        </row>
        <row r="11">
          <cell r="B11" t="str">
            <v>02</v>
          </cell>
          <cell r="C11" t="str">
            <v>28</v>
          </cell>
          <cell r="D11" t="str">
            <v>转-0039</v>
          </cell>
          <cell r="E11" t="str">
            <v>调整期初录入错误</v>
          </cell>
          <cell r="F11">
            <v>-4629.3</v>
          </cell>
          <cell r="G11">
            <v>0</v>
          </cell>
          <cell r="H11" t="str">
            <v>借</v>
          </cell>
          <cell r="I11">
            <v>813734.98</v>
          </cell>
        </row>
        <row r="12">
          <cell r="B12" t="str">
            <v>02</v>
          </cell>
          <cell r="C12" t="str">
            <v>28</v>
          </cell>
          <cell r="D12" t="str">
            <v>转-0039</v>
          </cell>
          <cell r="E12" t="str">
            <v>调整期初录入错误</v>
          </cell>
          <cell r="F12">
            <v>-2125.8000000000002</v>
          </cell>
          <cell r="G12">
            <v>0</v>
          </cell>
          <cell r="H12" t="str">
            <v>借</v>
          </cell>
          <cell r="I12">
            <v>811609.18</v>
          </cell>
        </row>
        <row r="13">
          <cell r="B13" t="str">
            <v>02</v>
          </cell>
          <cell r="C13" t="str">
            <v>28</v>
          </cell>
          <cell r="D13" t="str">
            <v>转-0039</v>
          </cell>
          <cell r="E13" t="str">
            <v>调整期初录入错误</v>
          </cell>
          <cell r="F13">
            <v>4629.3</v>
          </cell>
          <cell r="G13">
            <v>0</v>
          </cell>
          <cell r="H13" t="str">
            <v>借</v>
          </cell>
          <cell r="I13">
            <v>816238.48</v>
          </cell>
        </row>
        <row r="14">
          <cell r="B14" t="str">
            <v>02</v>
          </cell>
          <cell r="C14" t="str">
            <v>28</v>
          </cell>
          <cell r="D14" t="str">
            <v>转-0039</v>
          </cell>
          <cell r="E14" t="str">
            <v>调整期初录入错误</v>
          </cell>
          <cell r="F14">
            <v>2125.8000000000002</v>
          </cell>
          <cell r="G14">
            <v>0</v>
          </cell>
          <cell r="H14" t="str">
            <v>借</v>
          </cell>
          <cell r="I14">
            <v>818364.28</v>
          </cell>
        </row>
        <row r="15">
          <cell r="B15" t="str">
            <v>02</v>
          </cell>
          <cell r="C15" t="str">
            <v>28</v>
          </cell>
          <cell r="D15" t="str">
            <v>转-0040</v>
          </cell>
          <cell r="E15" t="str">
            <v>调整</v>
          </cell>
          <cell r="F15">
            <v>0</v>
          </cell>
          <cell r="G15">
            <v>-21.26</v>
          </cell>
          <cell r="H15" t="str">
            <v>借</v>
          </cell>
          <cell r="I15">
            <v>818385.54</v>
          </cell>
        </row>
        <row r="16">
          <cell r="B16" t="str">
            <v>02</v>
          </cell>
          <cell r="C16" t="str">
            <v>28</v>
          </cell>
          <cell r="D16" t="str">
            <v>转-0040</v>
          </cell>
          <cell r="E16" t="str">
            <v>调整</v>
          </cell>
          <cell r="F16">
            <v>0</v>
          </cell>
          <cell r="G16">
            <v>21.26</v>
          </cell>
          <cell r="H16" t="str">
            <v>借</v>
          </cell>
          <cell r="I16">
            <v>818364.28</v>
          </cell>
        </row>
        <row r="17">
          <cell r="B17" t="str">
            <v>02</v>
          </cell>
          <cell r="C17" t="str">
            <v>28</v>
          </cell>
          <cell r="D17" t="str">
            <v>转-0041</v>
          </cell>
          <cell r="E17" t="str">
            <v>调整</v>
          </cell>
          <cell r="F17">
            <v>31452.28</v>
          </cell>
          <cell r="G17">
            <v>0</v>
          </cell>
          <cell r="H17" t="str">
            <v>借</v>
          </cell>
          <cell r="I17">
            <v>849816.56</v>
          </cell>
        </row>
        <row r="18">
          <cell r="B18" t="str">
            <v>02</v>
          </cell>
          <cell r="C18" t="str">
            <v>28</v>
          </cell>
          <cell r="D18" t="str">
            <v>转-0041</v>
          </cell>
          <cell r="E18" t="str">
            <v>调整</v>
          </cell>
          <cell r="F18">
            <v>0</v>
          </cell>
          <cell r="G18">
            <v>31452.28</v>
          </cell>
          <cell r="H18" t="str">
            <v>借</v>
          </cell>
          <cell r="I18">
            <v>818364.28</v>
          </cell>
        </row>
        <row r="19">
          <cell r="B19" t="str">
            <v>02</v>
          </cell>
          <cell r="C19" t="str">
            <v>28</v>
          </cell>
          <cell r="D19" t="str">
            <v>转-0043</v>
          </cell>
          <cell r="E19" t="str">
            <v>结转生产成本</v>
          </cell>
          <cell r="F19">
            <v>0</v>
          </cell>
          <cell r="G19">
            <v>423474.2</v>
          </cell>
          <cell r="H19" t="str">
            <v>借</v>
          </cell>
          <cell r="I19">
            <v>394890.08</v>
          </cell>
        </row>
        <row r="20">
          <cell r="B20" t="str">
            <v>02</v>
          </cell>
          <cell r="C20" t="str">
            <v>28</v>
          </cell>
          <cell r="D20" t="str">
            <v>转-0043</v>
          </cell>
          <cell r="E20" t="str">
            <v>结转生产成本</v>
          </cell>
          <cell r="F20">
            <v>0</v>
          </cell>
          <cell r="G20">
            <v>22098.07</v>
          </cell>
          <cell r="H20" t="str">
            <v>借</v>
          </cell>
          <cell r="I20">
            <v>372792.01</v>
          </cell>
        </row>
        <row r="21">
          <cell r="B21" t="str">
            <v>02</v>
          </cell>
          <cell r="C21" t="str">
            <v>28</v>
          </cell>
          <cell r="D21" t="str">
            <v>转-0043</v>
          </cell>
          <cell r="E21" t="str">
            <v>结转生产成本</v>
          </cell>
          <cell r="F21">
            <v>0</v>
          </cell>
          <cell r="G21">
            <v>93575.41</v>
          </cell>
          <cell r="H21" t="str">
            <v>借</v>
          </cell>
          <cell r="I21">
            <v>279216.59999999998</v>
          </cell>
        </row>
        <row r="22">
          <cell r="B22" t="str">
            <v>02</v>
          </cell>
          <cell r="E22" t="str">
            <v>当前合计</v>
          </cell>
          <cell r="F22">
            <v>445691.56</v>
          </cell>
          <cell r="G22">
            <v>570599.96</v>
          </cell>
          <cell r="H22" t="str">
            <v>借</v>
          </cell>
          <cell r="I22">
            <v>279216.59999999998</v>
          </cell>
        </row>
        <row r="23">
          <cell r="B23" t="str">
            <v>02</v>
          </cell>
          <cell r="E23" t="str">
            <v>当前累计</v>
          </cell>
          <cell r="F23">
            <v>876607.73</v>
          </cell>
          <cell r="G23">
            <v>968773.46</v>
          </cell>
          <cell r="H23" t="str">
            <v>借</v>
          </cell>
          <cell r="I23">
            <v>279216.59999999998</v>
          </cell>
        </row>
      </sheetData>
      <sheetData sheetId="4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General Info"/>
      <sheetName val="FINAL to PRINT"/>
      <sheetName val="DRAFT for REVIEW"/>
      <sheetName val="1721-A"/>
      <sheetName val="FI-1721"/>
      <sheetName val="FI-1721.A"/>
      <sheetName val="FI-1721.A1"/>
      <sheetName val="FI-1721.A2"/>
      <sheetName val="FI-1721.B"/>
      <sheetName val="FI-1721.B1"/>
      <sheetName val="FI-1721.C"/>
      <sheetName val="FE-1721"/>
      <sheetName val="FE-1721.A"/>
      <sheetName val="FE-1721.A1"/>
      <sheetName val="FE-1721.A2"/>
      <sheetName val="FE-1721.B"/>
      <sheetName val="FE-1721.B1"/>
      <sheetName val="FE-1721.C"/>
    </sheetNames>
    <sheetDataSet>
      <sheetData sheetId="0" refreshError="1"/>
      <sheetData sheetId="1" refreshError="1">
        <row r="12">
          <cell r="K12">
            <v>585000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nyr"/>
      <sheetName val="HRD1"/>
      <sheetName val="HRD2"/>
      <sheetName val="MTU0105 "/>
      <sheetName val="MTI0105  "/>
      <sheetName val="MTON"/>
      <sheetName val="MTO"/>
      <sheetName val="MTOnn"/>
      <sheetName val="WDAY"/>
      <sheetName val="grptire"/>
      <sheetName val="grptube"/>
      <sheetName val="grptot"/>
      <sheetName val="RIB"/>
      <sheetName val="IBeng"/>
      <sheetName val="IBB105 "/>
      <sheetName val="IBT105"/>
      <sheetName val="IBM105"/>
      <sheetName val="ENG"/>
      <sheetName val="TIRE2001"/>
      <sheetName val="TIRE2002"/>
      <sheetName val="TIRE2003"/>
      <sheetName val="TIRE2004"/>
      <sheetName val="TIRE2005"/>
      <sheetName val="TUBE2001"/>
      <sheetName val="TUBE2002"/>
      <sheetName val="TUBE2003"/>
      <sheetName val="TUBE2004"/>
      <sheetName val="TUBE2005"/>
      <sheetName val="MAXCAPA02"/>
      <sheetName val="MAXCAPA02(1)"/>
      <sheetName val="TUBE2000"/>
      <sheetName val="Sheet2"/>
      <sheetName val="Sheet1"/>
      <sheetName val="BTI2001"/>
      <sheetName val="MAXCAPA3"/>
      <sheetName val="MAXCAPA2"/>
      <sheetName val="Sheet1 (2)"/>
      <sheetName val="MAXCAPA1"/>
      <sheetName val="MCTU"/>
      <sheetName val="RPBUPLAN01"/>
      <sheetName val="IBMC105"/>
      <sheetName val="ocean voyage"/>
      <sheetName val="INPUT"/>
      <sheetName val="General Info"/>
      <sheetName val="COGS TRD"/>
      <sheetName val="TIRE DIVISION"/>
      <sheetName val="BUSINESS  PLAN 1.9 ~ 04 06 B"/>
      <sheetName val="DEPACT03"/>
      <sheetName val="Template_CSA"/>
      <sheetName val="tbmillenia"/>
      <sheetName val="ptvt"/>
      <sheetName val="NON PROD TARGET"/>
      <sheetName val="MTU0105_"/>
      <sheetName val="MTI0105__"/>
      <sheetName val="IBB105_"/>
      <sheetName val="Sheet1_(2)"/>
      <sheetName val="ocean_voyage"/>
      <sheetName val="COGS_TRD"/>
      <sheetName val="TIRE_DIVISION"/>
      <sheetName val="General_Info"/>
      <sheetName val="BUSINESS__PLAN_1_9_~_04_06_B"/>
      <sheetName val="WBS 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A1">
            <v>8500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ark"/>
      <sheetName val="data_benefit(1)"/>
      <sheetName val="data_benefit(2)"/>
      <sheetName val="pf_info"/>
      <sheetName val="data_val"/>
      <sheetName val="table"/>
      <sheetName val="data_ee_&lt;nra(1)"/>
      <sheetName val="data_ee_&gt;nra(1)"/>
      <sheetName val="data_ee_&lt;nra(2)"/>
      <sheetName val="data_ee_&gt;nra(2)"/>
      <sheetName val="output_&gt;nra(1)"/>
      <sheetName val="output_&gt;nra(2)"/>
      <sheetName val="output_&lt;nra(1)"/>
      <sheetName val="output_&lt;nra(2)"/>
      <sheetName val="Proj_ee_contr"/>
      <sheetName val="calcu"/>
      <sheetName val="gain_loss_aft_curr"/>
      <sheetName val="gain_loss"/>
      <sheetName val="miscellaneous"/>
      <sheetName val="output2"/>
      <sheetName val="output"/>
      <sheetName val="Sheet1"/>
      <sheetName val="schedule"/>
      <sheetName val="Sheet4"/>
      <sheetName val="lampiran"/>
      <sheetName val="Sheet6"/>
      <sheetName val="Sheet5"/>
      <sheetName val="format_konsol"/>
      <sheetName val="Sheet2"/>
      <sheetName val="draft_sent"/>
      <sheetName val="draft"/>
      <sheetName val="disc_e"/>
      <sheetName val="disc_e_new"/>
      <sheetName val="input_report"/>
      <sheetName val="report_A"/>
      <sheetName val="report_B"/>
      <sheetName val="trf multiple dnrks"/>
      <sheetName val="part"/>
      <sheetName val="Trial Bal"/>
      <sheetName val="AFTER 55"/>
      <sheetName val="REKAP PER SPM"/>
      <sheetName val="NERACA"/>
      <sheetName val="RUPS95C"/>
      <sheetName val="MCTU"/>
      <sheetName val="Act"/>
      <sheetName val="TIRE2001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B5">
            <v>38352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-TOTAL"/>
      <sheetName val="C-MIMS"/>
      <sheetName val="C-MIMS SO"/>
      <sheetName val="C-ANL"/>
      <sheetName val="C-MEDEX"/>
      <sheetName val="C-PG"/>
      <sheetName val="C-ELEC"/>
      <sheetName val="C-PRA OTHERS"/>
      <sheetName val="C-MP"/>
      <sheetName val="C-JPOG"/>
      <sheetName val="C-MT"/>
      <sheetName val="C-CC Print"/>
      <sheetName val="C-CC Elec"/>
      <sheetName val="C-MEC OTHERS"/>
      <sheetName val="C-HT SERIES"/>
      <sheetName val="C-HT"/>
      <sheetName val="C-PCC Print"/>
      <sheetName val="C-GEN"/>
      <sheetName val="MMA PL"/>
      <sheetName val="MIMS "/>
      <sheetName val="MIMS SO"/>
      <sheetName val="ANL"/>
      <sheetName val="MEDEX "/>
      <sheetName val="PG "/>
      <sheetName val="ELEC "/>
      <sheetName val="PRA OTHERS "/>
      <sheetName val="MP "/>
      <sheetName val="JPOG "/>
      <sheetName val="MT"/>
      <sheetName val="CC Print "/>
      <sheetName val="CC Elec "/>
      <sheetName val="MEC OTHERS "/>
      <sheetName val="HG "/>
      <sheetName val="HT"/>
      <sheetName val="PCC Print "/>
      <sheetName val="GEN "/>
      <sheetName val="MMI"/>
      <sheetName val="IFP"/>
      <sheetName val="DOC"/>
      <sheetName val="IM"/>
      <sheetName val="MPM"/>
      <sheetName val="ATMEDICA (M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Irregular Income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Final Tax"/>
      <sheetName val="Journal Template"/>
      <sheetName val="A"/>
      <sheetName val="Client Aje"/>
      <sheetName val="CA"/>
      <sheetName val="WHT_21"/>
      <sheetName val="WHT-21"/>
      <sheetName val="Rp Banten"/>
      <sheetName val="GeneralInfo"/>
      <sheetName val="Permanent info"/>
      <sheetName val="Marshal"/>
      <sheetName val="RMFE 04"/>
      <sheetName val="Sheet2"/>
      <sheetName val="P&amp;L98"/>
      <sheetName val="BS final"/>
      <sheetName val="Interest"/>
      <sheetName val="AGM"/>
      <sheetName val="FE-1770_P1"/>
      <sheetName val="FE-1770_P2"/>
      <sheetName val="FI-177O_P1"/>
      <sheetName val="FI-1770_P2"/>
      <sheetName val="Final_Tax"/>
      <sheetName val="Irregular_Income"/>
      <sheetName val="TB"/>
      <sheetName val="Rinc"/>
      <sheetName val="panther"/>
      <sheetName val="B.1"/>
      <sheetName val="PM-PL"/>
      <sheetName val="F1771-2"/>
      <sheetName val="Tables"/>
      <sheetName val="FG-chart"/>
      <sheetName val="ACRCONT"/>
      <sheetName val="Data"/>
      <sheetName val="Family"/>
      <sheetName val="@GeneralInfo"/>
      <sheetName val="Assumptions"/>
      <sheetName val="3. Neraca dan RL"/>
      <sheetName val="Ex_Rate"/>
      <sheetName val="F1771-IV"/>
      <sheetName val="F1771-V"/>
      <sheetName val="BS_Recon"/>
      <sheetName val="Lead"/>
      <sheetName val="ged"/>
      <sheetName val="Scenario&amp;Sensitivity"/>
      <sheetName val="Mine Assumptions"/>
      <sheetName val="KEUANGAN"/>
      <sheetName val="RENCANA KERJA"/>
      <sheetName val="CFWork"/>
      <sheetName val="VAT out"/>
      <sheetName val="JUAL"/>
      <sheetName val="THRK"/>
      <sheetName val="NERACA"/>
      <sheetName val="trf-d-w"/>
      <sheetName val="trf d-i"/>
      <sheetName val="11400&amp;11405"/>
      <sheetName val="Table"/>
      <sheetName val="Sheet1"/>
      <sheetName val="Insurance"/>
      <sheetName val="BEP"/>
      <sheetName val="F1771-II"/>
      <sheetName val="F1771-III"/>
      <sheetName val="K 2.1"/>
      <sheetName val="TP"/>
      <sheetName val="SFKLN"/>
      <sheetName val="intmar00"/>
      <sheetName val="12-06-ins"/>
      <sheetName val="Forecase 2004"/>
      <sheetName val="Main Menu"/>
      <sheetName val="A u g"/>
      <sheetName val="TBM"/>
      <sheetName val="SUMMARY"/>
      <sheetName val="Receivable"/>
      <sheetName val="Parameters"/>
      <sheetName val="TB98,oct99&amp;sap99-WPL"/>
      <sheetName val="Vehicle"/>
      <sheetName val="1999US$"/>
      <sheetName val="BOQ price"/>
      <sheetName val="NCR"/>
      <sheetName val="Interest&amp;Other"/>
      <sheetName val="Details BS YTD"/>
      <sheetName val="FF-2"/>
      <sheetName val="Detail pg2"/>
      <sheetName val="Professionals Standard"/>
      <sheetName val="INFO"/>
      <sheetName val="ESG local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M-2 Adjusted"/>
      <sheetName val="Internal order"/>
      <sheetName val="move (2)"/>
      <sheetName val="Table Array"/>
      <sheetName val="Agustus"/>
      <sheetName val="2-asi-00"/>
      <sheetName val="INV0299 (2)"/>
      <sheetName val="K.1.1.1 HGU"/>
      <sheetName val="ner"/>
      <sheetName val="Posting"/>
      <sheetName val="11b"/>
      <sheetName val="PopCache"/>
      <sheetName val="Macro5"/>
      <sheetName val="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ient Aje"/>
      <sheetName val="Fwrd Ctr MM"/>
      <sheetName val="132006 Mkt Rights"/>
      <sheetName val="Loan Dec"/>
      <sheetName val="133004"/>
      <sheetName val="Refund Deposit"/>
      <sheetName val="TMF Aventis"/>
      <sheetName val="Sales N"/>
      <sheetName val="133005"/>
      <sheetName val="133001"/>
      <sheetName val="131002 Oth AR"/>
      <sheetName val="132001 Prepaid Rent"/>
      <sheetName val="132003 Prepaid Oth"/>
      <sheetName val="133002 Adv Empl"/>
      <sheetName val="132004 Prepaid Import"/>
      <sheetName val="235003 Accr Mkt Exp"/>
      <sheetName val="Prepaid Hrd &amp; Loan"/>
      <sheetName val="Acc Liab Inv"/>
      <sheetName val="126001-AR DVL"/>
      <sheetName val="Payroll Recon"/>
      <sheetName val="CIP FA 1"/>
      <sheetName val="Fixed Assets"/>
      <sheetName val="Emma recon"/>
      <sheetName val="Disc Nov02"/>
      <sheetName val="Audit Aje#5"/>
      <sheetName val="Audit Aje"/>
      <sheetName val="Client Aje1"/>
      <sheetName val="General Info"/>
    </sheetNames>
    <sheetDataSet>
      <sheetData sheetId="0" refreshError="1">
        <row r="109">
          <cell r="R109">
            <v>1490297311.0300002</v>
          </cell>
          <cell r="S109">
            <v>1490297311.0300002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"/>
      <sheetName val="F1771_II"/>
      <sheetName val="Permanent info"/>
      <sheetName val="GeneralInfo"/>
      <sheetName val="Links"/>
      <sheetName val="Journal Template"/>
      <sheetName val="Work"/>
      <sheetName val="FS"/>
      <sheetName val="Cost"/>
      <sheetName val="Asset "/>
      <sheetName val="Budget"/>
      <sheetName val="CMAdraft"/>
      <sheetName val="CMA "/>
      <sheetName val="Profit Loss"/>
      <sheetName val="Balance Sheet"/>
      <sheetName val="General Exp"/>
      <sheetName val="Analysis"/>
      <sheetName val="Present"/>
      <sheetName val="Comments"/>
      <sheetName val="Irregular Income"/>
      <sheetName val="FE_1770_P1"/>
      <sheetName val="ACTIVE EMP SHARP"/>
      <sheetName val="CA"/>
      <sheetName val="Client Aje"/>
      <sheetName val="MFW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eipt Jrnl (21Jan)"/>
      <sheetName val="Receipt Jrnl (21-1)"/>
      <sheetName val="RJE "/>
      <sheetName val="Disc.F (Tempo)"/>
      <sheetName val="Journal Template"/>
      <sheetName val="Permanent info"/>
      <sheetName val="A"/>
      <sheetName val="ACTIVE EMP SHARP"/>
      <sheetName val="Client Aje"/>
      <sheetName val="General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3">
          <cell r="S43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F1771"/>
      <sheetName val="F1771-I"/>
      <sheetName val="F1771-II"/>
      <sheetName val="F1771-III"/>
      <sheetName val="F1771-IV"/>
      <sheetName val="F1771-V"/>
      <sheetName val="depreciation"/>
      <sheetName val="addition-assets"/>
      <sheetName val="disposal"/>
      <sheetName val="Marshal"/>
      <sheetName val="Ref"/>
      <sheetName val="Attachement"/>
      <sheetName val="Pre-Op"/>
      <sheetName val="Lampiran"/>
      <sheetName val="daftar"/>
      <sheetName val="interest"/>
      <sheetName val="pph-25"/>
      <sheetName val="2%donat"/>
      <sheetName val="details fiscal adjustments"/>
      <sheetName val="rekonFA"/>
      <sheetName val="Sum empcost"/>
      <sheetName val="cover"/>
      <sheetName val="wpl"/>
      <sheetName val="Interdata"/>
      <sheetName val="GeneralInfo"/>
      <sheetName val="Trial Bal"/>
      <sheetName val="Notes to BS"/>
      <sheetName val="Mort"/>
      <sheetName val="Data Sheet"/>
      <sheetName val="Tickmarks"/>
      <sheetName val="Mutasi Final"/>
      <sheetName val="TEMP"/>
      <sheetName val="VEN"/>
      <sheetName val="B7"/>
      <sheetName val="Rates"/>
      <sheetName val="Additional"/>
      <sheetName val="Depresiasi"/>
      <sheetName val="P3"/>
      <sheetName val="fiscal depr(E)"/>
      <sheetName val="1998 CITR"/>
      <sheetName val="NY ADMIN"/>
      <sheetName val="Mei 2007"/>
      <sheetName val="FA Movement IBIC"/>
      <sheetName val="Client Aje"/>
      <sheetName val="EQ"/>
      <sheetName val="Journal Template"/>
      <sheetName val="Commercial"/>
      <sheetName val="20-25-MAR"/>
      <sheetName val="Sheet1"/>
      <sheetName val="Cal"/>
      <sheetName val="1"/>
      <sheetName val="WIP DETAIL (GL VS NMP)"/>
      <sheetName val="NO FAKTUR"/>
      <sheetName val="Gaikindo Report"/>
      <sheetName val="FA FISKAL"/>
      <sheetName val="BTL"/>
      <sheetName val="Ex-Rate"/>
      <sheetName val="12"/>
      <sheetName val="Permanent_info"/>
      <sheetName val="details_fiscal_adjustments"/>
      <sheetName val="Sum_empcost"/>
      <sheetName val="TAX_LIST"/>
      <sheetName val="Asumsi"/>
      <sheetName val="F1771-2"/>
      <sheetName val="I-BUT"/>
      <sheetName val="Other charges (income)"/>
      <sheetName val="WBS1"/>
      <sheetName val="Range"/>
      <sheetName val="B25-95"/>
      <sheetName val="Accrued (ckrg)"/>
      <sheetName val="RWP 33"/>
      <sheetName val="WK Local"/>
      <sheetName val="NY_ADMIN"/>
      <sheetName val="Mei_2007"/>
      <sheetName val="FA_FISKAL"/>
      <sheetName val="fiscal_depr(E)"/>
      <sheetName val="FA_Movement_IBIC"/>
      <sheetName val="3800-Interim"/>
      <sheetName val="Macro5"/>
      <sheetName val="data wp"/>
      <sheetName val="TableLookup"/>
      <sheetName val="hitung"/>
      <sheetName val="Accounts Payable (AA)"/>
      <sheetName val="10-1-1"/>
      <sheetName val="BS"/>
      <sheetName val="Total_Cost"/>
      <sheetName val="Ref-As Is GL acc"/>
      <sheetName val="FA Movement"/>
      <sheetName val="data_val"/>
      <sheetName val="VALIDASI"/>
      <sheetName val="Lead"/>
      <sheetName val="DEP_$"/>
      <sheetName val="Instructions"/>
      <sheetName val="RL"/>
      <sheetName val="1721-A1 (terbaru)"/>
      <sheetName val="Cons"/>
      <sheetName val="FCastOptg"/>
      <sheetName val="PROD.FRY-MONODON"/>
      <sheetName val="TBCons KMB04"/>
      <sheetName val="detailed"/>
      <sheetName val="AR EXPORT"/>
      <sheetName val="1200.20"/>
      <sheetName val="2005"/>
      <sheetName val="PAJE-2007"/>
      <sheetName val="調査シート"/>
      <sheetName val="DataValidation"/>
      <sheetName val="COA"/>
      <sheetName val="FE-1771$.P1"/>
      <sheetName val="C1 NOV"/>
      <sheetName val="FF-6"/>
      <sheetName val="Assumption"/>
      <sheetName val="Sheet2"/>
      <sheetName val="Sheet3"/>
      <sheetName val="trf multiple dnrks"/>
      <sheetName val="Q 1"/>
      <sheetName val="Expenses"/>
      <sheetName val="AJP-AUDITOR"/>
      <sheetName val="Horizon Cost Saves Pkg"/>
      <sheetName val="PO"/>
      <sheetName val="P&amp;L INPUT"/>
      <sheetName val="VarianceFY00vsBP"/>
      <sheetName val="sep ST"/>
      <sheetName val="Detail Lead"/>
      <sheetName val="Phasing by Month"/>
      <sheetName val="Cost Input Sheet"/>
      <sheetName val="cost recovery"/>
      <sheetName val="Location_Details _2_"/>
      <sheetName val="Act"/>
      <sheetName val="jan book"/>
      <sheetName val="OthAsset roll"/>
      <sheetName val="Mort-07"/>
      <sheetName val="In_VCTC_DIVA"/>
      <sheetName val="Jrnl_Kas"/>
      <sheetName val="23"/>
      <sheetName val="Account Code"/>
      <sheetName val="April"/>
      <sheetName val=" WP SPT 2012 - 23.04.2013.xlsx"/>
      <sheetName val="SUMMARY 2001"/>
      <sheetName val="TABEL23"/>
      <sheetName val="Para_Assumption"/>
      <sheetName val="MAP BS"/>
      <sheetName val="Disclaimer"/>
      <sheetName val="Main Menu"/>
      <sheetName val="Chart"/>
      <sheetName val="Schedule Contract &amp; SILO"/>
      <sheetName val="Assumptions"/>
      <sheetName val="Sales and Collections"/>
      <sheetName val="Cost of Sales"/>
      <sheetName val="Operating Expenses "/>
      <sheetName val="Headcount"/>
      <sheetName val="Capital"/>
      <sheetName val="Loans"/>
      <sheetName val="Cash"/>
      <sheetName val="Consolidated_Forecast"/>
      <sheetName val="Est. Income By Rig"/>
      <sheetName val="Loan1"/>
      <sheetName val="Loan2"/>
      <sheetName val="Leasing TA Duri"/>
      <sheetName val="G&amp;A"/>
      <sheetName val="Transport"/>
      <sheetName val="Rental"/>
      <sheetName val="TA Jakarta"/>
      <sheetName val="HES"/>
      <sheetName val="HRD"/>
      <sheetName val="Capex"/>
      <sheetName val="Breakdown Cost-Well Control"/>
      <sheetName val="P &amp; L 1st-Invst-Well Control"/>
      <sheetName val="Asset TA"/>
      <sheetName val="BdgtAsset&amp;Inv"/>
      <sheetName val="Detail COGS"/>
      <sheetName val="选择报表"/>
      <sheetName val="Portofolio Trading"/>
      <sheetName val="APAC Q1FY09 - Oracle"/>
      <sheetName val="PopCache_Sheet1"/>
      <sheetName val="CAPALLOW"/>
      <sheetName val="lan"/>
      <sheetName val="WELLTEST"/>
      <sheetName val="Input Sheet"/>
      <sheetName val="Table 5"/>
      <sheetName val="rate"/>
      <sheetName val="TAX LIST"/>
      <sheetName val="Note"/>
      <sheetName val="LE767 GLOBAL CHECKLIST_updated"/>
      <sheetName val="PO &amp; TL_Market Specific"/>
      <sheetName val="Issue Sheet"/>
      <sheetName val="I. SAP Screen"/>
      <sheetName val="II. OTR - BAS G1"/>
      <sheetName val="OTR-Manual"/>
      <sheetName val="III. AR Recon"/>
      <sheetName val="IV. AR"/>
      <sheetName val="V.Zero rated"/>
      <sheetName val="VI. IC Recon 828 to 2213"/>
      <sheetName val="IC Recon 800-2213"/>
      <sheetName val="Capital Purchases BAS"/>
      <sheetName val="VII. AP BAS G11"/>
      <sheetName val="VIII. KN Rec"/>
      <sheetName val="IX ITR"/>
      <sheetName val="X. 12041001"/>
      <sheetName val="XI. Cust Output GST"/>
      <sheetName val="XII Vend Input GST"/>
      <sheetName val="å's ="/>
      <sheetName val="Depreciation  schedule"/>
      <sheetName val="Penyusutan (2)"/>
      <sheetName val="disposal assets"/>
      <sheetName val="Penyusutan"/>
      <sheetName val="gol1"/>
      <sheetName val="gol2"/>
      <sheetName val="building"/>
      <sheetName val="kompensasi"/>
      <sheetName val="transaksi"/>
      <sheetName val="fasilitas"/>
      <sheetName val="cabang"/>
      <sheetName val="provision (3)"/>
      <sheetName val="Recon-Art.21"/>
      <sheetName val="Peny-2002"/>
      <sheetName val="FA-gainloss (2)"/>
      <sheetName val="Summary"/>
      <sheetName val="pengurus"/>
      <sheetName val="fiscal corr"/>
      <sheetName val="PL"/>
      <sheetName val="Marshal-2"/>
      <sheetName val="Marshal-3"/>
      <sheetName val="1771"/>
      <sheetName val="1771.2"/>
      <sheetName val="1771-I"/>
      <sheetName val="1771-II"/>
      <sheetName val="1771-III"/>
      <sheetName val="1771-IV"/>
      <sheetName val="1771-V"/>
      <sheetName val="1771-VI"/>
      <sheetName val="1771(E)"/>
      <sheetName val="1771.2(E)"/>
      <sheetName val="1771-I(E)"/>
      <sheetName val="1771-II(E)"/>
      <sheetName val="1771-III(E)"/>
      <sheetName val="1771-IV(E)"/>
      <sheetName val="1771-V(E)"/>
      <sheetName val="1771-VI(E)"/>
      <sheetName val="recon-21"/>
      <sheetName val="Depr-2002"/>
      <sheetName val="Depr-Comp"/>
      <sheetName val="FA-gainloss"/>
      <sheetName val="Attachment"/>
      <sheetName val="peny-2001"/>
      <sheetName val="director"/>
      <sheetName val="Depr-Comp (2)"/>
      <sheetName val="Marshal (3)"/>
      <sheetName val="Marshal (2)"/>
      <sheetName val="provision (2)"/>
      <sheetName val="provision"/>
      <sheetName val="fiscal corr (3)"/>
      <sheetName val="fiscal corr (2)"/>
      <sheetName val="F1771_IV"/>
      <sheetName val="F1771_V"/>
      <sheetName val="Family"/>
      <sheetName val="RPMCOST"/>
      <sheetName val="JARS"/>
      <sheetName val="LABELS"/>
      <sheetName val="MNHRS"/>
      <sheetName val="RAWMAT"/>
      <sheetName val="Pagos"/>
      <sheetName val="Factura"/>
      <sheetName val="CODE"/>
      <sheetName val="DETAIL"/>
      <sheetName val="CostRecovery - JV"/>
      <sheetName val="Master"/>
      <sheetName val="TBM"/>
      <sheetName val="Principale"/>
      <sheetName val="PENJ.NERACA"/>
      <sheetName val="DSR"/>
      <sheetName val="uu13"/>
      <sheetName val="tarip"/>
      <sheetName val="Jurnal"/>
      <sheetName val="TBC05 Net"/>
      <sheetName val="RATE-NEW"/>
      <sheetName val="status"/>
      <sheetName val="New format sales"/>
      <sheetName val="Assump"/>
      <sheetName val="Selling_Exp"/>
      <sheetName val="Worksheet-03"/>
      <sheetName val="TBS1"/>
      <sheetName val="SFKLN"/>
      <sheetName val="Neraca"/>
      <sheetName val="Introduction"/>
      <sheetName val="CASH FLOW"/>
      <sheetName val="Depreciation__schedule"/>
      <sheetName val="Penyusutan_(2)"/>
      <sheetName val="disposal_assets"/>
      <sheetName val="data_wp"/>
      <sheetName val="provision_(3)"/>
      <sheetName val="Recon-Art_21"/>
      <sheetName val="FA-gainloss_(2)"/>
      <sheetName val="fiscal_corr"/>
      <sheetName val="1771_2"/>
      <sheetName val="1771_2(E)"/>
      <sheetName val="Depr-Comp_(2)"/>
      <sheetName val="Marshal_(3)"/>
      <sheetName val="Marshal_(2)"/>
      <sheetName val="provision_(2)"/>
      <sheetName val="fiscal_corr_(3)"/>
      <sheetName val="fiscal_corr_(2)"/>
      <sheetName val="Pnrmanent info"/>
      <sheetName val="DCF"/>
      <sheetName val="PopCache"/>
      <sheetName val="Input _EAST"/>
      <sheetName val="data"/>
      <sheetName val="Input_TOTAL"/>
      <sheetName val="bill qty"/>
      <sheetName val="Simple Coff."/>
      <sheetName val="I-PPh Final"/>
      <sheetName val="OT August  Drmx  08"/>
      <sheetName val="DATA SLIP"/>
      <sheetName val="LPP-2"/>
      <sheetName val="ASS-UNIT"/>
      <sheetName val="Quantitatif"/>
      <sheetName val="HAS04RND"/>
      <sheetName val="WACC_VDF"/>
      <sheetName val="BBM-03"/>
      <sheetName val="CODESS"/>
      <sheetName val="Assumpt_Cons"/>
      <sheetName val="TB"/>
      <sheetName val="WACC"/>
      <sheetName val="fr BS"/>
      <sheetName val="P&amp;L Adjustment"/>
      <sheetName val="populasi"/>
      <sheetName val="aktdit(WP)"/>
      <sheetName val="Input"/>
      <sheetName val="United Kingdom"/>
      <sheetName val="combined"/>
      <sheetName val="EBITRECS"/>
      <sheetName val="CHIPPING"/>
      <sheetName val="MRC1"/>
      <sheetName val="NO_FAKTUR"/>
      <sheetName val="Journal_Template"/>
      <sheetName val="1998_CITR"/>
      <sheetName val="Gaikindo_Report"/>
      <sheetName val="Client_Aje"/>
      <sheetName val="Trial_Bal"/>
      <sheetName val="Other_charges_(income)"/>
      <sheetName val="Notes_to_BS"/>
      <sheetName val="Data_Sheet"/>
      <sheetName val="Mutasi_Final"/>
      <sheetName val="WIP_DETAIL_(GL_VS_NMP)"/>
      <sheetName val="Accrued_(ckrg)"/>
      <sheetName val="Prof0201"/>
      <sheetName val="Prof2606"/>
      <sheetName val="2-asi-00"/>
      <sheetName val="rab_50"/>
      <sheetName val="412"/>
      <sheetName val="Lamp-14(Manajemen)"/>
      <sheetName val="Links"/>
      <sheetName val="12-06-ins"/>
      <sheetName val="N 100.F Lead"/>
      <sheetName val="WP IC Exp January 2010"/>
      <sheetName val="Permanent_info1"/>
      <sheetName val="details_fiscal_adjustments1"/>
      <sheetName val="Sum_empcost1"/>
      <sheetName val="Permanent_info2"/>
      <sheetName val="details_fiscal_adjustments2"/>
      <sheetName val="Sum_empcost2"/>
      <sheetName val="fiscal_depr(E)1"/>
      <sheetName val="Journal_Template1"/>
      <sheetName val="FA_Movement_IBIC1"/>
      <sheetName val="NO_FAKTUR1"/>
      <sheetName val="Notes_to_BS1"/>
      <sheetName val="Trial_Bal1"/>
      <sheetName val="Client_Aje1"/>
      <sheetName val="1998_CITR1"/>
      <sheetName val="Other_charges_(income)1"/>
      <sheetName val="Gaikindo_Report1"/>
      <sheetName val="2001GeneralInfo"/>
      <sheetName val="A"/>
      <sheetName val="1771-I2_x0000__x0000_"/>
      <sheetName val="Invoice Cross Reference"/>
      <sheetName val="Spec 22104"/>
      <sheetName val="Pkgg"/>
      <sheetName val="V.D.5-2"/>
      <sheetName val="Invoice"/>
      <sheetName val="Revenue"/>
      <sheetName val="User"/>
      <sheetName val="CONTROL"/>
      <sheetName val="A1-11"/>
      <sheetName val="A1-12"/>
      <sheetName val="EXC-R2004"/>
      <sheetName val="Vol_Pd_Tot"/>
      <sheetName val="Cover-01"/>
      <sheetName val="Equity"/>
      <sheetName val="RE reconciliation"/>
      <sheetName val="CRITERIA3"/>
      <sheetName val="Ex_Rate"/>
      <sheetName val="F1771_2"/>
      <sheetName val="(ABS) JUL-AGST'07"/>
      <sheetName val="NY_ADMIN1"/>
      <sheetName val="Mei_20071"/>
      <sheetName val="FA_FISKAL1"/>
      <sheetName val="FE-1771$_P1"/>
      <sheetName val="RWP_33"/>
      <sheetName val="WK_Local"/>
      <sheetName val="FA_Movement"/>
      <sheetName val="C1_NOV"/>
      <sheetName val="jan_book"/>
      <sheetName val="Horizon_Cost_Saves_Pkg"/>
      <sheetName val="sep_ST"/>
      <sheetName val="Detail_Lead"/>
      <sheetName val="Phasing_by_Month"/>
      <sheetName val="Cost_Input_Sheet"/>
      <sheetName val="cost_recovery"/>
      <sheetName val="Ref-As_Is_GL_acc"/>
      <sheetName val="P&amp;L_INPUT"/>
      <sheetName val="OthAsset_roll"/>
      <sheetName val="Input_Sheet"/>
      <sheetName val="Portofolio_Trading"/>
      <sheetName val="APAC_Q1FY09_-_Oracle"/>
      <sheetName val="PROD_FRY-MONODON"/>
      <sheetName val="Accounts_Payable_(AA)"/>
      <sheetName val="TBCons_KMB04"/>
      <sheetName val="AR_EXPORT"/>
      <sheetName val="1721-A1_(terbaru)"/>
      <sheetName val="Q_1"/>
      <sheetName val="V_D_5-2"/>
      <sheetName val="Location_Details__2_"/>
      <sheetName val="fiscal_depr(E)2"/>
      <sheetName val="FA_Movement_IBIC2"/>
      <sheetName val="Data_Sheet1"/>
      <sheetName val="Accrued_(ckrg)1"/>
      <sheetName val="WIP_DETAIL_(GL_VS_NMP)1"/>
      <sheetName val="NY_ADMIN2"/>
      <sheetName val="Mei_20072"/>
      <sheetName val="FA_FISKAL2"/>
      <sheetName val="Mutasi_Final1"/>
      <sheetName val="FE-1771$_P11"/>
      <sheetName val="RWP_331"/>
      <sheetName val="WK_Local1"/>
      <sheetName val="FA_Movement1"/>
      <sheetName val="data_wp1"/>
      <sheetName val="C1_NOV1"/>
      <sheetName val="jan_book1"/>
      <sheetName val="Horizon_Cost_Saves_Pkg1"/>
      <sheetName val="sep_ST1"/>
      <sheetName val="Detail_Lead1"/>
      <sheetName val="Phasing_by_Month1"/>
      <sheetName val="Cost_Input_Sheet1"/>
      <sheetName val="cost_recovery1"/>
      <sheetName val="Ref-As_Is_GL_acc1"/>
      <sheetName val="P&amp;L_INPUT1"/>
      <sheetName val="OthAsset_roll1"/>
      <sheetName val="Input_Sheet1"/>
      <sheetName val="Portofolio_Trading1"/>
      <sheetName val="APAC_Q1FY09_-_Oracle1"/>
      <sheetName val="PROD_FRY-MONODON1"/>
      <sheetName val="Accounts_Payable_(AA)1"/>
      <sheetName val="TBCons_KMB041"/>
      <sheetName val="AR_EXPORT1"/>
      <sheetName val="1721-A1_(terbaru)1"/>
      <sheetName val="Q_11"/>
      <sheetName val="V_D_5-21"/>
      <sheetName val="Location_Details__2_1"/>
      <sheetName val="Permanent_info3"/>
      <sheetName val="details_fiscal_adjustments3"/>
      <sheetName val="Sum_empcost3"/>
      <sheetName val="fiscal_depr(E)3"/>
      <sheetName val="FA_Movement_IBIC3"/>
      <sheetName val="Notes_to_BS2"/>
      <sheetName val="Trial_Bal2"/>
      <sheetName val="Data_Sheet2"/>
      <sheetName val="Journal_Template2"/>
      <sheetName val="NO_FAKTUR2"/>
      <sheetName val="1998_CITR2"/>
      <sheetName val="Client_Aje2"/>
      <sheetName val="Accrued_(ckrg)2"/>
      <sheetName val="Gaikindo_Report2"/>
      <sheetName val="WIP_DETAIL_(GL_VS_NMP)2"/>
      <sheetName val="NY_ADMIN3"/>
      <sheetName val="Mei_20073"/>
      <sheetName val="FA_FISKAL3"/>
      <sheetName val="Other_charges_(income)2"/>
      <sheetName val="Mutasi_Final2"/>
      <sheetName val="FE-1771$_P12"/>
      <sheetName val="RWP_332"/>
      <sheetName val="WK_Local2"/>
      <sheetName val="FA_Movement2"/>
      <sheetName val="data_wp2"/>
      <sheetName val="C1_NOV2"/>
      <sheetName val="jan_book2"/>
      <sheetName val="Horizon_Cost_Saves_Pkg2"/>
      <sheetName val="sep_ST2"/>
      <sheetName val="Detail_Lead2"/>
      <sheetName val="Phasing_by_Month2"/>
      <sheetName val="Cost_Input_Sheet2"/>
      <sheetName val="cost_recovery2"/>
      <sheetName val="Ref-As_Is_GL_acc2"/>
      <sheetName val="P&amp;L_INPUT2"/>
      <sheetName val="OthAsset_roll2"/>
      <sheetName val="Input_Sheet2"/>
      <sheetName val="Portofolio_Trading2"/>
      <sheetName val="APAC_Q1FY09_-_Oracle2"/>
      <sheetName val="PROD_FRY-MONODON2"/>
      <sheetName val="Accounts_Payable_(AA)2"/>
      <sheetName val="TBCons_KMB042"/>
      <sheetName val="AR_EXPORT2"/>
      <sheetName val="1721-A1_(terbaru)2"/>
      <sheetName val="Q_12"/>
      <sheetName val="V_D_5-22"/>
      <sheetName val="Location_Details__2_2"/>
      <sheetName val="REF.ONLY"/>
      <sheetName val="Link"/>
      <sheetName val="Database"/>
      <sheetName val="BD"/>
      <sheetName val="CostRecovery_-_JV"/>
      <sheetName val="Tab.Daten"/>
      <sheetName val="DetailedHelp"/>
      <sheetName val="Income Statement"/>
      <sheetName val="Information"/>
      <sheetName val="6"/>
      <sheetName val="Combined FA"/>
      <sheetName val="CM Tgl"/>
      <sheetName val="NMN"/>
      <sheetName val="SBM"/>
      <sheetName val="GBSM"/>
      <sheetName val="Meka"/>
      <sheetName val="NTM"/>
      <sheetName val="1771-I2??"/>
      <sheetName val="1771-I2_x005f_x0000__x005f_x0000_"/>
      <sheetName val="21"/>
      <sheetName val="UNITPRICE"/>
      <sheetName val="COST"/>
      <sheetName val="K100"/>
      <sheetName val="K101"/>
      <sheetName val="P001"/>
      <sheetName val="G400"/>
      <sheetName val="AGM"/>
      <sheetName val="MONTH"/>
      <sheetName val="Petrosea"/>
      <sheetName val="CC.1"/>
      <sheetName val="CC.2"/>
      <sheetName val="CC.3"/>
      <sheetName val="panther"/>
      <sheetName val="Schedule-TB"/>
      <sheetName val="TERM OF PAYMENT"/>
      <sheetName val="console"/>
      <sheetName val="Depreciation__schedule1"/>
      <sheetName val="Penyusutan_(2)1"/>
      <sheetName val="disposal_assets1"/>
      <sheetName val="provision_(3)1"/>
      <sheetName val="Recon-Art_211"/>
      <sheetName val="FA-gainloss_(2)1"/>
      <sheetName val="fiscal_corr1"/>
      <sheetName val="1771_21"/>
      <sheetName val="1771_2(E)1"/>
      <sheetName val="Depr-Comp_(2)1"/>
      <sheetName val="Marshal_(3)1"/>
      <sheetName val="Marshal_(2)1"/>
      <sheetName val="provision_(2)1"/>
      <sheetName val="fiscal_corr_(3)1"/>
      <sheetName val="fiscal_corr_(2)1"/>
      <sheetName val="PENJ_NERACA"/>
      <sheetName val="Breakevn"/>
      <sheetName val="REV_1702"/>
      <sheetName val="ParData"/>
      <sheetName val="part"/>
      <sheetName val="Details"/>
      <sheetName val="Flash var."/>
      <sheetName val="CostRecovery_-_JV1"/>
      <sheetName val="Depreciation__schedule2"/>
      <sheetName val="Penyusutan_(2)2"/>
      <sheetName val="disposal_assets2"/>
      <sheetName val="provision_(3)2"/>
      <sheetName val="Recon-Art_212"/>
      <sheetName val="FA-gainloss_(2)2"/>
      <sheetName val="fiscal_corr2"/>
      <sheetName val="1771_22"/>
      <sheetName val="1771_2(E)2"/>
      <sheetName val="Depr-Comp_(2)2"/>
      <sheetName val="Marshal_(3)2"/>
      <sheetName val="Marshal_(2)2"/>
      <sheetName val="provision_(2)2"/>
      <sheetName val="fiscal_corr_(3)2"/>
      <sheetName val="fiscal_corr_(2)2"/>
      <sheetName val="CostRecovery_-_JV2"/>
      <sheetName val="I-PPh_Final"/>
      <sheetName val="OT_August__Drmx__08"/>
      <sheetName val="DATA_SLIP"/>
      <sheetName val="(ABS)_JUL-AGST'07"/>
      <sheetName val="960.1123.03cleared"/>
      <sheetName val="Workshop Tools"/>
      <sheetName val="FE-1770-I"/>
      <sheetName val="FE-1770.P1"/>
      <sheetName val="FE-1770-II"/>
      <sheetName val="Exc. Rate"/>
      <sheetName val="AR Karyawan"/>
      <sheetName val="1771-I2"/>
      <sheetName val="Factors"/>
      <sheetName val="Project Summary"/>
      <sheetName val="Batam"/>
      <sheetName val="Donat"/>
      <sheetName val="Demand projections"/>
      <sheetName val="Coverage calcs"/>
      <sheetName val="bill_qty"/>
      <sheetName val="Invoice_Cross_Reference"/>
      <sheetName val="Spec_22104"/>
      <sheetName val="Marshal-SPT"/>
      <sheetName val="SE"/>
      <sheetName val="PC-1"/>
      <sheetName val="UsulPnn"/>
      <sheetName val="ESTIMASI MITRA"/>
      <sheetName val="5610.1-1 TOP"/>
      <sheetName val="trf 7 jht"/>
      <sheetName val="TBC05_Net"/>
      <sheetName val="MAP_BS"/>
      <sheetName val="Pnrmanent_info"/>
      <sheetName val="TAX_LIST1"/>
      <sheetName val="CASH_FLOW"/>
      <sheetName val="_WP_SPT_2012_-_23_04_2013_xlsx"/>
      <sheetName val="SUMMARY_2001"/>
      <sheetName val="trf_multiple_dnrks"/>
      <sheetName val="Input__EAST"/>
      <sheetName val="Simple_Coff_"/>
      <sheetName val="LE767_GLOBAL_CHECKLIST_updated"/>
      <sheetName val="PO_&amp;_TL_Market_Specific"/>
      <sheetName val="Issue_Sheet"/>
      <sheetName val="I__SAP_Screen"/>
      <sheetName val="II__OTR_-_BAS_G1"/>
      <sheetName val="III__AR_Recon"/>
      <sheetName val="IV__AR"/>
      <sheetName val="V_Zero_rated"/>
      <sheetName val="VI__IC_Recon_828_to_2213"/>
      <sheetName val="IC_Recon_800-2213"/>
      <sheetName val="Capital_Purchases_BAS"/>
      <sheetName val="VII__AP_BAS_G11"/>
      <sheetName val="VIII__KN_Rec"/>
      <sheetName val="IX_ITR"/>
      <sheetName val="X__12041001"/>
      <sheetName val="XI__Cust_Output_GST"/>
      <sheetName val="XII_Vend_Input_GST"/>
      <sheetName val="å's_="/>
      <sheetName val="Table_5"/>
      <sheetName val="SUM (2)"/>
      <sheetName val="SheetGMP"/>
      <sheetName val="SheetGMT"/>
      <sheetName val="Tbl_OT"/>
      <sheetName val="Reconciliation"/>
      <sheetName val="PS"/>
      <sheetName val="FJT"/>
      <sheetName val="OST Agustus"/>
      <sheetName val="KK_Cadangan"/>
      <sheetName val="TABEL"/>
      <sheetName val="MFWP"/>
      <sheetName val="S e p"/>
      <sheetName val="M a y"/>
      <sheetName val="J u l"/>
      <sheetName val="N o v"/>
      <sheetName val="O c t"/>
      <sheetName val="M a r"/>
      <sheetName val="F e b"/>
      <sheetName val="J a n"/>
      <sheetName val="00 received in 01"/>
      <sheetName val="A p r"/>
      <sheetName val="A u g"/>
      <sheetName val="WWb"/>
      <sheetName val="PEMBELIAN-05"/>
      <sheetName val="bdrl-usg"/>
      <sheetName val="PEMBELIAN-11"/>
      <sheetName val="Per GL J a n"/>
      <sheetName val="Drivers"/>
      <sheetName val="Tankers"/>
      <sheetName val="Sources"/>
      <sheetName val="SE-C"/>
      <sheetName val="WI"/>
      <sheetName val="tr"/>
      <sheetName val="Permanent_info4"/>
      <sheetName val="details_fiscal_adjustments4"/>
      <sheetName val="Sum_empcost4"/>
      <sheetName val="FA_Movement_IBIC4"/>
      <sheetName val="fiscal_depr(E)4"/>
      <sheetName val="Journal_Template3"/>
      <sheetName val="NO_FAKTUR3"/>
      <sheetName val="Notes_to_BS3"/>
      <sheetName val="Trial_Bal3"/>
      <sheetName val="1998_CITR3"/>
      <sheetName val="Client_Aje3"/>
      <sheetName val="Accrued_(ckrg)3"/>
      <sheetName val="WIP_DETAIL_(GL_VS_NMP)3"/>
      <sheetName val="Gaikindo_Report3"/>
      <sheetName val="Data_Sheet3"/>
      <sheetName val="NY_ADMIN4"/>
      <sheetName val="Mei_20074"/>
      <sheetName val="FA_FISKAL4"/>
      <sheetName val="Mutasi_Final3"/>
      <sheetName val="FE-1771$_P13"/>
      <sheetName val="Other_charges_(income)3"/>
      <sheetName val="RWP_333"/>
      <sheetName val="WK_Local3"/>
      <sheetName val="FA_Movement3"/>
      <sheetName val="data_wp3"/>
      <sheetName val="Detail_Lead3"/>
      <sheetName val="sep_ST3"/>
      <sheetName val="C1_NOV3"/>
      <sheetName val="Horizon_Cost_Saves_Pkg3"/>
      <sheetName val="P&amp;L_INPUT3"/>
      <sheetName val="jan_book3"/>
      <sheetName val="OthAsset_roll3"/>
      <sheetName val="PROD_FRY-MONODON3"/>
      <sheetName val="Accounts_Payable_(AA)3"/>
      <sheetName val="Ref-As_Is_GL_acc3"/>
      <sheetName val="AR_EXPORT3"/>
      <sheetName val="Location_Details__2_3"/>
      <sheetName val="Portofolio_Trading3"/>
      <sheetName val="APAC_Q1FY09_-_Oracle3"/>
      <sheetName val="cost_recovery3"/>
      <sheetName val="Phasing_by_Month3"/>
      <sheetName val="Cost_Input_Sheet3"/>
      <sheetName val="TBCons_KMB043"/>
      <sheetName val="1721-A1_(terbaru)3"/>
      <sheetName val="Q_13"/>
      <sheetName val="Input_Sheet3"/>
      <sheetName val="V_D_5-23"/>
      <sheetName val="N_100_F_Lead"/>
      <sheetName val="WP_IC_Exp_January_2010"/>
      <sheetName val="New_format_sales"/>
      <sheetName val="REF_ONLY"/>
      <sheetName val="Main_Menu"/>
      <sheetName val="Schedule_Contract_&amp;_SILO"/>
      <sheetName val="Sales_and_Collections"/>
      <sheetName val="Cost_of_Sales"/>
      <sheetName val="Operating_Expenses_"/>
      <sheetName val="Est__Income_By_Rig"/>
      <sheetName val="Leasing_TA_Duri"/>
      <sheetName val="TA_Jakarta"/>
      <sheetName val="Breakdown_Cost-Well_Control"/>
      <sheetName val="P_&amp;_L_1st-Invst-Well_Control"/>
      <sheetName val="Asset_TA"/>
      <sheetName val="Detail_COGS"/>
      <sheetName val="United_Kingdom"/>
      <sheetName val="RE_reconciliation"/>
      <sheetName val="1200_20"/>
      <sheetName val="fr_BS"/>
      <sheetName val="P&amp;L_Adjustment"/>
      <sheetName val="Combined_FA"/>
      <sheetName val="CM_Tgl"/>
      <sheetName val="WBS2"/>
      <sheetName val="Data_Cust (2)"/>
      <sheetName val="Data23"/>
      <sheetName val="Data26"/>
      <sheetName val="LIST"/>
      <sheetName val="IS"/>
      <sheetName val="N.3"/>
      <sheetName val="4.1 Placement w.o.b"/>
      <sheetName val="OFFICE"/>
      <sheetName val="SAP-JKT"/>
      <sheetName val="Kewajiban Lainnya"/>
      <sheetName val="Matrix"/>
      <sheetName val="2.Gaji-Bag"/>
      <sheetName val="ocean voyage"/>
      <sheetName val="Bal.Sheet"/>
      <sheetName val="OpTrack"/>
      <sheetName val="VAT OUT GL"/>
      <sheetName val="Table"/>
      <sheetName val="CFWork"/>
      <sheetName val="E-9.3(PBC)"/>
      <sheetName val="@GeneralInfo"/>
      <sheetName val="1771-I2__"/>
      <sheetName val="1771-I2_x005f_x005f_x005f_x0000__x005f_x005f_x000"/>
      <sheetName val="PEMAKAIAN PAKAN &amp; OBAT"/>
      <sheetName val="Contracts"/>
      <sheetName val="WACC-Temp 2003"/>
      <sheetName val="Curve"/>
      <sheetName val="Wtr &amp; Dist"/>
      <sheetName val="Power plant"/>
      <sheetName val="Pg2"/>
      <sheetName val="Permanent_info5"/>
      <sheetName val="details_fiscal_adjustments5"/>
      <sheetName val="Sum_empcost5"/>
      <sheetName val="fiscal_depr(E)5"/>
      <sheetName val="Journal_Template4"/>
      <sheetName val="FA_Movement_IBIC5"/>
      <sheetName val="1998_CITR4"/>
      <sheetName val="Client_Aje4"/>
      <sheetName val="NO_FAKTUR4"/>
      <sheetName val="Gaikindo_Report4"/>
      <sheetName val="Trial_Bal4"/>
      <sheetName val="Notes_to_BS4"/>
      <sheetName val="Data_Sheet4"/>
      <sheetName val="Mutasi_Final4"/>
      <sheetName val="WIP_DETAIL_(GL_VS_NMP)4"/>
      <sheetName val="NY_ADMIN5"/>
      <sheetName val="Mei_20075"/>
      <sheetName val="FA_FISKAL5"/>
      <sheetName val="data_wp4"/>
      <sheetName val="WK_Local4"/>
      <sheetName val="Other_charges_(income)4"/>
      <sheetName val="Accrued_(ckrg)4"/>
      <sheetName val="Detail_Lead4"/>
      <sheetName val="FA_Movement4"/>
      <sheetName val="OthAsset_roll4"/>
      <sheetName val="C1_NOV4"/>
      <sheetName val="jan_book4"/>
      <sheetName val="RWP_334"/>
      <sheetName val="FE-1771$_P14"/>
      <sheetName val="sep_ST4"/>
      <sheetName val="Horizon_Cost_Saves_Pkg4"/>
      <sheetName val="Input_Sheet4"/>
      <sheetName val="Ref-As_Is_GL_acc4"/>
      <sheetName val="Location_Details__2_4"/>
      <sheetName val="P&amp;L_INPUT4"/>
      <sheetName val="PROD_FRY-MONODON4"/>
      <sheetName val="Portofolio_Trading4"/>
      <sheetName val="APAC_Q1FY09_-_Oracle4"/>
      <sheetName val="Phasing_by_Month4"/>
      <sheetName val="Cost_Input_Sheet4"/>
      <sheetName val="cost_recovery4"/>
      <sheetName val="Table_51"/>
      <sheetName val="TAX_LIST2"/>
      <sheetName val="AR_EXPORT4"/>
      <sheetName val="Accounts_Payable_(AA)4"/>
      <sheetName val="TBCons_KMB044"/>
      <sheetName val="Pnrmanent_info1"/>
      <sheetName val="MAP_BS1"/>
      <sheetName val="Depreciation__schedule3"/>
      <sheetName val="Penyusutan_(2)3"/>
      <sheetName val="disposal_assets3"/>
      <sheetName val="provision_(3)3"/>
      <sheetName val="Recon-Art_213"/>
      <sheetName val="FA-gainloss_(2)3"/>
      <sheetName val="fiscal_corr3"/>
      <sheetName val="1771_23"/>
      <sheetName val="1771_2(E)3"/>
      <sheetName val="Depr-Comp_(2)3"/>
      <sheetName val="Marshal_(3)3"/>
      <sheetName val="Marshal_(2)3"/>
      <sheetName val="provision_(2)3"/>
      <sheetName val="fiscal_corr_(3)3"/>
      <sheetName val="fiscal_corr_(2)3"/>
      <sheetName val="CostRecovery_-_JV3"/>
      <sheetName val="PENJ_NERACA1"/>
      <sheetName val="TBC05_Net1"/>
      <sheetName val="CASH_FLOW1"/>
      <sheetName val="Q_14"/>
      <sheetName val="_WP_SPT_2012_-_23_04_2013_xlsx1"/>
      <sheetName val="SUMMARY_20011"/>
      <sheetName val="1721-A1_(terbaru)4"/>
      <sheetName val="LE767_GLOBAL_CHECKLIST_updated1"/>
      <sheetName val="PO_&amp;_TL_Market_Specific1"/>
      <sheetName val="Issue_Sheet1"/>
      <sheetName val="I__SAP_Screen1"/>
      <sheetName val="II__OTR_-_BAS_G11"/>
      <sheetName val="III__AR_Recon1"/>
      <sheetName val="IV__AR1"/>
      <sheetName val="V_Zero_rated1"/>
      <sheetName val="VI__IC_Recon_828_to_22131"/>
      <sheetName val="IC_Recon_800-22131"/>
      <sheetName val="Capital_Purchases_BAS1"/>
      <sheetName val="VII__AP_BAS_G111"/>
      <sheetName val="VIII__KN_Rec1"/>
      <sheetName val="IX_ITR1"/>
      <sheetName val="X__120410011"/>
      <sheetName val="XI__Cust_Output_GST1"/>
      <sheetName val="XII_Vend_Input_GST1"/>
      <sheetName val="å's_=1"/>
      <sheetName val="Input__EAST1"/>
      <sheetName val="bill_qty1"/>
      <sheetName val="Simple_Coff_1"/>
      <sheetName val="I-PPh_Final1"/>
      <sheetName val="OT_August__Drmx__081"/>
      <sheetName val="DATA_SLIP1"/>
      <sheetName val="N_100_F_Lead1"/>
      <sheetName val="WP_IC_Exp_January_20101"/>
      <sheetName val="V_D_5-24"/>
      <sheetName val="trf_multiple_dnrks1"/>
      <sheetName val="Invoice_Cross_Reference1"/>
      <sheetName val="Spec_221041"/>
      <sheetName val="New_format_sales1"/>
      <sheetName val="REF_ONLY1"/>
      <sheetName val="United_Kingdom1"/>
      <sheetName val="RE_reconciliation1"/>
      <sheetName val="CM_Tgl1"/>
      <sheetName val="Main_Menu1"/>
      <sheetName val="Schedule_Contract_&amp;_SILO1"/>
      <sheetName val="Sales_and_Collections1"/>
      <sheetName val="Cost_of_Sales1"/>
      <sheetName val="Operating_Expenses_1"/>
      <sheetName val="Est__Income_By_Rig1"/>
      <sheetName val="Leasing_TA_Duri1"/>
      <sheetName val="TA_Jakarta1"/>
      <sheetName val="Breakdown_Cost-Well_Control1"/>
      <sheetName val="P_&amp;_L_1st-Invst-Well_Control1"/>
      <sheetName val="Asset_TA1"/>
      <sheetName val="Detail_COGS1"/>
      <sheetName val="1200_201"/>
      <sheetName val="Combined_FA1"/>
      <sheetName val="(ABS)_JUL-AGST'071"/>
      <sheetName val="fr_BS1"/>
      <sheetName val="P&amp;L_Adjustment1"/>
      <sheetName val="Income_Statement"/>
      <sheetName val="Account_Code"/>
      <sheetName val="CC_1"/>
      <sheetName val="CC_2"/>
      <sheetName val="CC_3"/>
      <sheetName val="ESTIMASI_MITRA"/>
      <sheetName val="S_e_p"/>
      <sheetName val="M_a_y"/>
      <sheetName val="J_u_l"/>
      <sheetName val="N_o_v"/>
      <sheetName val="O_c_t"/>
      <sheetName val="M_a_r"/>
      <sheetName val="F_e_b"/>
      <sheetName val="J_a_n"/>
      <sheetName val="00_received_in_01"/>
      <sheetName val="A_p_r"/>
      <sheetName val="A_u_g"/>
      <sheetName val="Per_GL_J_a_n"/>
      <sheetName val="Data_Cust_(2)"/>
      <sheetName val="N_3"/>
      <sheetName val="4_1_Placement_w_o_b"/>
      <sheetName val="Kewajiban_Lainnya"/>
      <sheetName val="Flash_var_"/>
      <sheetName val="960_1123_03cleared"/>
      <sheetName val="Workshop_Tools"/>
      <sheetName val="FE-1770_P1"/>
      <sheetName val="Exc__Rate"/>
      <sheetName val="2_Gaji-Bag"/>
      <sheetName val="ocean_voyage"/>
      <sheetName val="Permanent_info6"/>
      <sheetName val="details_fiscal_adjustments6"/>
      <sheetName val="Sum_empcost6"/>
      <sheetName val="fiscal_depr(E)6"/>
      <sheetName val="Journal_Template5"/>
      <sheetName val="FA_Movement_IBIC6"/>
      <sheetName val="1998_CITR5"/>
      <sheetName val="Client_Aje5"/>
      <sheetName val="NO_FAKTUR5"/>
      <sheetName val="Gaikindo_Report5"/>
      <sheetName val="Trial_Bal5"/>
      <sheetName val="Notes_to_BS5"/>
      <sheetName val="Data_Sheet5"/>
      <sheetName val="Mutasi_Final5"/>
      <sheetName val="WIP_DETAIL_(GL_VS_NMP)5"/>
      <sheetName val="NY_ADMIN6"/>
      <sheetName val="Mei_20076"/>
      <sheetName val="FA_FISKAL6"/>
      <sheetName val="data_wp5"/>
      <sheetName val="WK_Local5"/>
      <sheetName val="Other_charges_(income)5"/>
      <sheetName val="Accrued_(ckrg)5"/>
      <sheetName val="Detail_Lead5"/>
      <sheetName val="FA_Movement5"/>
      <sheetName val="OthAsset_roll5"/>
      <sheetName val="C1_NOV5"/>
      <sheetName val="jan_book5"/>
      <sheetName val="RWP_335"/>
      <sheetName val="FE-1771$_P15"/>
      <sheetName val="sep_ST5"/>
      <sheetName val="Horizon_Cost_Saves_Pkg5"/>
      <sheetName val="Input_Sheet5"/>
      <sheetName val="Ref-As_Is_GL_acc5"/>
      <sheetName val="Location_Details__2_5"/>
      <sheetName val="P&amp;L_INPUT5"/>
      <sheetName val="PROD_FRY-MONODON5"/>
      <sheetName val="Portofolio_Trading5"/>
      <sheetName val="APAC_Q1FY09_-_Oracle5"/>
      <sheetName val="Phasing_by_Month5"/>
      <sheetName val="Cost_Input_Sheet5"/>
      <sheetName val="cost_recovery5"/>
      <sheetName val="Table_52"/>
      <sheetName val="TAX_LIST3"/>
      <sheetName val="AR_EXPORT5"/>
      <sheetName val="Accounts_Payable_(AA)5"/>
      <sheetName val="TBCons_KMB045"/>
      <sheetName val="Pnrmanent_info2"/>
      <sheetName val="MAP_BS2"/>
      <sheetName val="Depreciation__schedule4"/>
      <sheetName val="Penyusutan_(2)4"/>
      <sheetName val="disposal_assets4"/>
      <sheetName val="provision_(3)4"/>
      <sheetName val="Recon-Art_214"/>
      <sheetName val="FA-gainloss_(2)4"/>
      <sheetName val="fiscal_corr4"/>
      <sheetName val="1771_24"/>
      <sheetName val="1771_2(E)4"/>
      <sheetName val="Depr-Comp_(2)4"/>
      <sheetName val="Marshal_(3)4"/>
      <sheetName val="Marshal_(2)4"/>
      <sheetName val="provision_(2)4"/>
      <sheetName val="fiscal_corr_(3)4"/>
      <sheetName val="fiscal_corr_(2)4"/>
      <sheetName val="CostRecovery_-_JV4"/>
      <sheetName val="PENJ_NERACA2"/>
      <sheetName val="TBC05_Net2"/>
      <sheetName val="CASH_FLOW2"/>
      <sheetName val="Q_15"/>
      <sheetName val="_WP_SPT_2012_-_23_04_2013_xlsx2"/>
      <sheetName val="SUMMARY_20012"/>
      <sheetName val="1721-A1_(terbaru)5"/>
      <sheetName val="LE767_GLOBAL_CHECKLIST_updated2"/>
      <sheetName val="PO_&amp;_TL_Market_Specific2"/>
      <sheetName val="Issue_Sheet2"/>
      <sheetName val="I__SAP_Screen2"/>
      <sheetName val="II__OTR_-_BAS_G12"/>
      <sheetName val="III__AR_Recon2"/>
      <sheetName val="IV__AR2"/>
      <sheetName val="V_Zero_rated2"/>
      <sheetName val="VI__IC_Recon_828_to_22132"/>
      <sheetName val="IC_Recon_800-22132"/>
      <sheetName val="Capital_Purchases_BAS2"/>
      <sheetName val="VII__AP_BAS_G112"/>
      <sheetName val="VIII__KN_Rec2"/>
      <sheetName val="IX_ITR2"/>
      <sheetName val="X__120410012"/>
      <sheetName val="XI__Cust_Output_GST2"/>
      <sheetName val="XII_Vend_Input_GST2"/>
      <sheetName val="å's_=2"/>
      <sheetName val="Input__EAST2"/>
      <sheetName val="bill_qty2"/>
      <sheetName val="Simple_Coff_2"/>
      <sheetName val="I-PPh_Final2"/>
      <sheetName val="OT_August__Drmx__082"/>
      <sheetName val="DATA_SLIP2"/>
      <sheetName val="N_100_F_Lead2"/>
      <sheetName val="WP_IC_Exp_January_20102"/>
      <sheetName val="V_D_5-25"/>
      <sheetName val="trf_multiple_dnrks2"/>
      <sheetName val="Invoice_Cross_Reference2"/>
      <sheetName val="Spec_221042"/>
      <sheetName val="New_format_sales2"/>
      <sheetName val="REF_ONLY2"/>
      <sheetName val="United_Kingdom2"/>
      <sheetName val="RE_reconciliation2"/>
      <sheetName val="CM_Tgl2"/>
      <sheetName val="Main_Menu2"/>
      <sheetName val="Schedule_Contract_&amp;_SILO2"/>
      <sheetName val="Sales_and_Collections2"/>
      <sheetName val="Cost_of_Sales2"/>
      <sheetName val="Operating_Expenses_2"/>
      <sheetName val="Est__Income_By_Rig2"/>
      <sheetName val="Leasing_TA_Duri2"/>
      <sheetName val="TA_Jakarta2"/>
      <sheetName val="Breakdown_Cost-Well_Control2"/>
      <sheetName val="P_&amp;_L_1st-Invst-Well_Control2"/>
      <sheetName val="Asset_TA2"/>
      <sheetName val="Detail_COGS2"/>
      <sheetName val="1200_202"/>
      <sheetName val="Combined_FA2"/>
      <sheetName val="(ABS)_JUL-AGST'072"/>
      <sheetName val="fr_BS2"/>
      <sheetName val="P&amp;L_Adjustment2"/>
      <sheetName val="Income_Statement1"/>
      <sheetName val="Account_Code1"/>
      <sheetName val="CC_11"/>
      <sheetName val="CC_21"/>
      <sheetName val="CC_31"/>
      <sheetName val="ESTIMASI_MITRA1"/>
      <sheetName val="S_e_p1"/>
      <sheetName val="M_a_y1"/>
      <sheetName val="J_u_l1"/>
      <sheetName val="N_o_v1"/>
      <sheetName val="O_c_t1"/>
      <sheetName val="M_a_r1"/>
      <sheetName val="F_e_b1"/>
      <sheetName val="J_a_n1"/>
      <sheetName val="00_received_in_011"/>
      <sheetName val="A_p_r1"/>
      <sheetName val="A_u_g1"/>
      <sheetName val="Per_GL_J_a_n1"/>
      <sheetName val="Data_Cust_(2)1"/>
      <sheetName val="N_31"/>
      <sheetName val="4_1_Placement_w_o_b1"/>
      <sheetName val="Kewajiban_Lainnya1"/>
      <sheetName val="Flash_var_1"/>
      <sheetName val="960_1123_03cleared1"/>
      <sheetName val="Workshop_Tools1"/>
      <sheetName val="FE-1770_P11"/>
      <sheetName val="Exc__Rate1"/>
      <sheetName val="2_Gaji-Bag1"/>
      <sheetName val="ocean_voyage1"/>
      <sheetName val="통계자료"/>
      <sheetName val="Rooms"/>
      <sheetName val="JD"/>
      <sheetName val="Confirmation"/>
      <sheetName val="FI 30 Jun'06"/>
      <sheetName val="DATA TRANSFER"/>
      <sheetName val="Tax Rate"/>
      <sheetName val="kriteria"/>
      <sheetName val="PPE Movement"/>
      <sheetName val="Wages"/>
      <sheetName val="sapactivexlhiddensheet"/>
      <sheetName val="Budget 2006"/>
      <sheetName val="Pain data"/>
      <sheetName val="5313 Test Allowance (aging)"/>
      <sheetName val="A1104"/>
      <sheetName val="62404"/>
      <sheetName val="Trial"/>
      <sheetName val=" Posting"/>
      <sheetName val="Rincian beban operasi"/>
      <sheetName val="CC_12"/>
      <sheetName val="CC_22"/>
      <sheetName val="CC_32"/>
      <sheetName val="trf_multiple_dnrks3"/>
      <sheetName val="Table_53"/>
      <sheetName val="TAX_LIST4"/>
      <sheetName val="MAP_BS3"/>
      <sheetName val="_WP_SPT_2012_-_23_04_2013_xlsx3"/>
      <sheetName val="SUMMARY_20013"/>
      <sheetName val="New_format_sales3"/>
      <sheetName val="TBC05_Net3"/>
      <sheetName val="PENJ_NERACA3"/>
      <sheetName val="CASH_FLOW3"/>
      <sheetName val="Pnrmanent_info3"/>
      <sheetName val="Input__EAST3"/>
      <sheetName val="bill_qty3"/>
      <sheetName val="Simple_Coff_3"/>
      <sheetName val="I-PPh_Final3"/>
      <sheetName val="OT_August__Drmx__083"/>
      <sheetName val="DATA_SLIP3"/>
      <sheetName val="1200_203"/>
      <sheetName val="CC_13"/>
      <sheetName val="CC_23"/>
      <sheetName val="CC_33"/>
      <sheetName val="United_Kingdom3"/>
      <sheetName val="RE_reconciliation3"/>
      <sheetName val="LE767_GLOBAL_CHECKLIST_updated3"/>
      <sheetName val="PO_&amp;_TL_Market_Specific3"/>
      <sheetName val="Issue_Sheet3"/>
      <sheetName val="I__SAP_Screen3"/>
      <sheetName val="II__OTR_-_BAS_G13"/>
      <sheetName val="III__AR_Recon3"/>
      <sheetName val="IV__AR3"/>
      <sheetName val="V_Zero_rated3"/>
      <sheetName val="VI__IC_Recon_828_to_22133"/>
      <sheetName val="IC_Recon_800-22133"/>
      <sheetName val="Capital_Purchases_BAS3"/>
      <sheetName val="VII__AP_BAS_G113"/>
      <sheetName val="VIII__KN_Rec3"/>
      <sheetName val="IX_ITR3"/>
      <sheetName val="X__120410013"/>
      <sheetName val="XI__Cust_Output_GST3"/>
      <sheetName val="XII_Vend_Input_GST3"/>
      <sheetName val="å's_=3"/>
      <sheetName val="Invoice_Cross_Reference3"/>
      <sheetName val="Spec_221043"/>
      <sheetName val="N_100_F_Lead3"/>
      <sheetName val="WP_IC_Exp_January_20103"/>
      <sheetName val="fr_BS3"/>
      <sheetName val="P&amp;L_Adjustment3"/>
      <sheetName val="Main_Menu3"/>
      <sheetName val="Schedule_Contract_&amp;_SILO3"/>
      <sheetName val="Sales_and_Collections3"/>
      <sheetName val="Cost_of_Sales3"/>
      <sheetName val="Operating_Expenses_3"/>
      <sheetName val="Est__Income_By_Rig3"/>
      <sheetName val="Leasing_TA_Duri3"/>
      <sheetName val="TA_Jakarta3"/>
      <sheetName val="Breakdown_Cost-Well_Control3"/>
      <sheetName val="P_&amp;_L_1st-Invst-Well_Control3"/>
      <sheetName val="Asset_TA3"/>
      <sheetName val="Detail_COGS3"/>
      <sheetName val="CM_Tgl3"/>
      <sheetName val="Combined_FA3"/>
      <sheetName val="Permanent_info9"/>
      <sheetName val="details_fiscal_adjustments9"/>
      <sheetName val="Sum_empcost9"/>
      <sheetName val="Data_Sheet7"/>
      <sheetName val="Trial_Bal8"/>
      <sheetName val="Notes_to_BS8"/>
      <sheetName val="Mutasi_Final7"/>
      <sheetName val="fiscal_depr(E)8"/>
      <sheetName val="1998_CITR8"/>
      <sheetName val="NY_ADMIN7"/>
      <sheetName val="Mei_20077"/>
      <sheetName val="FA_Movement_IBIC8"/>
      <sheetName val="Client_Aje8"/>
      <sheetName val="Journal_Template8"/>
      <sheetName val="WIP_DETAIL_(GL_VS_NMP)7"/>
      <sheetName val="NO_FAKTUR8"/>
      <sheetName val="Gaikindo_Report8"/>
      <sheetName val="data_wp7"/>
      <sheetName val="Accounts_Payable_(AA)6"/>
      <sheetName val="1721-A1_(terbaru)6"/>
      <sheetName val="FA_Movement7"/>
      <sheetName val="Other_charges_(income)8"/>
      <sheetName val="WK_Local6"/>
      <sheetName val="FA_FISKAL7"/>
      <sheetName val="Accrued_(ckrg)7"/>
      <sheetName val="PROD_FRY-MONODON6"/>
      <sheetName val="TBCons_KMB046"/>
      <sheetName val="FE-1771$_P16"/>
      <sheetName val="RWP_336"/>
      <sheetName val="sep_ST6"/>
      <sheetName val="trf_multiple_dnrks6"/>
      <sheetName val="Q_16"/>
      <sheetName val="Horizon_Cost_Saves_Pkg6"/>
      <sheetName val="cost_recovery6"/>
      <sheetName val="Detail_Lead6"/>
      <sheetName val="Phasing_by_Month6"/>
      <sheetName val="Cost_Input_Sheet6"/>
      <sheetName val="C1_NOV6"/>
      <sheetName val="P&amp;L_INPUT6"/>
      <sheetName val="Portofolio_Trading6"/>
      <sheetName val="APAC_Q1FY09_-_Oracle6"/>
      <sheetName val="jan_book6"/>
      <sheetName val="Ref-As_Is_GL_acc6"/>
      <sheetName val="OthAsset_roll6"/>
      <sheetName val="Input_Sheet6"/>
      <sheetName val="Table_56"/>
      <sheetName val="TAX_LIST7"/>
      <sheetName val="Location_Details__2_6"/>
      <sheetName val="AR_EXPORT6"/>
      <sheetName val="MAP_BS6"/>
      <sheetName val="_WP_SPT_2012_-_23_04_2013_xlsx6"/>
      <sheetName val="SUMMARY_20016"/>
      <sheetName val="New_format_sales6"/>
      <sheetName val="TBC05_Net6"/>
      <sheetName val="Depreciation__schedule7"/>
      <sheetName val="Penyusutan_(2)7"/>
      <sheetName val="disposal_assets7"/>
      <sheetName val="provision_(3)7"/>
      <sheetName val="Recon-Art_217"/>
      <sheetName val="FA-gainloss_(2)7"/>
      <sheetName val="fiscal_corr7"/>
      <sheetName val="1771_27"/>
      <sheetName val="1771_2(E)7"/>
      <sheetName val="Depr-Comp_(2)7"/>
      <sheetName val="Marshal_(3)7"/>
      <sheetName val="Marshal_(2)7"/>
      <sheetName val="provision_(2)7"/>
      <sheetName val="fiscal_corr_(3)7"/>
      <sheetName val="fiscal_corr_(2)7"/>
      <sheetName val="CostRecovery_-_JV7"/>
      <sheetName val="PENJ_NERACA6"/>
      <sheetName val="CASH_FLOW6"/>
      <sheetName val="Pnrmanent_info6"/>
      <sheetName val="Input__EAST6"/>
      <sheetName val="bill_qty6"/>
      <sheetName val="Simple_Coff_6"/>
      <sheetName val="I-PPh_Final6"/>
      <sheetName val="OT_August__Drmx__086"/>
      <sheetName val="DATA_SLIP6"/>
      <sheetName val="1200_206"/>
      <sheetName val="CC_16"/>
      <sheetName val="CC_26"/>
      <sheetName val="CC_36"/>
      <sheetName val="United_Kingdom6"/>
      <sheetName val="RE_reconciliation6"/>
      <sheetName val="V_D_5-26"/>
      <sheetName val="LE767_GLOBAL_CHECKLIST_updated6"/>
      <sheetName val="PO_&amp;_TL_Market_Specific6"/>
      <sheetName val="Issue_Sheet6"/>
      <sheetName val="I__SAP_Screen6"/>
      <sheetName val="II__OTR_-_BAS_G16"/>
      <sheetName val="III__AR_Recon6"/>
      <sheetName val="IV__AR6"/>
      <sheetName val="V_Zero_rated6"/>
      <sheetName val="VI__IC_Recon_828_to_22136"/>
      <sheetName val="IC_Recon_800-22136"/>
      <sheetName val="Capital_Purchases_BAS6"/>
      <sheetName val="VII__AP_BAS_G116"/>
      <sheetName val="VIII__KN_Rec6"/>
      <sheetName val="IX_ITR6"/>
      <sheetName val="X__120410016"/>
      <sheetName val="XI__Cust_Output_GST6"/>
      <sheetName val="XII_Vend_Input_GST6"/>
      <sheetName val="å's_=6"/>
      <sheetName val="Invoice_Cross_Reference6"/>
      <sheetName val="Spec_221046"/>
      <sheetName val="N_100_F_Lead6"/>
      <sheetName val="WP_IC_Exp_January_20106"/>
      <sheetName val="fr_BS6"/>
      <sheetName val="P&amp;L_Adjustment6"/>
      <sheetName val="Main_Menu6"/>
      <sheetName val="Schedule_Contract_&amp;_SILO6"/>
      <sheetName val="Sales_and_Collections6"/>
      <sheetName val="Cost_of_Sales6"/>
      <sheetName val="Operating_Expenses_6"/>
      <sheetName val="Est__Income_By_Rig6"/>
      <sheetName val="Leasing_TA_Duri6"/>
      <sheetName val="TA_Jakarta6"/>
      <sheetName val="Breakdown_Cost-Well_Control6"/>
      <sheetName val="P_&amp;_L_1st-Invst-Well_Control6"/>
      <sheetName val="Asset_TA6"/>
      <sheetName val="Detail_COGS6"/>
      <sheetName val="CM_Tgl6"/>
      <sheetName val="Combined_FA6"/>
      <sheetName val="Permanent_info7"/>
      <sheetName val="details_fiscal_adjustments7"/>
      <sheetName val="Sum_empcost7"/>
      <sheetName val="Trial_Bal6"/>
      <sheetName val="Notes_to_BS6"/>
      <sheetName val="1998_CITR6"/>
      <sheetName val="Client_Aje6"/>
      <sheetName val="Journal_Template6"/>
      <sheetName val="NO_FAKTUR6"/>
      <sheetName val="Gaikindo_Report6"/>
      <sheetName val="Other_charges_(income)6"/>
      <sheetName val="trf_multiple_dnrks4"/>
      <sheetName val="Table_54"/>
      <sheetName val="TAX_LIST5"/>
      <sheetName val="MAP_BS4"/>
      <sheetName val="_WP_SPT_2012_-_23_04_2013_xlsx4"/>
      <sheetName val="SUMMARY_20014"/>
      <sheetName val="New_format_sales4"/>
      <sheetName val="TBC05_Net4"/>
      <sheetName val="Depreciation__schedule5"/>
      <sheetName val="Penyusutan_(2)5"/>
      <sheetName val="disposal_assets5"/>
      <sheetName val="provision_(3)5"/>
      <sheetName val="Recon-Art_215"/>
      <sheetName val="FA-gainloss_(2)5"/>
      <sheetName val="fiscal_corr5"/>
      <sheetName val="1771_25"/>
      <sheetName val="1771_2(E)5"/>
      <sheetName val="Depr-Comp_(2)5"/>
      <sheetName val="Marshal_(3)5"/>
      <sheetName val="Marshal_(2)5"/>
      <sheetName val="provision_(2)5"/>
      <sheetName val="fiscal_corr_(3)5"/>
      <sheetName val="fiscal_corr_(2)5"/>
      <sheetName val="CostRecovery_-_JV5"/>
      <sheetName val="PENJ_NERACA4"/>
      <sheetName val="CASH_FLOW4"/>
      <sheetName val="Pnrmanent_info4"/>
      <sheetName val="Input__EAST4"/>
      <sheetName val="bill_qty4"/>
      <sheetName val="Simple_Coff_4"/>
      <sheetName val="I-PPh_Final4"/>
      <sheetName val="OT_August__Drmx__084"/>
      <sheetName val="DATA_SLIP4"/>
      <sheetName val="1200_204"/>
      <sheetName val="CC_14"/>
      <sheetName val="CC_24"/>
      <sheetName val="CC_34"/>
      <sheetName val="United_Kingdom4"/>
      <sheetName val="RE_reconciliation4"/>
      <sheetName val="LE767_GLOBAL_CHECKLIST_updated4"/>
      <sheetName val="PO_&amp;_TL_Market_Specific4"/>
      <sheetName val="Issue_Sheet4"/>
      <sheetName val="I__SAP_Screen4"/>
      <sheetName val="II__OTR_-_BAS_G14"/>
      <sheetName val="III__AR_Recon4"/>
      <sheetName val="IV__AR4"/>
      <sheetName val="V_Zero_rated4"/>
      <sheetName val="VI__IC_Recon_828_to_22134"/>
      <sheetName val="IC_Recon_800-22134"/>
      <sheetName val="Capital_Purchases_BAS4"/>
      <sheetName val="VII__AP_BAS_G114"/>
      <sheetName val="VIII__KN_Rec4"/>
      <sheetName val="IX_ITR4"/>
      <sheetName val="X__120410014"/>
      <sheetName val="XI__Cust_Output_GST4"/>
      <sheetName val="XII_Vend_Input_GST4"/>
      <sheetName val="å's_=4"/>
      <sheetName val="Invoice_Cross_Reference4"/>
      <sheetName val="Spec_221044"/>
      <sheetName val="N_100_F_Lead4"/>
      <sheetName val="WP_IC_Exp_January_20104"/>
      <sheetName val="fr_BS4"/>
      <sheetName val="P&amp;L_Adjustment4"/>
      <sheetName val="Main_Menu4"/>
      <sheetName val="Schedule_Contract_&amp;_SILO4"/>
      <sheetName val="Sales_and_Collections4"/>
      <sheetName val="Cost_of_Sales4"/>
      <sheetName val="Operating_Expenses_4"/>
      <sheetName val="Est__Income_By_Rig4"/>
      <sheetName val="Leasing_TA_Duri4"/>
      <sheetName val="TA_Jakarta4"/>
      <sheetName val="Breakdown_Cost-Well_Control4"/>
      <sheetName val="P_&amp;_L_1st-Invst-Well_Control4"/>
      <sheetName val="Asset_TA4"/>
      <sheetName val="Detail_COGS4"/>
      <sheetName val="CM_Tgl4"/>
      <sheetName val="Combined_FA4"/>
      <sheetName val="Permanent_info8"/>
      <sheetName val="details_fiscal_adjustments8"/>
      <sheetName val="Sum_empcost8"/>
      <sheetName val="Data_Sheet6"/>
      <sheetName val="Trial_Bal7"/>
      <sheetName val="Notes_to_BS7"/>
      <sheetName val="Mutasi_Final6"/>
      <sheetName val="fiscal_depr(E)7"/>
      <sheetName val="1998_CITR7"/>
      <sheetName val="FA_Movement_IBIC7"/>
      <sheetName val="Client_Aje7"/>
      <sheetName val="Journal_Template7"/>
      <sheetName val="WIP_DETAIL_(GL_VS_NMP)6"/>
      <sheetName val="NO_FAKTUR7"/>
      <sheetName val="Gaikindo_Report7"/>
      <sheetName val="data_wp6"/>
      <sheetName val="FA_Movement6"/>
      <sheetName val="Other_charges_(income)7"/>
      <sheetName val="Accrued_(ckrg)6"/>
      <sheetName val="trf_multiple_dnrks5"/>
      <sheetName val="Table_55"/>
      <sheetName val="TAX_LIST6"/>
      <sheetName val="MAP_BS5"/>
      <sheetName val="_WP_SPT_2012_-_23_04_2013_xlsx5"/>
      <sheetName val="SUMMARY_20015"/>
      <sheetName val="New_format_sales5"/>
      <sheetName val="TBC05_Net5"/>
      <sheetName val="Depreciation__schedule6"/>
      <sheetName val="Penyusutan_(2)6"/>
      <sheetName val="disposal_assets6"/>
      <sheetName val="provision_(3)6"/>
      <sheetName val="Recon-Art_216"/>
      <sheetName val="FA-gainloss_(2)6"/>
      <sheetName val="fiscal_corr6"/>
      <sheetName val="1771_26"/>
      <sheetName val="1771_2(E)6"/>
      <sheetName val="Depr-Comp_(2)6"/>
      <sheetName val="Marshal_(3)6"/>
      <sheetName val="Marshal_(2)6"/>
      <sheetName val="provision_(2)6"/>
      <sheetName val="fiscal_corr_(3)6"/>
      <sheetName val="fiscal_corr_(2)6"/>
      <sheetName val="CostRecovery_-_JV6"/>
      <sheetName val="PENJ_NERACA5"/>
      <sheetName val="CASH_FLOW5"/>
      <sheetName val="Pnrmanent_info5"/>
      <sheetName val="Input__EAST5"/>
      <sheetName val="bill_qty5"/>
      <sheetName val="Simple_Coff_5"/>
      <sheetName val="I-PPh_Final5"/>
      <sheetName val="OT_August__Drmx__085"/>
      <sheetName val="DATA_SLIP5"/>
      <sheetName val="1200_205"/>
      <sheetName val="CC_15"/>
      <sheetName val="CC_25"/>
      <sheetName val="CC_35"/>
      <sheetName val="United_Kingdom5"/>
      <sheetName val="RE_reconciliation5"/>
      <sheetName val="LE767_GLOBAL_CHECKLIST_updated5"/>
      <sheetName val="PO_&amp;_TL_Market_Specific5"/>
      <sheetName val="Issue_Sheet5"/>
      <sheetName val="I__SAP_Screen5"/>
      <sheetName val="II__OTR_-_BAS_G15"/>
      <sheetName val="III__AR_Recon5"/>
      <sheetName val="IV__AR5"/>
      <sheetName val="V_Zero_rated5"/>
      <sheetName val="VI__IC_Recon_828_to_22135"/>
      <sheetName val="IC_Recon_800-22135"/>
      <sheetName val="Capital_Purchases_BAS5"/>
      <sheetName val="VII__AP_BAS_G115"/>
      <sheetName val="VIII__KN_Rec5"/>
      <sheetName val="IX_ITR5"/>
      <sheetName val="X__120410015"/>
      <sheetName val="XI__Cust_Output_GST5"/>
      <sheetName val="XII_Vend_Input_GST5"/>
      <sheetName val="å's_=5"/>
      <sheetName val="Invoice_Cross_Reference5"/>
      <sheetName val="Spec_221045"/>
      <sheetName val="N_100_F_Lead5"/>
      <sheetName val="WP_IC_Exp_January_20105"/>
      <sheetName val="fr_BS5"/>
      <sheetName val="P&amp;L_Adjustment5"/>
      <sheetName val="Main_Menu5"/>
      <sheetName val="Schedule_Contract_&amp;_SILO5"/>
      <sheetName val="Sales_and_Collections5"/>
      <sheetName val="Cost_of_Sales5"/>
      <sheetName val="Operating_Expenses_5"/>
      <sheetName val="Est__Income_By_Rig5"/>
      <sheetName val="Leasing_TA_Duri5"/>
      <sheetName val="TA_Jakarta5"/>
      <sheetName val="Breakdown_Cost-Well_Control5"/>
      <sheetName val="P_&amp;_L_1st-Invst-Well_Control5"/>
      <sheetName val="Asset_TA5"/>
      <sheetName val="Detail_COGS5"/>
      <sheetName val="CM_Tgl5"/>
      <sheetName val="Combined_FA5"/>
      <sheetName val="Permanent_info10"/>
      <sheetName val="details_fiscal_adjustments10"/>
      <sheetName val="Sum_empcost10"/>
      <sheetName val="Data_Sheet8"/>
      <sheetName val="Trial_Bal9"/>
      <sheetName val="Notes_to_BS9"/>
      <sheetName val="Mutasi_Final8"/>
      <sheetName val="fiscal_depr(E)9"/>
      <sheetName val="1998_CITR9"/>
      <sheetName val="NY_ADMIN8"/>
      <sheetName val="Mei_20078"/>
      <sheetName val="FA_Movement_IBIC9"/>
      <sheetName val="Client_Aje9"/>
      <sheetName val="Journal_Template9"/>
      <sheetName val="WIP_DETAIL_(GL_VS_NMP)8"/>
      <sheetName val="NO_FAKTUR9"/>
      <sheetName val="Gaikindo_Report9"/>
      <sheetName val="data_wp8"/>
      <sheetName val="Accounts_Payable_(AA)7"/>
      <sheetName val="1721-A1_(terbaru)7"/>
      <sheetName val="FA_Movement8"/>
      <sheetName val="Other_charges_(income)9"/>
      <sheetName val="WK_Local7"/>
      <sheetName val="FA_FISKAL8"/>
      <sheetName val="Accrued_(ckrg)8"/>
      <sheetName val="PROD_FRY-MONODON7"/>
      <sheetName val="TBCons_KMB047"/>
      <sheetName val="FE-1771$_P17"/>
      <sheetName val="RWP_337"/>
      <sheetName val="sep_ST7"/>
      <sheetName val="trf_multiple_dnrks7"/>
      <sheetName val="Q_17"/>
      <sheetName val="Horizon_Cost_Saves_Pkg7"/>
      <sheetName val="cost_recovery7"/>
      <sheetName val="Detail_Lead7"/>
      <sheetName val="Phasing_by_Month7"/>
      <sheetName val="Cost_Input_Sheet7"/>
      <sheetName val="C1_NOV7"/>
      <sheetName val="P&amp;L_INPUT7"/>
      <sheetName val="Portofolio_Trading7"/>
      <sheetName val="APAC_Q1FY09_-_Oracle7"/>
      <sheetName val="jan_book7"/>
      <sheetName val="Ref-As_Is_GL_acc7"/>
      <sheetName val="OthAsset_roll7"/>
      <sheetName val="Input_Sheet7"/>
      <sheetName val="Table_57"/>
      <sheetName val="TAX_LIST8"/>
      <sheetName val="Location_Details__2_7"/>
      <sheetName val="AR_EXPORT7"/>
      <sheetName val="MAP_BS7"/>
      <sheetName val="_WP_SPT_2012_-_23_04_2013_xlsx7"/>
      <sheetName val="SUMMARY_20017"/>
      <sheetName val="New_format_sales7"/>
      <sheetName val="TBC05_Net7"/>
      <sheetName val="Depreciation__schedule8"/>
      <sheetName val="Penyusutan_(2)8"/>
      <sheetName val="disposal_assets8"/>
      <sheetName val="provision_(3)8"/>
      <sheetName val="Recon-Art_218"/>
      <sheetName val="FA-gainloss_(2)8"/>
      <sheetName val="fiscal_corr8"/>
      <sheetName val="1771_28"/>
      <sheetName val="1771_2(E)8"/>
      <sheetName val="Depr-Comp_(2)8"/>
      <sheetName val="Marshal_(3)8"/>
      <sheetName val="Marshal_(2)8"/>
      <sheetName val="provision_(2)8"/>
      <sheetName val="fiscal_corr_(3)8"/>
      <sheetName val="fiscal_corr_(2)8"/>
      <sheetName val="CostRecovery_-_JV8"/>
      <sheetName val="PENJ_NERACA7"/>
      <sheetName val="CASH_FLOW7"/>
      <sheetName val="Pnrmanent_info7"/>
      <sheetName val="Input__EAST7"/>
      <sheetName val="bill_qty7"/>
      <sheetName val="Simple_Coff_7"/>
      <sheetName val="I-PPh_Final7"/>
      <sheetName val="OT_August__Drmx__087"/>
      <sheetName val="DATA_SLIP7"/>
      <sheetName val="1200_207"/>
      <sheetName val="CC_17"/>
      <sheetName val="CC_27"/>
      <sheetName val="CC_37"/>
      <sheetName val="United_Kingdom7"/>
      <sheetName val="RE_reconciliation7"/>
      <sheetName val="V_D_5-27"/>
      <sheetName val="LE767_GLOBAL_CHECKLIST_updated7"/>
      <sheetName val="PO_&amp;_TL_Market_Specific7"/>
      <sheetName val="Issue_Sheet7"/>
      <sheetName val="I__SAP_Screen7"/>
      <sheetName val="II__OTR_-_BAS_G17"/>
      <sheetName val="III__AR_Recon7"/>
      <sheetName val="IV__AR7"/>
      <sheetName val="V_Zero_rated7"/>
      <sheetName val="VI__IC_Recon_828_to_22137"/>
      <sheetName val="IC_Recon_800-22137"/>
      <sheetName val="Capital_Purchases_BAS7"/>
      <sheetName val="VII__AP_BAS_G117"/>
      <sheetName val="VIII__KN_Rec7"/>
      <sheetName val="IX_ITR7"/>
      <sheetName val="X__120410017"/>
      <sheetName val="XI__Cust_Output_GST7"/>
      <sheetName val="XII_Vend_Input_GST7"/>
      <sheetName val="å's_=7"/>
      <sheetName val="Invoice_Cross_Reference7"/>
      <sheetName val="Spec_221047"/>
      <sheetName val="N_100_F_Lead7"/>
      <sheetName val="WP_IC_Exp_January_20107"/>
      <sheetName val="fr_BS7"/>
      <sheetName val="P&amp;L_Adjustment7"/>
      <sheetName val="Main_Menu7"/>
      <sheetName val="Schedule_Contract_&amp;_SILO7"/>
      <sheetName val="Sales_and_Collections7"/>
      <sheetName val="Cost_of_Sales7"/>
      <sheetName val="Operating_Expenses_7"/>
      <sheetName val="Est__Income_By_Rig7"/>
      <sheetName val="Leasing_TA_Duri7"/>
      <sheetName val="TA_Jakarta7"/>
      <sheetName val="Breakdown_Cost-Well_Control7"/>
      <sheetName val="P_&amp;_L_1st-Invst-Well_Control7"/>
      <sheetName val="Asset_TA7"/>
      <sheetName val="Detail_COGS7"/>
      <sheetName val="CM_Tgl7"/>
      <sheetName val="Combined_FA7"/>
      <sheetName val="Permanent_info11"/>
      <sheetName val="details_fiscal_adjustments11"/>
      <sheetName val="Sum_empcost11"/>
      <sheetName val="Data_Sheet9"/>
      <sheetName val="Trial_Bal10"/>
      <sheetName val="Notes_to_BS10"/>
      <sheetName val="Mutasi_Final9"/>
      <sheetName val="fiscal_depr(E)10"/>
      <sheetName val="1998_CITR10"/>
      <sheetName val="NY_ADMIN9"/>
      <sheetName val="Mei_20079"/>
      <sheetName val="FA_Movement_IBIC10"/>
      <sheetName val="Client_Aje10"/>
      <sheetName val="Journal_Template10"/>
      <sheetName val="WIP_DETAIL_(GL_VS_NMP)9"/>
      <sheetName val="NO_FAKTUR10"/>
      <sheetName val="Gaikindo_Report10"/>
      <sheetName val="data_wp9"/>
      <sheetName val="Accounts_Payable_(AA)8"/>
      <sheetName val="1721-A1_(terbaru)8"/>
      <sheetName val="FA_Movement9"/>
      <sheetName val="Other_charges_(income)10"/>
      <sheetName val="WK_Local8"/>
      <sheetName val="FA_FISKAL9"/>
      <sheetName val="Accrued_(ckrg)9"/>
      <sheetName val="PROD_FRY-MONODON8"/>
      <sheetName val="TBCons_KMB048"/>
      <sheetName val="FE-1771$_P18"/>
      <sheetName val="RWP_338"/>
      <sheetName val="sep_ST8"/>
      <sheetName val="trf_multiple_dnrks8"/>
      <sheetName val="Q_18"/>
      <sheetName val="Horizon_Cost_Saves_Pkg8"/>
      <sheetName val="cost_recovery8"/>
      <sheetName val="Detail_Lead8"/>
      <sheetName val="Phasing_by_Month8"/>
      <sheetName val="Cost_Input_Sheet8"/>
      <sheetName val="C1_NOV8"/>
      <sheetName val="P&amp;L_INPUT8"/>
      <sheetName val="Portofolio_Trading8"/>
      <sheetName val="APAC_Q1FY09_-_Oracle8"/>
      <sheetName val="jan_book8"/>
      <sheetName val="Ref-As_Is_GL_acc8"/>
      <sheetName val="OthAsset_roll8"/>
      <sheetName val="Input_Sheet8"/>
      <sheetName val="Table_58"/>
      <sheetName val="TAX_LIST9"/>
      <sheetName val="Location_Details__2_8"/>
      <sheetName val="AR_EXPORT8"/>
      <sheetName val="MAP_BS8"/>
      <sheetName val="_WP_SPT_2012_-_23_04_2013_xlsx8"/>
      <sheetName val="SUMMARY_20018"/>
      <sheetName val="New_format_sales8"/>
      <sheetName val="TBC05_Net8"/>
      <sheetName val="Depreciation__schedule9"/>
      <sheetName val="Penyusutan_(2)9"/>
      <sheetName val="disposal_assets9"/>
      <sheetName val="provision_(3)9"/>
      <sheetName val="Recon-Art_219"/>
      <sheetName val="FA-gainloss_(2)9"/>
      <sheetName val="fiscal_corr9"/>
      <sheetName val="1771_29"/>
      <sheetName val="1771_2(E)9"/>
      <sheetName val="Depr-Comp_(2)9"/>
      <sheetName val="Marshal_(3)9"/>
      <sheetName val="Marshal_(2)9"/>
      <sheetName val="provision_(2)9"/>
      <sheetName val="fiscal_corr_(3)9"/>
      <sheetName val="fiscal_corr_(2)9"/>
      <sheetName val="CostRecovery_-_JV9"/>
      <sheetName val="PENJ_NERACA8"/>
      <sheetName val="CASH_FLOW8"/>
      <sheetName val="Pnrmanent_info8"/>
      <sheetName val="Input__EAST8"/>
      <sheetName val="bill_qty8"/>
      <sheetName val="Simple_Coff_8"/>
      <sheetName val="I-PPh_Final8"/>
      <sheetName val="OT_August__Drmx__088"/>
      <sheetName val="DATA_SLIP8"/>
      <sheetName val="1200_208"/>
      <sheetName val="CC_18"/>
      <sheetName val="CC_28"/>
      <sheetName val="CC_38"/>
      <sheetName val="United_Kingdom8"/>
      <sheetName val="RE_reconciliation8"/>
      <sheetName val="V_D_5-28"/>
      <sheetName val="LE767_GLOBAL_CHECKLIST_updated8"/>
      <sheetName val="PO_&amp;_TL_Market_Specific8"/>
      <sheetName val="Issue_Sheet8"/>
      <sheetName val="I__SAP_Screen8"/>
      <sheetName val="II__OTR_-_BAS_G18"/>
      <sheetName val="III__AR_Recon8"/>
      <sheetName val="IV__AR8"/>
      <sheetName val="V_Zero_rated8"/>
      <sheetName val="VI__IC_Recon_828_to_22138"/>
      <sheetName val="IC_Recon_800-22138"/>
      <sheetName val="Capital_Purchases_BAS8"/>
      <sheetName val="VII__AP_BAS_G118"/>
      <sheetName val="VIII__KN_Rec8"/>
      <sheetName val="IX_ITR8"/>
      <sheetName val="X__120410018"/>
      <sheetName val="XI__Cust_Output_GST8"/>
      <sheetName val="XII_Vend_Input_GST8"/>
      <sheetName val="å's_=8"/>
      <sheetName val="Invoice_Cross_Reference8"/>
      <sheetName val="Spec_221048"/>
      <sheetName val="N_100_F_Lead8"/>
      <sheetName val="WP_IC_Exp_January_20108"/>
      <sheetName val="fr_BS8"/>
      <sheetName val="P&amp;L_Adjustment8"/>
      <sheetName val="Main_Menu8"/>
      <sheetName val="Schedule_Contract_&amp;_SILO8"/>
      <sheetName val="Sales_and_Collections8"/>
      <sheetName val="Cost_of_Sales8"/>
      <sheetName val="Operating_Expenses_8"/>
      <sheetName val="Est__Income_By_Rig8"/>
      <sheetName val="Leasing_TA_Duri8"/>
      <sheetName val="TA_Jakarta8"/>
      <sheetName val="Breakdown_Cost-Well_Control8"/>
      <sheetName val="P_&amp;_L_1st-Invst-Well_Control8"/>
      <sheetName val="Asset_TA8"/>
      <sheetName val="Detail_COGS8"/>
      <sheetName val="CM_Tgl8"/>
      <sheetName val="Combined_FA8"/>
      <sheetName val=""/>
      <sheetName val="tbl"/>
      <sheetName val="Safety 2"/>
      <sheetName val="Perkiraan"/>
      <sheetName val="Laba-Rugi"/>
      <sheetName val="Premi Iuran"/>
      <sheetName val="2-2022 AP SUBS"/>
      <sheetName val="Permanent_info14"/>
      <sheetName val="details_fiscal_adjustments14"/>
      <sheetName val="Sum_empcost14"/>
      <sheetName val="Data_Sheet12"/>
      <sheetName val="Trial_Bal13"/>
      <sheetName val="Notes_to_BS13"/>
      <sheetName val="Mutasi_Final12"/>
      <sheetName val="fiscal_depr(E)13"/>
      <sheetName val="1998_CITR13"/>
      <sheetName val="NY_ADMIN12"/>
      <sheetName val="Mei_200712"/>
      <sheetName val="FA_Movement_IBIC13"/>
      <sheetName val="Client_Aje13"/>
      <sheetName val="Journal_Template13"/>
      <sheetName val="WIP_DETAIL_(GL_VS_NMP)12"/>
      <sheetName val="NO_FAKTUR13"/>
      <sheetName val="Gaikindo_Report13"/>
      <sheetName val="data_wp12"/>
      <sheetName val="Accounts_Payable_(AA)11"/>
      <sheetName val="1721-A1_(terbaru)11"/>
      <sheetName val="FA_Movement12"/>
      <sheetName val="Other_charges_(income)13"/>
      <sheetName val="WK_Local11"/>
      <sheetName val="FA_FISKAL12"/>
      <sheetName val="Accrued_(ckrg)12"/>
      <sheetName val="PROD_FRY-MONODON11"/>
      <sheetName val="TBCons_KMB0411"/>
      <sheetName val="FE-1771$_P111"/>
      <sheetName val="RWP_3311"/>
      <sheetName val="sep_ST11"/>
      <sheetName val="trf_multiple_dnrks11"/>
      <sheetName val="Q_111"/>
      <sheetName val="Horizon_Cost_Saves_Pkg11"/>
      <sheetName val="cost_recovery11"/>
      <sheetName val="Detail_Lead11"/>
      <sheetName val="Phasing_by_Month11"/>
      <sheetName val="Cost_Input_Sheet11"/>
      <sheetName val="C1_NOV11"/>
      <sheetName val="P&amp;L_INPUT11"/>
      <sheetName val="Portofolio_Trading11"/>
      <sheetName val="APAC_Q1FY09_-_Oracle11"/>
      <sheetName val="jan_book11"/>
      <sheetName val="Ref-As_Is_GL_acc11"/>
      <sheetName val="OthAsset_roll11"/>
      <sheetName val="Input_Sheet11"/>
      <sheetName val="Table_511"/>
      <sheetName val="TAX_LIST12"/>
      <sheetName val="Location_Details__2_11"/>
      <sheetName val="AR_EXPORT11"/>
      <sheetName val="MAP_BS11"/>
      <sheetName val="_WP_SPT_2012_-_23_04_2013_xls11"/>
      <sheetName val="SUMMARY_200111"/>
      <sheetName val="New_format_sales11"/>
      <sheetName val="TBC05_Net11"/>
      <sheetName val="Depreciation__schedule12"/>
      <sheetName val="Penyusutan_(2)12"/>
      <sheetName val="disposal_assets12"/>
      <sheetName val="provision_(3)12"/>
      <sheetName val="Recon-Art_2112"/>
      <sheetName val="FA-gainloss_(2)12"/>
      <sheetName val="fiscal_corr12"/>
      <sheetName val="1771_212"/>
      <sheetName val="1771_2(E)12"/>
      <sheetName val="Depr-Comp_(2)12"/>
      <sheetName val="Marshal_(3)12"/>
      <sheetName val="Marshal_(2)12"/>
      <sheetName val="provision_(2)12"/>
      <sheetName val="fiscal_corr_(3)12"/>
      <sheetName val="fiscal_corr_(2)12"/>
      <sheetName val="CostRecovery_-_JV12"/>
      <sheetName val="PENJ_NERACA11"/>
      <sheetName val="CASH_FLOW11"/>
      <sheetName val="Pnrmanent_info11"/>
      <sheetName val="Input__EAST11"/>
      <sheetName val="bill_qty11"/>
      <sheetName val="Simple_Coff_11"/>
      <sheetName val="I-PPh_Final11"/>
      <sheetName val="OT_August__Drmx__0811"/>
      <sheetName val="DATA_SLIP11"/>
      <sheetName val="1200_2011"/>
      <sheetName val="CC_111"/>
      <sheetName val="CC_211"/>
      <sheetName val="CC_311"/>
      <sheetName val="United_Kingdom11"/>
      <sheetName val="RE_reconciliation11"/>
      <sheetName val="V_D_5-211"/>
      <sheetName val="LE767_GLOBAL_CHECKLIST_update11"/>
      <sheetName val="PO_&amp;_TL_Market_Specific11"/>
      <sheetName val="Issue_Sheet11"/>
      <sheetName val="I__SAP_Screen11"/>
      <sheetName val="II__OTR_-_BAS_G111"/>
      <sheetName val="III__AR_Recon11"/>
      <sheetName val="IV__AR11"/>
      <sheetName val="V_Zero_rated11"/>
      <sheetName val="VI__IC_Recon_828_to_221311"/>
      <sheetName val="IC_Recon_800-221311"/>
      <sheetName val="Capital_Purchases_BAS11"/>
      <sheetName val="VII__AP_BAS_G1111"/>
      <sheetName val="VIII__KN_Rec11"/>
      <sheetName val="IX_ITR11"/>
      <sheetName val="X__1204100111"/>
      <sheetName val="XI__Cust_Output_GST11"/>
      <sheetName val="XII_Vend_Input_GST11"/>
      <sheetName val="å's_=11"/>
      <sheetName val="Invoice_Cross_Reference11"/>
      <sheetName val="Spec_2210411"/>
      <sheetName val="N_100_F_Lead11"/>
      <sheetName val="WP_IC_Exp_January_201011"/>
      <sheetName val="fr_BS11"/>
      <sheetName val="P&amp;L_Adjustment11"/>
      <sheetName val="Main_Menu11"/>
      <sheetName val="Schedule_Contract_&amp;_SILO11"/>
      <sheetName val="Sales_and_Collections11"/>
      <sheetName val="Cost_of_Sales11"/>
      <sheetName val="Operating_Expenses_11"/>
      <sheetName val="Est__Income_By_Rig11"/>
      <sheetName val="Leasing_TA_Duri11"/>
      <sheetName val="TA_Jakarta11"/>
      <sheetName val="Breakdown_Cost-Well_Control11"/>
      <sheetName val="P_&amp;_L_1st-Invst-Well_Control11"/>
      <sheetName val="Asset_TA11"/>
      <sheetName val="Detail_COGS11"/>
      <sheetName val="CM_Tgl11"/>
      <sheetName val="Combined_FA11"/>
      <sheetName val="Permanent_info13"/>
      <sheetName val="details_fiscal_adjustments13"/>
      <sheetName val="Sum_empcost13"/>
      <sheetName val="Data_Sheet11"/>
      <sheetName val="Trial_Bal12"/>
      <sheetName val="Notes_to_BS12"/>
      <sheetName val="Mutasi_Final11"/>
      <sheetName val="fiscal_depr(E)12"/>
      <sheetName val="1998_CITR12"/>
      <sheetName val="NY_ADMIN11"/>
      <sheetName val="Mei_200711"/>
      <sheetName val="FA_Movement_IBIC12"/>
      <sheetName val="Client_Aje12"/>
      <sheetName val="Journal_Template12"/>
      <sheetName val="WIP_DETAIL_(GL_VS_NMP)11"/>
      <sheetName val="NO_FAKTUR12"/>
      <sheetName val="Gaikindo_Report12"/>
      <sheetName val="data_wp11"/>
      <sheetName val="Accounts_Payable_(AA)10"/>
      <sheetName val="1721-A1_(terbaru)10"/>
      <sheetName val="FA_Movement11"/>
      <sheetName val="Other_charges_(income)12"/>
      <sheetName val="WK_Local10"/>
      <sheetName val="FA_FISKAL11"/>
      <sheetName val="Accrued_(ckrg)11"/>
      <sheetName val="PROD_FRY-MONODON10"/>
      <sheetName val="TBCons_KMB0410"/>
      <sheetName val="FE-1771$_P110"/>
      <sheetName val="RWP_3310"/>
      <sheetName val="sep_ST10"/>
      <sheetName val="trf_multiple_dnrks10"/>
      <sheetName val="Q_110"/>
      <sheetName val="Horizon_Cost_Saves_Pkg10"/>
      <sheetName val="cost_recovery10"/>
      <sheetName val="Detail_Lead10"/>
      <sheetName val="Phasing_by_Month10"/>
      <sheetName val="Cost_Input_Sheet10"/>
      <sheetName val="C1_NOV10"/>
      <sheetName val="P&amp;L_INPUT10"/>
      <sheetName val="Portofolio_Trading10"/>
      <sheetName val="APAC_Q1FY09_-_Oracle10"/>
      <sheetName val="jan_book10"/>
      <sheetName val="Ref-As_Is_GL_acc10"/>
      <sheetName val="OthAsset_roll10"/>
      <sheetName val="Input_Sheet10"/>
      <sheetName val="Table_510"/>
      <sheetName val="TAX_LIST11"/>
      <sheetName val="Location_Details__2_10"/>
      <sheetName val="AR_EXPORT10"/>
      <sheetName val="MAP_BS10"/>
      <sheetName val="_WP_SPT_2012_-_23_04_2013_xls10"/>
      <sheetName val="SUMMARY_200110"/>
      <sheetName val="New_format_sales10"/>
      <sheetName val="TBC05_Net10"/>
      <sheetName val="Depreciation__schedule11"/>
      <sheetName val="Penyusutan_(2)11"/>
      <sheetName val="disposal_assets11"/>
      <sheetName val="provision_(3)11"/>
      <sheetName val="Recon-Art_2111"/>
      <sheetName val="FA-gainloss_(2)11"/>
      <sheetName val="fiscal_corr11"/>
      <sheetName val="1771_211"/>
      <sheetName val="1771_2(E)11"/>
      <sheetName val="Depr-Comp_(2)11"/>
      <sheetName val="Marshal_(3)11"/>
      <sheetName val="Marshal_(2)11"/>
      <sheetName val="provision_(2)11"/>
      <sheetName val="fiscal_corr_(3)11"/>
      <sheetName val="fiscal_corr_(2)11"/>
      <sheetName val="CostRecovery_-_JV11"/>
      <sheetName val="PENJ_NERACA10"/>
      <sheetName val="CASH_FLOW10"/>
      <sheetName val="Pnrmanent_info10"/>
      <sheetName val="Input__EAST10"/>
      <sheetName val="bill_qty10"/>
      <sheetName val="Simple_Coff_10"/>
      <sheetName val="I-PPh_Final10"/>
      <sheetName val="OT_August__Drmx__0810"/>
      <sheetName val="DATA_SLIP10"/>
      <sheetName val="1200_2010"/>
      <sheetName val="CC_110"/>
      <sheetName val="CC_210"/>
      <sheetName val="CC_310"/>
      <sheetName val="United_Kingdom10"/>
      <sheetName val="RE_reconciliation10"/>
      <sheetName val="V_D_5-210"/>
      <sheetName val="LE767_GLOBAL_CHECKLIST_update10"/>
      <sheetName val="PO_&amp;_TL_Market_Specific10"/>
      <sheetName val="Issue_Sheet10"/>
      <sheetName val="I__SAP_Screen10"/>
      <sheetName val="II__OTR_-_BAS_G110"/>
      <sheetName val="III__AR_Recon10"/>
      <sheetName val="IV__AR10"/>
      <sheetName val="V_Zero_rated10"/>
      <sheetName val="VI__IC_Recon_828_to_221310"/>
      <sheetName val="IC_Recon_800-221310"/>
      <sheetName val="Capital_Purchases_BAS10"/>
      <sheetName val="VII__AP_BAS_G1110"/>
      <sheetName val="VIII__KN_Rec10"/>
      <sheetName val="IX_ITR10"/>
      <sheetName val="X__1204100110"/>
      <sheetName val="XI__Cust_Output_GST10"/>
      <sheetName val="XII_Vend_Input_GST10"/>
      <sheetName val="å's_=10"/>
      <sheetName val="Invoice_Cross_Reference10"/>
      <sheetName val="Spec_2210410"/>
      <sheetName val="N_100_F_Lead10"/>
      <sheetName val="WP_IC_Exp_January_201010"/>
      <sheetName val="fr_BS10"/>
      <sheetName val="P&amp;L_Adjustment10"/>
      <sheetName val="Main_Menu10"/>
      <sheetName val="Schedule_Contract_&amp;_SILO10"/>
      <sheetName val="Sales_and_Collections10"/>
      <sheetName val="Cost_of_Sales10"/>
      <sheetName val="Operating_Expenses_10"/>
      <sheetName val="Est__Income_By_Rig10"/>
      <sheetName val="Leasing_TA_Duri10"/>
      <sheetName val="TA_Jakarta10"/>
      <sheetName val="Breakdown_Cost-Well_Control10"/>
      <sheetName val="P_&amp;_L_1st-Invst-Well_Control10"/>
      <sheetName val="Asset_TA10"/>
      <sheetName val="Detail_COGS10"/>
      <sheetName val="CM_Tgl10"/>
      <sheetName val="Combined_FA10"/>
      <sheetName val="Permanent_info12"/>
      <sheetName val="details_fiscal_adjustments12"/>
      <sheetName val="Sum_empcost12"/>
      <sheetName val="Data_Sheet10"/>
      <sheetName val="Trial_Bal11"/>
      <sheetName val="Notes_to_BS11"/>
      <sheetName val="Mutasi_Final10"/>
      <sheetName val="fiscal_depr(E)11"/>
      <sheetName val="1998_CITR11"/>
      <sheetName val="NY_ADMIN10"/>
      <sheetName val="Mei_200710"/>
      <sheetName val="FA_Movement_IBIC11"/>
      <sheetName val="Client_Aje11"/>
      <sheetName val="Journal_Template11"/>
      <sheetName val="WIP_DETAIL_(GL_VS_NMP)10"/>
      <sheetName val="NO_FAKTUR11"/>
      <sheetName val="Gaikindo_Report11"/>
      <sheetName val="data_wp10"/>
      <sheetName val="Accounts_Payable_(AA)9"/>
      <sheetName val="1721-A1_(terbaru)9"/>
      <sheetName val="FA_Movement10"/>
      <sheetName val="Other_charges_(income)11"/>
      <sheetName val="WK_Local9"/>
      <sheetName val="FA_FISKAL10"/>
      <sheetName val="Accrued_(ckrg)10"/>
      <sheetName val="PROD_FRY-MONODON9"/>
      <sheetName val="TBCons_KMB049"/>
      <sheetName val="FE-1771$_P19"/>
      <sheetName val="RWP_339"/>
      <sheetName val="sep_ST9"/>
      <sheetName val="trf_multiple_dnrks9"/>
      <sheetName val="Q_19"/>
      <sheetName val="Horizon_Cost_Saves_Pkg9"/>
      <sheetName val="cost_recovery9"/>
      <sheetName val="Detail_Lead9"/>
      <sheetName val="Phasing_by_Month9"/>
      <sheetName val="Cost_Input_Sheet9"/>
      <sheetName val="C1_NOV9"/>
      <sheetName val="P&amp;L_INPUT9"/>
      <sheetName val="Portofolio_Trading9"/>
      <sheetName val="APAC_Q1FY09_-_Oracle9"/>
      <sheetName val="jan_book9"/>
      <sheetName val="Ref-As_Is_GL_acc9"/>
      <sheetName val="OthAsset_roll9"/>
      <sheetName val="Input_Sheet9"/>
      <sheetName val="Table_59"/>
      <sheetName val="TAX_LIST10"/>
      <sheetName val="Location_Details__2_9"/>
      <sheetName val="AR_EXPORT9"/>
      <sheetName val="MAP_BS9"/>
      <sheetName val="_WP_SPT_2012_-_23_04_2013_xlsx9"/>
      <sheetName val="SUMMARY_20019"/>
      <sheetName val="New_format_sales9"/>
      <sheetName val="TBC05_Net9"/>
      <sheetName val="Depreciation__schedule10"/>
      <sheetName val="Penyusutan_(2)10"/>
      <sheetName val="disposal_assets10"/>
      <sheetName val="provision_(3)10"/>
      <sheetName val="Recon-Art_2110"/>
      <sheetName val="FA-gainloss_(2)10"/>
      <sheetName val="fiscal_corr10"/>
      <sheetName val="1771_210"/>
      <sheetName val="1771_2(E)10"/>
      <sheetName val="Depr-Comp_(2)10"/>
      <sheetName val="Marshal_(3)10"/>
      <sheetName val="Marshal_(2)10"/>
      <sheetName val="provision_(2)10"/>
      <sheetName val="fiscal_corr_(3)10"/>
      <sheetName val="fiscal_corr_(2)10"/>
      <sheetName val="CostRecovery_-_JV10"/>
      <sheetName val="PENJ_NERACA9"/>
      <sheetName val="CASH_FLOW9"/>
      <sheetName val="Pnrmanent_info9"/>
      <sheetName val="Input__EAST9"/>
      <sheetName val="bill_qty9"/>
      <sheetName val="Simple_Coff_9"/>
      <sheetName val="I-PPh_Final9"/>
      <sheetName val="OT_August__Drmx__089"/>
      <sheetName val="DATA_SLIP9"/>
      <sheetName val="1200_209"/>
      <sheetName val="CC_19"/>
      <sheetName val="CC_29"/>
      <sheetName val="CC_39"/>
      <sheetName val="United_Kingdom9"/>
      <sheetName val="RE_reconciliation9"/>
      <sheetName val="V_D_5-29"/>
      <sheetName val="LE767_GLOBAL_CHECKLIST_updated9"/>
      <sheetName val="PO_&amp;_TL_Market_Specific9"/>
      <sheetName val="Issue_Sheet9"/>
      <sheetName val="I__SAP_Screen9"/>
      <sheetName val="II__OTR_-_BAS_G19"/>
      <sheetName val="III__AR_Recon9"/>
      <sheetName val="IV__AR9"/>
      <sheetName val="V_Zero_rated9"/>
      <sheetName val="VI__IC_Recon_828_to_22139"/>
      <sheetName val="IC_Recon_800-22139"/>
      <sheetName val="Capital_Purchases_BAS9"/>
      <sheetName val="VII__AP_BAS_G119"/>
      <sheetName val="VIII__KN_Rec9"/>
      <sheetName val="IX_ITR9"/>
      <sheetName val="X__120410019"/>
      <sheetName val="XI__Cust_Output_GST9"/>
      <sheetName val="XII_Vend_Input_GST9"/>
      <sheetName val="å's_=9"/>
      <sheetName val="Invoice_Cross_Reference9"/>
      <sheetName val="Spec_221049"/>
      <sheetName val="N_100_F_Lead9"/>
      <sheetName val="WP_IC_Exp_January_20109"/>
      <sheetName val="fr_BS9"/>
      <sheetName val="P&amp;L_Adjustment9"/>
      <sheetName val="Main_Menu9"/>
      <sheetName val="Schedule_Contract_&amp;_SILO9"/>
      <sheetName val="Sales_and_Collections9"/>
      <sheetName val="Cost_of_Sales9"/>
      <sheetName val="Operating_Expenses_9"/>
      <sheetName val="Est__Income_By_Rig9"/>
      <sheetName val="Leasing_TA_Duri9"/>
      <sheetName val="TA_Jakarta9"/>
      <sheetName val="Breakdown_Cost-Well_Control9"/>
      <sheetName val="P_&amp;_L_1st-Invst-Well_Control9"/>
      <sheetName val="Asset_TA9"/>
      <sheetName val="Detail_COGS9"/>
      <sheetName val="CM_Tgl9"/>
      <sheetName val="Combined_FA9"/>
      <sheetName val="Permanent_info16"/>
      <sheetName val="details_fiscal_adjustments16"/>
      <sheetName val="Sum_empcost16"/>
      <sheetName val="Data_Sheet14"/>
      <sheetName val="Trial_Bal15"/>
      <sheetName val="Notes_to_BS15"/>
      <sheetName val="Mutasi_Final14"/>
      <sheetName val="fiscal_depr(E)15"/>
      <sheetName val="1998_CITR15"/>
      <sheetName val="NY_ADMIN14"/>
      <sheetName val="Mei_200714"/>
      <sheetName val="FA_Movement_IBIC15"/>
      <sheetName val="Client_Aje15"/>
      <sheetName val="Journal_Template15"/>
      <sheetName val="WIP_DETAIL_(GL_VS_NMP)14"/>
      <sheetName val="NO_FAKTUR15"/>
      <sheetName val="Gaikindo_Report15"/>
      <sheetName val="data_wp14"/>
      <sheetName val="Accounts_Payable_(AA)13"/>
      <sheetName val="1721-A1_(terbaru)13"/>
      <sheetName val="FA_Movement14"/>
      <sheetName val="Other_charges_(income)15"/>
      <sheetName val="WK_Local13"/>
      <sheetName val="FA_FISKAL14"/>
      <sheetName val="Accrued_(ckrg)14"/>
      <sheetName val="PROD_FRY-MONODON13"/>
      <sheetName val="TBCons_KMB0413"/>
      <sheetName val="FE-1771$_P113"/>
      <sheetName val="RWP_3313"/>
      <sheetName val="sep_ST13"/>
      <sheetName val="trf_multiple_dnrks13"/>
      <sheetName val="Q_113"/>
      <sheetName val="Horizon_Cost_Saves_Pkg13"/>
      <sheetName val="cost_recovery13"/>
      <sheetName val="Detail_Lead13"/>
      <sheetName val="Phasing_by_Month13"/>
      <sheetName val="Cost_Input_Sheet13"/>
      <sheetName val="C1_NOV13"/>
      <sheetName val="P&amp;L_INPUT13"/>
      <sheetName val="Portofolio_Trading13"/>
      <sheetName val="APAC_Q1FY09_-_Oracle13"/>
      <sheetName val="jan_book13"/>
      <sheetName val="Ref-As_Is_GL_acc13"/>
      <sheetName val="OthAsset_roll13"/>
      <sheetName val="Input_Sheet13"/>
      <sheetName val="Table_513"/>
      <sheetName val="TAX_LIST14"/>
      <sheetName val="Location_Details__2_13"/>
      <sheetName val="AR_EXPORT13"/>
      <sheetName val="MAP_BS13"/>
      <sheetName val="_WP_SPT_2012_-_23_04_2013_xls13"/>
      <sheetName val="SUMMARY_200113"/>
      <sheetName val="New_format_sales13"/>
      <sheetName val="TBC05_Net13"/>
      <sheetName val="Depreciation__schedule14"/>
      <sheetName val="Penyusutan_(2)14"/>
      <sheetName val="disposal_assets14"/>
      <sheetName val="provision_(3)14"/>
      <sheetName val="Recon-Art_2114"/>
      <sheetName val="FA-gainloss_(2)14"/>
      <sheetName val="fiscal_corr14"/>
      <sheetName val="1771_214"/>
      <sheetName val="1771_2(E)14"/>
      <sheetName val="Depr-Comp_(2)14"/>
      <sheetName val="Marshal_(3)14"/>
      <sheetName val="Marshal_(2)14"/>
      <sheetName val="provision_(2)14"/>
      <sheetName val="fiscal_corr_(3)14"/>
      <sheetName val="fiscal_corr_(2)14"/>
      <sheetName val="CostRecovery_-_JV14"/>
      <sheetName val="PENJ_NERACA13"/>
      <sheetName val="CASH_FLOW13"/>
      <sheetName val="Pnrmanent_info13"/>
      <sheetName val="Input__EAST13"/>
      <sheetName val="bill_qty13"/>
      <sheetName val="Simple_Coff_13"/>
      <sheetName val="I-PPh_Final13"/>
      <sheetName val="OT_August__Drmx__0813"/>
      <sheetName val="DATA_SLIP13"/>
      <sheetName val="1200_2013"/>
      <sheetName val="CC_113"/>
      <sheetName val="CC_213"/>
      <sheetName val="CC_313"/>
      <sheetName val="United_Kingdom13"/>
      <sheetName val="RE_reconciliation13"/>
      <sheetName val="V_D_5-213"/>
      <sheetName val="LE767_GLOBAL_CHECKLIST_update13"/>
      <sheetName val="PO_&amp;_TL_Market_Specific13"/>
      <sheetName val="Issue_Sheet13"/>
      <sheetName val="I__SAP_Screen13"/>
      <sheetName val="II__OTR_-_BAS_G113"/>
      <sheetName val="III__AR_Recon13"/>
      <sheetName val="IV__AR13"/>
      <sheetName val="V_Zero_rated13"/>
      <sheetName val="VI__IC_Recon_828_to_221313"/>
      <sheetName val="IC_Recon_800-221313"/>
      <sheetName val="Capital_Purchases_BAS13"/>
      <sheetName val="VII__AP_BAS_G1113"/>
      <sheetName val="VIII__KN_Rec13"/>
      <sheetName val="IX_ITR13"/>
      <sheetName val="X__1204100113"/>
      <sheetName val="XI__Cust_Output_GST13"/>
      <sheetName val="XII_Vend_Input_GST13"/>
      <sheetName val="å's_=13"/>
      <sheetName val="Permanent_info15"/>
      <sheetName val="details_fiscal_adjustments15"/>
      <sheetName val="Sum_empcost15"/>
      <sheetName val="Data_Sheet13"/>
      <sheetName val="Trial_Bal14"/>
      <sheetName val="Notes_to_BS14"/>
      <sheetName val="Mutasi_Final13"/>
      <sheetName val="fiscal_depr(E)14"/>
      <sheetName val="1998_CITR14"/>
      <sheetName val="NY_ADMIN13"/>
      <sheetName val="Mei_200713"/>
      <sheetName val="FA_Movement_IBIC14"/>
      <sheetName val="Client_Aje14"/>
      <sheetName val="Journal_Template14"/>
      <sheetName val="WIP_DETAIL_(GL_VS_NMP)13"/>
      <sheetName val="NO_FAKTUR14"/>
      <sheetName val="Gaikindo_Report14"/>
      <sheetName val="data_wp13"/>
      <sheetName val="Accounts_Payable_(AA)12"/>
      <sheetName val="1721-A1_(terbaru)12"/>
      <sheetName val="FA_Movement13"/>
      <sheetName val="Other_charges_(income)14"/>
      <sheetName val="WK_Local12"/>
      <sheetName val="FA_FISKAL13"/>
      <sheetName val="Accrued_(ckrg)13"/>
      <sheetName val="PROD_FRY-MONODON12"/>
      <sheetName val="TBCons_KMB0412"/>
      <sheetName val="FE-1771$_P112"/>
      <sheetName val="RWP_3312"/>
      <sheetName val="sep_ST12"/>
      <sheetName val="trf_multiple_dnrks12"/>
      <sheetName val="Q_112"/>
      <sheetName val="Horizon_Cost_Saves_Pkg12"/>
      <sheetName val="cost_recovery12"/>
      <sheetName val="Detail_Lead12"/>
      <sheetName val="Phasing_by_Month12"/>
      <sheetName val="Cost_Input_Sheet12"/>
      <sheetName val="C1_NOV12"/>
      <sheetName val="P&amp;L_INPUT12"/>
      <sheetName val="Portofolio_Trading12"/>
      <sheetName val="APAC_Q1FY09_-_Oracle12"/>
      <sheetName val="jan_book12"/>
      <sheetName val="Ref-As_Is_GL_acc12"/>
      <sheetName val="OthAsset_roll12"/>
      <sheetName val="Input_Sheet12"/>
      <sheetName val="Table_512"/>
      <sheetName val="TAX_LIST13"/>
      <sheetName val="Location_Details__2_12"/>
      <sheetName val="AR_EXPORT12"/>
      <sheetName val="MAP_BS12"/>
      <sheetName val="_WP_SPT_2012_-_23_04_2013_xls12"/>
      <sheetName val="SUMMARY_200112"/>
      <sheetName val="New_format_sales12"/>
      <sheetName val="TBC05_Net12"/>
      <sheetName val="Depreciation__schedule13"/>
      <sheetName val="Penyusutan_(2)13"/>
      <sheetName val="disposal_assets13"/>
      <sheetName val="provision_(3)13"/>
      <sheetName val="Recon-Art_2113"/>
      <sheetName val="FA-gainloss_(2)13"/>
      <sheetName val="fiscal_corr13"/>
      <sheetName val="1771_213"/>
      <sheetName val="1771_2(E)13"/>
      <sheetName val="Depr-Comp_(2)13"/>
      <sheetName val="Marshal_(3)13"/>
      <sheetName val="Marshal_(2)13"/>
      <sheetName val="provision_(2)13"/>
      <sheetName val="fiscal_corr_(3)13"/>
      <sheetName val="fiscal_corr_(2)13"/>
      <sheetName val="CostRecovery_-_JV13"/>
      <sheetName val="PENJ_NERACA12"/>
      <sheetName val="CASH_FLOW12"/>
      <sheetName val="Pnrmanent_info12"/>
      <sheetName val="Input__EAST12"/>
      <sheetName val="bill_qty12"/>
      <sheetName val="Simple_Coff_12"/>
      <sheetName val="I-PPh_Final12"/>
      <sheetName val="OT_August__Drmx__0812"/>
      <sheetName val="DATA_SLIP12"/>
      <sheetName val="1200_2012"/>
      <sheetName val="CC_112"/>
      <sheetName val="CC_212"/>
      <sheetName val="CC_312"/>
      <sheetName val="United_Kingdom12"/>
      <sheetName val="RE_reconciliation12"/>
      <sheetName val="V_D_5-212"/>
      <sheetName val="LE767_GLOBAL_CHECKLIST_update12"/>
      <sheetName val="PO_&amp;_TL_Market_Specific12"/>
      <sheetName val="Issue_Sheet12"/>
      <sheetName val="I__SAP_Screen12"/>
      <sheetName val="II__OTR_-_BAS_G112"/>
      <sheetName val="III__AR_Recon12"/>
      <sheetName val="IV__AR12"/>
      <sheetName val="V_Zero_rated12"/>
      <sheetName val="VI__IC_Recon_828_to_221312"/>
      <sheetName val="IC_Recon_800-221312"/>
      <sheetName val="Capital_Purchases_BAS12"/>
      <sheetName val="VII__AP_BAS_G1112"/>
      <sheetName val="VIII__KN_Rec12"/>
      <sheetName val="IX_ITR12"/>
      <sheetName val="X__1204100112"/>
      <sheetName val="XI__Cust_Output_GST12"/>
      <sheetName val="XII_Vend_Input_GST12"/>
      <sheetName val="å's_=12"/>
      <sheetName val="Invoice_Cross_Reference12"/>
      <sheetName val="Spec_2210412"/>
      <sheetName val="N_100_F_Lead12"/>
      <sheetName val="WP_IC_Exp_January_201012"/>
      <sheetName val="fr_BS12"/>
      <sheetName val="P&amp;L_Adjustment12"/>
      <sheetName val="Main_Menu12"/>
      <sheetName val="Schedule_Contract_&amp;_SILO12"/>
      <sheetName val="Sales_and_Collections12"/>
      <sheetName val="Cost_of_Sales12"/>
      <sheetName val="Operating_Expenses_12"/>
      <sheetName val="Est__Income_By_Rig12"/>
      <sheetName val="Leasing_TA_Duri12"/>
      <sheetName val="TA_Jakarta12"/>
      <sheetName val="Breakdown_Cost-Well_Control12"/>
      <sheetName val="P_&amp;_L_1st-Invst-Well_Control12"/>
      <sheetName val="Asset_TA12"/>
      <sheetName val="Detail_COGS12"/>
      <sheetName val="CM_Tgl12"/>
      <sheetName val="Combined_FA12"/>
      <sheetName val="Permanent_info23"/>
      <sheetName val="details_fiscal_adjustments23"/>
      <sheetName val="Sum_empcost23"/>
      <sheetName val="Data_Sheet21"/>
      <sheetName val="Trial_Bal22"/>
      <sheetName val="Notes_to_BS22"/>
      <sheetName val="Mutasi_Final21"/>
      <sheetName val="fiscal_depr(E)22"/>
      <sheetName val="1998_CITR22"/>
      <sheetName val="NY_ADMIN21"/>
      <sheetName val="Mei_200721"/>
      <sheetName val="FA_Movement_IBIC22"/>
      <sheetName val="Client_Aje22"/>
      <sheetName val="Journal_Template22"/>
      <sheetName val="WIP_DETAIL_(GL_VS_NMP)21"/>
      <sheetName val="NO_FAKTUR22"/>
      <sheetName val="Gaikindo_Report22"/>
      <sheetName val="data_wp21"/>
      <sheetName val="Accounts_Payable_(AA)20"/>
      <sheetName val="1721-A1_(terbaru)20"/>
      <sheetName val="FA_Movement21"/>
      <sheetName val="Other_charges_(income)22"/>
      <sheetName val="WK_Local20"/>
      <sheetName val="FA_FISKAL21"/>
      <sheetName val="Accrued_(ckrg)21"/>
      <sheetName val="PROD_FRY-MONODON20"/>
      <sheetName val="TBCons_KMB0420"/>
      <sheetName val="FE-1771$_P120"/>
      <sheetName val="RWP_3320"/>
      <sheetName val="sep_ST20"/>
      <sheetName val="trf_multiple_dnrks20"/>
      <sheetName val="Q_120"/>
      <sheetName val="Horizon_Cost_Saves_Pkg20"/>
      <sheetName val="cost_recovery20"/>
      <sheetName val="Detail_Lead20"/>
      <sheetName val="Phasing_by_Month20"/>
      <sheetName val="Cost_Input_Sheet20"/>
      <sheetName val="C1_NOV20"/>
      <sheetName val="P&amp;L_INPUT20"/>
      <sheetName val="Portofolio_Trading20"/>
      <sheetName val="APAC_Q1FY09_-_Oracle20"/>
      <sheetName val="jan_book20"/>
      <sheetName val="Ref-As_Is_GL_acc20"/>
      <sheetName val="OthAsset_roll20"/>
      <sheetName val="Input_Sheet20"/>
      <sheetName val="Table_520"/>
      <sheetName val="TAX_LIST21"/>
      <sheetName val="Location_Details__2_20"/>
      <sheetName val="AR_EXPORT20"/>
      <sheetName val="MAP_BS20"/>
      <sheetName val="_WP_SPT_2012_-_23_04_2013_xls20"/>
      <sheetName val="SUMMARY_200120"/>
      <sheetName val="New_format_sales20"/>
      <sheetName val="TBC05_Net20"/>
      <sheetName val="Depreciation__schedule21"/>
      <sheetName val="Penyusutan_(2)21"/>
      <sheetName val="disposal_assets21"/>
      <sheetName val="provision_(3)21"/>
      <sheetName val="Recon-Art_2121"/>
      <sheetName val="FA-gainloss_(2)21"/>
      <sheetName val="fiscal_corr21"/>
      <sheetName val="1771_221"/>
      <sheetName val="1771_2(E)21"/>
      <sheetName val="Depr-Comp_(2)21"/>
      <sheetName val="Marshal_(3)21"/>
      <sheetName val="Marshal_(2)21"/>
      <sheetName val="provision_(2)21"/>
      <sheetName val="fiscal_corr_(3)21"/>
      <sheetName val="fiscal_corr_(2)21"/>
      <sheetName val="CostRecovery_-_JV21"/>
      <sheetName val="PENJ_NERACA20"/>
      <sheetName val="CASH_FLOW20"/>
      <sheetName val="Pnrmanent_info20"/>
      <sheetName val="Input__EAST20"/>
      <sheetName val="bill_qty20"/>
      <sheetName val="Simple_Coff_20"/>
      <sheetName val="I-PPh_Final20"/>
      <sheetName val="OT_August__Drmx__0820"/>
      <sheetName val="DATA_SLIP20"/>
      <sheetName val="1200_2020"/>
      <sheetName val="CC_120"/>
      <sheetName val="CC_220"/>
      <sheetName val="CC_320"/>
      <sheetName val="United_Kingdom20"/>
      <sheetName val="RE_reconciliation20"/>
      <sheetName val="V_D_5-220"/>
      <sheetName val="LE767_GLOBAL_CHECKLIST_update20"/>
      <sheetName val="PO_&amp;_TL_Market_Specific20"/>
      <sheetName val="Issue_Sheet20"/>
      <sheetName val="I__SAP_Screen20"/>
      <sheetName val="II__OTR_-_BAS_G120"/>
      <sheetName val="III__AR_Recon20"/>
      <sheetName val="IV__AR20"/>
      <sheetName val="V_Zero_rated20"/>
      <sheetName val="VI__IC_Recon_828_to_221320"/>
      <sheetName val="IC_Recon_800-221320"/>
      <sheetName val="Capital_Purchases_BAS20"/>
      <sheetName val="VII__AP_BAS_G1120"/>
      <sheetName val="VIII__KN_Rec20"/>
      <sheetName val="IX_ITR20"/>
      <sheetName val="X__1204100120"/>
      <sheetName val="XI__Cust_Output_GST20"/>
      <sheetName val="XII_Vend_Input_GST20"/>
      <sheetName val="å's_=20"/>
      <sheetName val="Invoice_Cross_Reference18"/>
      <sheetName val="Spec_2210418"/>
      <sheetName val="N_100_F_Lead18"/>
      <sheetName val="WP_IC_Exp_January_201018"/>
      <sheetName val="fr_BS18"/>
      <sheetName val="P&amp;L_Adjustment18"/>
      <sheetName val="Main_Menu18"/>
      <sheetName val="Schedule_Contract_&amp;_SILO18"/>
      <sheetName val="Sales_and_Collections18"/>
      <sheetName val="Cost_of_Sales18"/>
      <sheetName val="Operating_Expenses_18"/>
      <sheetName val="Est__Income_By_Rig18"/>
      <sheetName val="Leasing_TA_Duri18"/>
      <sheetName val="TA_Jakarta18"/>
      <sheetName val="Breakdown_Cost-Well_Control18"/>
      <sheetName val="P_&amp;_L_1st-Invst-Well_Control18"/>
      <sheetName val="Asset_TA18"/>
      <sheetName val="Detail_COGS18"/>
      <sheetName val="CM_Tgl18"/>
      <sheetName val="Combined_FA18"/>
      <sheetName val="Permanent_info20"/>
      <sheetName val="details_fiscal_adjustments20"/>
      <sheetName val="Sum_empcost20"/>
      <sheetName val="Data_Sheet18"/>
      <sheetName val="Trial_Bal19"/>
      <sheetName val="Notes_to_BS19"/>
      <sheetName val="Mutasi_Final18"/>
      <sheetName val="fiscal_depr(E)19"/>
      <sheetName val="1998_CITR19"/>
      <sheetName val="NY_ADMIN18"/>
      <sheetName val="Mei_200718"/>
      <sheetName val="FA_Movement_IBIC19"/>
      <sheetName val="Client_Aje19"/>
      <sheetName val="Journal_Template19"/>
      <sheetName val="WIP_DETAIL_(GL_VS_NMP)18"/>
      <sheetName val="NO_FAKTUR19"/>
      <sheetName val="Gaikindo_Report19"/>
      <sheetName val="data_wp18"/>
      <sheetName val="Accounts_Payable_(AA)17"/>
      <sheetName val="1721-A1_(terbaru)17"/>
      <sheetName val="FA_Movement18"/>
      <sheetName val="Other_charges_(income)19"/>
      <sheetName val="WK_Local17"/>
      <sheetName val="FA_FISKAL18"/>
      <sheetName val="Accrued_(ckrg)18"/>
      <sheetName val="PROD_FRY-MONODON17"/>
      <sheetName val="TBCons_KMB0417"/>
      <sheetName val="FE-1771$_P117"/>
      <sheetName val="RWP_3317"/>
      <sheetName val="sep_ST17"/>
      <sheetName val="trf_multiple_dnrks17"/>
      <sheetName val="Q_117"/>
      <sheetName val="Horizon_Cost_Saves_Pkg17"/>
      <sheetName val="cost_recovery17"/>
      <sheetName val="Detail_Lead17"/>
      <sheetName val="Phasing_by_Month17"/>
      <sheetName val="Cost_Input_Sheet17"/>
      <sheetName val="C1_NOV17"/>
      <sheetName val="P&amp;L_INPUT17"/>
      <sheetName val="Portofolio_Trading17"/>
      <sheetName val="APAC_Q1FY09_-_Oracle17"/>
      <sheetName val="jan_book17"/>
      <sheetName val="Ref-As_Is_GL_acc17"/>
      <sheetName val="OthAsset_roll17"/>
      <sheetName val="Input_Sheet17"/>
      <sheetName val="Table_517"/>
      <sheetName val="TAX_LIST18"/>
      <sheetName val="Location_Details__2_17"/>
      <sheetName val="AR_EXPORT17"/>
      <sheetName val="MAP_BS17"/>
      <sheetName val="_WP_SPT_2012_-_23_04_2013_xls17"/>
      <sheetName val="SUMMARY_200117"/>
      <sheetName val="New_format_sales17"/>
      <sheetName val="TBC05_Net17"/>
      <sheetName val="Depreciation__schedule18"/>
      <sheetName val="Penyusutan_(2)18"/>
      <sheetName val="disposal_assets18"/>
      <sheetName val="provision_(3)18"/>
      <sheetName val="Recon-Art_2118"/>
      <sheetName val="FA-gainloss_(2)18"/>
      <sheetName val="fiscal_corr18"/>
      <sheetName val="1771_218"/>
      <sheetName val="1771_2(E)18"/>
      <sheetName val="Depr-Comp_(2)18"/>
      <sheetName val="Marshal_(3)18"/>
      <sheetName val="Marshal_(2)18"/>
      <sheetName val="provision_(2)18"/>
      <sheetName val="fiscal_corr_(3)18"/>
      <sheetName val="fiscal_corr_(2)18"/>
      <sheetName val="CostRecovery_-_JV18"/>
      <sheetName val="PENJ_NERACA17"/>
      <sheetName val="CASH_FLOW17"/>
      <sheetName val="Pnrmanent_info17"/>
      <sheetName val="Input__EAST17"/>
      <sheetName val="bill_qty17"/>
      <sheetName val="Simple_Coff_17"/>
      <sheetName val="I-PPh_Final17"/>
      <sheetName val="OT_August__Drmx__0817"/>
      <sheetName val="DATA_SLIP17"/>
      <sheetName val="1200_2017"/>
      <sheetName val="CC_117"/>
      <sheetName val="CC_217"/>
      <sheetName val="CC_317"/>
      <sheetName val="United_Kingdom17"/>
      <sheetName val="RE_reconciliation17"/>
      <sheetName val="V_D_5-217"/>
      <sheetName val="LE767_GLOBAL_CHECKLIST_update17"/>
      <sheetName val="PO_&amp;_TL_Market_Specific17"/>
      <sheetName val="Issue_Sheet17"/>
      <sheetName val="I__SAP_Screen17"/>
      <sheetName val="II__OTR_-_BAS_G117"/>
      <sheetName val="III__AR_Recon17"/>
      <sheetName val="IV__AR17"/>
      <sheetName val="V_Zero_rated17"/>
      <sheetName val="VI__IC_Recon_828_to_221317"/>
      <sheetName val="IC_Recon_800-221317"/>
      <sheetName val="Capital_Purchases_BAS17"/>
      <sheetName val="VII__AP_BAS_G1117"/>
      <sheetName val="VIII__KN_Rec17"/>
      <sheetName val="IX_ITR17"/>
      <sheetName val="X__1204100117"/>
      <sheetName val="XI__Cust_Output_GST17"/>
      <sheetName val="XII_Vend_Input_GST17"/>
      <sheetName val="å's_=17"/>
      <sheetName val="Invoice_Cross_Reference15"/>
      <sheetName val="Spec_2210415"/>
      <sheetName val="N_100_F_Lead15"/>
      <sheetName val="WP_IC_Exp_January_201015"/>
      <sheetName val="fr_BS15"/>
      <sheetName val="P&amp;L_Adjustment15"/>
      <sheetName val="Main_Menu15"/>
      <sheetName val="Schedule_Contract_&amp;_SILO15"/>
      <sheetName val="Sales_and_Collections15"/>
      <sheetName val="Cost_of_Sales15"/>
      <sheetName val="Operating_Expenses_15"/>
      <sheetName val="Est__Income_By_Rig15"/>
      <sheetName val="Leasing_TA_Duri15"/>
      <sheetName val="TA_Jakarta15"/>
      <sheetName val="Breakdown_Cost-Well_Control15"/>
      <sheetName val="P_&amp;_L_1st-Invst-Well_Control15"/>
      <sheetName val="Asset_TA15"/>
      <sheetName val="Detail_COGS15"/>
      <sheetName val="CM_Tgl15"/>
      <sheetName val="Combined_FA15"/>
      <sheetName val="Permanent_info18"/>
      <sheetName val="details_fiscal_adjustments18"/>
      <sheetName val="Sum_empcost18"/>
      <sheetName val="Data_Sheet16"/>
      <sheetName val="Trial_Bal17"/>
      <sheetName val="Notes_to_BS17"/>
      <sheetName val="Mutasi_Final16"/>
      <sheetName val="fiscal_depr(E)17"/>
      <sheetName val="1998_CITR17"/>
      <sheetName val="NY_ADMIN16"/>
      <sheetName val="Mei_200716"/>
      <sheetName val="FA_Movement_IBIC17"/>
      <sheetName val="Client_Aje17"/>
      <sheetName val="Journal_Template17"/>
      <sheetName val="WIP_DETAIL_(GL_VS_NMP)16"/>
      <sheetName val="NO_FAKTUR17"/>
      <sheetName val="Gaikindo_Report17"/>
      <sheetName val="data_wp16"/>
      <sheetName val="Accounts_Payable_(AA)15"/>
      <sheetName val="1721-A1_(terbaru)15"/>
      <sheetName val="FA_Movement16"/>
      <sheetName val="Other_charges_(income)17"/>
      <sheetName val="WK_Local15"/>
      <sheetName val="FA_FISKAL16"/>
      <sheetName val="Accrued_(ckrg)16"/>
      <sheetName val="PROD_FRY-MONODON15"/>
      <sheetName val="TBCons_KMB0415"/>
      <sheetName val="FE-1771$_P115"/>
      <sheetName val="RWP_3315"/>
      <sheetName val="sep_ST15"/>
      <sheetName val="trf_multiple_dnrks15"/>
      <sheetName val="Q_115"/>
      <sheetName val="Horizon_Cost_Saves_Pkg15"/>
      <sheetName val="cost_recovery15"/>
      <sheetName val="Detail_Lead15"/>
      <sheetName val="Phasing_by_Month15"/>
      <sheetName val="Cost_Input_Sheet15"/>
      <sheetName val="C1_NOV15"/>
      <sheetName val="P&amp;L_INPUT15"/>
      <sheetName val="Portofolio_Trading15"/>
      <sheetName val="APAC_Q1FY09_-_Oracle15"/>
      <sheetName val="jan_book15"/>
      <sheetName val="Ref-As_Is_GL_acc15"/>
      <sheetName val="OthAsset_roll15"/>
      <sheetName val="Input_Sheet15"/>
      <sheetName val="Table_515"/>
      <sheetName val="TAX_LIST16"/>
      <sheetName val="Location_Details__2_15"/>
      <sheetName val="AR_EXPORT15"/>
      <sheetName val="MAP_BS15"/>
      <sheetName val="_WP_SPT_2012_-_23_04_2013_xls15"/>
      <sheetName val="SUMMARY_200115"/>
      <sheetName val="New_format_sales15"/>
      <sheetName val="TBC05_Net15"/>
      <sheetName val="Depreciation__schedule16"/>
      <sheetName val="Penyusutan_(2)16"/>
      <sheetName val="disposal_assets16"/>
      <sheetName val="provision_(3)16"/>
      <sheetName val="Recon-Art_2116"/>
      <sheetName val="FA-gainloss_(2)16"/>
      <sheetName val="fiscal_corr16"/>
      <sheetName val="1771_216"/>
      <sheetName val="1771_2(E)16"/>
      <sheetName val="Depr-Comp_(2)16"/>
      <sheetName val="Marshal_(3)16"/>
      <sheetName val="Marshal_(2)16"/>
      <sheetName val="provision_(2)16"/>
      <sheetName val="fiscal_corr_(3)16"/>
      <sheetName val="fiscal_corr_(2)16"/>
      <sheetName val="CostRecovery_-_JV16"/>
      <sheetName val="PENJ_NERACA15"/>
      <sheetName val="CASH_FLOW15"/>
      <sheetName val="Pnrmanent_info15"/>
      <sheetName val="Input__EAST15"/>
      <sheetName val="bill_qty15"/>
      <sheetName val="Simple_Coff_15"/>
      <sheetName val="I-PPh_Final15"/>
      <sheetName val="OT_August__Drmx__0815"/>
      <sheetName val="DATA_SLIP15"/>
      <sheetName val="1200_2015"/>
      <sheetName val="CC_115"/>
      <sheetName val="CC_215"/>
      <sheetName val="CC_315"/>
      <sheetName val="United_Kingdom15"/>
      <sheetName val="RE_reconciliation15"/>
      <sheetName val="V_D_5-215"/>
      <sheetName val="LE767_GLOBAL_CHECKLIST_update15"/>
      <sheetName val="PO_&amp;_TL_Market_Specific15"/>
      <sheetName val="Issue_Sheet15"/>
      <sheetName val="I__SAP_Screen15"/>
      <sheetName val="II__OTR_-_BAS_G115"/>
      <sheetName val="III__AR_Recon15"/>
      <sheetName val="IV__AR15"/>
      <sheetName val="V_Zero_rated15"/>
      <sheetName val="VI__IC_Recon_828_to_221315"/>
      <sheetName val="IC_Recon_800-221315"/>
      <sheetName val="Capital_Purchases_BAS15"/>
      <sheetName val="VII__AP_BAS_G1115"/>
      <sheetName val="VIII__KN_Rec15"/>
      <sheetName val="IX_ITR15"/>
      <sheetName val="X__1204100115"/>
      <sheetName val="XI__Cust_Output_GST15"/>
      <sheetName val="XII_Vend_Input_GST15"/>
      <sheetName val="å's_=15"/>
      <sheetName val="Invoice_Cross_Reference14"/>
      <sheetName val="Spec_2210414"/>
      <sheetName val="N_100_F_Lead14"/>
      <sheetName val="WP_IC_Exp_January_201014"/>
      <sheetName val="fr_BS14"/>
      <sheetName val="P&amp;L_Adjustment14"/>
      <sheetName val="Main_Menu14"/>
      <sheetName val="Schedule_Contract_&amp;_SILO14"/>
      <sheetName val="Sales_and_Collections14"/>
      <sheetName val="Cost_of_Sales14"/>
      <sheetName val="Operating_Expenses_14"/>
      <sheetName val="Est__Income_By_Rig14"/>
      <sheetName val="Leasing_TA_Duri14"/>
      <sheetName val="TA_Jakarta14"/>
      <sheetName val="Breakdown_Cost-Well_Control14"/>
      <sheetName val="P_&amp;_L_1st-Invst-Well_Control14"/>
      <sheetName val="Asset_TA14"/>
      <sheetName val="Detail_COGS14"/>
      <sheetName val="CM_Tgl14"/>
      <sheetName val="Combined_FA14"/>
      <sheetName val="Permanent_info17"/>
      <sheetName val="details_fiscal_adjustments17"/>
      <sheetName val="Sum_empcost17"/>
      <sheetName val="Data_Sheet15"/>
      <sheetName val="Trial_Bal16"/>
      <sheetName val="Notes_to_BS16"/>
      <sheetName val="Mutasi_Final15"/>
      <sheetName val="fiscal_depr(E)16"/>
      <sheetName val="1998_CITR16"/>
      <sheetName val="NY_ADMIN15"/>
      <sheetName val="Mei_200715"/>
      <sheetName val="FA_Movement_IBIC16"/>
      <sheetName val="Client_Aje16"/>
      <sheetName val="Journal_Template16"/>
      <sheetName val="WIP_DETAIL_(GL_VS_NMP)15"/>
      <sheetName val="NO_FAKTUR16"/>
      <sheetName val="Gaikindo_Report16"/>
      <sheetName val="data_wp15"/>
      <sheetName val="Accounts_Payable_(AA)14"/>
      <sheetName val="1721-A1_(terbaru)14"/>
      <sheetName val="FA_Movement15"/>
      <sheetName val="Other_charges_(income)16"/>
      <sheetName val="WK_Local14"/>
      <sheetName val="FA_FISKAL15"/>
      <sheetName val="Accrued_(ckrg)15"/>
      <sheetName val="PROD_FRY-MONODON14"/>
      <sheetName val="TBCons_KMB0414"/>
      <sheetName val="FE-1771$_P114"/>
      <sheetName val="RWP_3314"/>
      <sheetName val="sep_ST14"/>
      <sheetName val="trf_multiple_dnrks14"/>
      <sheetName val="Q_114"/>
      <sheetName val="Horizon_Cost_Saves_Pkg14"/>
      <sheetName val="cost_recovery14"/>
      <sheetName val="Detail_Lead14"/>
      <sheetName val="Phasing_by_Month14"/>
      <sheetName val="Cost_Input_Sheet14"/>
      <sheetName val="C1_NOV14"/>
      <sheetName val="P&amp;L_INPUT14"/>
      <sheetName val="Portofolio_Trading14"/>
      <sheetName val="APAC_Q1FY09_-_Oracle14"/>
      <sheetName val="jan_book14"/>
      <sheetName val="Ref-As_Is_GL_acc14"/>
      <sheetName val="OthAsset_roll14"/>
      <sheetName val="Input_Sheet14"/>
      <sheetName val="Table_514"/>
      <sheetName val="TAX_LIST15"/>
      <sheetName val="Location_Details__2_14"/>
      <sheetName val="AR_EXPORT14"/>
      <sheetName val="MAP_BS14"/>
      <sheetName val="_WP_SPT_2012_-_23_04_2013_xls14"/>
      <sheetName val="SUMMARY_200114"/>
      <sheetName val="New_format_sales14"/>
      <sheetName val="TBC05_Net14"/>
      <sheetName val="Depreciation__schedule15"/>
      <sheetName val="Penyusutan_(2)15"/>
      <sheetName val="disposal_assets15"/>
      <sheetName val="provision_(3)15"/>
      <sheetName val="Recon-Art_2115"/>
      <sheetName val="FA-gainloss_(2)15"/>
      <sheetName val="fiscal_corr15"/>
      <sheetName val="1771_215"/>
      <sheetName val="1771_2(E)15"/>
      <sheetName val="Depr-Comp_(2)15"/>
      <sheetName val="Marshal_(3)15"/>
      <sheetName val="Marshal_(2)15"/>
      <sheetName val="provision_(2)15"/>
      <sheetName val="fiscal_corr_(3)15"/>
      <sheetName val="fiscal_corr_(2)15"/>
      <sheetName val="CostRecovery_-_JV15"/>
      <sheetName val="PENJ_NERACA14"/>
      <sheetName val="CASH_FLOW14"/>
      <sheetName val="Pnrmanent_info14"/>
      <sheetName val="Input__EAST14"/>
      <sheetName val="bill_qty14"/>
      <sheetName val="Simple_Coff_14"/>
      <sheetName val="I-PPh_Final14"/>
      <sheetName val="OT_August__Drmx__0814"/>
      <sheetName val="DATA_SLIP14"/>
      <sheetName val="1200_2014"/>
      <sheetName val="CC_114"/>
      <sheetName val="CC_214"/>
      <sheetName val="CC_314"/>
      <sheetName val="United_Kingdom14"/>
      <sheetName val="RE_reconciliation14"/>
      <sheetName val="V_D_5-214"/>
      <sheetName val="LE767_GLOBAL_CHECKLIST_update14"/>
      <sheetName val="PO_&amp;_TL_Market_Specific14"/>
      <sheetName val="Issue_Sheet14"/>
      <sheetName val="I__SAP_Screen14"/>
      <sheetName val="II__OTR_-_BAS_G114"/>
      <sheetName val="III__AR_Recon14"/>
      <sheetName val="IV__AR14"/>
      <sheetName val="V_Zero_rated14"/>
      <sheetName val="VI__IC_Recon_828_to_221314"/>
      <sheetName val="IC_Recon_800-221314"/>
      <sheetName val="Capital_Purchases_BAS14"/>
      <sheetName val="VII__AP_BAS_G1114"/>
      <sheetName val="VIII__KN_Rec14"/>
      <sheetName val="IX_ITR14"/>
      <sheetName val="X__1204100114"/>
      <sheetName val="XI__Cust_Output_GST14"/>
      <sheetName val="XII_Vend_Input_GST14"/>
      <sheetName val="å's_=14"/>
      <sheetName val="Invoice_Cross_Reference13"/>
      <sheetName val="Spec_2210413"/>
      <sheetName val="N_100_F_Lead13"/>
      <sheetName val="WP_IC_Exp_January_201013"/>
      <sheetName val="fr_BS13"/>
      <sheetName val="P&amp;L_Adjustment13"/>
      <sheetName val="Main_Menu13"/>
      <sheetName val="Schedule_Contract_&amp;_SILO13"/>
      <sheetName val="Sales_and_Collections13"/>
      <sheetName val="Cost_of_Sales13"/>
      <sheetName val="Operating_Expenses_13"/>
      <sheetName val="Est__Income_By_Rig13"/>
      <sheetName val="Leasing_TA_Duri13"/>
      <sheetName val="TA_Jakarta13"/>
      <sheetName val="Breakdown_Cost-Well_Control13"/>
      <sheetName val="P_&amp;_L_1st-Invst-Well_Control13"/>
      <sheetName val="Asset_TA13"/>
      <sheetName val="Detail_COGS13"/>
      <sheetName val="CM_Tgl13"/>
      <sheetName val="Combined_FA13"/>
      <sheetName val="Permanent_info19"/>
      <sheetName val="details_fiscal_adjustments19"/>
      <sheetName val="Sum_empcost19"/>
      <sheetName val="Data_Sheet17"/>
      <sheetName val="Trial_Bal18"/>
      <sheetName val="Notes_to_BS18"/>
      <sheetName val="Mutasi_Final17"/>
      <sheetName val="fiscal_depr(E)18"/>
      <sheetName val="1998_CITR18"/>
      <sheetName val="NY_ADMIN17"/>
      <sheetName val="Mei_200717"/>
      <sheetName val="FA_Movement_IBIC18"/>
      <sheetName val="Client_Aje18"/>
      <sheetName val="Journal_Template18"/>
      <sheetName val="WIP_DETAIL_(GL_VS_NMP)17"/>
      <sheetName val="NO_FAKTUR18"/>
      <sheetName val="Gaikindo_Report18"/>
      <sheetName val="data_wp17"/>
      <sheetName val="Accounts_Payable_(AA)16"/>
      <sheetName val="1721-A1_(terbaru)16"/>
      <sheetName val="FA_Movement17"/>
      <sheetName val="Other_charges_(income)18"/>
      <sheetName val="WK_Local16"/>
      <sheetName val="FA_FISKAL17"/>
      <sheetName val="Accrued_(ckrg)17"/>
      <sheetName val="PROD_FRY-MONODON16"/>
      <sheetName val="TBCons_KMB0416"/>
      <sheetName val="FE-1771$_P116"/>
      <sheetName val="RWP_3316"/>
      <sheetName val="sep_ST16"/>
      <sheetName val="trf_multiple_dnrks16"/>
      <sheetName val="Q_116"/>
      <sheetName val="Horizon_Cost_Saves_Pkg16"/>
      <sheetName val="cost_recovery16"/>
      <sheetName val="Detail_Lead16"/>
      <sheetName val="Phasing_by_Month16"/>
      <sheetName val="Cost_Input_Sheet16"/>
      <sheetName val="C1_NOV16"/>
      <sheetName val="P&amp;L_INPUT16"/>
      <sheetName val="Portofolio_Trading16"/>
      <sheetName val="APAC_Q1FY09_-_Oracle16"/>
      <sheetName val="jan_book16"/>
      <sheetName val="Ref-As_Is_GL_acc16"/>
      <sheetName val="OthAsset_roll16"/>
      <sheetName val="Input_Sheet16"/>
      <sheetName val="Table_516"/>
      <sheetName val="TAX_LIST17"/>
      <sheetName val="Location_Details__2_16"/>
      <sheetName val="AR_EXPORT16"/>
      <sheetName val="MAP_BS16"/>
      <sheetName val="_WP_SPT_2012_-_23_04_2013_xls16"/>
      <sheetName val="SUMMARY_200116"/>
      <sheetName val="New_format_sales16"/>
      <sheetName val="TBC05_Net16"/>
      <sheetName val="Depreciation__schedule17"/>
      <sheetName val="Penyusutan_(2)17"/>
      <sheetName val="disposal_assets17"/>
      <sheetName val="provision_(3)17"/>
      <sheetName val="Recon-Art_2117"/>
      <sheetName val="FA-gainloss_(2)17"/>
      <sheetName val="fiscal_corr17"/>
      <sheetName val="1771_217"/>
      <sheetName val="1771_2(E)17"/>
      <sheetName val="Depr-Comp_(2)17"/>
      <sheetName val="Marshal_(3)17"/>
      <sheetName val="Marshal_(2)17"/>
      <sheetName val="provision_(2)17"/>
      <sheetName val="fiscal_corr_(3)17"/>
      <sheetName val="fiscal_corr_(2)17"/>
      <sheetName val="CostRecovery_-_JV17"/>
      <sheetName val="PENJ_NERACA16"/>
      <sheetName val="CASH_FLOW16"/>
      <sheetName val="Pnrmanent_info16"/>
      <sheetName val="Input__EAST16"/>
      <sheetName val="bill_qty16"/>
      <sheetName val="Simple_Coff_16"/>
      <sheetName val="I-PPh_Final16"/>
      <sheetName val="OT_August__Drmx__0816"/>
      <sheetName val="DATA_SLIP16"/>
      <sheetName val="1200_2016"/>
      <sheetName val="CC_116"/>
      <sheetName val="CC_216"/>
      <sheetName val="CC_316"/>
      <sheetName val="United_Kingdom16"/>
      <sheetName val="RE_reconciliation16"/>
      <sheetName val="V_D_5-216"/>
      <sheetName val="LE767_GLOBAL_CHECKLIST_update16"/>
      <sheetName val="PO_&amp;_TL_Market_Specific16"/>
      <sheetName val="Issue_Sheet16"/>
      <sheetName val="I__SAP_Screen16"/>
      <sheetName val="II__OTR_-_BAS_G116"/>
      <sheetName val="III__AR_Recon16"/>
      <sheetName val="IV__AR16"/>
      <sheetName val="V_Zero_rated16"/>
      <sheetName val="VI__IC_Recon_828_to_221316"/>
      <sheetName val="IC_Recon_800-221316"/>
      <sheetName val="Capital_Purchases_BAS16"/>
      <sheetName val="VII__AP_BAS_G1116"/>
      <sheetName val="VIII__KN_Rec16"/>
      <sheetName val="IX_ITR16"/>
      <sheetName val="X__1204100116"/>
      <sheetName val="XI__Cust_Output_GST16"/>
      <sheetName val="XII_Vend_Input_GST16"/>
      <sheetName val="å's_=16"/>
      <sheetName val="Permanent_info21"/>
      <sheetName val="details_fiscal_adjustments21"/>
      <sheetName val="Sum_empcost21"/>
      <sheetName val="Data_Sheet19"/>
      <sheetName val="Trial_Bal20"/>
      <sheetName val="Notes_to_BS20"/>
      <sheetName val="Mutasi_Final19"/>
      <sheetName val="fiscal_depr(E)20"/>
      <sheetName val="1998_CITR20"/>
      <sheetName val="NY_ADMIN19"/>
      <sheetName val="Mei_200719"/>
      <sheetName val="FA_Movement_IBIC20"/>
      <sheetName val="Client_Aje20"/>
      <sheetName val="Journal_Template20"/>
      <sheetName val="WIP_DETAIL_(GL_VS_NMP)19"/>
      <sheetName val="NO_FAKTUR20"/>
      <sheetName val="Gaikindo_Report20"/>
      <sheetName val="data_wp19"/>
      <sheetName val="Accounts_Payable_(AA)18"/>
      <sheetName val="1721-A1_(terbaru)18"/>
      <sheetName val="FA_Movement19"/>
      <sheetName val="Other_charges_(income)20"/>
      <sheetName val="WK_Local18"/>
      <sheetName val="FA_FISKAL19"/>
      <sheetName val="Accrued_(ckrg)19"/>
      <sheetName val="PROD_FRY-MONODON18"/>
      <sheetName val="TBCons_KMB0418"/>
      <sheetName val="FE-1771$_P118"/>
      <sheetName val="RWP_3318"/>
      <sheetName val="sep_ST18"/>
      <sheetName val="trf_multiple_dnrks18"/>
      <sheetName val="Q_118"/>
      <sheetName val="Horizon_Cost_Saves_Pkg18"/>
      <sheetName val="cost_recovery18"/>
      <sheetName val="Detail_Lead18"/>
      <sheetName val="Phasing_by_Month18"/>
      <sheetName val="Cost_Input_Sheet18"/>
      <sheetName val="C1_NOV18"/>
      <sheetName val="P&amp;L_INPUT18"/>
      <sheetName val="Portofolio_Trading18"/>
      <sheetName val="APAC_Q1FY09_-_Oracle18"/>
      <sheetName val="jan_book18"/>
      <sheetName val="Ref-As_Is_GL_acc18"/>
      <sheetName val="OthAsset_roll18"/>
      <sheetName val="Input_Sheet18"/>
      <sheetName val="Table_518"/>
      <sheetName val="TAX_LIST19"/>
      <sheetName val="Location_Details__2_18"/>
      <sheetName val="AR_EXPORT18"/>
      <sheetName val="MAP_BS18"/>
      <sheetName val="_WP_SPT_2012_-_23_04_2013_xls18"/>
      <sheetName val="SUMMARY_200118"/>
      <sheetName val="New_format_sales18"/>
      <sheetName val="TBC05_Net18"/>
      <sheetName val="Depreciation__schedule19"/>
      <sheetName val="Penyusutan_(2)19"/>
      <sheetName val="disposal_assets19"/>
      <sheetName val="provision_(3)19"/>
      <sheetName val="Recon-Art_2119"/>
      <sheetName val="FA-gainloss_(2)19"/>
      <sheetName val="fiscal_corr19"/>
      <sheetName val="1771_219"/>
      <sheetName val="1771_2(E)19"/>
      <sheetName val="Depr-Comp_(2)19"/>
      <sheetName val="Marshal_(3)19"/>
      <sheetName val="Marshal_(2)19"/>
      <sheetName val="provision_(2)19"/>
      <sheetName val="fiscal_corr_(3)19"/>
      <sheetName val="fiscal_corr_(2)19"/>
      <sheetName val="CostRecovery_-_JV19"/>
      <sheetName val="PENJ_NERACA18"/>
      <sheetName val="CASH_FLOW18"/>
      <sheetName val="Pnrmanent_info18"/>
      <sheetName val="Input__EAST18"/>
      <sheetName val="bill_qty18"/>
      <sheetName val="Simple_Coff_18"/>
      <sheetName val="I-PPh_Final18"/>
      <sheetName val="OT_August__Drmx__0818"/>
      <sheetName val="DATA_SLIP18"/>
      <sheetName val="1200_2018"/>
      <sheetName val="CC_118"/>
      <sheetName val="CC_218"/>
      <sheetName val="CC_318"/>
      <sheetName val="United_Kingdom18"/>
      <sheetName val="RE_reconciliation18"/>
      <sheetName val="V_D_5-218"/>
      <sheetName val="LE767_GLOBAL_CHECKLIST_update18"/>
      <sheetName val="PO_&amp;_TL_Market_Specific18"/>
      <sheetName val="Issue_Sheet18"/>
      <sheetName val="I__SAP_Screen18"/>
      <sheetName val="II__OTR_-_BAS_G118"/>
      <sheetName val="III__AR_Recon18"/>
      <sheetName val="IV__AR18"/>
      <sheetName val="V_Zero_rated18"/>
      <sheetName val="VI__IC_Recon_828_to_221318"/>
      <sheetName val="IC_Recon_800-221318"/>
      <sheetName val="Capital_Purchases_BAS18"/>
      <sheetName val="VII__AP_BAS_G1118"/>
      <sheetName val="VIII__KN_Rec18"/>
      <sheetName val="IX_ITR18"/>
      <sheetName val="X__1204100118"/>
      <sheetName val="XI__Cust_Output_GST18"/>
      <sheetName val="XII_Vend_Input_GST18"/>
      <sheetName val="å's_=18"/>
      <sheetName val="Invoice_Cross_Reference16"/>
      <sheetName val="Spec_2210416"/>
      <sheetName val="N_100_F_Lead16"/>
      <sheetName val="WP_IC_Exp_January_201016"/>
      <sheetName val="fr_BS16"/>
      <sheetName val="P&amp;L_Adjustment16"/>
      <sheetName val="Main_Menu16"/>
      <sheetName val="Schedule_Contract_&amp;_SILO16"/>
      <sheetName val="Sales_and_Collections16"/>
      <sheetName val="Cost_of_Sales16"/>
      <sheetName val="Operating_Expenses_16"/>
      <sheetName val="Est__Income_By_Rig16"/>
      <sheetName val="Leasing_TA_Duri16"/>
      <sheetName val="TA_Jakarta16"/>
      <sheetName val="Breakdown_Cost-Well_Control16"/>
      <sheetName val="P_&amp;_L_1st-Invst-Well_Control16"/>
      <sheetName val="Asset_TA16"/>
      <sheetName val="Detail_COGS16"/>
      <sheetName val="CM_Tgl16"/>
      <sheetName val="Combined_FA16"/>
      <sheetName val="Permanent_info22"/>
      <sheetName val="details_fiscal_adjustments22"/>
      <sheetName val="Sum_empcost22"/>
      <sheetName val="Data_Sheet20"/>
      <sheetName val="Trial_Bal21"/>
      <sheetName val="Notes_to_BS21"/>
      <sheetName val="Mutasi_Final20"/>
      <sheetName val="fiscal_depr(E)21"/>
      <sheetName val="1998_CITR21"/>
      <sheetName val="NY_ADMIN20"/>
      <sheetName val="Mei_200720"/>
      <sheetName val="FA_Movement_IBIC21"/>
      <sheetName val="Client_Aje21"/>
      <sheetName val="Journal_Template21"/>
      <sheetName val="WIP_DETAIL_(GL_VS_NMP)20"/>
      <sheetName val="NO_FAKTUR21"/>
      <sheetName val="Gaikindo_Report21"/>
      <sheetName val="data_wp20"/>
      <sheetName val="Accounts_Payable_(AA)19"/>
      <sheetName val="1721-A1_(terbaru)19"/>
      <sheetName val="FA_Movement20"/>
      <sheetName val="Other_charges_(income)21"/>
      <sheetName val="WK_Local19"/>
      <sheetName val="FA_FISKAL20"/>
      <sheetName val="Accrued_(ckrg)20"/>
      <sheetName val="PROD_FRY-MONODON19"/>
      <sheetName val="TBCons_KMB0419"/>
      <sheetName val="FE-1771$_P119"/>
      <sheetName val="RWP_3319"/>
      <sheetName val="sep_ST19"/>
      <sheetName val="trf_multiple_dnrks19"/>
      <sheetName val="Q_119"/>
      <sheetName val="Horizon_Cost_Saves_Pkg19"/>
      <sheetName val="cost_recovery19"/>
      <sheetName val="Detail_Lead19"/>
      <sheetName val="Phasing_by_Month19"/>
      <sheetName val="Cost_Input_Sheet19"/>
      <sheetName val="C1_NOV19"/>
      <sheetName val="P&amp;L_INPUT19"/>
      <sheetName val="Portofolio_Trading19"/>
      <sheetName val="APAC_Q1FY09_-_Oracle19"/>
      <sheetName val="jan_book19"/>
      <sheetName val="Ref-As_Is_GL_acc19"/>
      <sheetName val="OthAsset_roll19"/>
      <sheetName val="Input_Sheet19"/>
      <sheetName val="Table_519"/>
      <sheetName val="TAX_LIST20"/>
      <sheetName val="Location_Details__2_19"/>
      <sheetName val="AR_EXPORT19"/>
      <sheetName val="MAP_BS19"/>
      <sheetName val="_WP_SPT_2012_-_23_04_2013_xls19"/>
      <sheetName val="SUMMARY_200119"/>
      <sheetName val="New_format_sales19"/>
      <sheetName val="TBC05_Net19"/>
      <sheetName val="Depreciation__schedule20"/>
      <sheetName val="Penyusutan_(2)20"/>
      <sheetName val="disposal_assets20"/>
      <sheetName val="provision_(3)20"/>
      <sheetName val="Recon-Art_2120"/>
      <sheetName val="FA-gainloss_(2)20"/>
      <sheetName val="fiscal_corr20"/>
      <sheetName val="1771_220"/>
      <sheetName val="1771_2(E)20"/>
      <sheetName val="Depr-Comp_(2)20"/>
      <sheetName val="Marshal_(3)20"/>
      <sheetName val="Marshal_(2)20"/>
      <sheetName val="provision_(2)20"/>
      <sheetName val="fiscal_corr_(3)20"/>
      <sheetName val="fiscal_corr_(2)20"/>
      <sheetName val="CostRecovery_-_JV20"/>
      <sheetName val="PENJ_NERACA19"/>
      <sheetName val="CASH_FLOW19"/>
      <sheetName val="Pnrmanent_info19"/>
      <sheetName val="Input__EAST19"/>
      <sheetName val="bill_qty19"/>
      <sheetName val="Simple_Coff_19"/>
      <sheetName val="I-PPh_Final19"/>
      <sheetName val="OT_August__Drmx__0819"/>
      <sheetName val="DATA_SLIP19"/>
      <sheetName val="1200_2019"/>
      <sheetName val="CC_119"/>
      <sheetName val="CC_219"/>
      <sheetName val="CC_319"/>
      <sheetName val="United_Kingdom19"/>
      <sheetName val="RE_reconciliation19"/>
      <sheetName val="V_D_5-219"/>
      <sheetName val="LE767_GLOBAL_CHECKLIST_update19"/>
      <sheetName val="PO_&amp;_TL_Market_Specific19"/>
      <sheetName val="Issue_Sheet19"/>
      <sheetName val="I__SAP_Screen19"/>
      <sheetName val="II__OTR_-_BAS_G119"/>
      <sheetName val="III__AR_Recon19"/>
      <sheetName val="IV__AR19"/>
      <sheetName val="V_Zero_rated19"/>
      <sheetName val="VI__IC_Recon_828_to_221319"/>
      <sheetName val="IC_Recon_800-221319"/>
      <sheetName val="Capital_Purchases_BAS19"/>
      <sheetName val="VII__AP_BAS_G1119"/>
      <sheetName val="VIII__KN_Rec19"/>
      <sheetName val="IX_ITR19"/>
      <sheetName val="X__1204100119"/>
      <sheetName val="XI__Cust_Output_GST19"/>
      <sheetName val="XII_Vend_Input_GST19"/>
      <sheetName val="å's_=19"/>
      <sheetName val="Invoice_Cross_Reference17"/>
      <sheetName val="Spec_2210417"/>
      <sheetName val="N_100_F_Lead17"/>
      <sheetName val="WP_IC_Exp_January_201017"/>
      <sheetName val="fr_BS17"/>
      <sheetName val="P&amp;L_Adjustment17"/>
      <sheetName val="Main_Menu17"/>
      <sheetName val="Schedule_Contract_&amp;_SILO17"/>
      <sheetName val="Sales_and_Collections17"/>
      <sheetName val="Cost_of_Sales17"/>
      <sheetName val="Operating_Expenses_17"/>
      <sheetName val="Est__Income_By_Rig17"/>
      <sheetName val="Leasing_TA_Duri17"/>
      <sheetName val="TA_Jakarta17"/>
      <sheetName val="Breakdown_Cost-Well_Control17"/>
      <sheetName val="P_&amp;_L_1st-Invst-Well_Control17"/>
      <sheetName val="Asset_TA17"/>
      <sheetName val="Detail_COGS17"/>
      <sheetName val="CM_Tgl17"/>
      <sheetName val="Combined_FA17"/>
      <sheetName val="Permanent_info24"/>
      <sheetName val="details_fiscal_adjustments24"/>
      <sheetName val="Sum_empcost24"/>
      <sheetName val="Data_Sheet22"/>
      <sheetName val="Trial_Bal23"/>
      <sheetName val="Notes_to_BS23"/>
      <sheetName val="Mutasi_Final22"/>
      <sheetName val="fiscal_depr(E)23"/>
      <sheetName val="1998_CITR23"/>
      <sheetName val="NY_ADMIN22"/>
      <sheetName val="Mei_200722"/>
      <sheetName val="FA_Movement_IBIC23"/>
      <sheetName val="Client_Aje23"/>
      <sheetName val="Journal_Template23"/>
      <sheetName val="WIP_DETAIL_(GL_VS_NMP)22"/>
      <sheetName val="NO_FAKTUR23"/>
      <sheetName val="Gaikindo_Report23"/>
      <sheetName val="data_wp22"/>
      <sheetName val="Accounts_Payable_(AA)21"/>
      <sheetName val="1721-A1_(terbaru)21"/>
      <sheetName val="FA_Movement22"/>
      <sheetName val="Other_charges_(income)23"/>
      <sheetName val="WK_Local21"/>
      <sheetName val="FA_FISKAL22"/>
      <sheetName val="Accrued_(ckrg)22"/>
      <sheetName val="PROD_FRY-MONODON21"/>
      <sheetName val="TBCons_KMB0421"/>
      <sheetName val="FE-1771$_P121"/>
      <sheetName val="RWP_3321"/>
      <sheetName val="sep_ST21"/>
      <sheetName val="trf_multiple_dnrks21"/>
      <sheetName val="Q_121"/>
      <sheetName val="Horizon_Cost_Saves_Pkg21"/>
      <sheetName val="cost_recovery21"/>
      <sheetName val="Detail_Lead21"/>
      <sheetName val="Phasing_by_Month21"/>
      <sheetName val="Cost_Input_Sheet21"/>
      <sheetName val="C1_NOV21"/>
      <sheetName val="P&amp;L_INPUT21"/>
      <sheetName val="Portofolio_Trading21"/>
      <sheetName val="APAC_Q1FY09_-_Oracle21"/>
      <sheetName val="jan_book21"/>
      <sheetName val="Ref-As_Is_GL_acc21"/>
      <sheetName val="OthAsset_roll21"/>
      <sheetName val="Input_Sheet21"/>
      <sheetName val="Table_521"/>
      <sheetName val="TAX_LIST22"/>
      <sheetName val="Location_Details__2_21"/>
      <sheetName val="AR_EXPORT21"/>
      <sheetName val="MAP_BS21"/>
      <sheetName val="_WP_SPT_2012_-_23_04_2013_xls21"/>
      <sheetName val="SUMMARY_200121"/>
      <sheetName val="New_format_sales21"/>
      <sheetName val="TBC05_Net21"/>
      <sheetName val="Depreciation__schedule22"/>
      <sheetName val="Penyusutan_(2)22"/>
      <sheetName val="disposal_assets22"/>
      <sheetName val="provision_(3)22"/>
      <sheetName val="Recon-Art_2122"/>
      <sheetName val="FA-gainloss_(2)22"/>
      <sheetName val="fiscal_corr22"/>
      <sheetName val="1771_222"/>
      <sheetName val="1771_2(E)22"/>
      <sheetName val="Depr-Comp_(2)22"/>
      <sheetName val="Marshal_(3)22"/>
      <sheetName val="Marshal_(2)22"/>
      <sheetName val="provision_(2)22"/>
      <sheetName val="fiscal_corr_(3)22"/>
      <sheetName val="fiscal_corr_(2)22"/>
      <sheetName val="CostRecovery_-_JV22"/>
      <sheetName val="PENJ_NERACA21"/>
      <sheetName val="CASH_FLOW21"/>
      <sheetName val="Pnrmanent_info21"/>
      <sheetName val="Input__EAST21"/>
      <sheetName val="bill_qty21"/>
      <sheetName val="Simple_Coff_21"/>
      <sheetName val="I-PPh_Final21"/>
      <sheetName val="OT_August__Drmx__0821"/>
      <sheetName val="DATA_SLIP21"/>
      <sheetName val="1200_2021"/>
      <sheetName val="CC_121"/>
      <sheetName val="CC_221"/>
      <sheetName val="CC_321"/>
      <sheetName val="United_Kingdom21"/>
      <sheetName val="RE_reconciliation21"/>
      <sheetName val="V_D_5-221"/>
      <sheetName val="LE767_GLOBAL_CHECKLIST_update21"/>
      <sheetName val="PO_&amp;_TL_Market_Specific21"/>
      <sheetName val="Issue_Sheet21"/>
      <sheetName val="I__SAP_Screen21"/>
      <sheetName val="II__OTR_-_BAS_G121"/>
      <sheetName val="III__AR_Recon21"/>
      <sheetName val="IV__AR21"/>
      <sheetName val="V_Zero_rated21"/>
      <sheetName val="VI__IC_Recon_828_to_221321"/>
      <sheetName val="IC_Recon_800-221321"/>
      <sheetName val="Capital_Purchases_BAS21"/>
      <sheetName val="VII__AP_BAS_G1121"/>
      <sheetName val="VIII__KN_Rec21"/>
      <sheetName val="IX_ITR21"/>
      <sheetName val="X__1204100121"/>
      <sheetName val="XI__Cust_Output_GST21"/>
      <sheetName val="XII_Vend_Input_GST21"/>
      <sheetName val="å's_=21"/>
      <sheetName val="Invoice_Cross_Reference19"/>
      <sheetName val="Spec_2210419"/>
      <sheetName val="N_100_F_Lead19"/>
      <sheetName val="WP_IC_Exp_January_201019"/>
      <sheetName val="fr_BS19"/>
      <sheetName val="P&amp;L_Adjustment19"/>
      <sheetName val="Main_Menu19"/>
      <sheetName val="Schedule_Contract_&amp;_SILO19"/>
      <sheetName val="Sales_and_Collections19"/>
      <sheetName val="Cost_of_Sales19"/>
      <sheetName val="Operating_Expenses_19"/>
      <sheetName val="Est__Income_By_Rig19"/>
      <sheetName val="Leasing_TA_Duri19"/>
      <sheetName val="TA_Jakarta19"/>
      <sheetName val="Breakdown_Cost-Well_Control19"/>
      <sheetName val="P_&amp;_L_1st-Invst-Well_Control19"/>
      <sheetName val="Asset_TA19"/>
      <sheetName val="Detail_COGS19"/>
      <sheetName val="CM_Tgl19"/>
      <sheetName val="Combined_FA19"/>
      <sheetName val="低值品"/>
      <sheetName val="Permanent_info25"/>
      <sheetName val="details_fiscal_adjustments25"/>
      <sheetName val="Sum_empcost25"/>
      <sheetName val="Data_Sheet23"/>
      <sheetName val="Trial_Bal24"/>
      <sheetName val="Notes_to_BS24"/>
      <sheetName val="Mutasi_Final23"/>
      <sheetName val="fiscal_depr(E)24"/>
      <sheetName val="1998_CITR24"/>
      <sheetName val="NY_ADMIN23"/>
      <sheetName val="Mei_200723"/>
      <sheetName val="FA_Movement_IBIC24"/>
      <sheetName val="Client_Aje24"/>
      <sheetName val="Journal_Template24"/>
      <sheetName val="WIP_DETAIL_(GL_VS_NMP)23"/>
      <sheetName val="NO_FAKTUR24"/>
      <sheetName val="Gaikindo_Report24"/>
      <sheetName val="data_wp23"/>
      <sheetName val="Accounts_Payable_(AA)22"/>
      <sheetName val="1721-A1_(terbaru)22"/>
      <sheetName val="FA_Movement23"/>
      <sheetName val="Other_charges_(income)24"/>
      <sheetName val="WK_Local22"/>
      <sheetName val="FA_FISKAL23"/>
      <sheetName val="Accrued_(ckrg)23"/>
      <sheetName val="PROD_FRY-MONODON22"/>
      <sheetName val="TBCons_KMB0422"/>
      <sheetName val="FE-1771$_P122"/>
      <sheetName val="RWP_3322"/>
      <sheetName val="sep_ST22"/>
      <sheetName val="trf_multiple_dnrks22"/>
      <sheetName val="Q_122"/>
      <sheetName val="Horizon_Cost_Saves_Pkg22"/>
      <sheetName val="cost_recovery22"/>
      <sheetName val="Detail_Lead22"/>
      <sheetName val="Phasing_by_Month22"/>
      <sheetName val="Cost_Input_Sheet22"/>
      <sheetName val="C1_NOV22"/>
      <sheetName val="P&amp;L_INPUT22"/>
      <sheetName val="Portofolio_Trading22"/>
      <sheetName val="APAC_Q1FY09_-_Oracle22"/>
      <sheetName val="jan_book22"/>
      <sheetName val="Ref-As_Is_GL_acc22"/>
      <sheetName val="OthAsset_roll22"/>
      <sheetName val="Input_Sheet22"/>
      <sheetName val="Table_522"/>
      <sheetName val="TAX_LIST23"/>
      <sheetName val="Location_Details__2_22"/>
      <sheetName val="AR_EXPORT22"/>
      <sheetName val="MAP_BS22"/>
      <sheetName val="_WP_SPT_2012_-_23_04_2013_xls22"/>
      <sheetName val="SUMMARY_200122"/>
      <sheetName val="New_format_sales22"/>
      <sheetName val="TBC05_Net22"/>
      <sheetName val="Depreciation__schedule23"/>
      <sheetName val="Penyusutan_(2)23"/>
      <sheetName val="disposal_assets23"/>
      <sheetName val="provision_(3)23"/>
      <sheetName val="Recon-Art_2123"/>
      <sheetName val="FA-gainloss_(2)23"/>
      <sheetName val="fiscal_corr23"/>
      <sheetName val="1771_223"/>
      <sheetName val="1771_2(E)23"/>
      <sheetName val="Depr-Comp_(2)23"/>
      <sheetName val="Marshal_(3)23"/>
      <sheetName val="Marshal_(2)23"/>
      <sheetName val="provision_(2)23"/>
      <sheetName val="fiscal_corr_(3)23"/>
      <sheetName val="fiscal_corr_(2)23"/>
      <sheetName val="CostRecovery_-_JV23"/>
      <sheetName val="PENJ_NERACA22"/>
      <sheetName val="CASH_FLOW22"/>
      <sheetName val="Pnrmanent_info22"/>
      <sheetName val="Input__EAST22"/>
      <sheetName val="bill_qty22"/>
      <sheetName val="Simple_Coff_22"/>
      <sheetName val="I-PPh_Final22"/>
      <sheetName val="OT_August__Drmx__0822"/>
      <sheetName val="DATA_SLIP22"/>
      <sheetName val="1200_2022"/>
      <sheetName val="CC_122"/>
      <sheetName val="CC_222"/>
      <sheetName val="CC_322"/>
      <sheetName val="United_Kingdom22"/>
      <sheetName val="RE_reconciliation22"/>
      <sheetName val="V_D_5-222"/>
      <sheetName val="LE767_GLOBAL_CHECKLIST_update22"/>
      <sheetName val="PO_&amp;_TL_Market_Specific22"/>
      <sheetName val="Issue_Sheet22"/>
      <sheetName val="I__SAP_Screen22"/>
      <sheetName val="II__OTR_-_BAS_G122"/>
      <sheetName val="III__AR_Recon22"/>
      <sheetName val="IV__AR22"/>
      <sheetName val="V_Zero_rated22"/>
      <sheetName val="VI__IC_Recon_828_to_221322"/>
      <sheetName val="IC_Recon_800-221322"/>
      <sheetName val="Capital_Purchases_BAS22"/>
      <sheetName val="VII__AP_BAS_G1122"/>
      <sheetName val="VIII__KN_Rec22"/>
      <sheetName val="IX_ITR22"/>
      <sheetName val="X__1204100122"/>
      <sheetName val="XI__Cust_Output_GST22"/>
      <sheetName val="XII_Vend_Input_GST22"/>
      <sheetName val="å's_=22"/>
      <sheetName val="Invoice_Cross_Reference20"/>
      <sheetName val="Spec_2210420"/>
      <sheetName val="N_100_F_Lead20"/>
      <sheetName val="WP_IC_Exp_January_201020"/>
      <sheetName val="fr_BS20"/>
      <sheetName val="P&amp;L_Adjustment20"/>
      <sheetName val="Main_Menu20"/>
      <sheetName val="Schedule_Contract_&amp;_SILO20"/>
      <sheetName val="Sales_and_Collections20"/>
      <sheetName val="Cost_of_Sales20"/>
      <sheetName val="Operating_Expenses_20"/>
      <sheetName val="Est__Income_By_Rig20"/>
      <sheetName val="Leasing_TA_Duri20"/>
      <sheetName val="TA_Jakarta20"/>
      <sheetName val="Breakdown_Cost-Well_Control20"/>
      <sheetName val="P_&amp;_L_1st-Invst-Well_Control20"/>
      <sheetName val="Asset_TA20"/>
      <sheetName val="Detail_COGS20"/>
      <sheetName val="CM_Tgl20"/>
      <sheetName val="Combined_FA20"/>
      <sheetName val="A&amp;C"/>
      <sheetName val="Feb"/>
      <sheetName val="ekspirasi"/>
      <sheetName val="kematian"/>
      <sheetName val="NT"/>
      <sheetName val="tahapan&amp;penarikan"/>
      <sheetName val="analis"/>
      <sheetName val="Table and Names"/>
      <sheetName val="P&amp;L98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Val_Ind"/>
      <sheetName val="Val_Mean"/>
      <sheetName val="Mult_Decrement"/>
      <sheetName val="Val_Result"/>
      <sheetName val="Plan_Rules"/>
      <sheetName val="Tanah"/>
      <sheetName val="Anciliary Revenues"/>
      <sheetName val="Deferred Rev"/>
      <sheetName val="Profit &amp; Loss Account"/>
      <sheetName val="JSB"/>
      <sheetName val="KODJA"/>
      <sheetName val="Overall _4_"/>
      <sheetName val="Overall _2_"/>
      <sheetName val="nto71"/>
      <sheetName val="Cruser Sp71"/>
      <sheetName val="Feb Audited"/>
      <sheetName val="P &amp; L"/>
      <sheetName val="P&amp;L"/>
      <sheetName val="CMA Addition"/>
      <sheetName val="Machinery"/>
      <sheetName val="GJ"/>
      <sheetName val="DATA FORWARDER"/>
      <sheetName val="ID"/>
      <sheetName val="Parameter"/>
      <sheetName val="11-FX rates"/>
      <sheetName val="Penyusutan Kendaraan"/>
      <sheetName val="dtxl"/>
      <sheetName val="Biaya"/>
      <sheetName val="A. Data Permintaan Produk"/>
      <sheetName val="C. Data Faktur "/>
      <sheetName val="Data Kalender"/>
      <sheetName val="M. Data Biaya Kirim"/>
      <sheetName val="J"/>
      <sheetName val="basis"/>
      <sheetName val="AKTIVA1TB"/>
      <sheetName val="F-2"/>
      <sheetName val="Tab_Daten"/>
      <sheetName val="TERM_OF_PAYMENT"/>
      <sheetName val="FPA11"/>
      <sheetName val="_REF"/>
      <sheetName val="ACTIVE EMP SHARP"/>
      <sheetName val="Basic Information"/>
      <sheetName val="B1 Data"/>
      <sheetName val="Data Client"/>
      <sheetName val="General Info"/>
      <sheetName val="Section"/>
      <sheetName val="Down Payment Invoice"/>
      <sheetName val="KKA"/>
      <sheetName val="frek 3.3"/>
      <sheetName val="Des_05"/>
      <sheetName val="Agst"/>
      <sheetName val="Input Reference"/>
      <sheetName val="Inventory Value Reference"/>
      <sheetName val="Input_FX_Actuals"/>
      <sheetName val="budget idr"/>
      <sheetName val="Planting"/>
      <sheetName val="Whse"/>
      <sheetName val="BS-ly"/>
      <sheetName val="WORD"/>
      <sheetName val="Asumsi kurs"/>
      <sheetName val="ANGGARAN"/>
      <sheetName val="AGING"/>
      <sheetName val="Inv.proyek "/>
      <sheetName val="Lists"/>
      <sheetName val="PA"/>
      <sheetName val="KHUSUS BRAVO II"/>
      <sheetName val="upload"/>
      <sheetName val="Overall__4_"/>
      <sheetName val="Overall__2_"/>
      <sheetName val="Cruser_Sp71"/>
      <sheetName val="Down_Payment_Invoice"/>
      <sheetName val="Overall__4_1"/>
      <sheetName val="Overall__2_1"/>
      <sheetName val="Cruser_Sp711"/>
      <sheetName val="Down_Payment_Invoice1"/>
      <sheetName val="Round"/>
    </sheetNames>
    <sheetDataSet>
      <sheetData sheetId="0" refreshError="1"/>
      <sheetData sheetId="1" refreshError="1">
        <row r="7">
          <cell r="E7" t="str">
            <v>PT NEWCREST SUMATRA MINERALS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7">
          <cell r="E7" t="str">
            <v>PT NEWCREST SUMATRA MINERALS</v>
          </cell>
        </row>
      </sheetData>
      <sheetData sheetId="7">
        <row r="7">
          <cell r="E7" t="str">
            <v>PT NEWCREST SUMATRA MINERALS</v>
          </cell>
        </row>
      </sheetData>
      <sheetData sheetId="8" refreshError="1"/>
      <sheetData sheetId="9">
        <row r="7">
          <cell r="E7" t="str">
            <v>PT NEWCREST SUMATRA MINERALS</v>
          </cell>
        </row>
      </sheetData>
      <sheetData sheetId="10" refreshError="1"/>
      <sheetData sheetId="11">
        <row r="7">
          <cell r="E7" t="str">
            <v>PT NEWCREST SUMATRA MINERALS</v>
          </cell>
        </row>
      </sheetData>
      <sheetData sheetId="12" refreshError="1"/>
      <sheetData sheetId="13">
        <row r="7">
          <cell r="E7" t="str">
            <v>PT NEWCREST SUMATRA MINERALS</v>
          </cell>
        </row>
      </sheetData>
      <sheetData sheetId="14" refreshError="1"/>
      <sheetData sheetId="15">
        <row r="14">
          <cell r="E14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>
        <row r="36">
          <cell r="G36">
            <v>0</v>
          </cell>
        </row>
      </sheetData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/>
      <sheetData sheetId="304" refreshError="1"/>
      <sheetData sheetId="305" refreshError="1"/>
      <sheetData sheetId="306" refreshError="1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>
        <row r="31">
          <cell r="R31">
            <v>0</v>
          </cell>
        </row>
      </sheetData>
      <sheetData sheetId="361">
        <row r="31">
          <cell r="R31">
            <v>0</v>
          </cell>
        </row>
      </sheetData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>
        <row r="31">
          <cell r="R31">
            <v>0</v>
          </cell>
        </row>
      </sheetData>
      <sheetData sheetId="395">
        <row r="7">
          <cell r="E7" t="str">
            <v>PT NEWCREST SUMATRA MINERALS</v>
          </cell>
        </row>
      </sheetData>
      <sheetData sheetId="396">
        <row r="31">
          <cell r="R31">
            <v>0</v>
          </cell>
        </row>
      </sheetData>
      <sheetData sheetId="397">
        <row r="31">
          <cell r="R31">
            <v>0</v>
          </cell>
        </row>
      </sheetData>
      <sheetData sheetId="398">
        <row r="31">
          <cell r="R31">
            <v>0</v>
          </cell>
        </row>
      </sheetData>
      <sheetData sheetId="399">
        <row r="36">
          <cell r="G36">
            <v>0</v>
          </cell>
        </row>
      </sheetData>
      <sheetData sheetId="400">
        <row r="36">
          <cell r="G36">
            <v>0</v>
          </cell>
        </row>
      </sheetData>
      <sheetData sheetId="401">
        <row r="36">
          <cell r="G36">
            <v>0</v>
          </cell>
        </row>
      </sheetData>
      <sheetData sheetId="402">
        <row r="31">
          <cell r="R31">
            <v>0</v>
          </cell>
        </row>
      </sheetData>
      <sheetData sheetId="403">
        <row r="36">
          <cell r="G36">
            <v>0</v>
          </cell>
        </row>
      </sheetData>
      <sheetData sheetId="404">
        <row r="31">
          <cell r="R31">
            <v>0</v>
          </cell>
        </row>
      </sheetData>
      <sheetData sheetId="405">
        <row r="36">
          <cell r="G36">
            <v>0</v>
          </cell>
        </row>
      </sheetData>
      <sheetData sheetId="406">
        <row r="7">
          <cell r="E7" t="str">
            <v>PT NEWCREST SUMATRA MINERALS</v>
          </cell>
        </row>
      </sheetData>
      <sheetData sheetId="407">
        <row r="31">
          <cell r="R31">
            <v>0</v>
          </cell>
        </row>
      </sheetData>
      <sheetData sheetId="408">
        <row r="7">
          <cell r="E7" t="str">
            <v>PT NEWCREST SUMATRA MINERALS</v>
          </cell>
        </row>
      </sheetData>
      <sheetData sheetId="409">
        <row r="7">
          <cell r="E7" t="str">
            <v>PT NEWCREST SUMATRA MINERALS</v>
          </cell>
        </row>
      </sheetData>
      <sheetData sheetId="410">
        <row r="31">
          <cell r="R31">
            <v>0</v>
          </cell>
        </row>
      </sheetData>
      <sheetData sheetId="411">
        <row r="7">
          <cell r="E7" t="str">
            <v>PT NEWCREST SUMATRA MINERALS</v>
          </cell>
        </row>
      </sheetData>
      <sheetData sheetId="412">
        <row r="7">
          <cell r="E7" t="str">
            <v>PT NEWCREST SUMATRA MINERALS</v>
          </cell>
        </row>
      </sheetData>
      <sheetData sheetId="413">
        <row r="7">
          <cell r="E7" t="str">
            <v>PT NEWCREST SUMATRA MINERALS</v>
          </cell>
        </row>
      </sheetData>
      <sheetData sheetId="414">
        <row r="31">
          <cell r="R31">
            <v>0</v>
          </cell>
        </row>
      </sheetData>
      <sheetData sheetId="415">
        <row r="7">
          <cell r="E7" t="str">
            <v>PT NEWCREST SUMATRA MINERALS</v>
          </cell>
        </row>
      </sheetData>
      <sheetData sheetId="416">
        <row r="7">
          <cell r="E7" t="str">
            <v>PT NEWCREST SUMATRA MINERALS</v>
          </cell>
        </row>
      </sheetData>
      <sheetData sheetId="417">
        <row r="36">
          <cell r="G36">
            <v>0</v>
          </cell>
        </row>
      </sheetData>
      <sheetData sheetId="418">
        <row r="36">
          <cell r="G36">
            <v>0</v>
          </cell>
        </row>
      </sheetData>
      <sheetData sheetId="419">
        <row r="36">
          <cell r="G36">
            <v>0</v>
          </cell>
        </row>
      </sheetData>
      <sheetData sheetId="420">
        <row r="36">
          <cell r="G36">
            <v>0</v>
          </cell>
        </row>
      </sheetData>
      <sheetData sheetId="421">
        <row r="36">
          <cell r="G36">
            <v>0</v>
          </cell>
        </row>
      </sheetData>
      <sheetData sheetId="422">
        <row r="31">
          <cell r="R31">
            <v>0</v>
          </cell>
        </row>
      </sheetData>
      <sheetData sheetId="423">
        <row r="7">
          <cell r="E7" t="str">
            <v>PT NEWCREST SUMATRA MINERALS</v>
          </cell>
        </row>
      </sheetData>
      <sheetData sheetId="424">
        <row r="7">
          <cell r="E7" t="str">
            <v>PT NEWCREST SUMATRA MINERALS</v>
          </cell>
        </row>
      </sheetData>
      <sheetData sheetId="425">
        <row r="7">
          <cell r="E7" t="str">
            <v>PT NEWCREST SUMATRA MINERALS</v>
          </cell>
        </row>
      </sheetData>
      <sheetData sheetId="426">
        <row r="7">
          <cell r="E7" t="str">
            <v>PT NEWCREST SUMATRA MINERALS</v>
          </cell>
        </row>
      </sheetData>
      <sheetData sheetId="427">
        <row r="7">
          <cell r="E7" t="str">
            <v>PT NEWCREST SUMATRA MINERALS</v>
          </cell>
        </row>
      </sheetData>
      <sheetData sheetId="428">
        <row r="7">
          <cell r="E7" t="str">
            <v>PT NEWCREST SUMATRA MINERALS</v>
          </cell>
        </row>
      </sheetData>
      <sheetData sheetId="429">
        <row r="7">
          <cell r="E7" t="str">
            <v>PT NEWCREST SUMATRA MINERALS</v>
          </cell>
        </row>
      </sheetData>
      <sheetData sheetId="430">
        <row r="31">
          <cell r="R31">
            <v>0</v>
          </cell>
        </row>
      </sheetData>
      <sheetData sheetId="431">
        <row r="7">
          <cell r="E7" t="str">
            <v>PT NEWCREST SUMATRA MINERALS</v>
          </cell>
        </row>
      </sheetData>
      <sheetData sheetId="432">
        <row r="31">
          <cell r="R31">
            <v>0</v>
          </cell>
        </row>
      </sheetData>
      <sheetData sheetId="433">
        <row r="7">
          <cell r="E7" t="str">
            <v>PT NEWCREST SUMATRA MINERALS</v>
          </cell>
        </row>
      </sheetData>
      <sheetData sheetId="434">
        <row r="7">
          <cell r="E7" t="str">
            <v>PT NEWCREST SUMATRA MINERALS</v>
          </cell>
        </row>
      </sheetData>
      <sheetData sheetId="435">
        <row r="7">
          <cell r="E7" t="str">
            <v>PT NEWCREST SUMATRA MINERALS</v>
          </cell>
        </row>
      </sheetData>
      <sheetData sheetId="436"/>
      <sheetData sheetId="437">
        <row r="7">
          <cell r="E7" t="str">
            <v>PT NEWCREST SUMATRA MINERALS</v>
          </cell>
        </row>
      </sheetData>
      <sheetData sheetId="438">
        <row r="36">
          <cell r="G36">
            <v>0</v>
          </cell>
        </row>
      </sheetData>
      <sheetData sheetId="439">
        <row r="31">
          <cell r="R31">
            <v>0</v>
          </cell>
        </row>
      </sheetData>
      <sheetData sheetId="440">
        <row r="36">
          <cell r="G36">
            <v>0</v>
          </cell>
        </row>
      </sheetData>
      <sheetData sheetId="441">
        <row r="36">
          <cell r="G36">
            <v>0</v>
          </cell>
        </row>
      </sheetData>
      <sheetData sheetId="442">
        <row r="36">
          <cell r="G36">
            <v>0</v>
          </cell>
        </row>
      </sheetData>
      <sheetData sheetId="443">
        <row r="7">
          <cell r="E7" t="str">
            <v>PT NEWCREST SUMATRA MINERALS</v>
          </cell>
        </row>
      </sheetData>
      <sheetData sheetId="444">
        <row r="31">
          <cell r="R31">
            <v>0</v>
          </cell>
        </row>
      </sheetData>
      <sheetData sheetId="445">
        <row r="31">
          <cell r="R31">
            <v>0</v>
          </cell>
        </row>
      </sheetData>
      <sheetData sheetId="446">
        <row r="7">
          <cell r="E7" t="str">
            <v>PT NEWCREST SUMATRA MINERALS</v>
          </cell>
        </row>
      </sheetData>
      <sheetData sheetId="447">
        <row r="7">
          <cell r="E7" t="str">
            <v>PT NEWCREST SUMATRA MINERALS</v>
          </cell>
        </row>
      </sheetData>
      <sheetData sheetId="448">
        <row r="7">
          <cell r="E7" t="str">
            <v>PT NEWCREST SUMATRA MINERALS</v>
          </cell>
        </row>
      </sheetData>
      <sheetData sheetId="449">
        <row r="7">
          <cell r="E7" t="str">
            <v>PT NEWCREST SUMATRA MINERALS</v>
          </cell>
        </row>
      </sheetData>
      <sheetData sheetId="450">
        <row r="7">
          <cell r="E7" t="str">
            <v>PT NEWCREST SUMATRA MINERALS</v>
          </cell>
        </row>
      </sheetData>
      <sheetData sheetId="451">
        <row r="7">
          <cell r="E7" t="str">
            <v>PT NEWCREST SUMATRA MINERALS</v>
          </cell>
        </row>
      </sheetData>
      <sheetData sheetId="452">
        <row r="7">
          <cell r="E7" t="str">
            <v>PT NEWCREST SUMATRA MINERALS</v>
          </cell>
        </row>
      </sheetData>
      <sheetData sheetId="453">
        <row r="7">
          <cell r="E7" t="str">
            <v>PT NEWCREST SUMATRA MINERALS</v>
          </cell>
        </row>
      </sheetData>
      <sheetData sheetId="454">
        <row r="7">
          <cell r="E7" t="str">
            <v>PT NEWCREST SUMATRA MINERALS</v>
          </cell>
        </row>
      </sheetData>
      <sheetData sheetId="455">
        <row r="7">
          <cell r="E7" t="str">
            <v>PT NEWCREST SUMATRA MINERALS</v>
          </cell>
        </row>
      </sheetData>
      <sheetData sheetId="456">
        <row r="7">
          <cell r="E7" t="str">
            <v>PT NEWCREST SUMATRA MINERALS</v>
          </cell>
        </row>
      </sheetData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/>
      <sheetData sheetId="518"/>
      <sheetData sheetId="519"/>
      <sheetData sheetId="520"/>
      <sheetData sheetId="521"/>
      <sheetData sheetId="522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>
        <row r="7">
          <cell r="E7" t="str">
            <v>PT NEWCREST SUMATRA MINERALS</v>
          </cell>
        </row>
      </sheetData>
      <sheetData sheetId="566">
        <row r="7">
          <cell r="E7" t="str">
            <v>PT NEWCREST SUMATRA MINERALS</v>
          </cell>
        </row>
      </sheetData>
      <sheetData sheetId="567">
        <row r="7">
          <cell r="E7" t="str">
            <v>PT NEWCREST SUMATRA MINERALS</v>
          </cell>
        </row>
      </sheetData>
      <sheetData sheetId="568">
        <row r="7">
          <cell r="E7" t="str">
            <v>PT NEWCREST SUMATRA MINERALS</v>
          </cell>
        </row>
      </sheetData>
      <sheetData sheetId="569">
        <row r="7">
          <cell r="E7" t="str">
            <v>PT NEWCREST SUMATRA MINERALS</v>
          </cell>
        </row>
      </sheetData>
      <sheetData sheetId="570">
        <row r="7">
          <cell r="E7" t="str">
            <v>PT NEWCREST SUMATRA MINERALS</v>
          </cell>
        </row>
      </sheetData>
      <sheetData sheetId="571">
        <row r="7">
          <cell r="E7" t="str">
            <v>PT NEWCREST SUMATRA MINERALS</v>
          </cell>
        </row>
      </sheetData>
      <sheetData sheetId="572">
        <row r="7">
          <cell r="E7" t="str">
            <v>PT NEWCREST SUMATRA MINERALS</v>
          </cell>
        </row>
      </sheetData>
      <sheetData sheetId="573">
        <row r="36">
          <cell r="G36">
            <v>0</v>
          </cell>
        </row>
      </sheetData>
      <sheetData sheetId="574">
        <row r="7">
          <cell r="E7" t="str">
            <v>PT NEWCREST SUMATRA MINERALS</v>
          </cell>
        </row>
      </sheetData>
      <sheetData sheetId="575">
        <row r="31">
          <cell r="R31">
            <v>0</v>
          </cell>
        </row>
      </sheetData>
      <sheetData sheetId="576">
        <row r="7">
          <cell r="E7" t="str">
            <v>PT NEWCREST SUMATRA MINERALS</v>
          </cell>
        </row>
      </sheetData>
      <sheetData sheetId="577">
        <row r="7">
          <cell r="E7" t="str">
            <v>PT NEWCREST SUMATRA MINERALS</v>
          </cell>
        </row>
      </sheetData>
      <sheetData sheetId="578">
        <row r="7">
          <cell r="E7" t="str">
            <v>PT NEWCREST SUMATRA MINERALS</v>
          </cell>
        </row>
      </sheetData>
      <sheetData sheetId="579">
        <row r="7">
          <cell r="E7" t="str">
            <v>PT NEWCREST SUMATRA MINERALS</v>
          </cell>
        </row>
      </sheetData>
      <sheetData sheetId="580">
        <row r="7">
          <cell r="E7" t="str">
            <v>PT NEWCREST SUMATRA MINERALS</v>
          </cell>
        </row>
      </sheetData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>
        <row r="31">
          <cell r="R31">
            <v>0</v>
          </cell>
        </row>
      </sheetData>
      <sheetData sheetId="594">
        <row r="31">
          <cell r="R31">
            <v>0</v>
          </cell>
        </row>
      </sheetData>
      <sheetData sheetId="595">
        <row r="31">
          <cell r="R31">
            <v>0</v>
          </cell>
        </row>
      </sheetData>
      <sheetData sheetId="596" refreshError="1"/>
      <sheetData sheetId="597" refreshError="1"/>
      <sheetData sheetId="598" refreshError="1"/>
      <sheetData sheetId="599" refreshError="1"/>
      <sheetData sheetId="600">
        <row r="7">
          <cell r="E7" t="str">
            <v>PT NEWCREST SUMATRA MINERALS</v>
          </cell>
        </row>
      </sheetData>
      <sheetData sheetId="601">
        <row r="7">
          <cell r="E7" t="str">
            <v>PT NEWCREST SUMATRA MINERALS</v>
          </cell>
        </row>
      </sheetData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>
        <row r="7">
          <cell r="E7" t="str">
            <v>PT NEWCREST SUMATRA MINERALS</v>
          </cell>
        </row>
      </sheetData>
      <sheetData sheetId="610">
        <row r="7">
          <cell r="E7" t="str">
            <v>PT NEWCREST SUMATRA MINERALS</v>
          </cell>
        </row>
      </sheetData>
      <sheetData sheetId="611">
        <row r="7">
          <cell r="E7" t="str">
            <v>PT NEWCREST SUMATRA MINERALS</v>
          </cell>
        </row>
      </sheetData>
      <sheetData sheetId="612">
        <row r="7">
          <cell r="E7" t="str">
            <v>PT NEWCREST SUMATRA MINERALS</v>
          </cell>
        </row>
      </sheetData>
      <sheetData sheetId="613">
        <row r="31">
          <cell r="R31">
            <v>0</v>
          </cell>
        </row>
      </sheetData>
      <sheetData sheetId="614" refreshError="1"/>
      <sheetData sheetId="615" refreshError="1"/>
      <sheetData sheetId="616">
        <row r="7">
          <cell r="E7" t="str">
            <v>PT NEWCREST SUMATRA MINERALS</v>
          </cell>
        </row>
      </sheetData>
      <sheetData sheetId="617">
        <row r="7">
          <cell r="E7" t="str">
            <v>PT NEWCREST SUMATRA MINERALS</v>
          </cell>
        </row>
      </sheetData>
      <sheetData sheetId="618">
        <row r="7">
          <cell r="E7" t="str">
            <v>PT NEWCREST SUMATRA MINERALS</v>
          </cell>
        </row>
      </sheetData>
      <sheetData sheetId="619">
        <row r="7">
          <cell r="E7" t="str">
            <v>PT NEWCREST SUMATRA MINERALS</v>
          </cell>
        </row>
      </sheetData>
      <sheetData sheetId="620">
        <row r="7">
          <cell r="E7" t="str">
            <v>PT NEWCREST SUMATRA MINERALS</v>
          </cell>
        </row>
      </sheetData>
      <sheetData sheetId="621">
        <row r="7">
          <cell r="E7" t="str">
            <v>PT NEWCREST SUMATRA MINERALS</v>
          </cell>
        </row>
      </sheetData>
      <sheetData sheetId="622">
        <row r="7">
          <cell r="E7" t="str">
            <v>PT NEWCREST SUMATRA MINERALS</v>
          </cell>
        </row>
      </sheetData>
      <sheetData sheetId="623">
        <row r="7">
          <cell r="E7" t="str">
            <v>PT NEWCREST SUMATRA MINERALS</v>
          </cell>
        </row>
      </sheetData>
      <sheetData sheetId="624">
        <row r="7">
          <cell r="E7" t="str">
            <v>PT NEWCREST SUMATRA MINERALS</v>
          </cell>
        </row>
      </sheetData>
      <sheetData sheetId="625">
        <row r="7">
          <cell r="E7" t="str">
            <v>PT NEWCREST SUMATRA MINERALS</v>
          </cell>
        </row>
      </sheetData>
      <sheetData sheetId="626">
        <row r="7">
          <cell r="E7" t="str">
            <v>PT NEWCREST SUMATRA MINERALS</v>
          </cell>
        </row>
      </sheetData>
      <sheetData sheetId="627">
        <row r="7">
          <cell r="E7" t="str">
            <v>PT NEWCREST SUMATRA MINERALS</v>
          </cell>
        </row>
      </sheetData>
      <sheetData sheetId="628">
        <row r="7">
          <cell r="E7" t="str">
            <v>PT NEWCREST SUMATRA MINERALS</v>
          </cell>
        </row>
      </sheetData>
      <sheetData sheetId="629">
        <row r="7">
          <cell r="E7" t="str">
            <v>PT NEWCREST SUMATRA MINERALS</v>
          </cell>
        </row>
      </sheetData>
      <sheetData sheetId="630">
        <row r="7">
          <cell r="E7" t="str">
            <v>PT NEWCREST SUMATRA MINERALS</v>
          </cell>
        </row>
      </sheetData>
      <sheetData sheetId="631">
        <row r="7">
          <cell r="E7" t="str">
            <v>PT NEWCREST SUMATRA MINERALS</v>
          </cell>
        </row>
      </sheetData>
      <sheetData sheetId="632">
        <row r="7">
          <cell r="E7" t="str">
            <v>PT NEWCREST SUMATRA MINERALS</v>
          </cell>
        </row>
      </sheetData>
      <sheetData sheetId="633">
        <row r="7">
          <cell r="E7" t="str">
            <v>PT NEWCREST SUMATRA MINERALS</v>
          </cell>
        </row>
      </sheetData>
      <sheetData sheetId="634">
        <row r="7">
          <cell r="E7" t="str">
            <v>PT NEWCREST SUMATRA MINERALS</v>
          </cell>
        </row>
      </sheetData>
      <sheetData sheetId="635">
        <row r="7">
          <cell r="E7" t="str">
            <v>PT NEWCREST SUMATRA MINERALS</v>
          </cell>
        </row>
      </sheetData>
      <sheetData sheetId="636">
        <row r="7">
          <cell r="E7" t="str">
            <v>PT NEWCREST SUMATRA MINERALS</v>
          </cell>
        </row>
      </sheetData>
      <sheetData sheetId="637">
        <row r="7">
          <cell r="E7" t="str">
            <v>PT NEWCREST SUMATRA MINERALS</v>
          </cell>
        </row>
      </sheetData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>
        <row r="7">
          <cell r="E7" t="str">
            <v>PT NEWCREST SUMATRA MINERALS</v>
          </cell>
        </row>
      </sheetData>
      <sheetData sheetId="672">
        <row r="7">
          <cell r="E7" t="str">
            <v>PT NEWCREST SUMATRA MINERALS</v>
          </cell>
        </row>
      </sheetData>
      <sheetData sheetId="673">
        <row r="7">
          <cell r="E7" t="str">
            <v>PT NEWCREST SUMATRA MINERALS</v>
          </cell>
        </row>
      </sheetData>
      <sheetData sheetId="674">
        <row r="7">
          <cell r="E7" t="str">
            <v>PT NEWCREST SUMATRA MINERALS</v>
          </cell>
        </row>
      </sheetData>
      <sheetData sheetId="675">
        <row r="7">
          <cell r="E7" t="str">
            <v>PT NEWCREST SUMATRA MINERALS</v>
          </cell>
        </row>
      </sheetData>
      <sheetData sheetId="676">
        <row r="31">
          <cell r="R31">
            <v>0</v>
          </cell>
        </row>
      </sheetData>
      <sheetData sheetId="677">
        <row r="31">
          <cell r="R31">
            <v>0</v>
          </cell>
        </row>
      </sheetData>
      <sheetData sheetId="678">
        <row r="7">
          <cell r="E7" t="str">
            <v>PT NEWCREST SUMATRA MINERALS</v>
          </cell>
        </row>
      </sheetData>
      <sheetData sheetId="679">
        <row r="7">
          <cell r="E7" t="str">
            <v>PT NEWCREST SUMATRA MINERALS</v>
          </cell>
        </row>
      </sheetData>
      <sheetData sheetId="680">
        <row r="7">
          <cell r="E7" t="str">
            <v>PT NEWCREST SUMATRA MINERALS</v>
          </cell>
        </row>
      </sheetData>
      <sheetData sheetId="681">
        <row r="7">
          <cell r="E7" t="str">
            <v>PT NEWCREST SUMATRA MINERALS</v>
          </cell>
        </row>
      </sheetData>
      <sheetData sheetId="682">
        <row r="7">
          <cell r="E7" t="str">
            <v>PT NEWCREST SUMATRA MINERALS</v>
          </cell>
        </row>
      </sheetData>
      <sheetData sheetId="683">
        <row r="7">
          <cell r="E7" t="str">
            <v>PT NEWCREST SUMATRA MINERALS</v>
          </cell>
        </row>
      </sheetData>
      <sheetData sheetId="684">
        <row r="7">
          <cell r="E7" t="str">
            <v>PT NEWCREST SUMATRA MINERALS</v>
          </cell>
        </row>
      </sheetData>
      <sheetData sheetId="685">
        <row r="7">
          <cell r="E7" t="str">
            <v>PT NEWCREST SUMATRA MINERALS</v>
          </cell>
        </row>
      </sheetData>
      <sheetData sheetId="686"/>
      <sheetData sheetId="687">
        <row r="7">
          <cell r="E7" t="str">
            <v>PT NEWCREST SUMATRA MINERALS</v>
          </cell>
        </row>
      </sheetData>
      <sheetData sheetId="688">
        <row r="31">
          <cell r="R31">
            <v>0</v>
          </cell>
        </row>
      </sheetData>
      <sheetData sheetId="689">
        <row r="7">
          <cell r="E7" t="str">
            <v>PT NEWCREST SUMATRA MINERALS</v>
          </cell>
        </row>
      </sheetData>
      <sheetData sheetId="690"/>
      <sheetData sheetId="691">
        <row r="7">
          <cell r="E7" t="str">
            <v>PT NEWCREST SUMATRA MINERALS</v>
          </cell>
        </row>
      </sheetData>
      <sheetData sheetId="692"/>
      <sheetData sheetId="693">
        <row r="7">
          <cell r="E7" t="str">
            <v>PT NEWCREST SUMATRA MINERALS</v>
          </cell>
        </row>
      </sheetData>
      <sheetData sheetId="694">
        <row r="7">
          <cell r="E7" t="str">
            <v>PT NEWCREST SUMATRA MINERALS</v>
          </cell>
        </row>
      </sheetData>
      <sheetData sheetId="695">
        <row r="7">
          <cell r="E7" t="str">
            <v>PT NEWCREST SUMATRA MINERALS</v>
          </cell>
        </row>
      </sheetData>
      <sheetData sheetId="696">
        <row r="31">
          <cell r="R31">
            <v>0</v>
          </cell>
        </row>
      </sheetData>
      <sheetData sheetId="697">
        <row r="31">
          <cell r="R31">
            <v>0</v>
          </cell>
        </row>
      </sheetData>
      <sheetData sheetId="698">
        <row r="31">
          <cell r="R31">
            <v>0</v>
          </cell>
        </row>
      </sheetData>
      <sheetData sheetId="699">
        <row r="7">
          <cell r="E7" t="str">
            <v>PT NEWCREST SUMATRA MINERALS</v>
          </cell>
        </row>
      </sheetData>
      <sheetData sheetId="700">
        <row r="36">
          <cell r="G36">
            <v>0</v>
          </cell>
        </row>
      </sheetData>
      <sheetData sheetId="701">
        <row r="36">
          <cell r="G36">
            <v>0</v>
          </cell>
        </row>
      </sheetData>
      <sheetData sheetId="702">
        <row r="31">
          <cell r="R31">
            <v>0</v>
          </cell>
        </row>
      </sheetData>
      <sheetData sheetId="703">
        <row r="31">
          <cell r="R31">
            <v>0</v>
          </cell>
        </row>
      </sheetData>
      <sheetData sheetId="704"/>
      <sheetData sheetId="705">
        <row r="7">
          <cell r="E7" t="str">
            <v>PT NEWCREST SUMATRA MINERALS</v>
          </cell>
        </row>
      </sheetData>
      <sheetData sheetId="706">
        <row r="7">
          <cell r="E7" t="str">
            <v>PT NEWCREST SUMATRA MINERALS</v>
          </cell>
        </row>
      </sheetData>
      <sheetData sheetId="707">
        <row r="7">
          <cell r="E7" t="str">
            <v>PT NEWCREST SUMATRA MINERALS</v>
          </cell>
        </row>
      </sheetData>
      <sheetData sheetId="708">
        <row r="36">
          <cell r="G36">
            <v>0</v>
          </cell>
        </row>
      </sheetData>
      <sheetData sheetId="709">
        <row r="31">
          <cell r="R31">
            <v>0</v>
          </cell>
        </row>
      </sheetData>
      <sheetData sheetId="710"/>
      <sheetData sheetId="711">
        <row r="7">
          <cell r="E7" t="str">
            <v>PT NEWCREST SUMATRA MINERALS</v>
          </cell>
        </row>
      </sheetData>
      <sheetData sheetId="712">
        <row r="36">
          <cell r="G36">
            <v>0</v>
          </cell>
        </row>
      </sheetData>
      <sheetData sheetId="713">
        <row r="7">
          <cell r="E7" t="str">
            <v>PT NEWCREST SUMATRA MINERALS</v>
          </cell>
        </row>
      </sheetData>
      <sheetData sheetId="714">
        <row r="36">
          <cell r="G36">
            <v>0</v>
          </cell>
        </row>
      </sheetData>
      <sheetData sheetId="715">
        <row r="31">
          <cell r="R31">
            <v>0</v>
          </cell>
        </row>
      </sheetData>
      <sheetData sheetId="716">
        <row r="7">
          <cell r="E7" t="str">
            <v>PT NEWCREST SUMATRA MINERALS</v>
          </cell>
        </row>
      </sheetData>
      <sheetData sheetId="717">
        <row r="31">
          <cell r="R31">
            <v>0</v>
          </cell>
        </row>
      </sheetData>
      <sheetData sheetId="718">
        <row r="7">
          <cell r="E7" t="str">
            <v>PT NEWCREST SUMATRA MINERALS</v>
          </cell>
        </row>
      </sheetData>
      <sheetData sheetId="719">
        <row r="7">
          <cell r="E7" t="str">
            <v>PT NEWCREST SUMATRA MINERALS</v>
          </cell>
        </row>
      </sheetData>
      <sheetData sheetId="720">
        <row r="7">
          <cell r="E7" t="str">
            <v>PT NEWCREST SUMATRA MINERALS</v>
          </cell>
        </row>
      </sheetData>
      <sheetData sheetId="721">
        <row r="7">
          <cell r="E7" t="str">
            <v>PT NEWCREST SUMATRA MINERALS</v>
          </cell>
        </row>
      </sheetData>
      <sheetData sheetId="722">
        <row r="7">
          <cell r="E7" t="str">
            <v>PT NEWCREST SUMATRA MINERALS</v>
          </cell>
        </row>
      </sheetData>
      <sheetData sheetId="723">
        <row r="7">
          <cell r="E7" t="str">
            <v>PT NEWCREST SUMATRA MINERALS</v>
          </cell>
        </row>
      </sheetData>
      <sheetData sheetId="724">
        <row r="7">
          <cell r="E7" t="str">
            <v>PT NEWCREST SUMATRA MINERALS</v>
          </cell>
        </row>
      </sheetData>
      <sheetData sheetId="725">
        <row r="7">
          <cell r="E7" t="str">
            <v>PT NEWCREST SUMATRA MINERALS</v>
          </cell>
        </row>
      </sheetData>
      <sheetData sheetId="726">
        <row r="7">
          <cell r="E7" t="str">
            <v>PT NEWCREST SUMATRA MINERALS</v>
          </cell>
        </row>
      </sheetData>
      <sheetData sheetId="727">
        <row r="7">
          <cell r="E7" t="str">
            <v>PT NEWCREST SUMATRA MINERALS</v>
          </cell>
        </row>
      </sheetData>
      <sheetData sheetId="728">
        <row r="7">
          <cell r="E7" t="str">
            <v>PT NEWCREST SUMATRA MINERALS</v>
          </cell>
        </row>
      </sheetData>
      <sheetData sheetId="729">
        <row r="7">
          <cell r="E7" t="str">
            <v>PT NEWCREST SUMATRA MINERALS</v>
          </cell>
        </row>
      </sheetData>
      <sheetData sheetId="730">
        <row r="7">
          <cell r="E7" t="str">
            <v>PT NEWCREST SUMATRA MINERALS</v>
          </cell>
        </row>
      </sheetData>
      <sheetData sheetId="731">
        <row r="7">
          <cell r="E7" t="str">
            <v>PT NEWCREST SUMATRA MINERALS</v>
          </cell>
        </row>
      </sheetData>
      <sheetData sheetId="732">
        <row r="7">
          <cell r="E7" t="str">
            <v>PT NEWCREST SUMATRA MINERALS</v>
          </cell>
        </row>
      </sheetData>
      <sheetData sheetId="733">
        <row r="7">
          <cell r="E7" t="str">
            <v>PT NEWCREST SUMATRA MINERALS</v>
          </cell>
        </row>
      </sheetData>
      <sheetData sheetId="734">
        <row r="7">
          <cell r="E7" t="str">
            <v>PT NEWCREST SUMATRA MINERALS</v>
          </cell>
        </row>
      </sheetData>
      <sheetData sheetId="735">
        <row r="7">
          <cell r="E7" t="str">
            <v>PT NEWCREST SUMATRA MINERALS</v>
          </cell>
        </row>
      </sheetData>
      <sheetData sheetId="736">
        <row r="7">
          <cell r="E7" t="str">
            <v>PT NEWCREST SUMATRA MINERALS</v>
          </cell>
        </row>
      </sheetData>
      <sheetData sheetId="737">
        <row r="7">
          <cell r="E7" t="str">
            <v>PT NEWCREST SUMATRA MINERALS</v>
          </cell>
        </row>
      </sheetData>
      <sheetData sheetId="738">
        <row r="7">
          <cell r="E7" t="str">
            <v>PT NEWCREST SUMATRA MINERALS</v>
          </cell>
        </row>
      </sheetData>
      <sheetData sheetId="739">
        <row r="7">
          <cell r="E7" t="str">
            <v>PT NEWCREST SUMATRA MINERALS</v>
          </cell>
        </row>
      </sheetData>
      <sheetData sheetId="740">
        <row r="7">
          <cell r="E7" t="str">
            <v>PT NEWCREST SUMATRA MINERALS</v>
          </cell>
        </row>
      </sheetData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>
        <row r="7">
          <cell r="E7" t="str">
            <v>PT NEWCREST SUMATRA MINERALS</v>
          </cell>
        </row>
      </sheetData>
      <sheetData sheetId="772">
        <row r="7">
          <cell r="E7" t="str">
            <v>PT NEWCREST SUMATRA MINERALS</v>
          </cell>
        </row>
      </sheetData>
      <sheetData sheetId="773"/>
      <sheetData sheetId="774"/>
      <sheetData sheetId="775">
        <row r="7">
          <cell r="E7" t="str">
            <v>PT NEWCREST SUMATRA MINERALS</v>
          </cell>
        </row>
      </sheetData>
      <sheetData sheetId="776"/>
      <sheetData sheetId="777">
        <row r="7">
          <cell r="E7" t="str">
            <v>PT NEWCREST SUMATRA MINERALS</v>
          </cell>
        </row>
      </sheetData>
      <sheetData sheetId="778">
        <row r="7">
          <cell r="E7" t="str">
            <v>PT NEWCREST SUMATRA MINERALS</v>
          </cell>
        </row>
      </sheetData>
      <sheetData sheetId="779">
        <row r="7">
          <cell r="E7" t="str">
            <v>PT NEWCREST SUMATRA MINERALS</v>
          </cell>
        </row>
      </sheetData>
      <sheetData sheetId="780">
        <row r="7">
          <cell r="E7" t="str">
            <v>PT NEWCREST SUMATRA MINERALS</v>
          </cell>
        </row>
      </sheetData>
      <sheetData sheetId="781">
        <row r="7">
          <cell r="E7" t="str">
            <v>PT NEWCREST SUMATRA MINERALS</v>
          </cell>
        </row>
      </sheetData>
      <sheetData sheetId="782">
        <row r="7">
          <cell r="E7" t="str">
            <v>PT NEWCREST SUMATRA MINERALS</v>
          </cell>
        </row>
      </sheetData>
      <sheetData sheetId="783"/>
      <sheetData sheetId="784"/>
      <sheetData sheetId="785"/>
      <sheetData sheetId="786">
        <row r="7">
          <cell r="E7" t="str">
            <v>PT NEWCREST SUMATRA MINERALS</v>
          </cell>
        </row>
      </sheetData>
      <sheetData sheetId="787">
        <row r="7">
          <cell r="E7" t="str">
            <v>PT NEWCREST SUMATRA MINERALS</v>
          </cell>
        </row>
      </sheetData>
      <sheetData sheetId="788">
        <row r="7">
          <cell r="E7" t="str">
            <v>PT NEWCREST SUMATRA MINERALS</v>
          </cell>
        </row>
      </sheetData>
      <sheetData sheetId="789">
        <row r="31">
          <cell r="R31">
            <v>0</v>
          </cell>
        </row>
      </sheetData>
      <sheetData sheetId="790">
        <row r="7">
          <cell r="E7" t="str">
            <v>PT NEWCREST SUMATRA MINERALS</v>
          </cell>
        </row>
      </sheetData>
      <sheetData sheetId="791">
        <row r="7">
          <cell r="E7" t="str">
            <v>PT NEWCREST SUMATRA MINERALS</v>
          </cell>
        </row>
      </sheetData>
      <sheetData sheetId="792"/>
      <sheetData sheetId="793">
        <row r="7">
          <cell r="E7" t="str">
            <v>PT NEWCREST SUMATRA MINERALS</v>
          </cell>
        </row>
      </sheetData>
      <sheetData sheetId="794"/>
      <sheetData sheetId="795">
        <row r="7">
          <cell r="E7" t="str">
            <v>PT NEWCREST SUMATRA MINERALS</v>
          </cell>
        </row>
      </sheetData>
      <sheetData sheetId="796">
        <row r="7">
          <cell r="E7" t="str">
            <v>PT NEWCREST SUMATRA MINERALS</v>
          </cell>
        </row>
      </sheetData>
      <sheetData sheetId="797">
        <row r="7">
          <cell r="E7" t="str">
            <v>PT NEWCREST SUMATRA MINERALS</v>
          </cell>
        </row>
      </sheetData>
      <sheetData sheetId="798">
        <row r="7">
          <cell r="E7" t="str">
            <v>PT NEWCREST SUMATRA MINERALS</v>
          </cell>
        </row>
      </sheetData>
      <sheetData sheetId="799">
        <row r="7">
          <cell r="E7" t="str">
            <v>PT NEWCREST SUMATRA MINERALS</v>
          </cell>
        </row>
      </sheetData>
      <sheetData sheetId="800">
        <row r="7">
          <cell r="E7" t="str">
            <v>PT NEWCREST SUMATRA MINERALS</v>
          </cell>
        </row>
      </sheetData>
      <sheetData sheetId="801">
        <row r="7">
          <cell r="E7" t="str">
            <v>PT NEWCREST SUMATRA MINERALS</v>
          </cell>
        </row>
      </sheetData>
      <sheetData sheetId="802">
        <row r="7">
          <cell r="E7" t="str">
            <v>PT NEWCREST SUMATRA MINERALS</v>
          </cell>
        </row>
      </sheetData>
      <sheetData sheetId="803">
        <row r="7">
          <cell r="E7" t="str">
            <v>PT NEWCREST SUMATRA MINERALS</v>
          </cell>
        </row>
      </sheetData>
      <sheetData sheetId="804">
        <row r="7">
          <cell r="E7" t="str">
            <v>PT NEWCREST SUMATRA MINERALS</v>
          </cell>
        </row>
      </sheetData>
      <sheetData sheetId="805">
        <row r="7">
          <cell r="E7" t="str">
            <v>PT NEWCREST SUMATRA MINERALS</v>
          </cell>
        </row>
      </sheetData>
      <sheetData sheetId="806">
        <row r="7">
          <cell r="E7" t="str">
            <v>PT NEWCREST SUMATRA MINERALS</v>
          </cell>
        </row>
      </sheetData>
      <sheetData sheetId="807">
        <row r="7">
          <cell r="E7" t="str">
            <v>PT NEWCREST SUMATRA MINERALS</v>
          </cell>
        </row>
      </sheetData>
      <sheetData sheetId="808">
        <row r="7">
          <cell r="E7" t="str">
            <v>PT NEWCREST SUMATRA MINERALS</v>
          </cell>
        </row>
      </sheetData>
      <sheetData sheetId="809">
        <row r="7">
          <cell r="E7" t="str">
            <v>PT NEWCREST SUMATRA MINERALS</v>
          </cell>
        </row>
      </sheetData>
      <sheetData sheetId="810">
        <row r="7">
          <cell r="E7" t="str">
            <v>PT NEWCREST SUMATRA MINERALS</v>
          </cell>
        </row>
      </sheetData>
      <sheetData sheetId="811">
        <row r="7">
          <cell r="E7" t="str">
            <v>PT NEWCREST SUMATRA MINERALS</v>
          </cell>
        </row>
      </sheetData>
      <sheetData sheetId="812">
        <row r="7">
          <cell r="E7" t="str">
            <v>PT NEWCREST SUMATRA MINERALS</v>
          </cell>
        </row>
      </sheetData>
      <sheetData sheetId="813">
        <row r="7">
          <cell r="E7" t="str">
            <v>PT NEWCREST SUMATRA MINERALS</v>
          </cell>
        </row>
      </sheetData>
      <sheetData sheetId="814">
        <row r="7">
          <cell r="E7" t="str">
            <v>PT NEWCREST SUMATRA MINERALS</v>
          </cell>
        </row>
      </sheetData>
      <sheetData sheetId="815">
        <row r="7">
          <cell r="E7" t="str">
            <v>PT NEWCREST SUMATRA MINERALS</v>
          </cell>
        </row>
      </sheetData>
      <sheetData sheetId="816">
        <row r="7">
          <cell r="E7" t="str">
            <v>PT NEWCREST SUMATRA MINERALS</v>
          </cell>
        </row>
      </sheetData>
      <sheetData sheetId="817">
        <row r="7">
          <cell r="E7" t="str">
            <v>PT NEWCREST SUMATRA MINERALS</v>
          </cell>
        </row>
      </sheetData>
      <sheetData sheetId="818">
        <row r="7">
          <cell r="E7" t="str">
            <v>PT NEWCREST SUMATRA MINERALS</v>
          </cell>
        </row>
      </sheetData>
      <sheetData sheetId="819">
        <row r="7">
          <cell r="E7" t="str">
            <v>PT NEWCREST SUMATRA MINERALS</v>
          </cell>
        </row>
      </sheetData>
      <sheetData sheetId="820">
        <row r="7">
          <cell r="E7" t="str">
            <v>PT NEWCREST SUMATRA MINERALS</v>
          </cell>
        </row>
      </sheetData>
      <sheetData sheetId="821">
        <row r="7">
          <cell r="E7" t="str">
            <v>PT NEWCREST SUMATRA MINERALS</v>
          </cell>
        </row>
      </sheetData>
      <sheetData sheetId="822">
        <row r="7">
          <cell r="E7" t="str">
            <v>PT NEWCREST SUMATRA MINERALS</v>
          </cell>
        </row>
      </sheetData>
      <sheetData sheetId="823">
        <row r="7">
          <cell r="E7" t="str">
            <v>PT NEWCREST SUMATRA MINERALS</v>
          </cell>
        </row>
      </sheetData>
      <sheetData sheetId="824">
        <row r="7">
          <cell r="E7" t="str">
            <v>PT NEWCREST SUMATRA MINERALS</v>
          </cell>
        </row>
      </sheetData>
      <sheetData sheetId="825">
        <row r="7">
          <cell r="E7" t="str">
            <v>PT NEWCREST SUMATRA MINERALS</v>
          </cell>
        </row>
      </sheetData>
      <sheetData sheetId="826">
        <row r="7">
          <cell r="E7" t="str">
            <v>PT NEWCREST SUMATRA MINERALS</v>
          </cell>
        </row>
      </sheetData>
      <sheetData sheetId="827">
        <row r="7">
          <cell r="E7" t="str">
            <v>PT NEWCREST SUMATRA MINERALS</v>
          </cell>
        </row>
      </sheetData>
      <sheetData sheetId="828">
        <row r="7">
          <cell r="E7" t="str">
            <v>PT NEWCREST SUMATRA MINERALS</v>
          </cell>
        </row>
      </sheetData>
      <sheetData sheetId="829">
        <row r="7">
          <cell r="E7" t="str">
            <v>PT NEWCREST SUMATRA MINERALS</v>
          </cell>
        </row>
      </sheetData>
      <sheetData sheetId="830">
        <row r="7">
          <cell r="E7" t="str">
            <v>PT NEWCREST SUMATRA MINERALS</v>
          </cell>
        </row>
      </sheetData>
      <sheetData sheetId="831">
        <row r="7">
          <cell r="E7" t="str">
            <v>PT NEWCREST SUMATRA MINERALS</v>
          </cell>
        </row>
      </sheetData>
      <sheetData sheetId="832">
        <row r="7">
          <cell r="E7" t="str">
            <v>PT NEWCREST SUMATRA MINERALS</v>
          </cell>
        </row>
      </sheetData>
      <sheetData sheetId="833">
        <row r="7">
          <cell r="E7" t="str">
            <v>PT NEWCREST SUMATRA MINERALS</v>
          </cell>
        </row>
      </sheetData>
      <sheetData sheetId="834">
        <row r="7">
          <cell r="E7" t="str">
            <v>PT NEWCREST SUMATRA MINERALS</v>
          </cell>
        </row>
      </sheetData>
      <sheetData sheetId="835">
        <row r="7">
          <cell r="E7" t="str">
            <v>PT NEWCREST SUMATRA MINERALS</v>
          </cell>
        </row>
      </sheetData>
      <sheetData sheetId="836">
        <row r="31">
          <cell r="R31">
            <v>0</v>
          </cell>
        </row>
      </sheetData>
      <sheetData sheetId="837"/>
      <sheetData sheetId="838">
        <row r="7">
          <cell r="E7" t="str">
            <v>PT NEWCREST SUMATRA MINERALS</v>
          </cell>
        </row>
      </sheetData>
      <sheetData sheetId="839">
        <row r="7">
          <cell r="E7" t="str">
            <v>PT NEWCREST SUMATRA MINERALS</v>
          </cell>
        </row>
      </sheetData>
      <sheetData sheetId="840">
        <row r="7">
          <cell r="E7" t="str">
            <v>PT NEWCREST SUMATRA MINERALS</v>
          </cell>
        </row>
      </sheetData>
      <sheetData sheetId="841">
        <row r="7">
          <cell r="E7" t="str">
            <v>PT NEWCREST SUMATRA MINERALS</v>
          </cell>
        </row>
      </sheetData>
      <sheetData sheetId="842">
        <row r="7">
          <cell r="E7" t="str">
            <v>PT NEWCREST SUMATRA MINERALS</v>
          </cell>
        </row>
      </sheetData>
      <sheetData sheetId="843">
        <row r="7">
          <cell r="E7" t="str">
            <v>PT NEWCREST SUMATRA MINERALS</v>
          </cell>
        </row>
      </sheetData>
      <sheetData sheetId="844">
        <row r="7">
          <cell r="E7" t="str">
            <v>PT NEWCREST SUMATRA MINERALS</v>
          </cell>
        </row>
      </sheetData>
      <sheetData sheetId="845">
        <row r="7">
          <cell r="E7" t="str">
            <v>PT NEWCREST SUMATRA MINERALS</v>
          </cell>
        </row>
      </sheetData>
      <sheetData sheetId="846">
        <row r="7">
          <cell r="E7" t="str">
            <v>PT NEWCREST SUMATRA MINERALS</v>
          </cell>
        </row>
      </sheetData>
      <sheetData sheetId="847">
        <row r="7">
          <cell r="E7" t="str">
            <v>PT NEWCREST SUMATRA MINERALS</v>
          </cell>
        </row>
      </sheetData>
      <sheetData sheetId="848">
        <row r="7">
          <cell r="E7" t="str">
            <v>PT NEWCREST SUMATRA MINERALS</v>
          </cell>
        </row>
      </sheetData>
      <sheetData sheetId="849">
        <row r="7">
          <cell r="E7" t="str">
            <v>PT NEWCREST SUMATRA MINERALS</v>
          </cell>
        </row>
      </sheetData>
      <sheetData sheetId="850">
        <row r="7">
          <cell r="E7" t="str">
            <v>PT NEWCREST SUMATRA MINERALS</v>
          </cell>
        </row>
      </sheetData>
      <sheetData sheetId="851">
        <row r="7">
          <cell r="E7" t="str">
            <v>PT NEWCREST SUMATRA MINERALS</v>
          </cell>
        </row>
      </sheetData>
      <sheetData sheetId="852">
        <row r="7">
          <cell r="E7" t="str">
            <v>PT NEWCREST SUMATRA MINERALS</v>
          </cell>
        </row>
      </sheetData>
      <sheetData sheetId="853">
        <row r="7">
          <cell r="E7" t="str">
            <v>PT NEWCREST SUMATRA MINERALS</v>
          </cell>
        </row>
      </sheetData>
      <sheetData sheetId="854">
        <row r="7">
          <cell r="E7" t="str">
            <v>PT NEWCREST SUMATRA MINERALS</v>
          </cell>
        </row>
      </sheetData>
      <sheetData sheetId="855">
        <row r="7">
          <cell r="E7" t="str">
            <v>PT NEWCREST SUMATRA MINERALS</v>
          </cell>
        </row>
      </sheetData>
      <sheetData sheetId="856">
        <row r="7">
          <cell r="E7" t="str">
            <v>PT NEWCREST SUMATRA MINERALS</v>
          </cell>
        </row>
      </sheetData>
      <sheetData sheetId="857">
        <row r="7">
          <cell r="E7" t="str">
            <v>PT NEWCREST SUMATRA MINERALS</v>
          </cell>
        </row>
      </sheetData>
      <sheetData sheetId="858">
        <row r="7">
          <cell r="E7" t="str">
            <v>PT NEWCREST SUMATRA MINERALS</v>
          </cell>
        </row>
      </sheetData>
      <sheetData sheetId="859">
        <row r="7">
          <cell r="E7" t="str">
            <v>PT NEWCREST SUMATRA MINERALS</v>
          </cell>
        </row>
      </sheetData>
      <sheetData sheetId="860"/>
      <sheetData sheetId="861"/>
      <sheetData sheetId="862">
        <row r="7">
          <cell r="E7" t="str">
            <v>PT NEWCREST SUMATRA MINERALS</v>
          </cell>
        </row>
      </sheetData>
      <sheetData sheetId="863">
        <row r="36">
          <cell r="G36">
            <v>0</v>
          </cell>
        </row>
      </sheetData>
      <sheetData sheetId="864">
        <row r="7">
          <cell r="E7" t="str">
            <v>PT NEWCREST SUMATRA MINERALS</v>
          </cell>
        </row>
      </sheetData>
      <sheetData sheetId="865">
        <row r="31">
          <cell r="R31">
            <v>0</v>
          </cell>
        </row>
      </sheetData>
      <sheetData sheetId="866">
        <row r="7">
          <cell r="E7" t="str">
            <v>PT NEWCREST SUMATRA MINERALS</v>
          </cell>
        </row>
      </sheetData>
      <sheetData sheetId="867">
        <row r="7">
          <cell r="E7" t="str">
            <v>PT NEWCREST SUMATRA MINERALS</v>
          </cell>
        </row>
      </sheetData>
      <sheetData sheetId="868">
        <row r="7">
          <cell r="E7" t="str">
            <v>PT NEWCREST SUMATRA MINERALS</v>
          </cell>
        </row>
      </sheetData>
      <sheetData sheetId="869">
        <row r="7">
          <cell r="E7" t="str">
            <v>PT NEWCREST SUMATRA MINERALS</v>
          </cell>
        </row>
      </sheetData>
      <sheetData sheetId="870">
        <row r="7">
          <cell r="E7" t="str">
            <v>PT NEWCREST SUMATRA MINERALS</v>
          </cell>
        </row>
      </sheetData>
      <sheetData sheetId="871">
        <row r="7">
          <cell r="E7" t="str">
            <v>PT NEWCREST SUMATRA MINERALS</v>
          </cell>
        </row>
      </sheetData>
      <sheetData sheetId="872">
        <row r="7">
          <cell r="E7" t="str">
            <v>PT NEWCREST SUMATRA MINERALS</v>
          </cell>
        </row>
      </sheetData>
      <sheetData sheetId="873">
        <row r="31">
          <cell r="R31">
            <v>0</v>
          </cell>
        </row>
      </sheetData>
      <sheetData sheetId="874">
        <row r="7">
          <cell r="E7" t="str">
            <v>PT NEWCREST SUMATRA MINERALS</v>
          </cell>
        </row>
      </sheetData>
      <sheetData sheetId="875">
        <row r="7">
          <cell r="E7" t="str">
            <v>PT NEWCREST SUMATRA MINERALS</v>
          </cell>
        </row>
      </sheetData>
      <sheetData sheetId="876">
        <row r="7">
          <cell r="E7" t="str">
            <v>PT NEWCREST SUMATRA MINERALS</v>
          </cell>
        </row>
      </sheetData>
      <sheetData sheetId="877">
        <row r="7">
          <cell r="E7" t="str">
            <v>PT NEWCREST SUMATRA MINERALS</v>
          </cell>
        </row>
      </sheetData>
      <sheetData sheetId="878">
        <row r="7">
          <cell r="E7" t="str">
            <v>PT NEWCREST SUMATRA MINERALS</v>
          </cell>
        </row>
      </sheetData>
      <sheetData sheetId="879">
        <row r="7">
          <cell r="E7" t="str">
            <v>PT NEWCREST SUMATRA MINERALS</v>
          </cell>
        </row>
      </sheetData>
      <sheetData sheetId="880">
        <row r="7">
          <cell r="E7" t="str">
            <v>PT NEWCREST SUMATRA MINERALS</v>
          </cell>
        </row>
      </sheetData>
      <sheetData sheetId="881">
        <row r="7">
          <cell r="E7" t="str">
            <v>PT NEWCREST SUMATRA MINERALS</v>
          </cell>
        </row>
      </sheetData>
      <sheetData sheetId="882">
        <row r="7">
          <cell r="E7" t="str">
            <v>PT NEWCREST SUMATRA MINERALS</v>
          </cell>
        </row>
      </sheetData>
      <sheetData sheetId="883">
        <row r="7">
          <cell r="E7" t="str">
            <v>PT NEWCREST SUMATRA MINERALS</v>
          </cell>
        </row>
      </sheetData>
      <sheetData sheetId="884">
        <row r="7">
          <cell r="E7" t="str">
            <v>PT NEWCREST SUMATRA MINERALS</v>
          </cell>
        </row>
      </sheetData>
      <sheetData sheetId="885">
        <row r="7">
          <cell r="E7" t="str">
            <v>PT NEWCREST SUMATRA MINERALS</v>
          </cell>
        </row>
      </sheetData>
      <sheetData sheetId="886">
        <row r="7">
          <cell r="E7" t="str">
            <v>PT NEWCREST SUMATRA MINERALS</v>
          </cell>
        </row>
      </sheetData>
      <sheetData sheetId="887">
        <row r="7">
          <cell r="E7" t="str">
            <v>PT NEWCREST SUMATRA MINERALS</v>
          </cell>
        </row>
      </sheetData>
      <sheetData sheetId="888">
        <row r="7">
          <cell r="E7" t="str">
            <v>PT NEWCREST SUMATRA MINERALS</v>
          </cell>
        </row>
      </sheetData>
      <sheetData sheetId="889">
        <row r="31">
          <cell r="R31">
            <v>0</v>
          </cell>
        </row>
      </sheetData>
      <sheetData sheetId="890">
        <row r="7">
          <cell r="E7" t="str">
            <v>PT NEWCREST SUMATRA MINERALS</v>
          </cell>
        </row>
      </sheetData>
      <sheetData sheetId="891">
        <row r="31">
          <cell r="R31">
            <v>0</v>
          </cell>
        </row>
      </sheetData>
      <sheetData sheetId="892">
        <row r="7">
          <cell r="E7" t="str">
            <v>PT NEWCREST SUMATRA MINERALS</v>
          </cell>
        </row>
      </sheetData>
      <sheetData sheetId="893">
        <row r="7">
          <cell r="E7" t="str">
            <v>PT NEWCREST SUMATRA MINERALS</v>
          </cell>
        </row>
      </sheetData>
      <sheetData sheetId="894"/>
      <sheetData sheetId="895"/>
      <sheetData sheetId="896">
        <row r="7">
          <cell r="E7" t="str">
            <v>PT NEWCREST SUMATRA MINERALS</v>
          </cell>
        </row>
      </sheetData>
      <sheetData sheetId="897">
        <row r="7">
          <cell r="E7" t="str">
            <v>PT NEWCREST SUMATRA MINERALS</v>
          </cell>
        </row>
      </sheetData>
      <sheetData sheetId="898">
        <row r="7">
          <cell r="E7" t="str">
            <v>PT NEWCREST SUMATRA MINERALS</v>
          </cell>
        </row>
      </sheetData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>
        <row r="7">
          <cell r="E7" t="str">
            <v>PT NEWCREST SUMATRA MINERALS</v>
          </cell>
        </row>
      </sheetData>
      <sheetData sheetId="927"/>
      <sheetData sheetId="928">
        <row r="7">
          <cell r="E7" t="str">
            <v>PT NEWCREST SUMATRA MINERALS</v>
          </cell>
        </row>
      </sheetData>
      <sheetData sheetId="929"/>
      <sheetData sheetId="930"/>
      <sheetData sheetId="931"/>
      <sheetData sheetId="932"/>
      <sheetData sheetId="933"/>
      <sheetData sheetId="934"/>
      <sheetData sheetId="935">
        <row r="7">
          <cell r="E7" t="str">
            <v>PT NEWCREST SUMATRA MINERALS</v>
          </cell>
        </row>
      </sheetData>
      <sheetData sheetId="936">
        <row r="7">
          <cell r="E7" t="str">
            <v>PT NEWCREST SUMATRA MINERALS</v>
          </cell>
        </row>
      </sheetData>
      <sheetData sheetId="937">
        <row r="7">
          <cell r="E7" t="str">
            <v>PT NEWCREST SUMATRA MINERALS</v>
          </cell>
        </row>
      </sheetData>
      <sheetData sheetId="938">
        <row r="7">
          <cell r="E7" t="str">
            <v>PT NEWCREST SUMATRA MINERALS</v>
          </cell>
        </row>
      </sheetData>
      <sheetData sheetId="939">
        <row r="7">
          <cell r="E7" t="str">
            <v>PT NEWCREST SUMATRA MINERALS</v>
          </cell>
        </row>
      </sheetData>
      <sheetData sheetId="940">
        <row r="7">
          <cell r="E7" t="str">
            <v>PT NEWCREST SUMATRA MINERALS</v>
          </cell>
        </row>
      </sheetData>
      <sheetData sheetId="941">
        <row r="7">
          <cell r="E7" t="str">
            <v>PT NEWCREST SUMATRA MINERALS</v>
          </cell>
        </row>
      </sheetData>
      <sheetData sheetId="942">
        <row r="7">
          <cell r="E7" t="str">
            <v>PT NEWCREST SUMATRA MINERALS</v>
          </cell>
        </row>
      </sheetData>
      <sheetData sheetId="943"/>
      <sheetData sheetId="944">
        <row r="7">
          <cell r="E7" t="str">
            <v>PT NEWCREST SUMATRA MINERALS</v>
          </cell>
        </row>
      </sheetData>
      <sheetData sheetId="945">
        <row r="7">
          <cell r="E7" t="str">
            <v>PT NEWCREST SUMATRA MINERALS</v>
          </cell>
        </row>
      </sheetData>
      <sheetData sheetId="946">
        <row r="7">
          <cell r="E7" t="str">
            <v>PT NEWCREST SUMATRA MINERALS</v>
          </cell>
        </row>
      </sheetData>
      <sheetData sheetId="947">
        <row r="7">
          <cell r="E7" t="str">
            <v>PT NEWCREST SUMATRA MINERALS</v>
          </cell>
        </row>
      </sheetData>
      <sheetData sheetId="948">
        <row r="7">
          <cell r="E7" t="str">
            <v>PT NEWCREST SUMATRA MINERALS</v>
          </cell>
        </row>
      </sheetData>
      <sheetData sheetId="949">
        <row r="7">
          <cell r="E7" t="str">
            <v>PT NEWCREST SUMATRA MINERALS</v>
          </cell>
        </row>
      </sheetData>
      <sheetData sheetId="950">
        <row r="7">
          <cell r="E7" t="str">
            <v>PT NEWCREST SUMATRA MINERALS</v>
          </cell>
        </row>
      </sheetData>
      <sheetData sheetId="951">
        <row r="7">
          <cell r="E7" t="str">
            <v>PT NEWCREST SUMATRA MINERALS</v>
          </cell>
        </row>
      </sheetData>
      <sheetData sheetId="952">
        <row r="7">
          <cell r="E7" t="str">
            <v>PT NEWCREST SUMATRA MINERALS</v>
          </cell>
        </row>
      </sheetData>
      <sheetData sheetId="953">
        <row r="7">
          <cell r="E7" t="str">
            <v>PT NEWCREST SUMATRA MINERALS</v>
          </cell>
        </row>
      </sheetData>
      <sheetData sheetId="954">
        <row r="7">
          <cell r="E7" t="str">
            <v>PT NEWCREST SUMATRA MINERALS</v>
          </cell>
        </row>
      </sheetData>
      <sheetData sheetId="955">
        <row r="7">
          <cell r="E7" t="str">
            <v>PT NEWCREST SUMATRA MINERALS</v>
          </cell>
        </row>
      </sheetData>
      <sheetData sheetId="956">
        <row r="7">
          <cell r="E7" t="str">
            <v>PT NEWCREST SUMATRA MINERALS</v>
          </cell>
        </row>
      </sheetData>
      <sheetData sheetId="957">
        <row r="7">
          <cell r="E7" t="str">
            <v>PT NEWCREST SUMATRA MINERALS</v>
          </cell>
        </row>
      </sheetData>
      <sheetData sheetId="958">
        <row r="7">
          <cell r="E7" t="str">
            <v>PT NEWCREST SUMATRA MINERALS</v>
          </cell>
        </row>
      </sheetData>
      <sheetData sheetId="959">
        <row r="7">
          <cell r="E7" t="str">
            <v>PT NEWCREST SUMATRA MINERALS</v>
          </cell>
        </row>
      </sheetData>
      <sheetData sheetId="960">
        <row r="7">
          <cell r="E7" t="str">
            <v>PT NEWCREST SUMATRA MINERALS</v>
          </cell>
        </row>
      </sheetData>
      <sheetData sheetId="961">
        <row r="7">
          <cell r="E7" t="str">
            <v>PT NEWCREST SUMATRA MINERALS</v>
          </cell>
        </row>
      </sheetData>
      <sheetData sheetId="962">
        <row r="7">
          <cell r="E7" t="str">
            <v>PT NEWCREST SUMATRA MINERALS</v>
          </cell>
        </row>
      </sheetData>
      <sheetData sheetId="963">
        <row r="7">
          <cell r="E7" t="str">
            <v>PT NEWCREST SUMATRA MINERALS</v>
          </cell>
        </row>
      </sheetData>
      <sheetData sheetId="964">
        <row r="7">
          <cell r="E7" t="str">
            <v>PT NEWCREST SUMATRA MINERALS</v>
          </cell>
        </row>
      </sheetData>
      <sheetData sheetId="965">
        <row r="7">
          <cell r="E7" t="str">
            <v>PT NEWCREST SUMATRA MINERALS</v>
          </cell>
        </row>
      </sheetData>
      <sheetData sheetId="966">
        <row r="7">
          <cell r="E7" t="str">
            <v>PT NEWCREST SUMATRA MINERALS</v>
          </cell>
        </row>
      </sheetData>
      <sheetData sheetId="967">
        <row r="7">
          <cell r="E7" t="str">
            <v>PT NEWCREST SUMATRA MINERALS</v>
          </cell>
        </row>
      </sheetData>
      <sheetData sheetId="968">
        <row r="7">
          <cell r="E7" t="str">
            <v>PT NEWCREST SUMATRA MINERALS</v>
          </cell>
        </row>
      </sheetData>
      <sheetData sheetId="969">
        <row r="7">
          <cell r="E7" t="str">
            <v>PT NEWCREST SUMATRA MINERALS</v>
          </cell>
        </row>
      </sheetData>
      <sheetData sheetId="970">
        <row r="7">
          <cell r="E7" t="str">
            <v>PT NEWCREST SUMATRA MINERALS</v>
          </cell>
        </row>
      </sheetData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>
        <row r="7">
          <cell r="E7" t="str">
            <v>PT NEWCREST SUMATRA MINERALS</v>
          </cell>
        </row>
      </sheetData>
      <sheetData sheetId="988">
        <row r="7">
          <cell r="E7" t="str">
            <v>PT NEWCREST SUMATRA MINERALS</v>
          </cell>
        </row>
      </sheetData>
      <sheetData sheetId="989">
        <row r="7">
          <cell r="E7" t="str">
            <v>PT NEWCREST SUMATRA MINERALS</v>
          </cell>
        </row>
      </sheetData>
      <sheetData sheetId="990">
        <row r="7">
          <cell r="E7" t="str">
            <v>PT NEWCREST SUMATRA MINERALS</v>
          </cell>
        </row>
      </sheetData>
      <sheetData sheetId="991">
        <row r="7">
          <cell r="E7" t="str">
            <v>PT NEWCREST SUMATRA MINERALS</v>
          </cell>
        </row>
      </sheetData>
      <sheetData sheetId="992">
        <row r="7">
          <cell r="E7" t="str">
            <v>PT NEWCREST SUMATRA MINERALS</v>
          </cell>
        </row>
      </sheetData>
      <sheetData sheetId="993">
        <row r="7">
          <cell r="E7" t="str">
            <v>PT NEWCREST SUMATRA MINERALS</v>
          </cell>
        </row>
      </sheetData>
      <sheetData sheetId="994">
        <row r="7">
          <cell r="E7" t="str">
            <v>PT NEWCREST SUMATRA MINERALS</v>
          </cell>
        </row>
      </sheetData>
      <sheetData sheetId="995">
        <row r="7">
          <cell r="E7" t="str">
            <v>PT NEWCREST SUMATRA MINERALS</v>
          </cell>
        </row>
      </sheetData>
      <sheetData sheetId="996">
        <row r="7">
          <cell r="E7" t="str">
            <v>PT NEWCREST SUMATRA MINERALS</v>
          </cell>
        </row>
      </sheetData>
      <sheetData sheetId="997">
        <row r="7">
          <cell r="E7" t="str">
            <v>PT NEWCREST SUMATRA MINERALS</v>
          </cell>
        </row>
      </sheetData>
      <sheetData sheetId="998">
        <row r="7">
          <cell r="E7" t="str">
            <v>PT NEWCREST SUMATRA MINERALS</v>
          </cell>
        </row>
      </sheetData>
      <sheetData sheetId="999">
        <row r="7">
          <cell r="E7" t="str">
            <v>PT NEWCREST SUMATRA MINERALS</v>
          </cell>
        </row>
      </sheetData>
      <sheetData sheetId="1000">
        <row r="7">
          <cell r="E7" t="str">
            <v>PT NEWCREST SUMATRA MINERALS</v>
          </cell>
        </row>
      </sheetData>
      <sheetData sheetId="1001"/>
      <sheetData sheetId="1002">
        <row r="7">
          <cell r="E7" t="str">
            <v>PT NEWCREST SUMATRA MINERALS</v>
          </cell>
        </row>
      </sheetData>
      <sheetData sheetId="1003"/>
      <sheetData sheetId="1004">
        <row r="7">
          <cell r="E7" t="str">
            <v>PT NEWCREST SUMATRA MINERALS</v>
          </cell>
        </row>
      </sheetData>
      <sheetData sheetId="1005">
        <row r="7">
          <cell r="E7" t="str">
            <v>PT NEWCREST SUMATRA MINERALS</v>
          </cell>
        </row>
      </sheetData>
      <sheetData sheetId="1006"/>
      <sheetData sheetId="1007">
        <row r="7">
          <cell r="E7" t="str">
            <v>PT NEWCREST SUMATRA MINERALS</v>
          </cell>
        </row>
      </sheetData>
      <sheetData sheetId="1008"/>
      <sheetData sheetId="1009"/>
      <sheetData sheetId="1010"/>
      <sheetData sheetId="1011"/>
      <sheetData sheetId="1012">
        <row r="7">
          <cell r="E7" t="str">
            <v>PT NEWCREST SUMATRA MINERALS</v>
          </cell>
        </row>
      </sheetData>
      <sheetData sheetId="1013">
        <row r="7">
          <cell r="E7" t="str">
            <v>PT NEWCREST SUMATRA MINERALS</v>
          </cell>
        </row>
      </sheetData>
      <sheetData sheetId="1014">
        <row r="7">
          <cell r="E7" t="str">
            <v>PT NEWCREST SUMATRA MINERALS</v>
          </cell>
        </row>
      </sheetData>
      <sheetData sheetId="1015">
        <row r="7">
          <cell r="E7" t="str">
            <v>PT NEWCREST SUMATRA MINERALS</v>
          </cell>
        </row>
      </sheetData>
      <sheetData sheetId="1016">
        <row r="7">
          <cell r="E7" t="str">
            <v>PT NEWCREST SUMATRA MINERALS</v>
          </cell>
        </row>
      </sheetData>
      <sheetData sheetId="1017">
        <row r="7">
          <cell r="E7" t="str">
            <v>PT NEWCREST SUMATRA MINERALS</v>
          </cell>
        </row>
      </sheetData>
      <sheetData sheetId="1018"/>
      <sheetData sheetId="1019"/>
      <sheetData sheetId="1020">
        <row r="7">
          <cell r="E7" t="str">
            <v>PT NEWCREST SUMATRA MINERALS</v>
          </cell>
        </row>
      </sheetData>
      <sheetData sheetId="1021">
        <row r="7">
          <cell r="E7" t="str">
            <v>PT NEWCREST SUMATRA MINERALS</v>
          </cell>
        </row>
      </sheetData>
      <sheetData sheetId="1022">
        <row r="31">
          <cell r="R31">
            <v>0</v>
          </cell>
        </row>
      </sheetData>
      <sheetData sheetId="1023">
        <row r="31">
          <cell r="R31">
            <v>0</v>
          </cell>
        </row>
      </sheetData>
      <sheetData sheetId="1024">
        <row r="7">
          <cell r="E7" t="str">
            <v>PT NEWCREST SUMATRA MINERALS</v>
          </cell>
        </row>
      </sheetData>
      <sheetData sheetId="1025"/>
      <sheetData sheetId="1026"/>
      <sheetData sheetId="1027">
        <row r="7">
          <cell r="E7" t="str">
            <v>PT NEWCREST SUMATRA MINERALS</v>
          </cell>
        </row>
      </sheetData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>
        <row r="7">
          <cell r="E7" t="str">
            <v>PT NEWCREST SUMATRA MINERALS</v>
          </cell>
        </row>
      </sheetData>
      <sheetData sheetId="1042"/>
      <sheetData sheetId="1043"/>
      <sheetData sheetId="1044"/>
      <sheetData sheetId="1045"/>
      <sheetData sheetId="1046"/>
      <sheetData sheetId="1047"/>
      <sheetData sheetId="1048">
        <row r="7">
          <cell r="E7" t="str">
            <v>PT NEWCREST SUMATRA MINERALS</v>
          </cell>
        </row>
      </sheetData>
      <sheetData sheetId="1049">
        <row r="7">
          <cell r="E7" t="str">
            <v>PT NEWCREST SUMATRA MINERALS</v>
          </cell>
        </row>
      </sheetData>
      <sheetData sheetId="1050">
        <row r="7">
          <cell r="E7" t="str">
            <v>PT NEWCREST SUMATRA MINERALS</v>
          </cell>
        </row>
      </sheetData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>
        <row r="7">
          <cell r="E7" t="str">
            <v>PT NEWCREST SUMATRA MINERALS</v>
          </cell>
        </row>
      </sheetData>
      <sheetData sheetId="1068">
        <row r="7">
          <cell r="E7" t="str">
            <v>PT NEWCREST SUMATRA MINERALS</v>
          </cell>
        </row>
      </sheetData>
      <sheetData sheetId="1069"/>
      <sheetData sheetId="1070"/>
      <sheetData sheetId="1071"/>
      <sheetData sheetId="1072"/>
      <sheetData sheetId="1073"/>
      <sheetData sheetId="1074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>
        <row r="7">
          <cell r="E7" t="str">
            <v>PT NEWCREST SUMATRA MINERALS</v>
          </cell>
        </row>
      </sheetData>
      <sheetData sheetId="1095">
        <row r="7">
          <cell r="E7" t="str">
            <v>PT NEWCREST SUMATRA MINERALS</v>
          </cell>
        </row>
      </sheetData>
      <sheetData sheetId="1096">
        <row r="7">
          <cell r="E7" t="str">
            <v>PT NEWCREST SUMATRA MINERALS</v>
          </cell>
        </row>
      </sheetData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/>
      <sheetData sheetId="1159">
        <row r="7">
          <cell r="E7" t="str">
            <v>PT NEWCREST SUMATRA MINERALS</v>
          </cell>
        </row>
      </sheetData>
      <sheetData sheetId="1160">
        <row r="7">
          <cell r="E7" t="str">
            <v>PT NEWCREST SUMATRA MINERALS</v>
          </cell>
        </row>
      </sheetData>
      <sheetData sheetId="1161">
        <row r="7">
          <cell r="E7" t="str">
            <v>PT NEWCREST SUMATRA MINERALS</v>
          </cell>
        </row>
      </sheetData>
      <sheetData sheetId="1162">
        <row r="7">
          <cell r="E7" t="str">
            <v>PT NEWCREST SUMATRA MINERALS</v>
          </cell>
        </row>
      </sheetData>
      <sheetData sheetId="1163">
        <row r="7">
          <cell r="E7" t="str">
            <v>PT NEWCREST SUMATRA MINERALS</v>
          </cell>
        </row>
      </sheetData>
      <sheetData sheetId="1164">
        <row r="7">
          <cell r="E7" t="str">
            <v>PT NEWCREST SUMATRA MINERALS</v>
          </cell>
        </row>
      </sheetData>
      <sheetData sheetId="1165">
        <row r="7">
          <cell r="E7" t="str">
            <v>PT NEWCREST SUMATRA MINERALS</v>
          </cell>
        </row>
      </sheetData>
      <sheetData sheetId="1166">
        <row r="7">
          <cell r="E7" t="str">
            <v>PT NEWCREST SUMATRA MINERALS</v>
          </cell>
        </row>
      </sheetData>
      <sheetData sheetId="1167">
        <row r="7">
          <cell r="E7" t="str">
            <v>PT NEWCREST SUMATRA MINERALS</v>
          </cell>
        </row>
      </sheetData>
      <sheetData sheetId="1168">
        <row r="7">
          <cell r="E7" t="str">
            <v>PT NEWCREST SUMATRA MINERALS</v>
          </cell>
        </row>
      </sheetData>
      <sheetData sheetId="1169">
        <row r="7">
          <cell r="E7" t="str">
            <v>PT NEWCREST SUMATRA MINERALS</v>
          </cell>
        </row>
      </sheetData>
      <sheetData sheetId="1170">
        <row r="7">
          <cell r="E7" t="str">
            <v>PT NEWCREST SUMATRA MINERALS</v>
          </cell>
        </row>
      </sheetData>
      <sheetData sheetId="1171">
        <row r="7">
          <cell r="E7" t="str">
            <v>PT NEWCREST SUMATRA MINERALS</v>
          </cell>
        </row>
      </sheetData>
      <sheetData sheetId="1172">
        <row r="7">
          <cell r="E7" t="str">
            <v>PT NEWCREST SUMATRA MINERALS</v>
          </cell>
        </row>
      </sheetData>
      <sheetData sheetId="1173">
        <row r="7">
          <cell r="E7" t="str">
            <v>PT NEWCREST SUMATRA MINERALS</v>
          </cell>
        </row>
      </sheetData>
      <sheetData sheetId="1174">
        <row r="7">
          <cell r="E7" t="str">
            <v>PT NEWCREST SUMATRA MINERALS</v>
          </cell>
        </row>
      </sheetData>
      <sheetData sheetId="1175">
        <row r="7">
          <cell r="E7" t="str">
            <v>PT NEWCREST SUMATRA MINERALS</v>
          </cell>
        </row>
      </sheetData>
      <sheetData sheetId="1176">
        <row r="7">
          <cell r="E7" t="str">
            <v>PT NEWCREST SUMATRA MINERALS</v>
          </cell>
        </row>
      </sheetData>
      <sheetData sheetId="1177">
        <row r="7">
          <cell r="E7" t="str">
            <v>PT NEWCREST SUMATRA MINERALS</v>
          </cell>
        </row>
      </sheetData>
      <sheetData sheetId="1178">
        <row r="7">
          <cell r="E7" t="str">
            <v>PT NEWCREST SUMATRA MINERALS</v>
          </cell>
        </row>
      </sheetData>
      <sheetData sheetId="1179">
        <row r="7">
          <cell r="E7" t="str">
            <v>PT NEWCREST SUMATRA MINERALS</v>
          </cell>
        </row>
      </sheetData>
      <sheetData sheetId="1180">
        <row r="7">
          <cell r="E7" t="str">
            <v>PT NEWCREST SUMATRA MINERALS</v>
          </cell>
        </row>
      </sheetData>
      <sheetData sheetId="1181">
        <row r="7">
          <cell r="E7" t="str">
            <v>PT NEWCREST SUMATRA MINERALS</v>
          </cell>
        </row>
      </sheetData>
      <sheetData sheetId="1182">
        <row r="7">
          <cell r="E7" t="str">
            <v>PT NEWCREST SUMATRA MINERALS</v>
          </cell>
        </row>
      </sheetData>
      <sheetData sheetId="1183">
        <row r="7">
          <cell r="E7" t="str">
            <v>PT NEWCREST SUMATRA MINERALS</v>
          </cell>
        </row>
      </sheetData>
      <sheetData sheetId="1184">
        <row r="7">
          <cell r="E7" t="str">
            <v>PT NEWCREST SUMATRA MINERALS</v>
          </cell>
        </row>
      </sheetData>
      <sheetData sheetId="1185">
        <row r="7">
          <cell r="E7" t="str">
            <v>PT NEWCREST SUMATRA MINERALS</v>
          </cell>
        </row>
      </sheetData>
      <sheetData sheetId="1186"/>
      <sheetData sheetId="1187">
        <row r="7">
          <cell r="E7" t="str">
            <v>PT NEWCREST SUMATRA MINERALS</v>
          </cell>
        </row>
      </sheetData>
      <sheetData sheetId="1188">
        <row r="7">
          <cell r="E7" t="str">
            <v>PT NEWCREST SUMATRA MINERALS</v>
          </cell>
        </row>
      </sheetData>
      <sheetData sheetId="1189">
        <row r="7">
          <cell r="E7" t="str">
            <v>PT NEWCREST SUMATRA MINERALS</v>
          </cell>
        </row>
      </sheetData>
      <sheetData sheetId="1190">
        <row r="7">
          <cell r="E7" t="str">
            <v>PT NEWCREST SUMATRA MINERALS</v>
          </cell>
        </row>
      </sheetData>
      <sheetData sheetId="1191">
        <row r="7">
          <cell r="E7" t="str">
            <v>PT NEWCREST SUMATRA MINERALS</v>
          </cell>
        </row>
      </sheetData>
      <sheetData sheetId="1192">
        <row r="7">
          <cell r="E7" t="str">
            <v>PT NEWCREST SUMATRA MINERALS</v>
          </cell>
        </row>
      </sheetData>
      <sheetData sheetId="1193">
        <row r="7">
          <cell r="E7" t="str">
            <v>PT NEWCREST SUMATRA MINERALS</v>
          </cell>
        </row>
      </sheetData>
      <sheetData sheetId="1194">
        <row r="7">
          <cell r="E7" t="str">
            <v>PT NEWCREST SUMATRA MINERALS</v>
          </cell>
        </row>
      </sheetData>
      <sheetData sheetId="1195">
        <row r="7">
          <cell r="E7" t="str">
            <v>PT NEWCREST SUMATRA MINERALS</v>
          </cell>
        </row>
      </sheetData>
      <sheetData sheetId="1196">
        <row r="7">
          <cell r="E7" t="str">
            <v>PT NEWCREST SUMATRA MINERALS</v>
          </cell>
        </row>
      </sheetData>
      <sheetData sheetId="1197">
        <row r="7">
          <cell r="E7" t="str">
            <v>PT NEWCREST SUMATRA MINERALS</v>
          </cell>
        </row>
      </sheetData>
      <sheetData sheetId="1198">
        <row r="7">
          <cell r="E7" t="str">
            <v>PT NEWCREST SUMATRA MINERALS</v>
          </cell>
        </row>
      </sheetData>
      <sheetData sheetId="1199">
        <row r="7">
          <cell r="E7" t="str">
            <v>PT NEWCREST SUMATRA MINERALS</v>
          </cell>
        </row>
      </sheetData>
      <sheetData sheetId="1200">
        <row r="7">
          <cell r="E7" t="str">
            <v>PT NEWCREST SUMATRA MINERALS</v>
          </cell>
        </row>
      </sheetData>
      <sheetData sheetId="1201">
        <row r="7">
          <cell r="E7" t="str">
            <v>PT NEWCREST SUMATRA MINERALS</v>
          </cell>
        </row>
      </sheetData>
      <sheetData sheetId="1202">
        <row r="7">
          <cell r="E7" t="str">
            <v>PT NEWCREST SUMATRA MINERALS</v>
          </cell>
        </row>
      </sheetData>
      <sheetData sheetId="1203">
        <row r="7">
          <cell r="E7" t="str">
            <v>PT NEWCREST SUMATRA MINERALS</v>
          </cell>
        </row>
      </sheetData>
      <sheetData sheetId="1204"/>
      <sheetData sheetId="1205">
        <row r="7">
          <cell r="E7" t="str">
            <v>PT NEWCREST SUMATRA MINERALS</v>
          </cell>
        </row>
      </sheetData>
      <sheetData sheetId="1206">
        <row r="7">
          <cell r="E7" t="str">
            <v>PT NEWCREST SUMATRA MINERALS</v>
          </cell>
        </row>
      </sheetData>
      <sheetData sheetId="1207">
        <row r="7">
          <cell r="E7" t="str">
            <v>PT NEWCREST SUMATRA MINERALS</v>
          </cell>
        </row>
      </sheetData>
      <sheetData sheetId="1208">
        <row r="7">
          <cell r="E7" t="str">
            <v>PT NEWCREST SUMATRA MINERALS</v>
          </cell>
        </row>
      </sheetData>
      <sheetData sheetId="1209">
        <row r="7">
          <cell r="E7" t="str">
            <v>PT NEWCREST SUMATRA MINERALS</v>
          </cell>
        </row>
      </sheetData>
      <sheetData sheetId="1210">
        <row r="7">
          <cell r="E7" t="str">
            <v>PT NEWCREST SUMATRA MINERALS</v>
          </cell>
        </row>
      </sheetData>
      <sheetData sheetId="1211">
        <row r="7">
          <cell r="E7" t="str">
            <v>PT NEWCREST SUMATRA MINERALS</v>
          </cell>
        </row>
      </sheetData>
      <sheetData sheetId="1212">
        <row r="7">
          <cell r="E7" t="str">
            <v>PT NEWCREST SUMATRA MINERALS</v>
          </cell>
        </row>
      </sheetData>
      <sheetData sheetId="1213">
        <row r="7">
          <cell r="E7" t="str">
            <v>PT NEWCREST SUMATRA MINERALS</v>
          </cell>
        </row>
      </sheetData>
      <sheetData sheetId="1214">
        <row r="7">
          <cell r="E7" t="str">
            <v>PT NEWCREST SUMATRA MINERALS</v>
          </cell>
        </row>
      </sheetData>
      <sheetData sheetId="1215">
        <row r="7">
          <cell r="E7" t="str">
            <v>PT NEWCREST SUMATRA MINERALS</v>
          </cell>
        </row>
      </sheetData>
      <sheetData sheetId="1216">
        <row r="7">
          <cell r="E7" t="str">
            <v>PT NEWCREST SUMATRA MINERALS</v>
          </cell>
        </row>
      </sheetData>
      <sheetData sheetId="1217">
        <row r="7">
          <cell r="E7" t="str">
            <v>PT NEWCREST SUMATRA MINERALS</v>
          </cell>
        </row>
      </sheetData>
      <sheetData sheetId="1218">
        <row r="7">
          <cell r="E7" t="str">
            <v>PT NEWCREST SUMATRA MINERALS</v>
          </cell>
        </row>
      </sheetData>
      <sheetData sheetId="1219">
        <row r="7">
          <cell r="E7" t="str">
            <v>PT NEWCREST SUMATRA MINERALS</v>
          </cell>
        </row>
      </sheetData>
      <sheetData sheetId="1220">
        <row r="7">
          <cell r="E7" t="str">
            <v>PT NEWCREST SUMATRA MINERALS</v>
          </cell>
        </row>
      </sheetData>
      <sheetData sheetId="1221">
        <row r="7">
          <cell r="E7" t="str">
            <v>PT NEWCREST SUMATRA MINERALS</v>
          </cell>
        </row>
      </sheetData>
      <sheetData sheetId="1222">
        <row r="7">
          <cell r="E7" t="str">
            <v>PT NEWCREST SUMATRA MINERALS</v>
          </cell>
        </row>
      </sheetData>
      <sheetData sheetId="1223">
        <row r="7">
          <cell r="E7" t="str">
            <v>PT NEWCREST SUMATRA MINERALS</v>
          </cell>
        </row>
      </sheetData>
      <sheetData sheetId="1224">
        <row r="7">
          <cell r="E7" t="str">
            <v>PT NEWCREST SUMATRA MINERALS</v>
          </cell>
        </row>
      </sheetData>
      <sheetData sheetId="1225">
        <row r="7">
          <cell r="E7" t="str">
            <v>PT NEWCREST SUMATRA MINERALS</v>
          </cell>
        </row>
      </sheetData>
      <sheetData sheetId="1226">
        <row r="7">
          <cell r="E7" t="str">
            <v>PT NEWCREST SUMATRA MINERALS</v>
          </cell>
        </row>
      </sheetData>
      <sheetData sheetId="1227">
        <row r="7">
          <cell r="E7" t="str">
            <v>PT NEWCREST SUMATRA MINERALS</v>
          </cell>
        </row>
      </sheetData>
      <sheetData sheetId="1228">
        <row r="7">
          <cell r="E7" t="str">
            <v>PT NEWCREST SUMATRA MINERALS</v>
          </cell>
        </row>
      </sheetData>
      <sheetData sheetId="1229">
        <row r="7">
          <cell r="E7" t="str">
            <v>PT NEWCREST SUMATRA MINERALS</v>
          </cell>
        </row>
      </sheetData>
      <sheetData sheetId="1230">
        <row r="7">
          <cell r="E7" t="str">
            <v>PT NEWCREST SUMATRA MINERALS</v>
          </cell>
        </row>
      </sheetData>
      <sheetData sheetId="1231">
        <row r="7">
          <cell r="E7" t="str">
            <v>PT NEWCREST SUMATRA MINERALS</v>
          </cell>
        </row>
      </sheetData>
      <sheetData sheetId="1232">
        <row r="7">
          <cell r="E7" t="str">
            <v>PT NEWCREST SUMATRA MINERALS</v>
          </cell>
        </row>
      </sheetData>
      <sheetData sheetId="1233">
        <row r="7">
          <cell r="E7" t="str">
            <v>PT NEWCREST SUMATRA MINERALS</v>
          </cell>
        </row>
      </sheetData>
      <sheetData sheetId="1234">
        <row r="7">
          <cell r="E7" t="str">
            <v>PT NEWCREST SUMATRA MINERALS</v>
          </cell>
        </row>
      </sheetData>
      <sheetData sheetId="1235">
        <row r="7">
          <cell r="E7" t="str">
            <v>PT NEWCREST SUMATRA MINERALS</v>
          </cell>
        </row>
      </sheetData>
      <sheetData sheetId="1236">
        <row r="7">
          <cell r="E7" t="str">
            <v>PT NEWCREST SUMATRA MINERALS</v>
          </cell>
        </row>
      </sheetData>
      <sheetData sheetId="1237">
        <row r="7">
          <cell r="E7" t="str">
            <v>PT NEWCREST SUMATRA MINERALS</v>
          </cell>
        </row>
      </sheetData>
      <sheetData sheetId="1238">
        <row r="7">
          <cell r="E7" t="str">
            <v>PT NEWCREST SUMATRA MINERALS</v>
          </cell>
        </row>
      </sheetData>
      <sheetData sheetId="1239">
        <row r="7">
          <cell r="E7" t="str">
            <v>PT NEWCREST SUMATRA MINERALS</v>
          </cell>
        </row>
      </sheetData>
      <sheetData sheetId="1240">
        <row r="7">
          <cell r="E7" t="str">
            <v>PT NEWCREST SUMATRA MINERALS</v>
          </cell>
        </row>
      </sheetData>
      <sheetData sheetId="1241">
        <row r="7">
          <cell r="E7" t="str">
            <v>PT NEWCREST SUMATRA MINERALS</v>
          </cell>
        </row>
      </sheetData>
      <sheetData sheetId="1242">
        <row r="7">
          <cell r="E7" t="str">
            <v>PT NEWCREST SUMATRA MINERALS</v>
          </cell>
        </row>
      </sheetData>
      <sheetData sheetId="1243">
        <row r="7">
          <cell r="E7" t="str">
            <v>PT NEWCREST SUMATRA MINERALS</v>
          </cell>
        </row>
      </sheetData>
      <sheetData sheetId="1244">
        <row r="7">
          <cell r="E7" t="str">
            <v>PT NEWCREST SUMATRA MINERALS</v>
          </cell>
        </row>
      </sheetData>
      <sheetData sheetId="1245">
        <row r="7">
          <cell r="E7" t="str">
            <v>PT NEWCREST SUMATRA MINERALS</v>
          </cell>
        </row>
      </sheetData>
      <sheetData sheetId="1246">
        <row r="7">
          <cell r="E7" t="str">
            <v>PT NEWCREST SUMATRA MINERALS</v>
          </cell>
        </row>
      </sheetData>
      <sheetData sheetId="1247">
        <row r="7">
          <cell r="E7" t="str">
            <v>PT NEWCREST SUMATRA MINERALS</v>
          </cell>
        </row>
      </sheetData>
      <sheetData sheetId="1248">
        <row r="7">
          <cell r="E7" t="str">
            <v>PT NEWCREST SUMATRA MINERALS</v>
          </cell>
        </row>
      </sheetData>
      <sheetData sheetId="1249">
        <row r="7">
          <cell r="E7" t="str">
            <v>PT NEWCREST SUMATRA MINERALS</v>
          </cell>
        </row>
      </sheetData>
      <sheetData sheetId="1250">
        <row r="7">
          <cell r="E7" t="str">
            <v>PT NEWCREST SUMATRA MINERALS</v>
          </cell>
        </row>
      </sheetData>
      <sheetData sheetId="1251">
        <row r="7">
          <cell r="E7" t="str">
            <v>PT NEWCREST SUMATRA MINERALS</v>
          </cell>
        </row>
      </sheetData>
      <sheetData sheetId="1252">
        <row r="7">
          <cell r="E7" t="str">
            <v>PT NEWCREST SUMATRA MINERALS</v>
          </cell>
        </row>
      </sheetData>
      <sheetData sheetId="1253">
        <row r="7">
          <cell r="E7" t="str">
            <v>PT NEWCREST SUMATRA MINERALS</v>
          </cell>
        </row>
      </sheetData>
      <sheetData sheetId="1254">
        <row r="7">
          <cell r="E7" t="str">
            <v>PT NEWCREST SUMATRA MINERALS</v>
          </cell>
        </row>
      </sheetData>
      <sheetData sheetId="1255">
        <row r="7">
          <cell r="E7" t="str">
            <v>PT NEWCREST SUMATRA MINERALS</v>
          </cell>
        </row>
      </sheetData>
      <sheetData sheetId="1256">
        <row r="7">
          <cell r="E7" t="str">
            <v>PT NEWCREST SUMATRA MINERALS</v>
          </cell>
        </row>
      </sheetData>
      <sheetData sheetId="1257">
        <row r="7">
          <cell r="E7" t="str">
            <v>PT NEWCREST SUMATRA MINERALS</v>
          </cell>
        </row>
      </sheetData>
      <sheetData sheetId="1258">
        <row r="7">
          <cell r="E7" t="str">
            <v>PT NEWCREST SUMATRA MINERALS</v>
          </cell>
        </row>
      </sheetData>
      <sheetData sheetId="1259">
        <row r="7">
          <cell r="E7" t="str">
            <v>PT NEWCREST SUMATRA MINERALS</v>
          </cell>
        </row>
      </sheetData>
      <sheetData sheetId="1260">
        <row r="7">
          <cell r="E7" t="str">
            <v>PT NEWCREST SUMATRA MINERALS</v>
          </cell>
        </row>
      </sheetData>
      <sheetData sheetId="1261">
        <row r="7">
          <cell r="E7" t="str">
            <v>PT NEWCREST SUMATRA MINERALS</v>
          </cell>
        </row>
      </sheetData>
      <sheetData sheetId="1262">
        <row r="7">
          <cell r="E7" t="str">
            <v>PT NEWCREST SUMATRA MINERALS</v>
          </cell>
        </row>
      </sheetData>
      <sheetData sheetId="1263">
        <row r="7">
          <cell r="E7" t="str">
            <v>PT NEWCREST SUMATRA MINERALS</v>
          </cell>
        </row>
      </sheetData>
      <sheetData sheetId="1264">
        <row r="7">
          <cell r="E7" t="str">
            <v>PT NEWCREST SUMATRA MINERALS</v>
          </cell>
        </row>
      </sheetData>
      <sheetData sheetId="1265">
        <row r="7">
          <cell r="E7" t="str">
            <v>PT NEWCREST SUMATRA MINERALS</v>
          </cell>
        </row>
      </sheetData>
      <sheetData sheetId="1266">
        <row r="7">
          <cell r="E7" t="str">
            <v>PT NEWCREST SUMATRA MINERALS</v>
          </cell>
        </row>
      </sheetData>
      <sheetData sheetId="1267">
        <row r="7">
          <cell r="E7" t="str">
            <v>PT NEWCREST SUMATRA MINERALS</v>
          </cell>
        </row>
      </sheetData>
      <sheetData sheetId="1268">
        <row r="7">
          <cell r="E7" t="str">
            <v>PT NEWCREST SUMATRA MINERALS</v>
          </cell>
        </row>
      </sheetData>
      <sheetData sheetId="1269">
        <row r="7">
          <cell r="E7" t="str">
            <v>PT NEWCREST SUMATRA MINERALS</v>
          </cell>
        </row>
      </sheetData>
      <sheetData sheetId="1270">
        <row r="7">
          <cell r="E7" t="str">
            <v>PT NEWCREST SUMATRA MINERALS</v>
          </cell>
        </row>
      </sheetData>
      <sheetData sheetId="1271">
        <row r="7">
          <cell r="E7" t="str">
            <v>PT NEWCREST SUMATRA MINERALS</v>
          </cell>
        </row>
      </sheetData>
      <sheetData sheetId="1272">
        <row r="7">
          <cell r="E7" t="str">
            <v>PT NEWCREST SUMATRA MINERALS</v>
          </cell>
        </row>
      </sheetData>
      <sheetData sheetId="1273">
        <row r="7">
          <cell r="E7" t="str">
            <v>PT NEWCREST SUMATRA MINERALS</v>
          </cell>
        </row>
      </sheetData>
      <sheetData sheetId="1274">
        <row r="7">
          <cell r="E7" t="str">
            <v>PT NEWCREST SUMATRA MINERALS</v>
          </cell>
        </row>
      </sheetData>
      <sheetData sheetId="1275">
        <row r="7">
          <cell r="E7" t="str">
            <v>PT NEWCREST SUMATRA MINERALS</v>
          </cell>
        </row>
      </sheetData>
      <sheetData sheetId="1276"/>
      <sheetData sheetId="1277">
        <row r="7">
          <cell r="E7" t="str">
            <v>PT NEWCREST SUMATRA MINERALS</v>
          </cell>
        </row>
      </sheetData>
      <sheetData sheetId="1278">
        <row r="7">
          <cell r="E7" t="str">
            <v>PT NEWCREST SUMATRA MINERALS</v>
          </cell>
        </row>
      </sheetData>
      <sheetData sheetId="1279">
        <row r="7">
          <cell r="E7" t="str">
            <v>PT NEWCREST SUMATRA MINERALS</v>
          </cell>
        </row>
      </sheetData>
      <sheetData sheetId="1280">
        <row r="7">
          <cell r="E7" t="str">
            <v>PT NEWCREST SUMATRA MINERALS</v>
          </cell>
        </row>
      </sheetData>
      <sheetData sheetId="1281">
        <row r="7">
          <cell r="E7" t="str">
            <v>PT NEWCREST SUMATRA MINERALS</v>
          </cell>
        </row>
      </sheetData>
      <sheetData sheetId="1282">
        <row r="7">
          <cell r="E7" t="str">
            <v>PT NEWCREST SUMATRA MINERALS</v>
          </cell>
        </row>
      </sheetData>
      <sheetData sheetId="1283">
        <row r="7">
          <cell r="E7" t="str">
            <v>PT NEWCREST SUMATRA MINERALS</v>
          </cell>
        </row>
      </sheetData>
      <sheetData sheetId="1284">
        <row r="7">
          <cell r="E7" t="str">
            <v>PT NEWCREST SUMATRA MINERALS</v>
          </cell>
        </row>
      </sheetData>
      <sheetData sheetId="1285">
        <row r="7">
          <cell r="E7" t="str">
            <v>PT NEWCREST SUMATRA MINERALS</v>
          </cell>
        </row>
      </sheetData>
      <sheetData sheetId="1286">
        <row r="7">
          <cell r="E7" t="str">
            <v>PT NEWCREST SUMATRA MINERALS</v>
          </cell>
        </row>
      </sheetData>
      <sheetData sheetId="1287"/>
      <sheetData sheetId="1288">
        <row r="7">
          <cell r="E7" t="str">
            <v>PT NEWCREST SUMATRA MINERALS</v>
          </cell>
        </row>
      </sheetData>
      <sheetData sheetId="1289">
        <row r="7">
          <cell r="E7" t="str">
            <v>PT NEWCREST SUMATRA MINERALS</v>
          </cell>
        </row>
      </sheetData>
      <sheetData sheetId="1290">
        <row r="7">
          <cell r="E7" t="str">
            <v>PT NEWCREST SUMATRA MINERALS</v>
          </cell>
        </row>
      </sheetData>
      <sheetData sheetId="1291">
        <row r="7">
          <cell r="E7" t="str">
            <v>PT NEWCREST SUMATRA MINERALS</v>
          </cell>
        </row>
      </sheetData>
      <sheetData sheetId="1292">
        <row r="7">
          <cell r="E7" t="str">
            <v>PT NEWCREST SUMATRA MINERALS</v>
          </cell>
        </row>
      </sheetData>
      <sheetData sheetId="1293">
        <row r="7">
          <cell r="E7" t="str">
            <v>PT NEWCREST SUMATRA MINERALS</v>
          </cell>
        </row>
      </sheetData>
      <sheetData sheetId="1294">
        <row r="7">
          <cell r="E7" t="str">
            <v>PT NEWCREST SUMATRA MINERALS</v>
          </cell>
        </row>
      </sheetData>
      <sheetData sheetId="1295">
        <row r="7">
          <cell r="E7" t="str">
            <v>PT NEWCREST SUMATRA MINERALS</v>
          </cell>
        </row>
      </sheetData>
      <sheetData sheetId="1296">
        <row r="7">
          <cell r="E7" t="str">
            <v>PT NEWCREST SUMATRA MINERALS</v>
          </cell>
        </row>
      </sheetData>
      <sheetData sheetId="1297">
        <row r="7">
          <cell r="E7" t="str">
            <v>PT NEWCREST SUMATRA MINERALS</v>
          </cell>
        </row>
      </sheetData>
      <sheetData sheetId="1298">
        <row r="7">
          <cell r="E7" t="str">
            <v>PT NEWCREST SUMATRA MINERALS</v>
          </cell>
        </row>
      </sheetData>
      <sheetData sheetId="1299">
        <row r="7">
          <cell r="E7" t="str">
            <v>PT NEWCREST SUMATRA MINERALS</v>
          </cell>
        </row>
      </sheetData>
      <sheetData sheetId="1300">
        <row r="7">
          <cell r="E7" t="str">
            <v>PT NEWCREST SUMATRA MINERALS</v>
          </cell>
        </row>
      </sheetData>
      <sheetData sheetId="1301">
        <row r="7">
          <cell r="E7" t="str">
            <v>PT NEWCREST SUMATRA MINERALS</v>
          </cell>
        </row>
      </sheetData>
      <sheetData sheetId="1302">
        <row r="7">
          <cell r="E7" t="str">
            <v>PT NEWCREST SUMATRA MINERALS</v>
          </cell>
        </row>
      </sheetData>
      <sheetData sheetId="1303">
        <row r="7">
          <cell r="E7" t="str">
            <v>PT NEWCREST SUMATRA MINERALS</v>
          </cell>
        </row>
      </sheetData>
      <sheetData sheetId="1304">
        <row r="7">
          <cell r="E7" t="str">
            <v>PT NEWCREST SUMATRA MINERALS</v>
          </cell>
        </row>
      </sheetData>
      <sheetData sheetId="1305">
        <row r="7">
          <cell r="E7" t="str">
            <v>PT NEWCREST SUMATRA MINERALS</v>
          </cell>
        </row>
      </sheetData>
      <sheetData sheetId="1306">
        <row r="7">
          <cell r="E7" t="str">
            <v>PT NEWCREST SUMATRA MINERALS</v>
          </cell>
        </row>
      </sheetData>
      <sheetData sheetId="1307">
        <row r="7">
          <cell r="E7" t="str">
            <v>PT NEWCREST SUMATRA MINERALS</v>
          </cell>
        </row>
      </sheetData>
      <sheetData sheetId="1308">
        <row r="7">
          <cell r="E7" t="str">
            <v>PT NEWCREST SUMATRA MINERALS</v>
          </cell>
        </row>
      </sheetData>
      <sheetData sheetId="1309">
        <row r="7">
          <cell r="E7" t="str">
            <v>PT NEWCREST SUMATRA MINERALS</v>
          </cell>
        </row>
      </sheetData>
      <sheetData sheetId="1310">
        <row r="7">
          <cell r="E7" t="str">
            <v>PT NEWCREST SUMATRA MINERALS</v>
          </cell>
        </row>
      </sheetData>
      <sheetData sheetId="1311">
        <row r="7">
          <cell r="E7" t="str">
            <v>PT NEWCREST SUMATRA MINERALS</v>
          </cell>
        </row>
      </sheetData>
      <sheetData sheetId="1312">
        <row r="7">
          <cell r="E7" t="str">
            <v>PT NEWCREST SUMATRA MINERALS</v>
          </cell>
        </row>
      </sheetData>
      <sheetData sheetId="1313">
        <row r="7">
          <cell r="E7" t="str">
            <v>PT NEWCREST SUMATRA MINERALS</v>
          </cell>
        </row>
      </sheetData>
      <sheetData sheetId="1314">
        <row r="7">
          <cell r="E7" t="str">
            <v>PT NEWCREST SUMATRA MINERALS</v>
          </cell>
        </row>
      </sheetData>
      <sheetData sheetId="1315">
        <row r="7">
          <cell r="E7" t="str">
            <v>PT NEWCREST SUMATRA MINERALS</v>
          </cell>
        </row>
      </sheetData>
      <sheetData sheetId="1316">
        <row r="7">
          <cell r="E7" t="str">
            <v>PT NEWCREST SUMATRA MINERALS</v>
          </cell>
        </row>
      </sheetData>
      <sheetData sheetId="1317">
        <row r="7">
          <cell r="E7" t="str">
            <v>PT NEWCREST SUMATRA MINERALS</v>
          </cell>
        </row>
      </sheetData>
      <sheetData sheetId="1318">
        <row r="7">
          <cell r="E7" t="str">
            <v>PT NEWCREST SUMATRA MINERALS</v>
          </cell>
        </row>
      </sheetData>
      <sheetData sheetId="1319">
        <row r="7">
          <cell r="E7" t="str">
            <v>PT NEWCREST SUMATRA MINERALS</v>
          </cell>
        </row>
      </sheetData>
      <sheetData sheetId="1320">
        <row r="7">
          <cell r="E7" t="str">
            <v>PT NEWCREST SUMATRA MINERALS</v>
          </cell>
        </row>
      </sheetData>
      <sheetData sheetId="1321">
        <row r="7">
          <cell r="E7" t="str">
            <v>PT NEWCREST SUMATRA MINERALS</v>
          </cell>
        </row>
      </sheetData>
      <sheetData sheetId="1322">
        <row r="7">
          <cell r="E7" t="str">
            <v>PT NEWCREST SUMATRA MINERALS</v>
          </cell>
        </row>
      </sheetData>
      <sheetData sheetId="1323">
        <row r="7">
          <cell r="E7" t="str">
            <v>PT NEWCREST SUMATRA MINERALS</v>
          </cell>
        </row>
      </sheetData>
      <sheetData sheetId="1324">
        <row r="7">
          <cell r="E7" t="str">
            <v>PT NEWCREST SUMATRA MINERALS</v>
          </cell>
        </row>
      </sheetData>
      <sheetData sheetId="1325">
        <row r="7">
          <cell r="E7" t="str">
            <v>PT NEWCREST SUMATRA MINERALS</v>
          </cell>
        </row>
      </sheetData>
      <sheetData sheetId="1326">
        <row r="7">
          <cell r="E7" t="str">
            <v>PT NEWCREST SUMATRA MINERALS</v>
          </cell>
        </row>
      </sheetData>
      <sheetData sheetId="1327">
        <row r="7">
          <cell r="E7" t="str">
            <v>PT NEWCREST SUMATRA MINERALS</v>
          </cell>
        </row>
      </sheetData>
      <sheetData sheetId="1328">
        <row r="7">
          <cell r="E7" t="str">
            <v>PT NEWCREST SUMATRA MINERALS</v>
          </cell>
        </row>
      </sheetData>
      <sheetData sheetId="1329">
        <row r="7">
          <cell r="E7" t="str">
            <v>PT NEWCREST SUMATRA MINERALS</v>
          </cell>
        </row>
      </sheetData>
      <sheetData sheetId="1330">
        <row r="7">
          <cell r="E7" t="str">
            <v>PT NEWCREST SUMATRA MINERALS</v>
          </cell>
        </row>
      </sheetData>
      <sheetData sheetId="1331">
        <row r="7">
          <cell r="E7" t="str">
            <v>PT NEWCREST SUMATRA MINERALS</v>
          </cell>
        </row>
      </sheetData>
      <sheetData sheetId="1332">
        <row r="7">
          <cell r="E7" t="str">
            <v>PT NEWCREST SUMATRA MINERALS</v>
          </cell>
        </row>
      </sheetData>
      <sheetData sheetId="1333">
        <row r="7">
          <cell r="E7" t="str">
            <v>PT NEWCREST SUMATRA MINERALS</v>
          </cell>
        </row>
      </sheetData>
      <sheetData sheetId="1334">
        <row r="7">
          <cell r="E7" t="str">
            <v>PT NEWCREST SUMATRA MINERALS</v>
          </cell>
        </row>
      </sheetData>
      <sheetData sheetId="1335">
        <row r="7">
          <cell r="E7" t="str">
            <v>PT NEWCREST SUMATRA MINERALS</v>
          </cell>
        </row>
      </sheetData>
      <sheetData sheetId="1336">
        <row r="7">
          <cell r="E7" t="str">
            <v>PT NEWCREST SUMATRA MINERALS</v>
          </cell>
        </row>
      </sheetData>
      <sheetData sheetId="1337">
        <row r="7">
          <cell r="E7" t="str">
            <v>PT NEWCREST SUMATRA MINERALS</v>
          </cell>
        </row>
      </sheetData>
      <sheetData sheetId="1338">
        <row r="7">
          <cell r="E7" t="str">
            <v>PT NEWCREST SUMATRA MINERALS</v>
          </cell>
        </row>
      </sheetData>
      <sheetData sheetId="1339">
        <row r="7">
          <cell r="E7" t="str">
            <v>PT NEWCREST SUMATRA MINERALS</v>
          </cell>
        </row>
      </sheetData>
      <sheetData sheetId="1340">
        <row r="7">
          <cell r="E7" t="str">
            <v>PT NEWCREST SUMATRA MINERALS</v>
          </cell>
        </row>
      </sheetData>
      <sheetData sheetId="1341">
        <row r="7">
          <cell r="E7" t="str">
            <v>PT NEWCREST SUMATRA MINERALS</v>
          </cell>
        </row>
      </sheetData>
      <sheetData sheetId="1342">
        <row r="7">
          <cell r="E7" t="str">
            <v>PT NEWCREST SUMATRA MINERALS</v>
          </cell>
        </row>
      </sheetData>
      <sheetData sheetId="1343">
        <row r="7">
          <cell r="E7" t="str">
            <v>PT NEWCREST SUMATRA MINERALS</v>
          </cell>
        </row>
      </sheetData>
      <sheetData sheetId="1344">
        <row r="7">
          <cell r="E7" t="str">
            <v>PT NEWCREST SUMATRA MINERALS</v>
          </cell>
        </row>
      </sheetData>
      <sheetData sheetId="1345">
        <row r="7">
          <cell r="E7" t="str">
            <v>PT NEWCREST SUMATRA MINERALS</v>
          </cell>
        </row>
      </sheetData>
      <sheetData sheetId="1346">
        <row r="7">
          <cell r="E7" t="str">
            <v>PT NEWCREST SUMATRA MINERALS</v>
          </cell>
        </row>
      </sheetData>
      <sheetData sheetId="1347">
        <row r="7">
          <cell r="E7" t="str">
            <v>PT NEWCREST SUMATRA MINERALS</v>
          </cell>
        </row>
      </sheetData>
      <sheetData sheetId="1348">
        <row r="7">
          <cell r="E7" t="str">
            <v>PT NEWCREST SUMATRA MINERALS</v>
          </cell>
        </row>
      </sheetData>
      <sheetData sheetId="1349">
        <row r="7">
          <cell r="E7" t="str">
            <v>PT NEWCREST SUMATRA MINERALS</v>
          </cell>
        </row>
      </sheetData>
      <sheetData sheetId="1350">
        <row r="7">
          <cell r="E7" t="str">
            <v>PT NEWCREST SUMATRA MINERALS</v>
          </cell>
        </row>
      </sheetData>
      <sheetData sheetId="1351">
        <row r="7">
          <cell r="E7" t="str">
            <v>PT NEWCREST SUMATRA MINERALS</v>
          </cell>
        </row>
      </sheetData>
      <sheetData sheetId="1352">
        <row r="7">
          <cell r="E7" t="str">
            <v>PT NEWCREST SUMATRA MINERALS</v>
          </cell>
        </row>
      </sheetData>
      <sheetData sheetId="1353">
        <row r="7">
          <cell r="E7" t="str">
            <v>PT NEWCREST SUMATRA MINERALS</v>
          </cell>
        </row>
      </sheetData>
      <sheetData sheetId="1354">
        <row r="7">
          <cell r="E7" t="str">
            <v>PT NEWCREST SUMATRA MINERALS</v>
          </cell>
        </row>
      </sheetData>
      <sheetData sheetId="1355">
        <row r="7">
          <cell r="E7" t="str">
            <v>PT NEWCREST SUMATRA MINERALS</v>
          </cell>
        </row>
      </sheetData>
      <sheetData sheetId="1356">
        <row r="7">
          <cell r="E7" t="str">
            <v>PT NEWCREST SUMATRA MINERALS</v>
          </cell>
        </row>
      </sheetData>
      <sheetData sheetId="1357">
        <row r="7">
          <cell r="E7" t="str">
            <v>PT NEWCREST SUMATRA MINERALS</v>
          </cell>
        </row>
      </sheetData>
      <sheetData sheetId="1358">
        <row r="7">
          <cell r="E7" t="str">
            <v>PT NEWCREST SUMATRA MINERALS</v>
          </cell>
        </row>
      </sheetData>
      <sheetData sheetId="1359">
        <row r="7">
          <cell r="E7" t="str">
            <v>PT NEWCREST SUMATRA MINERALS</v>
          </cell>
        </row>
      </sheetData>
      <sheetData sheetId="1360">
        <row r="7">
          <cell r="E7" t="str">
            <v>PT NEWCREST SUMATRA MINERALS</v>
          </cell>
        </row>
      </sheetData>
      <sheetData sheetId="1361">
        <row r="7">
          <cell r="E7" t="str">
            <v>PT NEWCREST SUMATRA MINERALS</v>
          </cell>
        </row>
      </sheetData>
      <sheetData sheetId="1362">
        <row r="7">
          <cell r="E7" t="str">
            <v>PT NEWCREST SUMATRA MINERALS</v>
          </cell>
        </row>
      </sheetData>
      <sheetData sheetId="1363">
        <row r="7">
          <cell r="E7" t="str">
            <v>PT NEWCREST SUMATRA MINERALS</v>
          </cell>
        </row>
      </sheetData>
      <sheetData sheetId="1364">
        <row r="7">
          <cell r="E7" t="str">
            <v>PT NEWCREST SUMATRA MINERALS</v>
          </cell>
        </row>
      </sheetData>
      <sheetData sheetId="1365">
        <row r="7">
          <cell r="E7" t="str">
            <v>PT NEWCREST SUMATRA MINERALS</v>
          </cell>
        </row>
      </sheetData>
      <sheetData sheetId="1366">
        <row r="7">
          <cell r="E7" t="str">
            <v>PT NEWCREST SUMATRA MINERALS</v>
          </cell>
        </row>
      </sheetData>
      <sheetData sheetId="1367">
        <row r="7">
          <cell r="E7" t="str">
            <v>PT NEWCREST SUMATRA MINERALS</v>
          </cell>
        </row>
      </sheetData>
      <sheetData sheetId="1368">
        <row r="7">
          <cell r="E7" t="str">
            <v>PT NEWCREST SUMATRA MINERALS</v>
          </cell>
        </row>
      </sheetData>
      <sheetData sheetId="1369">
        <row r="7">
          <cell r="E7" t="str">
            <v>PT NEWCREST SUMATRA MINERALS</v>
          </cell>
        </row>
      </sheetData>
      <sheetData sheetId="1370">
        <row r="7">
          <cell r="E7" t="str">
            <v>PT NEWCREST SUMATRA MINERALS</v>
          </cell>
        </row>
      </sheetData>
      <sheetData sheetId="1371">
        <row r="7">
          <cell r="E7" t="str">
            <v>PT NEWCREST SUMATRA MINERALS</v>
          </cell>
        </row>
      </sheetData>
      <sheetData sheetId="1372">
        <row r="7">
          <cell r="E7" t="str">
            <v>PT NEWCREST SUMATRA MINERALS</v>
          </cell>
        </row>
      </sheetData>
      <sheetData sheetId="1373">
        <row r="7">
          <cell r="E7" t="str">
            <v>PT NEWCREST SUMATRA MINERALS</v>
          </cell>
        </row>
      </sheetData>
      <sheetData sheetId="1374">
        <row r="7">
          <cell r="E7" t="str">
            <v>PT NEWCREST SUMATRA MINERALS</v>
          </cell>
        </row>
      </sheetData>
      <sheetData sheetId="1375">
        <row r="7">
          <cell r="E7" t="str">
            <v>PT NEWCREST SUMATRA MINERALS</v>
          </cell>
        </row>
      </sheetData>
      <sheetData sheetId="1376">
        <row r="7">
          <cell r="E7" t="str">
            <v>PT NEWCREST SUMATRA MINERALS</v>
          </cell>
        </row>
      </sheetData>
      <sheetData sheetId="1377">
        <row r="7">
          <cell r="E7" t="str">
            <v>PT NEWCREST SUMATRA MINERALS</v>
          </cell>
        </row>
      </sheetData>
      <sheetData sheetId="1378"/>
      <sheetData sheetId="1379">
        <row r="7">
          <cell r="E7" t="str">
            <v>PT NEWCREST SUMATRA MINERALS</v>
          </cell>
        </row>
      </sheetData>
      <sheetData sheetId="1380">
        <row r="7">
          <cell r="E7" t="str">
            <v>PT NEWCREST SUMATRA MINERALS</v>
          </cell>
        </row>
      </sheetData>
      <sheetData sheetId="1381">
        <row r="7">
          <cell r="E7" t="str">
            <v>PT NEWCREST SUMATRA MINERALS</v>
          </cell>
        </row>
      </sheetData>
      <sheetData sheetId="1382">
        <row r="7">
          <cell r="E7" t="str">
            <v>PT NEWCREST SUMATRA MINERALS</v>
          </cell>
        </row>
      </sheetData>
      <sheetData sheetId="1383">
        <row r="7">
          <cell r="E7" t="str">
            <v>PT NEWCREST SUMATRA MINERALS</v>
          </cell>
        </row>
      </sheetData>
      <sheetData sheetId="1384">
        <row r="7">
          <cell r="E7" t="str">
            <v>PT NEWCREST SUMATRA MINERALS</v>
          </cell>
        </row>
      </sheetData>
      <sheetData sheetId="1385">
        <row r="7">
          <cell r="E7" t="str">
            <v>PT NEWCREST SUMATRA MINERALS</v>
          </cell>
        </row>
      </sheetData>
      <sheetData sheetId="1386">
        <row r="7">
          <cell r="E7" t="str">
            <v>PT NEWCREST SUMATRA MINERALS</v>
          </cell>
        </row>
      </sheetData>
      <sheetData sheetId="1387">
        <row r="7">
          <cell r="E7" t="str">
            <v>PT NEWCREST SUMATRA MINERALS</v>
          </cell>
        </row>
      </sheetData>
      <sheetData sheetId="1388">
        <row r="7">
          <cell r="E7" t="str">
            <v>PT NEWCREST SUMATRA MINERALS</v>
          </cell>
        </row>
      </sheetData>
      <sheetData sheetId="1389">
        <row r="7">
          <cell r="E7" t="str">
            <v>PT NEWCREST SUMATRA MINERALS</v>
          </cell>
        </row>
      </sheetData>
      <sheetData sheetId="1390">
        <row r="7">
          <cell r="E7" t="str">
            <v>PT NEWCREST SUMATRA MINERALS</v>
          </cell>
        </row>
      </sheetData>
      <sheetData sheetId="1391">
        <row r="7">
          <cell r="E7" t="str">
            <v>PT NEWCREST SUMATRA MINERALS</v>
          </cell>
        </row>
      </sheetData>
      <sheetData sheetId="1392">
        <row r="7">
          <cell r="E7" t="str">
            <v>PT NEWCREST SUMATRA MINERALS</v>
          </cell>
        </row>
      </sheetData>
      <sheetData sheetId="1393">
        <row r="7">
          <cell r="E7" t="str">
            <v>PT NEWCREST SUMATRA MINERALS</v>
          </cell>
        </row>
      </sheetData>
      <sheetData sheetId="1394">
        <row r="7">
          <cell r="E7" t="str">
            <v>PT NEWCREST SUMATRA MINERALS</v>
          </cell>
        </row>
      </sheetData>
      <sheetData sheetId="1395">
        <row r="7">
          <cell r="E7" t="str">
            <v>PT NEWCREST SUMATRA MINERALS</v>
          </cell>
        </row>
      </sheetData>
      <sheetData sheetId="1396">
        <row r="7">
          <cell r="E7" t="str">
            <v>PT NEWCREST SUMATRA MINERALS</v>
          </cell>
        </row>
      </sheetData>
      <sheetData sheetId="1397">
        <row r="7">
          <cell r="E7" t="str">
            <v>PT NEWCREST SUMATRA MINERALS</v>
          </cell>
        </row>
      </sheetData>
      <sheetData sheetId="1398">
        <row r="7">
          <cell r="E7" t="str">
            <v>PT NEWCREST SUMATRA MINERALS</v>
          </cell>
        </row>
      </sheetData>
      <sheetData sheetId="1399">
        <row r="7">
          <cell r="E7" t="str">
            <v>PT NEWCREST SUMATRA MINERALS</v>
          </cell>
        </row>
      </sheetData>
      <sheetData sheetId="1400">
        <row r="7">
          <cell r="E7" t="str">
            <v>PT NEWCREST SUMATRA MINERALS</v>
          </cell>
        </row>
      </sheetData>
      <sheetData sheetId="1401">
        <row r="7">
          <cell r="E7" t="str">
            <v>PT NEWCREST SUMATRA MINERALS</v>
          </cell>
        </row>
      </sheetData>
      <sheetData sheetId="1402">
        <row r="7">
          <cell r="E7" t="str">
            <v>PT NEWCREST SUMATRA MINERALS</v>
          </cell>
        </row>
      </sheetData>
      <sheetData sheetId="1403">
        <row r="7">
          <cell r="E7" t="str">
            <v>PT NEWCREST SUMATRA MINERALS</v>
          </cell>
        </row>
      </sheetData>
      <sheetData sheetId="1404">
        <row r="7">
          <cell r="E7" t="str">
            <v>PT NEWCREST SUMATRA MINERALS</v>
          </cell>
        </row>
      </sheetData>
      <sheetData sheetId="1405">
        <row r="7">
          <cell r="E7" t="str">
            <v>PT NEWCREST SUMATRA MINERALS</v>
          </cell>
        </row>
      </sheetData>
      <sheetData sheetId="1406">
        <row r="7">
          <cell r="E7" t="str">
            <v>PT NEWCREST SUMATRA MINERALS</v>
          </cell>
        </row>
      </sheetData>
      <sheetData sheetId="1407">
        <row r="7">
          <cell r="E7" t="str">
            <v>PT NEWCREST SUMATRA MINERALS</v>
          </cell>
        </row>
      </sheetData>
      <sheetData sheetId="1408">
        <row r="7">
          <cell r="E7" t="str">
            <v>PT NEWCREST SUMATRA MINERALS</v>
          </cell>
        </row>
      </sheetData>
      <sheetData sheetId="1409">
        <row r="7">
          <cell r="E7" t="str">
            <v>PT NEWCREST SUMATRA MINERALS</v>
          </cell>
        </row>
      </sheetData>
      <sheetData sheetId="1410">
        <row r="7">
          <cell r="E7" t="str">
            <v>PT NEWCREST SUMATRA MINERALS</v>
          </cell>
        </row>
      </sheetData>
      <sheetData sheetId="1411">
        <row r="7">
          <cell r="E7" t="str">
            <v>PT NEWCREST SUMATRA MINERALS</v>
          </cell>
        </row>
      </sheetData>
      <sheetData sheetId="1412">
        <row r="7">
          <cell r="E7" t="str">
            <v>PT NEWCREST SUMATRA MINERALS</v>
          </cell>
        </row>
      </sheetData>
      <sheetData sheetId="1413">
        <row r="7">
          <cell r="E7" t="str">
            <v>PT NEWCREST SUMATRA MINERALS</v>
          </cell>
        </row>
      </sheetData>
      <sheetData sheetId="1414">
        <row r="7">
          <cell r="E7" t="str">
            <v>PT NEWCREST SUMATRA MINERALS</v>
          </cell>
        </row>
      </sheetData>
      <sheetData sheetId="1415">
        <row r="7">
          <cell r="E7" t="str">
            <v>PT NEWCREST SUMATRA MINERALS</v>
          </cell>
        </row>
      </sheetData>
      <sheetData sheetId="1416">
        <row r="7">
          <cell r="E7" t="str">
            <v>PT NEWCREST SUMATRA MINERALS</v>
          </cell>
        </row>
      </sheetData>
      <sheetData sheetId="1417">
        <row r="7">
          <cell r="E7" t="str">
            <v>PT NEWCREST SUMATRA MINERALS</v>
          </cell>
        </row>
      </sheetData>
      <sheetData sheetId="1418">
        <row r="7">
          <cell r="E7" t="str">
            <v>PT NEWCREST SUMATRA MINERALS</v>
          </cell>
        </row>
      </sheetData>
      <sheetData sheetId="1419">
        <row r="7">
          <cell r="E7" t="str">
            <v>PT NEWCREST SUMATRA MINERALS</v>
          </cell>
        </row>
      </sheetData>
      <sheetData sheetId="1420">
        <row r="7">
          <cell r="E7" t="str">
            <v>PT NEWCREST SUMATRA MINERALS</v>
          </cell>
        </row>
      </sheetData>
      <sheetData sheetId="1421">
        <row r="7">
          <cell r="E7" t="str">
            <v>PT NEWCREST SUMATRA MINERALS</v>
          </cell>
        </row>
      </sheetData>
      <sheetData sheetId="1422">
        <row r="7">
          <cell r="E7" t="str">
            <v>PT NEWCREST SUMATRA MINERALS</v>
          </cell>
        </row>
      </sheetData>
      <sheetData sheetId="1423">
        <row r="7">
          <cell r="E7" t="str">
            <v>PT NEWCREST SUMATRA MINERALS</v>
          </cell>
        </row>
      </sheetData>
      <sheetData sheetId="1424">
        <row r="7">
          <cell r="E7" t="str">
            <v>PT NEWCREST SUMATRA MINERALS</v>
          </cell>
        </row>
      </sheetData>
      <sheetData sheetId="1425">
        <row r="7">
          <cell r="E7" t="str">
            <v>PT NEWCREST SUMATRA MINERALS</v>
          </cell>
        </row>
      </sheetData>
      <sheetData sheetId="1426">
        <row r="7">
          <cell r="E7" t="str">
            <v>PT NEWCREST SUMATRA MINERALS</v>
          </cell>
        </row>
      </sheetData>
      <sheetData sheetId="1427">
        <row r="7">
          <cell r="E7" t="str">
            <v>PT NEWCREST SUMATRA MINERALS</v>
          </cell>
        </row>
      </sheetData>
      <sheetData sheetId="1428">
        <row r="7">
          <cell r="E7" t="str">
            <v>PT NEWCREST SUMATRA MINERALS</v>
          </cell>
        </row>
      </sheetData>
      <sheetData sheetId="1429">
        <row r="7">
          <cell r="E7" t="str">
            <v>PT NEWCREST SUMATRA MINERALS</v>
          </cell>
        </row>
      </sheetData>
      <sheetData sheetId="1430">
        <row r="7">
          <cell r="E7" t="str">
            <v>PT NEWCREST SUMATRA MINERALS</v>
          </cell>
        </row>
      </sheetData>
      <sheetData sheetId="1431">
        <row r="7">
          <cell r="E7" t="str">
            <v>PT NEWCREST SUMATRA MINERALS</v>
          </cell>
        </row>
      </sheetData>
      <sheetData sheetId="1432">
        <row r="7">
          <cell r="E7" t="str">
            <v>PT NEWCREST SUMATRA MINERALS</v>
          </cell>
        </row>
      </sheetData>
      <sheetData sheetId="1433">
        <row r="7">
          <cell r="E7" t="str">
            <v>PT NEWCREST SUMATRA MINERALS</v>
          </cell>
        </row>
      </sheetData>
      <sheetData sheetId="1434">
        <row r="7">
          <cell r="E7" t="str">
            <v>PT NEWCREST SUMATRA MINERALS</v>
          </cell>
        </row>
      </sheetData>
      <sheetData sheetId="1435">
        <row r="7">
          <cell r="E7" t="str">
            <v>PT NEWCREST SUMATRA MINERALS</v>
          </cell>
        </row>
      </sheetData>
      <sheetData sheetId="1436">
        <row r="7">
          <cell r="E7" t="str">
            <v>PT NEWCREST SUMATRA MINERALS</v>
          </cell>
        </row>
      </sheetData>
      <sheetData sheetId="1437">
        <row r="7">
          <cell r="E7" t="str">
            <v>PT NEWCREST SUMATRA MINERALS</v>
          </cell>
        </row>
      </sheetData>
      <sheetData sheetId="1438">
        <row r="7">
          <cell r="E7" t="str">
            <v>PT NEWCREST SUMATRA MINERALS</v>
          </cell>
        </row>
      </sheetData>
      <sheetData sheetId="1439">
        <row r="7">
          <cell r="E7" t="str">
            <v>PT NEWCREST SUMATRA MINERALS</v>
          </cell>
        </row>
      </sheetData>
      <sheetData sheetId="1440"/>
      <sheetData sheetId="1441">
        <row r="7">
          <cell r="E7" t="str">
            <v>PT NEWCREST SUMATRA MINERALS</v>
          </cell>
        </row>
      </sheetData>
      <sheetData sheetId="1442">
        <row r="7">
          <cell r="E7" t="str">
            <v>PT NEWCREST SUMATRA MINERALS</v>
          </cell>
        </row>
      </sheetData>
      <sheetData sheetId="1443">
        <row r="7">
          <cell r="E7" t="str">
            <v>PT NEWCREST SUMATRA MINERALS</v>
          </cell>
        </row>
      </sheetData>
      <sheetData sheetId="1444">
        <row r="7">
          <cell r="E7" t="str">
            <v>PT NEWCREST SUMATRA MINERALS</v>
          </cell>
        </row>
      </sheetData>
      <sheetData sheetId="1445">
        <row r="7">
          <cell r="E7" t="str">
            <v>PT NEWCREST SUMATRA MINERALS</v>
          </cell>
        </row>
      </sheetData>
      <sheetData sheetId="1446">
        <row r="7">
          <cell r="E7" t="str">
            <v>PT NEWCREST SUMATRA MINERALS</v>
          </cell>
        </row>
      </sheetData>
      <sheetData sheetId="1447">
        <row r="7">
          <cell r="E7" t="str">
            <v>PT NEWCREST SUMATRA MINERALS</v>
          </cell>
        </row>
      </sheetData>
      <sheetData sheetId="1448">
        <row r="7">
          <cell r="E7" t="str">
            <v>PT NEWCREST SUMATRA MINERALS</v>
          </cell>
        </row>
      </sheetData>
      <sheetData sheetId="1449">
        <row r="7">
          <cell r="E7" t="str">
            <v>PT NEWCREST SUMATRA MINERALS</v>
          </cell>
        </row>
      </sheetData>
      <sheetData sheetId="1450">
        <row r="7">
          <cell r="E7" t="str">
            <v>PT NEWCREST SUMATRA MINERALS</v>
          </cell>
        </row>
      </sheetData>
      <sheetData sheetId="1451">
        <row r="7">
          <cell r="E7" t="str">
            <v>PT NEWCREST SUMATRA MINERALS</v>
          </cell>
        </row>
      </sheetData>
      <sheetData sheetId="1452">
        <row r="7">
          <cell r="E7" t="str">
            <v>PT NEWCREST SUMATRA MINERALS</v>
          </cell>
        </row>
      </sheetData>
      <sheetData sheetId="1453">
        <row r="7">
          <cell r="E7" t="str">
            <v>PT NEWCREST SUMATRA MINERALS</v>
          </cell>
        </row>
      </sheetData>
      <sheetData sheetId="1454">
        <row r="7">
          <cell r="E7" t="str">
            <v>PT NEWCREST SUMATRA MINERALS</v>
          </cell>
        </row>
      </sheetData>
      <sheetData sheetId="1455">
        <row r="7">
          <cell r="E7" t="str">
            <v>PT NEWCREST SUMATRA MINERALS</v>
          </cell>
        </row>
      </sheetData>
      <sheetData sheetId="1456"/>
      <sheetData sheetId="1457">
        <row r="7">
          <cell r="E7" t="str">
            <v>PT NEWCREST SUMATRA MINERALS</v>
          </cell>
        </row>
      </sheetData>
      <sheetData sheetId="1458">
        <row r="7">
          <cell r="E7" t="str">
            <v>PT NEWCREST SUMATRA MINERALS</v>
          </cell>
        </row>
      </sheetData>
      <sheetData sheetId="1459">
        <row r="7">
          <cell r="E7" t="str">
            <v>PT NEWCREST SUMATRA MINERALS</v>
          </cell>
        </row>
      </sheetData>
      <sheetData sheetId="1460">
        <row r="7">
          <cell r="E7" t="str">
            <v>PT NEWCREST SUMATRA MINERALS</v>
          </cell>
        </row>
      </sheetData>
      <sheetData sheetId="1461">
        <row r="7">
          <cell r="E7" t="str">
            <v>PT NEWCREST SUMATRA MINERALS</v>
          </cell>
        </row>
      </sheetData>
      <sheetData sheetId="1462">
        <row r="7">
          <cell r="E7" t="str">
            <v>PT NEWCREST SUMATRA MINERALS</v>
          </cell>
        </row>
      </sheetData>
      <sheetData sheetId="1463">
        <row r="7">
          <cell r="E7" t="str">
            <v>PT NEWCREST SUMATRA MINERALS</v>
          </cell>
        </row>
      </sheetData>
      <sheetData sheetId="1464">
        <row r="7">
          <cell r="E7" t="str">
            <v>PT NEWCREST SUMATRA MINERALS</v>
          </cell>
        </row>
      </sheetData>
      <sheetData sheetId="1465">
        <row r="7">
          <cell r="E7" t="str">
            <v>PT NEWCREST SUMATRA MINERALS</v>
          </cell>
        </row>
      </sheetData>
      <sheetData sheetId="1466">
        <row r="7">
          <cell r="E7" t="str">
            <v>PT NEWCREST SUMATRA MINERALS</v>
          </cell>
        </row>
      </sheetData>
      <sheetData sheetId="1467">
        <row r="7">
          <cell r="E7" t="str">
            <v>PT NEWCREST SUMATRA MINERALS</v>
          </cell>
        </row>
      </sheetData>
      <sheetData sheetId="1468">
        <row r="7">
          <cell r="E7" t="str">
            <v>PT NEWCREST SUMATRA MINERALS</v>
          </cell>
        </row>
      </sheetData>
      <sheetData sheetId="1469">
        <row r="7">
          <cell r="E7" t="str">
            <v>PT NEWCREST SUMATRA MINERALS</v>
          </cell>
        </row>
      </sheetData>
      <sheetData sheetId="1470">
        <row r="7">
          <cell r="E7" t="str">
            <v>PT NEWCREST SUMATRA MINERALS</v>
          </cell>
        </row>
      </sheetData>
      <sheetData sheetId="1471">
        <row r="7">
          <cell r="E7" t="str">
            <v>PT NEWCREST SUMATRA MINERALS</v>
          </cell>
        </row>
      </sheetData>
      <sheetData sheetId="1472">
        <row r="7">
          <cell r="E7" t="str">
            <v>PT NEWCREST SUMATRA MINERALS</v>
          </cell>
        </row>
      </sheetData>
      <sheetData sheetId="1473">
        <row r="7">
          <cell r="E7" t="str">
            <v>PT NEWCREST SUMATRA MINERALS</v>
          </cell>
        </row>
      </sheetData>
      <sheetData sheetId="1474">
        <row r="7">
          <cell r="E7" t="str">
            <v>PT NEWCREST SUMATRA MINERALS</v>
          </cell>
        </row>
      </sheetData>
      <sheetData sheetId="1475">
        <row r="7">
          <cell r="E7" t="str">
            <v>PT NEWCREST SUMATRA MINERALS</v>
          </cell>
        </row>
      </sheetData>
      <sheetData sheetId="1476">
        <row r="7">
          <cell r="E7" t="str">
            <v>PT NEWCREST SUMATRA MINERALS</v>
          </cell>
        </row>
      </sheetData>
      <sheetData sheetId="1477">
        <row r="7">
          <cell r="E7" t="str">
            <v>PT NEWCREST SUMATRA MINERALS</v>
          </cell>
        </row>
      </sheetData>
      <sheetData sheetId="1478">
        <row r="7">
          <cell r="E7" t="str">
            <v>PT NEWCREST SUMATRA MINERALS</v>
          </cell>
        </row>
      </sheetData>
      <sheetData sheetId="1479">
        <row r="7">
          <cell r="E7" t="str">
            <v>PT NEWCREST SUMATRA MINERALS</v>
          </cell>
        </row>
      </sheetData>
      <sheetData sheetId="1480">
        <row r="7">
          <cell r="E7" t="str">
            <v>PT NEWCREST SUMATRA MINERALS</v>
          </cell>
        </row>
      </sheetData>
      <sheetData sheetId="1481">
        <row r="7">
          <cell r="E7" t="str">
            <v>PT NEWCREST SUMATRA MINERALS</v>
          </cell>
        </row>
      </sheetData>
      <sheetData sheetId="1482">
        <row r="7">
          <cell r="E7" t="str">
            <v>PT NEWCREST SUMATRA MINERALS</v>
          </cell>
        </row>
      </sheetData>
      <sheetData sheetId="1483">
        <row r="7">
          <cell r="E7" t="str">
            <v>PT NEWCREST SUMATRA MINERALS</v>
          </cell>
        </row>
      </sheetData>
      <sheetData sheetId="1484">
        <row r="7">
          <cell r="E7" t="str">
            <v>PT NEWCREST SUMATRA MINERALS</v>
          </cell>
        </row>
      </sheetData>
      <sheetData sheetId="1485">
        <row r="7">
          <cell r="E7" t="str">
            <v>PT NEWCREST SUMATRA MINERALS</v>
          </cell>
        </row>
      </sheetData>
      <sheetData sheetId="1486">
        <row r="7">
          <cell r="E7" t="str">
            <v>PT NEWCREST SUMATRA MINERALS</v>
          </cell>
        </row>
      </sheetData>
      <sheetData sheetId="1487">
        <row r="7">
          <cell r="E7" t="str">
            <v>PT NEWCREST SUMATRA MINERALS</v>
          </cell>
        </row>
      </sheetData>
      <sheetData sheetId="1488">
        <row r="7">
          <cell r="E7" t="str">
            <v>PT NEWCREST SUMATRA MINERALS</v>
          </cell>
        </row>
      </sheetData>
      <sheetData sheetId="1489">
        <row r="7">
          <cell r="E7" t="str">
            <v>PT NEWCREST SUMATRA MINERALS</v>
          </cell>
        </row>
      </sheetData>
      <sheetData sheetId="1490">
        <row r="7">
          <cell r="E7" t="str">
            <v>PT NEWCREST SUMATRA MINERALS</v>
          </cell>
        </row>
      </sheetData>
      <sheetData sheetId="1491">
        <row r="7">
          <cell r="E7" t="str">
            <v>PT NEWCREST SUMATRA MINERALS</v>
          </cell>
        </row>
      </sheetData>
      <sheetData sheetId="1492">
        <row r="7">
          <cell r="E7" t="str">
            <v>PT NEWCREST SUMATRA MINERALS</v>
          </cell>
        </row>
      </sheetData>
      <sheetData sheetId="1493">
        <row r="7">
          <cell r="E7" t="str">
            <v>PT NEWCREST SUMATRA MINERALS</v>
          </cell>
        </row>
      </sheetData>
      <sheetData sheetId="1494">
        <row r="7">
          <cell r="E7" t="str">
            <v>PT NEWCREST SUMATRA MINERALS</v>
          </cell>
        </row>
      </sheetData>
      <sheetData sheetId="1495">
        <row r="7">
          <cell r="E7" t="str">
            <v>PT NEWCREST SUMATRA MINERALS</v>
          </cell>
        </row>
      </sheetData>
      <sheetData sheetId="1496">
        <row r="7">
          <cell r="E7" t="str">
            <v>PT NEWCREST SUMATRA MINERALS</v>
          </cell>
        </row>
      </sheetData>
      <sheetData sheetId="1497">
        <row r="7">
          <cell r="E7" t="str">
            <v>PT NEWCREST SUMATRA MINERALS</v>
          </cell>
        </row>
      </sheetData>
      <sheetData sheetId="1498">
        <row r="7">
          <cell r="E7" t="str">
            <v>PT NEWCREST SUMATRA MINERALS</v>
          </cell>
        </row>
      </sheetData>
      <sheetData sheetId="1499">
        <row r="7">
          <cell r="E7" t="str">
            <v>PT NEWCREST SUMATRA MINERALS</v>
          </cell>
        </row>
      </sheetData>
      <sheetData sheetId="1500">
        <row r="7">
          <cell r="E7" t="str">
            <v>PT NEWCREST SUMATRA MINERALS</v>
          </cell>
        </row>
      </sheetData>
      <sheetData sheetId="1501">
        <row r="7">
          <cell r="E7" t="str">
            <v>PT NEWCREST SUMATRA MINERALS</v>
          </cell>
        </row>
      </sheetData>
      <sheetData sheetId="1502">
        <row r="7">
          <cell r="E7" t="str">
            <v>PT NEWCREST SUMATRA MINERALS</v>
          </cell>
        </row>
      </sheetData>
      <sheetData sheetId="1503">
        <row r="7">
          <cell r="E7" t="str">
            <v>PT NEWCREST SUMATRA MINERALS</v>
          </cell>
        </row>
      </sheetData>
      <sheetData sheetId="1504">
        <row r="7">
          <cell r="E7" t="str">
            <v>PT NEWCREST SUMATRA MINERALS</v>
          </cell>
        </row>
      </sheetData>
      <sheetData sheetId="1505">
        <row r="7">
          <cell r="E7" t="str">
            <v>PT NEWCREST SUMATRA MINERALS</v>
          </cell>
        </row>
      </sheetData>
      <sheetData sheetId="1506">
        <row r="7">
          <cell r="E7" t="str">
            <v>PT NEWCREST SUMATRA MINERALS</v>
          </cell>
        </row>
      </sheetData>
      <sheetData sheetId="1507">
        <row r="7">
          <cell r="E7" t="str">
            <v>PT NEWCREST SUMATRA MINERALS</v>
          </cell>
        </row>
      </sheetData>
      <sheetData sheetId="1508">
        <row r="7">
          <cell r="E7" t="str">
            <v>PT NEWCREST SUMATRA MINERALS</v>
          </cell>
        </row>
      </sheetData>
      <sheetData sheetId="1509">
        <row r="7">
          <cell r="E7" t="str">
            <v>PT NEWCREST SUMATRA MINERALS</v>
          </cell>
        </row>
      </sheetData>
      <sheetData sheetId="1510">
        <row r="7">
          <cell r="E7" t="str">
            <v>PT NEWCREST SUMATRA MINERALS</v>
          </cell>
        </row>
      </sheetData>
      <sheetData sheetId="1511">
        <row r="7">
          <cell r="E7" t="str">
            <v>PT NEWCREST SUMATRA MINERALS</v>
          </cell>
        </row>
      </sheetData>
      <sheetData sheetId="1512">
        <row r="7">
          <cell r="E7" t="str">
            <v>PT NEWCREST SUMATRA MINERALS</v>
          </cell>
        </row>
      </sheetData>
      <sheetData sheetId="1513">
        <row r="7">
          <cell r="E7" t="str">
            <v>PT NEWCREST SUMATRA MINERALS</v>
          </cell>
        </row>
      </sheetData>
      <sheetData sheetId="1514">
        <row r="7">
          <cell r="E7" t="str">
            <v>PT NEWCREST SUMATRA MINERALS</v>
          </cell>
        </row>
      </sheetData>
      <sheetData sheetId="1515">
        <row r="7">
          <cell r="E7" t="str">
            <v>PT NEWCREST SUMATRA MINERALS</v>
          </cell>
        </row>
      </sheetData>
      <sheetData sheetId="1516">
        <row r="7">
          <cell r="E7" t="str">
            <v>PT NEWCREST SUMATRA MINERALS</v>
          </cell>
        </row>
      </sheetData>
      <sheetData sheetId="1517">
        <row r="7">
          <cell r="E7" t="str">
            <v>PT NEWCREST SUMATRA MINERALS</v>
          </cell>
        </row>
      </sheetData>
      <sheetData sheetId="1518">
        <row r="7">
          <cell r="E7" t="str">
            <v>PT NEWCREST SUMATRA MINERALS</v>
          </cell>
        </row>
      </sheetData>
      <sheetData sheetId="1519">
        <row r="7">
          <cell r="E7" t="str">
            <v>PT NEWCREST SUMATRA MINERALS</v>
          </cell>
        </row>
      </sheetData>
      <sheetData sheetId="1520">
        <row r="7">
          <cell r="E7" t="str">
            <v>PT NEWCREST SUMATRA MINERALS</v>
          </cell>
        </row>
      </sheetData>
      <sheetData sheetId="1521">
        <row r="7">
          <cell r="E7" t="str">
            <v>PT NEWCREST SUMATRA MINERALS</v>
          </cell>
        </row>
      </sheetData>
      <sheetData sheetId="1522">
        <row r="7">
          <cell r="E7" t="str">
            <v>PT NEWCREST SUMATRA MINERALS</v>
          </cell>
        </row>
      </sheetData>
      <sheetData sheetId="1523">
        <row r="7">
          <cell r="E7" t="str">
            <v>PT NEWCREST SUMATRA MINERALS</v>
          </cell>
        </row>
      </sheetData>
      <sheetData sheetId="1524">
        <row r="7">
          <cell r="E7" t="str">
            <v>PT NEWCREST SUMATRA MINERALS</v>
          </cell>
        </row>
      </sheetData>
      <sheetData sheetId="1525">
        <row r="7">
          <cell r="E7" t="str">
            <v>PT NEWCREST SUMATRA MINERALS</v>
          </cell>
        </row>
      </sheetData>
      <sheetData sheetId="1526">
        <row r="7">
          <cell r="E7" t="str">
            <v>PT NEWCREST SUMATRA MINERALS</v>
          </cell>
        </row>
      </sheetData>
      <sheetData sheetId="1527">
        <row r="7">
          <cell r="E7" t="str">
            <v>PT NEWCREST SUMATRA MINERALS</v>
          </cell>
        </row>
      </sheetData>
      <sheetData sheetId="1528">
        <row r="7">
          <cell r="E7" t="str">
            <v>PT NEWCREST SUMATRA MINERALS</v>
          </cell>
        </row>
      </sheetData>
      <sheetData sheetId="1529">
        <row r="7">
          <cell r="E7" t="str">
            <v>PT NEWCREST SUMATRA MINERALS</v>
          </cell>
        </row>
      </sheetData>
      <sheetData sheetId="1530">
        <row r="7">
          <cell r="E7" t="str">
            <v>PT NEWCREST SUMATRA MINERALS</v>
          </cell>
        </row>
      </sheetData>
      <sheetData sheetId="1531">
        <row r="7">
          <cell r="E7" t="str">
            <v>PT NEWCREST SUMATRA MINERALS</v>
          </cell>
        </row>
      </sheetData>
      <sheetData sheetId="1532">
        <row r="7">
          <cell r="E7" t="str">
            <v>PT NEWCREST SUMATRA MINERALS</v>
          </cell>
        </row>
      </sheetData>
      <sheetData sheetId="1533">
        <row r="7">
          <cell r="E7" t="str">
            <v>PT NEWCREST SUMATRA MINERALS</v>
          </cell>
        </row>
      </sheetData>
      <sheetData sheetId="1534">
        <row r="7">
          <cell r="E7" t="str">
            <v>PT NEWCREST SUMATRA MINERALS</v>
          </cell>
        </row>
      </sheetData>
      <sheetData sheetId="1535">
        <row r="7">
          <cell r="E7" t="str">
            <v>PT NEWCREST SUMATRA MINERALS</v>
          </cell>
        </row>
      </sheetData>
      <sheetData sheetId="1536">
        <row r="7">
          <cell r="E7" t="str">
            <v>PT NEWCREST SUMATRA MINERALS</v>
          </cell>
        </row>
      </sheetData>
      <sheetData sheetId="1537">
        <row r="7">
          <cell r="E7" t="str">
            <v>PT NEWCREST SUMATRA MINERALS</v>
          </cell>
        </row>
      </sheetData>
      <sheetData sheetId="1538">
        <row r="7">
          <cell r="E7" t="str">
            <v>PT NEWCREST SUMATRA MINERALS</v>
          </cell>
        </row>
      </sheetData>
      <sheetData sheetId="1539">
        <row r="7">
          <cell r="E7" t="str">
            <v>PT NEWCREST SUMATRA MINERALS</v>
          </cell>
        </row>
      </sheetData>
      <sheetData sheetId="1540">
        <row r="7">
          <cell r="E7" t="str">
            <v>PT NEWCREST SUMATRA MINERALS</v>
          </cell>
        </row>
      </sheetData>
      <sheetData sheetId="1541">
        <row r="7">
          <cell r="E7" t="str">
            <v>PT NEWCREST SUMATRA MINERALS</v>
          </cell>
        </row>
      </sheetData>
      <sheetData sheetId="1542">
        <row r="7">
          <cell r="E7" t="str">
            <v>PT NEWCREST SUMATRA MINERALS</v>
          </cell>
        </row>
      </sheetData>
      <sheetData sheetId="1543">
        <row r="7">
          <cell r="E7" t="str">
            <v>PT NEWCREST SUMATRA MINERALS</v>
          </cell>
        </row>
      </sheetData>
      <sheetData sheetId="1544">
        <row r="7">
          <cell r="E7" t="str">
            <v>PT NEWCREST SUMATRA MINERALS</v>
          </cell>
        </row>
      </sheetData>
      <sheetData sheetId="1545">
        <row r="7">
          <cell r="E7" t="str">
            <v>PT NEWCREST SUMATRA MINERALS</v>
          </cell>
        </row>
      </sheetData>
      <sheetData sheetId="1546">
        <row r="7">
          <cell r="E7" t="str">
            <v>PT NEWCREST SUMATRA MINERALS</v>
          </cell>
        </row>
      </sheetData>
      <sheetData sheetId="1547">
        <row r="7">
          <cell r="E7" t="str">
            <v>PT NEWCREST SUMATRA MINERALS</v>
          </cell>
        </row>
      </sheetData>
      <sheetData sheetId="1548">
        <row r="7">
          <cell r="E7" t="str">
            <v>PT NEWCREST SUMATRA MINERALS</v>
          </cell>
        </row>
      </sheetData>
      <sheetData sheetId="1549">
        <row r="7">
          <cell r="E7" t="str">
            <v>PT NEWCREST SUMATRA MINERALS</v>
          </cell>
        </row>
      </sheetData>
      <sheetData sheetId="1550">
        <row r="7">
          <cell r="E7" t="str">
            <v>PT NEWCREST SUMATRA MINERALS</v>
          </cell>
        </row>
      </sheetData>
      <sheetData sheetId="1551">
        <row r="7">
          <cell r="E7" t="str">
            <v>PT NEWCREST SUMATRA MINERALS</v>
          </cell>
        </row>
      </sheetData>
      <sheetData sheetId="1552">
        <row r="7">
          <cell r="E7" t="str">
            <v>PT NEWCREST SUMATRA MINERALS</v>
          </cell>
        </row>
      </sheetData>
      <sheetData sheetId="1553">
        <row r="7">
          <cell r="E7" t="str">
            <v>PT NEWCREST SUMATRA MINERALS</v>
          </cell>
        </row>
      </sheetData>
      <sheetData sheetId="1554">
        <row r="7">
          <cell r="E7" t="str">
            <v>PT NEWCREST SUMATRA MINERALS</v>
          </cell>
        </row>
      </sheetData>
      <sheetData sheetId="1555">
        <row r="7">
          <cell r="E7" t="str">
            <v>PT NEWCREST SUMATRA MINERALS</v>
          </cell>
        </row>
      </sheetData>
      <sheetData sheetId="1556">
        <row r="7">
          <cell r="E7" t="str">
            <v>PT NEWCREST SUMATRA MINERALS</v>
          </cell>
        </row>
      </sheetData>
      <sheetData sheetId="1557">
        <row r="7">
          <cell r="E7" t="str">
            <v>PT NEWCREST SUMATRA MINERALS</v>
          </cell>
        </row>
      </sheetData>
      <sheetData sheetId="1558">
        <row r="7">
          <cell r="E7" t="str">
            <v>PT NEWCREST SUMATRA MINERALS</v>
          </cell>
        </row>
      </sheetData>
      <sheetData sheetId="1559">
        <row r="7">
          <cell r="E7" t="str">
            <v>PT NEWCREST SUMATRA MINERALS</v>
          </cell>
        </row>
      </sheetData>
      <sheetData sheetId="1560">
        <row r="7">
          <cell r="E7" t="str">
            <v>PT NEWCREST SUMATRA MINERALS</v>
          </cell>
        </row>
      </sheetData>
      <sheetData sheetId="1561">
        <row r="7">
          <cell r="E7" t="str">
            <v>PT NEWCREST SUMATRA MINERALS</v>
          </cell>
        </row>
      </sheetData>
      <sheetData sheetId="1562">
        <row r="7">
          <cell r="E7" t="str">
            <v>PT NEWCREST SUMATRA MINERALS</v>
          </cell>
        </row>
      </sheetData>
      <sheetData sheetId="1563">
        <row r="7">
          <cell r="E7" t="str">
            <v>PT NEWCREST SUMATRA MINERALS</v>
          </cell>
        </row>
      </sheetData>
      <sheetData sheetId="1564">
        <row r="7">
          <cell r="E7" t="str">
            <v>PT NEWCREST SUMATRA MINERALS</v>
          </cell>
        </row>
      </sheetData>
      <sheetData sheetId="1565">
        <row r="7">
          <cell r="E7" t="str">
            <v>PT NEWCREST SUMATRA MINERALS</v>
          </cell>
        </row>
      </sheetData>
      <sheetData sheetId="1566">
        <row r="7">
          <cell r="E7" t="str">
            <v>PT NEWCREST SUMATRA MINERALS</v>
          </cell>
        </row>
      </sheetData>
      <sheetData sheetId="1567">
        <row r="7">
          <cell r="E7" t="str">
            <v>PT NEWCREST SUMATRA MINERALS</v>
          </cell>
        </row>
      </sheetData>
      <sheetData sheetId="1568">
        <row r="7">
          <cell r="E7" t="str">
            <v>PT NEWCREST SUMATRA MINERALS</v>
          </cell>
        </row>
      </sheetData>
      <sheetData sheetId="1569">
        <row r="7">
          <cell r="E7" t="str">
            <v>PT NEWCREST SUMATRA MINERALS</v>
          </cell>
        </row>
      </sheetData>
      <sheetData sheetId="1570">
        <row r="7">
          <cell r="E7" t="str">
            <v>PT NEWCREST SUMATRA MINERALS</v>
          </cell>
        </row>
      </sheetData>
      <sheetData sheetId="1571">
        <row r="7">
          <cell r="E7" t="str">
            <v>PT NEWCREST SUMATRA MINERALS</v>
          </cell>
        </row>
      </sheetData>
      <sheetData sheetId="1572">
        <row r="7">
          <cell r="E7" t="str">
            <v>PT NEWCREST SUMATRA MINERALS</v>
          </cell>
        </row>
      </sheetData>
      <sheetData sheetId="1573">
        <row r="7">
          <cell r="E7" t="str">
            <v>PT NEWCREST SUMATRA MINERALS</v>
          </cell>
        </row>
      </sheetData>
      <sheetData sheetId="1574">
        <row r="7">
          <cell r="E7" t="str">
            <v>PT NEWCREST SUMATRA MINERALS</v>
          </cell>
        </row>
      </sheetData>
      <sheetData sheetId="1575">
        <row r="7">
          <cell r="E7" t="str">
            <v>PT NEWCREST SUMATRA MINERALS</v>
          </cell>
        </row>
      </sheetData>
      <sheetData sheetId="1576">
        <row r="7">
          <cell r="E7" t="str">
            <v>PT NEWCREST SUMATRA MINERALS</v>
          </cell>
        </row>
      </sheetData>
      <sheetData sheetId="1577">
        <row r="7">
          <cell r="E7" t="str">
            <v>PT NEWCREST SUMATRA MINERALS</v>
          </cell>
        </row>
      </sheetData>
      <sheetData sheetId="1578">
        <row r="7">
          <cell r="E7" t="str">
            <v>PT NEWCREST SUMATRA MINERALS</v>
          </cell>
        </row>
      </sheetData>
      <sheetData sheetId="1579">
        <row r="7">
          <cell r="E7" t="str">
            <v>PT NEWCREST SUMATRA MINERALS</v>
          </cell>
        </row>
      </sheetData>
      <sheetData sheetId="1580">
        <row r="7">
          <cell r="E7" t="str">
            <v>PT NEWCREST SUMATRA MINERALS</v>
          </cell>
        </row>
      </sheetData>
      <sheetData sheetId="1581">
        <row r="7">
          <cell r="E7" t="str">
            <v>PT NEWCREST SUMATRA MINERALS</v>
          </cell>
        </row>
      </sheetData>
      <sheetData sheetId="1582">
        <row r="7">
          <cell r="E7" t="str">
            <v>PT NEWCREST SUMATRA MINERALS</v>
          </cell>
        </row>
      </sheetData>
      <sheetData sheetId="1583">
        <row r="7">
          <cell r="E7" t="str">
            <v>PT NEWCREST SUMATRA MINERALS</v>
          </cell>
        </row>
      </sheetData>
      <sheetData sheetId="1584">
        <row r="7">
          <cell r="E7" t="str">
            <v>PT NEWCREST SUMATRA MINERALS</v>
          </cell>
        </row>
      </sheetData>
      <sheetData sheetId="1585">
        <row r="7">
          <cell r="E7" t="str">
            <v>PT NEWCREST SUMATRA MINERALS</v>
          </cell>
        </row>
      </sheetData>
      <sheetData sheetId="1586">
        <row r="7">
          <cell r="E7" t="str">
            <v>PT NEWCREST SUMATRA MINERALS</v>
          </cell>
        </row>
      </sheetData>
      <sheetData sheetId="1587">
        <row r="7">
          <cell r="E7" t="str">
            <v>PT NEWCREST SUMATRA MINERALS</v>
          </cell>
        </row>
      </sheetData>
      <sheetData sheetId="1588">
        <row r="7">
          <cell r="E7" t="str">
            <v>PT NEWCREST SUMATRA MINERALS</v>
          </cell>
        </row>
      </sheetData>
      <sheetData sheetId="1589">
        <row r="7">
          <cell r="E7" t="str">
            <v>PT NEWCREST SUMATRA MINERALS</v>
          </cell>
        </row>
      </sheetData>
      <sheetData sheetId="1590">
        <row r="7">
          <cell r="E7" t="str">
            <v>PT NEWCREST SUMATRA MINERALS</v>
          </cell>
        </row>
      </sheetData>
      <sheetData sheetId="1591">
        <row r="7">
          <cell r="E7" t="str">
            <v>PT NEWCREST SUMATRA MINERALS</v>
          </cell>
        </row>
      </sheetData>
      <sheetData sheetId="1592">
        <row r="7">
          <cell r="E7" t="str">
            <v>PT NEWCREST SUMATRA MINERALS</v>
          </cell>
        </row>
      </sheetData>
      <sheetData sheetId="1593">
        <row r="7">
          <cell r="E7" t="str">
            <v>PT NEWCREST SUMATRA MINERALS</v>
          </cell>
        </row>
      </sheetData>
      <sheetData sheetId="1594">
        <row r="7">
          <cell r="E7" t="str">
            <v>PT NEWCREST SUMATRA MINERALS</v>
          </cell>
        </row>
      </sheetData>
      <sheetData sheetId="1595">
        <row r="7">
          <cell r="E7" t="str">
            <v>PT NEWCREST SUMATRA MINERALS</v>
          </cell>
        </row>
      </sheetData>
      <sheetData sheetId="1596">
        <row r="7">
          <cell r="E7" t="str">
            <v>PT NEWCREST SUMATRA MINERALS</v>
          </cell>
        </row>
      </sheetData>
      <sheetData sheetId="1597">
        <row r="7">
          <cell r="E7" t="str">
            <v>PT NEWCREST SUMATRA MINERALS</v>
          </cell>
        </row>
      </sheetData>
      <sheetData sheetId="1598">
        <row r="7">
          <cell r="E7" t="str">
            <v>PT NEWCREST SUMATRA MINERALS</v>
          </cell>
        </row>
      </sheetData>
      <sheetData sheetId="1599">
        <row r="7">
          <cell r="E7" t="str">
            <v>PT NEWCREST SUMATRA MINERALS</v>
          </cell>
        </row>
      </sheetData>
      <sheetData sheetId="1600">
        <row r="7">
          <cell r="E7" t="str">
            <v>PT NEWCREST SUMATRA MINERALS</v>
          </cell>
        </row>
      </sheetData>
      <sheetData sheetId="1601">
        <row r="7">
          <cell r="E7" t="str">
            <v>PT NEWCREST SUMATRA MINERALS</v>
          </cell>
        </row>
      </sheetData>
      <sheetData sheetId="1602">
        <row r="7">
          <cell r="E7" t="str">
            <v>PT NEWCREST SUMATRA MINERALS</v>
          </cell>
        </row>
      </sheetData>
      <sheetData sheetId="1603">
        <row r="7">
          <cell r="E7" t="str">
            <v>PT NEWCREST SUMATRA MINERALS</v>
          </cell>
        </row>
      </sheetData>
      <sheetData sheetId="1604">
        <row r="7">
          <cell r="E7" t="str">
            <v>PT NEWCREST SUMATRA MINERALS</v>
          </cell>
        </row>
      </sheetData>
      <sheetData sheetId="1605">
        <row r="7">
          <cell r="E7" t="str">
            <v>PT NEWCREST SUMATRA MINERALS</v>
          </cell>
        </row>
      </sheetData>
      <sheetData sheetId="1606">
        <row r="7">
          <cell r="E7" t="str">
            <v>PT NEWCREST SUMATRA MINERALS</v>
          </cell>
        </row>
      </sheetData>
      <sheetData sheetId="1607">
        <row r="7">
          <cell r="E7" t="str">
            <v>PT NEWCREST SUMATRA MINERALS</v>
          </cell>
        </row>
      </sheetData>
      <sheetData sheetId="1608">
        <row r="7">
          <cell r="E7" t="str">
            <v>PT NEWCREST SUMATRA MINERALS</v>
          </cell>
        </row>
      </sheetData>
      <sheetData sheetId="1609">
        <row r="7">
          <cell r="E7" t="str">
            <v>PT NEWCREST SUMATRA MINERALS</v>
          </cell>
        </row>
      </sheetData>
      <sheetData sheetId="1610">
        <row r="7">
          <cell r="E7" t="str">
            <v>PT NEWCREST SUMATRA MINERALS</v>
          </cell>
        </row>
      </sheetData>
      <sheetData sheetId="1611">
        <row r="7">
          <cell r="E7" t="str">
            <v>PT NEWCREST SUMATRA MINERALS</v>
          </cell>
        </row>
      </sheetData>
      <sheetData sheetId="1612">
        <row r="7">
          <cell r="E7" t="str">
            <v>PT NEWCREST SUMATRA MINERALS</v>
          </cell>
        </row>
      </sheetData>
      <sheetData sheetId="1613">
        <row r="7">
          <cell r="E7" t="str">
            <v>PT NEWCREST SUMATRA MINERALS</v>
          </cell>
        </row>
      </sheetData>
      <sheetData sheetId="1614">
        <row r="7">
          <cell r="E7" t="str">
            <v>PT NEWCREST SUMATRA MINERALS</v>
          </cell>
        </row>
      </sheetData>
      <sheetData sheetId="1615">
        <row r="7">
          <cell r="E7" t="str">
            <v>PT NEWCREST SUMATRA MINERALS</v>
          </cell>
        </row>
      </sheetData>
      <sheetData sheetId="1616">
        <row r="7">
          <cell r="E7" t="str">
            <v>PT NEWCREST SUMATRA MINERALS</v>
          </cell>
        </row>
      </sheetData>
      <sheetData sheetId="1617">
        <row r="7">
          <cell r="E7" t="str">
            <v>PT NEWCREST SUMATRA MINERALS</v>
          </cell>
        </row>
      </sheetData>
      <sheetData sheetId="1618">
        <row r="7">
          <cell r="E7" t="str">
            <v>PT NEWCREST SUMATRA MINERALS</v>
          </cell>
        </row>
      </sheetData>
      <sheetData sheetId="1619">
        <row r="7">
          <cell r="E7" t="str">
            <v>PT NEWCREST SUMATRA MINERALS</v>
          </cell>
        </row>
      </sheetData>
      <sheetData sheetId="1620">
        <row r="7">
          <cell r="E7" t="str">
            <v>PT NEWCREST SUMATRA MINERALS</v>
          </cell>
        </row>
      </sheetData>
      <sheetData sheetId="1621">
        <row r="7">
          <cell r="E7" t="str">
            <v>PT NEWCREST SUMATRA MINERALS</v>
          </cell>
        </row>
      </sheetData>
      <sheetData sheetId="1622">
        <row r="7">
          <cell r="E7" t="str">
            <v>PT NEWCREST SUMATRA MINERALS</v>
          </cell>
        </row>
      </sheetData>
      <sheetData sheetId="1623">
        <row r="7">
          <cell r="E7" t="str">
            <v>PT NEWCREST SUMATRA MINERALS</v>
          </cell>
        </row>
      </sheetData>
      <sheetData sheetId="1624">
        <row r="7">
          <cell r="E7" t="str">
            <v>PT NEWCREST SUMATRA MINERALS</v>
          </cell>
        </row>
      </sheetData>
      <sheetData sheetId="1625">
        <row r="7">
          <cell r="E7" t="str">
            <v>PT NEWCREST SUMATRA MINERALS</v>
          </cell>
        </row>
      </sheetData>
      <sheetData sheetId="1626">
        <row r="7">
          <cell r="E7" t="str">
            <v>PT NEWCREST SUMATRA MINERALS</v>
          </cell>
        </row>
      </sheetData>
      <sheetData sheetId="1627">
        <row r="7">
          <cell r="E7" t="str">
            <v>PT NEWCREST SUMATRA MINERALS</v>
          </cell>
        </row>
      </sheetData>
      <sheetData sheetId="1628">
        <row r="7">
          <cell r="E7" t="str">
            <v>PT NEWCREST SUMATRA MINERALS</v>
          </cell>
        </row>
      </sheetData>
      <sheetData sheetId="1629">
        <row r="7">
          <cell r="E7" t="str">
            <v>PT NEWCREST SUMATRA MINERALS</v>
          </cell>
        </row>
      </sheetData>
      <sheetData sheetId="1630">
        <row r="7">
          <cell r="E7" t="str">
            <v>PT NEWCREST SUMATRA MINERALS</v>
          </cell>
        </row>
      </sheetData>
      <sheetData sheetId="1631">
        <row r="7">
          <cell r="E7" t="str">
            <v>PT NEWCREST SUMATRA MINERALS</v>
          </cell>
        </row>
      </sheetData>
      <sheetData sheetId="1632">
        <row r="7">
          <cell r="E7" t="str">
            <v>PT NEWCREST SUMATRA MINERALS</v>
          </cell>
        </row>
      </sheetData>
      <sheetData sheetId="1633">
        <row r="7">
          <cell r="E7" t="str">
            <v>PT NEWCREST SUMATRA MINERALS</v>
          </cell>
        </row>
      </sheetData>
      <sheetData sheetId="1634">
        <row r="7">
          <cell r="E7" t="str">
            <v>PT NEWCREST SUMATRA MINERALS</v>
          </cell>
        </row>
      </sheetData>
      <sheetData sheetId="1635">
        <row r="7">
          <cell r="E7" t="str">
            <v>PT NEWCREST SUMATRA MINERALS</v>
          </cell>
        </row>
      </sheetData>
      <sheetData sheetId="1636">
        <row r="7">
          <cell r="E7" t="str">
            <v>PT NEWCREST SUMATRA MINERALS</v>
          </cell>
        </row>
      </sheetData>
      <sheetData sheetId="1637">
        <row r="7">
          <cell r="E7" t="str">
            <v>PT NEWCREST SUMATRA MINERALS</v>
          </cell>
        </row>
      </sheetData>
      <sheetData sheetId="1638">
        <row r="7">
          <cell r="E7" t="str">
            <v>PT NEWCREST SUMATRA MINERALS</v>
          </cell>
        </row>
      </sheetData>
      <sheetData sheetId="1639">
        <row r="7">
          <cell r="E7" t="str">
            <v>PT NEWCREST SUMATRA MINERALS</v>
          </cell>
        </row>
      </sheetData>
      <sheetData sheetId="1640">
        <row r="7">
          <cell r="E7" t="str">
            <v>PT NEWCREST SUMATRA MINERALS</v>
          </cell>
        </row>
      </sheetData>
      <sheetData sheetId="1641">
        <row r="7">
          <cell r="E7" t="str">
            <v>PT NEWCREST SUMATRA MINERALS</v>
          </cell>
        </row>
      </sheetData>
      <sheetData sheetId="1642">
        <row r="7">
          <cell r="E7" t="str">
            <v>PT NEWCREST SUMATRA MINERALS</v>
          </cell>
        </row>
      </sheetData>
      <sheetData sheetId="1643">
        <row r="7">
          <cell r="E7" t="str">
            <v>PT NEWCREST SUMATRA MINERALS</v>
          </cell>
        </row>
      </sheetData>
      <sheetData sheetId="1644">
        <row r="7">
          <cell r="E7" t="str">
            <v>PT NEWCREST SUMATRA MINERALS</v>
          </cell>
        </row>
      </sheetData>
      <sheetData sheetId="1645">
        <row r="7">
          <cell r="E7" t="str">
            <v>PT NEWCREST SUMATRA MINERALS</v>
          </cell>
        </row>
      </sheetData>
      <sheetData sheetId="1646">
        <row r="7">
          <cell r="E7" t="str">
            <v>PT NEWCREST SUMATRA MINERALS</v>
          </cell>
        </row>
      </sheetData>
      <sheetData sheetId="1647">
        <row r="7">
          <cell r="E7" t="str">
            <v>PT NEWCREST SUMATRA MINERALS</v>
          </cell>
        </row>
      </sheetData>
      <sheetData sheetId="1648">
        <row r="7">
          <cell r="E7" t="str">
            <v>PT NEWCREST SUMATRA MINERALS</v>
          </cell>
        </row>
      </sheetData>
      <sheetData sheetId="1649">
        <row r="7">
          <cell r="E7" t="str">
            <v>PT NEWCREST SUMATRA MINERALS</v>
          </cell>
        </row>
      </sheetData>
      <sheetData sheetId="1650">
        <row r="7">
          <cell r="E7" t="str">
            <v>PT NEWCREST SUMATRA MINERALS</v>
          </cell>
        </row>
      </sheetData>
      <sheetData sheetId="1651">
        <row r="7">
          <cell r="E7" t="str">
            <v>PT NEWCREST SUMATRA MINERALS</v>
          </cell>
        </row>
      </sheetData>
      <sheetData sheetId="1652">
        <row r="7">
          <cell r="E7" t="str">
            <v>PT NEWCREST SUMATRA MINERALS</v>
          </cell>
        </row>
      </sheetData>
      <sheetData sheetId="1653">
        <row r="7">
          <cell r="E7" t="str">
            <v>PT NEWCREST SUMATRA MINERALS</v>
          </cell>
        </row>
      </sheetData>
      <sheetData sheetId="1654">
        <row r="7">
          <cell r="E7" t="str">
            <v>PT NEWCREST SUMATRA MINERALS</v>
          </cell>
        </row>
      </sheetData>
      <sheetData sheetId="1655">
        <row r="7">
          <cell r="E7" t="str">
            <v>PT NEWCREST SUMATRA MINERALS</v>
          </cell>
        </row>
      </sheetData>
      <sheetData sheetId="1656">
        <row r="7">
          <cell r="E7" t="str">
            <v>PT NEWCREST SUMATRA MINERALS</v>
          </cell>
        </row>
      </sheetData>
      <sheetData sheetId="1657">
        <row r="7">
          <cell r="E7" t="str">
            <v>PT NEWCREST SUMATRA MINERALS</v>
          </cell>
        </row>
      </sheetData>
      <sheetData sheetId="1658">
        <row r="7">
          <cell r="E7" t="str">
            <v>PT NEWCREST SUMATRA MINERALS</v>
          </cell>
        </row>
      </sheetData>
      <sheetData sheetId="1659">
        <row r="7">
          <cell r="E7" t="str">
            <v>PT NEWCREST SUMATRA MINERALS</v>
          </cell>
        </row>
      </sheetData>
      <sheetData sheetId="1660">
        <row r="7">
          <cell r="E7" t="str">
            <v>PT NEWCREST SUMATRA MINERALS</v>
          </cell>
        </row>
      </sheetData>
      <sheetData sheetId="1661">
        <row r="7">
          <cell r="E7" t="str">
            <v>PT NEWCREST SUMATRA MINERALS</v>
          </cell>
        </row>
      </sheetData>
      <sheetData sheetId="1662">
        <row r="7">
          <cell r="E7" t="str">
            <v>PT NEWCREST SUMATRA MINERALS</v>
          </cell>
        </row>
      </sheetData>
      <sheetData sheetId="1663">
        <row r="7">
          <cell r="E7" t="str">
            <v>PT NEWCREST SUMATRA MINERALS</v>
          </cell>
        </row>
      </sheetData>
      <sheetData sheetId="1664">
        <row r="7">
          <cell r="E7" t="str">
            <v>PT NEWCREST SUMATRA MINERALS</v>
          </cell>
        </row>
      </sheetData>
      <sheetData sheetId="1665">
        <row r="7">
          <cell r="E7" t="str">
            <v>PT NEWCREST SUMATRA MINERALS</v>
          </cell>
        </row>
      </sheetData>
      <sheetData sheetId="1666">
        <row r="7">
          <cell r="E7" t="str">
            <v>PT NEWCREST SUMATRA MINERALS</v>
          </cell>
        </row>
      </sheetData>
      <sheetData sheetId="1667">
        <row r="7">
          <cell r="E7" t="str">
            <v>PT NEWCREST SUMATRA MINERALS</v>
          </cell>
        </row>
      </sheetData>
      <sheetData sheetId="1668">
        <row r="7">
          <cell r="E7" t="str">
            <v>PT NEWCREST SUMATRA MINERALS</v>
          </cell>
        </row>
      </sheetData>
      <sheetData sheetId="1669">
        <row r="7">
          <cell r="E7" t="str">
            <v>PT NEWCREST SUMATRA MINERALS</v>
          </cell>
        </row>
      </sheetData>
      <sheetData sheetId="1670">
        <row r="7">
          <cell r="E7" t="str">
            <v>PT NEWCREST SUMATRA MINERALS</v>
          </cell>
        </row>
      </sheetData>
      <sheetData sheetId="1671">
        <row r="7">
          <cell r="E7" t="str">
            <v>PT NEWCREST SUMATRA MINERALS</v>
          </cell>
        </row>
      </sheetData>
      <sheetData sheetId="1672">
        <row r="7">
          <cell r="E7" t="str">
            <v>PT NEWCREST SUMATRA MINERALS</v>
          </cell>
        </row>
      </sheetData>
      <sheetData sheetId="1673">
        <row r="7">
          <cell r="E7" t="str">
            <v>PT NEWCREST SUMATRA MINERALS</v>
          </cell>
        </row>
      </sheetData>
      <sheetData sheetId="1674">
        <row r="7">
          <cell r="E7" t="str">
            <v>PT NEWCREST SUMATRA MINERALS</v>
          </cell>
        </row>
      </sheetData>
      <sheetData sheetId="1675">
        <row r="7">
          <cell r="E7" t="str">
            <v>PT NEWCREST SUMATRA MINERALS</v>
          </cell>
        </row>
      </sheetData>
      <sheetData sheetId="1676">
        <row r="7">
          <cell r="E7" t="str">
            <v>PT NEWCREST SUMATRA MINERALS</v>
          </cell>
        </row>
      </sheetData>
      <sheetData sheetId="1677">
        <row r="7">
          <cell r="E7" t="str">
            <v>PT NEWCREST SUMATRA MINERALS</v>
          </cell>
        </row>
      </sheetData>
      <sheetData sheetId="1678">
        <row r="7">
          <cell r="E7" t="str">
            <v>PT NEWCREST SUMATRA MINERALS</v>
          </cell>
        </row>
      </sheetData>
      <sheetData sheetId="1679">
        <row r="7">
          <cell r="E7" t="str">
            <v>PT NEWCREST SUMATRA MINERALS</v>
          </cell>
        </row>
      </sheetData>
      <sheetData sheetId="1680">
        <row r="7">
          <cell r="E7" t="str">
            <v>PT NEWCREST SUMATRA MINERALS</v>
          </cell>
        </row>
      </sheetData>
      <sheetData sheetId="1681">
        <row r="7">
          <cell r="E7" t="str">
            <v>PT NEWCREST SUMATRA MINERALS</v>
          </cell>
        </row>
      </sheetData>
      <sheetData sheetId="1682">
        <row r="7">
          <cell r="E7" t="str">
            <v>PT NEWCREST SUMATRA MINERALS</v>
          </cell>
        </row>
      </sheetData>
      <sheetData sheetId="1683">
        <row r="7">
          <cell r="E7" t="str">
            <v>PT NEWCREST SUMATRA MINERALS</v>
          </cell>
        </row>
      </sheetData>
      <sheetData sheetId="1684"/>
      <sheetData sheetId="1685">
        <row r="7">
          <cell r="E7" t="str">
            <v>PT NEWCREST SUMATRA MINERALS</v>
          </cell>
        </row>
      </sheetData>
      <sheetData sheetId="1686">
        <row r="7">
          <cell r="E7" t="str">
            <v>PT NEWCREST SUMATRA MINERALS</v>
          </cell>
        </row>
      </sheetData>
      <sheetData sheetId="1687">
        <row r="7">
          <cell r="E7" t="str">
            <v>PT NEWCREST SUMATRA MINERALS</v>
          </cell>
        </row>
      </sheetData>
      <sheetData sheetId="1688">
        <row r="7">
          <cell r="E7" t="str">
            <v>PT NEWCREST SUMATRA MINERALS</v>
          </cell>
        </row>
      </sheetData>
      <sheetData sheetId="1689">
        <row r="7">
          <cell r="E7" t="str">
            <v>PT NEWCREST SUMATRA MINERALS</v>
          </cell>
        </row>
      </sheetData>
      <sheetData sheetId="1690">
        <row r="7">
          <cell r="E7" t="str">
            <v>PT NEWCREST SUMATRA MINERALS</v>
          </cell>
        </row>
      </sheetData>
      <sheetData sheetId="1691">
        <row r="7">
          <cell r="E7" t="str">
            <v>PT NEWCREST SUMATRA MINERALS</v>
          </cell>
        </row>
      </sheetData>
      <sheetData sheetId="1692">
        <row r="7">
          <cell r="E7" t="str">
            <v>PT NEWCREST SUMATRA MINERALS</v>
          </cell>
        </row>
      </sheetData>
      <sheetData sheetId="1693">
        <row r="7">
          <cell r="E7" t="str">
            <v>PT NEWCREST SUMATRA MINERALS</v>
          </cell>
        </row>
      </sheetData>
      <sheetData sheetId="1694">
        <row r="7">
          <cell r="E7" t="str">
            <v>PT NEWCREST SUMATRA MINERALS</v>
          </cell>
        </row>
      </sheetData>
      <sheetData sheetId="1695">
        <row r="7">
          <cell r="E7" t="str">
            <v>PT NEWCREST SUMATRA MINERALS</v>
          </cell>
        </row>
      </sheetData>
      <sheetData sheetId="1696">
        <row r="7">
          <cell r="E7" t="str">
            <v>PT NEWCREST SUMATRA MINERALS</v>
          </cell>
        </row>
      </sheetData>
      <sheetData sheetId="1697"/>
      <sheetData sheetId="1698"/>
      <sheetData sheetId="1699"/>
      <sheetData sheetId="1700"/>
      <sheetData sheetId="1701">
        <row r="7">
          <cell r="E7" t="str">
            <v>PT NEWCREST SUMATRA MINERALS</v>
          </cell>
        </row>
      </sheetData>
      <sheetData sheetId="1702">
        <row r="7">
          <cell r="E7" t="str">
            <v>PT NEWCREST SUMATRA MINERALS</v>
          </cell>
        </row>
      </sheetData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>
        <row r="7">
          <cell r="E7" t="str">
            <v>PT NEWCREST SUMATRA MINERALS</v>
          </cell>
        </row>
      </sheetData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>
        <row r="7">
          <cell r="E7" t="str">
            <v>PT NEWCREST SUMATRA MINERALS</v>
          </cell>
        </row>
      </sheetData>
      <sheetData sheetId="1817" refreshError="1"/>
      <sheetData sheetId="1818">
        <row r="7">
          <cell r="E7" t="str">
            <v>PT NEWCREST SUMATRA MINERALS</v>
          </cell>
        </row>
      </sheetData>
      <sheetData sheetId="1819"/>
      <sheetData sheetId="1820">
        <row r="7">
          <cell r="E7" t="str">
            <v>PT NEWCREST SUMATRA MINERALS</v>
          </cell>
        </row>
      </sheetData>
      <sheetData sheetId="1821">
        <row r="7">
          <cell r="E7" t="str">
            <v>PT NEWCREST SUMATRA MINERALS</v>
          </cell>
        </row>
      </sheetData>
      <sheetData sheetId="1822"/>
      <sheetData sheetId="1823"/>
      <sheetData sheetId="1824">
        <row r="7">
          <cell r="E7" t="str">
            <v>PT NEWCREST SUMATRA MINERALS</v>
          </cell>
        </row>
      </sheetData>
      <sheetData sheetId="1825">
        <row r="7">
          <cell r="E7" t="str">
            <v>PT NEWCREST SUMATRA MINERALS</v>
          </cell>
        </row>
      </sheetData>
      <sheetData sheetId="1826">
        <row r="7">
          <cell r="E7" t="str">
            <v>PT NEWCREST SUMATRA MINERALS</v>
          </cell>
        </row>
      </sheetData>
      <sheetData sheetId="1827">
        <row r="7">
          <cell r="E7" t="str">
            <v>PT NEWCREST SUMATRA MINERALS</v>
          </cell>
        </row>
      </sheetData>
      <sheetData sheetId="1828">
        <row r="7">
          <cell r="E7" t="str">
            <v>PT NEWCREST SUMATRA MINERALS</v>
          </cell>
        </row>
      </sheetData>
      <sheetData sheetId="1829">
        <row r="7">
          <cell r="E7" t="str">
            <v>PT NEWCREST SUMATRA MINERALS</v>
          </cell>
        </row>
      </sheetData>
      <sheetData sheetId="1830">
        <row r="7">
          <cell r="E7" t="str">
            <v>PT NEWCREST SUMATRA MINERALS</v>
          </cell>
        </row>
      </sheetData>
      <sheetData sheetId="1831">
        <row r="7">
          <cell r="E7" t="str">
            <v>PT NEWCREST SUMATRA MINERALS</v>
          </cell>
        </row>
      </sheetData>
      <sheetData sheetId="1832"/>
      <sheetData sheetId="1833">
        <row r="7">
          <cell r="E7" t="str">
            <v>PT NEWCREST SUMATRA MINERALS</v>
          </cell>
        </row>
      </sheetData>
      <sheetData sheetId="1834">
        <row r="7">
          <cell r="E7" t="str">
            <v>PT NEWCREST SUMATRA MINERALS</v>
          </cell>
        </row>
      </sheetData>
      <sheetData sheetId="1835">
        <row r="7">
          <cell r="E7" t="str">
            <v>PT NEWCREST SUMATRA MINERALS</v>
          </cell>
        </row>
      </sheetData>
      <sheetData sheetId="1836">
        <row r="7">
          <cell r="E7" t="str">
            <v>PT NEWCREST SUMATRA MINERALS</v>
          </cell>
        </row>
      </sheetData>
      <sheetData sheetId="1837">
        <row r="7">
          <cell r="E7" t="str">
            <v>PT NEWCREST SUMATRA MINERALS</v>
          </cell>
        </row>
      </sheetData>
      <sheetData sheetId="1838">
        <row r="7">
          <cell r="E7" t="str">
            <v>PT NEWCREST SUMATRA MINERALS</v>
          </cell>
        </row>
      </sheetData>
      <sheetData sheetId="1839">
        <row r="7">
          <cell r="E7" t="str">
            <v>PT NEWCREST SUMATRA MINERALS</v>
          </cell>
        </row>
      </sheetData>
      <sheetData sheetId="1840">
        <row r="7">
          <cell r="E7" t="str">
            <v>PT NEWCREST SUMATRA MINERALS</v>
          </cell>
        </row>
      </sheetData>
      <sheetData sheetId="1841">
        <row r="7">
          <cell r="E7" t="str">
            <v>PT NEWCREST SUMATRA MINERALS</v>
          </cell>
        </row>
      </sheetData>
      <sheetData sheetId="1842">
        <row r="7">
          <cell r="E7" t="str">
            <v>PT NEWCREST SUMATRA MINERALS</v>
          </cell>
        </row>
      </sheetData>
      <sheetData sheetId="1843">
        <row r="7">
          <cell r="E7" t="str">
            <v>PT NEWCREST SUMATRA MINERALS</v>
          </cell>
        </row>
      </sheetData>
      <sheetData sheetId="1844">
        <row r="7">
          <cell r="E7" t="str">
            <v>PT NEWCREST SUMATRA MINERALS</v>
          </cell>
        </row>
      </sheetData>
      <sheetData sheetId="1845">
        <row r="7">
          <cell r="E7" t="str">
            <v>PT NEWCREST SUMATRA MINERALS</v>
          </cell>
        </row>
      </sheetData>
      <sheetData sheetId="1846">
        <row r="7">
          <cell r="E7" t="str">
            <v>PT NEWCREST SUMATRA MINERALS</v>
          </cell>
        </row>
      </sheetData>
      <sheetData sheetId="1847">
        <row r="7">
          <cell r="E7" t="str">
            <v>PT NEWCREST SUMATRA MINERALS</v>
          </cell>
        </row>
      </sheetData>
      <sheetData sheetId="1848">
        <row r="7">
          <cell r="E7" t="str">
            <v>PT NEWCREST SUMATRA MINERALS</v>
          </cell>
        </row>
      </sheetData>
      <sheetData sheetId="1849">
        <row r="7">
          <cell r="E7" t="str">
            <v>PT NEWCREST SUMATRA MINERALS</v>
          </cell>
        </row>
      </sheetData>
      <sheetData sheetId="1850">
        <row r="7">
          <cell r="E7" t="str">
            <v>PT NEWCREST SUMATRA MINERALS</v>
          </cell>
        </row>
      </sheetData>
      <sheetData sheetId="1851">
        <row r="7">
          <cell r="E7" t="str">
            <v>PT NEWCREST SUMATRA MINERALS</v>
          </cell>
        </row>
      </sheetData>
      <sheetData sheetId="1852">
        <row r="7">
          <cell r="E7" t="str">
            <v>PT NEWCREST SUMATRA MINERALS</v>
          </cell>
        </row>
      </sheetData>
      <sheetData sheetId="1853">
        <row r="7">
          <cell r="E7" t="str">
            <v>PT NEWCREST SUMATRA MINERALS</v>
          </cell>
        </row>
      </sheetData>
      <sheetData sheetId="1854">
        <row r="7">
          <cell r="E7" t="str">
            <v>PT NEWCREST SUMATRA MINERALS</v>
          </cell>
        </row>
      </sheetData>
      <sheetData sheetId="1855">
        <row r="7">
          <cell r="E7" t="str">
            <v>PT NEWCREST SUMATRA MINERALS</v>
          </cell>
        </row>
      </sheetData>
      <sheetData sheetId="1856">
        <row r="7">
          <cell r="E7" t="str">
            <v>PT NEWCREST SUMATRA MINERALS</v>
          </cell>
        </row>
      </sheetData>
      <sheetData sheetId="1857">
        <row r="7">
          <cell r="E7" t="str">
            <v>PT NEWCREST SUMATRA MINERALS</v>
          </cell>
        </row>
      </sheetData>
      <sheetData sheetId="1858">
        <row r="7">
          <cell r="E7" t="str">
            <v>PT NEWCREST SUMATRA MINERALS</v>
          </cell>
        </row>
      </sheetData>
      <sheetData sheetId="1859">
        <row r="7">
          <cell r="E7" t="str">
            <v>PT NEWCREST SUMATRA MINERALS</v>
          </cell>
        </row>
      </sheetData>
      <sheetData sheetId="1860">
        <row r="7">
          <cell r="E7" t="str">
            <v>PT NEWCREST SUMATRA MINERALS</v>
          </cell>
        </row>
      </sheetData>
      <sheetData sheetId="1861">
        <row r="7">
          <cell r="E7" t="str">
            <v>PT NEWCREST SUMATRA MINERALS</v>
          </cell>
        </row>
      </sheetData>
      <sheetData sheetId="1862">
        <row r="7">
          <cell r="E7" t="str">
            <v>PT NEWCREST SUMATRA MINERALS</v>
          </cell>
        </row>
      </sheetData>
      <sheetData sheetId="1863">
        <row r="7">
          <cell r="E7" t="str">
            <v>PT NEWCREST SUMATRA MINERALS</v>
          </cell>
        </row>
      </sheetData>
      <sheetData sheetId="1864">
        <row r="7">
          <cell r="E7" t="str">
            <v>PT NEWCREST SUMATRA MINERALS</v>
          </cell>
        </row>
      </sheetData>
      <sheetData sheetId="1865">
        <row r="7">
          <cell r="E7" t="str">
            <v>PT NEWCREST SUMATRA MINERALS</v>
          </cell>
        </row>
      </sheetData>
      <sheetData sheetId="1866">
        <row r="7">
          <cell r="E7" t="str">
            <v>PT NEWCREST SUMATRA MINERALS</v>
          </cell>
        </row>
      </sheetData>
      <sheetData sheetId="1867">
        <row r="7">
          <cell r="E7" t="str">
            <v>PT NEWCREST SUMATRA MINERALS</v>
          </cell>
        </row>
      </sheetData>
      <sheetData sheetId="1868">
        <row r="7">
          <cell r="E7" t="str">
            <v>PT NEWCREST SUMATRA MINERALS</v>
          </cell>
        </row>
      </sheetData>
      <sheetData sheetId="1869">
        <row r="7">
          <cell r="E7" t="str">
            <v>PT NEWCREST SUMATRA MINERALS</v>
          </cell>
        </row>
      </sheetData>
      <sheetData sheetId="1870">
        <row r="7">
          <cell r="E7" t="str">
            <v>PT NEWCREST SUMATRA MINERALS</v>
          </cell>
        </row>
      </sheetData>
      <sheetData sheetId="1871">
        <row r="7">
          <cell r="E7" t="str">
            <v>PT NEWCREST SUMATRA MINERALS</v>
          </cell>
        </row>
      </sheetData>
      <sheetData sheetId="1872">
        <row r="7">
          <cell r="E7" t="str">
            <v>PT NEWCREST SUMATRA MINERALS</v>
          </cell>
        </row>
      </sheetData>
      <sheetData sheetId="1873">
        <row r="7">
          <cell r="E7" t="str">
            <v>PT NEWCREST SUMATRA MINERALS</v>
          </cell>
        </row>
      </sheetData>
      <sheetData sheetId="1874">
        <row r="7">
          <cell r="E7" t="str">
            <v>PT NEWCREST SUMATRA MINERALS</v>
          </cell>
        </row>
      </sheetData>
      <sheetData sheetId="1875">
        <row r="7">
          <cell r="E7" t="str">
            <v>PT NEWCREST SUMATRA MINERALS</v>
          </cell>
        </row>
      </sheetData>
      <sheetData sheetId="1876">
        <row r="7">
          <cell r="E7" t="str">
            <v>PT NEWCREST SUMATRA MINERALS</v>
          </cell>
        </row>
      </sheetData>
      <sheetData sheetId="1877">
        <row r="7">
          <cell r="E7" t="str">
            <v>PT NEWCREST SUMATRA MINERALS</v>
          </cell>
        </row>
      </sheetData>
      <sheetData sheetId="1878">
        <row r="7">
          <cell r="E7" t="str">
            <v>PT NEWCREST SUMATRA MINERALS</v>
          </cell>
        </row>
      </sheetData>
      <sheetData sheetId="1879">
        <row r="7">
          <cell r="E7" t="str">
            <v>PT NEWCREST SUMATRA MINERALS</v>
          </cell>
        </row>
      </sheetData>
      <sheetData sheetId="1880">
        <row r="7">
          <cell r="E7" t="str">
            <v>PT NEWCREST SUMATRA MINERALS</v>
          </cell>
        </row>
      </sheetData>
      <sheetData sheetId="1881">
        <row r="7">
          <cell r="E7" t="str">
            <v>PT NEWCREST SUMATRA MINERALS</v>
          </cell>
        </row>
      </sheetData>
      <sheetData sheetId="1882">
        <row r="7">
          <cell r="E7" t="str">
            <v>PT NEWCREST SUMATRA MINERALS</v>
          </cell>
        </row>
      </sheetData>
      <sheetData sheetId="1883">
        <row r="7">
          <cell r="E7" t="str">
            <v>PT NEWCREST SUMATRA MINERALS</v>
          </cell>
        </row>
      </sheetData>
      <sheetData sheetId="1884">
        <row r="7">
          <cell r="E7" t="str">
            <v>PT NEWCREST SUMATRA MINERALS</v>
          </cell>
        </row>
      </sheetData>
      <sheetData sheetId="1885">
        <row r="7">
          <cell r="E7" t="str">
            <v>PT NEWCREST SUMATRA MINERALS</v>
          </cell>
        </row>
      </sheetData>
      <sheetData sheetId="1886">
        <row r="7">
          <cell r="E7" t="str">
            <v>PT NEWCREST SUMATRA MINERALS</v>
          </cell>
        </row>
      </sheetData>
      <sheetData sheetId="1887">
        <row r="7">
          <cell r="E7" t="str">
            <v>PT NEWCREST SUMATRA MINERALS</v>
          </cell>
        </row>
      </sheetData>
      <sheetData sheetId="1888">
        <row r="7">
          <cell r="E7" t="str">
            <v>PT NEWCREST SUMATRA MINERALS</v>
          </cell>
        </row>
      </sheetData>
      <sheetData sheetId="1889">
        <row r="7">
          <cell r="E7" t="str">
            <v>PT NEWCREST SUMATRA MINERALS</v>
          </cell>
        </row>
      </sheetData>
      <sheetData sheetId="1890">
        <row r="7">
          <cell r="E7" t="str">
            <v>PT NEWCREST SUMATRA MINERALS</v>
          </cell>
        </row>
      </sheetData>
      <sheetData sheetId="1891">
        <row r="7">
          <cell r="E7" t="str">
            <v>PT NEWCREST SUMATRA MINERALS</v>
          </cell>
        </row>
      </sheetData>
      <sheetData sheetId="1892">
        <row r="7">
          <cell r="E7" t="str">
            <v>PT NEWCREST SUMATRA MINERALS</v>
          </cell>
        </row>
      </sheetData>
      <sheetData sheetId="1893">
        <row r="7">
          <cell r="E7" t="str">
            <v>PT NEWCREST SUMATRA MINERALS</v>
          </cell>
        </row>
      </sheetData>
      <sheetData sheetId="1894">
        <row r="7">
          <cell r="E7" t="str">
            <v>PT NEWCREST SUMATRA MINERALS</v>
          </cell>
        </row>
      </sheetData>
      <sheetData sheetId="1895">
        <row r="7">
          <cell r="E7" t="str">
            <v>PT NEWCREST SUMATRA MINERALS</v>
          </cell>
        </row>
      </sheetData>
      <sheetData sheetId="1896">
        <row r="7">
          <cell r="E7" t="str">
            <v>PT NEWCREST SUMATRA MINERALS</v>
          </cell>
        </row>
      </sheetData>
      <sheetData sheetId="1897">
        <row r="7">
          <cell r="E7" t="str">
            <v>PT NEWCREST SUMATRA MINERALS</v>
          </cell>
        </row>
      </sheetData>
      <sheetData sheetId="1898">
        <row r="7">
          <cell r="E7" t="str">
            <v>PT NEWCREST SUMATRA MINERALS</v>
          </cell>
        </row>
      </sheetData>
      <sheetData sheetId="1899">
        <row r="7">
          <cell r="E7" t="str">
            <v>PT NEWCREST SUMATRA MINERALS</v>
          </cell>
        </row>
      </sheetData>
      <sheetData sheetId="1900">
        <row r="7">
          <cell r="E7" t="str">
            <v>PT NEWCREST SUMATRA MINERALS</v>
          </cell>
        </row>
      </sheetData>
      <sheetData sheetId="1901">
        <row r="7">
          <cell r="E7" t="str">
            <v>PT NEWCREST SUMATRA MINERALS</v>
          </cell>
        </row>
      </sheetData>
      <sheetData sheetId="1902">
        <row r="7">
          <cell r="E7" t="str">
            <v>PT NEWCREST SUMATRA MINERALS</v>
          </cell>
        </row>
      </sheetData>
      <sheetData sheetId="1903">
        <row r="7">
          <cell r="E7" t="str">
            <v>PT NEWCREST SUMATRA MINERALS</v>
          </cell>
        </row>
      </sheetData>
      <sheetData sheetId="1904">
        <row r="7">
          <cell r="E7" t="str">
            <v>PT NEWCREST SUMATRA MINERALS</v>
          </cell>
        </row>
      </sheetData>
      <sheetData sheetId="1905">
        <row r="7">
          <cell r="E7" t="str">
            <v>PT NEWCREST SUMATRA MINERALS</v>
          </cell>
        </row>
      </sheetData>
      <sheetData sheetId="1906">
        <row r="7">
          <cell r="E7" t="str">
            <v>PT NEWCREST SUMATRA MINERALS</v>
          </cell>
        </row>
      </sheetData>
      <sheetData sheetId="1907">
        <row r="7">
          <cell r="E7" t="str">
            <v>PT NEWCREST SUMATRA MINERALS</v>
          </cell>
        </row>
      </sheetData>
      <sheetData sheetId="1908">
        <row r="7">
          <cell r="E7" t="str">
            <v>PT NEWCREST SUMATRA MINERALS</v>
          </cell>
        </row>
      </sheetData>
      <sheetData sheetId="1909">
        <row r="7">
          <cell r="E7" t="str">
            <v>PT NEWCREST SUMATRA MINERALS</v>
          </cell>
        </row>
      </sheetData>
      <sheetData sheetId="1910">
        <row r="7">
          <cell r="E7" t="str">
            <v>PT NEWCREST SUMATRA MINERALS</v>
          </cell>
        </row>
      </sheetData>
      <sheetData sheetId="1911">
        <row r="7">
          <cell r="E7" t="str">
            <v>PT NEWCREST SUMATRA MINERALS</v>
          </cell>
        </row>
      </sheetData>
      <sheetData sheetId="1912">
        <row r="7">
          <cell r="E7" t="str">
            <v>PT NEWCREST SUMATRA MINERALS</v>
          </cell>
        </row>
      </sheetData>
      <sheetData sheetId="1913">
        <row r="7">
          <cell r="E7" t="str">
            <v>PT NEWCREST SUMATRA MINERALS</v>
          </cell>
        </row>
      </sheetData>
      <sheetData sheetId="1914">
        <row r="7">
          <cell r="E7" t="str">
            <v>PT NEWCREST SUMATRA MINERALS</v>
          </cell>
        </row>
      </sheetData>
      <sheetData sheetId="1915">
        <row r="7">
          <cell r="E7" t="str">
            <v>PT NEWCREST SUMATRA MINERALS</v>
          </cell>
        </row>
      </sheetData>
      <sheetData sheetId="1916">
        <row r="7">
          <cell r="E7" t="str">
            <v>PT NEWCREST SUMATRA MINERALS</v>
          </cell>
        </row>
      </sheetData>
      <sheetData sheetId="1917">
        <row r="7">
          <cell r="E7" t="str">
            <v>PT NEWCREST SUMATRA MINERALS</v>
          </cell>
        </row>
      </sheetData>
      <sheetData sheetId="1918">
        <row r="7">
          <cell r="E7" t="str">
            <v>PT NEWCREST SUMATRA MINERALS</v>
          </cell>
        </row>
      </sheetData>
      <sheetData sheetId="1919">
        <row r="7">
          <cell r="E7" t="str">
            <v>PT NEWCREST SUMATRA MINERALS</v>
          </cell>
        </row>
      </sheetData>
      <sheetData sheetId="1920">
        <row r="7">
          <cell r="E7" t="str">
            <v>PT NEWCREST SUMATRA MINERALS</v>
          </cell>
        </row>
      </sheetData>
      <sheetData sheetId="1921">
        <row r="7">
          <cell r="E7" t="str">
            <v>PT NEWCREST SUMATRA MINERALS</v>
          </cell>
        </row>
      </sheetData>
      <sheetData sheetId="1922">
        <row r="7">
          <cell r="E7" t="str">
            <v>PT NEWCREST SUMATRA MINERALS</v>
          </cell>
        </row>
      </sheetData>
      <sheetData sheetId="1923">
        <row r="7">
          <cell r="E7" t="str">
            <v>PT NEWCREST SUMATRA MINERALS</v>
          </cell>
        </row>
      </sheetData>
      <sheetData sheetId="1924">
        <row r="7">
          <cell r="E7" t="str">
            <v>PT NEWCREST SUMATRA MINERALS</v>
          </cell>
        </row>
      </sheetData>
      <sheetData sheetId="1925">
        <row r="7">
          <cell r="E7" t="str">
            <v>PT NEWCREST SUMATRA MINERALS</v>
          </cell>
        </row>
      </sheetData>
      <sheetData sheetId="1926">
        <row r="7">
          <cell r="E7" t="str">
            <v>PT NEWCREST SUMATRA MINERALS</v>
          </cell>
        </row>
      </sheetData>
      <sheetData sheetId="1927">
        <row r="7">
          <cell r="E7" t="str">
            <v>PT NEWCREST SUMATRA MINERALS</v>
          </cell>
        </row>
      </sheetData>
      <sheetData sheetId="1928">
        <row r="7">
          <cell r="E7" t="str">
            <v>PT NEWCREST SUMATRA MINERALS</v>
          </cell>
        </row>
      </sheetData>
      <sheetData sheetId="1929">
        <row r="7">
          <cell r="E7" t="str">
            <v>PT NEWCREST SUMATRA MINERALS</v>
          </cell>
        </row>
      </sheetData>
      <sheetData sheetId="1930">
        <row r="7">
          <cell r="E7" t="str">
            <v>PT NEWCREST SUMATRA MINERALS</v>
          </cell>
        </row>
      </sheetData>
      <sheetData sheetId="1931">
        <row r="7">
          <cell r="E7" t="str">
            <v>PT NEWCREST SUMATRA MINERALS</v>
          </cell>
        </row>
      </sheetData>
      <sheetData sheetId="1932">
        <row r="7">
          <cell r="E7" t="str">
            <v>PT NEWCREST SUMATRA MINERALS</v>
          </cell>
        </row>
      </sheetData>
      <sheetData sheetId="1933">
        <row r="7">
          <cell r="E7" t="str">
            <v>PT NEWCREST SUMATRA MINERALS</v>
          </cell>
        </row>
      </sheetData>
      <sheetData sheetId="1934">
        <row r="7">
          <cell r="E7" t="str">
            <v>PT NEWCREST SUMATRA MINERALS</v>
          </cell>
        </row>
      </sheetData>
      <sheetData sheetId="1935">
        <row r="7">
          <cell r="E7" t="str">
            <v>PT NEWCREST SUMATRA MINERALS</v>
          </cell>
        </row>
      </sheetData>
      <sheetData sheetId="1936">
        <row r="7">
          <cell r="E7" t="str">
            <v>PT NEWCREST SUMATRA MINERALS</v>
          </cell>
        </row>
      </sheetData>
      <sheetData sheetId="1937">
        <row r="7">
          <cell r="E7" t="str">
            <v>PT NEWCREST SUMATRA MINERALS</v>
          </cell>
        </row>
      </sheetData>
      <sheetData sheetId="1938">
        <row r="7">
          <cell r="E7" t="str">
            <v>PT NEWCREST SUMATRA MINERALS</v>
          </cell>
        </row>
      </sheetData>
      <sheetData sheetId="1939">
        <row r="7">
          <cell r="E7" t="str">
            <v>PT NEWCREST SUMATRA MINERALS</v>
          </cell>
        </row>
      </sheetData>
      <sheetData sheetId="1940">
        <row r="7">
          <cell r="E7" t="str">
            <v>PT NEWCREST SUMATRA MINERALS</v>
          </cell>
        </row>
      </sheetData>
      <sheetData sheetId="1941">
        <row r="7">
          <cell r="E7" t="str">
            <v>PT NEWCREST SUMATRA MINERALS</v>
          </cell>
        </row>
      </sheetData>
      <sheetData sheetId="1942">
        <row r="7">
          <cell r="E7" t="str">
            <v>PT NEWCREST SUMATRA MINERALS</v>
          </cell>
        </row>
      </sheetData>
      <sheetData sheetId="1943">
        <row r="7">
          <cell r="E7" t="str">
            <v>PT NEWCREST SUMATRA MINERALS</v>
          </cell>
        </row>
      </sheetData>
      <sheetData sheetId="1944">
        <row r="7">
          <cell r="E7" t="str">
            <v>PT NEWCREST SUMATRA MINERALS</v>
          </cell>
        </row>
      </sheetData>
      <sheetData sheetId="1945">
        <row r="7">
          <cell r="E7" t="str">
            <v>PT NEWCREST SUMATRA MINERALS</v>
          </cell>
        </row>
      </sheetData>
      <sheetData sheetId="1946">
        <row r="7">
          <cell r="E7" t="str">
            <v>PT NEWCREST SUMATRA MINERALS</v>
          </cell>
        </row>
      </sheetData>
      <sheetData sheetId="1947">
        <row r="7">
          <cell r="E7" t="str">
            <v>PT NEWCREST SUMATRA MINERALS</v>
          </cell>
        </row>
      </sheetData>
      <sheetData sheetId="1948">
        <row r="7">
          <cell r="E7" t="str">
            <v>PT NEWCREST SUMATRA MINERALS</v>
          </cell>
        </row>
      </sheetData>
      <sheetData sheetId="1949">
        <row r="7">
          <cell r="E7" t="str">
            <v>PT NEWCREST SUMATRA MINERALS</v>
          </cell>
        </row>
      </sheetData>
      <sheetData sheetId="1950">
        <row r="7">
          <cell r="E7" t="str">
            <v>PT NEWCREST SUMATRA MINERALS</v>
          </cell>
        </row>
      </sheetData>
      <sheetData sheetId="1951">
        <row r="7">
          <cell r="E7" t="str">
            <v>PT NEWCREST SUMATRA MINERALS</v>
          </cell>
        </row>
      </sheetData>
      <sheetData sheetId="1952">
        <row r="7">
          <cell r="E7" t="str">
            <v>PT NEWCREST SUMATRA MINERALS</v>
          </cell>
        </row>
      </sheetData>
      <sheetData sheetId="1953">
        <row r="7">
          <cell r="E7" t="str">
            <v>PT NEWCREST SUMATRA MINERALS</v>
          </cell>
        </row>
      </sheetData>
      <sheetData sheetId="1954">
        <row r="7">
          <cell r="E7" t="str">
            <v>PT NEWCREST SUMATRA MINERALS</v>
          </cell>
        </row>
      </sheetData>
      <sheetData sheetId="1955">
        <row r="7">
          <cell r="E7" t="str">
            <v>PT NEWCREST SUMATRA MINERALS</v>
          </cell>
        </row>
      </sheetData>
      <sheetData sheetId="1956">
        <row r="7">
          <cell r="E7" t="str">
            <v>PT NEWCREST SUMATRA MINERALS</v>
          </cell>
        </row>
      </sheetData>
      <sheetData sheetId="1957">
        <row r="7">
          <cell r="E7" t="str">
            <v>PT NEWCREST SUMATRA MINERALS</v>
          </cell>
        </row>
      </sheetData>
      <sheetData sheetId="1958">
        <row r="7">
          <cell r="E7" t="str">
            <v>PT NEWCREST SUMATRA MINERALS</v>
          </cell>
        </row>
      </sheetData>
      <sheetData sheetId="1959">
        <row r="7">
          <cell r="E7" t="str">
            <v>PT NEWCREST SUMATRA MINERALS</v>
          </cell>
        </row>
      </sheetData>
      <sheetData sheetId="1960">
        <row r="7">
          <cell r="E7" t="str">
            <v>PT NEWCREST SUMATRA MINERALS</v>
          </cell>
        </row>
      </sheetData>
      <sheetData sheetId="1961">
        <row r="7">
          <cell r="E7" t="str">
            <v>PT NEWCREST SUMATRA MINERALS</v>
          </cell>
        </row>
      </sheetData>
      <sheetData sheetId="1962">
        <row r="7">
          <cell r="E7" t="str">
            <v>PT NEWCREST SUMATRA MINERALS</v>
          </cell>
        </row>
      </sheetData>
      <sheetData sheetId="1963">
        <row r="7">
          <cell r="E7" t="str">
            <v>PT NEWCREST SUMATRA MINERALS</v>
          </cell>
        </row>
      </sheetData>
      <sheetData sheetId="1964">
        <row r="7">
          <cell r="E7" t="str">
            <v>PT NEWCREST SUMATRA MINERALS</v>
          </cell>
        </row>
      </sheetData>
      <sheetData sheetId="1965">
        <row r="7">
          <cell r="E7" t="str">
            <v>PT NEWCREST SUMATRA MINERALS</v>
          </cell>
        </row>
      </sheetData>
      <sheetData sheetId="1966">
        <row r="7">
          <cell r="E7" t="str">
            <v>PT NEWCREST SUMATRA MINERALS</v>
          </cell>
        </row>
      </sheetData>
      <sheetData sheetId="1967">
        <row r="7">
          <cell r="E7" t="str">
            <v>PT NEWCREST SUMATRA MINERALS</v>
          </cell>
        </row>
      </sheetData>
      <sheetData sheetId="1968">
        <row r="7">
          <cell r="E7" t="str">
            <v>PT NEWCREST SUMATRA MINERALS</v>
          </cell>
        </row>
      </sheetData>
      <sheetData sheetId="1969">
        <row r="7">
          <cell r="E7" t="str">
            <v>PT NEWCREST SUMATRA MINERALS</v>
          </cell>
        </row>
      </sheetData>
      <sheetData sheetId="1970">
        <row r="7">
          <cell r="E7" t="str">
            <v>PT NEWCREST SUMATRA MINERALS</v>
          </cell>
        </row>
      </sheetData>
      <sheetData sheetId="1971">
        <row r="7">
          <cell r="E7" t="str">
            <v>PT NEWCREST SUMATRA MINERALS</v>
          </cell>
        </row>
      </sheetData>
      <sheetData sheetId="1972">
        <row r="7">
          <cell r="E7" t="str">
            <v>PT NEWCREST SUMATRA MINERALS</v>
          </cell>
        </row>
      </sheetData>
      <sheetData sheetId="1973">
        <row r="7">
          <cell r="E7" t="str">
            <v>PT NEWCREST SUMATRA MINERALS</v>
          </cell>
        </row>
      </sheetData>
      <sheetData sheetId="1974">
        <row r="7">
          <cell r="E7" t="str">
            <v>PT NEWCREST SUMATRA MINERALS</v>
          </cell>
        </row>
      </sheetData>
      <sheetData sheetId="1975">
        <row r="7">
          <cell r="E7" t="str">
            <v>PT NEWCREST SUMATRA MINERALS</v>
          </cell>
        </row>
      </sheetData>
      <sheetData sheetId="1976">
        <row r="7">
          <cell r="E7" t="str">
            <v>PT NEWCREST SUMATRA MINERALS</v>
          </cell>
        </row>
      </sheetData>
      <sheetData sheetId="1977">
        <row r="7">
          <cell r="E7" t="str">
            <v>PT NEWCREST SUMATRA MINERALS</v>
          </cell>
        </row>
      </sheetData>
      <sheetData sheetId="1978">
        <row r="7">
          <cell r="E7" t="str">
            <v>PT NEWCREST SUMATRA MINERALS</v>
          </cell>
        </row>
      </sheetData>
      <sheetData sheetId="1979">
        <row r="7">
          <cell r="E7" t="str">
            <v>PT NEWCREST SUMATRA MINERALS</v>
          </cell>
        </row>
      </sheetData>
      <sheetData sheetId="1980">
        <row r="7">
          <cell r="E7" t="str">
            <v>PT NEWCREST SUMATRA MINERALS</v>
          </cell>
        </row>
      </sheetData>
      <sheetData sheetId="1981">
        <row r="7">
          <cell r="E7" t="str">
            <v>PT NEWCREST SUMATRA MINERALS</v>
          </cell>
        </row>
      </sheetData>
      <sheetData sheetId="1982">
        <row r="7">
          <cell r="E7" t="str">
            <v>PT NEWCREST SUMATRA MINERALS</v>
          </cell>
        </row>
      </sheetData>
      <sheetData sheetId="1983">
        <row r="7">
          <cell r="E7" t="str">
            <v>PT NEWCREST SUMATRA MINERALS</v>
          </cell>
        </row>
      </sheetData>
      <sheetData sheetId="1984">
        <row r="7">
          <cell r="E7" t="str">
            <v>PT NEWCREST SUMATRA MINERALS</v>
          </cell>
        </row>
      </sheetData>
      <sheetData sheetId="1985">
        <row r="7">
          <cell r="E7" t="str">
            <v>PT NEWCREST SUMATRA MINERALS</v>
          </cell>
        </row>
      </sheetData>
      <sheetData sheetId="1986">
        <row r="7">
          <cell r="E7" t="str">
            <v>PT NEWCREST SUMATRA MINERALS</v>
          </cell>
        </row>
      </sheetData>
      <sheetData sheetId="1987">
        <row r="7">
          <cell r="E7" t="str">
            <v>PT NEWCREST SUMATRA MINERALS</v>
          </cell>
        </row>
      </sheetData>
      <sheetData sheetId="1988">
        <row r="7">
          <cell r="E7" t="str">
            <v>PT NEWCREST SUMATRA MINERALS</v>
          </cell>
        </row>
      </sheetData>
      <sheetData sheetId="1989">
        <row r="7">
          <cell r="E7" t="str">
            <v>PT NEWCREST SUMATRA MINERALS</v>
          </cell>
        </row>
      </sheetData>
      <sheetData sheetId="1990">
        <row r="7">
          <cell r="E7" t="str">
            <v>PT NEWCREST SUMATRA MINERALS</v>
          </cell>
        </row>
      </sheetData>
      <sheetData sheetId="1991">
        <row r="7">
          <cell r="E7" t="str">
            <v>PT NEWCREST SUMATRA MINERALS</v>
          </cell>
        </row>
      </sheetData>
      <sheetData sheetId="1992">
        <row r="7">
          <cell r="E7" t="str">
            <v>PT NEWCREST SUMATRA MINERALS</v>
          </cell>
        </row>
      </sheetData>
      <sheetData sheetId="1993">
        <row r="7">
          <cell r="E7" t="str">
            <v>PT NEWCREST SUMATRA MINERALS</v>
          </cell>
        </row>
      </sheetData>
      <sheetData sheetId="1994">
        <row r="7">
          <cell r="E7" t="str">
            <v>PT NEWCREST SUMATRA MINERALS</v>
          </cell>
        </row>
      </sheetData>
      <sheetData sheetId="1995">
        <row r="7">
          <cell r="E7" t="str">
            <v>PT NEWCREST SUMATRA MINERALS</v>
          </cell>
        </row>
      </sheetData>
      <sheetData sheetId="1996">
        <row r="7">
          <cell r="E7" t="str">
            <v>PT NEWCREST SUMATRA MINERALS</v>
          </cell>
        </row>
      </sheetData>
      <sheetData sheetId="1997">
        <row r="7">
          <cell r="E7" t="str">
            <v>PT NEWCREST SUMATRA MINERALS</v>
          </cell>
        </row>
      </sheetData>
      <sheetData sheetId="1998">
        <row r="7">
          <cell r="E7" t="str">
            <v>PT NEWCREST SUMATRA MINERALS</v>
          </cell>
        </row>
      </sheetData>
      <sheetData sheetId="1999">
        <row r="7">
          <cell r="E7" t="str">
            <v>PT NEWCREST SUMATRA MINERALS</v>
          </cell>
        </row>
      </sheetData>
      <sheetData sheetId="2000">
        <row r="7">
          <cell r="E7" t="str">
            <v>PT NEWCREST SUMATRA MINERALS</v>
          </cell>
        </row>
      </sheetData>
      <sheetData sheetId="2001">
        <row r="7">
          <cell r="E7" t="str">
            <v>PT NEWCREST SUMATRA MINERALS</v>
          </cell>
        </row>
      </sheetData>
      <sheetData sheetId="2002">
        <row r="7">
          <cell r="E7" t="str">
            <v>PT NEWCREST SUMATRA MINERALS</v>
          </cell>
        </row>
      </sheetData>
      <sheetData sheetId="2003">
        <row r="7">
          <cell r="E7" t="str">
            <v>PT NEWCREST SUMATRA MINERALS</v>
          </cell>
        </row>
      </sheetData>
      <sheetData sheetId="2004">
        <row r="7">
          <cell r="E7" t="str">
            <v>PT NEWCREST SUMATRA MINERALS</v>
          </cell>
        </row>
      </sheetData>
      <sheetData sheetId="2005">
        <row r="7">
          <cell r="E7" t="str">
            <v>PT NEWCREST SUMATRA MINERALS</v>
          </cell>
        </row>
      </sheetData>
      <sheetData sheetId="2006">
        <row r="7">
          <cell r="E7" t="str">
            <v>PT NEWCREST SUMATRA MINERALS</v>
          </cell>
        </row>
      </sheetData>
      <sheetData sheetId="2007">
        <row r="7">
          <cell r="E7" t="str">
            <v>PT NEWCREST SUMATRA MINERALS</v>
          </cell>
        </row>
      </sheetData>
      <sheetData sheetId="2008">
        <row r="7">
          <cell r="E7" t="str">
            <v>PT NEWCREST SUMATRA MINERALS</v>
          </cell>
        </row>
      </sheetData>
      <sheetData sheetId="2009">
        <row r="7">
          <cell r="E7" t="str">
            <v>PT NEWCREST SUMATRA MINERALS</v>
          </cell>
        </row>
      </sheetData>
      <sheetData sheetId="2010">
        <row r="7">
          <cell r="E7" t="str">
            <v>PT NEWCREST SUMATRA MINERALS</v>
          </cell>
        </row>
      </sheetData>
      <sheetData sheetId="2011">
        <row r="7">
          <cell r="E7" t="str">
            <v>PT NEWCREST SUMATRA MINERALS</v>
          </cell>
        </row>
      </sheetData>
      <sheetData sheetId="2012">
        <row r="7">
          <cell r="E7" t="str">
            <v>PT NEWCREST SUMATRA MINERALS</v>
          </cell>
        </row>
      </sheetData>
      <sheetData sheetId="2013">
        <row r="7">
          <cell r="E7" t="str">
            <v>PT NEWCREST SUMATRA MINERALS</v>
          </cell>
        </row>
      </sheetData>
      <sheetData sheetId="2014">
        <row r="7">
          <cell r="E7" t="str">
            <v>PT NEWCREST SUMATRA MINERALS</v>
          </cell>
        </row>
      </sheetData>
      <sheetData sheetId="2015">
        <row r="7">
          <cell r="E7" t="str">
            <v>PT NEWCREST SUMATRA MINERALS</v>
          </cell>
        </row>
      </sheetData>
      <sheetData sheetId="2016">
        <row r="7">
          <cell r="E7" t="str">
            <v>PT NEWCREST SUMATRA MINERALS</v>
          </cell>
        </row>
      </sheetData>
      <sheetData sheetId="2017">
        <row r="7">
          <cell r="E7" t="str">
            <v>PT NEWCREST SUMATRA MINERALS</v>
          </cell>
        </row>
      </sheetData>
      <sheetData sheetId="2018">
        <row r="7">
          <cell r="E7" t="str">
            <v>PT NEWCREST SUMATRA MINERALS</v>
          </cell>
        </row>
      </sheetData>
      <sheetData sheetId="2019">
        <row r="7">
          <cell r="E7" t="str">
            <v>PT NEWCREST SUMATRA MINERALS</v>
          </cell>
        </row>
      </sheetData>
      <sheetData sheetId="2020">
        <row r="7">
          <cell r="E7" t="str">
            <v>PT NEWCREST SUMATRA MINERALS</v>
          </cell>
        </row>
      </sheetData>
      <sheetData sheetId="2021">
        <row r="7">
          <cell r="E7" t="str">
            <v>PT NEWCREST SUMATRA MINERALS</v>
          </cell>
        </row>
      </sheetData>
      <sheetData sheetId="2022">
        <row r="7">
          <cell r="E7" t="str">
            <v>PT NEWCREST SUMATRA MINERALS</v>
          </cell>
        </row>
      </sheetData>
      <sheetData sheetId="2023">
        <row r="7">
          <cell r="E7" t="str">
            <v>PT NEWCREST SUMATRA MINERALS</v>
          </cell>
        </row>
      </sheetData>
      <sheetData sheetId="2024">
        <row r="7">
          <cell r="E7" t="str">
            <v>PT NEWCREST SUMATRA MINERALS</v>
          </cell>
        </row>
      </sheetData>
      <sheetData sheetId="2025">
        <row r="7">
          <cell r="E7" t="str">
            <v>PT NEWCREST SUMATRA MINERALS</v>
          </cell>
        </row>
      </sheetData>
      <sheetData sheetId="2026">
        <row r="7">
          <cell r="E7" t="str">
            <v>PT NEWCREST SUMATRA MINERALS</v>
          </cell>
        </row>
      </sheetData>
      <sheetData sheetId="2027">
        <row r="7">
          <cell r="E7" t="str">
            <v>PT NEWCREST SUMATRA MINERALS</v>
          </cell>
        </row>
      </sheetData>
      <sheetData sheetId="2028">
        <row r="7">
          <cell r="E7" t="str">
            <v>PT NEWCREST SUMATRA MINERALS</v>
          </cell>
        </row>
      </sheetData>
      <sheetData sheetId="2029">
        <row r="7">
          <cell r="E7" t="str">
            <v>PT NEWCREST SUMATRA MINERALS</v>
          </cell>
        </row>
      </sheetData>
      <sheetData sheetId="2030">
        <row r="7">
          <cell r="E7" t="str">
            <v>PT NEWCREST SUMATRA MINERALS</v>
          </cell>
        </row>
      </sheetData>
      <sheetData sheetId="2031">
        <row r="7">
          <cell r="E7" t="str">
            <v>PT NEWCREST SUMATRA MINERALS</v>
          </cell>
        </row>
      </sheetData>
      <sheetData sheetId="2032">
        <row r="7">
          <cell r="E7" t="str">
            <v>PT NEWCREST SUMATRA MINERALS</v>
          </cell>
        </row>
      </sheetData>
      <sheetData sheetId="2033">
        <row r="7">
          <cell r="E7" t="str">
            <v>PT NEWCREST SUMATRA MINERALS</v>
          </cell>
        </row>
      </sheetData>
      <sheetData sheetId="2034">
        <row r="7">
          <cell r="E7" t="str">
            <v>PT NEWCREST SUMATRA MINERALS</v>
          </cell>
        </row>
      </sheetData>
      <sheetData sheetId="2035">
        <row r="7">
          <cell r="E7" t="str">
            <v>PT NEWCREST SUMATRA MINERALS</v>
          </cell>
        </row>
      </sheetData>
      <sheetData sheetId="2036">
        <row r="7">
          <cell r="E7" t="str">
            <v>PT NEWCREST SUMATRA MINERALS</v>
          </cell>
        </row>
      </sheetData>
      <sheetData sheetId="2037">
        <row r="7">
          <cell r="E7" t="str">
            <v>PT NEWCREST SUMATRA MINERALS</v>
          </cell>
        </row>
      </sheetData>
      <sheetData sheetId="2038">
        <row r="7">
          <cell r="E7" t="str">
            <v>PT NEWCREST SUMATRA MINERALS</v>
          </cell>
        </row>
      </sheetData>
      <sheetData sheetId="2039">
        <row r="7">
          <cell r="E7" t="str">
            <v>PT NEWCREST SUMATRA MINERALS</v>
          </cell>
        </row>
      </sheetData>
      <sheetData sheetId="2040">
        <row r="7">
          <cell r="E7" t="str">
            <v>PT NEWCREST SUMATRA MINERALS</v>
          </cell>
        </row>
      </sheetData>
      <sheetData sheetId="2041">
        <row r="7">
          <cell r="E7" t="str">
            <v>PT NEWCREST SUMATRA MINERALS</v>
          </cell>
        </row>
      </sheetData>
      <sheetData sheetId="2042">
        <row r="7">
          <cell r="E7" t="str">
            <v>PT NEWCREST SUMATRA MINERALS</v>
          </cell>
        </row>
      </sheetData>
      <sheetData sheetId="2043">
        <row r="7">
          <cell r="E7" t="str">
            <v>PT NEWCREST SUMATRA MINERALS</v>
          </cell>
        </row>
      </sheetData>
      <sheetData sheetId="2044">
        <row r="7">
          <cell r="E7" t="str">
            <v>PT NEWCREST SUMATRA MINERALS</v>
          </cell>
        </row>
      </sheetData>
      <sheetData sheetId="2045">
        <row r="7">
          <cell r="E7" t="str">
            <v>PT NEWCREST SUMATRA MINERALS</v>
          </cell>
        </row>
      </sheetData>
      <sheetData sheetId="2046">
        <row r="7">
          <cell r="E7" t="str">
            <v>PT NEWCREST SUMATRA MINERALS</v>
          </cell>
        </row>
      </sheetData>
      <sheetData sheetId="2047">
        <row r="7">
          <cell r="E7" t="str">
            <v>PT NEWCREST SUMATRA MINERALS</v>
          </cell>
        </row>
      </sheetData>
      <sheetData sheetId="2048">
        <row r="7">
          <cell r="E7" t="str">
            <v>PT NEWCREST SUMATRA MINERALS</v>
          </cell>
        </row>
      </sheetData>
      <sheetData sheetId="2049">
        <row r="7">
          <cell r="E7" t="str">
            <v>PT NEWCREST SUMATRA MINERALS</v>
          </cell>
        </row>
      </sheetData>
      <sheetData sheetId="2050">
        <row r="7">
          <cell r="E7" t="str">
            <v>PT NEWCREST SUMATRA MINERALS</v>
          </cell>
        </row>
      </sheetData>
      <sheetData sheetId="2051">
        <row r="7">
          <cell r="E7" t="str">
            <v>PT NEWCREST SUMATRA MINERALS</v>
          </cell>
        </row>
      </sheetData>
      <sheetData sheetId="2052">
        <row r="7">
          <cell r="E7" t="str">
            <v>PT NEWCREST SUMATRA MINERALS</v>
          </cell>
        </row>
      </sheetData>
      <sheetData sheetId="2053">
        <row r="7">
          <cell r="E7" t="str">
            <v>PT NEWCREST SUMATRA MINERALS</v>
          </cell>
        </row>
      </sheetData>
      <sheetData sheetId="2054">
        <row r="7">
          <cell r="E7" t="str">
            <v>PT NEWCREST SUMATRA MINERALS</v>
          </cell>
        </row>
      </sheetData>
      <sheetData sheetId="2055">
        <row r="7">
          <cell r="E7" t="str">
            <v>PT NEWCREST SUMATRA MINERALS</v>
          </cell>
        </row>
      </sheetData>
      <sheetData sheetId="2056">
        <row r="7">
          <cell r="E7" t="str">
            <v>PT NEWCREST SUMATRA MINERALS</v>
          </cell>
        </row>
      </sheetData>
      <sheetData sheetId="2057">
        <row r="7">
          <cell r="E7" t="str">
            <v>PT NEWCREST SUMATRA MINERALS</v>
          </cell>
        </row>
      </sheetData>
      <sheetData sheetId="2058">
        <row r="7">
          <cell r="E7" t="str">
            <v>PT NEWCREST SUMATRA MINERALS</v>
          </cell>
        </row>
      </sheetData>
      <sheetData sheetId="2059">
        <row r="7">
          <cell r="E7" t="str">
            <v>PT NEWCREST SUMATRA MINERALS</v>
          </cell>
        </row>
      </sheetData>
      <sheetData sheetId="2060">
        <row r="7">
          <cell r="E7" t="str">
            <v>PT NEWCREST SUMATRA MINERALS</v>
          </cell>
        </row>
      </sheetData>
      <sheetData sheetId="2061">
        <row r="7">
          <cell r="E7" t="str">
            <v>PT NEWCREST SUMATRA MINERALS</v>
          </cell>
        </row>
      </sheetData>
      <sheetData sheetId="2062">
        <row r="7">
          <cell r="E7" t="str">
            <v>PT NEWCREST SUMATRA MINERALS</v>
          </cell>
        </row>
      </sheetData>
      <sheetData sheetId="2063">
        <row r="7">
          <cell r="E7" t="str">
            <v>PT NEWCREST SUMATRA MINERALS</v>
          </cell>
        </row>
      </sheetData>
      <sheetData sheetId="2064">
        <row r="7">
          <cell r="E7" t="str">
            <v>PT NEWCREST SUMATRA MINERALS</v>
          </cell>
        </row>
      </sheetData>
      <sheetData sheetId="2065">
        <row r="7">
          <cell r="E7" t="str">
            <v>PT NEWCREST SUMATRA MINERALS</v>
          </cell>
        </row>
      </sheetData>
      <sheetData sheetId="2066">
        <row r="7">
          <cell r="E7" t="str">
            <v>PT NEWCREST SUMATRA MINERALS</v>
          </cell>
        </row>
      </sheetData>
      <sheetData sheetId="2067">
        <row r="7">
          <cell r="E7" t="str">
            <v>PT NEWCREST SUMATRA MINERALS</v>
          </cell>
        </row>
      </sheetData>
      <sheetData sheetId="2068">
        <row r="7">
          <cell r="E7" t="str">
            <v>PT NEWCREST SUMATRA MINERALS</v>
          </cell>
        </row>
      </sheetData>
      <sheetData sheetId="2069">
        <row r="7">
          <cell r="E7" t="str">
            <v>PT NEWCREST SUMATRA MINERALS</v>
          </cell>
        </row>
      </sheetData>
      <sheetData sheetId="2070">
        <row r="7">
          <cell r="E7" t="str">
            <v>PT NEWCREST SUMATRA MINERALS</v>
          </cell>
        </row>
      </sheetData>
      <sheetData sheetId="2071">
        <row r="7">
          <cell r="E7" t="str">
            <v>PT NEWCREST SUMATRA MINERALS</v>
          </cell>
        </row>
      </sheetData>
      <sheetData sheetId="2072">
        <row r="7">
          <cell r="E7" t="str">
            <v>PT NEWCREST SUMATRA MINERALS</v>
          </cell>
        </row>
      </sheetData>
      <sheetData sheetId="2073">
        <row r="7">
          <cell r="E7" t="str">
            <v>PT NEWCREST SUMATRA MINERALS</v>
          </cell>
        </row>
      </sheetData>
      <sheetData sheetId="2074">
        <row r="7">
          <cell r="E7" t="str">
            <v>PT NEWCREST SUMATRA MINERALS</v>
          </cell>
        </row>
      </sheetData>
      <sheetData sheetId="2075">
        <row r="7">
          <cell r="E7" t="str">
            <v>PT NEWCREST SUMATRA MINERALS</v>
          </cell>
        </row>
      </sheetData>
      <sheetData sheetId="2076">
        <row r="7">
          <cell r="E7" t="str">
            <v>PT NEWCREST SUMATRA MINERALS</v>
          </cell>
        </row>
      </sheetData>
      <sheetData sheetId="2077">
        <row r="7">
          <cell r="E7" t="str">
            <v>PT NEWCREST SUMATRA MINERALS</v>
          </cell>
        </row>
      </sheetData>
      <sheetData sheetId="2078">
        <row r="7">
          <cell r="E7" t="str">
            <v>PT NEWCREST SUMATRA MINERALS</v>
          </cell>
        </row>
      </sheetData>
      <sheetData sheetId="2079">
        <row r="7">
          <cell r="E7" t="str">
            <v>PT NEWCREST SUMATRA MINERALS</v>
          </cell>
        </row>
      </sheetData>
      <sheetData sheetId="2080">
        <row r="7">
          <cell r="E7" t="str">
            <v>PT NEWCREST SUMATRA MINERALS</v>
          </cell>
        </row>
      </sheetData>
      <sheetData sheetId="2081">
        <row r="7">
          <cell r="E7" t="str">
            <v>PT NEWCREST SUMATRA MINERALS</v>
          </cell>
        </row>
      </sheetData>
      <sheetData sheetId="2082">
        <row r="7">
          <cell r="E7" t="str">
            <v>PT NEWCREST SUMATRA MINERALS</v>
          </cell>
        </row>
      </sheetData>
      <sheetData sheetId="2083">
        <row r="7">
          <cell r="E7" t="str">
            <v>PT NEWCREST SUMATRA MINERALS</v>
          </cell>
        </row>
      </sheetData>
      <sheetData sheetId="2084">
        <row r="7">
          <cell r="E7" t="str">
            <v>PT NEWCREST SUMATRA MINERALS</v>
          </cell>
        </row>
      </sheetData>
      <sheetData sheetId="2085">
        <row r="7">
          <cell r="E7" t="str">
            <v>PT NEWCREST SUMATRA MINERALS</v>
          </cell>
        </row>
      </sheetData>
      <sheetData sheetId="2086">
        <row r="7">
          <cell r="E7" t="str">
            <v>PT NEWCREST SUMATRA MINERALS</v>
          </cell>
        </row>
      </sheetData>
      <sheetData sheetId="2087">
        <row r="7">
          <cell r="E7" t="str">
            <v>PT NEWCREST SUMATRA MINERALS</v>
          </cell>
        </row>
      </sheetData>
      <sheetData sheetId="2088">
        <row r="7">
          <cell r="E7" t="str">
            <v>PT NEWCREST SUMATRA MINERALS</v>
          </cell>
        </row>
      </sheetData>
      <sheetData sheetId="2089">
        <row r="7">
          <cell r="E7" t="str">
            <v>PT NEWCREST SUMATRA MINERALS</v>
          </cell>
        </row>
      </sheetData>
      <sheetData sheetId="2090">
        <row r="7">
          <cell r="E7" t="str">
            <v>PT NEWCREST SUMATRA MINERALS</v>
          </cell>
        </row>
      </sheetData>
      <sheetData sheetId="2091">
        <row r="7">
          <cell r="E7" t="str">
            <v>PT NEWCREST SUMATRA MINERALS</v>
          </cell>
        </row>
      </sheetData>
      <sheetData sheetId="2092">
        <row r="7">
          <cell r="E7" t="str">
            <v>PT NEWCREST SUMATRA MINERALS</v>
          </cell>
        </row>
      </sheetData>
      <sheetData sheetId="2093">
        <row r="7">
          <cell r="E7" t="str">
            <v>PT NEWCREST SUMATRA MINERALS</v>
          </cell>
        </row>
      </sheetData>
      <sheetData sheetId="2094">
        <row r="7">
          <cell r="E7" t="str">
            <v>PT NEWCREST SUMATRA MINERALS</v>
          </cell>
        </row>
      </sheetData>
      <sheetData sheetId="2095">
        <row r="7">
          <cell r="E7" t="str">
            <v>PT NEWCREST SUMATRA MINERALS</v>
          </cell>
        </row>
      </sheetData>
      <sheetData sheetId="2096">
        <row r="7">
          <cell r="E7" t="str">
            <v>PT NEWCREST SUMATRA MINERALS</v>
          </cell>
        </row>
      </sheetData>
      <sheetData sheetId="2097">
        <row r="7">
          <cell r="E7" t="str">
            <v>PT NEWCREST SUMATRA MINERALS</v>
          </cell>
        </row>
      </sheetData>
      <sheetData sheetId="2098">
        <row r="7">
          <cell r="E7" t="str">
            <v>PT NEWCREST SUMATRA MINERALS</v>
          </cell>
        </row>
      </sheetData>
      <sheetData sheetId="2099">
        <row r="7">
          <cell r="E7" t="str">
            <v>PT NEWCREST SUMATRA MINERALS</v>
          </cell>
        </row>
      </sheetData>
      <sheetData sheetId="2100">
        <row r="7">
          <cell r="E7" t="str">
            <v>PT NEWCREST SUMATRA MINERALS</v>
          </cell>
        </row>
      </sheetData>
      <sheetData sheetId="2101">
        <row r="7">
          <cell r="E7" t="str">
            <v>PT NEWCREST SUMATRA MINERALS</v>
          </cell>
        </row>
      </sheetData>
      <sheetData sheetId="2102">
        <row r="7">
          <cell r="E7" t="str">
            <v>PT NEWCREST SUMATRA MINERALS</v>
          </cell>
        </row>
      </sheetData>
      <sheetData sheetId="2103">
        <row r="7">
          <cell r="E7" t="str">
            <v>PT NEWCREST SUMATRA MINERALS</v>
          </cell>
        </row>
      </sheetData>
      <sheetData sheetId="2104">
        <row r="7">
          <cell r="E7" t="str">
            <v>PT NEWCREST SUMATRA MINERALS</v>
          </cell>
        </row>
      </sheetData>
      <sheetData sheetId="2105">
        <row r="7">
          <cell r="E7" t="str">
            <v>PT NEWCREST SUMATRA MINERALS</v>
          </cell>
        </row>
      </sheetData>
      <sheetData sheetId="2106">
        <row r="7">
          <cell r="E7" t="str">
            <v>PT NEWCREST SUMATRA MINERALS</v>
          </cell>
        </row>
      </sheetData>
      <sheetData sheetId="2107">
        <row r="7">
          <cell r="E7" t="str">
            <v>PT NEWCREST SUMATRA MINERALS</v>
          </cell>
        </row>
      </sheetData>
      <sheetData sheetId="2108">
        <row r="7">
          <cell r="E7" t="str">
            <v>PT NEWCREST SUMATRA MINERALS</v>
          </cell>
        </row>
      </sheetData>
      <sheetData sheetId="2109">
        <row r="7">
          <cell r="E7" t="str">
            <v>PT NEWCREST SUMATRA MINERALS</v>
          </cell>
        </row>
      </sheetData>
      <sheetData sheetId="2110">
        <row r="7">
          <cell r="E7" t="str">
            <v>PT NEWCREST SUMATRA MINERALS</v>
          </cell>
        </row>
      </sheetData>
      <sheetData sheetId="2111">
        <row r="7">
          <cell r="E7" t="str">
            <v>PT NEWCREST SUMATRA MINERALS</v>
          </cell>
        </row>
      </sheetData>
      <sheetData sheetId="2112">
        <row r="7">
          <cell r="E7" t="str">
            <v>PT NEWCREST SUMATRA MINERALS</v>
          </cell>
        </row>
      </sheetData>
      <sheetData sheetId="2113">
        <row r="7">
          <cell r="E7" t="str">
            <v>PT NEWCREST SUMATRA MINERALS</v>
          </cell>
        </row>
      </sheetData>
      <sheetData sheetId="2114">
        <row r="7">
          <cell r="E7" t="str">
            <v>PT NEWCREST SUMATRA MINERALS</v>
          </cell>
        </row>
      </sheetData>
      <sheetData sheetId="2115">
        <row r="7">
          <cell r="E7" t="str">
            <v>PT NEWCREST SUMATRA MINERALS</v>
          </cell>
        </row>
      </sheetData>
      <sheetData sheetId="2116">
        <row r="7">
          <cell r="E7" t="str">
            <v>PT NEWCREST SUMATRA MINERALS</v>
          </cell>
        </row>
      </sheetData>
      <sheetData sheetId="2117">
        <row r="7">
          <cell r="E7" t="str">
            <v>PT NEWCREST SUMATRA MINERALS</v>
          </cell>
        </row>
      </sheetData>
      <sheetData sheetId="2118">
        <row r="7">
          <cell r="E7" t="str">
            <v>PT NEWCREST SUMATRA MINERALS</v>
          </cell>
        </row>
      </sheetData>
      <sheetData sheetId="2119">
        <row r="7">
          <cell r="E7" t="str">
            <v>PT NEWCREST SUMATRA MINERALS</v>
          </cell>
        </row>
      </sheetData>
      <sheetData sheetId="2120">
        <row r="7">
          <cell r="E7" t="str">
            <v>PT NEWCREST SUMATRA MINERALS</v>
          </cell>
        </row>
      </sheetData>
      <sheetData sheetId="2121">
        <row r="7">
          <cell r="E7" t="str">
            <v>PT NEWCREST SUMATRA MINERALS</v>
          </cell>
        </row>
      </sheetData>
      <sheetData sheetId="2122">
        <row r="7">
          <cell r="E7" t="str">
            <v>PT NEWCREST SUMATRA MINERALS</v>
          </cell>
        </row>
      </sheetData>
      <sheetData sheetId="2123">
        <row r="7">
          <cell r="E7" t="str">
            <v>PT NEWCREST SUMATRA MINERALS</v>
          </cell>
        </row>
      </sheetData>
      <sheetData sheetId="2124">
        <row r="7">
          <cell r="E7" t="str">
            <v>PT NEWCREST SUMATRA MINERALS</v>
          </cell>
        </row>
      </sheetData>
      <sheetData sheetId="2125">
        <row r="7">
          <cell r="E7" t="str">
            <v>PT NEWCREST SUMATRA MINERALS</v>
          </cell>
        </row>
      </sheetData>
      <sheetData sheetId="2126">
        <row r="7">
          <cell r="E7" t="str">
            <v>PT NEWCREST SUMATRA MINERALS</v>
          </cell>
        </row>
      </sheetData>
      <sheetData sheetId="2127">
        <row r="7">
          <cell r="E7" t="str">
            <v>PT NEWCREST SUMATRA MINERALS</v>
          </cell>
        </row>
      </sheetData>
      <sheetData sheetId="2128">
        <row r="7">
          <cell r="E7" t="str">
            <v>PT NEWCREST SUMATRA MINERALS</v>
          </cell>
        </row>
      </sheetData>
      <sheetData sheetId="2129">
        <row r="7">
          <cell r="E7" t="str">
            <v>PT NEWCREST SUMATRA MINERALS</v>
          </cell>
        </row>
      </sheetData>
      <sheetData sheetId="2130">
        <row r="7">
          <cell r="E7" t="str">
            <v>PT NEWCREST SUMATRA MINERALS</v>
          </cell>
        </row>
      </sheetData>
      <sheetData sheetId="2131">
        <row r="7">
          <cell r="E7" t="str">
            <v>PT NEWCREST SUMATRA MINERALS</v>
          </cell>
        </row>
      </sheetData>
      <sheetData sheetId="2132">
        <row r="7">
          <cell r="E7" t="str">
            <v>PT NEWCREST SUMATRA MINERALS</v>
          </cell>
        </row>
      </sheetData>
      <sheetData sheetId="2133">
        <row r="7">
          <cell r="E7" t="str">
            <v>PT NEWCREST SUMATRA MINERALS</v>
          </cell>
        </row>
      </sheetData>
      <sheetData sheetId="2134">
        <row r="7">
          <cell r="E7" t="str">
            <v>PT NEWCREST SUMATRA MINERALS</v>
          </cell>
        </row>
      </sheetData>
      <sheetData sheetId="2135">
        <row r="7">
          <cell r="E7" t="str">
            <v>PT NEWCREST SUMATRA MINERALS</v>
          </cell>
        </row>
      </sheetData>
      <sheetData sheetId="2136">
        <row r="7">
          <cell r="E7" t="str">
            <v>PT NEWCREST SUMATRA MINERALS</v>
          </cell>
        </row>
      </sheetData>
      <sheetData sheetId="2137">
        <row r="7">
          <cell r="E7" t="str">
            <v>PT NEWCREST SUMATRA MINERALS</v>
          </cell>
        </row>
      </sheetData>
      <sheetData sheetId="2138">
        <row r="7">
          <cell r="E7" t="str">
            <v>PT NEWCREST SUMATRA MINERALS</v>
          </cell>
        </row>
      </sheetData>
      <sheetData sheetId="2139">
        <row r="7">
          <cell r="E7" t="str">
            <v>PT NEWCREST SUMATRA MINERALS</v>
          </cell>
        </row>
      </sheetData>
      <sheetData sheetId="2140">
        <row r="7">
          <cell r="E7" t="str">
            <v>PT NEWCREST SUMATRA MINERALS</v>
          </cell>
        </row>
      </sheetData>
      <sheetData sheetId="2141">
        <row r="7">
          <cell r="E7" t="str">
            <v>PT NEWCREST SUMATRA MINERALS</v>
          </cell>
        </row>
      </sheetData>
      <sheetData sheetId="2142">
        <row r="7">
          <cell r="E7" t="str">
            <v>PT NEWCREST SUMATRA MINERALS</v>
          </cell>
        </row>
      </sheetData>
      <sheetData sheetId="2143">
        <row r="7">
          <cell r="E7" t="str">
            <v>PT NEWCREST SUMATRA MINERALS</v>
          </cell>
        </row>
      </sheetData>
      <sheetData sheetId="2144">
        <row r="7">
          <cell r="E7" t="str">
            <v>PT NEWCREST SUMATRA MINERALS</v>
          </cell>
        </row>
      </sheetData>
      <sheetData sheetId="2145">
        <row r="7">
          <cell r="E7" t="str">
            <v>PT NEWCREST SUMATRA MINERALS</v>
          </cell>
        </row>
      </sheetData>
      <sheetData sheetId="2146">
        <row r="7">
          <cell r="E7" t="str">
            <v>PT NEWCREST SUMATRA MINERALS</v>
          </cell>
        </row>
      </sheetData>
      <sheetData sheetId="2147">
        <row r="7">
          <cell r="E7" t="str">
            <v>PT NEWCREST SUMATRA MINERALS</v>
          </cell>
        </row>
      </sheetData>
      <sheetData sheetId="2148">
        <row r="7">
          <cell r="E7" t="str">
            <v>PT NEWCREST SUMATRA MINERALS</v>
          </cell>
        </row>
      </sheetData>
      <sheetData sheetId="2149">
        <row r="7">
          <cell r="E7" t="str">
            <v>PT NEWCREST SUMATRA MINERALS</v>
          </cell>
        </row>
      </sheetData>
      <sheetData sheetId="2150">
        <row r="7">
          <cell r="E7" t="str">
            <v>PT NEWCREST SUMATRA MINERALS</v>
          </cell>
        </row>
      </sheetData>
      <sheetData sheetId="2151">
        <row r="7">
          <cell r="E7" t="str">
            <v>PT NEWCREST SUMATRA MINERALS</v>
          </cell>
        </row>
      </sheetData>
      <sheetData sheetId="2152">
        <row r="7">
          <cell r="E7" t="str">
            <v>PT NEWCREST SUMATRA MINERALS</v>
          </cell>
        </row>
      </sheetData>
      <sheetData sheetId="2153">
        <row r="7">
          <cell r="E7" t="str">
            <v>PT NEWCREST SUMATRA MINERALS</v>
          </cell>
        </row>
      </sheetData>
      <sheetData sheetId="2154">
        <row r="7">
          <cell r="E7" t="str">
            <v>PT NEWCREST SUMATRA MINERALS</v>
          </cell>
        </row>
      </sheetData>
      <sheetData sheetId="2155">
        <row r="7">
          <cell r="E7" t="str">
            <v>PT NEWCREST SUMATRA MINERALS</v>
          </cell>
        </row>
      </sheetData>
      <sheetData sheetId="2156">
        <row r="7">
          <cell r="E7" t="str">
            <v>PT NEWCREST SUMATRA MINERALS</v>
          </cell>
        </row>
      </sheetData>
      <sheetData sheetId="2157">
        <row r="7">
          <cell r="E7" t="str">
            <v>PT NEWCREST SUMATRA MINERALS</v>
          </cell>
        </row>
      </sheetData>
      <sheetData sheetId="2158">
        <row r="7">
          <cell r="E7" t="str">
            <v>PT NEWCREST SUMATRA MINERALS</v>
          </cell>
        </row>
      </sheetData>
      <sheetData sheetId="2159">
        <row r="7">
          <cell r="E7" t="str">
            <v>PT NEWCREST SUMATRA MINERALS</v>
          </cell>
        </row>
      </sheetData>
      <sheetData sheetId="2160">
        <row r="7">
          <cell r="E7" t="str">
            <v>PT NEWCREST SUMATRA MINERALS</v>
          </cell>
        </row>
      </sheetData>
      <sheetData sheetId="2161">
        <row r="7">
          <cell r="E7" t="str">
            <v>PT NEWCREST SUMATRA MINERALS</v>
          </cell>
        </row>
      </sheetData>
      <sheetData sheetId="2162">
        <row r="7">
          <cell r="E7" t="str">
            <v>PT NEWCREST SUMATRA MINERALS</v>
          </cell>
        </row>
      </sheetData>
      <sheetData sheetId="2163">
        <row r="7">
          <cell r="E7" t="str">
            <v>PT NEWCREST SUMATRA MINERALS</v>
          </cell>
        </row>
      </sheetData>
      <sheetData sheetId="2164">
        <row r="7">
          <cell r="E7" t="str">
            <v>PT NEWCREST SUMATRA MINERALS</v>
          </cell>
        </row>
      </sheetData>
      <sheetData sheetId="2165">
        <row r="7">
          <cell r="E7" t="str">
            <v>PT NEWCREST SUMATRA MINERALS</v>
          </cell>
        </row>
      </sheetData>
      <sheetData sheetId="2166">
        <row r="7">
          <cell r="E7" t="str">
            <v>PT NEWCREST SUMATRA MINERALS</v>
          </cell>
        </row>
      </sheetData>
      <sheetData sheetId="2167">
        <row r="7">
          <cell r="E7" t="str">
            <v>PT NEWCREST SUMATRA MINERALS</v>
          </cell>
        </row>
      </sheetData>
      <sheetData sheetId="2168">
        <row r="7">
          <cell r="E7" t="str">
            <v>PT NEWCREST SUMATRA MINERALS</v>
          </cell>
        </row>
      </sheetData>
      <sheetData sheetId="2169">
        <row r="7">
          <cell r="E7" t="str">
            <v>PT NEWCREST SUMATRA MINERALS</v>
          </cell>
        </row>
      </sheetData>
      <sheetData sheetId="2170">
        <row r="7">
          <cell r="E7" t="str">
            <v>PT NEWCREST SUMATRA MINERALS</v>
          </cell>
        </row>
      </sheetData>
      <sheetData sheetId="2171">
        <row r="7">
          <cell r="E7" t="str">
            <v>PT NEWCREST SUMATRA MINERALS</v>
          </cell>
        </row>
      </sheetData>
      <sheetData sheetId="2172">
        <row r="7">
          <cell r="E7" t="str">
            <v>PT NEWCREST SUMATRA MINERALS</v>
          </cell>
        </row>
      </sheetData>
      <sheetData sheetId="2173">
        <row r="7">
          <cell r="E7" t="str">
            <v>PT NEWCREST SUMATRA MINERALS</v>
          </cell>
        </row>
      </sheetData>
      <sheetData sheetId="2174">
        <row r="7">
          <cell r="E7" t="str">
            <v>PT NEWCREST SUMATRA MINERALS</v>
          </cell>
        </row>
      </sheetData>
      <sheetData sheetId="2175">
        <row r="7">
          <cell r="E7" t="str">
            <v>PT NEWCREST SUMATRA MINERALS</v>
          </cell>
        </row>
      </sheetData>
      <sheetData sheetId="2176">
        <row r="7">
          <cell r="E7" t="str">
            <v>PT NEWCREST SUMATRA MINERALS</v>
          </cell>
        </row>
      </sheetData>
      <sheetData sheetId="2177">
        <row r="7">
          <cell r="E7" t="str">
            <v>PT NEWCREST SUMATRA MINERALS</v>
          </cell>
        </row>
      </sheetData>
      <sheetData sheetId="2178">
        <row r="7">
          <cell r="E7" t="str">
            <v>PT NEWCREST SUMATRA MINERALS</v>
          </cell>
        </row>
      </sheetData>
      <sheetData sheetId="2179">
        <row r="7">
          <cell r="E7" t="str">
            <v>PT NEWCREST SUMATRA MINERALS</v>
          </cell>
        </row>
      </sheetData>
      <sheetData sheetId="2180">
        <row r="7">
          <cell r="E7" t="str">
            <v>PT NEWCREST SUMATRA MINERALS</v>
          </cell>
        </row>
      </sheetData>
      <sheetData sheetId="2181">
        <row r="7">
          <cell r="E7" t="str">
            <v>PT NEWCREST SUMATRA MINERALS</v>
          </cell>
        </row>
      </sheetData>
      <sheetData sheetId="2182">
        <row r="7">
          <cell r="E7" t="str">
            <v>PT NEWCREST SUMATRA MINERALS</v>
          </cell>
        </row>
      </sheetData>
      <sheetData sheetId="2183">
        <row r="7">
          <cell r="E7" t="str">
            <v>PT NEWCREST SUMATRA MINERALS</v>
          </cell>
        </row>
      </sheetData>
      <sheetData sheetId="2184">
        <row r="7">
          <cell r="E7" t="str">
            <v>PT NEWCREST SUMATRA MINERALS</v>
          </cell>
        </row>
      </sheetData>
      <sheetData sheetId="2185">
        <row r="7">
          <cell r="E7" t="str">
            <v>PT NEWCREST SUMATRA MINERALS</v>
          </cell>
        </row>
      </sheetData>
      <sheetData sheetId="2186">
        <row r="7">
          <cell r="E7" t="str">
            <v>PT NEWCREST SUMATRA MINERALS</v>
          </cell>
        </row>
      </sheetData>
      <sheetData sheetId="2187">
        <row r="7">
          <cell r="E7" t="str">
            <v>PT NEWCREST SUMATRA MINERALS</v>
          </cell>
        </row>
      </sheetData>
      <sheetData sheetId="2188">
        <row r="7">
          <cell r="E7" t="str">
            <v>PT NEWCREST SUMATRA MINERALS</v>
          </cell>
        </row>
      </sheetData>
      <sheetData sheetId="2189">
        <row r="7">
          <cell r="E7" t="str">
            <v>PT NEWCREST SUMATRA MINERALS</v>
          </cell>
        </row>
      </sheetData>
      <sheetData sheetId="2190">
        <row r="7">
          <cell r="E7" t="str">
            <v>PT NEWCREST SUMATRA MINERALS</v>
          </cell>
        </row>
      </sheetData>
      <sheetData sheetId="2191">
        <row r="7">
          <cell r="E7" t="str">
            <v>PT NEWCREST SUMATRA MINERALS</v>
          </cell>
        </row>
      </sheetData>
      <sheetData sheetId="2192">
        <row r="7">
          <cell r="E7" t="str">
            <v>PT NEWCREST SUMATRA MINERALS</v>
          </cell>
        </row>
      </sheetData>
      <sheetData sheetId="2193">
        <row r="7">
          <cell r="E7" t="str">
            <v>PT NEWCREST SUMATRA MINERALS</v>
          </cell>
        </row>
      </sheetData>
      <sheetData sheetId="2194">
        <row r="7">
          <cell r="E7" t="str">
            <v>PT NEWCREST SUMATRA MINERALS</v>
          </cell>
        </row>
      </sheetData>
      <sheetData sheetId="2195">
        <row r="7">
          <cell r="E7" t="str">
            <v>PT NEWCREST SUMATRA MINERALS</v>
          </cell>
        </row>
      </sheetData>
      <sheetData sheetId="2196">
        <row r="7">
          <cell r="E7" t="str">
            <v>PT NEWCREST SUMATRA MINERALS</v>
          </cell>
        </row>
      </sheetData>
      <sheetData sheetId="2197">
        <row r="7">
          <cell r="E7" t="str">
            <v>PT NEWCREST SUMATRA MINERALS</v>
          </cell>
        </row>
      </sheetData>
      <sheetData sheetId="2198">
        <row r="7">
          <cell r="E7" t="str">
            <v>PT NEWCREST SUMATRA MINERALS</v>
          </cell>
        </row>
      </sheetData>
      <sheetData sheetId="2199">
        <row r="7">
          <cell r="E7" t="str">
            <v>PT NEWCREST SUMATRA MINERALS</v>
          </cell>
        </row>
      </sheetData>
      <sheetData sheetId="2200">
        <row r="7">
          <cell r="E7" t="str">
            <v>PT NEWCREST SUMATRA MINERALS</v>
          </cell>
        </row>
      </sheetData>
      <sheetData sheetId="2201">
        <row r="7">
          <cell r="E7" t="str">
            <v>PT NEWCREST SUMATRA MINERALS</v>
          </cell>
        </row>
      </sheetData>
      <sheetData sheetId="2202">
        <row r="7">
          <cell r="E7" t="str">
            <v>PT NEWCREST SUMATRA MINERALS</v>
          </cell>
        </row>
      </sheetData>
      <sheetData sheetId="2203">
        <row r="7">
          <cell r="E7" t="str">
            <v>PT NEWCREST SUMATRA MINERALS</v>
          </cell>
        </row>
      </sheetData>
      <sheetData sheetId="2204">
        <row r="7">
          <cell r="E7" t="str">
            <v>PT NEWCREST SUMATRA MINERALS</v>
          </cell>
        </row>
      </sheetData>
      <sheetData sheetId="2205">
        <row r="7">
          <cell r="E7" t="str">
            <v>PT NEWCREST SUMATRA MINERALS</v>
          </cell>
        </row>
      </sheetData>
      <sheetData sheetId="2206">
        <row r="7">
          <cell r="E7" t="str">
            <v>PT NEWCREST SUMATRA MINERALS</v>
          </cell>
        </row>
      </sheetData>
      <sheetData sheetId="2207">
        <row r="7">
          <cell r="E7" t="str">
            <v>PT NEWCREST SUMATRA MINERALS</v>
          </cell>
        </row>
      </sheetData>
      <sheetData sheetId="2208">
        <row r="7">
          <cell r="E7" t="str">
            <v>PT NEWCREST SUMATRA MINERALS</v>
          </cell>
        </row>
      </sheetData>
      <sheetData sheetId="2209">
        <row r="7">
          <cell r="E7" t="str">
            <v>PT NEWCREST SUMATRA MINERALS</v>
          </cell>
        </row>
      </sheetData>
      <sheetData sheetId="2210">
        <row r="7">
          <cell r="E7" t="str">
            <v>PT NEWCREST SUMATRA MINERALS</v>
          </cell>
        </row>
      </sheetData>
      <sheetData sheetId="2211">
        <row r="7">
          <cell r="E7" t="str">
            <v>PT NEWCREST SUMATRA MINERALS</v>
          </cell>
        </row>
      </sheetData>
      <sheetData sheetId="2212">
        <row r="7">
          <cell r="E7" t="str">
            <v>PT NEWCREST SUMATRA MINERALS</v>
          </cell>
        </row>
      </sheetData>
      <sheetData sheetId="2213">
        <row r="7">
          <cell r="E7" t="str">
            <v>PT NEWCREST SUMATRA MINERALS</v>
          </cell>
        </row>
      </sheetData>
      <sheetData sheetId="2214">
        <row r="7">
          <cell r="E7" t="str">
            <v>PT NEWCREST SUMATRA MINERALS</v>
          </cell>
        </row>
      </sheetData>
      <sheetData sheetId="2215">
        <row r="7">
          <cell r="E7" t="str">
            <v>PT NEWCREST SUMATRA MINERALS</v>
          </cell>
        </row>
      </sheetData>
      <sheetData sheetId="2216">
        <row r="7">
          <cell r="E7" t="str">
            <v>PT NEWCREST SUMATRA MINERALS</v>
          </cell>
        </row>
      </sheetData>
      <sheetData sheetId="2217">
        <row r="7">
          <cell r="E7" t="str">
            <v>PT NEWCREST SUMATRA MINERALS</v>
          </cell>
        </row>
      </sheetData>
      <sheetData sheetId="2218">
        <row r="7">
          <cell r="E7" t="str">
            <v>PT NEWCREST SUMATRA MINERALS</v>
          </cell>
        </row>
      </sheetData>
      <sheetData sheetId="2219">
        <row r="7">
          <cell r="E7" t="str">
            <v>PT NEWCREST SUMATRA MINERALS</v>
          </cell>
        </row>
      </sheetData>
      <sheetData sheetId="2220">
        <row r="7">
          <cell r="E7" t="str">
            <v>PT NEWCREST SUMATRA MINERALS</v>
          </cell>
        </row>
      </sheetData>
      <sheetData sheetId="2221">
        <row r="7">
          <cell r="E7" t="str">
            <v>PT NEWCREST SUMATRA MINERALS</v>
          </cell>
        </row>
      </sheetData>
      <sheetData sheetId="2222">
        <row r="7">
          <cell r="E7" t="str">
            <v>PT NEWCREST SUMATRA MINERALS</v>
          </cell>
        </row>
      </sheetData>
      <sheetData sheetId="2223">
        <row r="7">
          <cell r="E7" t="str">
            <v>PT NEWCREST SUMATRA MINERALS</v>
          </cell>
        </row>
      </sheetData>
      <sheetData sheetId="2224">
        <row r="7">
          <cell r="E7" t="str">
            <v>PT NEWCREST SUMATRA MINERALS</v>
          </cell>
        </row>
      </sheetData>
      <sheetData sheetId="2225">
        <row r="7">
          <cell r="E7" t="str">
            <v>PT NEWCREST SUMATRA MINERALS</v>
          </cell>
        </row>
      </sheetData>
      <sheetData sheetId="2226">
        <row r="7">
          <cell r="E7" t="str">
            <v>PT NEWCREST SUMATRA MINERALS</v>
          </cell>
        </row>
      </sheetData>
      <sheetData sheetId="2227">
        <row r="7">
          <cell r="E7" t="str">
            <v>PT NEWCREST SUMATRA MINERALS</v>
          </cell>
        </row>
      </sheetData>
      <sheetData sheetId="2228">
        <row r="7">
          <cell r="E7" t="str">
            <v>PT NEWCREST SUMATRA MINERALS</v>
          </cell>
        </row>
      </sheetData>
      <sheetData sheetId="2229">
        <row r="7">
          <cell r="E7" t="str">
            <v>PT NEWCREST SUMATRA MINERALS</v>
          </cell>
        </row>
      </sheetData>
      <sheetData sheetId="2230">
        <row r="7">
          <cell r="E7" t="str">
            <v>PT NEWCREST SUMATRA MINERALS</v>
          </cell>
        </row>
      </sheetData>
      <sheetData sheetId="2231">
        <row r="7">
          <cell r="E7" t="str">
            <v>PT NEWCREST SUMATRA MINERALS</v>
          </cell>
        </row>
      </sheetData>
      <sheetData sheetId="2232">
        <row r="7">
          <cell r="E7" t="str">
            <v>PT NEWCREST SUMATRA MINERALS</v>
          </cell>
        </row>
      </sheetData>
      <sheetData sheetId="2233">
        <row r="7">
          <cell r="E7" t="str">
            <v>PT NEWCREST SUMATRA MINERALS</v>
          </cell>
        </row>
      </sheetData>
      <sheetData sheetId="2234">
        <row r="7">
          <cell r="E7" t="str">
            <v>PT NEWCREST SUMATRA MINERALS</v>
          </cell>
        </row>
      </sheetData>
      <sheetData sheetId="2235">
        <row r="7">
          <cell r="E7" t="str">
            <v>PT NEWCREST SUMATRA MINERALS</v>
          </cell>
        </row>
      </sheetData>
      <sheetData sheetId="2236">
        <row r="7">
          <cell r="E7" t="str">
            <v>PT NEWCREST SUMATRA MINERALS</v>
          </cell>
        </row>
      </sheetData>
      <sheetData sheetId="2237">
        <row r="7">
          <cell r="E7" t="str">
            <v>PT NEWCREST SUMATRA MINERALS</v>
          </cell>
        </row>
      </sheetData>
      <sheetData sheetId="2238">
        <row r="7">
          <cell r="E7" t="str">
            <v>PT NEWCREST SUMATRA MINERALS</v>
          </cell>
        </row>
      </sheetData>
      <sheetData sheetId="2239">
        <row r="7">
          <cell r="E7" t="str">
            <v>PT NEWCREST SUMATRA MINERALS</v>
          </cell>
        </row>
      </sheetData>
      <sheetData sheetId="2240">
        <row r="7">
          <cell r="E7" t="str">
            <v>PT NEWCREST SUMATRA MINERALS</v>
          </cell>
        </row>
      </sheetData>
      <sheetData sheetId="2241">
        <row r="7">
          <cell r="E7" t="str">
            <v>PT NEWCREST SUMATRA MINERALS</v>
          </cell>
        </row>
      </sheetData>
      <sheetData sheetId="2242">
        <row r="7">
          <cell r="E7" t="str">
            <v>PT NEWCREST SUMATRA MINERALS</v>
          </cell>
        </row>
      </sheetData>
      <sheetData sheetId="2243">
        <row r="7">
          <cell r="E7" t="str">
            <v>PT NEWCREST SUMATRA MINERALS</v>
          </cell>
        </row>
      </sheetData>
      <sheetData sheetId="2244">
        <row r="7">
          <cell r="E7" t="str">
            <v>PT NEWCREST SUMATRA MINERALS</v>
          </cell>
        </row>
      </sheetData>
      <sheetData sheetId="2245">
        <row r="7">
          <cell r="E7" t="str">
            <v>PT NEWCREST SUMATRA MINERALS</v>
          </cell>
        </row>
      </sheetData>
      <sheetData sheetId="2246">
        <row r="7">
          <cell r="E7" t="str">
            <v>PT NEWCREST SUMATRA MINERALS</v>
          </cell>
        </row>
      </sheetData>
      <sheetData sheetId="2247">
        <row r="7">
          <cell r="E7" t="str">
            <v>PT NEWCREST SUMATRA MINERALS</v>
          </cell>
        </row>
      </sheetData>
      <sheetData sheetId="2248">
        <row r="7">
          <cell r="E7" t="str">
            <v>PT NEWCREST SUMATRA MINERALS</v>
          </cell>
        </row>
      </sheetData>
      <sheetData sheetId="2249">
        <row r="7">
          <cell r="E7" t="str">
            <v>PT NEWCREST SUMATRA MINERALS</v>
          </cell>
        </row>
      </sheetData>
      <sheetData sheetId="2250">
        <row r="7">
          <cell r="E7" t="str">
            <v>PT NEWCREST SUMATRA MINERALS</v>
          </cell>
        </row>
      </sheetData>
      <sheetData sheetId="2251">
        <row r="7">
          <cell r="E7" t="str">
            <v>PT NEWCREST SUMATRA MINERALS</v>
          </cell>
        </row>
      </sheetData>
      <sheetData sheetId="2252">
        <row r="7">
          <cell r="E7" t="str">
            <v>PT NEWCREST SUMATRA MINERALS</v>
          </cell>
        </row>
      </sheetData>
      <sheetData sheetId="2253">
        <row r="7">
          <cell r="E7" t="str">
            <v>PT NEWCREST SUMATRA MINERALS</v>
          </cell>
        </row>
      </sheetData>
      <sheetData sheetId="2254">
        <row r="7">
          <cell r="E7" t="str">
            <v>PT NEWCREST SUMATRA MINERALS</v>
          </cell>
        </row>
      </sheetData>
      <sheetData sheetId="2255">
        <row r="7">
          <cell r="E7" t="str">
            <v>PT NEWCREST SUMATRA MINERALS</v>
          </cell>
        </row>
      </sheetData>
      <sheetData sheetId="2256">
        <row r="7">
          <cell r="E7" t="str">
            <v>PT NEWCREST SUMATRA MINERALS</v>
          </cell>
        </row>
      </sheetData>
      <sheetData sheetId="2257">
        <row r="7">
          <cell r="E7" t="str">
            <v>PT NEWCREST SUMATRA MINERALS</v>
          </cell>
        </row>
      </sheetData>
      <sheetData sheetId="2258">
        <row r="7">
          <cell r="E7" t="str">
            <v>PT NEWCREST SUMATRA MINERALS</v>
          </cell>
        </row>
      </sheetData>
      <sheetData sheetId="2259">
        <row r="7">
          <cell r="E7" t="str">
            <v>PT NEWCREST SUMATRA MINERALS</v>
          </cell>
        </row>
      </sheetData>
      <sheetData sheetId="2260">
        <row r="7">
          <cell r="E7" t="str">
            <v>PT NEWCREST SUMATRA MINERALS</v>
          </cell>
        </row>
      </sheetData>
      <sheetData sheetId="2261">
        <row r="7">
          <cell r="E7" t="str">
            <v>PT NEWCREST SUMATRA MINERALS</v>
          </cell>
        </row>
      </sheetData>
      <sheetData sheetId="2262">
        <row r="7">
          <cell r="E7" t="str">
            <v>PT NEWCREST SUMATRA MINERALS</v>
          </cell>
        </row>
      </sheetData>
      <sheetData sheetId="2263">
        <row r="7">
          <cell r="E7" t="str">
            <v>PT NEWCREST SUMATRA MINERALS</v>
          </cell>
        </row>
      </sheetData>
      <sheetData sheetId="2264">
        <row r="7">
          <cell r="E7" t="str">
            <v>PT NEWCREST SUMATRA MINERALS</v>
          </cell>
        </row>
      </sheetData>
      <sheetData sheetId="2265">
        <row r="7">
          <cell r="E7" t="str">
            <v>PT NEWCREST SUMATRA MINERALS</v>
          </cell>
        </row>
      </sheetData>
      <sheetData sheetId="2266">
        <row r="7">
          <cell r="E7" t="str">
            <v>PT NEWCREST SUMATRA MINERALS</v>
          </cell>
        </row>
      </sheetData>
      <sheetData sheetId="2267">
        <row r="7">
          <cell r="E7" t="str">
            <v>PT NEWCREST SUMATRA MINERALS</v>
          </cell>
        </row>
      </sheetData>
      <sheetData sheetId="2268">
        <row r="7">
          <cell r="E7" t="str">
            <v>PT NEWCREST SUMATRA MINERALS</v>
          </cell>
        </row>
      </sheetData>
      <sheetData sheetId="2269">
        <row r="7">
          <cell r="E7" t="str">
            <v>PT NEWCREST SUMATRA MINERALS</v>
          </cell>
        </row>
      </sheetData>
      <sheetData sheetId="2270">
        <row r="7">
          <cell r="E7" t="str">
            <v>PT NEWCREST SUMATRA MINERALS</v>
          </cell>
        </row>
      </sheetData>
      <sheetData sheetId="2271">
        <row r="7">
          <cell r="E7" t="str">
            <v>PT NEWCREST SUMATRA MINERALS</v>
          </cell>
        </row>
      </sheetData>
      <sheetData sheetId="2272">
        <row r="7">
          <cell r="E7" t="str">
            <v>PT NEWCREST SUMATRA MINERALS</v>
          </cell>
        </row>
      </sheetData>
      <sheetData sheetId="2273">
        <row r="7">
          <cell r="E7" t="str">
            <v>PT NEWCREST SUMATRA MINERALS</v>
          </cell>
        </row>
      </sheetData>
      <sheetData sheetId="2274">
        <row r="7">
          <cell r="E7" t="str">
            <v>PT NEWCREST SUMATRA MINERALS</v>
          </cell>
        </row>
      </sheetData>
      <sheetData sheetId="2275">
        <row r="7">
          <cell r="E7" t="str">
            <v>PT NEWCREST SUMATRA MINERALS</v>
          </cell>
        </row>
      </sheetData>
      <sheetData sheetId="2276">
        <row r="7">
          <cell r="E7" t="str">
            <v>PT NEWCREST SUMATRA MINERALS</v>
          </cell>
        </row>
      </sheetData>
      <sheetData sheetId="2277">
        <row r="7">
          <cell r="E7" t="str">
            <v>PT NEWCREST SUMATRA MINERALS</v>
          </cell>
        </row>
      </sheetData>
      <sheetData sheetId="2278">
        <row r="7">
          <cell r="E7" t="str">
            <v>PT NEWCREST SUMATRA MINERALS</v>
          </cell>
        </row>
      </sheetData>
      <sheetData sheetId="2279">
        <row r="7">
          <cell r="E7" t="str">
            <v>PT NEWCREST SUMATRA MINERALS</v>
          </cell>
        </row>
      </sheetData>
      <sheetData sheetId="2280">
        <row r="7">
          <cell r="E7" t="str">
            <v>PT NEWCREST SUMATRA MINERALS</v>
          </cell>
        </row>
      </sheetData>
      <sheetData sheetId="2281">
        <row r="7">
          <cell r="E7" t="str">
            <v>PT NEWCREST SUMATRA MINERALS</v>
          </cell>
        </row>
      </sheetData>
      <sheetData sheetId="2282">
        <row r="7">
          <cell r="E7" t="str">
            <v>PT NEWCREST SUMATRA MINERALS</v>
          </cell>
        </row>
      </sheetData>
      <sheetData sheetId="2283">
        <row r="7">
          <cell r="E7" t="str">
            <v>PT NEWCREST SUMATRA MINERALS</v>
          </cell>
        </row>
      </sheetData>
      <sheetData sheetId="2284">
        <row r="7">
          <cell r="E7" t="str">
            <v>PT NEWCREST SUMATRA MINERALS</v>
          </cell>
        </row>
      </sheetData>
      <sheetData sheetId="2285">
        <row r="7">
          <cell r="E7" t="str">
            <v>PT NEWCREST SUMATRA MINERALS</v>
          </cell>
        </row>
      </sheetData>
      <sheetData sheetId="2286">
        <row r="7">
          <cell r="E7" t="str">
            <v>PT NEWCREST SUMATRA MINERALS</v>
          </cell>
        </row>
      </sheetData>
      <sheetData sheetId="2287">
        <row r="7">
          <cell r="E7" t="str">
            <v>PT NEWCREST SUMATRA MINERALS</v>
          </cell>
        </row>
      </sheetData>
      <sheetData sheetId="2288">
        <row r="7">
          <cell r="E7" t="str">
            <v>PT NEWCREST SUMATRA MINERALS</v>
          </cell>
        </row>
      </sheetData>
      <sheetData sheetId="2289"/>
      <sheetData sheetId="2290">
        <row r="7">
          <cell r="E7" t="str">
            <v>PT NEWCREST SUMATRA MINERALS</v>
          </cell>
        </row>
      </sheetData>
      <sheetData sheetId="2291">
        <row r="7">
          <cell r="E7" t="str">
            <v>PT NEWCREST SUMATRA MINERALS</v>
          </cell>
        </row>
      </sheetData>
      <sheetData sheetId="2292">
        <row r="7">
          <cell r="E7" t="str">
            <v>PT NEWCREST SUMATRA MINERALS</v>
          </cell>
        </row>
      </sheetData>
      <sheetData sheetId="2293">
        <row r="7">
          <cell r="E7" t="str">
            <v>PT NEWCREST SUMATRA MINERALS</v>
          </cell>
        </row>
      </sheetData>
      <sheetData sheetId="2294">
        <row r="7">
          <cell r="E7" t="str">
            <v>PT NEWCREST SUMATRA MINERALS</v>
          </cell>
        </row>
      </sheetData>
      <sheetData sheetId="2295">
        <row r="7">
          <cell r="E7" t="str">
            <v>PT NEWCREST SUMATRA MINERALS</v>
          </cell>
        </row>
      </sheetData>
      <sheetData sheetId="2296">
        <row r="7">
          <cell r="E7" t="str">
            <v>PT NEWCREST SUMATRA MINERALS</v>
          </cell>
        </row>
      </sheetData>
      <sheetData sheetId="2297">
        <row r="7">
          <cell r="E7" t="str">
            <v>PT NEWCREST SUMATRA MINERALS</v>
          </cell>
        </row>
      </sheetData>
      <sheetData sheetId="2298">
        <row r="7">
          <cell r="E7" t="str">
            <v>PT NEWCREST SUMATRA MINERALS</v>
          </cell>
        </row>
      </sheetData>
      <sheetData sheetId="2299">
        <row r="7">
          <cell r="E7" t="str">
            <v>PT NEWCREST SUMATRA MINERALS</v>
          </cell>
        </row>
      </sheetData>
      <sheetData sheetId="2300">
        <row r="7">
          <cell r="E7" t="str">
            <v>PT NEWCREST SUMATRA MINERALS</v>
          </cell>
        </row>
      </sheetData>
      <sheetData sheetId="2301">
        <row r="7">
          <cell r="E7" t="str">
            <v>PT NEWCREST SUMATRA MINERALS</v>
          </cell>
        </row>
      </sheetData>
      <sheetData sheetId="2302">
        <row r="7">
          <cell r="E7" t="str">
            <v>PT NEWCREST SUMATRA MINERALS</v>
          </cell>
        </row>
      </sheetData>
      <sheetData sheetId="2303">
        <row r="7">
          <cell r="E7" t="str">
            <v>PT NEWCREST SUMATRA MINERALS</v>
          </cell>
        </row>
      </sheetData>
      <sheetData sheetId="2304">
        <row r="7">
          <cell r="E7" t="str">
            <v>PT NEWCREST SUMATRA MINERALS</v>
          </cell>
        </row>
      </sheetData>
      <sheetData sheetId="2305">
        <row r="7">
          <cell r="E7" t="str">
            <v>PT NEWCREST SUMATRA MINERALS</v>
          </cell>
        </row>
      </sheetData>
      <sheetData sheetId="2306">
        <row r="7">
          <cell r="E7" t="str">
            <v>PT NEWCREST SUMATRA MINERALS</v>
          </cell>
        </row>
      </sheetData>
      <sheetData sheetId="2307">
        <row r="7">
          <cell r="E7" t="str">
            <v>PT NEWCREST SUMATRA MINERALS</v>
          </cell>
        </row>
      </sheetData>
      <sheetData sheetId="2308">
        <row r="7">
          <cell r="E7" t="str">
            <v>PT NEWCREST SUMATRA MINERALS</v>
          </cell>
        </row>
      </sheetData>
      <sheetData sheetId="2309">
        <row r="7">
          <cell r="E7" t="str">
            <v>PT NEWCREST SUMATRA MINERALS</v>
          </cell>
        </row>
      </sheetData>
      <sheetData sheetId="2310">
        <row r="7">
          <cell r="E7" t="str">
            <v>PT NEWCREST SUMATRA MINERALS</v>
          </cell>
        </row>
      </sheetData>
      <sheetData sheetId="2311">
        <row r="7">
          <cell r="E7" t="str">
            <v>PT NEWCREST SUMATRA MINERALS</v>
          </cell>
        </row>
      </sheetData>
      <sheetData sheetId="2312">
        <row r="7">
          <cell r="E7" t="str">
            <v>PT NEWCREST SUMATRA MINERALS</v>
          </cell>
        </row>
      </sheetData>
      <sheetData sheetId="2313">
        <row r="7">
          <cell r="E7" t="str">
            <v>PT NEWCREST SUMATRA MINERALS</v>
          </cell>
        </row>
      </sheetData>
      <sheetData sheetId="2314">
        <row r="7">
          <cell r="E7" t="str">
            <v>PT NEWCREST SUMATRA MINERALS</v>
          </cell>
        </row>
      </sheetData>
      <sheetData sheetId="2315"/>
      <sheetData sheetId="2316"/>
      <sheetData sheetId="2317">
        <row r="7">
          <cell r="E7" t="str">
            <v>PT NEWCREST SUMATRA MINERALS</v>
          </cell>
        </row>
      </sheetData>
      <sheetData sheetId="2318">
        <row r="7">
          <cell r="E7" t="str">
            <v>PT NEWCREST SUMATRA MINERALS</v>
          </cell>
        </row>
      </sheetData>
      <sheetData sheetId="2319"/>
      <sheetData sheetId="2320"/>
      <sheetData sheetId="2321"/>
      <sheetData sheetId="2322"/>
      <sheetData sheetId="2323"/>
      <sheetData sheetId="2324">
        <row r="7">
          <cell r="E7" t="str">
            <v>PT NEWCREST SUMATRA MINERALS</v>
          </cell>
        </row>
      </sheetData>
      <sheetData sheetId="2325">
        <row r="7">
          <cell r="E7" t="str">
            <v>PT NEWCREST SUMATRA MINERALS</v>
          </cell>
        </row>
      </sheetData>
      <sheetData sheetId="2326">
        <row r="7">
          <cell r="E7" t="str">
            <v>PT NEWCREST SUMATRA MINERALS</v>
          </cell>
        </row>
      </sheetData>
      <sheetData sheetId="2327">
        <row r="7">
          <cell r="E7" t="str">
            <v>PT NEWCREST SUMATRA MINERALS</v>
          </cell>
        </row>
      </sheetData>
      <sheetData sheetId="2328"/>
      <sheetData sheetId="2329"/>
      <sheetData sheetId="2330"/>
      <sheetData sheetId="2331"/>
      <sheetData sheetId="2332"/>
      <sheetData sheetId="2333">
        <row r="7">
          <cell r="E7" t="str">
            <v>PT NEWCREST SUMATRA MINERALS</v>
          </cell>
        </row>
      </sheetData>
      <sheetData sheetId="2334">
        <row r="7">
          <cell r="E7" t="str">
            <v>PT NEWCREST SUMATRA MINERALS</v>
          </cell>
        </row>
      </sheetData>
      <sheetData sheetId="2335">
        <row r="7">
          <cell r="E7" t="str">
            <v>PT NEWCREST SUMATRA MINERALS</v>
          </cell>
        </row>
      </sheetData>
      <sheetData sheetId="2336">
        <row r="7">
          <cell r="E7" t="str">
            <v>PT NEWCREST SUMATRA MINERALS</v>
          </cell>
        </row>
      </sheetData>
      <sheetData sheetId="2337">
        <row r="7">
          <cell r="E7" t="str">
            <v>PT NEWCREST SUMATRA MINERALS</v>
          </cell>
        </row>
      </sheetData>
      <sheetData sheetId="2338">
        <row r="7">
          <cell r="E7" t="str">
            <v>PT NEWCREST SUMATRA MINERALS</v>
          </cell>
        </row>
      </sheetData>
      <sheetData sheetId="2339">
        <row r="7">
          <cell r="E7" t="str">
            <v>PT NEWCREST SUMATRA MINERALS</v>
          </cell>
        </row>
      </sheetData>
      <sheetData sheetId="2340">
        <row r="7">
          <cell r="E7" t="str">
            <v>PT NEWCREST SUMATRA MINERALS</v>
          </cell>
        </row>
      </sheetData>
      <sheetData sheetId="2341">
        <row r="7">
          <cell r="E7" t="str">
            <v>PT NEWCREST SUMATRA MINERALS</v>
          </cell>
        </row>
      </sheetData>
      <sheetData sheetId="2342">
        <row r="7">
          <cell r="E7" t="str">
            <v>PT NEWCREST SUMATRA MINERALS</v>
          </cell>
        </row>
      </sheetData>
      <sheetData sheetId="2343">
        <row r="7">
          <cell r="E7" t="str">
            <v>PT NEWCREST SUMATRA MINERALS</v>
          </cell>
        </row>
      </sheetData>
      <sheetData sheetId="2344">
        <row r="7">
          <cell r="E7" t="str">
            <v>PT NEWCREST SUMATRA MINERALS</v>
          </cell>
        </row>
      </sheetData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>
        <row r="7">
          <cell r="E7" t="str">
            <v>PT NEWCREST SUMATRA MINERALS</v>
          </cell>
        </row>
      </sheetData>
      <sheetData sheetId="2360">
        <row r="7">
          <cell r="E7" t="str">
            <v>PT NEWCREST SUMATRA MINERALS</v>
          </cell>
        </row>
      </sheetData>
      <sheetData sheetId="2361">
        <row r="7">
          <cell r="E7" t="str">
            <v>PT NEWCREST SUMATRA MINERALS</v>
          </cell>
        </row>
      </sheetData>
      <sheetData sheetId="2362">
        <row r="7">
          <cell r="E7" t="str">
            <v>PT NEWCREST SUMATRA MINERALS</v>
          </cell>
        </row>
      </sheetData>
      <sheetData sheetId="2363">
        <row r="7">
          <cell r="E7" t="str">
            <v>PT NEWCREST SUMATRA MINERALS</v>
          </cell>
        </row>
      </sheetData>
      <sheetData sheetId="2364">
        <row r="7">
          <cell r="E7" t="str">
            <v>PT NEWCREST SUMATRA MINERALS</v>
          </cell>
        </row>
      </sheetData>
      <sheetData sheetId="2365">
        <row r="7">
          <cell r="E7" t="str">
            <v>PT NEWCREST SUMATRA MINERALS</v>
          </cell>
        </row>
      </sheetData>
      <sheetData sheetId="2366">
        <row r="7">
          <cell r="E7" t="str">
            <v>PT NEWCREST SUMATRA MINERALS</v>
          </cell>
        </row>
      </sheetData>
      <sheetData sheetId="2367">
        <row r="7">
          <cell r="E7" t="str">
            <v>PT NEWCREST SUMATRA MINERALS</v>
          </cell>
        </row>
      </sheetData>
      <sheetData sheetId="2368">
        <row r="7">
          <cell r="E7" t="str">
            <v>PT NEWCREST SUMATRA MINERALS</v>
          </cell>
        </row>
      </sheetData>
      <sheetData sheetId="2369">
        <row r="7">
          <cell r="E7" t="str">
            <v>PT NEWCREST SUMATRA MINERALS</v>
          </cell>
        </row>
      </sheetData>
      <sheetData sheetId="2370">
        <row r="7">
          <cell r="E7" t="str">
            <v>PT NEWCREST SUMATRA MINERALS</v>
          </cell>
        </row>
      </sheetData>
      <sheetData sheetId="2371">
        <row r="7">
          <cell r="E7" t="str">
            <v>PT NEWCREST SUMATRA MINERALS</v>
          </cell>
        </row>
      </sheetData>
      <sheetData sheetId="2372">
        <row r="7">
          <cell r="E7" t="str">
            <v>PT NEWCREST SUMATRA MINERALS</v>
          </cell>
        </row>
      </sheetData>
      <sheetData sheetId="2373">
        <row r="7">
          <cell r="E7" t="str">
            <v>PT NEWCREST SUMATRA MINERALS</v>
          </cell>
        </row>
      </sheetData>
      <sheetData sheetId="2374">
        <row r="7">
          <cell r="E7" t="str">
            <v>PT NEWCREST SUMATRA MINERALS</v>
          </cell>
        </row>
      </sheetData>
      <sheetData sheetId="2375">
        <row r="7">
          <cell r="E7" t="str">
            <v>PT NEWCREST SUMATRA MINERALS</v>
          </cell>
        </row>
      </sheetData>
      <sheetData sheetId="2376">
        <row r="7">
          <cell r="E7" t="str">
            <v>PT NEWCREST SUMATRA MINERALS</v>
          </cell>
        </row>
      </sheetData>
      <sheetData sheetId="2377">
        <row r="7">
          <cell r="E7" t="str">
            <v>PT NEWCREST SUMATRA MINERALS</v>
          </cell>
        </row>
      </sheetData>
      <sheetData sheetId="2378">
        <row r="7">
          <cell r="E7" t="str">
            <v>PT NEWCREST SUMATRA MINERALS</v>
          </cell>
        </row>
      </sheetData>
      <sheetData sheetId="2379">
        <row r="7">
          <cell r="E7" t="str">
            <v>PT NEWCREST SUMATRA MINERALS</v>
          </cell>
        </row>
      </sheetData>
      <sheetData sheetId="2380">
        <row r="7">
          <cell r="E7" t="str">
            <v>PT NEWCREST SUMATRA MINERALS</v>
          </cell>
        </row>
      </sheetData>
      <sheetData sheetId="2381">
        <row r="7">
          <cell r="E7" t="str">
            <v>PT NEWCREST SUMATRA MINERALS</v>
          </cell>
        </row>
      </sheetData>
      <sheetData sheetId="2382">
        <row r="7">
          <cell r="E7" t="str">
            <v>PT NEWCREST SUMATRA MINERALS</v>
          </cell>
        </row>
      </sheetData>
      <sheetData sheetId="2383">
        <row r="7">
          <cell r="E7" t="str">
            <v>PT NEWCREST SUMATRA MINERALS</v>
          </cell>
        </row>
      </sheetData>
      <sheetData sheetId="2384">
        <row r="7">
          <cell r="E7" t="str">
            <v>PT NEWCREST SUMATRA MINERALS</v>
          </cell>
        </row>
      </sheetData>
      <sheetData sheetId="2385">
        <row r="7">
          <cell r="E7" t="str">
            <v>PT NEWCREST SUMATRA MINERALS</v>
          </cell>
        </row>
      </sheetData>
      <sheetData sheetId="2386">
        <row r="7">
          <cell r="E7" t="str">
            <v>PT NEWCREST SUMATRA MINERALS</v>
          </cell>
        </row>
      </sheetData>
      <sheetData sheetId="2387">
        <row r="7">
          <cell r="E7" t="str">
            <v>PT NEWCREST SUMATRA MINERALS</v>
          </cell>
        </row>
      </sheetData>
      <sheetData sheetId="2388">
        <row r="7">
          <cell r="E7" t="str">
            <v>PT NEWCREST SUMATRA MINERALS</v>
          </cell>
        </row>
      </sheetData>
      <sheetData sheetId="2389">
        <row r="7">
          <cell r="E7" t="str">
            <v>PT NEWCREST SUMATRA MINERALS</v>
          </cell>
        </row>
      </sheetData>
      <sheetData sheetId="2390">
        <row r="7">
          <cell r="E7" t="str">
            <v>PT NEWCREST SUMATRA MINERALS</v>
          </cell>
        </row>
      </sheetData>
      <sheetData sheetId="2391">
        <row r="7">
          <cell r="E7" t="str">
            <v>PT NEWCREST SUMATRA MINERALS</v>
          </cell>
        </row>
      </sheetData>
      <sheetData sheetId="2392">
        <row r="7">
          <cell r="E7" t="str">
            <v>PT NEWCREST SUMATRA MINERALS</v>
          </cell>
        </row>
      </sheetData>
      <sheetData sheetId="2393">
        <row r="7">
          <cell r="E7" t="str">
            <v>PT NEWCREST SUMATRA MINERALS</v>
          </cell>
        </row>
      </sheetData>
      <sheetData sheetId="2394">
        <row r="7">
          <cell r="E7" t="str">
            <v>PT NEWCREST SUMATRA MINERALS</v>
          </cell>
        </row>
      </sheetData>
      <sheetData sheetId="2395">
        <row r="7">
          <cell r="E7" t="str">
            <v>PT NEWCREST SUMATRA MINERALS</v>
          </cell>
        </row>
      </sheetData>
      <sheetData sheetId="2396">
        <row r="7">
          <cell r="E7" t="str">
            <v>PT NEWCREST SUMATRA MINERALS</v>
          </cell>
        </row>
      </sheetData>
      <sheetData sheetId="2397">
        <row r="7">
          <cell r="E7" t="str">
            <v>PT NEWCREST SUMATRA MINERALS</v>
          </cell>
        </row>
      </sheetData>
      <sheetData sheetId="2398">
        <row r="7">
          <cell r="E7" t="str">
            <v>PT NEWCREST SUMATRA MINERALS</v>
          </cell>
        </row>
      </sheetData>
      <sheetData sheetId="2399">
        <row r="7">
          <cell r="E7" t="str">
            <v>PT NEWCREST SUMATRA MINERALS</v>
          </cell>
        </row>
      </sheetData>
      <sheetData sheetId="2400">
        <row r="7">
          <cell r="E7" t="str">
            <v>PT NEWCREST SUMATRA MINERALS</v>
          </cell>
        </row>
      </sheetData>
      <sheetData sheetId="2401">
        <row r="7">
          <cell r="E7" t="str">
            <v>PT NEWCREST SUMATRA MINERALS</v>
          </cell>
        </row>
      </sheetData>
      <sheetData sheetId="2402">
        <row r="7">
          <cell r="E7" t="str">
            <v>PT NEWCREST SUMATRA MINERALS</v>
          </cell>
        </row>
      </sheetData>
      <sheetData sheetId="2403">
        <row r="7">
          <cell r="E7" t="str">
            <v>PT NEWCREST SUMATRA MINERALS</v>
          </cell>
        </row>
      </sheetData>
      <sheetData sheetId="2404">
        <row r="7">
          <cell r="E7" t="str">
            <v>PT NEWCREST SUMATRA MINERALS</v>
          </cell>
        </row>
      </sheetData>
      <sheetData sheetId="2405">
        <row r="7">
          <cell r="E7" t="str">
            <v>PT NEWCREST SUMATRA MINERALS</v>
          </cell>
        </row>
      </sheetData>
      <sheetData sheetId="2406">
        <row r="7">
          <cell r="E7" t="str">
            <v>PT NEWCREST SUMATRA MINERALS</v>
          </cell>
        </row>
      </sheetData>
      <sheetData sheetId="2407">
        <row r="7">
          <cell r="E7" t="str">
            <v>PT NEWCREST SUMATRA MINERALS</v>
          </cell>
        </row>
      </sheetData>
      <sheetData sheetId="2408">
        <row r="7">
          <cell r="E7" t="str">
            <v>PT NEWCREST SUMATRA MINERALS</v>
          </cell>
        </row>
      </sheetData>
      <sheetData sheetId="2409">
        <row r="7">
          <cell r="E7" t="str">
            <v>PT NEWCREST SUMATRA MINERALS</v>
          </cell>
        </row>
      </sheetData>
      <sheetData sheetId="2410">
        <row r="7">
          <cell r="E7" t="str">
            <v>PT NEWCREST SUMATRA MINERALS</v>
          </cell>
        </row>
      </sheetData>
      <sheetData sheetId="2411">
        <row r="7">
          <cell r="E7" t="str">
            <v>PT NEWCREST SUMATRA MINERALS</v>
          </cell>
        </row>
      </sheetData>
      <sheetData sheetId="2412">
        <row r="7">
          <cell r="E7" t="str">
            <v>PT NEWCREST SUMATRA MINERALS</v>
          </cell>
        </row>
      </sheetData>
      <sheetData sheetId="2413">
        <row r="7">
          <cell r="E7" t="str">
            <v>PT NEWCREST SUMATRA MINERALS</v>
          </cell>
        </row>
      </sheetData>
      <sheetData sheetId="2414">
        <row r="7">
          <cell r="E7" t="str">
            <v>PT NEWCREST SUMATRA MINERALS</v>
          </cell>
        </row>
      </sheetData>
      <sheetData sheetId="2415">
        <row r="7">
          <cell r="E7" t="str">
            <v>PT NEWCREST SUMATRA MINERALS</v>
          </cell>
        </row>
      </sheetData>
      <sheetData sheetId="2416">
        <row r="7">
          <cell r="E7" t="str">
            <v>PT NEWCREST SUMATRA MINERALS</v>
          </cell>
        </row>
      </sheetData>
      <sheetData sheetId="2417">
        <row r="7">
          <cell r="E7" t="str">
            <v>PT NEWCREST SUMATRA MINERALS</v>
          </cell>
        </row>
      </sheetData>
      <sheetData sheetId="2418">
        <row r="7">
          <cell r="E7" t="str">
            <v>PT NEWCREST SUMATRA MINERALS</v>
          </cell>
        </row>
      </sheetData>
      <sheetData sheetId="2419">
        <row r="7">
          <cell r="E7" t="str">
            <v>PT NEWCREST SUMATRA MINERALS</v>
          </cell>
        </row>
      </sheetData>
      <sheetData sheetId="2420">
        <row r="7">
          <cell r="E7" t="str">
            <v>PT NEWCREST SUMATRA MINERALS</v>
          </cell>
        </row>
      </sheetData>
      <sheetData sheetId="2421">
        <row r="7">
          <cell r="E7" t="str">
            <v>PT NEWCREST SUMATRA MINERALS</v>
          </cell>
        </row>
      </sheetData>
      <sheetData sheetId="2422">
        <row r="7">
          <cell r="E7" t="str">
            <v>PT NEWCREST SUMATRA MINERALS</v>
          </cell>
        </row>
      </sheetData>
      <sheetData sheetId="2423">
        <row r="7">
          <cell r="E7" t="str">
            <v>PT NEWCREST SUMATRA MINERALS</v>
          </cell>
        </row>
      </sheetData>
      <sheetData sheetId="2424">
        <row r="7">
          <cell r="E7" t="str">
            <v>PT NEWCREST SUMATRA MINERALS</v>
          </cell>
        </row>
      </sheetData>
      <sheetData sheetId="2425">
        <row r="7">
          <cell r="E7" t="str">
            <v>PT NEWCREST SUMATRA MINERALS</v>
          </cell>
        </row>
      </sheetData>
      <sheetData sheetId="2426">
        <row r="7">
          <cell r="E7" t="str">
            <v>PT NEWCREST SUMATRA MINERALS</v>
          </cell>
        </row>
      </sheetData>
      <sheetData sheetId="2427">
        <row r="7">
          <cell r="E7" t="str">
            <v>PT NEWCREST SUMATRA MINERALS</v>
          </cell>
        </row>
      </sheetData>
      <sheetData sheetId="2428">
        <row r="7">
          <cell r="E7" t="str">
            <v>PT NEWCREST SUMATRA MINERALS</v>
          </cell>
        </row>
      </sheetData>
      <sheetData sheetId="2429">
        <row r="7">
          <cell r="E7" t="str">
            <v>PT NEWCREST SUMATRA MINERALS</v>
          </cell>
        </row>
      </sheetData>
      <sheetData sheetId="2430">
        <row r="7">
          <cell r="E7" t="str">
            <v>PT NEWCREST SUMATRA MINERALS</v>
          </cell>
        </row>
      </sheetData>
      <sheetData sheetId="2431">
        <row r="7">
          <cell r="E7" t="str">
            <v>PT NEWCREST SUMATRA MINERALS</v>
          </cell>
        </row>
      </sheetData>
      <sheetData sheetId="2432">
        <row r="7">
          <cell r="E7" t="str">
            <v>PT NEWCREST SUMATRA MINERALS</v>
          </cell>
        </row>
      </sheetData>
      <sheetData sheetId="2433">
        <row r="7">
          <cell r="E7" t="str">
            <v>PT NEWCREST SUMATRA MINERALS</v>
          </cell>
        </row>
      </sheetData>
      <sheetData sheetId="2434">
        <row r="7">
          <cell r="E7" t="str">
            <v>PT NEWCREST SUMATRA MINERALS</v>
          </cell>
        </row>
      </sheetData>
      <sheetData sheetId="2435">
        <row r="7">
          <cell r="E7" t="str">
            <v>PT NEWCREST SUMATRA MINERALS</v>
          </cell>
        </row>
      </sheetData>
      <sheetData sheetId="2436">
        <row r="7">
          <cell r="E7" t="str">
            <v>PT NEWCREST SUMATRA MINERALS</v>
          </cell>
        </row>
      </sheetData>
      <sheetData sheetId="2437">
        <row r="7">
          <cell r="E7" t="str">
            <v>PT NEWCREST SUMATRA MINERALS</v>
          </cell>
        </row>
      </sheetData>
      <sheetData sheetId="2438">
        <row r="7">
          <cell r="E7" t="str">
            <v>PT NEWCREST SUMATRA MINERALS</v>
          </cell>
        </row>
      </sheetData>
      <sheetData sheetId="2439">
        <row r="7">
          <cell r="E7" t="str">
            <v>PT NEWCREST SUMATRA MINERALS</v>
          </cell>
        </row>
      </sheetData>
      <sheetData sheetId="2440">
        <row r="7">
          <cell r="E7" t="str">
            <v>PT NEWCREST SUMATRA MINERALS</v>
          </cell>
        </row>
      </sheetData>
      <sheetData sheetId="2441">
        <row r="7">
          <cell r="E7" t="str">
            <v>PT NEWCREST SUMATRA MINERALS</v>
          </cell>
        </row>
      </sheetData>
      <sheetData sheetId="2442">
        <row r="7">
          <cell r="E7" t="str">
            <v>PT NEWCREST SUMATRA MINERALS</v>
          </cell>
        </row>
      </sheetData>
      <sheetData sheetId="2443">
        <row r="7">
          <cell r="E7" t="str">
            <v>PT NEWCREST SUMATRA MINERALS</v>
          </cell>
        </row>
      </sheetData>
      <sheetData sheetId="2444">
        <row r="7">
          <cell r="E7" t="str">
            <v>PT NEWCREST SUMATRA MINERALS</v>
          </cell>
        </row>
      </sheetData>
      <sheetData sheetId="2445">
        <row r="7">
          <cell r="E7" t="str">
            <v>PT NEWCREST SUMATRA MINERALS</v>
          </cell>
        </row>
      </sheetData>
      <sheetData sheetId="2446">
        <row r="7">
          <cell r="E7" t="str">
            <v>PT NEWCREST SUMATRA MINERALS</v>
          </cell>
        </row>
      </sheetData>
      <sheetData sheetId="2447">
        <row r="7">
          <cell r="E7" t="str">
            <v>PT NEWCREST SUMATRA MINERALS</v>
          </cell>
        </row>
      </sheetData>
      <sheetData sheetId="2448">
        <row r="7">
          <cell r="E7" t="str">
            <v>PT NEWCREST SUMATRA MINERALS</v>
          </cell>
        </row>
      </sheetData>
      <sheetData sheetId="2449">
        <row r="7">
          <cell r="E7" t="str">
            <v>PT NEWCREST SUMATRA MINERALS</v>
          </cell>
        </row>
      </sheetData>
      <sheetData sheetId="2450">
        <row r="7">
          <cell r="E7" t="str">
            <v>PT NEWCREST SUMATRA MINERALS</v>
          </cell>
        </row>
      </sheetData>
      <sheetData sheetId="2451">
        <row r="7">
          <cell r="E7" t="str">
            <v>PT NEWCREST SUMATRA MINERALS</v>
          </cell>
        </row>
      </sheetData>
      <sheetData sheetId="2452">
        <row r="7">
          <cell r="E7" t="str">
            <v>PT NEWCREST SUMATRA MINERALS</v>
          </cell>
        </row>
      </sheetData>
      <sheetData sheetId="2453">
        <row r="7">
          <cell r="E7" t="str">
            <v>PT NEWCREST SUMATRA MINERALS</v>
          </cell>
        </row>
      </sheetData>
      <sheetData sheetId="2454">
        <row r="7">
          <cell r="E7" t="str">
            <v>PT NEWCREST SUMATRA MINERALS</v>
          </cell>
        </row>
      </sheetData>
      <sheetData sheetId="2455">
        <row r="7">
          <cell r="E7" t="str">
            <v>PT NEWCREST SUMATRA MINERALS</v>
          </cell>
        </row>
      </sheetData>
      <sheetData sheetId="2456">
        <row r="7">
          <cell r="E7" t="str">
            <v>PT NEWCREST SUMATRA MINERALS</v>
          </cell>
        </row>
      </sheetData>
      <sheetData sheetId="2457">
        <row r="7">
          <cell r="E7" t="str">
            <v>PT NEWCREST SUMATRA MINERALS</v>
          </cell>
        </row>
      </sheetData>
      <sheetData sheetId="2458">
        <row r="7">
          <cell r="E7" t="str">
            <v>PT NEWCREST SUMATRA MINERALS</v>
          </cell>
        </row>
      </sheetData>
      <sheetData sheetId="2459">
        <row r="7">
          <cell r="E7" t="str">
            <v>PT NEWCREST SUMATRA MINERALS</v>
          </cell>
        </row>
      </sheetData>
      <sheetData sheetId="2460">
        <row r="7">
          <cell r="E7" t="str">
            <v>PT NEWCREST SUMATRA MINERALS</v>
          </cell>
        </row>
      </sheetData>
      <sheetData sheetId="2461">
        <row r="7">
          <cell r="E7" t="str">
            <v>PT NEWCREST SUMATRA MINERALS</v>
          </cell>
        </row>
      </sheetData>
      <sheetData sheetId="2462">
        <row r="7">
          <cell r="E7" t="str">
            <v>PT NEWCREST SUMATRA MINERALS</v>
          </cell>
        </row>
      </sheetData>
      <sheetData sheetId="2463">
        <row r="7">
          <cell r="E7" t="str">
            <v>PT NEWCREST SUMATRA MINERALS</v>
          </cell>
        </row>
      </sheetData>
      <sheetData sheetId="2464">
        <row r="7">
          <cell r="E7" t="str">
            <v>PT NEWCREST SUMATRA MINERALS</v>
          </cell>
        </row>
      </sheetData>
      <sheetData sheetId="2465">
        <row r="7">
          <cell r="E7" t="str">
            <v>PT NEWCREST SUMATRA MINERALS</v>
          </cell>
        </row>
      </sheetData>
      <sheetData sheetId="2466">
        <row r="7">
          <cell r="E7" t="str">
            <v>PT NEWCREST SUMATRA MINERALS</v>
          </cell>
        </row>
      </sheetData>
      <sheetData sheetId="2467">
        <row r="7">
          <cell r="E7" t="str">
            <v>PT NEWCREST SUMATRA MINERALS</v>
          </cell>
        </row>
      </sheetData>
      <sheetData sheetId="2468">
        <row r="7">
          <cell r="E7" t="str">
            <v>PT NEWCREST SUMATRA MINERALS</v>
          </cell>
        </row>
      </sheetData>
      <sheetData sheetId="2469">
        <row r="7">
          <cell r="E7" t="str">
            <v>PT NEWCREST SUMATRA MINERALS</v>
          </cell>
        </row>
      </sheetData>
      <sheetData sheetId="2470">
        <row r="7">
          <cell r="E7" t="str">
            <v>PT NEWCREST SUMATRA MINERALS</v>
          </cell>
        </row>
      </sheetData>
      <sheetData sheetId="2471">
        <row r="7">
          <cell r="E7" t="str">
            <v>PT NEWCREST SUMATRA MINERALS</v>
          </cell>
        </row>
      </sheetData>
      <sheetData sheetId="2472">
        <row r="7">
          <cell r="E7" t="str">
            <v>PT NEWCREST SUMATRA MINERALS</v>
          </cell>
        </row>
      </sheetData>
      <sheetData sheetId="2473">
        <row r="7">
          <cell r="E7" t="str">
            <v>PT NEWCREST SUMATRA MINERALS</v>
          </cell>
        </row>
      </sheetData>
      <sheetData sheetId="2474">
        <row r="7">
          <cell r="E7" t="str">
            <v>PT NEWCREST SUMATRA MINERALS</v>
          </cell>
        </row>
      </sheetData>
      <sheetData sheetId="2475">
        <row r="7">
          <cell r="E7" t="str">
            <v>PT NEWCREST SUMATRA MINERALS</v>
          </cell>
        </row>
      </sheetData>
      <sheetData sheetId="2476">
        <row r="7">
          <cell r="E7" t="str">
            <v>PT NEWCREST SUMATRA MINERALS</v>
          </cell>
        </row>
      </sheetData>
      <sheetData sheetId="2477">
        <row r="7">
          <cell r="E7" t="str">
            <v>PT NEWCREST SUMATRA MINERALS</v>
          </cell>
        </row>
      </sheetData>
      <sheetData sheetId="2478">
        <row r="7">
          <cell r="E7" t="str">
            <v>PT NEWCREST SUMATRA MINERALS</v>
          </cell>
        </row>
      </sheetData>
      <sheetData sheetId="2479">
        <row r="7">
          <cell r="E7" t="str">
            <v>PT NEWCREST SUMATRA MINERALS</v>
          </cell>
        </row>
      </sheetData>
      <sheetData sheetId="2480">
        <row r="7">
          <cell r="E7" t="str">
            <v>PT NEWCREST SUMATRA MINERALS</v>
          </cell>
        </row>
      </sheetData>
      <sheetData sheetId="2481">
        <row r="7">
          <cell r="E7" t="str">
            <v>PT NEWCREST SUMATRA MINERALS</v>
          </cell>
        </row>
      </sheetData>
      <sheetData sheetId="2482">
        <row r="7">
          <cell r="E7" t="str">
            <v>PT NEWCREST SUMATRA MINERALS</v>
          </cell>
        </row>
      </sheetData>
      <sheetData sheetId="2483">
        <row r="7">
          <cell r="E7" t="str">
            <v>PT NEWCREST SUMATRA MINERALS</v>
          </cell>
        </row>
      </sheetData>
      <sheetData sheetId="2484">
        <row r="7">
          <cell r="E7" t="str">
            <v>PT NEWCREST SUMATRA MINERALS</v>
          </cell>
        </row>
      </sheetData>
      <sheetData sheetId="2485">
        <row r="7">
          <cell r="E7" t="str">
            <v>PT NEWCREST SUMATRA MINERALS</v>
          </cell>
        </row>
      </sheetData>
      <sheetData sheetId="2486">
        <row r="7">
          <cell r="E7" t="str">
            <v>PT NEWCREST SUMATRA MINERALS</v>
          </cell>
        </row>
      </sheetData>
      <sheetData sheetId="2487">
        <row r="7">
          <cell r="E7" t="str">
            <v>PT NEWCREST SUMATRA MINERALS</v>
          </cell>
        </row>
      </sheetData>
      <sheetData sheetId="2488">
        <row r="7">
          <cell r="E7" t="str">
            <v>PT NEWCREST SUMATRA MINERALS</v>
          </cell>
        </row>
      </sheetData>
      <sheetData sheetId="2489">
        <row r="7">
          <cell r="E7" t="str">
            <v>PT NEWCREST SUMATRA MINERALS</v>
          </cell>
        </row>
      </sheetData>
      <sheetData sheetId="2490">
        <row r="7">
          <cell r="E7" t="str">
            <v>PT NEWCREST SUMATRA MINERALS</v>
          </cell>
        </row>
      </sheetData>
      <sheetData sheetId="2491">
        <row r="7">
          <cell r="E7" t="str">
            <v>PT NEWCREST SUMATRA MINERALS</v>
          </cell>
        </row>
      </sheetData>
      <sheetData sheetId="2492">
        <row r="7">
          <cell r="E7" t="str">
            <v>PT NEWCREST SUMATRA MINERALS</v>
          </cell>
        </row>
      </sheetData>
      <sheetData sheetId="2493">
        <row r="7">
          <cell r="E7" t="str">
            <v>PT NEWCREST SUMATRA MINERALS</v>
          </cell>
        </row>
      </sheetData>
      <sheetData sheetId="2494">
        <row r="7">
          <cell r="E7" t="str">
            <v>PT NEWCREST SUMATRA MINERALS</v>
          </cell>
        </row>
      </sheetData>
      <sheetData sheetId="2495">
        <row r="7">
          <cell r="E7" t="str">
            <v>PT NEWCREST SUMATRA MINERALS</v>
          </cell>
        </row>
      </sheetData>
      <sheetData sheetId="2496">
        <row r="7">
          <cell r="E7" t="str">
            <v>PT NEWCREST SUMATRA MINERALS</v>
          </cell>
        </row>
      </sheetData>
      <sheetData sheetId="2497">
        <row r="7">
          <cell r="E7" t="str">
            <v>PT NEWCREST SUMATRA MINERALS</v>
          </cell>
        </row>
      </sheetData>
      <sheetData sheetId="2498">
        <row r="7">
          <cell r="E7" t="str">
            <v>PT NEWCREST SUMATRA MINERALS</v>
          </cell>
        </row>
      </sheetData>
      <sheetData sheetId="2499">
        <row r="7">
          <cell r="E7" t="str">
            <v>PT NEWCREST SUMATRA MINERALS</v>
          </cell>
        </row>
      </sheetData>
      <sheetData sheetId="2500">
        <row r="7">
          <cell r="E7" t="str">
            <v>PT NEWCREST SUMATRA MINERALS</v>
          </cell>
        </row>
      </sheetData>
      <sheetData sheetId="2501">
        <row r="7">
          <cell r="E7" t="str">
            <v>PT NEWCREST SUMATRA MINERALS</v>
          </cell>
        </row>
      </sheetData>
      <sheetData sheetId="2502">
        <row r="7">
          <cell r="E7" t="str">
            <v>PT NEWCREST SUMATRA MINERALS</v>
          </cell>
        </row>
      </sheetData>
      <sheetData sheetId="2503">
        <row r="7">
          <cell r="E7" t="str">
            <v>PT NEWCREST SUMATRA MINERALS</v>
          </cell>
        </row>
      </sheetData>
      <sheetData sheetId="2504">
        <row r="7">
          <cell r="E7" t="str">
            <v>PT NEWCREST SUMATRA MINERALS</v>
          </cell>
        </row>
      </sheetData>
      <sheetData sheetId="2505">
        <row r="7">
          <cell r="E7" t="str">
            <v>PT NEWCREST SUMATRA MINERALS</v>
          </cell>
        </row>
      </sheetData>
      <sheetData sheetId="2506">
        <row r="7">
          <cell r="E7" t="str">
            <v>PT NEWCREST SUMATRA MINERALS</v>
          </cell>
        </row>
      </sheetData>
      <sheetData sheetId="2507">
        <row r="7">
          <cell r="E7" t="str">
            <v>PT NEWCREST SUMATRA MINERALS</v>
          </cell>
        </row>
      </sheetData>
      <sheetData sheetId="2508">
        <row r="7">
          <cell r="E7" t="str">
            <v>PT NEWCREST SUMATRA MINERALS</v>
          </cell>
        </row>
      </sheetData>
      <sheetData sheetId="2509">
        <row r="7">
          <cell r="E7" t="str">
            <v>PT NEWCREST SUMATRA MINERALS</v>
          </cell>
        </row>
      </sheetData>
      <sheetData sheetId="2510">
        <row r="7">
          <cell r="E7" t="str">
            <v>PT NEWCREST SUMATRA MINERALS</v>
          </cell>
        </row>
      </sheetData>
      <sheetData sheetId="2511">
        <row r="7">
          <cell r="E7" t="str">
            <v>PT NEWCREST SUMATRA MINERALS</v>
          </cell>
        </row>
      </sheetData>
      <sheetData sheetId="2512">
        <row r="7">
          <cell r="E7" t="str">
            <v>PT NEWCREST SUMATRA MINERALS</v>
          </cell>
        </row>
      </sheetData>
      <sheetData sheetId="2513">
        <row r="7">
          <cell r="E7" t="str">
            <v>PT NEWCREST SUMATRA MINERALS</v>
          </cell>
        </row>
      </sheetData>
      <sheetData sheetId="2514">
        <row r="7">
          <cell r="E7" t="str">
            <v>PT NEWCREST SUMATRA MINERALS</v>
          </cell>
        </row>
      </sheetData>
      <sheetData sheetId="2515">
        <row r="7">
          <cell r="E7" t="str">
            <v>PT NEWCREST SUMATRA MINERALS</v>
          </cell>
        </row>
      </sheetData>
      <sheetData sheetId="2516">
        <row r="7">
          <cell r="E7" t="str">
            <v>PT NEWCREST SUMATRA MINERALS</v>
          </cell>
        </row>
      </sheetData>
      <sheetData sheetId="2517">
        <row r="7">
          <cell r="E7" t="str">
            <v>PT NEWCREST SUMATRA MINERALS</v>
          </cell>
        </row>
      </sheetData>
      <sheetData sheetId="2518">
        <row r="7">
          <cell r="E7" t="str">
            <v>PT NEWCREST SUMATRA MINERALS</v>
          </cell>
        </row>
      </sheetData>
      <sheetData sheetId="2519">
        <row r="7">
          <cell r="E7" t="str">
            <v>PT NEWCREST SUMATRA MINERALS</v>
          </cell>
        </row>
      </sheetData>
      <sheetData sheetId="2520">
        <row r="7">
          <cell r="E7" t="str">
            <v>PT NEWCREST SUMATRA MINERALS</v>
          </cell>
        </row>
      </sheetData>
      <sheetData sheetId="2521">
        <row r="7">
          <cell r="E7" t="str">
            <v>PT NEWCREST SUMATRA MINERALS</v>
          </cell>
        </row>
      </sheetData>
      <sheetData sheetId="2522">
        <row r="7">
          <cell r="E7" t="str">
            <v>PT NEWCREST SUMATRA MINERALS</v>
          </cell>
        </row>
      </sheetData>
      <sheetData sheetId="2523">
        <row r="7">
          <cell r="E7" t="str">
            <v>PT NEWCREST SUMATRA MINERALS</v>
          </cell>
        </row>
      </sheetData>
      <sheetData sheetId="2524">
        <row r="7">
          <cell r="E7" t="str">
            <v>PT NEWCREST SUMATRA MINERALS</v>
          </cell>
        </row>
      </sheetData>
      <sheetData sheetId="2525">
        <row r="7">
          <cell r="E7" t="str">
            <v>PT NEWCREST SUMATRA MINERALS</v>
          </cell>
        </row>
      </sheetData>
      <sheetData sheetId="2526">
        <row r="7">
          <cell r="E7" t="str">
            <v>PT NEWCREST SUMATRA MINERALS</v>
          </cell>
        </row>
      </sheetData>
      <sheetData sheetId="2527">
        <row r="7">
          <cell r="E7" t="str">
            <v>PT NEWCREST SUMATRA MINERALS</v>
          </cell>
        </row>
      </sheetData>
      <sheetData sheetId="2528">
        <row r="7">
          <cell r="E7" t="str">
            <v>PT NEWCREST SUMATRA MINERALS</v>
          </cell>
        </row>
      </sheetData>
      <sheetData sheetId="2529">
        <row r="7">
          <cell r="E7" t="str">
            <v>PT NEWCREST SUMATRA MINERALS</v>
          </cell>
        </row>
      </sheetData>
      <sheetData sheetId="2530">
        <row r="7">
          <cell r="E7" t="str">
            <v>PT NEWCREST SUMATRA MINERALS</v>
          </cell>
        </row>
      </sheetData>
      <sheetData sheetId="2531">
        <row r="7">
          <cell r="E7" t="str">
            <v>PT NEWCREST SUMATRA MINERALS</v>
          </cell>
        </row>
      </sheetData>
      <sheetData sheetId="2532">
        <row r="7">
          <cell r="E7" t="str">
            <v>PT NEWCREST SUMATRA MINERALS</v>
          </cell>
        </row>
      </sheetData>
      <sheetData sheetId="2533">
        <row r="7">
          <cell r="E7" t="str">
            <v>PT NEWCREST SUMATRA MINERALS</v>
          </cell>
        </row>
      </sheetData>
      <sheetData sheetId="2534">
        <row r="7">
          <cell r="E7" t="str">
            <v>PT NEWCREST SUMATRA MINERALS</v>
          </cell>
        </row>
      </sheetData>
      <sheetData sheetId="2535">
        <row r="7">
          <cell r="E7" t="str">
            <v>PT NEWCREST SUMATRA MINERALS</v>
          </cell>
        </row>
      </sheetData>
      <sheetData sheetId="2536">
        <row r="7">
          <cell r="E7" t="str">
            <v>PT NEWCREST SUMATRA MINERALS</v>
          </cell>
        </row>
      </sheetData>
      <sheetData sheetId="2537">
        <row r="7">
          <cell r="E7" t="str">
            <v>PT NEWCREST SUMATRA MINERALS</v>
          </cell>
        </row>
      </sheetData>
      <sheetData sheetId="2538">
        <row r="7">
          <cell r="E7" t="str">
            <v>PT NEWCREST SUMATRA MINERALS</v>
          </cell>
        </row>
      </sheetData>
      <sheetData sheetId="2539">
        <row r="7">
          <cell r="E7" t="str">
            <v>PT NEWCREST SUMATRA MINERALS</v>
          </cell>
        </row>
      </sheetData>
      <sheetData sheetId="2540">
        <row r="7">
          <cell r="E7" t="str">
            <v>PT NEWCREST SUMATRA MINERALS</v>
          </cell>
        </row>
      </sheetData>
      <sheetData sheetId="2541">
        <row r="7">
          <cell r="E7" t="str">
            <v>PT NEWCREST SUMATRA MINERALS</v>
          </cell>
        </row>
      </sheetData>
      <sheetData sheetId="2542">
        <row r="7">
          <cell r="E7" t="str">
            <v>PT NEWCREST SUMATRA MINERALS</v>
          </cell>
        </row>
      </sheetData>
      <sheetData sheetId="2543">
        <row r="7">
          <cell r="E7" t="str">
            <v>PT NEWCREST SUMATRA MINERALS</v>
          </cell>
        </row>
      </sheetData>
      <sheetData sheetId="2544">
        <row r="7">
          <cell r="E7" t="str">
            <v>PT NEWCREST SUMATRA MINERALS</v>
          </cell>
        </row>
      </sheetData>
      <sheetData sheetId="2545">
        <row r="7">
          <cell r="E7" t="str">
            <v>PT NEWCREST SUMATRA MINERALS</v>
          </cell>
        </row>
      </sheetData>
      <sheetData sheetId="2546">
        <row r="7">
          <cell r="E7" t="str">
            <v>PT NEWCREST SUMATRA MINERALS</v>
          </cell>
        </row>
      </sheetData>
      <sheetData sheetId="2547">
        <row r="7">
          <cell r="E7" t="str">
            <v>PT NEWCREST SUMATRA MINERALS</v>
          </cell>
        </row>
      </sheetData>
      <sheetData sheetId="2548">
        <row r="7">
          <cell r="E7" t="str">
            <v>PT NEWCREST SUMATRA MINERALS</v>
          </cell>
        </row>
      </sheetData>
      <sheetData sheetId="2549">
        <row r="7">
          <cell r="E7" t="str">
            <v>PT NEWCREST SUMATRA MINERALS</v>
          </cell>
        </row>
      </sheetData>
      <sheetData sheetId="2550">
        <row r="7">
          <cell r="E7" t="str">
            <v>PT NEWCREST SUMATRA MINERALS</v>
          </cell>
        </row>
      </sheetData>
      <sheetData sheetId="2551">
        <row r="7">
          <cell r="E7" t="str">
            <v>PT NEWCREST SUMATRA MINERALS</v>
          </cell>
        </row>
      </sheetData>
      <sheetData sheetId="2552">
        <row r="7">
          <cell r="E7" t="str">
            <v>PT NEWCREST SUMATRA MINERALS</v>
          </cell>
        </row>
      </sheetData>
      <sheetData sheetId="2553">
        <row r="7">
          <cell r="E7" t="str">
            <v>PT NEWCREST SUMATRA MINERALS</v>
          </cell>
        </row>
      </sheetData>
      <sheetData sheetId="2554">
        <row r="7">
          <cell r="E7" t="str">
            <v>PT NEWCREST SUMATRA MINERALS</v>
          </cell>
        </row>
      </sheetData>
      <sheetData sheetId="2555">
        <row r="7">
          <cell r="E7" t="str">
            <v>PT NEWCREST SUMATRA MINERALS</v>
          </cell>
        </row>
      </sheetData>
      <sheetData sheetId="2556">
        <row r="7">
          <cell r="E7" t="str">
            <v>PT NEWCREST SUMATRA MINERALS</v>
          </cell>
        </row>
      </sheetData>
      <sheetData sheetId="2557">
        <row r="7">
          <cell r="E7" t="str">
            <v>PT NEWCREST SUMATRA MINERALS</v>
          </cell>
        </row>
      </sheetData>
      <sheetData sheetId="2558">
        <row r="7">
          <cell r="E7" t="str">
            <v>PT NEWCREST SUMATRA MINERALS</v>
          </cell>
        </row>
      </sheetData>
      <sheetData sheetId="2559">
        <row r="7">
          <cell r="E7" t="str">
            <v>PT NEWCREST SUMATRA MINERALS</v>
          </cell>
        </row>
      </sheetData>
      <sheetData sheetId="2560">
        <row r="7">
          <cell r="E7" t="str">
            <v>PT NEWCREST SUMATRA MINERALS</v>
          </cell>
        </row>
      </sheetData>
      <sheetData sheetId="2561">
        <row r="7">
          <cell r="E7" t="str">
            <v>PT NEWCREST SUMATRA MINERALS</v>
          </cell>
        </row>
      </sheetData>
      <sheetData sheetId="2562">
        <row r="7">
          <cell r="E7" t="str">
            <v>PT NEWCREST SUMATRA MINERALS</v>
          </cell>
        </row>
      </sheetData>
      <sheetData sheetId="2563">
        <row r="7">
          <cell r="E7" t="str">
            <v>PT NEWCREST SUMATRA MINERALS</v>
          </cell>
        </row>
      </sheetData>
      <sheetData sheetId="2564">
        <row r="7">
          <cell r="E7" t="str">
            <v>PT NEWCREST SUMATRA MINERALS</v>
          </cell>
        </row>
      </sheetData>
      <sheetData sheetId="2565">
        <row r="7">
          <cell r="E7" t="str">
            <v>PT NEWCREST SUMATRA MINERALS</v>
          </cell>
        </row>
      </sheetData>
      <sheetData sheetId="2566">
        <row r="7">
          <cell r="E7" t="str">
            <v>PT NEWCREST SUMATRA MINERALS</v>
          </cell>
        </row>
      </sheetData>
      <sheetData sheetId="2567">
        <row r="7">
          <cell r="E7" t="str">
            <v>PT NEWCREST SUMATRA MINERALS</v>
          </cell>
        </row>
      </sheetData>
      <sheetData sheetId="2568">
        <row r="7">
          <cell r="E7" t="str">
            <v>PT NEWCREST SUMATRA MINERALS</v>
          </cell>
        </row>
      </sheetData>
      <sheetData sheetId="2569">
        <row r="7">
          <cell r="E7" t="str">
            <v>PT NEWCREST SUMATRA MINERALS</v>
          </cell>
        </row>
      </sheetData>
      <sheetData sheetId="2570">
        <row r="7">
          <cell r="E7" t="str">
            <v>PT NEWCREST SUMATRA MINERALS</v>
          </cell>
        </row>
      </sheetData>
      <sheetData sheetId="2571">
        <row r="7">
          <cell r="E7" t="str">
            <v>PT NEWCREST SUMATRA MINERALS</v>
          </cell>
        </row>
      </sheetData>
      <sheetData sheetId="2572">
        <row r="7">
          <cell r="E7" t="str">
            <v>PT NEWCREST SUMATRA MINERALS</v>
          </cell>
        </row>
      </sheetData>
      <sheetData sheetId="2573">
        <row r="7">
          <cell r="E7" t="str">
            <v>PT NEWCREST SUMATRA MINERALS</v>
          </cell>
        </row>
      </sheetData>
      <sheetData sheetId="2574">
        <row r="7">
          <cell r="E7" t="str">
            <v>PT NEWCREST SUMATRA MINERALS</v>
          </cell>
        </row>
      </sheetData>
      <sheetData sheetId="2575">
        <row r="7">
          <cell r="E7" t="str">
            <v>PT NEWCREST SUMATRA MINERALS</v>
          </cell>
        </row>
      </sheetData>
      <sheetData sheetId="2576">
        <row r="7">
          <cell r="E7" t="str">
            <v>PT NEWCREST SUMATRA MINERALS</v>
          </cell>
        </row>
      </sheetData>
      <sheetData sheetId="2577">
        <row r="7">
          <cell r="E7" t="str">
            <v>PT NEWCREST SUMATRA MINERALS</v>
          </cell>
        </row>
      </sheetData>
      <sheetData sheetId="2578">
        <row r="7">
          <cell r="E7" t="str">
            <v>PT NEWCREST SUMATRA MINERALS</v>
          </cell>
        </row>
      </sheetData>
      <sheetData sheetId="2579">
        <row r="7">
          <cell r="E7" t="str">
            <v>PT NEWCREST SUMATRA MINERALS</v>
          </cell>
        </row>
      </sheetData>
      <sheetData sheetId="2580">
        <row r="7">
          <cell r="E7" t="str">
            <v>PT NEWCREST SUMATRA MINERALS</v>
          </cell>
        </row>
      </sheetData>
      <sheetData sheetId="2581">
        <row r="7">
          <cell r="E7" t="str">
            <v>PT NEWCREST SUMATRA MINERALS</v>
          </cell>
        </row>
      </sheetData>
      <sheetData sheetId="2582">
        <row r="7">
          <cell r="E7" t="str">
            <v>PT NEWCREST SUMATRA MINERALS</v>
          </cell>
        </row>
      </sheetData>
      <sheetData sheetId="2583">
        <row r="7">
          <cell r="E7" t="str">
            <v>PT NEWCREST SUMATRA MINERALS</v>
          </cell>
        </row>
      </sheetData>
      <sheetData sheetId="2584">
        <row r="7">
          <cell r="E7" t="str">
            <v>PT NEWCREST SUMATRA MINERALS</v>
          </cell>
        </row>
      </sheetData>
      <sheetData sheetId="2585">
        <row r="7">
          <cell r="E7" t="str">
            <v>PT NEWCREST SUMATRA MINERALS</v>
          </cell>
        </row>
      </sheetData>
      <sheetData sheetId="2586">
        <row r="7">
          <cell r="E7" t="str">
            <v>PT NEWCREST SUMATRA MINERALS</v>
          </cell>
        </row>
      </sheetData>
      <sheetData sheetId="2587">
        <row r="7">
          <cell r="E7" t="str">
            <v>PT NEWCREST SUMATRA MINERALS</v>
          </cell>
        </row>
      </sheetData>
      <sheetData sheetId="2588">
        <row r="7">
          <cell r="E7" t="str">
            <v>PT NEWCREST SUMATRA MINERALS</v>
          </cell>
        </row>
      </sheetData>
      <sheetData sheetId="2589">
        <row r="7">
          <cell r="E7" t="str">
            <v>PT NEWCREST SUMATRA MINERALS</v>
          </cell>
        </row>
      </sheetData>
      <sheetData sheetId="2590">
        <row r="7">
          <cell r="E7" t="str">
            <v>PT NEWCREST SUMATRA MINERALS</v>
          </cell>
        </row>
      </sheetData>
      <sheetData sheetId="2591">
        <row r="7">
          <cell r="E7" t="str">
            <v>PT NEWCREST SUMATRA MINERALS</v>
          </cell>
        </row>
      </sheetData>
      <sheetData sheetId="2592">
        <row r="7">
          <cell r="E7" t="str">
            <v>PT NEWCREST SUMATRA MINERALS</v>
          </cell>
        </row>
      </sheetData>
      <sheetData sheetId="2593">
        <row r="7">
          <cell r="E7" t="str">
            <v>PT NEWCREST SUMATRA MINERALS</v>
          </cell>
        </row>
      </sheetData>
      <sheetData sheetId="2594">
        <row r="7">
          <cell r="E7" t="str">
            <v>PT NEWCREST SUMATRA MINERALS</v>
          </cell>
        </row>
      </sheetData>
      <sheetData sheetId="2595">
        <row r="7">
          <cell r="E7" t="str">
            <v>PT NEWCREST SUMATRA MINERALS</v>
          </cell>
        </row>
      </sheetData>
      <sheetData sheetId="2596">
        <row r="7">
          <cell r="E7" t="str">
            <v>PT NEWCREST SUMATRA MINERALS</v>
          </cell>
        </row>
      </sheetData>
      <sheetData sheetId="2597">
        <row r="7">
          <cell r="E7" t="str">
            <v>PT NEWCREST SUMATRA MINERALS</v>
          </cell>
        </row>
      </sheetData>
      <sheetData sheetId="2598">
        <row r="7">
          <cell r="E7" t="str">
            <v>PT NEWCREST SUMATRA MINERALS</v>
          </cell>
        </row>
      </sheetData>
      <sheetData sheetId="2599">
        <row r="7">
          <cell r="E7" t="str">
            <v>PT NEWCREST SUMATRA MINERALS</v>
          </cell>
        </row>
      </sheetData>
      <sheetData sheetId="2600">
        <row r="7">
          <cell r="E7" t="str">
            <v>PT NEWCREST SUMATRA MINERALS</v>
          </cell>
        </row>
      </sheetData>
      <sheetData sheetId="2601">
        <row r="7">
          <cell r="E7" t="str">
            <v>PT NEWCREST SUMATRA MINERALS</v>
          </cell>
        </row>
      </sheetData>
      <sheetData sheetId="2602">
        <row r="7">
          <cell r="E7" t="str">
            <v>PT NEWCREST SUMATRA MINERALS</v>
          </cell>
        </row>
      </sheetData>
      <sheetData sheetId="2603">
        <row r="7">
          <cell r="E7" t="str">
            <v>PT NEWCREST SUMATRA MINERALS</v>
          </cell>
        </row>
      </sheetData>
      <sheetData sheetId="2604">
        <row r="7">
          <cell r="E7" t="str">
            <v>PT NEWCREST SUMATRA MINERALS</v>
          </cell>
        </row>
      </sheetData>
      <sheetData sheetId="2605">
        <row r="7">
          <cell r="E7" t="str">
            <v>PT NEWCREST SUMATRA MINERALS</v>
          </cell>
        </row>
      </sheetData>
      <sheetData sheetId="2606">
        <row r="7">
          <cell r="E7" t="str">
            <v>PT NEWCREST SUMATRA MINERALS</v>
          </cell>
        </row>
      </sheetData>
      <sheetData sheetId="2607">
        <row r="7">
          <cell r="E7" t="str">
            <v>PT NEWCREST SUMATRA MINERALS</v>
          </cell>
        </row>
      </sheetData>
      <sheetData sheetId="2608">
        <row r="7">
          <cell r="E7" t="str">
            <v>PT NEWCREST SUMATRA MINERALS</v>
          </cell>
        </row>
      </sheetData>
      <sheetData sheetId="2609">
        <row r="7">
          <cell r="E7" t="str">
            <v>PT NEWCREST SUMATRA MINERALS</v>
          </cell>
        </row>
      </sheetData>
      <sheetData sheetId="2610">
        <row r="7">
          <cell r="E7" t="str">
            <v>PT NEWCREST SUMATRA MINERALS</v>
          </cell>
        </row>
      </sheetData>
      <sheetData sheetId="2611">
        <row r="7">
          <cell r="E7" t="str">
            <v>PT NEWCREST SUMATRA MINERALS</v>
          </cell>
        </row>
      </sheetData>
      <sheetData sheetId="2612">
        <row r="7">
          <cell r="E7" t="str">
            <v>PT NEWCREST SUMATRA MINERALS</v>
          </cell>
        </row>
      </sheetData>
      <sheetData sheetId="2613">
        <row r="7">
          <cell r="E7" t="str">
            <v>PT NEWCREST SUMATRA MINERALS</v>
          </cell>
        </row>
      </sheetData>
      <sheetData sheetId="2614">
        <row r="7">
          <cell r="E7" t="str">
            <v>PT NEWCREST SUMATRA MINERALS</v>
          </cell>
        </row>
      </sheetData>
      <sheetData sheetId="2615">
        <row r="7">
          <cell r="E7" t="str">
            <v>PT NEWCREST SUMATRA MINERALS</v>
          </cell>
        </row>
      </sheetData>
      <sheetData sheetId="2616">
        <row r="7">
          <cell r="E7" t="str">
            <v>PT NEWCREST SUMATRA MINERALS</v>
          </cell>
        </row>
      </sheetData>
      <sheetData sheetId="2617">
        <row r="7">
          <cell r="E7" t="str">
            <v>PT NEWCREST SUMATRA MINERALS</v>
          </cell>
        </row>
      </sheetData>
      <sheetData sheetId="2618">
        <row r="7">
          <cell r="E7" t="str">
            <v>PT NEWCREST SUMATRA MINERALS</v>
          </cell>
        </row>
      </sheetData>
      <sheetData sheetId="2619">
        <row r="7">
          <cell r="E7" t="str">
            <v>PT NEWCREST SUMATRA MINERALS</v>
          </cell>
        </row>
      </sheetData>
      <sheetData sheetId="2620">
        <row r="7">
          <cell r="E7" t="str">
            <v>PT NEWCREST SUMATRA MINERALS</v>
          </cell>
        </row>
      </sheetData>
      <sheetData sheetId="2621">
        <row r="7">
          <cell r="E7" t="str">
            <v>PT NEWCREST SUMATRA MINERALS</v>
          </cell>
        </row>
      </sheetData>
      <sheetData sheetId="2622">
        <row r="7">
          <cell r="E7" t="str">
            <v>PT NEWCREST SUMATRA MINERALS</v>
          </cell>
        </row>
      </sheetData>
      <sheetData sheetId="2623">
        <row r="7">
          <cell r="E7" t="str">
            <v>PT NEWCREST SUMATRA MINERALS</v>
          </cell>
        </row>
      </sheetData>
      <sheetData sheetId="2624">
        <row r="7">
          <cell r="E7" t="str">
            <v>PT NEWCREST SUMATRA MINERALS</v>
          </cell>
        </row>
      </sheetData>
      <sheetData sheetId="2625">
        <row r="7">
          <cell r="E7" t="str">
            <v>PT NEWCREST SUMATRA MINERALS</v>
          </cell>
        </row>
      </sheetData>
      <sheetData sheetId="2626">
        <row r="7">
          <cell r="E7" t="str">
            <v>PT NEWCREST SUMATRA MINERALS</v>
          </cell>
        </row>
      </sheetData>
      <sheetData sheetId="2627">
        <row r="7">
          <cell r="E7" t="str">
            <v>PT NEWCREST SUMATRA MINERALS</v>
          </cell>
        </row>
      </sheetData>
      <sheetData sheetId="2628">
        <row r="7">
          <cell r="E7" t="str">
            <v>PT NEWCREST SUMATRA MINERALS</v>
          </cell>
        </row>
      </sheetData>
      <sheetData sheetId="2629">
        <row r="7">
          <cell r="E7" t="str">
            <v>PT NEWCREST SUMATRA MINERALS</v>
          </cell>
        </row>
      </sheetData>
      <sheetData sheetId="2630">
        <row r="7">
          <cell r="E7" t="str">
            <v>PT NEWCREST SUMATRA MINERALS</v>
          </cell>
        </row>
      </sheetData>
      <sheetData sheetId="2631">
        <row r="7">
          <cell r="E7" t="str">
            <v>PT NEWCREST SUMATRA MINERALS</v>
          </cell>
        </row>
      </sheetData>
      <sheetData sheetId="2632">
        <row r="7">
          <cell r="E7" t="str">
            <v>PT NEWCREST SUMATRA MINERALS</v>
          </cell>
        </row>
      </sheetData>
      <sheetData sheetId="2633">
        <row r="7">
          <cell r="E7" t="str">
            <v>PT NEWCREST SUMATRA MINERALS</v>
          </cell>
        </row>
      </sheetData>
      <sheetData sheetId="2634">
        <row r="7">
          <cell r="E7" t="str">
            <v>PT NEWCREST SUMATRA MINERALS</v>
          </cell>
        </row>
      </sheetData>
      <sheetData sheetId="2635">
        <row r="7">
          <cell r="E7" t="str">
            <v>PT NEWCREST SUMATRA MINERALS</v>
          </cell>
        </row>
      </sheetData>
      <sheetData sheetId="2636">
        <row r="7">
          <cell r="E7" t="str">
            <v>PT NEWCREST SUMATRA MINERALS</v>
          </cell>
        </row>
      </sheetData>
      <sheetData sheetId="2637">
        <row r="7">
          <cell r="E7" t="str">
            <v>PT NEWCREST SUMATRA MINERALS</v>
          </cell>
        </row>
      </sheetData>
      <sheetData sheetId="2638">
        <row r="7">
          <cell r="E7" t="str">
            <v>PT NEWCREST SUMATRA MINERALS</v>
          </cell>
        </row>
      </sheetData>
      <sheetData sheetId="2639">
        <row r="7">
          <cell r="E7" t="str">
            <v>PT NEWCREST SUMATRA MINERALS</v>
          </cell>
        </row>
      </sheetData>
      <sheetData sheetId="2640">
        <row r="7">
          <cell r="E7" t="str">
            <v>PT NEWCREST SUMATRA MINERALS</v>
          </cell>
        </row>
      </sheetData>
      <sheetData sheetId="2641">
        <row r="7">
          <cell r="E7" t="str">
            <v>PT NEWCREST SUMATRA MINERALS</v>
          </cell>
        </row>
      </sheetData>
      <sheetData sheetId="2642">
        <row r="7">
          <cell r="E7" t="str">
            <v>PT NEWCREST SUMATRA MINERALS</v>
          </cell>
        </row>
      </sheetData>
      <sheetData sheetId="2643">
        <row r="7">
          <cell r="E7" t="str">
            <v>PT NEWCREST SUMATRA MINERALS</v>
          </cell>
        </row>
      </sheetData>
      <sheetData sheetId="2644">
        <row r="7">
          <cell r="E7" t="str">
            <v>PT NEWCREST SUMATRA MINERALS</v>
          </cell>
        </row>
      </sheetData>
      <sheetData sheetId="2645">
        <row r="7">
          <cell r="E7" t="str">
            <v>PT NEWCREST SUMATRA MINERALS</v>
          </cell>
        </row>
      </sheetData>
      <sheetData sheetId="2646">
        <row r="7">
          <cell r="E7" t="str">
            <v>PT NEWCREST SUMATRA MINERALS</v>
          </cell>
        </row>
      </sheetData>
      <sheetData sheetId="2647">
        <row r="7">
          <cell r="E7" t="str">
            <v>PT NEWCREST SUMATRA MINERALS</v>
          </cell>
        </row>
      </sheetData>
      <sheetData sheetId="2648">
        <row r="7">
          <cell r="E7" t="str">
            <v>PT NEWCREST SUMATRA MINERALS</v>
          </cell>
        </row>
      </sheetData>
      <sheetData sheetId="2649">
        <row r="7">
          <cell r="E7" t="str">
            <v>PT NEWCREST SUMATRA MINERALS</v>
          </cell>
        </row>
      </sheetData>
      <sheetData sheetId="2650">
        <row r="7">
          <cell r="E7" t="str">
            <v>PT NEWCREST SUMATRA MINERALS</v>
          </cell>
        </row>
      </sheetData>
      <sheetData sheetId="2651">
        <row r="7">
          <cell r="E7" t="str">
            <v>PT NEWCREST SUMATRA MINERALS</v>
          </cell>
        </row>
      </sheetData>
      <sheetData sheetId="2652">
        <row r="7">
          <cell r="E7" t="str">
            <v>PT NEWCREST SUMATRA MINERALS</v>
          </cell>
        </row>
      </sheetData>
      <sheetData sheetId="2653">
        <row r="7">
          <cell r="E7" t="str">
            <v>PT NEWCREST SUMATRA MINERALS</v>
          </cell>
        </row>
      </sheetData>
      <sheetData sheetId="2654">
        <row r="7">
          <cell r="E7" t="str">
            <v>PT NEWCREST SUMATRA MINERALS</v>
          </cell>
        </row>
      </sheetData>
      <sheetData sheetId="2655">
        <row r="7">
          <cell r="E7" t="str">
            <v>PT NEWCREST SUMATRA MINERALS</v>
          </cell>
        </row>
      </sheetData>
      <sheetData sheetId="2656">
        <row r="7">
          <cell r="E7" t="str">
            <v>PT NEWCREST SUMATRA MINERALS</v>
          </cell>
        </row>
      </sheetData>
      <sheetData sheetId="2657">
        <row r="7">
          <cell r="E7" t="str">
            <v>PT NEWCREST SUMATRA MINERALS</v>
          </cell>
        </row>
      </sheetData>
      <sheetData sheetId="2658">
        <row r="7">
          <cell r="E7" t="str">
            <v>PT NEWCREST SUMATRA MINERALS</v>
          </cell>
        </row>
      </sheetData>
      <sheetData sheetId="2659">
        <row r="7">
          <cell r="E7" t="str">
            <v>PT NEWCREST SUMATRA MINERALS</v>
          </cell>
        </row>
      </sheetData>
      <sheetData sheetId="2660">
        <row r="7">
          <cell r="E7" t="str">
            <v>PT NEWCREST SUMATRA MINERALS</v>
          </cell>
        </row>
      </sheetData>
      <sheetData sheetId="2661">
        <row r="7">
          <cell r="E7" t="str">
            <v>PT NEWCREST SUMATRA MINERALS</v>
          </cell>
        </row>
      </sheetData>
      <sheetData sheetId="2662">
        <row r="7">
          <cell r="E7" t="str">
            <v>PT NEWCREST SUMATRA MINERALS</v>
          </cell>
        </row>
      </sheetData>
      <sheetData sheetId="2663">
        <row r="7">
          <cell r="E7" t="str">
            <v>PT NEWCREST SUMATRA MINERALS</v>
          </cell>
        </row>
      </sheetData>
      <sheetData sheetId="2664">
        <row r="7">
          <cell r="E7" t="str">
            <v>PT NEWCREST SUMATRA MINERALS</v>
          </cell>
        </row>
      </sheetData>
      <sheetData sheetId="2665">
        <row r="7">
          <cell r="E7" t="str">
            <v>PT NEWCREST SUMATRA MINERALS</v>
          </cell>
        </row>
      </sheetData>
      <sheetData sheetId="2666">
        <row r="7">
          <cell r="E7" t="str">
            <v>PT NEWCREST SUMATRA MINERALS</v>
          </cell>
        </row>
      </sheetData>
      <sheetData sheetId="2667">
        <row r="7">
          <cell r="E7" t="str">
            <v>PT NEWCREST SUMATRA MINERALS</v>
          </cell>
        </row>
      </sheetData>
      <sheetData sheetId="2668">
        <row r="7">
          <cell r="E7" t="str">
            <v>PT NEWCREST SUMATRA MINERALS</v>
          </cell>
        </row>
      </sheetData>
      <sheetData sheetId="2669">
        <row r="7">
          <cell r="E7" t="str">
            <v>PT NEWCREST SUMATRA MINERALS</v>
          </cell>
        </row>
      </sheetData>
      <sheetData sheetId="2670">
        <row r="7">
          <cell r="E7" t="str">
            <v>PT NEWCREST SUMATRA MINERALS</v>
          </cell>
        </row>
      </sheetData>
      <sheetData sheetId="2671">
        <row r="7">
          <cell r="E7" t="str">
            <v>PT NEWCREST SUMATRA MINERALS</v>
          </cell>
        </row>
      </sheetData>
      <sheetData sheetId="2672">
        <row r="7">
          <cell r="E7" t="str">
            <v>PT NEWCREST SUMATRA MINERALS</v>
          </cell>
        </row>
      </sheetData>
      <sheetData sheetId="2673">
        <row r="7">
          <cell r="E7" t="str">
            <v>PT NEWCREST SUMATRA MINERALS</v>
          </cell>
        </row>
      </sheetData>
      <sheetData sheetId="2674">
        <row r="7">
          <cell r="E7" t="str">
            <v>PT NEWCREST SUMATRA MINERALS</v>
          </cell>
        </row>
      </sheetData>
      <sheetData sheetId="2675">
        <row r="7">
          <cell r="E7" t="str">
            <v>PT NEWCREST SUMATRA MINERALS</v>
          </cell>
        </row>
      </sheetData>
      <sheetData sheetId="2676">
        <row r="7">
          <cell r="E7" t="str">
            <v>PT NEWCREST SUMATRA MINERALS</v>
          </cell>
        </row>
      </sheetData>
      <sheetData sheetId="2677">
        <row r="7">
          <cell r="E7" t="str">
            <v>PT NEWCREST SUMATRA MINERALS</v>
          </cell>
        </row>
      </sheetData>
      <sheetData sheetId="2678">
        <row r="7">
          <cell r="E7" t="str">
            <v>PT NEWCREST SUMATRA MINERALS</v>
          </cell>
        </row>
      </sheetData>
      <sheetData sheetId="2679">
        <row r="7">
          <cell r="E7" t="str">
            <v>PT NEWCREST SUMATRA MINERALS</v>
          </cell>
        </row>
      </sheetData>
      <sheetData sheetId="2680">
        <row r="7">
          <cell r="E7" t="str">
            <v>PT NEWCREST SUMATRA MINERALS</v>
          </cell>
        </row>
      </sheetData>
      <sheetData sheetId="2681">
        <row r="7">
          <cell r="E7" t="str">
            <v>PT NEWCREST SUMATRA MINERALS</v>
          </cell>
        </row>
      </sheetData>
      <sheetData sheetId="2682">
        <row r="7">
          <cell r="E7" t="str">
            <v>PT NEWCREST SUMATRA MINERALS</v>
          </cell>
        </row>
      </sheetData>
      <sheetData sheetId="2683">
        <row r="7">
          <cell r="E7" t="str">
            <v>PT NEWCREST SUMATRA MINERALS</v>
          </cell>
        </row>
      </sheetData>
      <sheetData sheetId="2684">
        <row r="7">
          <cell r="E7" t="str">
            <v>PT NEWCREST SUMATRA MINERALS</v>
          </cell>
        </row>
      </sheetData>
      <sheetData sheetId="2685">
        <row r="7">
          <cell r="E7" t="str">
            <v>PT NEWCREST SUMATRA MINERALS</v>
          </cell>
        </row>
      </sheetData>
      <sheetData sheetId="2686">
        <row r="7">
          <cell r="E7" t="str">
            <v>PT NEWCREST SUMATRA MINERALS</v>
          </cell>
        </row>
      </sheetData>
      <sheetData sheetId="2687">
        <row r="7">
          <cell r="E7" t="str">
            <v>PT NEWCREST SUMATRA MINERALS</v>
          </cell>
        </row>
      </sheetData>
      <sheetData sheetId="2688">
        <row r="7">
          <cell r="E7" t="str">
            <v>PT NEWCREST SUMATRA MINERALS</v>
          </cell>
        </row>
      </sheetData>
      <sheetData sheetId="2689">
        <row r="7">
          <cell r="E7" t="str">
            <v>PT NEWCREST SUMATRA MINERALS</v>
          </cell>
        </row>
      </sheetData>
      <sheetData sheetId="2690">
        <row r="7">
          <cell r="E7" t="str">
            <v>PT NEWCREST SUMATRA MINERALS</v>
          </cell>
        </row>
      </sheetData>
      <sheetData sheetId="2691">
        <row r="7">
          <cell r="E7" t="str">
            <v>PT NEWCREST SUMATRA MINERALS</v>
          </cell>
        </row>
      </sheetData>
      <sheetData sheetId="2692">
        <row r="7">
          <cell r="E7" t="str">
            <v>PT NEWCREST SUMATRA MINERALS</v>
          </cell>
        </row>
      </sheetData>
      <sheetData sheetId="2693">
        <row r="7">
          <cell r="E7" t="str">
            <v>PT NEWCREST SUMATRA MINERALS</v>
          </cell>
        </row>
      </sheetData>
      <sheetData sheetId="2694">
        <row r="7">
          <cell r="E7" t="str">
            <v>PT NEWCREST SUMATRA MINERALS</v>
          </cell>
        </row>
      </sheetData>
      <sheetData sheetId="2695">
        <row r="7">
          <cell r="E7" t="str">
            <v>PT NEWCREST SUMATRA MINERALS</v>
          </cell>
        </row>
      </sheetData>
      <sheetData sheetId="2696">
        <row r="7">
          <cell r="E7" t="str">
            <v>PT NEWCREST SUMATRA MINERALS</v>
          </cell>
        </row>
      </sheetData>
      <sheetData sheetId="2697">
        <row r="7">
          <cell r="E7" t="str">
            <v>PT NEWCREST SUMATRA MINERALS</v>
          </cell>
        </row>
      </sheetData>
      <sheetData sheetId="2698">
        <row r="7">
          <cell r="E7" t="str">
            <v>PT NEWCREST SUMATRA MINERALS</v>
          </cell>
        </row>
      </sheetData>
      <sheetData sheetId="2699">
        <row r="7">
          <cell r="E7" t="str">
            <v>PT NEWCREST SUMATRA MINERALS</v>
          </cell>
        </row>
      </sheetData>
      <sheetData sheetId="2700">
        <row r="7">
          <cell r="E7" t="str">
            <v>PT NEWCREST SUMATRA MINERALS</v>
          </cell>
        </row>
      </sheetData>
      <sheetData sheetId="2701">
        <row r="7">
          <cell r="E7" t="str">
            <v>PT NEWCREST SUMATRA MINERALS</v>
          </cell>
        </row>
      </sheetData>
      <sheetData sheetId="2702">
        <row r="7">
          <cell r="E7" t="str">
            <v>PT NEWCREST SUMATRA MINERALS</v>
          </cell>
        </row>
      </sheetData>
      <sheetData sheetId="2703">
        <row r="7">
          <cell r="E7" t="str">
            <v>PT NEWCREST SUMATRA MINERALS</v>
          </cell>
        </row>
      </sheetData>
      <sheetData sheetId="2704">
        <row r="7">
          <cell r="E7" t="str">
            <v>PT NEWCREST SUMATRA MINERALS</v>
          </cell>
        </row>
      </sheetData>
      <sheetData sheetId="2705">
        <row r="7">
          <cell r="E7" t="str">
            <v>PT NEWCREST SUMATRA MINERALS</v>
          </cell>
        </row>
      </sheetData>
      <sheetData sheetId="2706">
        <row r="7">
          <cell r="E7" t="str">
            <v>PT NEWCREST SUMATRA MINERALS</v>
          </cell>
        </row>
      </sheetData>
      <sheetData sheetId="2707">
        <row r="7">
          <cell r="E7" t="str">
            <v>PT NEWCREST SUMATRA MINERALS</v>
          </cell>
        </row>
      </sheetData>
      <sheetData sheetId="2708">
        <row r="7">
          <cell r="E7" t="str">
            <v>PT NEWCREST SUMATRA MINERALS</v>
          </cell>
        </row>
      </sheetData>
      <sheetData sheetId="2709">
        <row r="7">
          <cell r="E7" t="str">
            <v>PT NEWCREST SUMATRA MINERALS</v>
          </cell>
        </row>
      </sheetData>
      <sheetData sheetId="2710">
        <row r="7">
          <cell r="E7" t="str">
            <v>PT NEWCREST SUMATRA MINERALS</v>
          </cell>
        </row>
      </sheetData>
      <sheetData sheetId="2711">
        <row r="7">
          <cell r="E7" t="str">
            <v>PT NEWCREST SUMATRA MINERALS</v>
          </cell>
        </row>
      </sheetData>
      <sheetData sheetId="2712">
        <row r="7">
          <cell r="E7" t="str">
            <v>PT NEWCREST SUMATRA MINERALS</v>
          </cell>
        </row>
      </sheetData>
      <sheetData sheetId="2713">
        <row r="7">
          <cell r="E7" t="str">
            <v>PT NEWCREST SUMATRA MINERALS</v>
          </cell>
        </row>
      </sheetData>
      <sheetData sheetId="2714">
        <row r="7">
          <cell r="E7" t="str">
            <v>PT NEWCREST SUMATRA MINERALS</v>
          </cell>
        </row>
      </sheetData>
      <sheetData sheetId="2715">
        <row r="7">
          <cell r="E7" t="str">
            <v>PT NEWCREST SUMATRA MINERALS</v>
          </cell>
        </row>
      </sheetData>
      <sheetData sheetId="2716">
        <row r="7">
          <cell r="E7" t="str">
            <v>PT NEWCREST SUMATRA MINERALS</v>
          </cell>
        </row>
      </sheetData>
      <sheetData sheetId="2717">
        <row r="7">
          <cell r="E7" t="str">
            <v>PT NEWCREST SUMATRA MINERALS</v>
          </cell>
        </row>
      </sheetData>
      <sheetData sheetId="2718">
        <row r="7">
          <cell r="E7" t="str">
            <v>PT NEWCREST SUMATRA MINERALS</v>
          </cell>
        </row>
      </sheetData>
      <sheetData sheetId="2719">
        <row r="7">
          <cell r="E7" t="str">
            <v>PT NEWCREST SUMATRA MINERALS</v>
          </cell>
        </row>
      </sheetData>
      <sheetData sheetId="2720">
        <row r="7">
          <cell r="E7" t="str">
            <v>PT NEWCREST SUMATRA MINERALS</v>
          </cell>
        </row>
      </sheetData>
      <sheetData sheetId="2721">
        <row r="7">
          <cell r="E7" t="str">
            <v>PT NEWCREST SUMATRA MINERALS</v>
          </cell>
        </row>
      </sheetData>
      <sheetData sheetId="2722">
        <row r="7">
          <cell r="E7" t="str">
            <v>PT NEWCREST SUMATRA MINERALS</v>
          </cell>
        </row>
      </sheetData>
      <sheetData sheetId="2723">
        <row r="7">
          <cell r="E7" t="str">
            <v>PT NEWCREST SUMATRA MINERALS</v>
          </cell>
        </row>
      </sheetData>
      <sheetData sheetId="2724">
        <row r="7">
          <cell r="E7" t="str">
            <v>PT NEWCREST SUMATRA MINERALS</v>
          </cell>
        </row>
      </sheetData>
      <sheetData sheetId="2725">
        <row r="7">
          <cell r="E7" t="str">
            <v>PT NEWCREST SUMATRA MINERALS</v>
          </cell>
        </row>
      </sheetData>
      <sheetData sheetId="2726">
        <row r="7">
          <cell r="E7" t="str">
            <v>PT NEWCREST SUMATRA MINERALS</v>
          </cell>
        </row>
      </sheetData>
      <sheetData sheetId="2727">
        <row r="7">
          <cell r="E7" t="str">
            <v>PT NEWCREST SUMATRA MINERALS</v>
          </cell>
        </row>
      </sheetData>
      <sheetData sheetId="2728">
        <row r="7">
          <cell r="E7" t="str">
            <v>PT NEWCREST SUMATRA MINERALS</v>
          </cell>
        </row>
      </sheetData>
      <sheetData sheetId="2729">
        <row r="7">
          <cell r="E7" t="str">
            <v>PT NEWCREST SUMATRA MINERALS</v>
          </cell>
        </row>
      </sheetData>
      <sheetData sheetId="2730">
        <row r="7">
          <cell r="E7" t="str">
            <v>PT NEWCREST SUMATRA MINERALS</v>
          </cell>
        </row>
      </sheetData>
      <sheetData sheetId="2731">
        <row r="7">
          <cell r="E7" t="str">
            <v>PT NEWCREST SUMATRA MINERALS</v>
          </cell>
        </row>
      </sheetData>
      <sheetData sheetId="2732">
        <row r="7">
          <cell r="E7" t="str">
            <v>PT NEWCREST SUMATRA MINERALS</v>
          </cell>
        </row>
      </sheetData>
      <sheetData sheetId="2733">
        <row r="7">
          <cell r="E7" t="str">
            <v>PT NEWCREST SUMATRA MINERALS</v>
          </cell>
        </row>
      </sheetData>
      <sheetData sheetId="2734"/>
      <sheetData sheetId="2735"/>
      <sheetData sheetId="2736"/>
      <sheetData sheetId="2737"/>
      <sheetData sheetId="2738">
        <row r="7">
          <cell r="E7" t="str">
            <v>PT NEWCREST SUMATRA MINERALS</v>
          </cell>
        </row>
      </sheetData>
      <sheetData sheetId="2739">
        <row r="7">
          <cell r="E7" t="str">
            <v>PT NEWCREST SUMATRA MINERALS</v>
          </cell>
        </row>
      </sheetData>
      <sheetData sheetId="2740">
        <row r="7">
          <cell r="E7" t="str">
            <v>PT NEWCREST SUMATRA MINERALS</v>
          </cell>
        </row>
      </sheetData>
      <sheetData sheetId="2741">
        <row r="7">
          <cell r="E7" t="str">
            <v>PT NEWCREST SUMATRA MINERALS</v>
          </cell>
        </row>
      </sheetData>
      <sheetData sheetId="2742">
        <row r="7">
          <cell r="E7" t="str">
            <v>PT NEWCREST SUMATRA MINERALS</v>
          </cell>
        </row>
      </sheetData>
      <sheetData sheetId="2743">
        <row r="7">
          <cell r="E7" t="str">
            <v>PT NEWCREST SUMATRA MINERALS</v>
          </cell>
        </row>
      </sheetData>
      <sheetData sheetId="2744">
        <row r="7">
          <cell r="E7" t="str">
            <v>PT NEWCREST SUMATRA MINERALS</v>
          </cell>
        </row>
      </sheetData>
      <sheetData sheetId="2745">
        <row r="7">
          <cell r="E7" t="str">
            <v>PT NEWCREST SUMATRA MINERALS</v>
          </cell>
        </row>
      </sheetData>
      <sheetData sheetId="2746">
        <row r="7">
          <cell r="E7" t="str">
            <v>PT NEWCREST SUMATRA MINERALS</v>
          </cell>
        </row>
      </sheetData>
      <sheetData sheetId="2747">
        <row r="7">
          <cell r="E7" t="str">
            <v>PT NEWCREST SUMATRA MINERALS</v>
          </cell>
        </row>
      </sheetData>
      <sheetData sheetId="2748">
        <row r="7">
          <cell r="E7" t="str">
            <v>PT NEWCREST SUMATRA MINERALS</v>
          </cell>
        </row>
      </sheetData>
      <sheetData sheetId="2749">
        <row r="7">
          <cell r="E7" t="str">
            <v>PT NEWCREST SUMATRA MINERALS</v>
          </cell>
        </row>
      </sheetData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 refreshError="1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/>
      <sheetData sheetId="348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/>
      <sheetData sheetId="3490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>
        <row r="31">
          <cell r="R31">
            <v>0</v>
          </cell>
        </row>
      </sheetData>
      <sheetData sheetId="3512">
        <row r="31">
          <cell r="R31">
            <v>0</v>
          </cell>
        </row>
      </sheetData>
      <sheetData sheetId="3513">
        <row r="31">
          <cell r="R31">
            <v>0</v>
          </cell>
        </row>
      </sheetData>
      <sheetData sheetId="3514">
        <row r="31">
          <cell r="R31">
            <v>0</v>
          </cell>
        </row>
      </sheetData>
      <sheetData sheetId="3515">
        <row r="31">
          <cell r="R31">
            <v>0</v>
          </cell>
        </row>
      </sheetData>
      <sheetData sheetId="3516">
        <row r="31">
          <cell r="R31">
            <v>0</v>
          </cell>
        </row>
      </sheetData>
      <sheetData sheetId="3517">
        <row r="31">
          <cell r="R31">
            <v>0</v>
          </cell>
        </row>
      </sheetData>
      <sheetData sheetId="3518">
        <row r="31">
          <cell r="R31">
            <v>0</v>
          </cell>
        </row>
      </sheetData>
      <sheetData sheetId="3519" refreshError="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reksi Fiskal"/>
      <sheetName val="Summary Kor Fis &amp; Deffered Tax"/>
      <sheetName val="XREF"/>
      <sheetName val="Tickmarks"/>
      <sheetName val="Trial"/>
      <sheetName val="_REF"/>
      <sheetName val="Marshal _1"/>
      <sheetName val="149"/>
      <sheetName val="Data Client"/>
      <sheetName val="SW1"/>
      <sheetName val="shipping_program"/>
      <sheetName val="Deprec Exp"/>
      <sheetName val="Building"/>
      <sheetName val="Machinery"/>
      <sheetName val="Office Equipment1"/>
      <sheetName val="Vehicle"/>
      <sheetName val="Movement"/>
      <sheetName val="OthAsset roll"/>
      <sheetName val="Fiscal Assets Summary"/>
      <sheetName val="Movement p2"/>
      <sheetName val="Reporting p1"/>
      <sheetName val="Summary - P.1"/>
      <sheetName val="Testing"/>
      <sheetName val="Audit-Summary 2006"/>
      <sheetName val="INVENTORIES"/>
      <sheetName val="CASH"/>
      <sheetName val="Ex_Rate"/>
      <sheetName val="Rollfwd"/>
      <sheetName val="GeneralInfo"/>
      <sheetName val="Disposals"/>
      <sheetName val="1.Rollfwd"/>
      <sheetName val="Lead"/>
      <sheetName val="Permanent info"/>
      <sheetName val="Links"/>
      <sheetName val="FE_1770_P1"/>
      <sheetName val="CSM"/>
      <sheetName val="inv-equity"/>
      <sheetName val="Format Report-for analysis only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CH"/>
    </sheetNames>
    <sheetDataSet>
      <sheetData sheetId="0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TB"/>
      <sheetName val="OthAsset roll"/>
      <sheetName val="Cal"/>
      <sheetName val="Danamon LK"/>
      <sheetName val="3800"/>
      <sheetName val="GeneralInfo"/>
      <sheetName val="Notes to BS"/>
      <sheetName val="Rekap kuantitatif"/>
      <sheetName val="Income Statement"/>
      <sheetName val="IC"/>
      <sheetName val="MacPro"/>
      <sheetName val="Identitas"/>
      <sheetName val="SUPPORT"/>
      <sheetName val="Permanent info"/>
      <sheetName val="Opening"/>
      <sheetName val="fr BS"/>
      <sheetName val="2001 Employee roster"/>
      <sheetName val="VAT out"/>
      <sheetName val="DATA WP"/>
      <sheetName val="laporan96"/>
      <sheetName val="SE"/>
      <sheetName val="Ex_Rate"/>
      <sheetName val="DT"/>
      <sheetName val="Rates"/>
      <sheetName val="XREF"/>
      <sheetName val="Journal Template"/>
      <sheetName val="BS-RTI"/>
      <sheetName val="WBS1"/>
      <sheetName val="วงเครดิต 3"/>
      <sheetName val="wpl"/>
      <sheetName val="Order_Nov_w45"/>
      <sheetName val="FKT_PJK"/>
      <sheetName val="STKBB"/>
      <sheetName val="List"/>
      <sheetName val="BB"/>
      <sheetName val="Order_Oct_w40"/>
      <sheetName val="Order_Oct_w41"/>
      <sheetName val="VendData"/>
      <sheetName val="Trial"/>
      <sheetName val="Acccounts"/>
      <sheetName val="kary21"/>
      <sheetName val="OT Feb 08"/>
      <sheetName val="GL"/>
      <sheetName val="Curr list"/>
      <sheetName val="Soc cov"/>
      <sheetName val="QOL"/>
      <sheetName val="Catatan"/>
      <sheetName val="RATE"/>
      <sheetName val="Macro5"/>
      <sheetName val="Summer"/>
      <sheetName val="Winter"/>
      <sheetName val="Difference Cons"/>
      <sheetName val="File references"/>
      <sheetName val="YTD_02"/>
      <sheetName val="data_val"/>
      <sheetName val="A.4.2"/>
      <sheetName val="analisa L-K"/>
      <sheetName val="AUG02"/>
      <sheetName val="SE-C"/>
      <sheetName val="capex_incl_rp"/>
      <sheetName val="11b"/>
      <sheetName val="LWLOPT"/>
      <sheetName val="FS - US$"/>
      <sheetName val="detailed"/>
      <sheetName val="Building"/>
      <sheetName val="Machinery"/>
      <sheetName val="Office Equipment1"/>
      <sheetName val="Vehicle"/>
      <sheetName val="Movement"/>
      <sheetName val="FE-1770.P1"/>
      <sheetName val="Sheet5"/>
      <sheetName val="Penyusutan_Inventaris"/>
      <sheetName val="Penyusutan_Kendaraan"/>
      <sheetName val="Penjelasan_Neraca"/>
      <sheetName val="Perbandingan_Neraca"/>
      <sheetName val="_Neraca_"/>
      <sheetName val="_RL"/>
      <sheetName val="Daftar_Isi"/>
      <sheetName val="Laba_ditahan"/>
      <sheetName val="A_Tetap"/>
      <sheetName val="Penjelasan_Piutang_LAin-lain"/>
      <sheetName val="Penjelasan_HPP"/>
      <sheetName val="Pendapatan_dan_biaya_lain-lain"/>
      <sheetName val="Beban_Eksplotasi_Langsung"/>
      <sheetName val="B_Penjualan"/>
      <sheetName val="Rekap_BI_umum_&amp;_adm"/>
      <sheetName val="Tunjangan_Karyawan"/>
      <sheetName val="Alat_Tulis"/>
      <sheetName val="Sewa_Kantor"/>
      <sheetName val="Perawatan_Kantor"/>
      <sheetName val="Pemeliharaan_Kendaraan"/>
      <sheetName val="Perjalanan_Dinas"/>
      <sheetName val="Tenaga_Ahli"/>
      <sheetName val="Iuran_dan_Iklan"/>
      <sheetName val="Amortisasi_Pra_Operasi"/>
      <sheetName val="B_Adm_bank"/>
      <sheetName val="Jamuan_&amp;_Sumbangan"/>
      <sheetName val="Bunga_Leasing"/>
      <sheetName val="Beban_Pajak"/>
      <sheetName val="Pendapatan_bunga"/>
      <sheetName val="RL_Penjualan_aktiva"/>
      <sheetName val="Selisih_kurs"/>
      <sheetName val="Piutang_Karyawan"/>
      <sheetName val="Wesel_Tagih"/>
      <sheetName val="Piutang_Usaha"/>
      <sheetName val="Piutang_Afiliasi"/>
      <sheetName val="Uang_Muka"/>
      <sheetName val="Biaya_Pra_Operasi"/>
      <sheetName val="Pajak_Dibayar_Di_Muka"/>
      <sheetName val="Biaya_Dibayar_Di_muka"/>
      <sheetName val="Rekap_Aktiva"/>
      <sheetName val="Hutang_Usaha"/>
      <sheetName val="Hutang_Pajak"/>
      <sheetName val="Hutang_Afiliasi_dan_Hutang_lain"/>
      <sheetName val="Hutang_Pemegang_Saham"/>
      <sheetName val="Biaya_YMH_dibayar"/>
      <sheetName val="Notes_to_BS"/>
      <sheetName val="TAX LIST"/>
      <sheetName val="Bal Sheet"/>
      <sheetName val="totalg&amp;a"/>
      <sheetName val="C13"/>
      <sheetName val="CDYW"/>
      <sheetName val="Instructions"/>
      <sheetName val="RPO"/>
      <sheetName val="Detail accrue"/>
      <sheetName val="Cash &amp; Cash Equivalent"/>
      <sheetName val="Trade Receivable"/>
      <sheetName val="CF"/>
      <sheetName val="Inventory"/>
      <sheetName val="Prepayment and other AR"/>
      <sheetName val="Due from Relpar"/>
      <sheetName val="Taxation"/>
      <sheetName val="Fixed Asset"/>
      <sheetName val="Trade Payable"/>
      <sheetName val="Advance from customer"/>
      <sheetName val="Due to Relpar"/>
      <sheetName val="Other Payable"/>
      <sheetName val="Loan"/>
      <sheetName val="Accrued expense"/>
      <sheetName val="Perfomance Bond"/>
      <sheetName val="Employee Benefit Obligation "/>
      <sheetName val="Capital"/>
      <sheetName val="2007"/>
      <sheetName val="Sales"/>
      <sheetName val="COGS"/>
      <sheetName val="GnA"/>
      <sheetName val="Other Income"/>
      <sheetName val="BSAUG09"/>
      <sheetName val="Beli1-7"/>
      <sheetName val="SCORE_RC_Code"/>
      <sheetName val="SMP97 Laporan Keuangan2"/>
      <sheetName val="Transactions"/>
      <sheetName val="LEDGER"/>
      <sheetName val="K 2.1"/>
      <sheetName val="TB0"/>
      <sheetName val="Chittagong"/>
      <sheetName val="Table 5"/>
      <sheetName val="AR EXPORT"/>
      <sheetName val="PPH1298S"/>
      <sheetName val="data_sap"/>
      <sheetName val="Marshal"/>
      <sheetName val="Cost-Price for IPIS Euro"/>
      <sheetName val="DLOAD"/>
      <sheetName val="GUDANG"/>
      <sheetName val="#REF"/>
      <sheetName val="Interbank detail"/>
      <sheetName val="SL1006 (VLS)"/>
      <sheetName val="Bal 1997-1998"/>
      <sheetName val="Lead"/>
      <sheetName val="jobhist"/>
      <sheetName val="FE-1771$.P1"/>
      <sheetName val="CORPDIV - Summary"/>
      <sheetName val="rab_50"/>
      <sheetName val="VALIDASI"/>
      <sheetName val="rekapitulasi"/>
      <sheetName val="Cash Flow &amp; PAJE"/>
      <sheetName val="ﾏﾄﾘｯｸｽ"/>
      <sheetName val="EQ"/>
      <sheetName val="Yield"/>
      <sheetName val="Actual &amp; Valuation by PY"/>
      <sheetName val="POTO MAC"/>
      <sheetName val="NONCAB"/>
      <sheetName val="LN"/>
      <sheetName val="DKI"/>
      <sheetName val="GABUNGAN"/>
      <sheetName val="LRK"/>
      <sheetName val="NONNRC"/>
      <sheetName val="KURS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BS Consol"/>
      <sheetName val="FSA"/>
      <sheetName val="As"/>
      <sheetName val="Parameters"/>
      <sheetName val="Client Aje"/>
      <sheetName val="Ex-Rate"/>
      <sheetName val="OthAsset_roll"/>
      <sheetName val="Danamon_LK"/>
      <sheetName val="2001_Employee_roster"/>
      <sheetName val="Permanent_info"/>
      <sheetName val="A_4_2"/>
      <sheetName val="VAT_out"/>
      <sheetName val="DATA_WP"/>
      <sheetName val="Journal_Template"/>
      <sheetName val="วงเครดิต_3"/>
      <sheetName val="Office_Equipment1"/>
      <sheetName val="FE-1770_P1"/>
      <sheetName val="fr_BS"/>
      <sheetName val="Rekap_kuantitatif"/>
      <sheetName val="Income_Statement"/>
      <sheetName val="purchase adv"/>
      <sheetName val="C Section"/>
      <sheetName val="NAP"/>
      <sheetName val="Sheet2"/>
      <sheetName val="Input Sheet"/>
      <sheetName val="KK_Cadangan"/>
      <sheetName val="JAN 2001"/>
      <sheetName val="DES 02"/>
      <sheetName val="BSINDEX"/>
      <sheetName val="BS3"/>
      <sheetName val="BS2"/>
      <sheetName val="BS2.1"/>
      <sheetName val="BS3.5"/>
      <sheetName val="BS2.4"/>
      <sheetName val="BS 4"/>
      <sheetName val="CAT_5"/>
      <sheetName val="I1"/>
      <sheetName val="COSY"/>
      <sheetName val="User Data"/>
      <sheetName val="5"/>
      <sheetName val="Note"/>
      <sheetName val="AN_Input"/>
      <sheetName val="Safety 2"/>
      <sheetName val="Mort"/>
      <sheetName val="NO FAKTUR"/>
      <sheetName val="TO"/>
      <sheetName val="Interdata"/>
      <sheetName val="Summary"/>
      <sheetName val="vlookup"/>
      <sheetName val="AA.1 BNI"/>
      <sheetName val="PORTO"/>
      <sheetName val="CAN"/>
      <sheetName val="accumdeprn"/>
      <sheetName val="BBRI-N"/>
      <sheetName val="UNVR-J"/>
      <sheetName val="Lists"/>
      <sheetName val="Kalender2009"/>
      <sheetName val="UM"/>
      <sheetName val="TOP "/>
      <sheetName val="5610.1-1 TOP"/>
      <sheetName val="KKP"/>
      <sheetName val="3800-Interim"/>
      <sheetName val="General Info"/>
      <sheetName val="P20"/>
      <sheetName val="Links"/>
      <sheetName val="Jun 98"/>
      <sheetName val="Disposals"/>
      <sheetName val="CPC"/>
      <sheetName val="WCrestated"/>
      <sheetName val="harga"/>
      <sheetName val="ocean voyage"/>
      <sheetName val="02-Ikhtisar Keuangan-1&amp;2-i"/>
      <sheetName val="KU-Ajt'03"/>
      <sheetName val="KB-Ajt'03"/>
      <sheetName val="KS-Ajt'03"/>
      <sheetName val="KT-Ajt'03"/>
      <sheetName val="Mill-Ajt'03"/>
      <sheetName val="TS-DM-ITEM "/>
      <sheetName val="Oracle"/>
      <sheetName val="ANGGARAN"/>
      <sheetName val="A"/>
      <sheetName val="laporan"/>
      <sheetName val="YR HITUNG 21 Gross Up-ASING"/>
      <sheetName val="FE_1770_P1"/>
      <sheetName val="BP1_23"/>
      <sheetName val="CM Tgl"/>
      <sheetName val="NMN"/>
      <sheetName val="GBSM"/>
      <sheetName val="KKP 01"/>
      <sheetName val="Bal.Sheet"/>
      <sheetName val="CODE VENDOR"/>
      <sheetName val="22 July 2010"/>
      <sheetName val="dasar G13"/>
      <sheetName val="CA"/>
      <sheetName val="2131 YTD 2003 HKD TP Formatted"/>
      <sheetName val="Nominals"/>
      <sheetName val="NERACA"/>
      <sheetName val="Lamp-14(Manajemen)"/>
      <sheetName val="BUDGET_1999"/>
      <sheetName val="Bank Rec"/>
      <sheetName val="Op AP"/>
      <sheetName val="1001 Op"/>
      <sheetName val="1002 Cap"/>
      <sheetName val="1003 BNI"/>
      <sheetName val="1005 Amro"/>
      <sheetName val="1007 kas"/>
      <sheetName val="JV"/>
      <sheetName val="FA"/>
      <sheetName val="Bank_Rec"/>
      <sheetName val="Op_AP"/>
      <sheetName val="1001_Op"/>
      <sheetName val="1002_Cap"/>
      <sheetName val="1003_BNI"/>
      <sheetName val="1005_Amro"/>
      <sheetName val="1007_kas"/>
      <sheetName val="1.Rollfwd"/>
      <sheetName val="20-25-MAR"/>
      <sheetName val="12"/>
      <sheetName val="9608"/>
      <sheetName val="HPP"/>
      <sheetName val="Format Report-for analysis only"/>
      <sheetName val="U.P"/>
      <sheetName val="CIP_USD"/>
      <sheetName val="121-PBC"/>
      <sheetName val="161-PBC"/>
      <sheetName val="Employment Benefits"/>
      <sheetName val="R Lead"/>
      <sheetName val="NRC"/>
      <sheetName val="WK Local"/>
      <sheetName val="FISIK RAB 2000"/>
      <sheetName val="A.4.1"/>
      <sheetName val="PDPC0908"/>
      <sheetName val="Data Sheet"/>
      <sheetName val="TEMP"/>
      <sheetName val=" WP SPT 2012 - 23.04.2013.xlsx"/>
      <sheetName val="Petty cash Mei 15"/>
      <sheetName val="KKAGS06"/>
      <sheetName val="AR"/>
      <sheetName val="Cover Sheet"/>
      <sheetName val="PROV RETIREMENT"/>
      <sheetName val="menu"/>
      <sheetName val="RWP 33"/>
      <sheetName val="実績"/>
      <sheetName val="Penjelasan_Neraca1"/>
      <sheetName val="Perbandingan_Neraca1"/>
      <sheetName val="_Neraca_1"/>
      <sheetName val="_RL1"/>
      <sheetName val="Daftar_Isi1"/>
      <sheetName val="Laba_ditahan1"/>
      <sheetName val="A_Tetap1"/>
      <sheetName val="Penjelasan_Piutang_LAin-lain1"/>
      <sheetName val="Penjelasan_HPP1"/>
      <sheetName val="Pendapatan_dan_biaya_lain-lain1"/>
      <sheetName val="Beban_Eksplotasi_Langsung1"/>
      <sheetName val="B_Penjualan1"/>
      <sheetName val="Rekap_BI_umum_&amp;_adm1"/>
      <sheetName val="Tunjangan_Karyawan1"/>
      <sheetName val="Alat_Tulis1"/>
      <sheetName val="Sewa_Kantor1"/>
      <sheetName val="Perawatan_Kantor1"/>
      <sheetName val="Pemeliharaan_Kendaraan1"/>
      <sheetName val="Perjalanan_Dinas1"/>
      <sheetName val="Tenaga_Ahli1"/>
      <sheetName val="Iuran_dan_Iklan1"/>
      <sheetName val="Penyusutan_Inventaris1"/>
      <sheetName val="Amortisasi_Pra_Operasi1"/>
      <sheetName val="B_Adm_bank1"/>
      <sheetName val="Jamuan_&amp;_Sumbangan1"/>
      <sheetName val="Penyusutan_Kendaraan1"/>
      <sheetName val="Bunga_Leasing1"/>
      <sheetName val="Beban_Pajak1"/>
      <sheetName val="Pendapatan_bunga1"/>
      <sheetName val="RL_Penjualan_aktiva1"/>
      <sheetName val="Selisih_kurs1"/>
      <sheetName val="Piutang_Karyawan1"/>
      <sheetName val="Wesel_Tagih1"/>
      <sheetName val="Piutang_Usaha1"/>
      <sheetName val="Piutang_Afiliasi1"/>
      <sheetName val="Uang_Muka1"/>
      <sheetName val="Biaya_Pra_Operasi1"/>
      <sheetName val="Pajak_Dibayar_Di_Muka1"/>
      <sheetName val="Biaya_Dibayar_Di_muka1"/>
      <sheetName val="Rekap_Aktiva1"/>
      <sheetName val="Hutang_Usaha1"/>
      <sheetName val="Hutang_Pajak1"/>
      <sheetName val="Hutang_Afiliasi_dan_Hutang_lai1"/>
      <sheetName val="Hutang_Pemegang_Saham1"/>
      <sheetName val="Biaya_YMH_dibayar1"/>
      <sheetName val="OthAsset_roll1"/>
      <sheetName val="Danamon_LK1"/>
      <sheetName val="2001_Employee_roster1"/>
      <sheetName val="Permanent_info1"/>
      <sheetName val="VAT_out1"/>
      <sheetName val="DATA_WP1"/>
      <sheetName val="Journal_Template1"/>
      <sheetName val="วงเครดิต_31"/>
      <sheetName val="Bal_Sheet"/>
      <sheetName val="Income_Statement1"/>
      <sheetName val="A_4_21"/>
      <sheetName val="fr_BS1"/>
      <sheetName val="SL1006_(VLS)"/>
      <sheetName val="Notes_to_BS1"/>
      <sheetName val="TAX_LIST"/>
      <sheetName val="Cost-Price_for_IPIS_Euro"/>
      <sheetName val="Interbank_detail"/>
      <sheetName val="FS_-_US$"/>
      <sheetName val="Office_Equipment11"/>
      <sheetName val="FE-1770_P11"/>
      <sheetName val="Rekap_kuantitatif1"/>
      <sheetName val="purchase_adv"/>
      <sheetName val="C_Section"/>
      <sheetName val="Bal_1997-1998"/>
      <sheetName val="FE-1771$_P1"/>
      <sheetName val="K_2_1"/>
      <sheetName val="Client_Aje"/>
      <sheetName val="Input_Sheet"/>
      <sheetName val="Actual_&amp;_Valuation_by_PY"/>
      <sheetName val="Table_5"/>
      <sheetName val="AR_EXPORT"/>
      <sheetName val="OT_Feb_08"/>
      <sheetName val="Curr_list"/>
      <sheetName val="Soc_cov"/>
      <sheetName val="Difference_Cons"/>
      <sheetName val="File_references"/>
      <sheetName val="analisa_L-K"/>
      <sheetName val="CORPDIV_-_Summary"/>
      <sheetName val="BS2_1"/>
      <sheetName val="BS3_5"/>
      <sheetName val="BS2_4"/>
      <sheetName val="BS_4"/>
      <sheetName val="SMP97_Laporan_Keuangan2"/>
      <sheetName val="JAN_2001"/>
      <sheetName val="ocean_voyage"/>
      <sheetName val="02-Ikhtisar_Keuangan-1&amp;2-i"/>
      <sheetName val="Detail_accrue"/>
      <sheetName val="Cash_&amp;_Cash_Equivalent"/>
      <sheetName val="Trade_Receivable"/>
      <sheetName val="Prepayment_and_other_AR"/>
      <sheetName val="Due_from_Relpar"/>
      <sheetName val="Fixed_Asset"/>
      <sheetName val="Trade_Payable"/>
      <sheetName val="Advance_from_customer"/>
      <sheetName val="Due_to_Relpar"/>
      <sheetName val="Other_Payable"/>
      <sheetName val="Accrued_expense"/>
      <sheetName val="Perfomance_Bond"/>
      <sheetName val="Employee_Benefit_Obligation_"/>
      <sheetName val="Other_Income"/>
      <sheetName val="NO_FAKTUR"/>
      <sheetName val="General_Info"/>
      <sheetName val="t"/>
      <sheetName val="Analisa"/>
      <sheetName val="TBJakarta"/>
      <sheetName val="TBKalimantan"/>
      <sheetName val="July"/>
      <sheetName val="Asumsi"/>
      <sheetName val="Other charges (income)"/>
      <sheetName val="TARIP"/>
      <sheetName val="Lookup2"/>
      <sheetName val="A-HC"/>
      <sheetName val="Fill this out first___"/>
      <sheetName val="A9 - Fair Value"/>
      <sheetName val="BS"/>
      <sheetName val="PC-1"/>
      <sheetName val="CIP"/>
      <sheetName val="YAKUIN"/>
      <sheetName val="margin nbbm"/>
      <sheetName val="Grandtotals"/>
      <sheetName val="Jurnal"/>
      <sheetName val="Total_Cost"/>
      <sheetName val="412"/>
      <sheetName val="Account Code"/>
      <sheetName val="A1-B ASSET"/>
      <sheetName val="A1-B ASSETS"/>
      <sheetName val="Invoice"/>
      <sheetName val="CIVIC 1.7L(7ｶ国MA輸出)GKN同一"/>
      <sheetName val="CONSOL"/>
      <sheetName val="Input"/>
      <sheetName val="TABEL"/>
      <sheetName val="PEGAWAI"/>
      <sheetName val="BAG_2"/>
      <sheetName val="Ass_Planting"/>
      <sheetName val="P-05"/>
      <sheetName val="BBM-03"/>
      <sheetName val="Para_Assumption"/>
      <sheetName val="mu"/>
      <sheetName val="Calculation"/>
      <sheetName val="OPNAME GOOD STOCK"/>
      <sheetName val="OPNAME SALES"/>
      <sheetName val="acc"/>
      <sheetName val="PL (MONTHLY)"/>
      <sheetName val=".2 Fixed Asset Movement"/>
      <sheetName val="DbRp"/>
      <sheetName val="F1771-V"/>
      <sheetName val="Penjelasan_Neraca2"/>
      <sheetName val="Perbandingan_Neraca2"/>
      <sheetName val="_Neraca_2"/>
      <sheetName val="_RL2"/>
      <sheetName val="Daftar_Isi2"/>
      <sheetName val="Laba_ditahan2"/>
      <sheetName val="A_Tetap2"/>
      <sheetName val="Penjelasan_Piutang_LAin-lain2"/>
      <sheetName val="Penjelasan_HPP2"/>
      <sheetName val="Pendapatan_dan_biaya_lain-lain2"/>
      <sheetName val="Beban_Eksplotasi_Langsung2"/>
      <sheetName val="B_Penjualan2"/>
      <sheetName val="Rekap_BI_umum_&amp;_adm2"/>
      <sheetName val="Tunjangan_Karyawan2"/>
      <sheetName val="Alat_Tulis2"/>
      <sheetName val="Sewa_Kantor2"/>
      <sheetName val="Perawatan_Kantor2"/>
      <sheetName val="Pemeliharaan_Kendaraan2"/>
      <sheetName val="Perjalanan_Dinas2"/>
      <sheetName val="Tenaga_Ahli2"/>
      <sheetName val="Iuran_dan_Iklan2"/>
      <sheetName val="Penyusutan_Inventaris2"/>
      <sheetName val="Amortisasi_Pra_Operasi2"/>
      <sheetName val="B_Adm_bank2"/>
      <sheetName val="Jamuan_&amp;_Sumbangan2"/>
      <sheetName val="Penyusutan_Kendaraan2"/>
      <sheetName val="Bunga_Leasing2"/>
      <sheetName val="Beban_Pajak2"/>
      <sheetName val="Pendapatan_bunga2"/>
      <sheetName val="RL_Penjualan_aktiva2"/>
      <sheetName val="Selisih_kurs2"/>
      <sheetName val="Piutang_Karyawan2"/>
      <sheetName val="Wesel_Tagih2"/>
      <sheetName val="Piutang_Usaha2"/>
      <sheetName val="Piutang_Afiliasi2"/>
      <sheetName val="Uang_Muka2"/>
      <sheetName val="Biaya_Pra_Operasi2"/>
      <sheetName val="Pajak_Dibayar_Di_Muka2"/>
      <sheetName val="Biaya_Dibayar_Di_muka2"/>
      <sheetName val="Rekap_Aktiva2"/>
      <sheetName val="Hutang_Usaha2"/>
      <sheetName val="Hutang_Pajak2"/>
      <sheetName val="Hutang_Afiliasi_dan_Hutang_lai2"/>
      <sheetName val="Hutang_Pemegang_Saham2"/>
      <sheetName val="Biaya_YMH_dibayar2"/>
      <sheetName val="OthAsset_roll2"/>
      <sheetName val="Danamon_LK2"/>
      <sheetName val="2001_Employee_roster2"/>
      <sheetName val="Permanent_info2"/>
      <sheetName val="VAT_out2"/>
      <sheetName val="DATA_WP2"/>
      <sheetName val="Journal_Template2"/>
      <sheetName val="วงเครดิต_32"/>
      <sheetName val="Bal_Sheet1"/>
      <sheetName val="Income_Statement2"/>
      <sheetName val="A_4_22"/>
      <sheetName val="fr_BS2"/>
      <sheetName val="SL1006_(VLS)1"/>
      <sheetName val="Notes_to_BS2"/>
      <sheetName val="TAX_LIST1"/>
      <sheetName val="Cost-Price_for_IPIS_Euro1"/>
      <sheetName val="Interbank_detail1"/>
      <sheetName val="FS_-_US$1"/>
      <sheetName val="Office_Equipment12"/>
      <sheetName val="FE-1770_P12"/>
      <sheetName val="Rekap_kuantitatif2"/>
      <sheetName val="purchase_adv1"/>
      <sheetName val="C_Section1"/>
      <sheetName val="Bal_1997-19981"/>
      <sheetName val="FE-1771$_P11"/>
      <sheetName val="K_2_11"/>
      <sheetName val="Client_Aje1"/>
      <sheetName val="Input_Sheet1"/>
      <sheetName val="Actual_&amp;_Valuation_by_PY1"/>
      <sheetName val="Table_51"/>
      <sheetName val="AR_EXPORT1"/>
      <sheetName val="OT_Feb_081"/>
      <sheetName val="Curr_list1"/>
      <sheetName val="Soc_cov1"/>
      <sheetName val="Difference_Cons1"/>
      <sheetName val="File_references1"/>
      <sheetName val="analisa_L-K1"/>
      <sheetName val="CORPDIV_-_Summary1"/>
      <sheetName val="BS2_11"/>
      <sheetName val="BS3_51"/>
      <sheetName val="BS2_41"/>
      <sheetName val="BS_41"/>
      <sheetName val="SMP97_Laporan_Keuangan21"/>
      <sheetName val="JAN_20011"/>
      <sheetName val="ocean_voyage1"/>
      <sheetName val="02-Ikhtisar_Keuangan-1&amp;2-i1"/>
      <sheetName val="Detail_accrue1"/>
      <sheetName val="Cash_&amp;_Cash_Equivalent1"/>
      <sheetName val="Trade_Receivable1"/>
      <sheetName val="Prepayment_and_other_AR1"/>
      <sheetName val="Due_from_Relpar1"/>
      <sheetName val="Fixed_Asset1"/>
      <sheetName val="Trade_Payable1"/>
      <sheetName val="Advance_from_customer1"/>
      <sheetName val="Due_to_Relpar1"/>
      <sheetName val="Other_Payable1"/>
      <sheetName val="Accrued_expense1"/>
      <sheetName val="Perfomance_Bond1"/>
      <sheetName val="Employee_Benefit_Obligation_1"/>
      <sheetName val="Other_Income1"/>
      <sheetName val="NO_FAKTUR1"/>
      <sheetName val="General_Info1"/>
      <sheetName val="TS-DM-ITEM_"/>
      <sheetName val="Jun_98"/>
      <sheetName val="PL"/>
      <sheetName val="feb"/>
      <sheetName val="Jan"/>
      <sheetName val="Mar"/>
      <sheetName val="Transfer"/>
      <sheetName val="Stock FG"/>
      <sheetName val="tkpp"/>
      <sheetName val="COA"/>
      <sheetName val="인건비"/>
      <sheetName val="5614.a Factory Machinery"/>
      <sheetName val="5614.b Diesel "/>
      <sheetName val="5614.c Factory Equipment"/>
      <sheetName val="5614.C Coal Boiler"/>
      <sheetName val="Facilities"/>
      <sheetName val="Coal Boiler"/>
      <sheetName val="Fact Truck"/>
      <sheetName val="TBM"/>
      <sheetName val="5313 Test Allowance (aging)"/>
      <sheetName val="Pain data"/>
      <sheetName val="Support Data"/>
      <sheetName val="Kewajiban Lainnya"/>
      <sheetName val="SBM"/>
      <sheetName val="Meka"/>
      <sheetName val="NTM"/>
      <sheetName val="Tabelle2"/>
      <sheetName val="2005"/>
      <sheetName val="recl JV437"/>
      <sheetName val="Assump"/>
      <sheetName val="BSR Control Sheet"/>
      <sheetName val="102211"/>
      <sheetName val="Master Trial Balance"/>
      <sheetName val="P&amp;L Review"/>
      <sheetName val="Master File"/>
      <sheetName val="Mar 17 TB"/>
      <sheetName val="Feb 17 TB"/>
      <sheetName val="Jan 17 TB"/>
      <sheetName val="Dec 16 TB"/>
      <sheetName val="102212"/>
      <sheetName val="Bank 78051EUR"/>
      <sheetName val="AR subledger"/>
      <sheetName val="AR subledger backup"/>
      <sheetName val="119370"/>
      <sheetName val="119390"/>
      <sheetName val="119710"/>
      <sheetName val="119710 Backup"/>
      <sheetName val="125110"/>
      <sheetName val="126110"/>
      <sheetName val="125115"/>
      <sheetName val="128170"/>
      <sheetName val="128170 - support"/>
      <sheetName val="128190"/>
      <sheetName val="131110"/>
      <sheetName val="132710"/>
      <sheetName val="132730"/>
      <sheetName val="134330"/>
      <sheetName val="134610"/>
      <sheetName val="134630"/>
      <sheetName val="134950"/>
      <sheetName val="134951"/>
      <sheetName val="134972"/>
      <sheetName val="136010"/>
      <sheetName val="141110"/>
      <sheetName val="BneWorkBookProperties"/>
      <sheetName val="141130"/>
      <sheetName val="141710"/>
      <sheetName val="144310"/>
      <sheetName val="145330"/>
      <sheetName val="BneLog"/>
      <sheetName val="141610 Backup"/>
      <sheetName val="144320"/>
      <sheetName val="VAT bf Workings"/>
      <sheetName val="147090 Backup"/>
      <sheetName val="147130"/>
      <sheetName val="148990"/>
      <sheetName val="176110"/>
      <sheetName val="181210"/>
      <sheetName val="181220"/>
      <sheetName val="181411"/>
      <sheetName val="MPP0102"/>
      <sheetName val="sepdua"/>
      <sheetName val="CurMonPMAC"/>
      <sheetName val="Acuan"/>
      <sheetName val="WIP2010"/>
      <sheetName val="Facility B1- Principal"/>
      <sheetName val=" BP22A"/>
      <sheetName val="Sheet8"/>
      <sheetName val="Dep. PIT"/>
      <sheetName val="F.A. Movement"/>
      <sheetName val="DropDowns"/>
      <sheetName val="Norma_HK"/>
      <sheetName val="CAF 2005"/>
      <sheetName val="Lead-dm"/>
      <sheetName val="189930"/>
      <sheetName val="181711"/>
      <sheetName val="147093"/>
      <sheetName val="Fixed Assets"/>
      <sheetName val="AP subledger"/>
      <sheetName val="Pivot of AP TB_203110"/>
      <sheetName val="AP TB_203110"/>
      <sheetName val="203125"/>
      <sheetName val="203125 Backup"/>
      <sheetName val="203170 Back up"/>
      <sheetName val="203125_2015"/>
      <sheetName val="203126"/>
      <sheetName val="203170"/>
      <sheetName val="203190"/>
      <sheetName val="203190 Backup"/>
      <sheetName val="203195"/>
      <sheetName val="203210"/>
      <sheetName val="203210 Backup"/>
      <sheetName val="203190 Rec"/>
      <sheetName val="203511"/>
      <sheetName val="203512"/>
      <sheetName val="205511"/>
      <sheetName val="205511 Backup"/>
      <sheetName val="205511 TB"/>
      <sheetName val="205541"/>
      <sheetName val="AP Summary"/>
      <sheetName val="205610"/>
      <sheetName val="205630"/>
      <sheetName val="212110"/>
      <sheetName val="212190"/>
      <sheetName val="212191"/>
      <sheetName val="212191 Backup"/>
      <sheetName val="212192"/>
      <sheetName val="212192 Backup"/>
      <sheetName val="212192 Backup_2"/>
      <sheetName val="212370"/>
      <sheetName val="212310"/>
      <sheetName val="212371"/>
      <sheetName val="212431"/>
      <sheetName val="212431 Backup"/>
      <sheetName val="212610"/>
      <sheetName val="212611"/>
      <sheetName val="212613"/>
      <sheetName val="212613 Backup"/>
      <sheetName val="212613 Backup 2"/>
      <sheetName val="212614"/>
      <sheetName val="212632"/>
      <sheetName val="212632 Backup"/>
      <sheetName val="212633"/>
      <sheetName val="212633 - Backup"/>
      <sheetName val="212750"/>
      <sheetName val="235130"/>
      <sheetName val="235820"/>
      <sheetName val="MIP Fringe"/>
      <sheetName val="MIP Bonus"/>
      <sheetName val="244511"/>
      <sheetName val="SIP Fringe"/>
      <sheetName val="SIP Bonus"/>
      <sheetName val="212634"/>
      <sheetName val="212634 - Backup "/>
      <sheetName val="212635"/>
      <sheetName val="212770"/>
      <sheetName val="212790"/>
      <sheetName val="212810"/>
      <sheetName val="212851"/>
      <sheetName val="212851 Backup"/>
      <sheetName val="212852"/>
      <sheetName val="221010"/>
      <sheetName val="221050"/>
      <sheetName val="221050 backup"/>
      <sheetName val="232110"/>
      <sheetName val="232130"/>
      <sheetName val="NETBEHEER"/>
      <sheetName val="NLA revised incl 10y warranty"/>
      <sheetName val="Water warranty calc Sep'16"/>
      <sheetName val="237010"/>
      <sheetName val="Deferred rev Backup2014"/>
      <sheetName val="237030"/>
      <sheetName val="237050"/>
      <sheetName val="237090"/>
      <sheetName val="241011"/>
      <sheetName val="241011 backup"/>
      <sheetName val="244230"/>
      <sheetName val="244230 Backup3"/>
      <sheetName val="244711"/>
      <sheetName val="244711 back up"/>
      <sheetName val="244901"/>
      <sheetName val="245900"/>
      <sheetName val="245900 Backup"/>
      <sheetName val="244902"/>
      <sheetName val="244906"/>
      <sheetName val="273110"/>
      <sheetName val="274210"/>
      <sheetName val="275670"/>
      <sheetName val="307110"/>
      <sheetName val="244901 Backup"/>
      <sheetName val="257010"/>
      <sheetName val="262030"/>
      <sheetName val="262030 Backup"/>
      <sheetName val="268001"/>
      <sheetName val="272130"/>
      <sheetName val="302110"/>
      <sheetName val="302410"/>
      <sheetName val="302530"/>
      <sheetName val="307130"/>
      <sheetName val="307481"/>
      <sheetName val="307491"/>
      <sheetName val="340001"/>
      <sheetName val="Jan 16 TB"/>
      <sheetName val="Feb 16 TB"/>
      <sheetName val="Mar 16 TB"/>
      <sheetName val="Apr 16 TB"/>
      <sheetName val="May 16 TB"/>
      <sheetName val="Jun 16 TB"/>
      <sheetName val="Jul 16 TB"/>
      <sheetName val="Aug 16 TB"/>
      <sheetName val="Dec 15 TB"/>
      <sheetName val="Sep 15 TB"/>
      <sheetName val="Nov 16 TB"/>
      <sheetName val="Oct 16 TB"/>
      <sheetName val="Sep 16 TB"/>
      <sheetName val="128170 Backup"/>
      <sheetName val="Uninvoiced receipts Jan- 17"/>
      <sheetName val="Misc Accruals Report Jan' 17"/>
      <sheetName val="203190 Cost Management blanks"/>
      <sheetName val="302110 Common stock"/>
      <sheetName val="302-430.530 Paid in capital"/>
      <sheetName val="307-110.130.481.491 Retained E"/>
      <sheetName val="523521 Gain Scrap Sale"/>
      <sheetName val="Jun 17 TB"/>
      <sheetName val="May 17 TB"/>
      <sheetName val="128170 - support details"/>
      <sheetName val="132710 - 134610 Inventory"/>
      <sheetName val="Apr 17 TB"/>
      <sheetName val="Safety_2"/>
      <sheetName val="A2.1 CAJE"/>
      <sheetName val="DTCT"/>
      <sheetName val="Data Client"/>
      <sheetName val="Noodles (assumptions)"/>
      <sheetName val="22_July_2010"/>
      <sheetName val="User_Data"/>
      <sheetName val="KKP_01"/>
      <sheetName val="POTO_MAC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BS_Consol"/>
      <sheetName val="PROV_RETIREMENT"/>
      <sheetName val="A300"/>
      <sheetName val="FORMULA"/>
      <sheetName val="DataValidation"/>
      <sheetName val="TB98,oct99&amp;sap99-WPL"/>
      <sheetName val="bre"/>
      <sheetName val="BUT-1"/>
      <sheetName val="HEX-A"/>
      <sheetName val="HEX-E"/>
      <sheetName val="I-BUT"/>
      <sheetName val="RD I-BUT"/>
      <sheetName val="COVER"/>
      <sheetName val="WBS2"/>
      <sheetName val="REV_1702"/>
      <sheetName val="Draft for Review SMG"/>
      <sheetName val="R_Lead"/>
      <sheetName val="WK_Local"/>
      <sheetName val="FISIK_RAB_2000"/>
      <sheetName val="Data_Sheet"/>
      <sheetName val="_WP_SPT_2012_-_23_04_2013_xlsx"/>
      <sheetName val="A_4_1"/>
      <sheetName val="Petty_cash_Mei_15"/>
      <sheetName val="Bal_Sheet2"/>
      <sheetName val="DES_02"/>
      <sheetName val="_BP22A"/>
      <sheetName val="dasar_G13"/>
      <sheetName val="CODE_VENDOR"/>
      <sheetName val="Bank_Rec1"/>
      <sheetName val="Op_AP1"/>
      <sheetName val="1001_Op1"/>
      <sheetName val="1002_Cap1"/>
      <sheetName val="1003_BNI1"/>
      <sheetName val="1005_Amro1"/>
      <sheetName val="1007_kas1"/>
      <sheetName val="1_Rollfwd"/>
      <sheetName val="Format_Report-for_analysis_only"/>
      <sheetName val="U_P"/>
      <sheetName val="Employment_Benefits"/>
      <sheetName val="AA_1_BNI"/>
      <sheetName val="CM_Tgl"/>
      <sheetName val="5610_1-1_TOP"/>
      <sheetName val="Dep__PIT"/>
      <sheetName val="F_A__Movement"/>
      <sheetName val="Cover_Sheet"/>
      <sheetName val="RWP_33"/>
      <sheetName val="Cash_Flow_&amp;_PAJE"/>
      <sheetName val="YR_HITUNG_21_Gross_Up-ASING"/>
      <sheetName val="2131_YTD_2003_HKD_TP_Formatted"/>
      <sheetName val="TOP_"/>
      <sheetName val="_2_Fixed_Asset_Movement"/>
      <sheetName val="Account_Code"/>
      <sheetName val="A1-B_ASSET"/>
      <sheetName val="A1-B_ASSETS"/>
      <sheetName val="CIVIC_1_7L(7ｶ国MA輸出)GKN同一"/>
      <sheetName val="A9_-_Fair_Value"/>
      <sheetName val="OPNAME_GOOD_STOCK"/>
      <sheetName val="OPNAME_SALES"/>
      <sheetName val="PL_(MONTHLY)"/>
      <sheetName val="BP 23"/>
      <sheetName val="FA Fin"/>
      <sheetName val="LOOKUP"/>
      <sheetName val="Factors"/>
      <sheetName val="LPP"/>
      <sheetName val="AGING"/>
      <sheetName val="3. PT. DEM"/>
      <sheetName val="MAIN"/>
      <sheetName val="TBCons KMB04"/>
      <sheetName val="default"/>
      <sheetName val="Kertas kerja dan lap. keuangan"/>
      <sheetName val="N_Saldo"/>
      <sheetName val="A.4.3"/>
      <sheetName val="Zahir - P&amp;L Jan14"/>
      <sheetName val="Zahir - BS Feb14"/>
      <sheetName val="Zahir - BS Jan14"/>
      <sheetName val="NERACA JUL"/>
      <sheetName val="UTR03"/>
      <sheetName val="BRTPTI"/>
      <sheetName val="PSTPTI"/>
      <sheetName val="UTRPTI"/>
      <sheetName val="WALPTI"/>
      <sheetName val="Sheet3"/>
      <sheetName val="JNL"/>
      <sheetName val="Tickmarks"/>
      <sheetName val="Cost Analysis"/>
      <sheetName val="General Analysis"/>
      <sheetName val="Historical"/>
      <sheetName val="BoD"/>
      <sheetName val="Operations"/>
      <sheetName val="Research"/>
      <sheetName val="Ch"/>
      <sheetName val="WACC"/>
      <sheetName val="BSC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>
        <row r="1">
          <cell r="A1" t="str">
            <v>PT SAMUDERA ANDARA PERSADA</v>
          </cell>
        </row>
      </sheetData>
      <sheetData sheetId="417">
        <row r="1">
          <cell r="A1" t="str">
            <v>PT SAMUDERA ANDARA PERSADA</v>
          </cell>
        </row>
      </sheetData>
      <sheetData sheetId="418"/>
      <sheetData sheetId="419">
        <row r="1">
          <cell r="A1" t="str">
            <v>PT SAMUDERA ANDARA PERSADA</v>
          </cell>
        </row>
      </sheetData>
      <sheetData sheetId="420">
        <row r="1">
          <cell r="A1" t="str">
            <v>PT SAMUDERA ANDARA PERSADA</v>
          </cell>
        </row>
      </sheetData>
      <sheetData sheetId="421">
        <row r="1">
          <cell r="A1" t="str">
            <v>PT SAMUDERA ANDARA PERSADA</v>
          </cell>
        </row>
      </sheetData>
      <sheetData sheetId="422">
        <row r="1">
          <cell r="A1" t="str">
            <v>PT SAMUDERA ANDARA PERSADA</v>
          </cell>
        </row>
      </sheetData>
      <sheetData sheetId="423">
        <row r="1">
          <cell r="A1" t="str">
            <v>PT SAMUDERA ANDARA PERSADA</v>
          </cell>
        </row>
      </sheetData>
      <sheetData sheetId="424">
        <row r="1">
          <cell r="A1" t="str">
            <v>PT SAMUDERA ANDARA PERSADA</v>
          </cell>
        </row>
      </sheetData>
      <sheetData sheetId="425"/>
      <sheetData sheetId="426"/>
      <sheetData sheetId="427"/>
      <sheetData sheetId="428"/>
      <sheetData sheetId="429">
        <row r="1">
          <cell r="A1" t="str">
            <v>PT SAMUDERA ANDARA PERSADA</v>
          </cell>
        </row>
      </sheetData>
      <sheetData sheetId="430">
        <row r="1">
          <cell r="A1" t="str">
            <v>PT SAMUDERA ANDARA PERSADA</v>
          </cell>
        </row>
      </sheetData>
      <sheetData sheetId="431"/>
      <sheetData sheetId="432"/>
      <sheetData sheetId="433"/>
      <sheetData sheetId="434"/>
      <sheetData sheetId="435">
        <row r="1">
          <cell r="A1" t="str">
            <v>PT SAMUDERA ANDARA PERSADA</v>
          </cell>
        </row>
      </sheetData>
      <sheetData sheetId="436">
        <row r="1">
          <cell r="A1" t="str">
            <v>PT SAMUDERA ANDARA PERSADA</v>
          </cell>
        </row>
      </sheetData>
      <sheetData sheetId="437"/>
      <sheetData sheetId="438">
        <row r="1">
          <cell r="A1" t="str">
            <v>PT SAMUDERA ANDARA PERSADA</v>
          </cell>
        </row>
      </sheetData>
      <sheetData sheetId="439">
        <row r="1">
          <cell r="A1" t="str">
            <v>PT SAMUDERA ANDARA PERSADA</v>
          </cell>
        </row>
      </sheetData>
      <sheetData sheetId="440">
        <row r="1">
          <cell r="A1" t="str">
            <v>PT SAMUDERA ANDARA PERSADA</v>
          </cell>
        </row>
      </sheetData>
      <sheetData sheetId="441">
        <row r="1">
          <cell r="A1" t="str">
            <v>PT SAMUDERA ANDARA PERSADA</v>
          </cell>
        </row>
      </sheetData>
      <sheetData sheetId="442">
        <row r="1">
          <cell r="A1" t="str">
            <v>PT SAMUDERA ANDARA PERSADA</v>
          </cell>
        </row>
      </sheetData>
      <sheetData sheetId="443">
        <row r="1">
          <cell r="A1" t="str">
            <v>PT SAMUDERA ANDARA PERSADA</v>
          </cell>
        </row>
      </sheetData>
      <sheetData sheetId="444"/>
      <sheetData sheetId="445"/>
      <sheetData sheetId="446"/>
      <sheetData sheetId="447"/>
      <sheetData sheetId="448">
        <row r="1">
          <cell r="A1" t="str">
            <v>PT SAMUDERA ANDARA PERSADA</v>
          </cell>
        </row>
      </sheetData>
      <sheetData sheetId="449">
        <row r="1">
          <cell r="A1" t="str">
            <v>PT SAMUDERA ANDARA PERSADA</v>
          </cell>
        </row>
      </sheetData>
      <sheetData sheetId="450">
        <row r="1">
          <cell r="A1" t="str">
            <v>PT SAMUDERA ANDARA PERSADA</v>
          </cell>
        </row>
      </sheetData>
      <sheetData sheetId="451">
        <row r="1">
          <cell r="A1" t="str">
            <v>PT SAMUDERA ANDARA PERSADA</v>
          </cell>
        </row>
      </sheetData>
      <sheetData sheetId="452">
        <row r="1">
          <cell r="A1" t="str">
            <v>PT SAMUDERA ANDARA PERSADA</v>
          </cell>
        </row>
      </sheetData>
      <sheetData sheetId="453">
        <row r="1">
          <cell r="A1" t="str">
            <v>PT SAMUDERA ANDARA PERSADA</v>
          </cell>
        </row>
      </sheetData>
      <sheetData sheetId="454">
        <row r="1">
          <cell r="A1" t="str">
            <v>PT SAMUDERA ANDARA PERSADA</v>
          </cell>
        </row>
      </sheetData>
      <sheetData sheetId="455">
        <row r="1">
          <cell r="A1" t="str">
            <v>PT SAMUDERA ANDARA PERSADA</v>
          </cell>
        </row>
      </sheetData>
      <sheetData sheetId="456">
        <row r="1">
          <cell r="A1" t="str">
            <v>PT SAMUDERA ANDARA PERSADA</v>
          </cell>
        </row>
      </sheetData>
      <sheetData sheetId="457">
        <row r="1">
          <cell r="A1" t="str">
            <v>PT SAMUDERA ANDARA PERSADA</v>
          </cell>
        </row>
      </sheetData>
      <sheetData sheetId="458"/>
      <sheetData sheetId="459">
        <row r="1">
          <cell r="A1" t="str">
            <v>PT SAMUDERA ANDARA PERSADA</v>
          </cell>
        </row>
      </sheetData>
      <sheetData sheetId="460">
        <row r="1">
          <cell r="A1" t="str">
            <v>PT SAMUDERA ANDARA PERSADA</v>
          </cell>
        </row>
      </sheetData>
      <sheetData sheetId="461"/>
      <sheetData sheetId="462">
        <row r="1">
          <cell r="A1" t="str">
            <v>PT SAMUDERA ANDARA PERSADA</v>
          </cell>
        </row>
      </sheetData>
      <sheetData sheetId="463">
        <row r="1">
          <cell r="A1" t="str">
            <v>PT SAMUDERA ANDARA PERSADA</v>
          </cell>
        </row>
      </sheetData>
      <sheetData sheetId="464">
        <row r="1">
          <cell r="A1" t="str">
            <v>PT SAMUDERA ANDARA PERSADA</v>
          </cell>
        </row>
      </sheetData>
      <sheetData sheetId="465">
        <row r="1">
          <cell r="A1" t="str">
            <v>PT SAMUDERA ANDARA PERSADA</v>
          </cell>
        </row>
      </sheetData>
      <sheetData sheetId="466">
        <row r="1">
          <cell r="A1" t="str">
            <v>PT SAMUDERA ANDARA PERSADA</v>
          </cell>
        </row>
      </sheetData>
      <sheetData sheetId="467">
        <row r="1">
          <cell r="A1" t="str">
            <v>PT SAMUDERA ANDARA PERSADA</v>
          </cell>
        </row>
      </sheetData>
      <sheetData sheetId="468">
        <row r="1">
          <cell r="A1" t="str">
            <v>PT SAMUDERA ANDARA PERSADA</v>
          </cell>
        </row>
      </sheetData>
      <sheetData sheetId="469">
        <row r="1">
          <cell r="A1" t="str">
            <v>PT SAMUDERA ANDARA PERSADA</v>
          </cell>
        </row>
      </sheetData>
      <sheetData sheetId="470"/>
      <sheetData sheetId="471"/>
      <sheetData sheetId="472"/>
      <sheetData sheetId="473">
        <row r="1">
          <cell r="A1" t="str">
            <v>PT SAMUDERA ANDARA PERSADA</v>
          </cell>
        </row>
      </sheetData>
      <sheetData sheetId="474"/>
      <sheetData sheetId="475">
        <row r="1">
          <cell r="A1" t="str">
            <v>PT SAMUDERA ANDARA PERSADA</v>
          </cell>
        </row>
      </sheetData>
      <sheetData sheetId="476"/>
      <sheetData sheetId="477">
        <row r="1">
          <cell r="A1" t="str">
            <v>PT SAMUDERA ANDARA PERSADA</v>
          </cell>
        </row>
      </sheetData>
      <sheetData sheetId="478">
        <row r="1">
          <cell r="A1" t="str">
            <v>PT SAMUDERA ANDARA PERSADA</v>
          </cell>
        </row>
      </sheetData>
      <sheetData sheetId="479">
        <row r="1">
          <cell r="A1" t="str">
            <v>PT SAMUDERA ANDARA PERSADA</v>
          </cell>
        </row>
      </sheetData>
      <sheetData sheetId="480">
        <row r="1">
          <cell r="A1" t="str">
            <v>PT SAMUDERA ANDARA PERSADA</v>
          </cell>
        </row>
      </sheetData>
      <sheetData sheetId="481"/>
      <sheetData sheetId="482"/>
      <sheetData sheetId="483">
        <row r="1">
          <cell r="A1" t="str">
            <v>PT SAMUDERA ANDARA PERSADA</v>
          </cell>
        </row>
      </sheetData>
      <sheetData sheetId="484"/>
      <sheetData sheetId="485"/>
      <sheetData sheetId="486">
        <row r="1">
          <cell r="A1" t="str">
            <v>PT SAMUDERA ANDARA PERSADA</v>
          </cell>
        </row>
      </sheetData>
      <sheetData sheetId="487">
        <row r="1">
          <cell r="A1" t="str">
            <v>PT SAMUDERA ANDARA PERSADA</v>
          </cell>
        </row>
      </sheetData>
      <sheetData sheetId="488">
        <row r="1">
          <cell r="A1" t="str">
            <v>PT SAMUDERA ANDARA PERSADA</v>
          </cell>
        </row>
      </sheetData>
      <sheetData sheetId="489">
        <row r="1">
          <cell r="A1" t="str">
            <v>PT SAMUDERA ANDARA PERSADA</v>
          </cell>
        </row>
      </sheetData>
      <sheetData sheetId="490"/>
      <sheetData sheetId="491">
        <row r="1">
          <cell r="A1" t="str">
            <v>PT SAMUDERA ANDARA PERSADA</v>
          </cell>
        </row>
      </sheetData>
      <sheetData sheetId="492">
        <row r="1">
          <cell r="A1" t="str">
            <v>PT SAMUDERA ANDARA PERSADA</v>
          </cell>
        </row>
      </sheetData>
      <sheetData sheetId="493">
        <row r="1">
          <cell r="A1" t="str">
            <v>PT SAMUDERA ANDARA PERSADA</v>
          </cell>
        </row>
      </sheetData>
      <sheetData sheetId="494">
        <row r="1">
          <cell r="A1" t="str">
            <v>PT SAMUDERA ANDARA PERSADA</v>
          </cell>
        </row>
      </sheetData>
      <sheetData sheetId="495"/>
      <sheetData sheetId="496">
        <row r="1">
          <cell r="A1" t="str">
            <v>PT SAMUDERA ANDARA PERSADA</v>
          </cell>
        </row>
      </sheetData>
      <sheetData sheetId="497"/>
      <sheetData sheetId="498">
        <row r="1">
          <cell r="A1" t="str">
            <v>PT SAMUDERA ANDARA PERSADA</v>
          </cell>
        </row>
      </sheetData>
      <sheetData sheetId="499"/>
      <sheetData sheetId="500">
        <row r="1">
          <cell r="A1" t="str">
            <v>PT SAMUDERA ANDARA PERSADA</v>
          </cell>
        </row>
      </sheetData>
      <sheetData sheetId="501">
        <row r="1">
          <cell r="A1" t="str">
            <v>PT SAMUDERA ANDARA PERSADA</v>
          </cell>
        </row>
      </sheetData>
      <sheetData sheetId="502">
        <row r="1">
          <cell r="A1" t="str">
            <v>PT SAMUDERA ANDARA PERSADA</v>
          </cell>
        </row>
      </sheetData>
      <sheetData sheetId="503">
        <row r="1">
          <cell r="A1" t="str">
            <v>PT SAMUDERA ANDARA PERSADA</v>
          </cell>
        </row>
      </sheetData>
      <sheetData sheetId="504"/>
      <sheetData sheetId="505"/>
      <sheetData sheetId="506">
        <row r="1">
          <cell r="A1" t="str">
            <v>PT SAMUDERA ANDARA PERSADA</v>
          </cell>
        </row>
      </sheetData>
      <sheetData sheetId="507"/>
      <sheetData sheetId="508"/>
      <sheetData sheetId="509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/>
      <sheetData sheetId="538"/>
      <sheetData sheetId="539" refreshError="1"/>
      <sheetData sheetId="540" refreshError="1"/>
      <sheetData sheetId="541" refreshError="1"/>
      <sheetData sheetId="542" refreshError="1"/>
      <sheetData sheetId="543"/>
      <sheetData sheetId="544"/>
      <sheetData sheetId="545"/>
      <sheetData sheetId="546"/>
      <sheetData sheetId="547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>
        <row r="1">
          <cell r="A1" t="str">
            <v>PT SAMUDERA ANDARA PERSADA</v>
          </cell>
        </row>
      </sheetData>
      <sheetData sheetId="556">
        <row r="1">
          <cell r="A1" t="str">
            <v>PT SAMUDERA ANDARA PERSADA</v>
          </cell>
        </row>
      </sheetData>
      <sheetData sheetId="557">
        <row r="1">
          <cell r="A1" t="str">
            <v>PT SAMUDERA ANDARA PERSADA</v>
          </cell>
        </row>
      </sheetData>
      <sheetData sheetId="558">
        <row r="1">
          <cell r="A1" t="str">
            <v>PT SAMUDERA ANDARA PERSADA</v>
          </cell>
        </row>
      </sheetData>
      <sheetData sheetId="559">
        <row r="1">
          <cell r="A1" t="str">
            <v>PT SAMUDERA ANDARA PERSADA</v>
          </cell>
        </row>
      </sheetData>
      <sheetData sheetId="560">
        <row r="1">
          <cell r="A1" t="str">
            <v>PT SAMUDERA ANDARA PERSADA</v>
          </cell>
        </row>
      </sheetData>
      <sheetData sheetId="561">
        <row r="1">
          <cell r="A1" t="str">
            <v>PT SAMUDERA ANDARA PERSADA</v>
          </cell>
        </row>
      </sheetData>
      <sheetData sheetId="562">
        <row r="1">
          <cell r="A1" t="str">
            <v>PT SAMUDERA ANDARA PERSADA</v>
          </cell>
        </row>
      </sheetData>
      <sheetData sheetId="563">
        <row r="1">
          <cell r="A1" t="str">
            <v>PT SAMUDERA ANDARA PERSADA</v>
          </cell>
        </row>
      </sheetData>
      <sheetData sheetId="564">
        <row r="1">
          <cell r="A1" t="str">
            <v>PT SAMUDERA ANDARA PERSADA</v>
          </cell>
        </row>
      </sheetData>
      <sheetData sheetId="565">
        <row r="1">
          <cell r="A1" t="str">
            <v>PT SAMUDERA ANDARA PERSADA</v>
          </cell>
        </row>
      </sheetData>
      <sheetData sheetId="566">
        <row r="1">
          <cell r="A1" t="str">
            <v>PT SAMUDERA ANDARA PERSADA</v>
          </cell>
        </row>
      </sheetData>
      <sheetData sheetId="567">
        <row r="1">
          <cell r="A1" t="str">
            <v>PT SAMUDERA ANDARA PERSADA</v>
          </cell>
        </row>
      </sheetData>
      <sheetData sheetId="568">
        <row r="1">
          <cell r="A1" t="str">
            <v>PT SAMUDERA ANDARA PERSADA</v>
          </cell>
        </row>
      </sheetData>
      <sheetData sheetId="569">
        <row r="1">
          <cell r="A1" t="str">
            <v>PT SAMUDERA ANDARA PERSADA</v>
          </cell>
        </row>
      </sheetData>
      <sheetData sheetId="570">
        <row r="1">
          <cell r="A1" t="str">
            <v>PT SAMUDERA ANDARA PERSADA</v>
          </cell>
        </row>
      </sheetData>
      <sheetData sheetId="571">
        <row r="1">
          <cell r="A1" t="str">
            <v>PT SAMUDERA ANDARA PERSADA</v>
          </cell>
        </row>
      </sheetData>
      <sheetData sheetId="572">
        <row r="1">
          <cell r="A1" t="str">
            <v>PT SAMUDERA ANDARA PERSADA</v>
          </cell>
        </row>
      </sheetData>
      <sheetData sheetId="573">
        <row r="1">
          <cell r="A1" t="str">
            <v>PT SAMUDERA ANDARA PERSADA</v>
          </cell>
        </row>
      </sheetData>
      <sheetData sheetId="574">
        <row r="1">
          <cell r="A1" t="str">
            <v>PT SAMUDERA ANDARA PERSADA</v>
          </cell>
        </row>
      </sheetData>
      <sheetData sheetId="575">
        <row r="1">
          <cell r="A1" t="str">
            <v>PT SAMUDERA ANDARA PERSADA</v>
          </cell>
        </row>
      </sheetData>
      <sheetData sheetId="576">
        <row r="1">
          <cell r="A1" t="str">
            <v>PT SAMUDERA ANDARA PERSADA</v>
          </cell>
        </row>
      </sheetData>
      <sheetData sheetId="577">
        <row r="1">
          <cell r="A1" t="str">
            <v>PT SAMUDERA ANDARA PERSADA</v>
          </cell>
        </row>
      </sheetData>
      <sheetData sheetId="578">
        <row r="1">
          <cell r="A1" t="str">
            <v>PT SAMUDERA ANDARA PERSADA</v>
          </cell>
        </row>
      </sheetData>
      <sheetData sheetId="579">
        <row r="1">
          <cell r="A1" t="str">
            <v>PT SAMUDERA ANDARA PERSADA</v>
          </cell>
        </row>
      </sheetData>
      <sheetData sheetId="580">
        <row r="1">
          <cell r="A1" t="str">
            <v>PT SAMUDERA ANDARA PERSADA</v>
          </cell>
        </row>
      </sheetData>
      <sheetData sheetId="581">
        <row r="1">
          <cell r="A1" t="str">
            <v>PT SAMUDERA ANDARA PERSADA</v>
          </cell>
        </row>
      </sheetData>
      <sheetData sheetId="582">
        <row r="1">
          <cell r="A1" t="str">
            <v>PT SAMUDERA ANDARA PERSADA</v>
          </cell>
        </row>
      </sheetData>
      <sheetData sheetId="583">
        <row r="1">
          <cell r="A1" t="str">
            <v>PT SAMUDERA ANDARA PERSADA</v>
          </cell>
        </row>
      </sheetData>
      <sheetData sheetId="584">
        <row r="1">
          <cell r="A1" t="str">
            <v>PT SAMUDERA ANDARA PERSADA</v>
          </cell>
        </row>
      </sheetData>
      <sheetData sheetId="585">
        <row r="1">
          <cell r="A1" t="str">
            <v>PT SAMUDERA ANDARA PERSADA</v>
          </cell>
        </row>
      </sheetData>
      <sheetData sheetId="586">
        <row r="1">
          <cell r="A1" t="str">
            <v>PT SAMUDERA ANDARA PERSADA</v>
          </cell>
        </row>
      </sheetData>
      <sheetData sheetId="587">
        <row r="1">
          <cell r="A1" t="str">
            <v>PT SAMUDERA ANDARA PERSADA</v>
          </cell>
        </row>
      </sheetData>
      <sheetData sheetId="588">
        <row r="1">
          <cell r="A1" t="str">
            <v>PT SAMUDERA ANDARA PERSADA</v>
          </cell>
        </row>
      </sheetData>
      <sheetData sheetId="589">
        <row r="1">
          <cell r="A1" t="str">
            <v>PT SAMUDERA ANDARA PERSADA</v>
          </cell>
        </row>
      </sheetData>
      <sheetData sheetId="590">
        <row r="1">
          <cell r="A1" t="str">
            <v>PT SAMUDERA ANDARA PERSADA</v>
          </cell>
        </row>
      </sheetData>
      <sheetData sheetId="591">
        <row r="1">
          <cell r="A1" t="str">
            <v>PT SAMUDERA ANDARA PERSADA</v>
          </cell>
        </row>
      </sheetData>
      <sheetData sheetId="592">
        <row r="1">
          <cell r="A1" t="str">
            <v>PT SAMUDERA ANDARA PERSADA</v>
          </cell>
        </row>
      </sheetData>
      <sheetData sheetId="593">
        <row r="1">
          <cell r="A1" t="str">
            <v>PT SAMUDERA ANDARA PERSADA</v>
          </cell>
        </row>
      </sheetData>
      <sheetData sheetId="594">
        <row r="1">
          <cell r="A1" t="str">
            <v>PT SAMUDERA ANDARA PERSADA</v>
          </cell>
        </row>
      </sheetData>
      <sheetData sheetId="595">
        <row r="1">
          <cell r="A1" t="str">
            <v>PT SAMUDERA ANDARA PERSADA</v>
          </cell>
        </row>
      </sheetData>
      <sheetData sheetId="596">
        <row r="1">
          <cell r="A1" t="str">
            <v>PT SAMUDERA ANDARA PERSADA</v>
          </cell>
        </row>
      </sheetData>
      <sheetData sheetId="597">
        <row r="1">
          <cell r="A1" t="str">
            <v>PT SAMUDERA ANDARA PERSADA</v>
          </cell>
        </row>
      </sheetData>
      <sheetData sheetId="598">
        <row r="1">
          <cell r="A1" t="str">
            <v>PT SAMUDERA ANDARA PERSADA</v>
          </cell>
        </row>
      </sheetData>
      <sheetData sheetId="599">
        <row r="1">
          <cell r="A1" t="str">
            <v>PT SAMUDERA ANDARA PERSADA</v>
          </cell>
        </row>
      </sheetData>
      <sheetData sheetId="600">
        <row r="1">
          <cell r="A1" t="str">
            <v>PT SAMUDERA ANDARA PERSADA</v>
          </cell>
        </row>
      </sheetData>
      <sheetData sheetId="601">
        <row r="1">
          <cell r="A1" t="str">
            <v>PT SAMUDERA ANDARA PERSADA</v>
          </cell>
        </row>
      </sheetData>
      <sheetData sheetId="602">
        <row r="1">
          <cell r="A1" t="str">
            <v>PT SAMUDERA ANDARA PERSADA</v>
          </cell>
        </row>
      </sheetData>
      <sheetData sheetId="603">
        <row r="1">
          <cell r="A1" t="str">
            <v>PT SAMUDERA ANDARA PERSADA</v>
          </cell>
        </row>
      </sheetData>
      <sheetData sheetId="604">
        <row r="1">
          <cell r="A1" t="str">
            <v>PT SAMUDERA ANDARA PERSADA</v>
          </cell>
        </row>
      </sheetData>
      <sheetData sheetId="605">
        <row r="1">
          <cell r="A1" t="str">
            <v>PT SAMUDERA ANDARA PERSADA</v>
          </cell>
        </row>
      </sheetData>
      <sheetData sheetId="606">
        <row r="1">
          <cell r="A1" t="str">
            <v>PT SAMUDERA ANDARA PERSADA</v>
          </cell>
        </row>
      </sheetData>
      <sheetData sheetId="607">
        <row r="1">
          <cell r="A1" t="str">
            <v>PT SAMUDERA ANDARA PERSADA</v>
          </cell>
        </row>
      </sheetData>
      <sheetData sheetId="608">
        <row r="1">
          <cell r="A1" t="str">
            <v>PT SAMUDERA ANDARA PERSADA</v>
          </cell>
        </row>
      </sheetData>
      <sheetData sheetId="609">
        <row r="1">
          <cell r="A1" t="str">
            <v>PT SAMUDERA ANDARA PERSADA</v>
          </cell>
        </row>
      </sheetData>
      <sheetData sheetId="610">
        <row r="1">
          <cell r="A1" t="str">
            <v>PT SAMUDERA ANDARA PERSADA</v>
          </cell>
        </row>
      </sheetData>
      <sheetData sheetId="611">
        <row r="1">
          <cell r="A1" t="str">
            <v>PT SAMUDERA ANDARA PERSADA</v>
          </cell>
        </row>
      </sheetData>
      <sheetData sheetId="612">
        <row r="1">
          <cell r="A1" t="str">
            <v>PT SAMUDERA ANDARA PERSADA</v>
          </cell>
        </row>
      </sheetData>
      <sheetData sheetId="613">
        <row r="1">
          <cell r="A1" t="str">
            <v>PT SAMUDERA ANDARA PERSADA</v>
          </cell>
        </row>
      </sheetData>
      <sheetData sheetId="614">
        <row r="1">
          <cell r="A1" t="str">
            <v>PT SAMUDERA ANDARA PERSADA</v>
          </cell>
        </row>
      </sheetData>
      <sheetData sheetId="615">
        <row r="1">
          <cell r="A1" t="str">
            <v>PT SAMUDERA ANDARA PERSADA</v>
          </cell>
        </row>
      </sheetData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/>
      <sheetData sheetId="693"/>
      <sheetData sheetId="694"/>
      <sheetData sheetId="695"/>
      <sheetData sheetId="696">
        <row r="1">
          <cell r="A1" t="str">
            <v>NL_690_USGAAP_EU</v>
          </cell>
        </row>
      </sheetData>
      <sheetData sheetId="697">
        <row r="1">
          <cell r="A1" t="str">
            <v>NL_690_USGAAP_EU</v>
          </cell>
        </row>
      </sheetData>
      <sheetData sheetId="698">
        <row r="1">
          <cell r="A1" t="str">
            <v>NL_690_USGAAP_EU</v>
          </cell>
        </row>
      </sheetData>
      <sheetData sheetId="699">
        <row r="1">
          <cell r="A1" t="str">
            <v>PT SAMUDERA ANDARA PERSADA</v>
          </cell>
        </row>
      </sheetData>
      <sheetData sheetId="700">
        <row r="1">
          <cell r="A1" t="str">
            <v>PT SAMUDERA ANDARA PERSADA</v>
          </cell>
        </row>
      </sheetData>
      <sheetData sheetId="701">
        <row r="1">
          <cell r="A1" t="str">
            <v>PT SAMUDERA ANDARA PERSADA</v>
          </cell>
        </row>
      </sheetData>
      <sheetData sheetId="702">
        <row r="1">
          <cell r="A1" t="str">
            <v>PT SAMUDERA ANDARA PERSADA</v>
          </cell>
        </row>
      </sheetData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>
        <row r="1">
          <cell r="A1" t="str">
            <v>PT SAMUDERA ANDARA PERSADA</v>
          </cell>
        </row>
      </sheetData>
      <sheetData sheetId="713">
        <row r="1">
          <cell r="A1" t="str">
            <v>PT SAMUDERA ANDARA PERSADA</v>
          </cell>
        </row>
      </sheetData>
      <sheetData sheetId="714">
        <row r="1">
          <cell r="A1" t="str">
            <v>PT SAMUDERA ANDARA PERSADA</v>
          </cell>
        </row>
      </sheetData>
      <sheetData sheetId="715">
        <row r="1">
          <cell r="A1" t="str">
            <v>PT SAMUDERA ANDARA PERSADA</v>
          </cell>
        </row>
      </sheetData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">
          <cell r="A1" t="str">
            <v>PT SAMUDERA ANDARA PERSADA</v>
          </cell>
        </row>
      </sheetData>
      <sheetData sheetId="767"/>
      <sheetData sheetId="768"/>
      <sheetData sheetId="769"/>
      <sheetData sheetId="770"/>
      <sheetData sheetId="771"/>
      <sheetData sheetId="772"/>
      <sheetData sheetId="773">
        <row r="1">
          <cell r="A1" t="str">
            <v>PT SAMUDERA ANDARA PERSADA</v>
          </cell>
        </row>
      </sheetData>
      <sheetData sheetId="774"/>
      <sheetData sheetId="775">
        <row r="1">
          <cell r="A1" t="str">
            <v>PT SAMUDERA ANDARA PERSADA</v>
          </cell>
        </row>
      </sheetData>
      <sheetData sheetId="776"/>
      <sheetData sheetId="777"/>
      <sheetData sheetId="778"/>
      <sheetData sheetId="779">
        <row r="1">
          <cell r="A1" t="str">
            <v>PT SAMUDERA ANDARA PERSADA</v>
          </cell>
        </row>
      </sheetData>
      <sheetData sheetId="780">
        <row r="1">
          <cell r="A1" t="str">
            <v>PT SAMUDERA ANDARA PERSADA</v>
          </cell>
        </row>
      </sheetData>
      <sheetData sheetId="781"/>
      <sheetData sheetId="782">
        <row r="1">
          <cell r="A1" t="str">
            <v>PT SAMUDERA ANDARA PERSADA</v>
          </cell>
        </row>
      </sheetData>
      <sheetData sheetId="783"/>
      <sheetData sheetId="784"/>
      <sheetData sheetId="785"/>
      <sheetData sheetId="786">
        <row r="1">
          <cell r="A1" t="str">
            <v>PT SAMUDERA ANDARA PERSADA</v>
          </cell>
        </row>
      </sheetData>
      <sheetData sheetId="787"/>
      <sheetData sheetId="788"/>
      <sheetData sheetId="789">
        <row r="1">
          <cell r="A1" t="str">
            <v>PT SAMUDERA ANDARA PERSADA</v>
          </cell>
        </row>
      </sheetData>
      <sheetData sheetId="790"/>
      <sheetData sheetId="791"/>
      <sheetData sheetId="792"/>
      <sheetData sheetId="793">
        <row r="1">
          <cell r="A1" t="str">
            <v>PT SAMUDERA ANDARA PERSADA</v>
          </cell>
        </row>
      </sheetData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</sheetNames>
    <sheetDataSet>
      <sheetData sheetId="0"/>
      <sheetData sheetId="1"/>
      <sheetData sheetId="2"/>
      <sheetData sheetId="3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>
        <row r="7">
          <cell r="B7" t="str">
            <v>Assets</v>
          </cell>
          <cell r="C7">
            <v>37652</v>
          </cell>
        </row>
        <row r="9">
          <cell r="B9" t="str">
            <v>Account</v>
          </cell>
          <cell r="C9" t="str">
            <v>Actual</v>
          </cell>
          <cell r="D9" t="str">
            <v>Budget</v>
          </cell>
          <cell r="E9" t="str">
            <v>Pri.Yr.</v>
          </cell>
        </row>
        <row r="11">
          <cell r="B11" t="str">
            <v>Cash on hand</v>
          </cell>
          <cell r="C11">
            <v>3628.55</v>
          </cell>
          <cell r="E11">
            <v>38359.589999999997</v>
          </cell>
        </row>
        <row r="12">
          <cell r="B12" t="str">
            <v>Cash in banks</v>
          </cell>
          <cell r="C12">
            <v>6153643.6799999997</v>
          </cell>
          <cell r="D12">
            <v>6729422</v>
          </cell>
          <cell r="E12">
            <v>8370506.3099999996</v>
          </cell>
        </row>
        <row r="13">
          <cell r="B13" t="str">
            <v>Accounts Receivable</v>
          </cell>
          <cell r="C13">
            <v>4792706.87</v>
          </cell>
          <cell r="D13">
            <v>4845943</v>
          </cell>
          <cell r="E13">
            <v>4586868.95</v>
          </cell>
        </row>
        <row r="14">
          <cell r="B14" t="str">
            <v>Others</v>
          </cell>
          <cell r="C14">
            <v>382142.98</v>
          </cell>
          <cell r="E14">
            <v>198408.06</v>
          </cell>
        </row>
        <row r="15">
          <cell r="B15" t="str">
            <v>Sub Total</v>
          </cell>
          <cell r="C15">
            <v>11332122.08</v>
          </cell>
          <cell r="D15">
            <v>11575365</v>
          </cell>
          <cell r="E15">
            <v>13194142.910000002</v>
          </cell>
        </row>
        <row r="17">
          <cell r="B17" t="str">
            <v>Raw Materials</v>
          </cell>
          <cell r="C17">
            <v>864486.38</v>
          </cell>
          <cell r="D17">
            <v>625000</v>
          </cell>
          <cell r="E17">
            <v>520993.65</v>
          </cell>
        </row>
        <row r="18">
          <cell r="B18" t="str">
            <v>Package</v>
          </cell>
          <cell r="C18">
            <v>725279.88</v>
          </cell>
          <cell r="D18">
            <v>462000</v>
          </cell>
          <cell r="E18">
            <v>301503.68</v>
          </cell>
        </row>
        <row r="19">
          <cell r="B19" t="str">
            <v>Finished Goods</v>
          </cell>
          <cell r="C19">
            <v>1465395.71</v>
          </cell>
          <cell r="D19">
            <v>1458000</v>
          </cell>
          <cell r="E19">
            <v>1131996.69</v>
          </cell>
        </row>
        <row r="20">
          <cell r="B20" t="str">
            <v>Consigned goods</v>
          </cell>
          <cell r="C20">
            <v>0</v>
          </cell>
          <cell r="E20">
            <v>0</v>
          </cell>
        </row>
        <row r="21">
          <cell r="B21" t="str">
            <v>Total Inventory</v>
          </cell>
          <cell r="C21">
            <v>3055161.9699999997</v>
          </cell>
          <cell r="D21">
            <v>2545000</v>
          </cell>
          <cell r="E21">
            <v>1954494.02</v>
          </cell>
        </row>
        <row r="23">
          <cell r="B23" t="str">
            <v>Prepaid Expense</v>
          </cell>
          <cell r="C23">
            <v>756245.7</v>
          </cell>
          <cell r="D23">
            <v>603376</v>
          </cell>
          <cell r="E23">
            <v>837632.59</v>
          </cell>
        </row>
        <row r="24">
          <cell r="B24" t="str">
            <v>Suspense Payment</v>
          </cell>
        </row>
        <row r="25">
          <cell r="B25" t="str">
            <v>Prepaid Sales Tax</v>
          </cell>
        </row>
        <row r="26">
          <cell r="B26" t="str">
            <v>Others</v>
          </cell>
          <cell r="D26">
            <v>395000</v>
          </cell>
          <cell r="E26">
            <v>20480</v>
          </cell>
        </row>
        <row r="27">
          <cell r="B27" t="str">
            <v>Sub Total</v>
          </cell>
          <cell r="C27">
            <v>756245.7</v>
          </cell>
          <cell r="D27">
            <v>998376</v>
          </cell>
          <cell r="E27">
            <v>858112.59</v>
          </cell>
        </row>
        <row r="29">
          <cell r="B29" t="str">
            <v>Allowance for Bad Debts</v>
          </cell>
        </row>
        <row r="30">
          <cell r="B30" t="str">
            <v>Allowance for Disposed Goods</v>
          </cell>
          <cell r="C30">
            <v>2238.58</v>
          </cell>
        </row>
        <row r="32">
          <cell r="B32" t="str">
            <v>Total Current Assets</v>
          </cell>
          <cell r="C32">
            <v>15141291.17</v>
          </cell>
          <cell r="D32">
            <v>15118741</v>
          </cell>
          <cell r="E32">
            <v>16006749.520000001</v>
          </cell>
        </row>
        <row r="34">
          <cell r="B34" t="str">
            <v>Fixed Assets</v>
          </cell>
          <cell r="C34">
            <v>8355499.5</v>
          </cell>
          <cell r="D34">
            <v>8365000</v>
          </cell>
          <cell r="E34">
            <v>7566262.8799999999</v>
          </cell>
        </row>
        <row r="35">
          <cell r="B35" t="str">
            <v>Allowance for Depreciation(-)</v>
          </cell>
          <cell r="C35">
            <v>2154068.34</v>
          </cell>
          <cell r="D35">
            <v>2155000</v>
          </cell>
          <cell r="E35">
            <v>1455824.86</v>
          </cell>
        </row>
        <row r="36">
          <cell r="B36" t="str">
            <v>Total Tangible Assets</v>
          </cell>
          <cell r="C36">
            <v>6201431.1600000001</v>
          </cell>
          <cell r="D36">
            <v>6210000</v>
          </cell>
          <cell r="E36">
            <v>6110438.0199999996</v>
          </cell>
        </row>
        <row r="38">
          <cell r="B38" t="str">
            <v>Goodwill</v>
          </cell>
        </row>
        <row r="39">
          <cell r="B39" t="str">
            <v>Start-up Costs</v>
          </cell>
        </row>
        <row r="40">
          <cell r="B40" t="str">
            <v>Others</v>
          </cell>
          <cell r="C40">
            <v>1705</v>
          </cell>
          <cell r="D40">
            <v>18000</v>
          </cell>
          <cell r="E40">
            <v>3565</v>
          </cell>
        </row>
        <row r="41">
          <cell r="B41" t="str">
            <v>Total Intangible Assets</v>
          </cell>
          <cell r="C41">
            <v>1705</v>
          </cell>
          <cell r="D41">
            <v>18000</v>
          </cell>
          <cell r="E41">
            <v>3565</v>
          </cell>
        </row>
        <row r="43">
          <cell r="B43" t="str">
            <v>Invested Securities</v>
          </cell>
        </row>
        <row r="44">
          <cell r="B44" t="str">
            <v>Deposit</v>
          </cell>
        </row>
        <row r="45">
          <cell r="B45" t="str">
            <v>Long-term Prepaid Expense</v>
          </cell>
          <cell r="C45">
            <v>3901365.46</v>
          </cell>
          <cell r="D45">
            <v>3620136</v>
          </cell>
        </row>
        <row r="46">
          <cell r="B46" t="str">
            <v>Others</v>
          </cell>
        </row>
        <row r="47">
          <cell r="B47" t="str">
            <v>Total Investments</v>
          </cell>
          <cell r="C47">
            <v>3901365.46</v>
          </cell>
          <cell r="D47">
            <v>3620136</v>
          </cell>
          <cell r="E47">
            <v>0</v>
          </cell>
        </row>
        <row r="49">
          <cell r="B49" t="str">
            <v>Total Fixed Assets</v>
          </cell>
          <cell r="C49">
            <v>10104501.620000001</v>
          </cell>
          <cell r="D49">
            <v>9848136</v>
          </cell>
          <cell r="E49">
            <v>6114003.0199999996</v>
          </cell>
        </row>
        <row r="51">
          <cell r="B51" t="str">
            <v>Deffered Assets</v>
          </cell>
          <cell r="C51">
            <v>230863.46</v>
          </cell>
          <cell r="D51">
            <v>230864</v>
          </cell>
          <cell r="E51">
            <v>405273.14</v>
          </cell>
        </row>
        <row r="53">
          <cell r="B53" t="str">
            <v>Elimination</v>
          </cell>
        </row>
        <row r="55">
          <cell r="B55" t="str">
            <v>Total Assets</v>
          </cell>
          <cell r="C55">
            <v>25476656.25</v>
          </cell>
          <cell r="D55">
            <v>25197741</v>
          </cell>
          <cell r="E55">
            <v>22526025.68</v>
          </cell>
        </row>
      </sheetData>
      <sheetData sheetId="6"/>
      <sheetData sheetId="7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</sheetNames>
    <sheetDataSet>
      <sheetData sheetId="0"/>
      <sheetData sheetId="1"/>
      <sheetData sheetId="2"/>
      <sheetData sheetId="3"/>
      <sheetData sheetId="4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>
        <row r="57">
          <cell r="B57" t="str">
            <v>Liabilities</v>
          </cell>
        </row>
        <row r="59">
          <cell r="B59" t="str">
            <v>Account</v>
          </cell>
          <cell r="C59" t="str">
            <v>Actual</v>
          </cell>
          <cell r="D59" t="str">
            <v>Budget</v>
          </cell>
          <cell r="E59" t="str">
            <v>Actual</v>
          </cell>
        </row>
        <row r="61">
          <cell r="B61" t="str">
            <v>Notes Payable</v>
          </cell>
        </row>
        <row r="62">
          <cell r="B62" t="str">
            <v>Accounts Payable</v>
          </cell>
          <cell r="C62">
            <v>8081239.5499999998</v>
          </cell>
          <cell r="D62">
            <v>6859999</v>
          </cell>
          <cell r="E62">
            <v>13005410.75</v>
          </cell>
        </row>
        <row r="63">
          <cell r="B63" t="str">
            <v>Others</v>
          </cell>
          <cell r="C63">
            <v>123486.08</v>
          </cell>
          <cell r="E63">
            <v>35275.199999999997</v>
          </cell>
        </row>
        <row r="64">
          <cell r="B64" t="str">
            <v>Sub Total</v>
          </cell>
          <cell r="C64">
            <v>8204725.6299999999</v>
          </cell>
          <cell r="D64">
            <v>6859999</v>
          </cell>
          <cell r="E64">
            <v>13040685.949999999</v>
          </cell>
        </row>
        <row r="66">
          <cell r="B66" t="str">
            <v>Short-term Loan</v>
          </cell>
          <cell r="C66">
            <v>7620000</v>
          </cell>
          <cell r="D66">
            <v>7620000</v>
          </cell>
          <cell r="E66">
            <v>4820000</v>
          </cell>
        </row>
        <row r="67">
          <cell r="B67" t="str">
            <v>Accrued salaries and wages</v>
          </cell>
          <cell r="C67">
            <v>260535.64</v>
          </cell>
          <cell r="D67">
            <v>243000</v>
          </cell>
          <cell r="E67">
            <v>251885.39</v>
          </cell>
        </row>
        <row r="68">
          <cell r="B68" t="str">
            <v>income taxes payable</v>
          </cell>
          <cell r="C68">
            <v>392931.26</v>
          </cell>
          <cell r="D68">
            <v>446800</v>
          </cell>
          <cell r="E68">
            <v>455738.57</v>
          </cell>
        </row>
        <row r="69">
          <cell r="B69" t="str">
            <v>Other accounts payable</v>
          </cell>
          <cell r="C69">
            <v>164206.43</v>
          </cell>
          <cell r="D69">
            <v>198957</v>
          </cell>
          <cell r="E69">
            <v>375134.62</v>
          </cell>
        </row>
        <row r="70">
          <cell r="B70" t="str">
            <v>Accured Expense</v>
          </cell>
          <cell r="C70">
            <v>698496.72</v>
          </cell>
          <cell r="D70">
            <v>1319868</v>
          </cell>
          <cell r="E70">
            <v>27025.42</v>
          </cell>
        </row>
        <row r="71">
          <cell r="B71" t="str">
            <v>Others</v>
          </cell>
          <cell r="C71">
            <v>556.73</v>
          </cell>
        </row>
        <row r="72">
          <cell r="B72" t="str">
            <v>Sub Total</v>
          </cell>
          <cell r="C72">
            <v>9136726.7800000012</v>
          </cell>
          <cell r="D72">
            <v>9828625</v>
          </cell>
          <cell r="E72">
            <v>5929784</v>
          </cell>
        </row>
        <row r="74">
          <cell r="B74" t="str">
            <v>Reserve for Loss on Goods Unsold</v>
          </cell>
        </row>
        <row r="75">
          <cell r="B75" t="str">
            <v>Reserve for Bonus</v>
          </cell>
        </row>
        <row r="76">
          <cell r="B76" t="str">
            <v>Others</v>
          </cell>
        </row>
        <row r="77">
          <cell r="B77" t="str">
            <v>Total Reserve</v>
          </cell>
          <cell r="C77">
            <v>0</v>
          </cell>
          <cell r="D77">
            <v>0</v>
          </cell>
          <cell r="E77">
            <v>0</v>
          </cell>
        </row>
        <row r="79">
          <cell r="B79" t="str">
            <v>Total Current Liabilities</v>
          </cell>
          <cell r="C79">
            <v>17341452.41</v>
          </cell>
          <cell r="D79">
            <v>16688624</v>
          </cell>
          <cell r="E79">
            <v>18970469.949999999</v>
          </cell>
        </row>
        <row r="81">
          <cell r="B81" t="str">
            <v>Long-term Loan</v>
          </cell>
        </row>
        <row r="82">
          <cell r="B82" t="str">
            <v>Deposit Received</v>
          </cell>
        </row>
        <row r="83">
          <cell r="B83" t="str">
            <v>Reserve for Retirement Allowance</v>
          </cell>
        </row>
        <row r="84">
          <cell r="B84" t="str">
            <v>Others</v>
          </cell>
        </row>
        <row r="85">
          <cell r="B85" t="str">
            <v>Total Fixed Liabilities</v>
          </cell>
          <cell r="C85">
            <v>0</v>
          </cell>
          <cell r="D85">
            <v>0</v>
          </cell>
          <cell r="E85">
            <v>0</v>
          </cell>
        </row>
        <row r="87">
          <cell r="B87" t="str">
            <v>Total Liabilities</v>
          </cell>
          <cell r="C87">
            <v>17341452.41</v>
          </cell>
          <cell r="D87">
            <v>16688624</v>
          </cell>
          <cell r="E87">
            <v>18970469.949999999</v>
          </cell>
        </row>
        <row r="89">
          <cell r="B89" t="str">
            <v>Capital</v>
          </cell>
          <cell r="C89">
            <v>39837291.240000002</v>
          </cell>
          <cell r="D89">
            <v>39837291</v>
          </cell>
          <cell r="E89">
            <v>21959403.239999998</v>
          </cell>
        </row>
        <row r="90">
          <cell r="B90" t="str">
            <v>Statutory reserve</v>
          </cell>
        </row>
        <row r="91">
          <cell r="B91" t="str">
            <v>Retained Earnings</v>
          </cell>
        </row>
        <row r="92">
          <cell r="B92" t="str">
            <v>Unappopriated retained earnings at end of period</v>
          </cell>
          <cell r="C92">
            <v>-31702087.400000002</v>
          </cell>
          <cell r="D92">
            <v>-31328174</v>
          </cell>
          <cell r="E92">
            <v>-18403847.510000002</v>
          </cell>
        </row>
        <row r="93">
          <cell r="B93" t="str">
            <v>Current Net Income</v>
          </cell>
          <cell r="C93">
            <v>-1562982.51</v>
          </cell>
          <cell r="D93">
            <v>-1161321</v>
          </cell>
          <cell r="E93">
            <v>-2095228.89</v>
          </cell>
        </row>
        <row r="94">
          <cell r="B94" t="str">
            <v>Total Equity</v>
          </cell>
          <cell r="C94">
            <v>8135203.8399999999</v>
          </cell>
          <cell r="D94">
            <v>8509117</v>
          </cell>
          <cell r="E94">
            <v>3555555.7299999967</v>
          </cell>
        </row>
        <row r="96">
          <cell r="B96" t="str">
            <v>Total Liablities &amp; Equity</v>
          </cell>
          <cell r="C96">
            <v>25476656.25</v>
          </cell>
          <cell r="D96">
            <v>25197741</v>
          </cell>
          <cell r="E96">
            <v>22526025.679999996</v>
          </cell>
        </row>
      </sheetData>
      <sheetData sheetId="6"/>
      <sheetData sheetId="7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</sheetNames>
    <sheetDataSet>
      <sheetData sheetId="0"/>
      <sheetData sheetId="1"/>
      <sheetData sheetId="2"/>
      <sheetData sheetId="3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>
        <row r="7">
          <cell r="B7" t="str">
            <v>Assets</v>
          </cell>
          <cell r="C7">
            <v>37652</v>
          </cell>
        </row>
        <row r="9">
          <cell r="B9" t="str">
            <v>Account</v>
          </cell>
          <cell r="C9" t="str">
            <v>Actual</v>
          </cell>
          <cell r="D9" t="str">
            <v>Budget</v>
          </cell>
          <cell r="E9" t="str">
            <v>Pri.Yr.</v>
          </cell>
        </row>
        <row r="11">
          <cell r="B11" t="str">
            <v>Cash on hand</v>
          </cell>
          <cell r="C11">
            <v>3628.55</v>
          </cell>
          <cell r="E11">
            <v>38359.589999999997</v>
          </cell>
        </row>
        <row r="12">
          <cell r="B12" t="str">
            <v>Cash in banks</v>
          </cell>
          <cell r="C12">
            <v>6153643.6799999997</v>
          </cell>
          <cell r="D12">
            <v>6729422</v>
          </cell>
          <cell r="E12">
            <v>8370506.3099999996</v>
          </cell>
        </row>
        <row r="13">
          <cell r="B13" t="str">
            <v>Accounts Receivable</v>
          </cell>
          <cell r="C13">
            <v>4792706.87</v>
          </cell>
          <cell r="D13">
            <v>4845943</v>
          </cell>
          <cell r="E13">
            <v>4586868.95</v>
          </cell>
        </row>
        <row r="14">
          <cell r="B14" t="str">
            <v>Others</v>
          </cell>
          <cell r="C14">
            <v>382142.98</v>
          </cell>
          <cell r="E14">
            <v>198408.06</v>
          </cell>
        </row>
        <row r="15">
          <cell r="B15" t="str">
            <v>Sub Total</v>
          </cell>
          <cell r="C15">
            <v>11332122.08</v>
          </cell>
          <cell r="D15">
            <v>11575365</v>
          </cell>
          <cell r="E15">
            <v>13194142.910000002</v>
          </cell>
        </row>
        <row r="17">
          <cell r="B17" t="str">
            <v>Raw Materials</v>
          </cell>
          <cell r="C17">
            <v>864486.38</v>
          </cell>
          <cell r="D17">
            <v>625000</v>
          </cell>
          <cell r="E17">
            <v>520993.65</v>
          </cell>
        </row>
        <row r="18">
          <cell r="B18" t="str">
            <v>Package</v>
          </cell>
          <cell r="C18">
            <v>725279.88</v>
          </cell>
          <cell r="D18">
            <v>462000</v>
          </cell>
          <cell r="E18">
            <v>301503.68</v>
          </cell>
        </row>
        <row r="19">
          <cell r="B19" t="str">
            <v>Finished Goods</v>
          </cell>
          <cell r="C19">
            <v>1465395.71</v>
          </cell>
          <cell r="D19">
            <v>1458000</v>
          </cell>
          <cell r="E19">
            <v>1131996.69</v>
          </cell>
        </row>
        <row r="20">
          <cell r="B20" t="str">
            <v>Consigned goods</v>
          </cell>
          <cell r="C20">
            <v>0</v>
          </cell>
          <cell r="E20">
            <v>0</v>
          </cell>
        </row>
        <row r="21">
          <cell r="B21" t="str">
            <v>Total Inventory</v>
          </cell>
          <cell r="C21">
            <v>3055161.9699999997</v>
          </cell>
          <cell r="D21">
            <v>2545000</v>
          </cell>
          <cell r="E21">
            <v>1954494.02</v>
          </cell>
        </row>
        <row r="23">
          <cell r="B23" t="str">
            <v>Prepaid Expense</v>
          </cell>
          <cell r="C23">
            <v>756245.7</v>
          </cell>
          <cell r="D23">
            <v>603376</v>
          </cell>
          <cell r="E23">
            <v>837632.59</v>
          </cell>
        </row>
        <row r="24">
          <cell r="B24" t="str">
            <v>Suspense Payment</v>
          </cell>
        </row>
        <row r="25">
          <cell r="B25" t="str">
            <v>Prepaid Sales Tax</v>
          </cell>
        </row>
        <row r="26">
          <cell r="B26" t="str">
            <v>Others</v>
          </cell>
          <cell r="D26">
            <v>395000</v>
          </cell>
          <cell r="E26">
            <v>20480</v>
          </cell>
        </row>
        <row r="27">
          <cell r="B27" t="str">
            <v>Sub Total</v>
          </cell>
          <cell r="C27">
            <v>756245.7</v>
          </cell>
          <cell r="D27">
            <v>998376</v>
          </cell>
          <cell r="E27">
            <v>858112.59</v>
          </cell>
        </row>
        <row r="29">
          <cell r="B29" t="str">
            <v>Allowance for Bad Debts</v>
          </cell>
        </row>
        <row r="30">
          <cell r="B30" t="str">
            <v>Allowance for Disposed Goods</v>
          </cell>
          <cell r="C30">
            <v>2238.58</v>
          </cell>
        </row>
        <row r="32">
          <cell r="B32" t="str">
            <v>Total Current Assets</v>
          </cell>
          <cell r="C32">
            <v>15141291.17</v>
          </cell>
          <cell r="D32">
            <v>15118741</v>
          </cell>
          <cell r="E32">
            <v>16006749.520000001</v>
          </cell>
        </row>
        <row r="34">
          <cell r="B34" t="str">
            <v>Fixed Assets</v>
          </cell>
          <cell r="C34">
            <v>8355499.5</v>
          </cell>
          <cell r="D34">
            <v>8365000</v>
          </cell>
          <cell r="E34">
            <v>7566262.8799999999</v>
          </cell>
        </row>
        <row r="35">
          <cell r="B35" t="str">
            <v>Allowance for Depreciation(-)</v>
          </cell>
          <cell r="C35">
            <v>2154068.34</v>
          </cell>
          <cell r="D35">
            <v>2155000</v>
          </cell>
          <cell r="E35">
            <v>1455824.86</v>
          </cell>
        </row>
        <row r="36">
          <cell r="B36" t="str">
            <v>Total Tangible Assets</v>
          </cell>
          <cell r="C36">
            <v>6201431.1600000001</v>
          </cell>
          <cell r="D36">
            <v>6210000</v>
          </cell>
          <cell r="E36">
            <v>6110438.0199999996</v>
          </cell>
        </row>
        <row r="38">
          <cell r="B38" t="str">
            <v>Goodwill</v>
          </cell>
        </row>
        <row r="39">
          <cell r="B39" t="str">
            <v>Start-up Costs</v>
          </cell>
        </row>
        <row r="40">
          <cell r="B40" t="str">
            <v>Others</v>
          </cell>
          <cell r="C40">
            <v>1705</v>
          </cell>
          <cell r="D40">
            <v>18000</v>
          </cell>
          <cell r="E40">
            <v>3565</v>
          </cell>
        </row>
        <row r="41">
          <cell r="B41" t="str">
            <v>Total Intangible Assets</v>
          </cell>
          <cell r="C41">
            <v>1705</v>
          </cell>
          <cell r="D41">
            <v>18000</v>
          </cell>
          <cell r="E41">
            <v>3565</v>
          </cell>
        </row>
        <row r="43">
          <cell r="B43" t="str">
            <v>Invested Securities</v>
          </cell>
        </row>
        <row r="44">
          <cell r="B44" t="str">
            <v>Deposit</v>
          </cell>
        </row>
        <row r="45">
          <cell r="B45" t="str">
            <v>Long-term Prepaid Expense</v>
          </cell>
          <cell r="C45">
            <v>3901365.46</v>
          </cell>
          <cell r="D45">
            <v>3620136</v>
          </cell>
        </row>
        <row r="46">
          <cell r="B46" t="str">
            <v>Others</v>
          </cell>
        </row>
        <row r="47">
          <cell r="B47" t="str">
            <v>Total Investments</v>
          </cell>
          <cell r="C47">
            <v>3901365.46</v>
          </cell>
          <cell r="D47">
            <v>3620136</v>
          </cell>
          <cell r="E47">
            <v>0</v>
          </cell>
        </row>
        <row r="49">
          <cell r="B49" t="str">
            <v>Total Fixed Assets</v>
          </cell>
          <cell r="C49">
            <v>10104501.620000001</v>
          </cell>
          <cell r="D49">
            <v>9848136</v>
          </cell>
          <cell r="E49">
            <v>6114003.0199999996</v>
          </cell>
        </row>
        <row r="51">
          <cell r="B51" t="str">
            <v>Deffered Assets</v>
          </cell>
          <cell r="C51">
            <v>230863.46</v>
          </cell>
          <cell r="D51">
            <v>230864</v>
          </cell>
          <cell r="E51">
            <v>405273.14</v>
          </cell>
        </row>
        <row r="53">
          <cell r="B53" t="str">
            <v>Elimination</v>
          </cell>
        </row>
        <row r="55">
          <cell r="B55" t="str">
            <v>Total Assets</v>
          </cell>
          <cell r="C55">
            <v>25476656.25</v>
          </cell>
          <cell r="D55">
            <v>25197741</v>
          </cell>
          <cell r="E55">
            <v>22526025.68</v>
          </cell>
        </row>
        <row r="57">
          <cell r="B57" t="str">
            <v>Liabilities</v>
          </cell>
        </row>
        <row r="59">
          <cell r="B59" t="str">
            <v>Account</v>
          </cell>
          <cell r="C59" t="str">
            <v>Actual</v>
          </cell>
          <cell r="D59" t="str">
            <v>Budget</v>
          </cell>
          <cell r="E59" t="str">
            <v>Actual</v>
          </cell>
        </row>
        <row r="61">
          <cell r="B61" t="str">
            <v>Notes Payable</v>
          </cell>
        </row>
        <row r="62">
          <cell r="B62" t="str">
            <v>Accounts Payable</v>
          </cell>
          <cell r="C62">
            <v>8081239.5499999998</v>
          </cell>
          <cell r="D62">
            <v>6859999</v>
          </cell>
          <cell r="E62">
            <v>13005410.75</v>
          </cell>
        </row>
        <row r="63">
          <cell r="B63" t="str">
            <v>Others</v>
          </cell>
          <cell r="C63">
            <v>123486.08</v>
          </cell>
          <cell r="E63">
            <v>35275.199999999997</v>
          </cell>
        </row>
        <row r="64">
          <cell r="B64" t="str">
            <v>Sub Total</v>
          </cell>
          <cell r="C64">
            <v>8204725.6299999999</v>
          </cell>
          <cell r="D64">
            <v>6859999</v>
          </cell>
          <cell r="E64">
            <v>13040685.949999999</v>
          </cell>
        </row>
        <row r="66">
          <cell r="B66" t="str">
            <v>Short-term Loan</v>
          </cell>
          <cell r="C66">
            <v>7620000</v>
          </cell>
          <cell r="D66">
            <v>7620000</v>
          </cell>
          <cell r="E66">
            <v>4820000</v>
          </cell>
        </row>
        <row r="67">
          <cell r="B67" t="str">
            <v>Accrued salaries and wages</v>
          </cell>
          <cell r="C67">
            <v>260535.64</v>
          </cell>
          <cell r="D67">
            <v>243000</v>
          </cell>
          <cell r="E67">
            <v>251885.39</v>
          </cell>
        </row>
        <row r="68">
          <cell r="B68" t="str">
            <v>income taxes payable</v>
          </cell>
          <cell r="C68">
            <v>392931.26</v>
          </cell>
          <cell r="D68">
            <v>446800</v>
          </cell>
          <cell r="E68">
            <v>455738.57</v>
          </cell>
        </row>
        <row r="69">
          <cell r="B69" t="str">
            <v>Other accounts payable</v>
          </cell>
          <cell r="C69">
            <v>164206.43</v>
          </cell>
          <cell r="D69">
            <v>198957</v>
          </cell>
          <cell r="E69">
            <v>375134.62</v>
          </cell>
        </row>
        <row r="70">
          <cell r="B70" t="str">
            <v>Accured Expense</v>
          </cell>
          <cell r="C70">
            <v>698496.72</v>
          </cell>
          <cell r="D70">
            <v>1319868</v>
          </cell>
          <cell r="E70">
            <v>27025.42</v>
          </cell>
        </row>
        <row r="71">
          <cell r="B71" t="str">
            <v>Others</v>
          </cell>
          <cell r="C71">
            <v>556.73</v>
          </cell>
        </row>
        <row r="72">
          <cell r="B72" t="str">
            <v>Sub Total</v>
          </cell>
          <cell r="C72">
            <v>9136726.7800000012</v>
          </cell>
          <cell r="D72">
            <v>9828625</v>
          </cell>
          <cell r="E72">
            <v>5929784</v>
          </cell>
        </row>
        <row r="74">
          <cell r="B74" t="str">
            <v>Reserve for Loss on Goods Unsold</v>
          </cell>
        </row>
        <row r="75">
          <cell r="B75" t="str">
            <v>Reserve for Bonus</v>
          </cell>
        </row>
        <row r="76">
          <cell r="B76" t="str">
            <v>Others</v>
          </cell>
        </row>
        <row r="77">
          <cell r="B77" t="str">
            <v>Total Reserve</v>
          </cell>
          <cell r="C77">
            <v>0</v>
          </cell>
          <cell r="D77">
            <v>0</v>
          </cell>
          <cell r="E77">
            <v>0</v>
          </cell>
        </row>
        <row r="79">
          <cell r="B79" t="str">
            <v>Total Current Liabilities</v>
          </cell>
          <cell r="C79">
            <v>17341452.41</v>
          </cell>
          <cell r="D79">
            <v>16688624</v>
          </cell>
          <cell r="E79">
            <v>18970469.949999999</v>
          </cell>
        </row>
        <row r="81">
          <cell r="B81" t="str">
            <v>Long-term Loan</v>
          </cell>
        </row>
        <row r="82">
          <cell r="B82" t="str">
            <v>Deposit Received</v>
          </cell>
        </row>
        <row r="83">
          <cell r="B83" t="str">
            <v>Reserve for Retirement Allowance</v>
          </cell>
        </row>
        <row r="84">
          <cell r="B84" t="str">
            <v>Others</v>
          </cell>
        </row>
        <row r="85">
          <cell r="B85" t="str">
            <v>Total Fixed Liabilities</v>
          </cell>
          <cell r="C85">
            <v>0</v>
          </cell>
          <cell r="D85">
            <v>0</v>
          </cell>
          <cell r="E85">
            <v>0</v>
          </cell>
        </row>
        <row r="87">
          <cell r="B87" t="str">
            <v>Total Liabilities</v>
          </cell>
          <cell r="C87">
            <v>17341452.41</v>
          </cell>
          <cell r="D87">
            <v>16688624</v>
          </cell>
          <cell r="E87">
            <v>18970469.949999999</v>
          </cell>
        </row>
        <row r="89">
          <cell r="B89" t="str">
            <v>Capital</v>
          </cell>
          <cell r="C89">
            <v>39837291.240000002</v>
          </cell>
          <cell r="D89">
            <v>39837291</v>
          </cell>
          <cell r="E89">
            <v>21959403.239999998</v>
          </cell>
        </row>
        <row r="90">
          <cell r="B90" t="str">
            <v>Statutory reserve</v>
          </cell>
        </row>
        <row r="91">
          <cell r="B91" t="str">
            <v>Retained Earnings</v>
          </cell>
        </row>
        <row r="92">
          <cell r="B92" t="str">
            <v>Unappopriated retained earnings at end of period</v>
          </cell>
          <cell r="C92">
            <v>-31702087.400000002</v>
          </cell>
          <cell r="D92">
            <v>-31328174</v>
          </cell>
          <cell r="E92">
            <v>-18403847.510000002</v>
          </cell>
        </row>
        <row r="93">
          <cell r="B93" t="str">
            <v>Current Net Income</v>
          </cell>
          <cell r="C93">
            <v>-1562982.51</v>
          </cell>
          <cell r="D93">
            <v>-1161321</v>
          </cell>
          <cell r="E93">
            <v>-2095228.89</v>
          </cell>
        </row>
        <row r="94">
          <cell r="B94" t="str">
            <v>Total Equity</v>
          </cell>
          <cell r="C94">
            <v>8135203.8399999999</v>
          </cell>
          <cell r="D94">
            <v>8509117</v>
          </cell>
          <cell r="E94">
            <v>3555555.7299999967</v>
          </cell>
        </row>
        <row r="96">
          <cell r="B96" t="str">
            <v>Total Liablities &amp; Equity</v>
          </cell>
          <cell r="C96">
            <v>25476656.25</v>
          </cell>
          <cell r="D96">
            <v>25197741</v>
          </cell>
          <cell r="E96">
            <v>22526025.679999996</v>
          </cell>
        </row>
      </sheetData>
      <sheetData sheetId="6"/>
      <sheetData sheetId="7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ＦＲＭ負荷表"/>
      <sheetName val="SRP FH"/>
      <sheetName val="Sheet1"/>
      <sheetName val="ＦＲＭ負荷表8_x0000__x0000__x0000__x0000__x0000__x0000__x0000__x0000__x0000__x0000__x0000__x0000__x0000_"/>
      <sheetName val="1A"/>
      <sheetName val="Penyusutan Kendaraan"/>
      <sheetName val="材料社内単価"/>
      <sheetName val="社内賃率"/>
      <sheetName val="ＦＲＭ負荷表8"/>
      <sheetName val="Book16"/>
      <sheetName val="NOTH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総合計"/>
      <sheetName val="1A"/>
      <sheetName val="原紙"/>
      <sheetName val="C801"/>
      <sheetName val="単成"/>
      <sheetName val="操業費"/>
      <sheetName val="操業費-2"/>
      <sheetName val="設備費"/>
      <sheetName val="M消去"/>
      <sheetName val="M複写"/>
      <sheetName val="M計算式複写"/>
      <sheetName val="合計"/>
      <sheetName val="C801  78期製造予算書"/>
      <sheetName val="ﾗｲﾝ情報"/>
      <sheetName val="PARA74"/>
      <sheetName val="1A2댌听_x0000__x0000_嬒匯嫃匯_x0014__x0000__x0000__x0000__x0000__x0000_壜匯_x0014__x0000_嘥匯禠す噊匯_xda80_*"/>
      <sheetName val="Penyusutan Kendaraan"/>
    </sheetNames>
    <sheetDataSet>
      <sheetData sheetId="0" refreshError="1"/>
      <sheetData sheetId="1" refreshError="1">
        <row r="9">
          <cell r="D9">
            <v>39</v>
          </cell>
          <cell r="F9">
            <v>39</v>
          </cell>
          <cell r="G9">
            <v>39</v>
          </cell>
          <cell r="I9">
            <v>39</v>
          </cell>
          <cell r="J9">
            <v>39</v>
          </cell>
          <cell r="L9">
            <v>39</v>
          </cell>
          <cell r="M9">
            <v>39</v>
          </cell>
          <cell r="O9">
            <v>39</v>
          </cell>
          <cell r="P9">
            <v>39</v>
          </cell>
          <cell r="R9">
            <v>39</v>
          </cell>
          <cell r="S9">
            <v>39</v>
          </cell>
          <cell r="U9">
            <v>39</v>
          </cell>
        </row>
        <row r="10">
          <cell r="D10">
            <v>1</v>
          </cell>
          <cell r="F10">
            <v>1</v>
          </cell>
          <cell r="G10">
            <v>1</v>
          </cell>
          <cell r="I10">
            <v>1</v>
          </cell>
          <cell r="J10">
            <v>1</v>
          </cell>
          <cell r="L10">
            <v>1</v>
          </cell>
          <cell r="M10">
            <v>1</v>
          </cell>
          <cell r="O10">
            <v>1</v>
          </cell>
          <cell r="P10">
            <v>1</v>
          </cell>
          <cell r="R10">
            <v>1</v>
          </cell>
          <cell r="S10">
            <v>1</v>
          </cell>
          <cell r="U10">
            <v>1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</row>
        <row r="12">
          <cell r="D12">
            <v>0</v>
          </cell>
          <cell r="G12">
            <v>0</v>
          </cell>
          <cell r="J12">
            <v>0</v>
          </cell>
          <cell r="M12">
            <v>0</v>
          </cell>
          <cell r="P12">
            <v>0</v>
          </cell>
          <cell r="S12">
            <v>0</v>
          </cell>
        </row>
        <row r="13">
          <cell r="D13">
            <v>40</v>
          </cell>
          <cell r="F13">
            <v>40</v>
          </cell>
          <cell r="G13">
            <v>40</v>
          </cell>
          <cell r="I13">
            <v>40</v>
          </cell>
          <cell r="J13">
            <v>40</v>
          </cell>
          <cell r="L13">
            <v>40</v>
          </cell>
          <cell r="M13">
            <v>40</v>
          </cell>
          <cell r="O13">
            <v>40</v>
          </cell>
          <cell r="P13">
            <v>40</v>
          </cell>
          <cell r="R13">
            <v>40</v>
          </cell>
          <cell r="S13">
            <v>40</v>
          </cell>
          <cell r="U13">
            <v>40</v>
          </cell>
        </row>
        <row r="14">
          <cell r="D14">
            <v>40</v>
          </cell>
          <cell r="F14">
            <v>40</v>
          </cell>
          <cell r="G14">
            <v>40</v>
          </cell>
          <cell r="I14">
            <v>40</v>
          </cell>
          <cell r="J14">
            <v>40</v>
          </cell>
          <cell r="L14">
            <v>40</v>
          </cell>
          <cell r="M14">
            <v>40</v>
          </cell>
          <cell r="O14">
            <v>40</v>
          </cell>
          <cell r="P14">
            <v>40</v>
          </cell>
          <cell r="R14">
            <v>40</v>
          </cell>
          <cell r="S14">
            <v>40</v>
          </cell>
          <cell r="U14">
            <v>40</v>
          </cell>
        </row>
        <row r="15">
          <cell r="D15">
            <v>0</v>
          </cell>
          <cell r="G15">
            <v>0</v>
          </cell>
          <cell r="J15">
            <v>0</v>
          </cell>
          <cell r="M15">
            <v>0</v>
          </cell>
          <cell r="P15">
            <v>0</v>
          </cell>
          <cell r="S15">
            <v>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</row>
        <row r="18">
          <cell r="D18">
            <v>269</v>
          </cell>
          <cell r="F18">
            <v>320</v>
          </cell>
          <cell r="G18">
            <v>243.4</v>
          </cell>
          <cell r="I18">
            <v>320</v>
          </cell>
          <cell r="J18">
            <v>269</v>
          </cell>
          <cell r="L18">
            <v>320</v>
          </cell>
          <cell r="M18">
            <v>243.4</v>
          </cell>
          <cell r="O18">
            <v>320</v>
          </cell>
          <cell r="P18">
            <v>204.9</v>
          </cell>
          <cell r="R18">
            <v>320</v>
          </cell>
          <cell r="S18">
            <v>249.8</v>
          </cell>
          <cell r="U18">
            <v>320</v>
          </cell>
        </row>
        <row r="19">
          <cell r="D19">
            <v>29019</v>
          </cell>
          <cell r="F19">
            <v>29019</v>
          </cell>
          <cell r="G19">
            <v>26255</v>
          </cell>
          <cell r="I19">
            <v>26255</v>
          </cell>
          <cell r="J19">
            <v>29019</v>
          </cell>
          <cell r="L19">
            <v>29019</v>
          </cell>
          <cell r="M19">
            <v>26255</v>
          </cell>
          <cell r="O19">
            <v>26255</v>
          </cell>
          <cell r="P19">
            <v>22109</v>
          </cell>
          <cell r="R19">
            <v>22109</v>
          </cell>
          <cell r="S19">
            <v>26980</v>
          </cell>
          <cell r="U19">
            <v>26980</v>
          </cell>
        </row>
        <row r="20">
          <cell r="D20">
            <v>29019</v>
          </cell>
          <cell r="F20">
            <v>29019</v>
          </cell>
          <cell r="G20">
            <v>26255</v>
          </cell>
          <cell r="I20">
            <v>26255</v>
          </cell>
          <cell r="J20">
            <v>29019</v>
          </cell>
          <cell r="L20">
            <v>29019</v>
          </cell>
          <cell r="M20">
            <v>26255</v>
          </cell>
          <cell r="O20">
            <v>26255</v>
          </cell>
          <cell r="P20">
            <v>22109</v>
          </cell>
          <cell r="R20">
            <v>22109</v>
          </cell>
          <cell r="S20">
            <v>26980</v>
          </cell>
          <cell r="U20">
            <v>26980</v>
          </cell>
        </row>
        <row r="21"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</row>
        <row r="22">
          <cell r="D22">
            <v>799</v>
          </cell>
          <cell r="F22">
            <v>950</v>
          </cell>
          <cell r="G22">
            <v>723</v>
          </cell>
          <cell r="I22">
            <v>950</v>
          </cell>
          <cell r="J22">
            <v>799</v>
          </cell>
          <cell r="L22">
            <v>950</v>
          </cell>
          <cell r="M22">
            <v>723</v>
          </cell>
          <cell r="O22">
            <v>950</v>
          </cell>
          <cell r="P22">
            <v>609</v>
          </cell>
          <cell r="R22">
            <v>950</v>
          </cell>
          <cell r="S22">
            <v>742</v>
          </cell>
          <cell r="U22">
            <v>950</v>
          </cell>
        </row>
        <row r="23"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</row>
        <row r="24">
          <cell r="D24">
            <v>29818</v>
          </cell>
          <cell r="F24">
            <v>29969</v>
          </cell>
          <cell r="G24">
            <v>26978</v>
          </cell>
          <cell r="I24">
            <v>27205</v>
          </cell>
          <cell r="J24">
            <v>29818</v>
          </cell>
          <cell r="L24">
            <v>29969</v>
          </cell>
          <cell r="M24">
            <v>26978</v>
          </cell>
          <cell r="O24">
            <v>27205</v>
          </cell>
          <cell r="P24">
            <v>22718</v>
          </cell>
          <cell r="R24">
            <v>23059</v>
          </cell>
          <cell r="S24">
            <v>27722</v>
          </cell>
          <cell r="U24">
            <v>27930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</row>
        <row r="31">
          <cell r="D31">
            <v>160</v>
          </cell>
          <cell r="F31">
            <v>160</v>
          </cell>
          <cell r="G31">
            <v>160</v>
          </cell>
          <cell r="I31">
            <v>160</v>
          </cell>
          <cell r="J31">
            <v>160</v>
          </cell>
          <cell r="L31">
            <v>160</v>
          </cell>
          <cell r="M31">
            <v>160</v>
          </cell>
          <cell r="O31">
            <v>160</v>
          </cell>
          <cell r="P31">
            <v>160</v>
          </cell>
          <cell r="R31">
            <v>160</v>
          </cell>
          <cell r="S31">
            <v>160</v>
          </cell>
          <cell r="U31">
            <v>160</v>
          </cell>
        </row>
        <row r="32">
          <cell r="D32">
            <v>0</v>
          </cell>
          <cell r="G32">
            <v>0</v>
          </cell>
          <cell r="J32">
            <v>0</v>
          </cell>
          <cell r="M32">
            <v>0</v>
          </cell>
          <cell r="P32">
            <v>0</v>
          </cell>
          <cell r="S32">
            <v>0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</row>
        <row r="37">
          <cell r="D37">
            <v>160</v>
          </cell>
          <cell r="F37">
            <v>160</v>
          </cell>
          <cell r="G37">
            <v>160</v>
          </cell>
          <cell r="I37">
            <v>160</v>
          </cell>
          <cell r="J37">
            <v>160</v>
          </cell>
          <cell r="L37">
            <v>160</v>
          </cell>
          <cell r="M37">
            <v>160</v>
          </cell>
          <cell r="O37">
            <v>160</v>
          </cell>
          <cell r="P37">
            <v>160</v>
          </cell>
          <cell r="R37">
            <v>160</v>
          </cell>
          <cell r="S37">
            <v>160</v>
          </cell>
          <cell r="U37">
            <v>160</v>
          </cell>
        </row>
        <row r="38">
          <cell r="D38">
            <v>1354</v>
          </cell>
          <cell r="F38">
            <v>848</v>
          </cell>
          <cell r="G38">
            <v>1225</v>
          </cell>
          <cell r="I38">
            <v>768</v>
          </cell>
          <cell r="J38">
            <v>1354</v>
          </cell>
          <cell r="L38">
            <v>848</v>
          </cell>
          <cell r="M38">
            <v>1225</v>
          </cell>
          <cell r="O38">
            <v>768</v>
          </cell>
          <cell r="P38">
            <v>1032</v>
          </cell>
          <cell r="R38">
            <v>647</v>
          </cell>
          <cell r="S38">
            <v>1257</v>
          </cell>
          <cell r="U38">
            <v>789</v>
          </cell>
        </row>
        <row r="39">
          <cell r="D39">
            <v>83</v>
          </cell>
          <cell r="F39">
            <v>74</v>
          </cell>
          <cell r="G39">
            <v>75</v>
          </cell>
          <cell r="I39">
            <v>67</v>
          </cell>
          <cell r="J39">
            <v>83</v>
          </cell>
          <cell r="L39">
            <v>74</v>
          </cell>
          <cell r="M39">
            <v>75</v>
          </cell>
          <cell r="O39">
            <v>67</v>
          </cell>
          <cell r="P39">
            <v>63</v>
          </cell>
          <cell r="R39">
            <v>57</v>
          </cell>
          <cell r="S39">
            <v>77</v>
          </cell>
          <cell r="U39">
            <v>69</v>
          </cell>
        </row>
        <row r="40">
          <cell r="D40">
            <v>100</v>
          </cell>
          <cell r="F40">
            <v>78</v>
          </cell>
          <cell r="G40">
            <v>91</v>
          </cell>
          <cell r="I40">
            <v>70</v>
          </cell>
          <cell r="J40">
            <v>100</v>
          </cell>
          <cell r="L40">
            <v>78</v>
          </cell>
          <cell r="M40">
            <v>91</v>
          </cell>
          <cell r="O40">
            <v>70</v>
          </cell>
          <cell r="P40">
            <v>76</v>
          </cell>
          <cell r="R40">
            <v>59</v>
          </cell>
          <cell r="S40">
            <v>93</v>
          </cell>
          <cell r="U40">
            <v>72</v>
          </cell>
        </row>
        <row r="41">
          <cell r="D41">
            <v>5</v>
          </cell>
          <cell r="F41">
            <v>4</v>
          </cell>
          <cell r="G41">
            <v>5</v>
          </cell>
          <cell r="I41">
            <v>4</v>
          </cell>
          <cell r="J41">
            <v>5</v>
          </cell>
          <cell r="L41">
            <v>4</v>
          </cell>
          <cell r="M41">
            <v>5</v>
          </cell>
          <cell r="O41">
            <v>4</v>
          </cell>
          <cell r="P41">
            <v>4</v>
          </cell>
          <cell r="R41">
            <v>2</v>
          </cell>
          <cell r="S41">
            <v>5</v>
          </cell>
          <cell r="U41">
            <v>4</v>
          </cell>
        </row>
        <row r="42">
          <cell r="D42">
            <v>1542</v>
          </cell>
          <cell r="F42">
            <v>1004</v>
          </cell>
          <cell r="G42">
            <v>1396</v>
          </cell>
          <cell r="I42">
            <v>909</v>
          </cell>
          <cell r="J42">
            <v>1542</v>
          </cell>
          <cell r="L42">
            <v>1004</v>
          </cell>
          <cell r="M42">
            <v>1396</v>
          </cell>
          <cell r="O42">
            <v>909</v>
          </cell>
          <cell r="P42">
            <v>1175</v>
          </cell>
          <cell r="R42">
            <v>765</v>
          </cell>
          <cell r="S42">
            <v>1432</v>
          </cell>
          <cell r="U42">
            <v>934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</row>
        <row r="44">
          <cell r="D44">
            <v>0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</row>
        <row r="45">
          <cell r="D45">
            <v>119</v>
          </cell>
          <cell r="F45">
            <v>115</v>
          </cell>
          <cell r="G45">
            <v>108</v>
          </cell>
          <cell r="I45">
            <v>115</v>
          </cell>
          <cell r="J45">
            <v>119</v>
          </cell>
          <cell r="L45">
            <v>115</v>
          </cell>
          <cell r="M45">
            <v>108</v>
          </cell>
          <cell r="O45">
            <v>115</v>
          </cell>
          <cell r="P45">
            <v>91</v>
          </cell>
          <cell r="R45">
            <v>115</v>
          </cell>
          <cell r="S45">
            <v>110</v>
          </cell>
          <cell r="U45">
            <v>115</v>
          </cell>
        </row>
        <row r="46">
          <cell r="D46">
            <v>1143</v>
          </cell>
          <cell r="F46">
            <v>1190</v>
          </cell>
          <cell r="G46">
            <v>1034</v>
          </cell>
          <cell r="I46">
            <v>1194</v>
          </cell>
          <cell r="J46">
            <v>1143</v>
          </cell>
          <cell r="L46">
            <v>1299</v>
          </cell>
          <cell r="M46">
            <v>1034</v>
          </cell>
          <cell r="O46">
            <v>1173</v>
          </cell>
          <cell r="P46">
            <v>871</v>
          </cell>
          <cell r="R46">
            <v>1158</v>
          </cell>
          <cell r="S46">
            <v>1061</v>
          </cell>
          <cell r="U46">
            <v>1158</v>
          </cell>
        </row>
        <row r="47">
          <cell r="D47">
            <v>1262</v>
          </cell>
          <cell r="F47">
            <v>1305</v>
          </cell>
          <cell r="G47">
            <v>1142</v>
          </cell>
          <cell r="I47">
            <v>1309</v>
          </cell>
          <cell r="J47">
            <v>1262</v>
          </cell>
          <cell r="L47">
            <v>1414</v>
          </cell>
          <cell r="M47">
            <v>1142</v>
          </cell>
          <cell r="O47">
            <v>1288</v>
          </cell>
          <cell r="P47">
            <v>962</v>
          </cell>
          <cell r="R47">
            <v>1273</v>
          </cell>
          <cell r="S47">
            <v>1171</v>
          </cell>
          <cell r="U47">
            <v>1273</v>
          </cell>
        </row>
        <row r="48">
          <cell r="D48">
            <v>79</v>
          </cell>
          <cell r="F48">
            <v>147</v>
          </cell>
          <cell r="G48">
            <v>72</v>
          </cell>
          <cell r="I48">
            <v>135</v>
          </cell>
          <cell r="J48">
            <v>79</v>
          </cell>
          <cell r="L48">
            <v>147</v>
          </cell>
          <cell r="M48">
            <v>72</v>
          </cell>
          <cell r="O48">
            <v>135</v>
          </cell>
          <cell r="P48">
            <v>60</v>
          </cell>
          <cell r="R48">
            <v>113</v>
          </cell>
          <cell r="S48">
            <v>74</v>
          </cell>
          <cell r="U48">
            <v>137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</row>
        <row r="51">
          <cell r="D51">
            <v>0</v>
          </cell>
          <cell r="G51">
            <v>0</v>
          </cell>
          <cell r="J51">
            <v>0</v>
          </cell>
          <cell r="M51">
            <v>0</v>
          </cell>
          <cell r="P51">
            <v>0</v>
          </cell>
          <cell r="S51">
            <v>0</v>
          </cell>
        </row>
        <row r="52">
          <cell r="D52">
            <v>79</v>
          </cell>
          <cell r="F52">
            <v>147</v>
          </cell>
          <cell r="G52">
            <v>72</v>
          </cell>
          <cell r="I52">
            <v>135</v>
          </cell>
          <cell r="J52">
            <v>79</v>
          </cell>
          <cell r="L52">
            <v>147</v>
          </cell>
          <cell r="M52">
            <v>72</v>
          </cell>
          <cell r="O52">
            <v>135</v>
          </cell>
          <cell r="P52">
            <v>60</v>
          </cell>
          <cell r="R52">
            <v>113</v>
          </cell>
          <cell r="S52">
            <v>74</v>
          </cell>
          <cell r="U52">
            <v>137</v>
          </cell>
        </row>
        <row r="53">
          <cell r="D53">
            <v>32861</v>
          </cell>
          <cell r="F53">
            <v>32585</v>
          </cell>
          <cell r="G53">
            <v>29748</v>
          </cell>
          <cell r="I53">
            <v>29718</v>
          </cell>
          <cell r="J53">
            <v>32861</v>
          </cell>
          <cell r="L53">
            <v>32694</v>
          </cell>
          <cell r="M53">
            <v>29748</v>
          </cell>
          <cell r="O53">
            <v>29697</v>
          </cell>
          <cell r="P53">
            <v>25075</v>
          </cell>
          <cell r="R53">
            <v>25370</v>
          </cell>
          <cell r="S53">
            <v>30559</v>
          </cell>
          <cell r="U53">
            <v>30434</v>
          </cell>
        </row>
        <row r="54">
          <cell r="D54">
            <v>84</v>
          </cell>
          <cell r="F54">
            <v>62</v>
          </cell>
          <cell r="G54">
            <v>84</v>
          </cell>
          <cell r="I54">
            <v>62</v>
          </cell>
          <cell r="J54">
            <v>84</v>
          </cell>
          <cell r="L54">
            <v>62</v>
          </cell>
          <cell r="M54">
            <v>84</v>
          </cell>
          <cell r="O54">
            <v>62</v>
          </cell>
          <cell r="P54">
            <v>84</v>
          </cell>
          <cell r="R54">
            <v>62</v>
          </cell>
          <cell r="S54">
            <v>84</v>
          </cell>
          <cell r="U54">
            <v>62</v>
          </cell>
        </row>
        <row r="57">
          <cell r="D57">
            <v>102</v>
          </cell>
          <cell r="F57">
            <v>75</v>
          </cell>
          <cell r="G57">
            <v>102</v>
          </cell>
          <cell r="I57">
            <v>75</v>
          </cell>
          <cell r="J57">
            <v>102</v>
          </cell>
          <cell r="L57">
            <v>75</v>
          </cell>
          <cell r="M57">
            <v>102</v>
          </cell>
          <cell r="O57">
            <v>75</v>
          </cell>
          <cell r="P57">
            <v>102</v>
          </cell>
          <cell r="R57">
            <v>75</v>
          </cell>
          <cell r="S57">
            <v>102</v>
          </cell>
          <cell r="U57">
            <v>75</v>
          </cell>
        </row>
        <row r="58">
          <cell r="D58">
            <v>186</v>
          </cell>
          <cell r="F58">
            <v>137</v>
          </cell>
          <cell r="G58">
            <v>186</v>
          </cell>
          <cell r="I58">
            <v>137</v>
          </cell>
          <cell r="J58">
            <v>186</v>
          </cell>
          <cell r="L58">
            <v>137</v>
          </cell>
          <cell r="M58">
            <v>186</v>
          </cell>
          <cell r="O58">
            <v>137</v>
          </cell>
          <cell r="P58">
            <v>186</v>
          </cell>
          <cell r="R58">
            <v>137</v>
          </cell>
          <cell r="S58">
            <v>186</v>
          </cell>
          <cell r="U58">
            <v>137</v>
          </cell>
        </row>
        <row r="73">
          <cell r="D73">
            <v>39</v>
          </cell>
          <cell r="F73">
            <v>39</v>
          </cell>
          <cell r="G73">
            <v>39</v>
          </cell>
          <cell r="I73">
            <v>39</v>
          </cell>
          <cell r="J73">
            <v>39</v>
          </cell>
          <cell r="L73">
            <v>39</v>
          </cell>
          <cell r="M73">
            <v>39</v>
          </cell>
          <cell r="O73">
            <v>39</v>
          </cell>
          <cell r="P73">
            <v>39</v>
          </cell>
          <cell r="R73">
            <v>39</v>
          </cell>
          <cell r="S73">
            <v>39</v>
          </cell>
          <cell r="U73">
            <v>39</v>
          </cell>
        </row>
        <row r="74">
          <cell r="D74">
            <v>1</v>
          </cell>
          <cell r="F74">
            <v>1</v>
          </cell>
          <cell r="G74">
            <v>1</v>
          </cell>
          <cell r="I74">
            <v>1</v>
          </cell>
          <cell r="J74">
            <v>1</v>
          </cell>
          <cell r="L74">
            <v>1</v>
          </cell>
          <cell r="M74">
            <v>1</v>
          </cell>
          <cell r="O74">
            <v>1</v>
          </cell>
          <cell r="P74">
            <v>1</v>
          </cell>
          <cell r="R74">
            <v>1</v>
          </cell>
          <cell r="S74">
            <v>1</v>
          </cell>
          <cell r="U74">
            <v>1</v>
          </cell>
        </row>
        <row r="75">
          <cell r="D75">
            <v>0</v>
          </cell>
          <cell r="G75">
            <v>0</v>
          </cell>
          <cell r="J75">
            <v>0</v>
          </cell>
          <cell r="M75">
            <v>0</v>
          </cell>
          <cell r="P75">
            <v>0</v>
          </cell>
          <cell r="S75">
            <v>0</v>
          </cell>
        </row>
        <row r="76">
          <cell r="D76">
            <v>0</v>
          </cell>
          <cell r="G76">
            <v>0</v>
          </cell>
          <cell r="J76">
            <v>0</v>
          </cell>
          <cell r="M76">
            <v>0</v>
          </cell>
          <cell r="P76">
            <v>0</v>
          </cell>
          <cell r="S76">
            <v>0</v>
          </cell>
        </row>
        <row r="77">
          <cell r="D77">
            <v>40</v>
          </cell>
          <cell r="F77">
            <v>40</v>
          </cell>
          <cell r="G77">
            <v>40</v>
          </cell>
          <cell r="I77">
            <v>40</v>
          </cell>
          <cell r="J77">
            <v>40</v>
          </cell>
          <cell r="L77">
            <v>40</v>
          </cell>
          <cell r="M77">
            <v>40</v>
          </cell>
          <cell r="O77">
            <v>40</v>
          </cell>
          <cell r="P77">
            <v>40</v>
          </cell>
          <cell r="R77">
            <v>40</v>
          </cell>
          <cell r="S77">
            <v>40</v>
          </cell>
          <cell r="U77">
            <v>40</v>
          </cell>
        </row>
        <row r="78">
          <cell r="D78">
            <v>40</v>
          </cell>
          <cell r="F78">
            <v>40</v>
          </cell>
          <cell r="G78">
            <v>40</v>
          </cell>
          <cell r="I78">
            <v>40</v>
          </cell>
          <cell r="J78">
            <v>40</v>
          </cell>
          <cell r="L78">
            <v>40</v>
          </cell>
          <cell r="M78">
            <v>40</v>
          </cell>
          <cell r="O78">
            <v>40</v>
          </cell>
          <cell r="P78">
            <v>40</v>
          </cell>
          <cell r="R78">
            <v>40</v>
          </cell>
          <cell r="S78">
            <v>40</v>
          </cell>
          <cell r="U78">
            <v>40</v>
          </cell>
        </row>
        <row r="79">
          <cell r="D79">
            <v>0</v>
          </cell>
          <cell r="G79">
            <v>0</v>
          </cell>
          <cell r="J79">
            <v>0</v>
          </cell>
          <cell r="M79">
            <v>0</v>
          </cell>
          <cell r="P79">
            <v>0</v>
          </cell>
          <cell r="S79">
            <v>0</v>
          </cell>
        </row>
        <row r="80">
          <cell r="D80">
            <v>0</v>
          </cell>
          <cell r="G80">
            <v>0</v>
          </cell>
          <cell r="J80">
            <v>0</v>
          </cell>
          <cell r="M80">
            <v>0</v>
          </cell>
          <cell r="P80">
            <v>0</v>
          </cell>
          <cell r="S80">
            <v>0</v>
          </cell>
        </row>
        <row r="81">
          <cell r="D81">
            <v>0</v>
          </cell>
          <cell r="G81">
            <v>0</v>
          </cell>
          <cell r="J81">
            <v>0</v>
          </cell>
          <cell r="M81">
            <v>0</v>
          </cell>
          <cell r="P81">
            <v>0</v>
          </cell>
          <cell r="S81">
            <v>0</v>
          </cell>
        </row>
        <row r="82">
          <cell r="D82">
            <v>281.8</v>
          </cell>
          <cell r="F82">
            <v>320</v>
          </cell>
          <cell r="G82">
            <v>294.60000000000002</v>
          </cell>
          <cell r="I82">
            <v>320</v>
          </cell>
          <cell r="J82">
            <v>269</v>
          </cell>
          <cell r="L82">
            <v>320</v>
          </cell>
          <cell r="M82">
            <v>256.2</v>
          </cell>
          <cell r="O82">
            <v>320</v>
          </cell>
          <cell r="P82">
            <v>269</v>
          </cell>
          <cell r="R82">
            <v>320</v>
          </cell>
          <cell r="S82">
            <v>262.60000000000002</v>
          </cell>
          <cell r="U82">
            <v>320</v>
          </cell>
        </row>
        <row r="83">
          <cell r="D83">
            <v>30400</v>
          </cell>
          <cell r="F83">
            <v>30400</v>
          </cell>
          <cell r="G83">
            <v>31782</v>
          </cell>
          <cell r="I83">
            <v>31782</v>
          </cell>
          <cell r="J83">
            <v>29019</v>
          </cell>
          <cell r="L83">
            <v>29019</v>
          </cell>
          <cell r="M83">
            <v>27637</v>
          </cell>
          <cell r="O83">
            <v>27637</v>
          </cell>
          <cell r="P83">
            <v>29019</v>
          </cell>
          <cell r="R83">
            <v>29019</v>
          </cell>
          <cell r="S83">
            <v>28362</v>
          </cell>
          <cell r="U83">
            <v>28362</v>
          </cell>
        </row>
        <row r="84">
          <cell r="D84">
            <v>30400</v>
          </cell>
          <cell r="F84">
            <v>30400</v>
          </cell>
          <cell r="G84">
            <v>31782</v>
          </cell>
          <cell r="I84">
            <v>31782</v>
          </cell>
          <cell r="J84">
            <v>29019</v>
          </cell>
          <cell r="L84">
            <v>29019</v>
          </cell>
          <cell r="M84">
            <v>27637</v>
          </cell>
          <cell r="O84">
            <v>27637</v>
          </cell>
          <cell r="P84">
            <v>29019</v>
          </cell>
          <cell r="R84">
            <v>29019</v>
          </cell>
          <cell r="S84">
            <v>28362</v>
          </cell>
          <cell r="U84">
            <v>28362</v>
          </cell>
        </row>
        <row r="85"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</row>
        <row r="86">
          <cell r="D86">
            <v>837</v>
          </cell>
          <cell r="F86">
            <v>950</v>
          </cell>
          <cell r="G86">
            <v>875</v>
          </cell>
          <cell r="I86">
            <v>950</v>
          </cell>
          <cell r="J86">
            <v>799</v>
          </cell>
          <cell r="L86">
            <v>950</v>
          </cell>
          <cell r="M86">
            <v>761</v>
          </cell>
          <cell r="O86">
            <v>950</v>
          </cell>
          <cell r="P86">
            <v>799</v>
          </cell>
          <cell r="R86">
            <v>950</v>
          </cell>
          <cell r="S86">
            <v>780</v>
          </cell>
          <cell r="U86">
            <v>950</v>
          </cell>
        </row>
        <row r="87"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</row>
        <row r="88">
          <cell r="D88">
            <v>31237</v>
          </cell>
          <cell r="F88">
            <v>31350</v>
          </cell>
          <cell r="G88">
            <v>32657</v>
          </cell>
          <cell r="I88">
            <v>32732</v>
          </cell>
          <cell r="J88">
            <v>29818</v>
          </cell>
          <cell r="L88">
            <v>29969</v>
          </cell>
          <cell r="M88">
            <v>28398</v>
          </cell>
          <cell r="O88">
            <v>28587</v>
          </cell>
          <cell r="P88">
            <v>29818</v>
          </cell>
          <cell r="R88">
            <v>29969</v>
          </cell>
          <cell r="S88">
            <v>29142</v>
          </cell>
          <cell r="U88">
            <v>29312</v>
          </cell>
        </row>
        <row r="89">
          <cell r="D89">
            <v>0</v>
          </cell>
          <cell r="G89">
            <v>0</v>
          </cell>
          <cell r="J89">
            <v>0</v>
          </cell>
          <cell r="M89">
            <v>0</v>
          </cell>
          <cell r="P89">
            <v>0</v>
          </cell>
          <cell r="S89">
            <v>0</v>
          </cell>
        </row>
        <row r="90">
          <cell r="D90">
            <v>0</v>
          </cell>
          <cell r="G90">
            <v>0</v>
          </cell>
          <cell r="J90">
            <v>0</v>
          </cell>
          <cell r="M90">
            <v>0</v>
          </cell>
          <cell r="P90">
            <v>0</v>
          </cell>
          <cell r="S90">
            <v>0</v>
          </cell>
        </row>
        <row r="91">
          <cell r="D91">
            <v>0</v>
          </cell>
          <cell r="G91">
            <v>0</v>
          </cell>
          <cell r="J91">
            <v>0</v>
          </cell>
          <cell r="M91">
            <v>0</v>
          </cell>
          <cell r="P91">
            <v>0</v>
          </cell>
          <cell r="S91">
            <v>0</v>
          </cell>
        </row>
        <row r="92">
          <cell r="D92">
            <v>0</v>
          </cell>
          <cell r="G92">
            <v>0</v>
          </cell>
          <cell r="J92">
            <v>0</v>
          </cell>
          <cell r="M92">
            <v>0</v>
          </cell>
          <cell r="P92">
            <v>0</v>
          </cell>
          <cell r="S92">
            <v>0</v>
          </cell>
        </row>
        <row r="93">
          <cell r="D93">
            <v>0</v>
          </cell>
          <cell r="G93">
            <v>0</v>
          </cell>
          <cell r="J93">
            <v>0</v>
          </cell>
          <cell r="M93">
            <v>0</v>
          </cell>
          <cell r="P93">
            <v>0</v>
          </cell>
          <cell r="S93">
            <v>0</v>
          </cell>
        </row>
        <row r="94">
          <cell r="D94">
            <v>0</v>
          </cell>
          <cell r="G94">
            <v>0</v>
          </cell>
          <cell r="J94">
            <v>0</v>
          </cell>
          <cell r="M94">
            <v>0</v>
          </cell>
          <cell r="P94">
            <v>0</v>
          </cell>
          <cell r="S94">
            <v>0</v>
          </cell>
        </row>
        <row r="95">
          <cell r="D95">
            <v>160</v>
          </cell>
          <cell r="F95">
            <v>160</v>
          </cell>
          <cell r="G95">
            <v>160</v>
          </cell>
          <cell r="I95">
            <v>160</v>
          </cell>
          <cell r="J95">
            <v>160</v>
          </cell>
          <cell r="L95">
            <v>160</v>
          </cell>
          <cell r="M95">
            <v>160</v>
          </cell>
          <cell r="O95">
            <v>160</v>
          </cell>
          <cell r="P95">
            <v>160</v>
          </cell>
          <cell r="R95">
            <v>160</v>
          </cell>
          <cell r="S95">
            <v>160</v>
          </cell>
          <cell r="U95">
            <v>160</v>
          </cell>
        </row>
        <row r="96">
          <cell r="D96">
            <v>0</v>
          </cell>
          <cell r="G96">
            <v>0</v>
          </cell>
          <cell r="J96">
            <v>0</v>
          </cell>
          <cell r="M96">
            <v>0</v>
          </cell>
          <cell r="P96">
            <v>0</v>
          </cell>
          <cell r="S96">
            <v>0</v>
          </cell>
        </row>
        <row r="97">
          <cell r="D97">
            <v>0</v>
          </cell>
          <cell r="G97">
            <v>0</v>
          </cell>
          <cell r="J97">
            <v>0</v>
          </cell>
          <cell r="M97">
            <v>0</v>
          </cell>
          <cell r="P97">
            <v>0</v>
          </cell>
          <cell r="S97">
            <v>0</v>
          </cell>
        </row>
        <row r="98">
          <cell r="D98">
            <v>0</v>
          </cell>
          <cell r="G98">
            <v>0</v>
          </cell>
          <cell r="J98">
            <v>0</v>
          </cell>
          <cell r="M98">
            <v>0</v>
          </cell>
          <cell r="P98">
            <v>0</v>
          </cell>
          <cell r="S98">
            <v>0</v>
          </cell>
        </row>
        <row r="99">
          <cell r="D99">
            <v>0</v>
          </cell>
          <cell r="G99">
            <v>0</v>
          </cell>
          <cell r="J99">
            <v>0</v>
          </cell>
          <cell r="M99">
            <v>0</v>
          </cell>
          <cell r="P99">
            <v>0</v>
          </cell>
          <cell r="S99">
            <v>0</v>
          </cell>
        </row>
        <row r="100">
          <cell r="D100">
            <v>0</v>
          </cell>
          <cell r="G100">
            <v>0</v>
          </cell>
          <cell r="J100">
            <v>0</v>
          </cell>
          <cell r="M100">
            <v>0</v>
          </cell>
          <cell r="P100">
            <v>0</v>
          </cell>
          <cell r="S100">
            <v>0</v>
          </cell>
        </row>
        <row r="101">
          <cell r="D101">
            <v>160</v>
          </cell>
          <cell r="F101">
            <v>160</v>
          </cell>
          <cell r="G101">
            <v>160</v>
          </cell>
          <cell r="I101">
            <v>160</v>
          </cell>
          <cell r="J101">
            <v>160</v>
          </cell>
          <cell r="L101">
            <v>160</v>
          </cell>
          <cell r="M101">
            <v>160</v>
          </cell>
          <cell r="O101">
            <v>160</v>
          </cell>
          <cell r="P101">
            <v>160</v>
          </cell>
          <cell r="R101">
            <v>160</v>
          </cell>
          <cell r="S101">
            <v>160</v>
          </cell>
          <cell r="U101">
            <v>160</v>
          </cell>
        </row>
        <row r="102">
          <cell r="D102">
            <v>1419</v>
          </cell>
          <cell r="F102">
            <v>890</v>
          </cell>
          <cell r="G102">
            <v>1483</v>
          </cell>
          <cell r="I102">
            <v>930</v>
          </cell>
          <cell r="J102">
            <v>1354</v>
          </cell>
          <cell r="L102">
            <v>848</v>
          </cell>
          <cell r="M102">
            <v>1290</v>
          </cell>
          <cell r="O102">
            <v>809</v>
          </cell>
          <cell r="P102">
            <v>1354</v>
          </cell>
          <cell r="R102">
            <v>848</v>
          </cell>
          <cell r="S102">
            <v>1322</v>
          </cell>
          <cell r="U102">
            <v>829</v>
          </cell>
        </row>
        <row r="103">
          <cell r="D103">
            <v>87</v>
          </cell>
          <cell r="F103">
            <v>78</v>
          </cell>
          <cell r="G103">
            <v>91</v>
          </cell>
          <cell r="I103">
            <v>82</v>
          </cell>
          <cell r="J103">
            <v>83</v>
          </cell>
          <cell r="L103">
            <v>74</v>
          </cell>
          <cell r="M103">
            <v>79</v>
          </cell>
          <cell r="O103">
            <v>71</v>
          </cell>
          <cell r="P103">
            <v>83</v>
          </cell>
          <cell r="R103">
            <v>74</v>
          </cell>
          <cell r="S103">
            <v>81</v>
          </cell>
          <cell r="U103">
            <v>73</v>
          </cell>
        </row>
        <row r="104">
          <cell r="D104">
            <v>105</v>
          </cell>
          <cell r="F104">
            <v>81</v>
          </cell>
          <cell r="G104">
            <v>110</v>
          </cell>
          <cell r="I104">
            <v>85</v>
          </cell>
          <cell r="J104">
            <v>100</v>
          </cell>
          <cell r="L104">
            <v>78</v>
          </cell>
          <cell r="M104">
            <v>96</v>
          </cell>
          <cell r="O104">
            <v>74</v>
          </cell>
          <cell r="P104">
            <v>100</v>
          </cell>
          <cell r="R104">
            <v>78</v>
          </cell>
          <cell r="S104">
            <v>98</v>
          </cell>
          <cell r="U104">
            <v>76</v>
          </cell>
        </row>
        <row r="105">
          <cell r="D105">
            <v>5</v>
          </cell>
          <cell r="F105">
            <v>4</v>
          </cell>
          <cell r="G105">
            <v>6</v>
          </cell>
          <cell r="I105">
            <v>4</v>
          </cell>
          <cell r="J105">
            <v>5</v>
          </cell>
          <cell r="L105">
            <v>4</v>
          </cell>
          <cell r="M105">
            <v>5</v>
          </cell>
          <cell r="O105">
            <v>4</v>
          </cell>
          <cell r="P105">
            <v>5</v>
          </cell>
          <cell r="R105">
            <v>4</v>
          </cell>
          <cell r="S105">
            <v>5</v>
          </cell>
          <cell r="U105">
            <v>4</v>
          </cell>
        </row>
        <row r="106">
          <cell r="D106">
            <v>1616</v>
          </cell>
          <cell r="F106">
            <v>1053</v>
          </cell>
          <cell r="G106">
            <v>1690</v>
          </cell>
          <cell r="I106">
            <v>1101</v>
          </cell>
          <cell r="J106">
            <v>1542</v>
          </cell>
          <cell r="L106">
            <v>1004</v>
          </cell>
          <cell r="M106">
            <v>1470</v>
          </cell>
          <cell r="O106">
            <v>958</v>
          </cell>
          <cell r="P106">
            <v>1542</v>
          </cell>
          <cell r="R106">
            <v>1004</v>
          </cell>
          <cell r="S106">
            <v>1506</v>
          </cell>
          <cell r="U106">
            <v>982</v>
          </cell>
        </row>
        <row r="107">
          <cell r="D107">
            <v>0</v>
          </cell>
          <cell r="G107">
            <v>0</v>
          </cell>
          <cell r="J107">
            <v>0</v>
          </cell>
          <cell r="M107">
            <v>0</v>
          </cell>
          <cell r="P107">
            <v>0</v>
          </cell>
          <cell r="S107">
            <v>0</v>
          </cell>
        </row>
        <row r="108">
          <cell r="D108">
            <v>0</v>
          </cell>
          <cell r="G108">
            <v>0</v>
          </cell>
          <cell r="J108">
            <v>0</v>
          </cell>
          <cell r="M108">
            <v>0</v>
          </cell>
          <cell r="P108">
            <v>0</v>
          </cell>
          <cell r="S108">
            <v>0</v>
          </cell>
        </row>
        <row r="109">
          <cell r="D109">
            <v>125</v>
          </cell>
          <cell r="F109">
            <v>115</v>
          </cell>
          <cell r="G109">
            <v>130</v>
          </cell>
          <cell r="I109">
            <v>115</v>
          </cell>
          <cell r="J109">
            <v>119</v>
          </cell>
          <cell r="L109">
            <v>115</v>
          </cell>
          <cell r="M109">
            <v>113</v>
          </cell>
          <cell r="O109">
            <v>115</v>
          </cell>
          <cell r="P109">
            <v>119</v>
          </cell>
          <cell r="R109">
            <v>115</v>
          </cell>
          <cell r="S109">
            <v>116</v>
          </cell>
          <cell r="U109">
            <v>115</v>
          </cell>
        </row>
        <row r="110">
          <cell r="D110">
            <v>1197</v>
          </cell>
          <cell r="F110">
            <v>1158</v>
          </cell>
          <cell r="G110">
            <v>1252</v>
          </cell>
          <cell r="I110">
            <v>1206</v>
          </cell>
          <cell r="J110">
            <v>1143</v>
          </cell>
          <cell r="L110">
            <v>1158</v>
          </cell>
          <cell r="M110">
            <v>1089</v>
          </cell>
          <cell r="O110">
            <v>1166</v>
          </cell>
          <cell r="P110">
            <v>1143</v>
          </cell>
          <cell r="R110">
            <v>1174</v>
          </cell>
          <cell r="S110">
            <v>1116</v>
          </cell>
          <cell r="U110">
            <v>1158</v>
          </cell>
        </row>
        <row r="111">
          <cell r="D111">
            <v>1322</v>
          </cell>
          <cell r="F111">
            <v>1273</v>
          </cell>
          <cell r="G111">
            <v>1382</v>
          </cell>
          <cell r="I111">
            <v>1321</v>
          </cell>
          <cell r="J111">
            <v>1262</v>
          </cell>
          <cell r="L111">
            <v>1273</v>
          </cell>
          <cell r="M111">
            <v>1202</v>
          </cell>
          <cell r="O111">
            <v>1281</v>
          </cell>
          <cell r="P111">
            <v>1262</v>
          </cell>
          <cell r="R111">
            <v>1289</v>
          </cell>
          <cell r="S111">
            <v>1232</v>
          </cell>
          <cell r="U111">
            <v>1273</v>
          </cell>
        </row>
        <row r="112">
          <cell r="D112">
            <v>83</v>
          </cell>
          <cell r="F112">
            <v>132</v>
          </cell>
          <cell r="G112">
            <v>87</v>
          </cell>
          <cell r="I112">
            <v>138</v>
          </cell>
          <cell r="J112">
            <v>79</v>
          </cell>
          <cell r="L112">
            <v>125</v>
          </cell>
          <cell r="M112">
            <v>76</v>
          </cell>
          <cell r="O112">
            <v>121</v>
          </cell>
          <cell r="P112">
            <v>79</v>
          </cell>
          <cell r="R112">
            <v>125</v>
          </cell>
          <cell r="S112">
            <v>77</v>
          </cell>
          <cell r="U112">
            <v>123</v>
          </cell>
        </row>
        <row r="113">
          <cell r="D113">
            <v>0</v>
          </cell>
          <cell r="G113">
            <v>0</v>
          </cell>
          <cell r="J113">
            <v>0</v>
          </cell>
          <cell r="M113">
            <v>0</v>
          </cell>
          <cell r="P113">
            <v>0</v>
          </cell>
          <cell r="S113">
            <v>0</v>
          </cell>
        </row>
        <row r="114">
          <cell r="D114">
            <v>0</v>
          </cell>
          <cell r="G114">
            <v>0</v>
          </cell>
          <cell r="J114">
            <v>0</v>
          </cell>
          <cell r="M114">
            <v>0</v>
          </cell>
          <cell r="P114">
            <v>0</v>
          </cell>
          <cell r="S114">
            <v>0</v>
          </cell>
        </row>
        <row r="115">
          <cell r="D115">
            <v>0</v>
          </cell>
          <cell r="G115">
            <v>0</v>
          </cell>
          <cell r="J115">
            <v>0</v>
          </cell>
          <cell r="M115">
            <v>0</v>
          </cell>
          <cell r="P115">
            <v>0</v>
          </cell>
          <cell r="S115">
            <v>0</v>
          </cell>
        </row>
        <row r="116">
          <cell r="D116">
            <v>83</v>
          </cell>
          <cell r="F116">
            <v>132</v>
          </cell>
          <cell r="G116">
            <v>87</v>
          </cell>
          <cell r="I116">
            <v>138</v>
          </cell>
          <cell r="J116">
            <v>79</v>
          </cell>
          <cell r="L116">
            <v>125</v>
          </cell>
          <cell r="M116">
            <v>76</v>
          </cell>
          <cell r="O116">
            <v>121</v>
          </cell>
          <cell r="P116">
            <v>79</v>
          </cell>
          <cell r="R116">
            <v>125</v>
          </cell>
          <cell r="S116">
            <v>77</v>
          </cell>
          <cell r="U116">
            <v>123</v>
          </cell>
        </row>
        <row r="117">
          <cell r="D117">
            <v>34418</v>
          </cell>
          <cell r="F117">
            <v>33968</v>
          </cell>
          <cell r="G117">
            <v>35976</v>
          </cell>
          <cell r="I117">
            <v>35452</v>
          </cell>
          <cell r="J117">
            <v>32861</v>
          </cell>
          <cell r="L117">
            <v>32531</v>
          </cell>
          <cell r="M117">
            <v>31306</v>
          </cell>
          <cell r="O117">
            <v>31107</v>
          </cell>
          <cell r="P117">
            <v>32861</v>
          </cell>
          <cell r="R117">
            <v>32547</v>
          </cell>
          <cell r="S117">
            <v>32117</v>
          </cell>
          <cell r="U117">
            <v>31850</v>
          </cell>
        </row>
        <row r="118">
          <cell r="D118">
            <v>84</v>
          </cell>
          <cell r="F118">
            <v>62</v>
          </cell>
          <cell r="G118">
            <v>84</v>
          </cell>
          <cell r="I118">
            <v>62</v>
          </cell>
          <cell r="J118">
            <v>84</v>
          </cell>
          <cell r="L118">
            <v>84</v>
          </cell>
          <cell r="M118">
            <v>84</v>
          </cell>
          <cell r="O118">
            <v>62</v>
          </cell>
          <cell r="P118">
            <v>84</v>
          </cell>
          <cell r="R118">
            <v>62</v>
          </cell>
          <cell r="S118">
            <v>84</v>
          </cell>
          <cell r="U118">
            <v>62</v>
          </cell>
        </row>
        <row r="121">
          <cell r="D121">
            <v>102</v>
          </cell>
          <cell r="F121">
            <v>75</v>
          </cell>
          <cell r="G121">
            <v>102</v>
          </cell>
          <cell r="I121">
            <v>75</v>
          </cell>
          <cell r="J121">
            <v>102</v>
          </cell>
          <cell r="L121">
            <v>75</v>
          </cell>
          <cell r="M121">
            <v>102</v>
          </cell>
          <cell r="O121">
            <v>75</v>
          </cell>
          <cell r="P121">
            <v>102</v>
          </cell>
          <cell r="R121">
            <v>75</v>
          </cell>
          <cell r="S121">
            <v>102</v>
          </cell>
          <cell r="U121">
            <v>75</v>
          </cell>
        </row>
        <row r="122">
          <cell r="D122">
            <v>186</v>
          </cell>
          <cell r="F122">
            <v>137</v>
          </cell>
          <cell r="G122">
            <v>186</v>
          </cell>
          <cell r="I122">
            <v>137</v>
          </cell>
          <cell r="J122">
            <v>186</v>
          </cell>
          <cell r="L122">
            <v>159</v>
          </cell>
          <cell r="M122">
            <v>186</v>
          </cell>
          <cell r="O122">
            <v>137</v>
          </cell>
          <cell r="P122">
            <v>186</v>
          </cell>
          <cell r="R122">
            <v>137</v>
          </cell>
          <cell r="S122">
            <v>186</v>
          </cell>
          <cell r="U122">
            <v>137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Balance Sheet"/>
      <sheetName val="SGA&amp;F"/>
      <sheetName val="Cost of Goods Manu"/>
      <sheetName val="在库明细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 Sheet"/>
      <sheetName val="Income Statement"/>
      <sheetName val="Cost of Goods Manu"/>
      <sheetName val="SGA&amp;F"/>
      <sheetName val="Stocks"/>
      <sheetName val="P.Cash&amp;Banks"/>
      <sheetName val="Fixed Assets"/>
      <sheetName val="Creditors"/>
      <sheetName val="Debtors"/>
      <sheetName val="Interco"/>
      <sheetName val="超预算分析"/>
      <sheetName val="毛利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不具合発生"/>
      <sheetName val="資材Ｍ"/>
      <sheetName val="発生場所・報告者"/>
      <sheetName val="書式 "/>
    </sheetNames>
    <sheetDataSet>
      <sheetData sheetId="0" refreshError="1"/>
      <sheetData sheetId="1">
        <row r="1">
          <cell r="A1" t="str">
            <v>コード</v>
          </cell>
          <cell r="C1" t="str">
            <v>仕入先コード１</v>
          </cell>
        </row>
        <row r="2">
          <cell r="A2" t="str">
            <v>11202</v>
          </cell>
        </row>
        <row r="3">
          <cell r="A3" t="str">
            <v>11208</v>
          </cell>
        </row>
        <row r="4">
          <cell r="A4" t="str">
            <v>11209</v>
          </cell>
        </row>
        <row r="5">
          <cell r="A5" t="str">
            <v>24112</v>
          </cell>
        </row>
        <row r="6">
          <cell r="A6" t="str">
            <v>20247</v>
          </cell>
        </row>
        <row r="7">
          <cell r="A7" t="str">
            <v>20248</v>
          </cell>
        </row>
        <row r="8">
          <cell r="A8" t="str">
            <v>10968</v>
          </cell>
        </row>
        <row r="9">
          <cell r="A9" t="str">
            <v>10970</v>
          </cell>
        </row>
        <row r="10">
          <cell r="A10" t="str">
            <v>11004</v>
          </cell>
        </row>
        <row r="11">
          <cell r="A11" t="str">
            <v>11005</v>
          </cell>
        </row>
        <row r="12">
          <cell r="A12" t="str">
            <v>11006</v>
          </cell>
        </row>
        <row r="13">
          <cell r="A13" t="str">
            <v>11008</v>
          </cell>
        </row>
        <row r="14">
          <cell r="A14" t="str">
            <v>11010</v>
          </cell>
        </row>
        <row r="15">
          <cell r="A15" t="str">
            <v>11036</v>
          </cell>
        </row>
        <row r="16">
          <cell r="A16" t="str">
            <v>11038</v>
          </cell>
        </row>
        <row r="17">
          <cell r="A17" t="str">
            <v>11039</v>
          </cell>
        </row>
        <row r="18">
          <cell r="A18" t="str">
            <v>11040</v>
          </cell>
        </row>
        <row r="19">
          <cell r="A19" t="str">
            <v>11043</v>
          </cell>
        </row>
        <row r="20">
          <cell r="A20" t="str">
            <v>11045</v>
          </cell>
        </row>
        <row r="21">
          <cell r="A21" t="str">
            <v>11046</v>
          </cell>
        </row>
        <row r="22">
          <cell r="A22" t="str">
            <v>11047</v>
          </cell>
        </row>
        <row r="23">
          <cell r="A23" t="str">
            <v>11051</v>
          </cell>
        </row>
        <row r="24">
          <cell r="A24" t="str">
            <v>11053</v>
          </cell>
        </row>
        <row r="25">
          <cell r="A25" t="str">
            <v>11055</v>
          </cell>
        </row>
        <row r="26">
          <cell r="A26" t="str">
            <v>24133</v>
          </cell>
        </row>
        <row r="27">
          <cell r="A27" t="str">
            <v>24184</v>
          </cell>
        </row>
        <row r="28">
          <cell r="A28" t="str">
            <v>25314</v>
          </cell>
        </row>
        <row r="29">
          <cell r="A29" t="str">
            <v>11081</v>
          </cell>
        </row>
        <row r="30">
          <cell r="A30" t="str">
            <v>25346</v>
          </cell>
        </row>
        <row r="31">
          <cell r="A31" t="str">
            <v>10809</v>
          </cell>
        </row>
        <row r="32">
          <cell r="A32" t="str">
            <v>10167</v>
          </cell>
        </row>
        <row r="33">
          <cell r="A33" t="str">
            <v>10176</v>
          </cell>
        </row>
        <row r="34">
          <cell r="A34" t="str">
            <v>10181</v>
          </cell>
        </row>
        <row r="35">
          <cell r="A35" t="str">
            <v>10182</v>
          </cell>
        </row>
        <row r="36">
          <cell r="A36" t="str">
            <v>10190</v>
          </cell>
        </row>
        <row r="37">
          <cell r="A37" t="str">
            <v>10194</v>
          </cell>
        </row>
        <row r="38">
          <cell r="A38" t="str">
            <v>10197</v>
          </cell>
        </row>
        <row r="39">
          <cell r="A39" t="str">
            <v>10502</v>
          </cell>
        </row>
        <row r="40">
          <cell r="A40" t="str">
            <v>10503</v>
          </cell>
        </row>
        <row r="41">
          <cell r="A41" t="str">
            <v>11404</v>
          </cell>
        </row>
        <row r="42">
          <cell r="A42" t="str">
            <v>11405</v>
          </cell>
        </row>
        <row r="43">
          <cell r="A43" t="str">
            <v>11407</v>
          </cell>
        </row>
        <row r="44">
          <cell r="A44" t="str">
            <v>11426</v>
          </cell>
        </row>
        <row r="45">
          <cell r="A45" t="str">
            <v>11427</v>
          </cell>
        </row>
        <row r="46">
          <cell r="A46" t="str">
            <v>11504</v>
          </cell>
        </row>
        <row r="47">
          <cell r="A47" t="str">
            <v>11513</v>
          </cell>
        </row>
        <row r="48">
          <cell r="A48" t="str">
            <v>11517</v>
          </cell>
        </row>
        <row r="49">
          <cell r="A49" t="str">
            <v>11518</v>
          </cell>
        </row>
        <row r="50">
          <cell r="A50" t="str">
            <v>11519</v>
          </cell>
        </row>
        <row r="51">
          <cell r="A51" t="str">
            <v>11520</v>
          </cell>
        </row>
        <row r="52">
          <cell r="A52" t="str">
            <v>11521</v>
          </cell>
        </row>
        <row r="53">
          <cell r="A53" t="str">
            <v>11524</v>
          </cell>
        </row>
        <row r="54">
          <cell r="A54" t="str">
            <v>11527</v>
          </cell>
        </row>
        <row r="55">
          <cell r="A55" t="str">
            <v>11528</v>
          </cell>
        </row>
        <row r="56">
          <cell r="A56" t="str">
            <v>11041</v>
          </cell>
        </row>
        <row r="57">
          <cell r="A57" t="str">
            <v>11042</v>
          </cell>
        </row>
        <row r="58">
          <cell r="A58" t="str">
            <v>11044</v>
          </cell>
        </row>
        <row r="59">
          <cell r="A59" t="str">
            <v>11048</v>
          </cell>
        </row>
        <row r="60">
          <cell r="A60" t="str">
            <v>11049</v>
          </cell>
        </row>
        <row r="61">
          <cell r="A61" t="str">
            <v>11050</v>
          </cell>
        </row>
        <row r="62">
          <cell r="A62" t="str">
            <v>11054</v>
          </cell>
        </row>
        <row r="63">
          <cell r="A63" t="str">
            <v>11057</v>
          </cell>
        </row>
        <row r="64">
          <cell r="A64" t="str">
            <v>11058</v>
          </cell>
        </row>
        <row r="65">
          <cell r="A65" t="str">
            <v>11059</v>
          </cell>
        </row>
        <row r="66">
          <cell r="A66" t="str">
            <v>21573</v>
          </cell>
        </row>
        <row r="67">
          <cell r="A67" t="str">
            <v>21574</v>
          </cell>
        </row>
        <row r="68">
          <cell r="A68" t="str">
            <v>21589</v>
          </cell>
        </row>
        <row r="69">
          <cell r="A69" t="str">
            <v>21590</v>
          </cell>
        </row>
        <row r="70">
          <cell r="A70" t="str">
            <v>21715</v>
          </cell>
        </row>
        <row r="71">
          <cell r="A71" t="str">
            <v>21716</v>
          </cell>
        </row>
        <row r="72">
          <cell r="A72" t="str">
            <v>23716</v>
          </cell>
        </row>
        <row r="73">
          <cell r="A73" t="str">
            <v>23872</v>
          </cell>
        </row>
        <row r="74">
          <cell r="A74" t="str">
            <v>23873</v>
          </cell>
        </row>
        <row r="75">
          <cell r="A75" t="str">
            <v>24203</v>
          </cell>
        </row>
        <row r="76">
          <cell r="A76" t="str">
            <v>24204</v>
          </cell>
        </row>
        <row r="77">
          <cell r="A77" t="str">
            <v>24215</v>
          </cell>
        </row>
        <row r="78">
          <cell r="A78" t="str">
            <v>24216</v>
          </cell>
        </row>
        <row r="79">
          <cell r="A79" t="str">
            <v>24222</v>
          </cell>
        </row>
        <row r="80">
          <cell r="A80" t="str">
            <v>24233</v>
          </cell>
        </row>
        <row r="81">
          <cell r="A81" t="str">
            <v>24237</v>
          </cell>
        </row>
        <row r="82">
          <cell r="A82" t="str">
            <v>24241</v>
          </cell>
        </row>
        <row r="83">
          <cell r="A83" t="str">
            <v>24252</v>
          </cell>
        </row>
        <row r="84">
          <cell r="A84" t="str">
            <v>24257</v>
          </cell>
        </row>
        <row r="85">
          <cell r="A85" t="str">
            <v>24265</v>
          </cell>
        </row>
        <row r="86">
          <cell r="A86" t="str">
            <v>24273</v>
          </cell>
        </row>
        <row r="87">
          <cell r="A87" t="str">
            <v>24274</v>
          </cell>
        </row>
        <row r="88">
          <cell r="A88" t="str">
            <v>11077</v>
          </cell>
        </row>
        <row r="89">
          <cell r="A89" t="str">
            <v>24289</v>
          </cell>
        </row>
        <row r="90">
          <cell r="A90" t="str">
            <v>25248</v>
          </cell>
        </row>
        <row r="91">
          <cell r="A91" t="str">
            <v>25249</v>
          </cell>
        </row>
        <row r="92">
          <cell r="A92" t="str">
            <v>24292</v>
          </cell>
        </row>
        <row r="93">
          <cell r="A93" t="str">
            <v>24342</v>
          </cell>
        </row>
        <row r="94">
          <cell r="A94" t="str">
            <v>25602</v>
          </cell>
        </row>
        <row r="95">
          <cell r="A95" t="str">
            <v>25604</v>
          </cell>
        </row>
        <row r="96">
          <cell r="A96" t="str">
            <v>11079</v>
          </cell>
        </row>
        <row r="97">
          <cell r="A97" t="str">
            <v>25258</v>
          </cell>
        </row>
        <row r="98">
          <cell r="A98" t="str">
            <v>11080</v>
          </cell>
        </row>
        <row r="99">
          <cell r="A99" t="str">
            <v>25609</v>
          </cell>
        </row>
        <row r="100">
          <cell r="A100" t="str">
            <v>25610</v>
          </cell>
        </row>
        <row r="101">
          <cell r="A101" t="str">
            <v>25260</v>
          </cell>
        </row>
        <row r="102">
          <cell r="A102" t="str">
            <v>25261</v>
          </cell>
        </row>
        <row r="103">
          <cell r="A103" t="str">
            <v>25262</v>
          </cell>
        </row>
        <row r="104">
          <cell r="A104" t="str">
            <v>25263</v>
          </cell>
        </row>
        <row r="105">
          <cell r="A105" t="str">
            <v>25614</v>
          </cell>
        </row>
        <row r="106">
          <cell r="A106" t="str">
            <v>25617</v>
          </cell>
        </row>
        <row r="107">
          <cell r="A107" t="str">
            <v>25619</v>
          </cell>
        </row>
        <row r="108">
          <cell r="A108" t="str">
            <v>11502</v>
          </cell>
        </row>
        <row r="109">
          <cell r="A109" t="str">
            <v>11510</v>
          </cell>
        </row>
        <row r="110">
          <cell r="A110" t="str">
            <v>11316</v>
          </cell>
        </row>
        <row r="111">
          <cell r="A111" t="str">
            <v>11334</v>
          </cell>
        </row>
        <row r="112">
          <cell r="A112" t="str">
            <v>10135</v>
          </cell>
        </row>
        <row r="113">
          <cell r="A113" t="str">
            <v>10137</v>
          </cell>
        </row>
        <row r="114">
          <cell r="A114" t="str">
            <v>10139</v>
          </cell>
        </row>
        <row r="115">
          <cell r="A115" t="str">
            <v>10140</v>
          </cell>
        </row>
        <row r="116">
          <cell r="A116" t="str">
            <v>10141</v>
          </cell>
        </row>
        <row r="117">
          <cell r="A117" t="str">
            <v>10142</v>
          </cell>
        </row>
        <row r="118">
          <cell r="A118" t="str">
            <v>10144</v>
          </cell>
        </row>
        <row r="119">
          <cell r="A119" t="str">
            <v>10145</v>
          </cell>
        </row>
        <row r="120">
          <cell r="A120" t="str">
            <v>10146</v>
          </cell>
        </row>
        <row r="121">
          <cell r="A121" t="str">
            <v>10147</v>
          </cell>
        </row>
        <row r="122">
          <cell r="A122" t="str">
            <v>10148</v>
          </cell>
        </row>
        <row r="123">
          <cell r="A123" t="str">
            <v>10150</v>
          </cell>
        </row>
        <row r="124">
          <cell r="A124" t="str">
            <v>10151</v>
          </cell>
        </row>
        <row r="125">
          <cell r="A125" t="str">
            <v>10152</v>
          </cell>
        </row>
        <row r="126">
          <cell r="A126" t="str">
            <v>10153</v>
          </cell>
        </row>
        <row r="127">
          <cell r="A127" t="str">
            <v>10154</v>
          </cell>
        </row>
        <row r="128">
          <cell r="A128" t="str">
            <v>10155</v>
          </cell>
        </row>
        <row r="129">
          <cell r="A129" t="str">
            <v>10158</v>
          </cell>
        </row>
        <row r="130">
          <cell r="A130" t="str">
            <v>10159</v>
          </cell>
        </row>
        <row r="131">
          <cell r="A131" t="str">
            <v>10160</v>
          </cell>
        </row>
        <row r="132">
          <cell r="A132" t="str">
            <v>10164</v>
          </cell>
        </row>
        <row r="133">
          <cell r="A133" t="str">
            <v>10169</v>
          </cell>
        </row>
        <row r="134">
          <cell r="A134" t="str">
            <v>10170</v>
          </cell>
        </row>
        <row r="135">
          <cell r="A135" t="str">
            <v>10171</v>
          </cell>
        </row>
        <row r="136">
          <cell r="A136" t="str">
            <v>10180</v>
          </cell>
        </row>
        <row r="137">
          <cell r="A137" t="str">
            <v>10235</v>
          </cell>
        </row>
        <row r="138">
          <cell r="A138" t="str">
            <v>10240</v>
          </cell>
        </row>
        <row r="139">
          <cell r="A139" t="str">
            <v>10403</v>
          </cell>
        </row>
        <row r="140">
          <cell r="A140" t="str">
            <v>10404</v>
          </cell>
        </row>
        <row r="141">
          <cell r="A141" t="str">
            <v>10411</v>
          </cell>
        </row>
        <row r="142">
          <cell r="A142" t="str">
            <v>10412</v>
          </cell>
        </row>
        <row r="143">
          <cell r="A143" t="str">
            <v>10430</v>
          </cell>
        </row>
        <row r="144">
          <cell r="A144" t="str">
            <v>10434</v>
          </cell>
        </row>
        <row r="145">
          <cell r="A145" t="str">
            <v>10435</v>
          </cell>
        </row>
        <row r="146">
          <cell r="A146" t="str">
            <v>10447</v>
          </cell>
        </row>
        <row r="147">
          <cell r="A147" t="str">
            <v>10450</v>
          </cell>
        </row>
        <row r="148">
          <cell r="A148" t="str">
            <v>10452</v>
          </cell>
        </row>
        <row r="149">
          <cell r="A149" t="str">
            <v>10453</v>
          </cell>
        </row>
        <row r="150">
          <cell r="A150" t="str">
            <v>10454</v>
          </cell>
        </row>
        <row r="151">
          <cell r="A151" t="str">
            <v>10455</v>
          </cell>
        </row>
        <row r="152">
          <cell r="A152" t="str">
            <v>10456</v>
          </cell>
        </row>
        <row r="153">
          <cell r="A153" t="str">
            <v>10458</v>
          </cell>
        </row>
        <row r="154">
          <cell r="A154" t="str">
            <v>10459</v>
          </cell>
        </row>
        <row r="155">
          <cell r="A155" t="str">
            <v>10461</v>
          </cell>
        </row>
        <row r="156">
          <cell r="A156" t="str">
            <v>10462</v>
          </cell>
        </row>
        <row r="157">
          <cell r="A157" t="str">
            <v>10464</v>
          </cell>
        </row>
        <row r="158">
          <cell r="A158" t="str">
            <v>10465</v>
          </cell>
        </row>
        <row r="159">
          <cell r="A159" t="str">
            <v>10466</v>
          </cell>
        </row>
        <row r="160">
          <cell r="A160" t="str">
            <v>10518</v>
          </cell>
        </row>
        <row r="161">
          <cell r="A161" t="str">
            <v>23263</v>
          </cell>
        </row>
        <row r="162">
          <cell r="A162" t="str">
            <v>23264</v>
          </cell>
        </row>
        <row r="163">
          <cell r="A163" t="str">
            <v>10960</v>
          </cell>
        </row>
        <row r="164">
          <cell r="A164" t="str">
            <v>10962</v>
          </cell>
        </row>
        <row r="165">
          <cell r="A165" t="str">
            <v>11018</v>
          </cell>
        </row>
        <row r="166">
          <cell r="A166" t="str">
            <v>20229</v>
          </cell>
        </row>
        <row r="167">
          <cell r="A167" t="str">
            <v>21395</v>
          </cell>
        </row>
        <row r="168">
          <cell r="A168" t="str">
            <v>21436</v>
          </cell>
        </row>
        <row r="169">
          <cell r="A169" t="str">
            <v>21460</v>
          </cell>
        </row>
        <row r="170">
          <cell r="A170" t="str">
            <v>21493</v>
          </cell>
        </row>
        <row r="171">
          <cell r="A171" t="str">
            <v>21494</v>
          </cell>
        </row>
        <row r="172">
          <cell r="A172" t="str">
            <v>21495</v>
          </cell>
        </row>
        <row r="173">
          <cell r="A173" t="str">
            <v>21496</v>
          </cell>
        </row>
        <row r="174">
          <cell r="A174" t="str">
            <v>21497</v>
          </cell>
        </row>
        <row r="175">
          <cell r="A175" t="str">
            <v>21498</v>
          </cell>
        </row>
        <row r="176">
          <cell r="A176" t="str">
            <v>21499</v>
          </cell>
        </row>
        <row r="177">
          <cell r="A177" t="str">
            <v>23321</v>
          </cell>
        </row>
        <row r="178">
          <cell r="A178" t="str">
            <v>23329</v>
          </cell>
        </row>
        <row r="179">
          <cell r="A179" t="str">
            <v>23383</v>
          </cell>
        </row>
        <row r="180">
          <cell r="A180" t="str">
            <v>23435</v>
          </cell>
        </row>
        <row r="181">
          <cell r="A181" t="str">
            <v>23436</v>
          </cell>
        </row>
        <row r="182">
          <cell r="A182" t="str">
            <v>23470</v>
          </cell>
        </row>
        <row r="183">
          <cell r="A183" t="str">
            <v>23471</v>
          </cell>
        </row>
        <row r="184">
          <cell r="A184" t="str">
            <v>23472</v>
          </cell>
        </row>
        <row r="185">
          <cell r="A185" t="str">
            <v>23473</v>
          </cell>
        </row>
        <row r="186">
          <cell r="A186" t="str">
            <v>23474</v>
          </cell>
        </row>
        <row r="187">
          <cell r="A187" t="str">
            <v>23475</v>
          </cell>
        </row>
        <row r="188">
          <cell r="A188" t="str">
            <v>23476</v>
          </cell>
        </row>
        <row r="189">
          <cell r="A189" t="str">
            <v>23477</v>
          </cell>
        </row>
        <row r="190">
          <cell r="A190" t="str">
            <v>23478</v>
          </cell>
        </row>
        <row r="191">
          <cell r="A191" t="str">
            <v>25003</v>
          </cell>
        </row>
        <row r="192">
          <cell r="A192" t="str">
            <v>25004</v>
          </cell>
        </row>
        <row r="193">
          <cell r="A193" t="str">
            <v>25007</v>
          </cell>
        </row>
        <row r="194">
          <cell r="A194" t="str">
            <v>25013</v>
          </cell>
        </row>
        <row r="195">
          <cell r="A195" t="str">
            <v>23012</v>
          </cell>
        </row>
        <row r="196">
          <cell r="A196" t="str">
            <v>23112</v>
          </cell>
        </row>
        <row r="197">
          <cell r="A197" t="str">
            <v>23127</v>
          </cell>
        </row>
        <row r="198">
          <cell r="A198" t="str">
            <v>23131</v>
          </cell>
        </row>
        <row r="199">
          <cell r="A199" t="str">
            <v>23149</v>
          </cell>
        </row>
        <row r="200">
          <cell r="A200" t="str">
            <v>23150</v>
          </cell>
        </row>
        <row r="201">
          <cell r="A201" t="str">
            <v>23165</v>
          </cell>
        </row>
        <row r="202">
          <cell r="A202" t="str">
            <v>23197</v>
          </cell>
        </row>
        <row r="203">
          <cell r="A203" t="str">
            <v>23201</v>
          </cell>
        </row>
        <row r="204">
          <cell r="A204" t="str">
            <v>23205</v>
          </cell>
        </row>
        <row r="205">
          <cell r="A205" t="str">
            <v>23228</v>
          </cell>
        </row>
        <row r="206">
          <cell r="A206" t="str">
            <v>23275</v>
          </cell>
        </row>
        <row r="207">
          <cell r="A207" t="str">
            <v>23277</v>
          </cell>
        </row>
        <row r="208">
          <cell r="A208" t="str">
            <v>23312</v>
          </cell>
        </row>
        <row r="209">
          <cell r="A209" t="str">
            <v>10807</v>
          </cell>
        </row>
        <row r="210">
          <cell r="A210" t="str">
            <v>21418</v>
          </cell>
        </row>
        <row r="211">
          <cell r="A211" t="str">
            <v>11293</v>
          </cell>
        </row>
        <row r="212">
          <cell r="A212" t="str">
            <v>11299</v>
          </cell>
        </row>
        <row r="213">
          <cell r="A213" t="str">
            <v>11321</v>
          </cell>
        </row>
        <row r="214">
          <cell r="A214" t="str">
            <v>22941</v>
          </cell>
        </row>
        <row r="215">
          <cell r="A215" t="str">
            <v>21459</v>
          </cell>
        </row>
        <row r="216">
          <cell r="A216" t="str">
            <v>23384</v>
          </cell>
        </row>
        <row r="217">
          <cell r="A217" t="str">
            <v>24136</v>
          </cell>
        </row>
        <row r="218">
          <cell r="A218" t="str">
            <v>25058</v>
          </cell>
        </row>
        <row r="219">
          <cell r="A219" t="str">
            <v>11060</v>
          </cell>
        </row>
        <row r="220">
          <cell r="A220" t="str">
            <v>25040</v>
          </cell>
        </row>
        <row r="221">
          <cell r="A221" t="str">
            <v>25042</v>
          </cell>
        </row>
        <row r="222">
          <cell r="A222" t="str">
            <v>25321</v>
          </cell>
        </row>
        <row r="223">
          <cell r="A223" t="str">
            <v>25344</v>
          </cell>
        </row>
        <row r="224">
          <cell r="A224" t="str">
            <v>25347</v>
          </cell>
        </row>
        <row r="225">
          <cell r="A225" t="str">
            <v>10939</v>
          </cell>
        </row>
        <row r="226">
          <cell r="A226" t="str">
            <v>10952</v>
          </cell>
        </row>
        <row r="227">
          <cell r="A227" t="str">
            <v>11140</v>
          </cell>
        </row>
        <row r="228">
          <cell r="A228" t="str">
            <v>11141</v>
          </cell>
        </row>
        <row r="229">
          <cell r="A229" t="str">
            <v>11143</v>
          </cell>
        </row>
        <row r="230">
          <cell r="A230" t="str">
            <v>11144</v>
          </cell>
        </row>
        <row r="231">
          <cell r="A231" t="str">
            <v>11145</v>
          </cell>
        </row>
        <row r="232">
          <cell r="A232" t="str">
            <v>11147</v>
          </cell>
        </row>
        <row r="233">
          <cell r="A233" t="str">
            <v>11148</v>
          </cell>
        </row>
        <row r="234">
          <cell r="A234" t="str">
            <v>11152</v>
          </cell>
        </row>
        <row r="235">
          <cell r="A235" t="str">
            <v>11155</v>
          </cell>
        </row>
        <row r="236">
          <cell r="A236" t="str">
            <v>11156</v>
          </cell>
        </row>
        <row r="237">
          <cell r="A237" t="str">
            <v>11158</v>
          </cell>
        </row>
        <row r="238">
          <cell r="A238" t="str">
            <v>11159</v>
          </cell>
        </row>
        <row r="239">
          <cell r="A239" t="str">
            <v>11160</v>
          </cell>
        </row>
        <row r="240">
          <cell r="A240" t="str">
            <v>11163</v>
          </cell>
        </row>
        <row r="241">
          <cell r="A241" t="str">
            <v>11500</v>
          </cell>
        </row>
        <row r="242">
          <cell r="A242" t="str">
            <v>11501</v>
          </cell>
        </row>
        <row r="243">
          <cell r="A243" t="str">
            <v>21506</v>
          </cell>
        </row>
        <row r="244">
          <cell r="A244" t="str">
            <v>21510</v>
          </cell>
        </row>
        <row r="245">
          <cell r="A245" t="str">
            <v>21538</v>
          </cell>
        </row>
        <row r="246">
          <cell r="A246" t="str">
            <v>21561</v>
          </cell>
        </row>
        <row r="247">
          <cell r="A247" t="str">
            <v>21575</v>
          </cell>
        </row>
        <row r="248">
          <cell r="A248" t="str">
            <v>21578</v>
          </cell>
        </row>
        <row r="249">
          <cell r="A249" t="str">
            <v>21591</v>
          </cell>
        </row>
        <row r="250">
          <cell r="A250" t="str">
            <v>21592</v>
          </cell>
        </row>
        <row r="251">
          <cell r="A251" t="str">
            <v>21726</v>
          </cell>
        </row>
        <row r="252">
          <cell r="A252" t="str">
            <v>21737</v>
          </cell>
        </row>
        <row r="253">
          <cell r="A253" t="str">
            <v>21738</v>
          </cell>
        </row>
        <row r="254">
          <cell r="A254" t="str">
            <v>21741</v>
          </cell>
        </row>
        <row r="255">
          <cell r="A255" t="str">
            <v>24224</v>
          </cell>
        </row>
        <row r="256">
          <cell r="A256" t="str">
            <v>24243</v>
          </cell>
        </row>
        <row r="257">
          <cell r="A257" t="str">
            <v>25309</v>
          </cell>
        </row>
        <row r="258">
          <cell r="A258" t="str">
            <v>21745</v>
          </cell>
        </row>
        <row r="259">
          <cell r="A259" t="str">
            <v>11167</v>
          </cell>
        </row>
        <row r="260">
          <cell r="A260" t="str">
            <v>11168</v>
          </cell>
        </row>
        <row r="261">
          <cell r="A261" t="str">
            <v>11169</v>
          </cell>
        </row>
        <row r="262">
          <cell r="A262" t="str">
            <v>21752</v>
          </cell>
        </row>
        <row r="263">
          <cell r="A263" t="str">
            <v>21756</v>
          </cell>
        </row>
        <row r="264">
          <cell r="A264" t="str">
            <v>21759</v>
          </cell>
        </row>
        <row r="265">
          <cell r="A265" t="str">
            <v>11170</v>
          </cell>
        </row>
        <row r="266">
          <cell r="A266" t="str">
            <v>11171</v>
          </cell>
        </row>
        <row r="267">
          <cell r="A267" t="str">
            <v>11172</v>
          </cell>
        </row>
        <row r="268">
          <cell r="A268" t="str">
            <v>11173</v>
          </cell>
        </row>
        <row r="269">
          <cell r="A269" t="str">
            <v>21768</v>
          </cell>
        </row>
        <row r="270">
          <cell r="A270" t="str">
            <v>21775</v>
          </cell>
        </row>
        <row r="271">
          <cell r="A271" t="str">
            <v>11174</v>
          </cell>
        </row>
        <row r="272">
          <cell r="A272" t="str">
            <v>24294</v>
          </cell>
        </row>
        <row r="273">
          <cell r="A273" t="str">
            <v>21781</v>
          </cell>
        </row>
        <row r="274">
          <cell r="A274" t="str">
            <v>21782</v>
          </cell>
        </row>
        <row r="275">
          <cell r="A275" t="str">
            <v>11176</v>
          </cell>
        </row>
        <row r="276">
          <cell r="A276" t="str">
            <v>11177</v>
          </cell>
        </row>
        <row r="277">
          <cell r="A277" t="str">
            <v>11178</v>
          </cell>
        </row>
        <row r="278">
          <cell r="A278" t="str">
            <v>21788</v>
          </cell>
        </row>
        <row r="279">
          <cell r="A279" t="str">
            <v>21789</v>
          </cell>
        </row>
        <row r="280">
          <cell r="A280" t="str">
            <v>21790</v>
          </cell>
        </row>
        <row r="281">
          <cell r="A281" t="str">
            <v>11179</v>
          </cell>
        </row>
        <row r="282">
          <cell r="A282" t="str">
            <v>25606</v>
          </cell>
        </row>
        <row r="283">
          <cell r="A283" t="str">
            <v>11182</v>
          </cell>
        </row>
        <row r="284">
          <cell r="A284" t="str">
            <v>11183</v>
          </cell>
        </row>
        <row r="285">
          <cell r="A285" t="str">
            <v>11184</v>
          </cell>
        </row>
        <row r="286">
          <cell r="A286" t="str">
            <v>11185</v>
          </cell>
        </row>
        <row r="287">
          <cell r="A287" t="str">
            <v>21803</v>
          </cell>
        </row>
        <row r="288">
          <cell r="A288" t="str">
            <v>21804</v>
          </cell>
        </row>
        <row r="289">
          <cell r="A289" t="str">
            <v>21805</v>
          </cell>
        </row>
        <row r="290">
          <cell r="A290" t="str">
            <v>21806</v>
          </cell>
        </row>
        <row r="291">
          <cell r="A291" t="str">
            <v>21811</v>
          </cell>
        </row>
        <row r="292">
          <cell r="A292" t="str">
            <v>11187</v>
          </cell>
        </row>
        <row r="293">
          <cell r="A293" t="str">
            <v>21813</v>
          </cell>
        </row>
        <row r="294">
          <cell r="A294" t="str">
            <v>21819</v>
          </cell>
        </row>
        <row r="295">
          <cell r="A295" t="str">
            <v>21820</v>
          </cell>
        </row>
        <row r="296">
          <cell r="A296" t="str">
            <v>21821</v>
          </cell>
        </row>
        <row r="297">
          <cell r="A297" t="str">
            <v>21822</v>
          </cell>
        </row>
        <row r="298">
          <cell r="A298" t="str">
            <v>23826</v>
          </cell>
        </row>
        <row r="299">
          <cell r="A299" t="str">
            <v>23907</v>
          </cell>
        </row>
        <row r="300">
          <cell r="A300" t="str">
            <v>23912</v>
          </cell>
        </row>
        <row r="301">
          <cell r="A301" t="str">
            <v>23988</v>
          </cell>
        </row>
        <row r="302">
          <cell r="A302" t="str">
            <v>25305</v>
          </cell>
        </row>
        <row r="303">
          <cell r="A303" t="str">
            <v>25306</v>
          </cell>
        </row>
        <row r="304">
          <cell r="A304" t="str">
            <v>25307</v>
          </cell>
        </row>
        <row r="305">
          <cell r="A305" t="str">
            <v>24057</v>
          </cell>
        </row>
        <row r="306">
          <cell r="A306" t="str">
            <v>24428</v>
          </cell>
        </row>
        <row r="307">
          <cell r="A307" t="str">
            <v>24569</v>
          </cell>
        </row>
        <row r="308">
          <cell r="A308" t="str">
            <v>11287</v>
          </cell>
        </row>
        <row r="309">
          <cell r="A309" t="str">
            <v>10149</v>
          </cell>
        </row>
        <row r="310">
          <cell r="A310" t="str">
            <v>10161</v>
          </cell>
        </row>
        <row r="311">
          <cell r="A311" t="str">
            <v>10174</v>
          </cell>
        </row>
        <row r="312">
          <cell r="A312" t="str">
            <v>10183</v>
          </cell>
        </row>
        <row r="313">
          <cell r="A313" t="str">
            <v>10959</v>
          </cell>
        </row>
        <row r="314">
          <cell r="A314" t="str">
            <v>10977</v>
          </cell>
        </row>
        <row r="315">
          <cell r="A315" t="str">
            <v>10978</v>
          </cell>
        </row>
        <row r="316">
          <cell r="A316" t="str">
            <v>10986</v>
          </cell>
        </row>
        <row r="317">
          <cell r="A317" t="str">
            <v>10987</v>
          </cell>
        </row>
        <row r="318">
          <cell r="A318" t="str">
            <v>11071</v>
          </cell>
        </row>
        <row r="319">
          <cell r="A319" t="str">
            <v>11072</v>
          </cell>
        </row>
        <row r="320">
          <cell r="A320" t="str">
            <v>11075</v>
          </cell>
        </row>
        <row r="321">
          <cell r="A321" t="str">
            <v>11076</v>
          </cell>
        </row>
        <row r="322">
          <cell r="A322" t="str">
            <v>11078</v>
          </cell>
        </row>
        <row r="323">
          <cell r="A323" t="str">
            <v>11451</v>
          </cell>
        </row>
        <row r="324">
          <cell r="A324" t="str">
            <v>11452</v>
          </cell>
        </row>
        <row r="325">
          <cell r="A325" t="str">
            <v>10740</v>
          </cell>
        </row>
        <row r="326">
          <cell r="A326" t="str">
            <v>10741</v>
          </cell>
        </row>
        <row r="327">
          <cell r="A327" t="str">
            <v>10742</v>
          </cell>
        </row>
        <row r="328">
          <cell r="A328" t="str">
            <v>10983</v>
          </cell>
        </row>
        <row r="329">
          <cell r="A329" t="str">
            <v>20152</v>
          </cell>
        </row>
        <row r="330">
          <cell r="A330" t="str">
            <v>20153</v>
          </cell>
        </row>
        <row r="331">
          <cell r="A331" t="str">
            <v>20170</v>
          </cell>
        </row>
        <row r="332">
          <cell r="A332" t="str">
            <v>20175</v>
          </cell>
        </row>
        <row r="333">
          <cell r="A333" t="str">
            <v>20177</v>
          </cell>
        </row>
        <row r="334">
          <cell r="A334" t="str">
            <v>20178</v>
          </cell>
        </row>
        <row r="335">
          <cell r="A335" t="str">
            <v>20185</v>
          </cell>
        </row>
        <row r="336">
          <cell r="A336" t="str">
            <v>20188</v>
          </cell>
        </row>
        <row r="337">
          <cell r="A337" t="str">
            <v>20191</v>
          </cell>
        </row>
        <row r="338">
          <cell r="A338" t="str">
            <v>20194</v>
          </cell>
        </row>
        <row r="339">
          <cell r="A339" t="str">
            <v>20195</v>
          </cell>
        </row>
        <row r="340">
          <cell r="A340" t="str">
            <v>20197</v>
          </cell>
        </row>
        <row r="341">
          <cell r="A341" t="str">
            <v>20198</v>
          </cell>
        </row>
        <row r="342">
          <cell r="A342" t="str">
            <v>20220</v>
          </cell>
        </row>
        <row r="343">
          <cell r="A343" t="str">
            <v>20221</v>
          </cell>
        </row>
        <row r="344">
          <cell r="A344" t="str">
            <v>20261</v>
          </cell>
        </row>
        <row r="345">
          <cell r="A345" t="str">
            <v>20502</v>
          </cell>
        </row>
        <row r="346">
          <cell r="A346" t="str">
            <v>20815</v>
          </cell>
        </row>
        <row r="347">
          <cell r="A347" t="str">
            <v>20821</v>
          </cell>
        </row>
        <row r="348">
          <cell r="A348" t="str">
            <v>20831</v>
          </cell>
        </row>
        <row r="349">
          <cell r="A349" t="str">
            <v>20840</v>
          </cell>
        </row>
        <row r="350">
          <cell r="A350" t="str">
            <v>20843</v>
          </cell>
        </row>
        <row r="351">
          <cell r="A351" t="str">
            <v>20870</v>
          </cell>
        </row>
        <row r="352">
          <cell r="A352" t="str">
            <v>20875</v>
          </cell>
        </row>
        <row r="353">
          <cell r="A353" t="str">
            <v>20884</v>
          </cell>
        </row>
        <row r="354">
          <cell r="A354" t="str">
            <v>20894</v>
          </cell>
        </row>
        <row r="355">
          <cell r="A355" t="str">
            <v>20895</v>
          </cell>
        </row>
        <row r="356">
          <cell r="A356" t="str">
            <v>20897</v>
          </cell>
        </row>
        <row r="357">
          <cell r="A357" t="str">
            <v>21000</v>
          </cell>
        </row>
        <row r="358">
          <cell r="A358" t="str">
            <v>21001</v>
          </cell>
        </row>
        <row r="359">
          <cell r="A359" t="str">
            <v>21002</v>
          </cell>
        </row>
        <row r="360">
          <cell r="A360" t="str">
            <v>21003</v>
          </cell>
        </row>
        <row r="361">
          <cell r="A361" t="str">
            <v>21008</v>
          </cell>
        </row>
        <row r="362">
          <cell r="A362" t="str">
            <v>21013</v>
          </cell>
        </row>
        <row r="363">
          <cell r="A363" t="str">
            <v>21014</v>
          </cell>
        </row>
        <row r="364">
          <cell r="A364" t="str">
            <v>21015</v>
          </cell>
        </row>
        <row r="365">
          <cell r="A365" t="str">
            <v>21018</v>
          </cell>
        </row>
        <row r="366">
          <cell r="A366" t="str">
            <v>21026</v>
          </cell>
        </row>
        <row r="367">
          <cell r="A367" t="str">
            <v>21027</v>
          </cell>
        </row>
        <row r="368">
          <cell r="A368" t="str">
            <v>21030</v>
          </cell>
        </row>
        <row r="369">
          <cell r="A369" t="str">
            <v>21036</v>
          </cell>
        </row>
        <row r="370">
          <cell r="A370" t="str">
            <v>21040</v>
          </cell>
        </row>
        <row r="371">
          <cell r="A371" t="str">
            <v>21041</v>
          </cell>
        </row>
        <row r="372">
          <cell r="A372" t="str">
            <v>21046</v>
          </cell>
        </row>
        <row r="373">
          <cell r="A373" t="str">
            <v>21049</v>
          </cell>
        </row>
        <row r="374">
          <cell r="A374" t="str">
            <v>21050</v>
          </cell>
        </row>
        <row r="375">
          <cell r="A375" t="str">
            <v>21054</v>
          </cell>
        </row>
        <row r="376">
          <cell r="A376" t="str">
            <v>21055</v>
          </cell>
        </row>
        <row r="377">
          <cell r="A377" t="str">
            <v>21056</v>
          </cell>
        </row>
        <row r="378">
          <cell r="A378" t="str">
            <v>21057</v>
          </cell>
        </row>
        <row r="379">
          <cell r="A379" t="str">
            <v>21058</v>
          </cell>
        </row>
        <row r="380">
          <cell r="A380" t="str">
            <v>21059</v>
          </cell>
        </row>
        <row r="381">
          <cell r="A381" t="str">
            <v>21060</v>
          </cell>
        </row>
        <row r="382">
          <cell r="A382" t="str">
            <v>21061</v>
          </cell>
        </row>
        <row r="383">
          <cell r="A383" t="str">
            <v>21062</v>
          </cell>
        </row>
        <row r="384">
          <cell r="A384" t="str">
            <v>21063</v>
          </cell>
        </row>
        <row r="385">
          <cell r="A385" t="str">
            <v>21064</v>
          </cell>
        </row>
        <row r="386">
          <cell r="A386" t="str">
            <v>21065</v>
          </cell>
        </row>
        <row r="387">
          <cell r="A387" t="str">
            <v>21066</v>
          </cell>
        </row>
        <row r="388">
          <cell r="A388" t="str">
            <v>21067</v>
          </cell>
        </row>
        <row r="389">
          <cell r="A389" t="str">
            <v>21078</v>
          </cell>
        </row>
        <row r="390">
          <cell r="A390" t="str">
            <v>21079</v>
          </cell>
        </row>
        <row r="391">
          <cell r="A391" t="str">
            <v>21089</v>
          </cell>
        </row>
        <row r="392">
          <cell r="A392" t="str">
            <v>21090</v>
          </cell>
        </row>
        <row r="393">
          <cell r="A393" t="str">
            <v>21091</v>
          </cell>
        </row>
        <row r="394">
          <cell r="A394" t="str">
            <v>21093</v>
          </cell>
        </row>
        <row r="395">
          <cell r="A395" t="str">
            <v>21094</v>
          </cell>
        </row>
        <row r="396">
          <cell r="A396" t="str">
            <v>21095</v>
          </cell>
        </row>
        <row r="397">
          <cell r="A397" t="str">
            <v>21096</v>
          </cell>
        </row>
        <row r="398">
          <cell r="A398" t="str">
            <v>21100</v>
          </cell>
        </row>
        <row r="399">
          <cell r="A399" t="str">
            <v>21104</v>
          </cell>
        </row>
        <row r="400">
          <cell r="A400" t="str">
            <v>21108</v>
          </cell>
        </row>
        <row r="401">
          <cell r="A401" t="str">
            <v>21109</v>
          </cell>
        </row>
        <row r="402">
          <cell r="A402" t="str">
            <v>21112</v>
          </cell>
        </row>
        <row r="403">
          <cell r="A403" t="str">
            <v>21113</v>
          </cell>
        </row>
        <row r="404">
          <cell r="A404" t="str">
            <v>21123</v>
          </cell>
        </row>
        <row r="405">
          <cell r="A405" t="str">
            <v>21125</v>
          </cell>
        </row>
        <row r="406">
          <cell r="A406" t="str">
            <v>21126</v>
          </cell>
        </row>
        <row r="407">
          <cell r="A407" t="str">
            <v>21127</v>
          </cell>
        </row>
        <row r="408">
          <cell r="A408" t="str">
            <v>21128</v>
          </cell>
        </row>
        <row r="409">
          <cell r="A409" t="str">
            <v>21130</v>
          </cell>
        </row>
        <row r="410">
          <cell r="A410" t="str">
            <v>21131</v>
          </cell>
        </row>
        <row r="411">
          <cell r="A411" t="str">
            <v>21132</v>
          </cell>
        </row>
        <row r="412">
          <cell r="A412" t="str">
            <v>21134</v>
          </cell>
        </row>
        <row r="413">
          <cell r="A413" t="str">
            <v>21135</v>
          </cell>
        </row>
        <row r="414">
          <cell r="A414" t="str">
            <v>21136</v>
          </cell>
        </row>
        <row r="415">
          <cell r="A415" t="str">
            <v>21137</v>
          </cell>
        </row>
        <row r="416">
          <cell r="A416" t="str">
            <v>21138</v>
          </cell>
        </row>
        <row r="417">
          <cell r="A417" t="str">
            <v>21141</v>
          </cell>
        </row>
        <row r="418">
          <cell r="A418" t="str">
            <v>21142</v>
          </cell>
        </row>
        <row r="419">
          <cell r="A419" t="str">
            <v>21143</v>
          </cell>
        </row>
        <row r="420">
          <cell r="A420" t="str">
            <v>21144</v>
          </cell>
        </row>
        <row r="421">
          <cell r="A421" t="str">
            <v>21145</v>
          </cell>
        </row>
        <row r="422">
          <cell r="A422" t="str">
            <v>21148</v>
          </cell>
        </row>
        <row r="423">
          <cell r="A423" t="str">
            <v>21150</v>
          </cell>
        </row>
        <row r="424">
          <cell r="A424" t="str">
            <v>21151</v>
          </cell>
        </row>
        <row r="425">
          <cell r="A425" t="str">
            <v>21152</v>
          </cell>
        </row>
        <row r="426">
          <cell r="A426" t="str">
            <v>21156</v>
          </cell>
        </row>
        <row r="427">
          <cell r="A427" t="str">
            <v>21157</v>
          </cell>
        </row>
        <row r="428">
          <cell r="A428" t="str">
            <v>21158</v>
          </cell>
        </row>
        <row r="429">
          <cell r="A429" t="str">
            <v>21159</v>
          </cell>
        </row>
        <row r="430">
          <cell r="A430" t="str">
            <v>21161</v>
          </cell>
        </row>
        <row r="431">
          <cell r="A431" t="str">
            <v>21168</v>
          </cell>
        </row>
        <row r="432">
          <cell r="A432" t="str">
            <v>21170</v>
          </cell>
        </row>
        <row r="433">
          <cell r="A433" t="str">
            <v>21171</v>
          </cell>
        </row>
        <row r="434">
          <cell r="A434" t="str">
            <v>21172</v>
          </cell>
        </row>
        <row r="435">
          <cell r="A435" t="str">
            <v>21173</v>
          </cell>
        </row>
        <row r="436">
          <cell r="A436" t="str">
            <v>21176</v>
          </cell>
        </row>
        <row r="437">
          <cell r="A437" t="str">
            <v>21180</v>
          </cell>
        </row>
        <row r="438">
          <cell r="A438" t="str">
            <v>21183</v>
          </cell>
        </row>
        <row r="439">
          <cell r="A439" t="str">
            <v>21187</v>
          </cell>
        </row>
        <row r="440">
          <cell r="A440" t="str">
            <v>21190</v>
          </cell>
        </row>
        <row r="441">
          <cell r="A441" t="str">
            <v>21193</v>
          </cell>
        </row>
        <row r="442">
          <cell r="A442" t="str">
            <v>21197</v>
          </cell>
        </row>
        <row r="443">
          <cell r="A443" t="str">
            <v>21200</v>
          </cell>
        </row>
        <row r="444">
          <cell r="A444" t="str">
            <v>21201</v>
          </cell>
        </row>
        <row r="445">
          <cell r="A445" t="str">
            <v>21203</v>
          </cell>
        </row>
        <row r="446">
          <cell r="A446" t="str">
            <v>21204</v>
          </cell>
        </row>
        <row r="447">
          <cell r="A447" t="str">
            <v>21205</v>
          </cell>
        </row>
        <row r="448">
          <cell r="A448" t="str">
            <v>21207</v>
          </cell>
        </row>
        <row r="449">
          <cell r="A449" t="str">
            <v>21209</v>
          </cell>
        </row>
        <row r="450">
          <cell r="A450" t="str">
            <v>21210</v>
          </cell>
        </row>
        <row r="451">
          <cell r="A451" t="str">
            <v>21211</v>
          </cell>
        </row>
        <row r="452">
          <cell r="A452" t="str">
            <v>21217</v>
          </cell>
        </row>
        <row r="453">
          <cell r="A453" t="str">
            <v>21221</v>
          </cell>
        </row>
        <row r="454">
          <cell r="A454" t="str">
            <v>21229</v>
          </cell>
        </row>
        <row r="455">
          <cell r="A455" t="str">
            <v>21232</v>
          </cell>
        </row>
        <row r="456">
          <cell r="A456" t="str">
            <v>21234</v>
          </cell>
        </row>
        <row r="457">
          <cell r="A457" t="str">
            <v>21243</v>
          </cell>
        </row>
        <row r="458">
          <cell r="A458" t="str">
            <v>21244</v>
          </cell>
        </row>
        <row r="459">
          <cell r="A459" t="str">
            <v>21248</v>
          </cell>
        </row>
        <row r="460">
          <cell r="A460" t="str">
            <v>21251</v>
          </cell>
        </row>
        <row r="461">
          <cell r="A461" t="str">
            <v>21252</v>
          </cell>
        </row>
        <row r="462">
          <cell r="A462" t="str">
            <v>21253</v>
          </cell>
        </row>
        <row r="463">
          <cell r="A463" t="str">
            <v>21254</v>
          </cell>
        </row>
        <row r="464">
          <cell r="A464" t="str">
            <v>21256</v>
          </cell>
        </row>
        <row r="465">
          <cell r="A465" t="str">
            <v>21257</v>
          </cell>
        </row>
        <row r="466">
          <cell r="A466" t="str">
            <v>21259</v>
          </cell>
        </row>
        <row r="467">
          <cell r="A467" t="str">
            <v>21263</v>
          </cell>
        </row>
        <row r="468">
          <cell r="A468" t="str">
            <v>21266</v>
          </cell>
        </row>
        <row r="469">
          <cell r="A469" t="str">
            <v>21267</v>
          </cell>
        </row>
        <row r="470">
          <cell r="A470" t="str">
            <v>21268</v>
          </cell>
        </row>
        <row r="471">
          <cell r="A471" t="str">
            <v>21270</v>
          </cell>
        </row>
        <row r="472">
          <cell r="A472" t="str">
            <v>21271</v>
          </cell>
        </row>
        <row r="473">
          <cell r="A473" t="str">
            <v>21272</v>
          </cell>
        </row>
        <row r="474">
          <cell r="A474" t="str">
            <v>21273</v>
          </cell>
        </row>
        <row r="475">
          <cell r="A475" t="str">
            <v>21276</v>
          </cell>
        </row>
        <row r="476">
          <cell r="A476" t="str">
            <v>21277</v>
          </cell>
        </row>
        <row r="477">
          <cell r="A477" t="str">
            <v>21278</v>
          </cell>
        </row>
        <row r="478">
          <cell r="A478" t="str">
            <v>21279</v>
          </cell>
        </row>
        <row r="479">
          <cell r="A479" t="str">
            <v>21280</v>
          </cell>
        </row>
        <row r="480">
          <cell r="A480" t="str">
            <v>21282</v>
          </cell>
        </row>
        <row r="481">
          <cell r="A481" t="str">
            <v>21285</v>
          </cell>
        </row>
        <row r="482">
          <cell r="A482" t="str">
            <v>21286</v>
          </cell>
        </row>
        <row r="483">
          <cell r="A483" t="str">
            <v>21288</v>
          </cell>
        </row>
        <row r="484">
          <cell r="A484" t="str">
            <v>21289</v>
          </cell>
        </row>
        <row r="485">
          <cell r="A485" t="str">
            <v>21290</v>
          </cell>
        </row>
        <row r="486">
          <cell r="A486" t="str">
            <v>21291</v>
          </cell>
        </row>
        <row r="487">
          <cell r="A487" t="str">
            <v>21292</v>
          </cell>
        </row>
        <row r="488">
          <cell r="A488" t="str">
            <v>21293</v>
          </cell>
        </row>
        <row r="489">
          <cell r="A489" t="str">
            <v>21295</v>
          </cell>
        </row>
        <row r="490">
          <cell r="A490" t="str">
            <v>21297</v>
          </cell>
        </row>
        <row r="491">
          <cell r="A491" t="str">
            <v>21300</v>
          </cell>
        </row>
        <row r="492">
          <cell r="A492" t="str">
            <v>21301</v>
          </cell>
        </row>
        <row r="493">
          <cell r="A493" t="str">
            <v>21302</v>
          </cell>
        </row>
        <row r="494">
          <cell r="A494" t="str">
            <v>21303</v>
          </cell>
        </row>
        <row r="495">
          <cell r="A495" t="str">
            <v>21304</v>
          </cell>
        </row>
        <row r="496">
          <cell r="A496" t="str">
            <v>21305</v>
          </cell>
        </row>
        <row r="497">
          <cell r="A497" t="str">
            <v>21306</v>
          </cell>
        </row>
        <row r="498">
          <cell r="A498" t="str">
            <v>21307</v>
          </cell>
        </row>
        <row r="499">
          <cell r="A499" t="str">
            <v>21308</v>
          </cell>
        </row>
        <row r="500">
          <cell r="A500" t="str">
            <v>21309</v>
          </cell>
        </row>
        <row r="501">
          <cell r="A501" t="str">
            <v>21310</v>
          </cell>
        </row>
        <row r="502">
          <cell r="A502" t="str">
            <v>21311</v>
          </cell>
        </row>
        <row r="503">
          <cell r="A503" t="str">
            <v>21314</v>
          </cell>
        </row>
        <row r="504">
          <cell r="A504" t="str">
            <v>21315</v>
          </cell>
        </row>
        <row r="505">
          <cell r="A505" t="str">
            <v>21316</v>
          </cell>
        </row>
        <row r="506">
          <cell r="A506" t="str">
            <v>21318</v>
          </cell>
        </row>
        <row r="507">
          <cell r="A507" t="str">
            <v>21319</v>
          </cell>
        </row>
        <row r="508">
          <cell r="A508" t="str">
            <v>21320</v>
          </cell>
        </row>
        <row r="509">
          <cell r="A509" t="str">
            <v>21321</v>
          </cell>
        </row>
        <row r="510">
          <cell r="A510" t="str">
            <v>21322</v>
          </cell>
        </row>
        <row r="511">
          <cell r="A511" t="str">
            <v>21324</v>
          </cell>
        </row>
        <row r="512">
          <cell r="A512" t="str">
            <v>21325</v>
          </cell>
        </row>
        <row r="513">
          <cell r="A513" t="str">
            <v>21326</v>
          </cell>
        </row>
        <row r="514">
          <cell r="A514" t="str">
            <v>21327</v>
          </cell>
        </row>
        <row r="515">
          <cell r="A515" t="str">
            <v>21329</v>
          </cell>
        </row>
        <row r="516">
          <cell r="A516" t="str">
            <v>21330</v>
          </cell>
        </row>
        <row r="517">
          <cell r="A517" t="str">
            <v>21331</v>
          </cell>
        </row>
        <row r="518">
          <cell r="A518" t="str">
            <v>21332</v>
          </cell>
        </row>
        <row r="519">
          <cell r="A519" t="str">
            <v>21333</v>
          </cell>
        </row>
        <row r="520">
          <cell r="A520" t="str">
            <v>21334</v>
          </cell>
        </row>
        <row r="521">
          <cell r="A521" t="str">
            <v>21335</v>
          </cell>
        </row>
        <row r="522">
          <cell r="A522" t="str">
            <v>21336</v>
          </cell>
        </row>
        <row r="523">
          <cell r="A523" t="str">
            <v>21337</v>
          </cell>
        </row>
        <row r="524">
          <cell r="A524" t="str">
            <v>21338</v>
          </cell>
        </row>
        <row r="525">
          <cell r="A525" t="str">
            <v>21339</v>
          </cell>
        </row>
        <row r="526">
          <cell r="A526" t="str">
            <v>21340</v>
          </cell>
        </row>
        <row r="527">
          <cell r="A527" t="str">
            <v>21342</v>
          </cell>
        </row>
        <row r="528">
          <cell r="A528" t="str">
            <v>21343</v>
          </cell>
        </row>
        <row r="529">
          <cell r="A529" t="str">
            <v>21344</v>
          </cell>
        </row>
        <row r="530">
          <cell r="A530" t="str">
            <v>21345</v>
          </cell>
        </row>
        <row r="531">
          <cell r="A531" t="str">
            <v>21346</v>
          </cell>
        </row>
        <row r="532">
          <cell r="A532" t="str">
            <v>21348</v>
          </cell>
        </row>
        <row r="533">
          <cell r="A533" t="str">
            <v>21349</v>
          </cell>
        </row>
        <row r="534">
          <cell r="A534" t="str">
            <v>21350</v>
          </cell>
        </row>
        <row r="535">
          <cell r="A535" t="str">
            <v>21351</v>
          </cell>
        </row>
        <row r="536">
          <cell r="A536" t="str">
            <v>21352</v>
          </cell>
        </row>
        <row r="537">
          <cell r="A537" t="str">
            <v>21354</v>
          </cell>
        </row>
        <row r="538">
          <cell r="A538" t="str">
            <v>21355</v>
          </cell>
        </row>
        <row r="539">
          <cell r="A539" t="str">
            <v>21356</v>
          </cell>
        </row>
        <row r="540">
          <cell r="A540" t="str">
            <v>21357</v>
          </cell>
        </row>
        <row r="541">
          <cell r="A541" t="str">
            <v>21358</v>
          </cell>
        </row>
        <row r="542">
          <cell r="A542" t="str">
            <v>21359</v>
          </cell>
        </row>
        <row r="543">
          <cell r="A543" t="str">
            <v>21361</v>
          </cell>
        </row>
        <row r="544">
          <cell r="A544" t="str">
            <v>21362</v>
          </cell>
        </row>
        <row r="545">
          <cell r="A545" t="str">
            <v>21363</v>
          </cell>
        </row>
        <row r="546">
          <cell r="A546" t="str">
            <v>21364</v>
          </cell>
        </row>
        <row r="547">
          <cell r="A547" t="str">
            <v>21366</v>
          </cell>
        </row>
        <row r="548">
          <cell r="A548" t="str">
            <v>21371</v>
          </cell>
        </row>
        <row r="549">
          <cell r="A549" t="str">
            <v>21372</v>
          </cell>
        </row>
        <row r="550">
          <cell r="A550" t="str">
            <v>21373</v>
          </cell>
        </row>
        <row r="551">
          <cell r="A551" t="str">
            <v>21376</v>
          </cell>
        </row>
        <row r="552">
          <cell r="A552" t="str">
            <v>21377</v>
          </cell>
        </row>
        <row r="553">
          <cell r="A553" t="str">
            <v>21378</v>
          </cell>
        </row>
        <row r="554">
          <cell r="A554" t="str">
            <v>21379</v>
          </cell>
        </row>
        <row r="555">
          <cell r="A555" t="str">
            <v>21380</v>
          </cell>
        </row>
        <row r="556">
          <cell r="A556" t="str">
            <v>21381</v>
          </cell>
        </row>
        <row r="557">
          <cell r="A557" t="str">
            <v>21382</v>
          </cell>
        </row>
        <row r="558">
          <cell r="A558" t="str">
            <v>21383</v>
          </cell>
        </row>
        <row r="559">
          <cell r="A559" t="str">
            <v>21385</v>
          </cell>
        </row>
        <row r="560">
          <cell r="A560" t="str">
            <v>21386</v>
          </cell>
        </row>
        <row r="561">
          <cell r="A561" t="str">
            <v>21387</v>
          </cell>
        </row>
        <row r="562">
          <cell r="A562" t="str">
            <v>21388</v>
          </cell>
        </row>
        <row r="563">
          <cell r="A563" t="str">
            <v>21389</v>
          </cell>
        </row>
        <row r="564">
          <cell r="A564" t="str">
            <v>21390</v>
          </cell>
        </row>
        <row r="565">
          <cell r="A565" t="str">
            <v>21391</v>
          </cell>
        </row>
        <row r="566">
          <cell r="A566" t="str">
            <v>21392</v>
          </cell>
        </row>
        <row r="567">
          <cell r="A567" t="str">
            <v>21393</v>
          </cell>
        </row>
        <row r="568">
          <cell r="A568" t="str">
            <v>21394</v>
          </cell>
        </row>
        <row r="569">
          <cell r="A569" t="str">
            <v>21398</v>
          </cell>
        </row>
        <row r="570">
          <cell r="A570" t="str">
            <v>21399</v>
          </cell>
        </row>
        <row r="571">
          <cell r="A571" t="str">
            <v>21400</v>
          </cell>
        </row>
        <row r="572">
          <cell r="A572" t="str">
            <v>21401</v>
          </cell>
        </row>
        <row r="573">
          <cell r="A573" t="str">
            <v>21402</v>
          </cell>
        </row>
        <row r="574">
          <cell r="A574" t="str">
            <v>21403</v>
          </cell>
        </row>
        <row r="575">
          <cell r="A575" t="str">
            <v>21404</v>
          </cell>
        </row>
        <row r="576">
          <cell r="A576" t="str">
            <v>21416</v>
          </cell>
        </row>
        <row r="577">
          <cell r="A577" t="str">
            <v>21417</v>
          </cell>
        </row>
        <row r="578">
          <cell r="A578" t="str">
            <v>21419</v>
          </cell>
        </row>
        <row r="579">
          <cell r="A579" t="str">
            <v>21420</v>
          </cell>
        </row>
        <row r="580">
          <cell r="A580" t="str">
            <v>21421</v>
          </cell>
        </row>
        <row r="581">
          <cell r="A581" t="str">
            <v>21422</v>
          </cell>
        </row>
        <row r="582">
          <cell r="A582" t="str">
            <v>21423</v>
          </cell>
        </row>
        <row r="583">
          <cell r="A583" t="str">
            <v>21424</v>
          </cell>
        </row>
        <row r="584">
          <cell r="A584" t="str">
            <v>21425</v>
          </cell>
        </row>
        <row r="585">
          <cell r="A585" t="str">
            <v>21428</v>
          </cell>
        </row>
        <row r="586">
          <cell r="A586" t="str">
            <v>21429</v>
          </cell>
        </row>
        <row r="587">
          <cell r="A587" t="str">
            <v>21430</v>
          </cell>
        </row>
        <row r="588">
          <cell r="A588" t="str">
            <v>21431</v>
          </cell>
        </row>
        <row r="589">
          <cell r="A589" t="str">
            <v>21432</v>
          </cell>
        </row>
        <row r="590">
          <cell r="A590" t="str">
            <v>21433</v>
          </cell>
        </row>
        <row r="591">
          <cell r="A591" t="str">
            <v>21434</v>
          </cell>
        </row>
        <row r="592">
          <cell r="A592" t="str">
            <v>21435</v>
          </cell>
        </row>
        <row r="593">
          <cell r="A593" t="str">
            <v>21437</v>
          </cell>
        </row>
        <row r="594">
          <cell r="A594" t="str">
            <v>21439</v>
          </cell>
        </row>
        <row r="595">
          <cell r="A595" t="str">
            <v>21440</v>
          </cell>
        </row>
        <row r="596">
          <cell r="A596" t="str">
            <v>21442</v>
          </cell>
        </row>
        <row r="597">
          <cell r="A597" t="str">
            <v>21443</v>
          </cell>
        </row>
        <row r="598">
          <cell r="A598" t="str">
            <v>21444</v>
          </cell>
        </row>
        <row r="599">
          <cell r="A599" t="str">
            <v>21446</v>
          </cell>
        </row>
        <row r="600">
          <cell r="A600" t="str">
            <v>21447</v>
          </cell>
        </row>
        <row r="601">
          <cell r="A601" t="str">
            <v>21448</v>
          </cell>
        </row>
        <row r="602">
          <cell r="A602" t="str">
            <v>21449</v>
          </cell>
        </row>
        <row r="603">
          <cell r="A603" t="str">
            <v>21451</v>
          </cell>
        </row>
        <row r="604">
          <cell r="A604" t="str">
            <v>21452</v>
          </cell>
        </row>
        <row r="605">
          <cell r="A605" t="str">
            <v>21454</v>
          </cell>
        </row>
        <row r="606">
          <cell r="A606" t="str">
            <v>21458</v>
          </cell>
        </row>
        <row r="607">
          <cell r="A607" t="str">
            <v>21461</v>
          </cell>
        </row>
        <row r="608">
          <cell r="A608" t="str">
            <v>21462</v>
          </cell>
        </row>
        <row r="609">
          <cell r="A609" t="str">
            <v>21466</v>
          </cell>
        </row>
        <row r="610">
          <cell r="A610" t="str">
            <v>21467</v>
          </cell>
        </row>
        <row r="611">
          <cell r="A611" t="str">
            <v>21468</v>
          </cell>
        </row>
        <row r="612">
          <cell r="A612" t="str">
            <v>21470</v>
          </cell>
        </row>
        <row r="613">
          <cell r="A613" t="str">
            <v>21471</v>
          </cell>
        </row>
        <row r="614">
          <cell r="A614" t="str">
            <v>21472</v>
          </cell>
        </row>
        <row r="615">
          <cell r="A615" t="str">
            <v>21473</v>
          </cell>
        </row>
        <row r="616">
          <cell r="A616" t="str">
            <v>21474</v>
          </cell>
        </row>
        <row r="617">
          <cell r="A617" t="str">
            <v>21476</v>
          </cell>
        </row>
        <row r="618">
          <cell r="A618" t="str">
            <v>21477</v>
          </cell>
        </row>
        <row r="619">
          <cell r="A619" t="str">
            <v>21478</v>
          </cell>
        </row>
        <row r="620">
          <cell r="A620" t="str">
            <v>21479</v>
          </cell>
        </row>
        <row r="621">
          <cell r="A621" t="str">
            <v>21480</v>
          </cell>
        </row>
        <row r="622">
          <cell r="A622" t="str">
            <v>21481</v>
          </cell>
        </row>
        <row r="623">
          <cell r="A623" t="str">
            <v>21482</v>
          </cell>
        </row>
        <row r="624">
          <cell r="A624" t="str">
            <v>21484</v>
          </cell>
        </row>
        <row r="625">
          <cell r="A625" t="str">
            <v>21485</v>
          </cell>
        </row>
        <row r="626">
          <cell r="A626" t="str">
            <v>21487</v>
          </cell>
        </row>
        <row r="627">
          <cell r="A627" t="str">
            <v>21490</v>
          </cell>
        </row>
        <row r="628">
          <cell r="A628" t="str">
            <v>21491</v>
          </cell>
        </row>
        <row r="629">
          <cell r="A629" t="str">
            <v>21501</v>
          </cell>
        </row>
        <row r="630">
          <cell r="A630" t="str">
            <v>21502</v>
          </cell>
        </row>
        <row r="631">
          <cell r="A631" t="str">
            <v>21503</v>
          </cell>
        </row>
        <row r="632">
          <cell r="A632" t="str">
            <v>21504</v>
          </cell>
        </row>
        <row r="633">
          <cell r="A633" t="str">
            <v>21505</v>
          </cell>
        </row>
        <row r="634">
          <cell r="A634" t="str">
            <v>21507</v>
          </cell>
        </row>
        <row r="635">
          <cell r="A635" t="str">
            <v>21508</v>
          </cell>
        </row>
        <row r="636">
          <cell r="A636" t="str">
            <v>21509</v>
          </cell>
        </row>
        <row r="637">
          <cell r="A637" t="str">
            <v>21511</v>
          </cell>
        </row>
        <row r="638">
          <cell r="A638" t="str">
            <v>21512</v>
          </cell>
        </row>
        <row r="639">
          <cell r="A639" t="str">
            <v>21514</v>
          </cell>
        </row>
        <row r="640">
          <cell r="A640" t="str">
            <v>21515</v>
          </cell>
        </row>
        <row r="641">
          <cell r="A641" t="str">
            <v>21516</v>
          </cell>
        </row>
        <row r="642">
          <cell r="A642" t="str">
            <v>21517</v>
          </cell>
        </row>
        <row r="643">
          <cell r="A643" t="str">
            <v>21518</v>
          </cell>
        </row>
        <row r="644">
          <cell r="A644" t="str">
            <v>21522</v>
          </cell>
        </row>
        <row r="645">
          <cell r="A645" t="str">
            <v>21523</v>
          </cell>
        </row>
        <row r="646">
          <cell r="A646" t="str">
            <v>21524</v>
          </cell>
        </row>
        <row r="647">
          <cell r="A647" t="str">
            <v>21525</v>
          </cell>
        </row>
        <row r="648">
          <cell r="A648" t="str">
            <v>21526</v>
          </cell>
        </row>
        <row r="649">
          <cell r="A649" t="str">
            <v>21527</v>
          </cell>
        </row>
        <row r="650">
          <cell r="A650" t="str">
            <v>21528</v>
          </cell>
        </row>
        <row r="651">
          <cell r="A651" t="str">
            <v>21529</v>
          </cell>
        </row>
        <row r="652">
          <cell r="A652" t="str">
            <v>21530</v>
          </cell>
        </row>
        <row r="653">
          <cell r="A653" t="str">
            <v>21531</v>
          </cell>
        </row>
        <row r="654">
          <cell r="A654" t="str">
            <v>21532</v>
          </cell>
        </row>
        <row r="655">
          <cell r="A655" t="str">
            <v>21533</v>
          </cell>
        </row>
        <row r="656">
          <cell r="A656" t="str">
            <v>21534</v>
          </cell>
        </row>
        <row r="657">
          <cell r="A657" t="str">
            <v>21535</v>
          </cell>
        </row>
        <row r="658">
          <cell r="A658" t="str">
            <v>21536</v>
          </cell>
        </row>
        <row r="659">
          <cell r="A659" t="str">
            <v>21539</v>
          </cell>
        </row>
        <row r="660">
          <cell r="A660" t="str">
            <v>21540</v>
          </cell>
        </row>
        <row r="661">
          <cell r="A661" t="str">
            <v>21542</v>
          </cell>
        </row>
        <row r="662">
          <cell r="A662" t="str">
            <v>21543</v>
          </cell>
        </row>
        <row r="663">
          <cell r="A663" t="str">
            <v>21544</v>
          </cell>
        </row>
        <row r="664">
          <cell r="A664" t="str">
            <v>21545</v>
          </cell>
        </row>
        <row r="665">
          <cell r="A665" t="str">
            <v>21546</v>
          </cell>
        </row>
        <row r="666">
          <cell r="A666" t="str">
            <v>21547</v>
          </cell>
        </row>
        <row r="667">
          <cell r="A667" t="str">
            <v>21548</v>
          </cell>
        </row>
        <row r="668">
          <cell r="A668" t="str">
            <v>21549</v>
          </cell>
        </row>
        <row r="669">
          <cell r="A669" t="str">
            <v>21551</v>
          </cell>
        </row>
        <row r="670">
          <cell r="A670" t="str">
            <v>21553</v>
          </cell>
        </row>
        <row r="671">
          <cell r="A671" t="str">
            <v>21554</v>
          </cell>
        </row>
        <row r="672">
          <cell r="A672" t="str">
            <v>21555</v>
          </cell>
        </row>
        <row r="673">
          <cell r="A673" t="str">
            <v>21556</v>
          </cell>
        </row>
        <row r="674">
          <cell r="A674" t="str">
            <v>21557</v>
          </cell>
        </row>
        <row r="675">
          <cell r="A675" t="str">
            <v>21558</v>
          </cell>
        </row>
        <row r="676">
          <cell r="A676" t="str">
            <v>21559</v>
          </cell>
        </row>
        <row r="677">
          <cell r="A677" t="str">
            <v>21562</v>
          </cell>
        </row>
        <row r="678">
          <cell r="A678" t="str">
            <v>21563</v>
          </cell>
        </row>
        <row r="679">
          <cell r="A679" t="str">
            <v>21565</v>
          </cell>
        </row>
        <row r="680">
          <cell r="A680" t="str">
            <v>21566</v>
          </cell>
        </row>
        <row r="681">
          <cell r="A681" t="str">
            <v>21568</v>
          </cell>
        </row>
        <row r="682">
          <cell r="A682" t="str">
            <v>21569</v>
          </cell>
        </row>
        <row r="683">
          <cell r="A683" t="str">
            <v>21570</v>
          </cell>
        </row>
        <row r="684">
          <cell r="A684" t="str">
            <v>21571</v>
          </cell>
        </row>
        <row r="685">
          <cell r="A685" t="str">
            <v>21572</v>
          </cell>
        </row>
        <row r="686">
          <cell r="A686" t="str">
            <v>21583</v>
          </cell>
        </row>
        <row r="687">
          <cell r="A687" t="str">
            <v>21584</v>
          </cell>
        </row>
        <row r="688">
          <cell r="A688" t="str">
            <v>21585</v>
          </cell>
        </row>
        <row r="689">
          <cell r="A689" t="str">
            <v>21586</v>
          </cell>
        </row>
        <row r="690">
          <cell r="A690" t="str">
            <v>21587</v>
          </cell>
        </row>
        <row r="691">
          <cell r="A691" t="str">
            <v>21588</v>
          </cell>
        </row>
        <row r="692">
          <cell r="A692" t="str">
            <v>21598</v>
          </cell>
        </row>
        <row r="693">
          <cell r="A693" t="str">
            <v>21700</v>
          </cell>
        </row>
        <row r="694">
          <cell r="A694" t="str">
            <v>21701</v>
          </cell>
        </row>
        <row r="695">
          <cell r="A695" t="str">
            <v>21702</v>
          </cell>
        </row>
        <row r="696">
          <cell r="A696" t="str">
            <v>21703</v>
          </cell>
        </row>
        <row r="697">
          <cell r="A697" t="str">
            <v>21704</v>
          </cell>
        </row>
        <row r="698">
          <cell r="A698" t="str">
            <v>21705</v>
          </cell>
        </row>
        <row r="699">
          <cell r="A699" t="str">
            <v>21708</v>
          </cell>
        </row>
        <row r="700">
          <cell r="A700" t="str">
            <v>21709</v>
          </cell>
        </row>
        <row r="701">
          <cell r="A701" t="str">
            <v>21712</v>
          </cell>
        </row>
        <row r="702">
          <cell r="A702" t="str">
            <v>21713</v>
          </cell>
        </row>
        <row r="703">
          <cell r="A703" t="str">
            <v>21714</v>
          </cell>
        </row>
        <row r="704">
          <cell r="A704" t="str">
            <v>21717</v>
          </cell>
        </row>
        <row r="705">
          <cell r="A705" t="str">
            <v>21718</v>
          </cell>
        </row>
        <row r="706">
          <cell r="A706" t="str">
            <v>21719</v>
          </cell>
        </row>
        <row r="707">
          <cell r="A707" t="str">
            <v>21720</v>
          </cell>
        </row>
        <row r="708">
          <cell r="A708" t="str">
            <v>21721</v>
          </cell>
        </row>
        <row r="709">
          <cell r="A709" t="str">
            <v>21722</v>
          </cell>
        </row>
        <row r="710">
          <cell r="A710" t="str">
            <v>21723</v>
          </cell>
        </row>
        <row r="711">
          <cell r="A711" t="str">
            <v>21724</v>
          </cell>
        </row>
        <row r="712">
          <cell r="A712" t="str">
            <v>21731</v>
          </cell>
        </row>
        <row r="713">
          <cell r="A713" t="str">
            <v>21732</v>
          </cell>
        </row>
        <row r="714">
          <cell r="A714" t="str">
            <v>21734</v>
          </cell>
        </row>
        <row r="715">
          <cell r="A715" t="str">
            <v>24101</v>
          </cell>
        </row>
        <row r="716">
          <cell r="A716" t="str">
            <v>24102</v>
          </cell>
        </row>
        <row r="717">
          <cell r="A717" t="str">
            <v>24105</v>
          </cell>
        </row>
        <row r="718">
          <cell r="A718" t="str">
            <v>24107</v>
          </cell>
        </row>
        <row r="719">
          <cell r="A719" t="str">
            <v>24110</v>
          </cell>
        </row>
        <row r="720">
          <cell r="A720" t="str">
            <v>24113</v>
          </cell>
        </row>
        <row r="721">
          <cell r="A721" t="str">
            <v>24114</v>
          </cell>
        </row>
        <row r="722">
          <cell r="A722" t="str">
            <v>24115</v>
          </cell>
        </row>
        <row r="723">
          <cell r="A723" t="str">
            <v>24116</v>
          </cell>
        </row>
        <row r="724">
          <cell r="A724" t="str">
            <v>24117</v>
          </cell>
        </row>
        <row r="725">
          <cell r="A725" t="str">
            <v>24118</v>
          </cell>
        </row>
        <row r="726">
          <cell r="A726" t="str">
            <v>24119</v>
          </cell>
        </row>
        <row r="727">
          <cell r="A727" t="str">
            <v>24122</v>
          </cell>
        </row>
        <row r="728">
          <cell r="A728" t="str">
            <v>24123</v>
          </cell>
        </row>
        <row r="729">
          <cell r="A729" t="str">
            <v>24124</v>
          </cell>
        </row>
        <row r="730">
          <cell r="A730" t="str">
            <v>24125</v>
          </cell>
        </row>
        <row r="731">
          <cell r="A731" t="str">
            <v>24131</v>
          </cell>
        </row>
        <row r="732">
          <cell r="A732" t="str">
            <v>24138</v>
          </cell>
        </row>
        <row r="733">
          <cell r="A733" t="str">
            <v>24139</v>
          </cell>
        </row>
        <row r="734">
          <cell r="A734" t="str">
            <v>24142</v>
          </cell>
        </row>
        <row r="735">
          <cell r="A735" t="str">
            <v>24144</v>
          </cell>
        </row>
        <row r="736">
          <cell r="A736" t="str">
            <v>24145</v>
          </cell>
        </row>
        <row r="737">
          <cell r="A737" t="str">
            <v>24146</v>
          </cell>
        </row>
        <row r="738">
          <cell r="A738" t="str">
            <v>24147</v>
          </cell>
        </row>
        <row r="739">
          <cell r="A739" t="str">
            <v>24148</v>
          </cell>
        </row>
        <row r="740">
          <cell r="A740" t="str">
            <v>24149</v>
          </cell>
        </row>
        <row r="741">
          <cell r="A741" t="str">
            <v>24162</v>
          </cell>
        </row>
        <row r="742">
          <cell r="A742" t="str">
            <v>24163</v>
          </cell>
        </row>
        <row r="743">
          <cell r="A743" t="str">
            <v>24165</v>
          </cell>
        </row>
        <row r="744">
          <cell r="A744" t="str">
            <v>24166</v>
          </cell>
        </row>
        <row r="745">
          <cell r="A745" t="str">
            <v>24176</v>
          </cell>
        </row>
        <row r="746">
          <cell r="A746" t="str">
            <v>24177</v>
          </cell>
        </row>
        <row r="747">
          <cell r="A747" t="str">
            <v>24178</v>
          </cell>
        </row>
        <row r="748">
          <cell r="A748" t="str">
            <v>24179</v>
          </cell>
        </row>
        <row r="749">
          <cell r="A749" t="str">
            <v>24181</v>
          </cell>
        </row>
        <row r="750">
          <cell r="A750" t="str">
            <v>24202</v>
          </cell>
        </row>
        <row r="751">
          <cell r="A751" t="str">
            <v>24205</v>
          </cell>
        </row>
        <row r="752">
          <cell r="A752" t="str">
            <v>24225</v>
          </cell>
        </row>
        <row r="753">
          <cell r="A753" t="str">
            <v>24226</v>
          </cell>
        </row>
        <row r="754">
          <cell r="A754" t="str">
            <v>24229</v>
          </cell>
        </row>
        <row r="755">
          <cell r="A755" t="str">
            <v>24230</v>
          </cell>
        </row>
        <row r="756">
          <cell r="A756" t="str">
            <v>25400</v>
          </cell>
        </row>
        <row r="757">
          <cell r="A757" t="str">
            <v>24253</v>
          </cell>
        </row>
        <row r="758">
          <cell r="A758" t="str">
            <v>24254</v>
          </cell>
        </row>
        <row r="759">
          <cell r="A759" t="str">
            <v>21746</v>
          </cell>
        </row>
        <row r="760">
          <cell r="A760" t="str">
            <v>21747</v>
          </cell>
        </row>
        <row r="761">
          <cell r="A761" t="str">
            <v>21748</v>
          </cell>
        </row>
        <row r="762">
          <cell r="A762" t="str">
            <v>21749</v>
          </cell>
        </row>
        <row r="763">
          <cell r="A763" t="str">
            <v>21750</v>
          </cell>
        </row>
        <row r="764">
          <cell r="A764" t="str">
            <v>21751</v>
          </cell>
        </row>
        <row r="765">
          <cell r="A765" t="str">
            <v>21753</v>
          </cell>
        </row>
        <row r="766">
          <cell r="A766" t="str">
            <v>21763</v>
          </cell>
        </row>
        <row r="767">
          <cell r="A767" t="str">
            <v>21760</v>
          </cell>
        </row>
        <row r="768">
          <cell r="A768" t="str">
            <v>21761</v>
          </cell>
        </row>
        <row r="769">
          <cell r="A769" t="str">
            <v>21762</v>
          </cell>
        </row>
        <row r="770">
          <cell r="A770" t="str">
            <v>21764</v>
          </cell>
        </row>
        <row r="771">
          <cell r="A771" t="str">
            <v>21765</v>
          </cell>
        </row>
        <row r="772">
          <cell r="A772" t="str">
            <v>21766</v>
          </cell>
        </row>
        <row r="773">
          <cell r="A773" t="str">
            <v>21767</v>
          </cell>
        </row>
        <row r="774">
          <cell r="A774" t="str">
            <v>24269</v>
          </cell>
        </row>
        <row r="775">
          <cell r="A775" t="str">
            <v>24270</v>
          </cell>
        </row>
        <row r="776">
          <cell r="A776" t="str">
            <v>21770</v>
          </cell>
        </row>
        <row r="777">
          <cell r="A777" t="str">
            <v>21771</v>
          </cell>
        </row>
        <row r="778">
          <cell r="A778" t="str">
            <v>24279</v>
          </cell>
        </row>
        <row r="779">
          <cell r="A779" t="str">
            <v>21776</v>
          </cell>
        </row>
        <row r="780">
          <cell r="A780" t="str">
            <v>21777</v>
          </cell>
        </row>
        <row r="781">
          <cell r="A781" t="str">
            <v>21778</v>
          </cell>
        </row>
        <row r="782">
          <cell r="A782" t="str">
            <v>21779</v>
          </cell>
        </row>
        <row r="783">
          <cell r="A783" t="str">
            <v>21780</v>
          </cell>
        </row>
        <row r="784">
          <cell r="A784" t="str">
            <v>21783</v>
          </cell>
        </row>
        <row r="785">
          <cell r="A785" t="str">
            <v>21784</v>
          </cell>
        </row>
        <row r="786">
          <cell r="A786" t="str">
            <v>21785</v>
          </cell>
        </row>
        <row r="787">
          <cell r="A787" t="str">
            <v>21786</v>
          </cell>
        </row>
        <row r="788">
          <cell r="A788" t="str">
            <v>21787</v>
          </cell>
        </row>
        <row r="789">
          <cell r="A789" t="str">
            <v>21796</v>
          </cell>
        </row>
        <row r="790">
          <cell r="A790" t="str">
            <v>21797</v>
          </cell>
        </row>
        <row r="791">
          <cell r="A791" t="str">
            <v>21798</v>
          </cell>
        </row>
        <row r="792">
          <cell r="A792" t="str">
            <v>21799</v>
          </cell>
        </row>
        <row r="793">
          <cell r="A793" t="str">
            <v>21800</v>
          </cell>
        </row>
        <row r="794">
          <cell r="A794" t="str">
            <v>21801</v>
          </cell>
        </row>
        <row r="795">
          <cell r="A795" t="str">
            <v>21802</v>
          </cell>
        </row>
        <row r="796">
          <cell r="A796" t="str">
            <v>21807</v>
          </cell>
        </row>
        <row r="797">
          <cell r="A797" t="str">
            <v>21808</v>
          </cell>
        </row>
        <row r="798">
          <cell r="A798" t="str">
            <v>21809</v>
          </cell>
        </row>
        <row r="799">
          <cell r="A799" t="str">
            <v>21815</v>
          </cell>
        </row>
        <row r="800">
          <cell r="A800" t="str">
            <v>21816</v>
          </cell>
        </row>
        <row r="801">
          <cell r="A801" t="str">
            <v>21818</v>
          </cell>
        </row>
        <row r="802">
          <cell r="A802" t="str">
            <v>21824</v>
          </cell>
        </row>
        <row r="803">
          <cell r="A803" t="str">
            <v>21825</v>
          </cell>
        </row>
        <row r="804">
          <cell r="A804" t="str">
            <v>21826</v>
          </cell>
        </row>
        <row r="805">
          <cell r="A805" t="str">
            <v>21827</v>
          </cell>
        </row>
        <row r="806">
          <cell r="A806" t="str">
            <v>21828</v>
          </cell>
        </row>
        <row r="807">
          <cell r="A807" t="str">
            <v>21829</v>
          </cell>
        </row>
        <row r="808">
          <cell r="A808" t="str">
            <v>20817</v>
          </cell>
        </row>
        <row r="809">
          <cell r="A809" t="str">
            <v>20818</v>
          </cell>
        </row>
        <row r="810">
          <cell r="A810" t="str">
            <v>10906</v>
          </cell>
        </row>
        <row r="811">
          <cell r="A811" t="str">
            <v>11029</v>
          </cell>
        </row>
        <row r="812">
          <cell r="A812" t="str">
            <v>25020</v>
          </cell>
        </row>
        <row r="813">
          <cell r="A813" t="str">
            <v>23005</v>
          </cell>
        </row>
        <row r="814">
          <cell r="A814" t="str">
            <v>23008</v>
          </cell>
        </row>
        <row r="815">
          <cell r="A815" t="str">
            <v>23010</v>
          </cell>
        </row>
        <row r="816">
          <cell r="A816" t="str">
            <v>23015</v>
          </cell>
        </row>
        <row r="817">
          <cell r="A817" t="str">
            <v>23031</v>
          </cell>
        </row>
        <row r="818">
          <cell r="A818" t="str">
            <v>23032</v>
          </cell>
        </row>
        <row r="819">
          <cell r="A819" t="str">
            <v>23037</v>
          </cell>
        </row>
        <row r="820">
          <cell r="A820" t="str">
            <v>23088</v>
          </cell>
        </row>
        <row r="821">
          <cell r="A821" t="str">
            <v>10162</v>
          </cell>
        </row>
        <row r="822">
          <cell r="A822" t="str">
            <v>10477</v>
          </cell>
        </row>
        <row r="823">
          <cell r="A823" t="str">
            <v>10490</v>
          </cell>
        </row>
        <row r="824">
          <cell r="A824" t="str">
            <v>10506</v>
          </cell>
        </row>
        <row r="825">
          <cell r="A825" t="str">
            <v>10507</v>
          </cell>
        </row>
        <row r="826">
          <cell r="A826" t="str">
            <v>10508</v>
          </cell>
        </row>
        <row r="827">
          <cell r="A827" t="str">
            <v>10744</v>
          </cell>
        </row>
        <row r="828">
          <cell r="A828" t="str">
            <v>10910</v>
          </cell>
        </row>
        <row r="829">
          <cell r="A829" t="str">
            <v>10943</v>
          </cell>
        </row>
        <row r="830">
          <cell r="A830" t="str">
            <v>11127</v>
          </cell>
        </row>
        <row r="831">
          <cell r="A831" t="str">
            <v>11401</v>
          </cell>
        </row>
        <row r="832">
          <cell r="A832" t="str">
            <v>11410</v>
          </cell>
        </row>
        <row r="833">
          <cell r="A833" t="str">
            <v>11413</v>
          </cell>
        </row>
        <row r="834">
          <cell r="A834" t="str">
            <v>11417</v>
          </cell>
        </row>
        <row r="835">
          <cell r="A835" t="str">
            <v>11419</v>
          </cell>
        </row>
        <row r="836">
          <cell r="A836" t="str">
            <v>11420</v>
          </cell>
        </row>
        <row r="837">
          <cell r="A837" t="str">
            <v>11421</v>
          </cell>
        </row>
        <row r="838">
          <cell r="A838" t="str">
            <v>11422</v>
          </cell>
        </row>
        <row r="839">
          <cell r="A839" t="str">
            <v>11434</v>
          </cell>
        </row>
        <row r="840">
          <cell r="A840" t="str">
            <v>11435</v>
          </cell>
        </row>
        <row r="841">
          <cell r="A841" t="str">
            <v>11438</v>
          </cell>
        </row>
        <row r="842">
          <cell r="A842" t="str">
            <v>11441</v>
          </cell>
        </row>
        <row r="843">
          <cell r="A843" t="str">
            <v>11446</v>
          </cell>
        </row>
        <row r="844">
          <cell r="A844" t="str">
            <v>10349</v>
          </cell>
        </row>
        <row r="845">
          <cell r="A845" t="str">
            <v>11449</v>
          </cell>
        </row>
        <row r="846">
          <cell r="A846" t="str">
            <v>10976</v>
          </cell>
        </row>
        <row r="847">
          <cell r="A847" t="str">
            <v>10611</v>
          </cell>
        </row>
        <row r="848">
          <cell r="A848" t="str">
            <v>10612</v>
          </cell>
        </row>
        <row r="849">
          <cell r="A849" t="str">
            <v>10184</v>
          </cell>
        </row>
        <row r="850">
          <cell r="A850" t="str">
            <v>20501</v>
          </cell>
        </row>
        <row r="851">
          <cell r="A851" t="str">
            <v>10932</v>
          </cell>
        </row>
        <row r="852">
          <cell r="A852" t="str">
            <v>20241</v>
          </cell>
        </row>
        <row r="853">
          <cell r="A853" t="str">
            <v>20242</v>
          </cell>
        </row>
        <row r="854">
          <cell r="A854" t="str">
            <v>20974</v>
          </cell>
        </row>
        <row r="855">
          <cell r="A855" t="str">
            <v>21250</v>
          </cell>
        </row>
        <row r="856">
          <cell r="A856" t="str">
            <v>21662</v>
          </cell>
        </row>
        <row r="857">
          <cell r="A857" t="str">
            <v>21663</v>
          </cell>
        </row>
        <row r="858">
          <cell r="A858" t="str">
            <v>21664</v>
          </cell>
        </row>
        <row r="859">
          <cell r="A859" t="str">
            <v>21902</v>
          </cell>
        </row>
        <row r="860">
          <cell r="A860" t="str">
            <v>21908</v>
          </cell>
        </row>
        <row r="861">
          <cell r="A861" t="str">
            <v>21909</v>
          </cell>
        </row>
        <row r="862">
          <cell r="A862" t="str">
            <v>21913</v>
          </cell>
        </row>
        <row r="863">
          <cell r="A863" t="str">
            <v>21914</v>
          </cell>
        </row>
        <row r="864">
          <cell r="A864" t="str">
            <v>21919</v>
          </cell>
        </row>
        <row r="865">
          <cell r="A865" t="str">
            <v>21920</v>
          </cell>
        </row>
        <row r="866">
          <cell r="A866" t="str">
            <v>21922</v>
          </cell>
        </row>
        <row r="867">
          <cell r="A867" t="str">
            <v>21924</v>
          </cell>
        </row>
        <row r="868">
          <cell r="A868" t="str">
            <v>21925</v>
          </cell>
        </row>
        <row r="869">
          <cell r="A869" t="str">
            <v>21926</v>
          </cell>
        </row>
        <row r="870">
          <cell r="A870" t="str">
            <v>21927</v>
          </cell>
        </row>
        <row r="871">
          <cell r="A871" t="str">
            <v>21928</v>
          </cell>
        </row>
        <row r="872">
          <cell r="A872" t="str">
            <v>21932</v>
          </cell>
        </row>
        <row r="873">
          <cell r="A873" t="str">
            <v>21933</v>
          </cell>
        </row>
        <row r="874">
          <cell r="A874" t="str">
            <v>21934</v>
          </cell>
        </row>
        <row r="875">
          <cell r="A875" t="str">
            <v>21935</v>
          </cell>
        </row>
        <row r="876">
          <cell r="A876" t="str">
            <v>21936</v>
          </cell>
        </row>
        <row r="877">
          <cell r="A877" t="str">
            <v>21943</v>
          </cell>
        </row>
        <row r="878">
          <cell r="A878" t="str">
            <v>21959</v>
          </cell>
        </row>
        <row r="879">
          <cell r="A879" t="str">
            <v>21961</v>
          </cell>
        </row>
        <row r="880">
          <cell r="A880" t="str">
            <v>21965</v>
          </cell>
        </row>
        <row r="881">
          <cell r="A881" t="str">
            <v>21967</v>
          </cell>
        </row>
        <row r="882">
          <cell r="A882" t="str">
            <v>21969</v>
          </cell>
        </row>
        <row r="883">
          <cell r="A883" t="str">
            <v>21970</v>
          </cell>
        </row>
        <row r="884">
          <cell r="A884" t="str">
            <v>21971</v>
          </cell>
        </row>
        <row r="885">
          <cell r="A885" t="str">
            <v>21973</v>
          </cell>
        </row>
        <row r="886">
          <cell r="A886" t="str">
            <v>21975</v>
          </cell>
        </row>
        <row r="887">
          <cell r="A887" t="str">
            <v>21977</v>
          </cell>
        </row>
        <row r="888">
          <cell r="A888" t="str">
            <v>21978</v>
          </cell>
        </row>
        <row r="889">
          <cell r="A889" t="str">
            <v>21979</v>
          </cell>
        </row>
        <row r="890">
          <cell r="A890" t="str">
            <v>21980</v>
          </cell>
        </row>
        <row r="891">
          <cell r="A891" t="str">
            <v>21981</v>
          </cell>
        </row>
        <row r="892">
          <cell r="A892" t="str">
            <v>21984</v>
          </cell>
        </row>
        <row r="893">
          <cell r="A893" t="str">
            <v>21985</v>
          </cell>
        </row>
        <row r="894">
          <cell r="A894" t="str">
            <v>21986</v>
          </cell>
        </row>
        <row r="895">
          <cell r="A895" t="str">
            <v>21987</v>
          </cell>
        </row>
        <row r="896">
          <cell r="A896" t="str">
            <v>21988</v>
          </cell>
        </row>
        <row r="897">
          <cell r="A897" t="str">
            <v>21990</v>
          </cell>
        </row>
        <row r="898">
          <cell r="A898" t="str">
            <v>21991</v>
          </cell>
        </row>
        <row r="899">
          <cell r="A899" t="str">
            <v>21992</v>
          </cell>
        </row>
        <row r="900">
          <cell r="A900" t="str">
            <v>21993</v>
          </cell>
        </row>
        <row r="901">
          <cell r="A901" t="str">
            <v>21994</v>
          </cell>
        </row>
        <row r="902">
          <cell r="A902" t="str">
            <v>21995</v>
          </cell>
        </row>
        <row r="903">
          <cell r="A903" t="str">
            <v>21996</v>
          </cell>
        </row>
        <row r="904">
          <cell r="A904" t="str">
            <v>21999</v>
          </cell>
        </row>
        <row r="905">
          <cell r="A905" t="str">
            <v>22901</v>
          </cell>
        </row>
        <row r="906">
          <cell r="A906" t="str">
            <v>22903</v>
          </cell>
        </row>
        <row r="907">
          <cell r="A907" t="str">
            <v>22904</v>
          </cell>
        </row>
        <row r="908">
          <cell r="A908" t="str">
            <v>22905</v>
          </cell>
        </row>
        <row r="909">
          <cell r="A909" t="str">
            <v>22906</v>
          </cell>
        </row>
        <row r="910">
          <cell r="A910" t="str">
            <v>22907</v>
          </cell>
        </row>
        <row r="911">
          <cell r="A911" t="str">
            <v>22908</v>
          </cell>
        </row>
        <row r="912">
          <cell r="A912" t="str">
            <v>22911</v>
          </cell>
        </row>
        <row r="913">
          <cell r="A913" t="str">
            <v>22912</v>
          </cell>
        </row>
        <row r="914">
          <cell r="A914" t="str">
            <v>22913</v>
          </cell>
        </row>
        <row r="915">
          <cell r="A915" t="str">
            <v>22914</v>
          </cell>
        </row>
        <row r="916">
          <cell r="A916" t="str">
            <v>22915</v>
          </cell>
        </row>
        <row r="917">
          <cell r="A917" t="str">
            <v>22916</v>
          </cell>
        </row>
        <row r="918">
          <cell r="A918" t="str">
            <v>22917</v>
          </cell>
        </row>
        <row r="919">
          <cell r="A919" t="str">
            <v>22918</v>
          </cell>
        </row>
        <row r="920">
          <cell r="A920" t="str">
            <v>22919</v>
          </cell>
        </row>
        <row r="921">
          <cell r="A921" t="str">
            <v>22920</v>
          </cell>
        </row>
        <row r="922">
          <cell r="A922" t="str">
            <v>22921</v>
          </cell>
        </row>
        <row r="923">
          <cell r="A923" t="str">
            <v>22922</v>
          </cell>
        </row>
        <row r="924">
          <cell r="A924" t="str">
            <v>22923</v>
          </cell>
        </row>
        <row r="925">
          <cell r="A925" t="str">
            <v>22924</v>
          </cell>
        </row>
        <row r="926">
          <cell r="A926" t="str">
            <v>22925</v>
          </cell>
        </row>
        <row r="927">
          <cell r="A927" t="str">
            <v>22927</v>
          </cell>
        </row>
        <row r="928">
          <cell r="A928" t="str">
            <v>22929</v>
          </cell>
        </row>
        <row r="929">
          <cell r="A929" t="str">
            <v>22930</v>
          </cell>
        </row>
        <row r="930">
          <cell r="A930" t="str">
            <v>22931</v>
          </cell>
        </row>
        <row r="931">
          <cell r="A931" t="str">
            <v>22932</v>
          </cell>
        </row>
        <row r="932">
          <cell r="A932" t="str">
            <v>22935</v>
          </cell>
        </row>
        <row r="933">
          <cell r="A933" t="str">
            <v>22936</v>
          </cell>
        </row>
        <row r="934">
          <cell r="A934" t="str">
            <v>22937</v>
          </cell>
        </row>
        <row r="935">
          <cell r="A935" t="str">
            <v>22938</v>
          </cell>
        </row>
        <row r="936">
          <cell r="A936" t="str">
            <v>22939</v>
          </cell>
        </row>
        <row r="937">
          <cell r="A937" t="str">
            <v>22940</v>
          </cell>
        </row>
        <row r="938">
          <cell r="A938" t="str">
            <v>22942</v>
          </cell>
        </row>
        <row r="939">
          <cell r="A939" t="str">
            <v>22943</v>
          </cell>
        </row>
        <row r="940">
          <cell r="A940" t="str">
            <v>22944</v>
          </cell>
        </row>
        <row r="941">
          <cell r="A941" t="str">
            <v>22945</v>
          </cell>
        </row>
        <row r="942">
          <cell r="A942" t="str">
            <v>22948</v>
          </cell>
        </row>
        <row r="943">
          <cell r="A943" t="str">
            <v>22952</v>
          </cell>
        </row>
        <row r="944">
          <cell r="A944" t="str">
            <v>22953</v>
          </cell>
        </row>
        <row r="945">
          <cell r="A945" t="str">
            <v>22955</v>
          </cell>
        </row>
        <row r="946">
          <cell r="A946" t="str">
            <v>22958</v>
          </cell>
        </row>
        <row r="947">
          <cell r="A947" t="str">
            <v>22959</v>
          </cell>
        </row>
        <row r="948">
          <cell r="A948" t="str">
            <v>22960</v>
          </cell>
        </row>
        <row r="949">
          <cell r="A949" t="str">
            <v>22961</v>
          </cell>
        </row>
        <row r="950">
          <cell r="A950" t="str">
            <v>22967</v>
          </cell>
        </row>
        <row r="951">
          <cell r="A951" t="str">
            <v>22968</v>
          </cell>
        </row>
        <row r="952">
          <cell r="A952" t="str">
            <v>22969</v>
          </cell>
        </row>
        <row r="953">
          <cell r="A953" t="str">
            <v>22971</v>
          </cell>
        </row>
        <row r="954">
          <cell r="A954" t="str">
            <v>22972</v>
          </cell>
        </row>
        <row r="955">
          <cell r="A955" t="str">
            <v>22973</v>
          </cell>
        </row>
        <row r="956">
          <cell r="A956" t="str">
            <v>22977</v>
          </cell>
        </row>
        <row r="957">
          <cell r="A957" t="str">
            <v>22978</v>
          </cell>
        </row>
        <row r="958">
          <cell r="A958" t="str">
            <v>22979</v>
          </cell>
        </row>
        <row r="959">
          <cell r="A959" t="str">
            <v>22980</v>
          </cell>
        </row>
        <row r="960">
          <cell r="A960" t="str">
            <v>22981</v>
          </cell>
        </row>
        <row r="961">
          <cell r="A961" t="str">
            <v>22982</v>
          </cell>
        </row>
        <row r="962">
          <cell r="A962" t="str">
            <v>22984</v>
          </cell>
        </row>
        <row r="963">
          <cell r="A963" t="str">
            <v>22986</v>
          </cell>
        </row>
        <row r="964">
          <cell r="A964" t="str">
            <v>22987</v>
          </cell>
        </row>
        <row r="965">
          <cell r="A965" t="str">
            <v>22988</v>
          </cell>
        </row>
        <row r="966">
          <cell r="A966" t="str">
            <v>22990</v>
          </cell>
        </row>
        <row r="967">
          <cell r="A967" t="str">
            <v>22991</v>
          </cell>
        </row>
        <row r="968">
          <cell r="A968" t="str">
            <v>22992</v>
          </cell>
        </row>
        <row r="969">
          <cell r="A969" t="str">
            <v>22995</v>
          </cell>
        </row>
        <row r="970">
          <cell r="A970" t="str">
            <v>22996</v>
          </cell>
        </row>
        <row r="971">
          <cell r="A971" t="str">
            <v>22997</v>
          </cell>
        </row>
        <row r="972">
          <cell r="A972" t="str">
            <v>23000</v>
          </cell>
        </row>
        <row r="973">
          <cell r="A973" t="str">
            <v>23001</v>
          </cell>
        </row>
        <row r="974">
          <cell r="A974" t="str">
            <v>23002</v>
          </cell>
        </row>
        <row r="975">
          <cell r="A975" t="str">
            <v>23003</v>
          </cell>
        </row>
        <row r="976">
          <cell r="A976" t="str">
            <v>23006</v>
          </cell>
        </row>
        <row r="977">
          <cell r="A977" t="str">
            <v>23007</v>
          </cell>
        </row>
        <row r="978">
          <cell r="A978" t="str">
            <v>23009</v>
          </cell>
        </row>
        <row r="979">
          <cell r="A979" t="str">
            <v>23011</v>
          </cell>
        </row>
        <row r="980">
          <cell r="A980" t="str">
            <v>23017</v>
          </cell>
        </row>
        <row r="981">
          <cell r="A981" t="str">
            <v>23018</v>
          </cell>
        </row>
        <row r="982">
          <cell r="A982" t="str">
            <v>23019</v>
          </cell>
        </row>
        <row r="983">
          <cell r="A983" t="str">
            <v>23022</v>
          </cell>
        </row>
        <row r="984">
          <cell r="A984" t="str">
            <v>23023</v>
          </cell>
        </row>
        <row r="985">
          <cell r="A985" t="str">
            <v>23026</v>
          </cell>
        </row>
        <row r="986">
          <cell r="A986" t="str">
            <v>23027</v>
          </cell>
        </row>
        <row r="987">
          <cell r="A987" t="str">
            <v>23028</v>
          </cell>
        </row>
        <row r="988">
          <cell r="A988" t="str">
            <v>23029</v>
          </cell>
        </row>
        <row r="989">
          <cell r="A989" t="str">
            <v>23030</v>
          </cell>
        </row>
        <row r="990">
          <cell r="A990" t="str">
            <v>23033</v>
          </cell>
        </row>
        <row r="991">
          <cell r="A991" t="str">
            <v>23034</v>
          </cell>
        </row>
        <row r="992">
          <cell r="A992" t="str">
            <v>23036</v>
          </cell>
        </row>
        <row r="993">
          <cell r="A993" t="str">
            <v>23038</v>
          </cell>
        </row>
        <row r="994">
          <cell r="A994" t="str">
            <v>23039</v>
          </cell>
        </row>
        <row r="995">
          <cell r="A995" t="str">
            <v>23040</v>
          </cell>
        </row>
        <row r="996">
          <cell r="A996" t="str">
            <v>23041</v>
          </cell>
        </row>
        <row r="997">
          <cell r="A997" t="str">
            <v>23042</v>
          </cell>
        </row>
        <row r="998">
          <cell r="A998" t="str">
            <v>23043</v>
          </cell>
        </row>
        <row r="999">
          <cell r="A999" t="str">
            <v>23044</v>
          </cell>
        </row>
        <row r="1000">
          <cell r="A1000" t="str">
            <v>23045</v>
          </cell>
        </row>
        <row r="1001">
          <cell r="A1001" t="str">
            <v>23047</v>
          </cell>
        </row>
        <row r="1002">
          <cell r="A1002" t="str">
            <v>23049</v>
          </cell>
        </row>
        <row r="1003">
          <cell r="A1003" t="str">
            <v>23050</v>
          </cell>
        </row>
        <row r="1004">
          <cell r="A1004" t="str">
            <v>23051</v>
          </cell>
        </row>
        <row r="1005">
          <cell r="A1005" t="str">
            <v>23052</v>
          </cell>
        </row>
        <row r="1006">
          <cell r="A1006" t="str">
            <v>23053</v>
          </cell>
        </row>
        <row r="1007">
          <cell r="A1007" t="str">
            <v>23054</v>
          </cell>
        </row>
        <row r="1008">
          <cell r="A1008" t="str">
            <v>23056</v>
          </cell>
        </row>
        <row r="1009">
          <cell r="A1009" t="str">
            <v>23057</v>
          </cell>
        </row>
        <row r="1010">
          <cell r="A1010" t="str">
            <v>23058</v>
          </cell>
        </row>
        <row r="1011">
          <cell r="A1011" t="str">
            <v>23061</v>
          </cell>
        </row>
        <row r="1012">
          <cell r="A1012" t="str">
            <v>23062</v>
          </cell>
        </row>
        <row r="1013">
          <cell r="A1013" t="str">
            <v>23063</v>
          </cell>
        </row>
        <row r="1014">
          <cell r="A1014" t="str">
            <v>23064</v>
          </cell>
        </row>
        <row r="1015">
          <cell r="A1015" t="str">
            <v>23065</v>
          </cell>
        </row>
        <row r="1016">
          <cell r="A1016" t="str">
            <v>23067</v>
          </cell>
        </row>
        <row r="1017">
          <cell r="A1017" t="str">
            <v>23068</v>
          </cell>
        </row>
        <row r="1018">
          <cell r="A1018" t="str">
            <v>23069</v>
          </cell>
        </row>
        <row r="1019">
          <cell r="A1019" t="str">
            <v>23070</v>
          </cell>
        </row>
        <row r="1020">
          <cell r="A1020" t="str">
            <v>23072</v>
          </cell>
        </row>
        <row r="1021">
          <cell r="A1021" t="str">
            <v>23073</v>
          </cell>
        </row>
        <row r="1022">
          <cell r="A1022" t="str">
            <v>23074</v>
          </cell>
        </row>
        <row r="1023">
          <cell r="A1023" t="str">
            <v>23075</v>
          </cell>
        </row>
        <row r="1024">
          <cell r="A1024" t="str">
            <v>23076</v>
          </cell>
        </row>
        <row r="1025">
          <cell r="A1025" t="str">
            <v>23077</v>
          </cell>
        </row>
        <row r="1026">
          <cell r="A1026" t="str">
            <v>23078</v>
          </cell>
        </row>
        <row r="1027">
          <cell r="A1027" t="str">
            <v>23079</v>
          </cell>
        </row>
        <row r="1028">
          <cell r="A1028" t="str">
            <v>23080</v>
          </cell>
        </row>
        <row r="1029">
          <cell r="A1029" t="str">
            <v>23081</v>
          </cell>
        </row>
        <row r="1030">
          <cell r="A1030" t="str">
            <v>23082</v>
          </cell>
        </row>
        <row r="1031">
          <cell r="A1031" t="str">
            <v>23084</v>
          </cell>
        </row>
        <row r="1032">
          <cell r="A1032" t="str">
            <v>23085</v>
          </cell>
        </row>
        <row r="1033">
          <cell r="A1033" t="str">
            <v>23087</v>
          </cell>
        </row>
        <row r="1034">
          <cell r="A1034" t="str">
            <v>23089</v>
          </cell>
        </row>
        <row r="1035">
          <cell r="A1035" t="str">
            <v>23090</v>
          </cell>
        </row>
        <row r="1036">
          <cell r="A1036" t="str">
            <v>23091</v>
          </cell>
        </row>
        <row r="1037">
          <cell r="A1037" t="str">
            <v>23092</v>
          </cell>
        </row>
        <row r="1038">
          <cell r="A1038" t="str">
            <v>23094</v>
          </cell>
        </row>
        <row r="1039">
          <cell r="A1039" t="str">
            <v>23095</v>
          </cell>
        </row>
        <row r="1040">
          <cell r="A1040" t="str">
            <v>23097</v>
          </cell>
        </row>
        <row r="1041">
          <cell r="A1041" t="str">
            <v>23098</v>
          </cell>
        </row>
        <row r="1042">
          <cell r="A1042" t="str">
            <v>23100</v>
          </cell>
        </row>
        <row r="1043">
          <cell r="A1043" t="str">
            <v>23101</v>
          </cell>
        </row>
        <row r="1044">
          <cell r="A1044" t="str">
            <v>23102</v>
          </cell>
        </row>
        <row r="1045">
          <cell r="A1045" t="str">
            <v>23103</v>
          </cell>
        </row>
        <row r="1046">
          <cell r="A1046" t="str">
            <v>23104</v>
          </cell>
        </row>
        <row r="1047">
          <cell r="A1047" t="str">
            <v>23105</v>
          </cell>
        </row>
        <row r="1048">
          <cell r="A1048" t="str">
            <v>23106</v>
          </cell>
        </row>
        <row r="1049">
          <cell r="A1049" t="str">
            <v>23107</v>
          </cell>
        </row>
        <row r="1050">
          <cell r="A1050" t="str">
            <v>23108</v>
          </cell>
        </row>
        <row r="1051">
          <cell r="A1051" t="str">
            <v>23109</v>
          </cell>
        </row>
        <row r="1052">
          <cell r="A1052" t="str">
            <v>23110</v>
          </cell>
        </row>
        <row r="1053">
          <cell r="A1053" t="str">
            <v>23111</v>
          </cell>
        </row>
        <row r="1054">
          <cell r="A1054" t="str">
            <v>23113</v>
          </cell>
        </row>
        <row r="1055">
          <cell r="A1055" t="str">
            <v>23114</v>
          </cell>
        </row>
        <row r="1056">
          <cell r="A1056" t="str">
            <v>23115</v>
          </cell>
        </row>
        <row r="1057">
          <cell r="A1057" t="str">
            <v>23116</v>
          </cell>
        </row>
        <row r="1058">
          <cell r="A1058" t="str">
            <v>23117</v>
          </cell>
        </row>
        <row r="1059">
          <cell r="A1059" t="str">
            <v>23118</v>
          </cell>
        </row>
        <row r="1060">
          <cell r="A1060" t="str">
            <v>23119</v>
          </cell>
        </row>
        <row r="1061">
          <cell r="A1061" t="str">
            <v>23120</v>
          </cell>
        </row>
        <row r="1062">
          <cell r="A1062" t="str">
            <v>23122</v>
          </cell>
        </row>
        <row r="1063">
          <cell r="A1063" t="str">
            <v>23123</v>
          </cell>
        </row>
        <row r="1064">
          <cell r="A1064" t="str">
            <v>23124</v>
          </cell>
        </row>
        <row r="1065">
          <cell r="A1065" t="str">
            <v>23128</v>
          </cell>
        </row>
        <row r="1066">
          <cell r="A1066" t="str">
            <v>23129</v>
          </cell>
        </row>
        <row r="1067">
          <cell r="A1067" t="str">
            <v>23130</v>
          </cell>
        </row>
        <row r="1068">
          <cell r="A1068" t="str">
            <v>23132</v>
          </cell>
        </row>
        <row r="1069">
          <cell r="A1069" t="str">
            <v>23134</v>
          </cell>
        </row>
        <row r="1070">
          <cell r="A1070" t="str">
            <v>23135</v>
          </cell>
        </row>
        <row r="1071">
          <cell r="A1071" t="str">
            <v>23136</v>
          </cell>
        </row>
        <row r="1072">
          <cell r="A1072" t="str">
            <v>23137</v>
          </cell>
        </row>
        <row r="1073">
          <cell r="A1073" t="str">
            <v>23138</v>
          </cell>
        </row>
        <row r="1074">
          <cell r="A1074" t="str">
            <v>23139</v>
          </cell>
        </row>
        <row r="1075">
          <cell r="A1075" t="str">
            <v>23140</v>
          </cell>
        </row>
        <row r="1076">
          <cell r="A1076" t="str">
            <v>23141</v>
          </cell>
        </row>
        <row r="1077">
          <cell r="A1077" t="str">
            <v>23142</v>
          </cell>
        </row>
        <row r="1078">
          <cell r="A1078" t="str">
            <v>23145</v>
          </cell>
        </row>
        <row r="1079">
          <cell r="A1079" t="str">
            <v>23146</v>
          </cell>
        </row>
        <row r="1080">
          <cell r="A1080" t="str">
            <v>23148</v>
          </cell>
        </row>
        <row r="1081">
          <cell r="A1081" t="str">
            <v>23151</v>
          </cell>
        </row>
        <row r="1082">
          <cell r="A1082" t="str">
            <v>23152</v>
          </cell>
        </row>
        <row r="1083">
          <cell r="A1083" t="str">
            <v>23153</v>
          </cell>
        </row>
        <row r="1084">
          <cell r="A1084" t="str">
            <v>23154</v>
          </cell>
        </row>
        <row r="1085">
          <cell r="A1085" t="str">
            <v>23156</v>
          </cell>
        </row>
        <row r="1086">
          <cell r="A1086" t="str">
            <v>23157</v>
          </cell>
        </row>
        <row r="1087">
          <cell r="A1087" t="str">
            <v>23159</v>
          </cell>
        </row>
        <row r="1088">
          <cell r="A1088" t="str">
            <v>23160</v>
          </cell>
        </row>
        <row r="1089">
          <cell r="A1089" t="str">
            <v>23161</v>
          </cell>
        </row>
        <row r="1090">
          <cell r="A1090" t="str">
            <v>23162</v>
          </cell>
        </row>
        <row r="1091">
          <cell r="A1091" t="str">
            <v>23163</v>
          </cell>
        </row>
        <row r="1092">
          <cell r="A1092" t="str">
            <v>23166</v>
          </cell>
        </row>
        <row r="1093">
          <cell r="A1093" t="str">
            <v>23167</v>
          </cell>
        </row>
        <row r="1094">
          <cell r="A1094" t="str">
            <v>23168</v>
          </cell>
        </row>
        <row r="1095">
          <cell r="A1095" t="str">
            <v>23169</v>
          </cell>
        </row>
        <row r="1096">
          <cell r="A1096" t="str">
            <v>23170</v>
          </cell>
        </row>
        <row r="1097">
          <cell r="A1097" t="str">
            <v>23171</v>
          </cell>
        </row>
        <row r="1098">
          <cell r="A1098" t="str">
            <v>23172</v>
          </cell>
        </row>
        <row r="1099">
          <cell r="A1099" t="str">
            <v>23174</v>
          </cell>
        </row>
        <row r="1100">
          <cell r="A1100" t="str">
            <v>23175</v>
          </cell>
        </row>
        <row r="1101">
          <cell r="A1101" t="str">
            <v>23178</v>
          </cell>
        </row>
        <row r="1102">
          <cell r="A1102" t="str">
            <v>23179</v>
          </cell>
        </row>
        <row r="1103">
          <cell r="A1103" t="str">
            <v>23180</v>
          </cell>
        </row>
        <row r="1104">
          <cell r="A1104" t="str">
            <v>23181</v>
          </cell>
        </row>
        <row r="1105">
          <cell r="A1105" t="str">
            <v>23182</v>
          </cell>
        </row>
        <row r="1106">
          <cell r="A1106" t="str">
            <v>23183</v>
          </cell>
        </row>
        <row r="1107">
          <cell r="A1107" t="str">
            <v>23184</v>
          </cell>
        </row>
        <row r="1108">
          <cell r="A1108" t="str">
            <v>23185</v>
          </cell>
        </row>
        <row r="1109">
          <cell r="A1109" t="str">
            <v>23186</v>
          </cell>
        </row>
        <row r="1110">
          <cell r="A1110" t="str">
            <v>23188</v>
          </cell>
        </row>
        <row r="1111">
          <cell r="A1111" t="str">
            <v>23189</v>
          </cell>
        </row>
        <row r="1112">
          <cell r="A1112" t="str">
            <v>23190</v>
          </cell>
        </row>
        <row r="1113">
          <cell r="A1113" t="str">
            <v>23191</v>
          </cell>
        </row>
        <row r="1114">
          <cell r="A1114" t="str">
            <v>23192</v>
          </cell>
        </row>
        <row r="1115">
          <cell r="A1115" t="str">
            <v>23193</v>
          </cell>
        </row>
        <row r="1116">
          <cell r="A1116" t="str">
            <v>23194</v>
          </cell>
        </row>
        <row r="1117">
          <cell r="A1117" t="str">
            <v>23195</v>
          </cell>
        </row>
        <row r="1118">
          <cell r="A1118" t="str">
            <v>23196</v>
          </cell>
        </row>
        <row r="1119">
          <cell r="A1119" t="str">
            <v>23200</v>
          </cell>
        </row>
        <row r="1120">
          <cell r="A1120" t="str">
            <v>23206</v>
          </cell>
        </row>
        <row r="1121">
          <cell r="A1121" t="str">
            <v>23207</v>
          </cell>
        </row>
        <row r="1122">
          <cell r="A1122" t="str">
            <v>23208</v>
          </cell>
        </row>
        <row r="1123">
          <cell r="A1123" t="str">
            <v>23209</v>
          </cell>
        </row>
        <row r="1124">
          <cell r="A1124" t="str">
            <v>23210</v>
          </cell>
        </row>
        <row r="1125">
          <cell r="A1125" t="str">
            <v>23211</v>
          </cell>
        </row>
        <row r="1126">
          <cell r="A1126" t="str">
            <v>23212</v>
          </cell>
        </row>
        <row r="1127">
          <cell r="A1127" t="str">
            <v>23213</v>
          </cell>
        </row>
        <row r="1128">
          <cell r="A1128" t="str">
            <v>23214</v>
          </cell>
        </row>
        <row r="1129">
          <cell r="A1129" t="str">
            <v>23215</v>
          </cell>
        </row>
        <row r="1130">
          <cell r="A1130" t="str">
            <v>23216</v>
          </cell>
        </row>
        <row r="1131">
          <cell r="A1131" t="str">
            <v>23217</v>
          </cell>
        </row>
        <row r="1132">
          <cell r="A1132" t="str">
            <v>23218</v>
          </cell>
        </row>
        <row r="1133">
          <cell r="A1133" t="str">
            <v>23219</v>
          </cell>
        </row>
        <row r="1134">
          <cell r="A1134" t="str">
            <v>23220</v>
          </cell>
        </row>
        <row r="1135">
          <cell r="A1135" t="str">
            <v>23221</v>
          </cell>
        </row>
        <row r="1136">
          <cell r="A1136" t="str">
            <v>23222</v>
          </cell>
        </row>
        <row r="1137">
          <cell r="A1137" t="str">
            <v>23223</v>
          </cell>
        </row>
        <row r="1138">
          <cell r="A1138" t="str">
            <v>23227</v>
          </cell>
        </row>
        <row r="1139">
          <cell r="A1139" t="str">
            <v>23229</v>
          </cell>
        </row>
        <row r="1140">
          <cell r="A1140" t="str">
            <v>23231</v>
          </cell>
        </row>
        <row r="1141">
          <cell r="A1141" t="str">
            <v>23232</v>
          </cell>
        </row>
        <row r="1142">
          <cell r="A1142" t="str">
            <v>23233</v>
          </cell>
        </row>
        <row r="1143">
          <cell r="A1143" t="str">
            <v>23234</v>
          </cell>
        </row>
        <row r="1144">
          <cell r="A1144" t="str">
            <v>23235</v>
          </cell>
        </row>
        <row r="1145">
          <cell r="A1145" t="str">
            <v>23236</v>
          </cell>
        </row>
        <row r="1146">
          <cell r="A1146" t="str">
            <v>23237</v>
          </cell>
        </row>
        <row r="1147">
          <cell r="A1147" t="str">
            <v>23238</v>
          </cell>
        </row>
        <row r="1148">
          <cell r="A1148" t="str">
            <v>23239</v>
          </cell>
        </row>
        <row r="1149">
          <cell r="A1149" t="str">
            <v>23240</v>
          </cell>
        </row>
        <row r="1150">
          <cell r="A1150" t="str">
            <v>23241</v>
          </cell>
        </row>
        <row r="1151">
          <cell r="A1151" t="str">
            <v>23242</v>
          </cell>
        </row>
        <row r="1152">
          <cell r="A1152" t="str">
            <v>23243</v>
          </cell>
        </row>
        <row r="1153">
          <cell r="A1153" t="str">
            <v>23244</v>
          </cell>
        </row>
        <row r="1154">
          <cell r="A1154" t="str">
            <v>23245</v>
          </cell>
        </row>
        <row r="1155">
          <cell r="A1155" t="str">
            <v>23246</v>
          </cell>
        </row>
        <row r="1156">
          <cell r="A1156" t="str">
            <v>23247</v>
          </cell>
        </row>
        <row r="1157">
          <cell r="A1157" t="str">
            <v>23248</v>
          </cell>
        </row>
        <row r="1158">
          <cell r="A1158" t="str">
            <v>23249</v>
          </cell>
        </row>
        <row r="1159">
          <cell r="A1159" t="str">
            <v>23250</v>
          </cell>
        </row>
        <row r="1160">
          <cell r="A1160" t="str">
            <v>23251</v>
          </cell>
        </row>
        <row r="1161">
          <cell r="A1161" t="str">
            <v>23252</v>
          </cell>
        </row>
        <row r="1162">
          <cell r="A1162" t="str">
            <v>23253</v>
          </cell>
        </row>
        <row r="1163">
          <cell r="A1163" t="str">
            <v>23254</v>
          </cell>
        </row>
        <row r="1164">
          <cell r="A1164" t="str">
            <v>23255</v>
          </cell>
        </row>
        <row r="1165">
          <cell r="A1165" t="str">
            <v>23256</v>
          </cell>
        </row>
        <row r="1166">
          <cell r="A1166" t="str">
            <v>23259</v>
          </cell>
        </row>
        <row r="1167">
          <cell r="A1167" t="str">
            <v>23260</v>
          </cell>
        </row>
        <row r="1168">
          <cell r="A1168" t="str">
            <v>23261</v>
          </cell>
        </row>
        <row r="1169">
          <cell r="A1169" t="str">
            <v>23262</v>
          </cell>
        </row>
        <row r="1170">
          <cell r="A1170" t="str">
            <v>23265</v>
          </cell>
        </row>
        <row r="1171">
          <cell r="A1171" t="str">
            <v>23267</v>
          </cell>
        </row>
        <row r="1172">
          <cell r="A1172" t="str">
            <v>23268</v>
          </cell>
        </row>
        <row r="1173">
          <cell r="A1173" t="str">
            <v>23269</v>
          </cell>
        </row>
        <row r="1174">
          <cell r="A1174" t="str">
            <v>23270</v>
          </cell>
        </row>
        <row r="1175">
          <cell r="A1175" t="str">
            <v>23271</v>
          </cell>
        </row>
        <row r="1176">
          <cell r="A1176" t="str">
            <v>23273</v>
          </cell>
        </row>
        <row r="1177">
          <cell r="A1177" t="str">
            <v>23276</v>
          </cell>
        </row>
        <row r="1178">
          <cell r="A1178" t="str">
            <v>23285</v>
          </cell>
        </row>
        <row r="1179">
          <cell r="A1179" t="str">
            <v>23302</v>
          </cell>
        </row>
        <row r="1180">
          <cell r="A1180" t="str">
            <v>23303</v>
          </cell>
        </row>
        <row r="1181">
          <cell r="A1181" t="str">
            <v>23304</v>
          </cell>
        </row>
        <row r="1182">
          <cell r="A1182" t="str">
            <v>23305</v>
          </cell>
        </row>
        <row r="1183">
          <cell r="A1183" t="str">
            <v>23306</v>
          </cell>
        </row>
        <row r="1184">
          <cell r="A1184" t="str">
            <v>23307</v>
          </cell>
        </row>
        <row r="1185">
          <cell r="A1185" t="str">
            <v>23308</v>
          </cell>
        </row>
        <row r="1186">
          <cell r="A1186" t="str">
            <v>23309</v>
          </cell>
        </row>
        <row r="1187">
          <cell r="A1187" t="str">
            <v>23311</v>
          </cell>
        </row>
        <row r="1188">
          <cell r="A1188" t="str">
            <v>23313</v>
          </cell>
        </row>
        <row r="1189">
          <cell r="A1189" t="str">
            <v>23314</v>
          </cell>
        </row>
        <row r="1190">
          <cell r="A1190" t="str">
            <v>23315</v>
          </cell>
        </row>
        <row r="1191">
          <cell r="A1191" t="str">
            <v>23316</v>
          </cell>
        </row>
        <row r="1192">
          <cell r="A1192" t="str">
            <v>23317</v>
          </cell>
        </row>
        <row r="1193">
          <cell r="A1193" t="str">
            <v>23318</v>
          </cell>
        </row>
        <row r="1194">
          <cell r="A1194" t="str">
            <v>23319</v>
          </cell>
        </row>
        <row r="1195">
          <cell r="A1195" t="str">
            <v>23322</v>
          </cell>
        </row>
        <row r="1196">
          <cell r="A1196" t="str">
            <v>23325</v>
          </cell>
        </row>
        <row r="1197">
          <cell r="A1197" t="str">
            <v>23326</v>
          </cell>
        </row>
        <row r="1198">
          <cell r="A1198" t="str">
            <v>23328</v>
          </cell>
        </row>
        <row r="1199">
          <cell r="A1199" t="str">
            <v>23330</v>
          </cell>
        </row>
        <row r="1200">
          <cell r="A1200" t="str">
            <v>23333</v>
          </cell>
        </row>
        <row r="1201">
          <cell r="A1201" t="str">
            <v>23334</v>
          </cell>
        </row>
        <row r="1202">
          <cell r="A1202" t="str">
            <v>23339</v>
          </cell>
        </row>
        <row r="1203">
          <cell r="A1203" t="str">
            <v>23340</v>
          </cell>
        </row>
        <row r="1204">
          <cell r="A1204" t="str">
            <v>23341</v>
          </cell>
        </row>
        <row r="1205">
          <cell r="A1205" t="str">
            <v>23342</v>
          </cell>
        </row>
        <row r="1206">
          <cell r="A1206" t="str">
            <v>23343</v>
          </cell>
        </row>
        <row r="1207">
          <cell r="A1207" t="str">
            <v>23344</v>
          </cell>
        </row>
        <row r="1208">
          <cell r="A1208" t="str">
            <v>23345</v>
          </cell>
        </row>
        <row r="1209">
          <cell r="A1209" t="str">
            <v>23346</v>
          </cell>
        </row>
        <row r="1210">
          <cell r="A1210" t="str">
            <v>23347</v>
          </cell>
        </row>
        <row r="1211">
          <cell r="A1211" t="str">
            <v>23352</v>
          </cell>
        </row>
        <row r="1212">
          <cell r="A1212" t="str">
            <v>23355</v>
          </cell>
        </row>
        <row r="1213">
          <cell r="A1213" t="str">
            <v>23356</v>
          </cell>
        </row>
        <row r="1214">
          <cell r="A1214" t="str">
            <v>23357</v>
          </cell>
        </row>
        <row r="1215">
          <cell r="A1215" t="str">
            <v>23358</v>
          </cell>
        </row>
        <row r="1216">
          <cell r="A1216" t="str">
            <v>23359</v>
          </cell>
        </row>
        <row r="1217">
          <cell r="A1217" t="str">
            <v>23360</v>
          </cell>
        </row>
        <row r="1218">
          <cell r="A1218" t="str">
            <v>23361</v>
          </cell>
        </row>
        <row r="1219">
          <cell r="A1219" t="str">
            <v>23364</v>
          </cell>
        </row>
        <row r="1220">
          <cell r="A1220" t="str">
            <v>23365</v>
          </cell>
        </row>
        <row r="1221">
          <cell r="A1221" t="str">
            <v>23368</v>
          </cell>
        </row>
        <row r="1222">
          <cell r="A1222" t="str">
            <v>23369</v>
          </cell>
        </row>
        <row r="1223">
          <cell r="A1223" t="str">
            <v>23370</v>
          </cell>
        </row>
        <row r="1224">
          <cell r="A1224" t="str">
            <v>23371</v>
          </cell>
        </row>
        <row r="1225">
          <cell r="A1225" t="str">
            <v>23372</v>
          </cell>
        </row>
        <row r="1226">
          <cell r="A1226" t="str">
            <v>23373</v>
          </cell>
        </row>
        <row r="1227">
          <cell r="A1227" t="str">
            <v>23381</v>
          </cell>
        </row>
        <row r="1228">
          <cell r="A1228" t="str">
            <v>23387</v>
          </cell>
        </row>
        <row r="1229">
          <cell r="A1229" t="str">
            <v>23388</v>
          </cell>
        </row>
        <row r="1230">
          <cell r="A1230" t="str">
            <v>23389</v>
          </cell>
        </row>
        <row r="1231">
          <cell r="A1231" t="str">
            <v>23390</v>
          </cell>
        </row>
        <row r="1232">
          <cell r="A1232" t="str">
            <v>23393</v>
          </cell>
        </row>
        <row r="1233">
          <cell r="A1233" t="str">
            <v>23394</v>
          </cell>
        </row>
        <row r="1234">
          <cell r="A1234" t="str">
            <v>23395</v>
          </cell>
        </row>
        <row r="1235">
          <cell r="A1235" t="str">
            <v>23404</v>
          </cell>
        </row>
        <row r="1236">
          <cell r="A1236" t="str">
            <v>23406</v>
          </cell>
        </row>
        <row r="1237">
          <cell r="A1237" t="str">
            <v>23407</v>
          </cell>
        </row>
        <row r="1238">
          <cell r="A1238" t="str">
            <v>23408</v>
          </cell>
        </row>
        <row r="1239">
          <cell r="A1239" t="str">
            <v>23409</v>
          </cell>
        </row>
        <row r="1240">
          <cell r="A1240" t="str">
            <v>23412</v>
          </cell>
        </row>
        <row r="1241">
          <cell r="A1241" t="str">
            <v>23413</v>
          </cell>
        </row>
        <row r="1242">
          <cell r="A1242" t="str">
            <v>23418</v>
          </cell>
        </row>
        <row r="1243">
          <cell r="A1243" t="str">
            <v>23419</v>
          </cell>
        </row>
        <row r="1244">
          <cell r="A1244" t="str">
            <v>23420</v>
          </cell>
        </row>
        <row r="1245">
          <cell r="A1245" t="str">
            <v>23421</v>
          </cell>
        </row>
        <row r="1246">
          <cell r="A1246" t="str">
            <v>23433</v>
          </cell>
        </row>
        <row r="1247">
          <cell r="A1247" t="str">
            <v>23434</v>
          </cell>
        </row>
        <row r="1248">
          <cell r="A1248" t="str">
            <v>23437</v>
          </cell>
        </row>
        <row r="1249">
          <cell r="A1249" t="str">
            <v>23438</v>
          </cell>
        </row>
        <row r="1250">
          <cell r="A1250" t="str">
            <v>23439</v>
          </cell>
        </row>
        <row r="1251">
          <cell r="A1251" t="str">
            <v>23443</v>
          </cell>
        </row>
        <row r="1252">
          <cell r="A1252" t="str">
            <v>23444</v>
          </cell>
        </row>
        <row r="1253">
          <cell r="A1253" t="str">
            <v>23445</v>
          </cell>
        </row>
        <row r="1254">
          <cell r="A1254" t="str">
            <v>23446</v>
          </cell>
        </row>
        <row r="1255">
          <cell r="A1255" t="str">
            <v>23447</v>
          </cell>
        </row>
        <row r="1256">
          <cell r="A1256" t="str">
            <v>23448</v>
          </cell>
        </row>
        <row r="1257">
          <cell r="A1257" t="str">
            <v>23449</v>
          </cell>
        </row>
        <row r="1258">
          <cell r="A1258" t="str">
            <v>23450</v>
          </cell>
        </row>
        <row r="1259">
          <cell r="A1259" t="str">
            <v>23451</v>
          </cell>
        </row>
        <row r="1260">
          <cell r="A1260" t="str">
            <v>23452</v>
          </cell>
        </row>
        <row r="1261">
          <cell r="A1261" t="str">
            <v>23456</v>
          </cell>
        </row>
        <row r="1262">
          <cell r="A1262" t="str">
            <v>23457</v>
          </cell>
        </row>
        <row r="1263">
          <cell r="A1263" t="str">
            <v>23458</v>
          </cell>
        </row>
        <row r="1264">
          <cell r="A1264" t="str">
            <v>23459</v>
          </cell>
        </row>
        <row r="1265">
          <cell r="A1265" t="str">
            <v>23462</v>
          </cell>
        </row>
        <row r="1266">
          <cell r="A1266" t="str">
            <v>23465</v>
          </cell>
        </row>
        <row r="1267">
          <cell r="A1267" t="str">
            <v>23466</v>
          </cell>
        </row>
        <row r="1268">
          <cell r="A1268" t="str">
            <v>23467</v>
          </cell>
        </row>
        <row r="1269">
          <cell r="A1269" t="str">
            <v>23482</v>
          </cell>
        </row>
        <row r="1270">
          <cell r="A1270" t="str">
            <v>23483</v>
          </cell>
        </row>
        <row r="1271">
          <cell r="A1271" t="str">
            <v>23484</v>
          </cell>
        </row>
        <row r="1272">
          <cell r="A1272" t="str">
            <v>23485</v>
          </cell>
        </row>
        <row r="1273">
          <cell r="A1273" t="str">
            <v>23486</v>
          </cell>
        </row>
        <row r="1274">
          <cell r="A1274" t="str">
            <v>23487</v>
          </cell>
        </row>
        <row r="1275">
          <cell r="A1275" t="str">
            <v>23491</v>
          </cell>
        </row>
        <row r="1276">
          <cell r="A1276" t="str">
            <v>23492</v>
          </cell>
        </row>
        <row r="1277">
          <cell r="A1277" t="str">
            <v>23493</v>
          </cell>
        </row>
        <row r="1278">
          <cell r="A1278" t="str">
            <v>23494</v>
          </cell>
        </row>
        <row r="1279">
          <cell r="A1279" t="str">
            <v>23495</v>
          </cell>
        </row>
        <row r="1280">
          <cell r="A1280" t="str">
            <v>23496</v>
          </cell>
        </row>
        <row r="1281">
          <cell r="A1281" t="str">
            <v>23497</v>
          </cell>
        </row>
        <row r="1282">
          <cell r="A1282" t="str">
            <v>23498</v>
          </cell>
        </row>
        <row r="1283">
          <cell r="A1283" t="str">
            <v>23499</v>
          </cell>
        </row>
        <row r="1284">
          <cell r="A1284" t="str">
            <v>23500</v>
          </cell>
        </row>
        <row r="1285">
          <cell r="A1285" t="str">
            <v>23502</v>
          </cell>
        </row>
        <row r="1286">
          <cell r="A1286" t="str">
            <v>23503</v>
          </cell>
        </row>
        <row r="1287">
          <cell r="A1287" t="str">
            <v>23504</v>
          </cell>
        </row>
        <row r="1288">
          <cell r="A1288" t="str">
            <v>23505</v>
          </cell>
        </row>
        <row r="1289">
          <cell r="A1289" t="str">
            <v>23506</v>
          </cell>
        </row>
        <row r="1290">
          <cell r="A1290" t="str">
            <v>23512</v>
          </cell>
        </row>
        <row r="1291">
          <cell r="A1291" t="str">
            <v>23513</v>
          </cell>
        </row>
        <row r="1292">
          <cell r="A1292" t="str">
            <v>23519</v>
          </cell>
        </row>
        <row r="1293">
          <cell r="A1293" t="str">
            <v>23523</v>
          </cell>
        </row>
        <row r="1294">
          <cell r="A1294" t="str">
            <v>23525</v>
          </cell>
        </row>
        <row r="1295">
          <cell r="A1295" t="str">
            <v>23527</v>
          </cell>
        </row>
        <row r="1296">
          <cell r="A1296" t="str">
            <v>23528</v>
          </cell>
        </row>
        <row r="1297">
          <cell r="A1297" t="str">
            <v>23530</v>
          </cell>
        </row>
        <row r="1298">
          <cell r="A1298" t="str">
            <v>23532</v>
          </cell>
        </row>
        <row r="1299">
          <cell r="A1299" t="str">
            <v>23533</v>
          </cell>
        </row>
        <row r="1300">
          <cell r="A1300" t="str">
            <v>23563</v>
          </cell>
        </row>
        <row r="1301">
          <cell r="A1301" t="str">
            <v>23564</v>
          </cell>
        </row>
        <row r="1302">
          <cell r="A1302" t="str">
            <v>23572</v>
          </cell>
        </row>
        <row r="1303">
          <cell r="A1303" t="str">
            <v>23573</v>
          </cell>
        </row>
        <row r="1304">
          <cell r="A1304" t="str">
            <v>23574</v>
          </cell>
        </row>
        <row r="1305">
          <cell r="A1305" t="str">
            <v>23575</v>
          </cell>
        </row>
        <row r="1306">
          <cell r="A1306" t="str">
            <v>23576</v>
          </cell>
        </row>
        <row r="1307">
          <cell r="A1307" t="str">
            <v>23577</v>
          </cell>
        </row>
        <row r="1308">
          <cell r="A1308" t="str">
            <v>23578</v>
          </cell>
        </row>
        <row r="1309">
          <cell r="A1309" t="str">
            <v>23579</v>
          </cell>
        </row>
        <row r="1310">
          <cell r="A1310" t="str">
            <v>23584</v>
          </cell>
        </row>
        <row r="1311">
          <cell r="A1311" t="str">
            <v>23585</v>
          </cell>
        </row>
        <row r="1312">
          <cell r="A1312" t="str">
            <v>23586</v>
          </cell>
        </row>
        <row r="1313">
          <cell r="A1313" t="str">
            <v>23587</v>
          </cell>
        </row>
        <row r="1314">
          <cell r="A1314" t="str">
            <v>23588</v>
          </cell>
        </row>
        <row r="1315">
          <cell r="A1315" t="str">
            <v>23589</v>
          </cell>
        </row>
        <row r="1316">
          <cell r="A1316" t="str">
            <v>23590</v>
          </cell>
        </row>
        <row r="1317">
          <cell r="A1317" t="str">
            <v>23591</v>
          </cell>
        </row>
        <row r="1318">
          <cell r="A1318" t="str">
            <v>23592</v>
          </cell>
        </row>
        <row r="1319">
          <cell r="A1319" t="str">
            <v>23593</v>
          </cell>
        </row>
        <row r="1320">
          <cell r="A1320" t="str">
            <v>23594</v>
          </cell>
        </row>
        <row r="1321">
          <cell r="A1321" t="str">
            <v>23595</v>
          </cell>
        </row>
        <row r="1322">
          <cell r="A1322" t="str">
            <v>23596</v>
          </cell>
        </row>
        <row r="1323">
          <cell r="A1323" t="str">
            <v>23603</v>
          </cell>
        </row>
        <row r="1324">
          <cell r="A1324" t="str">
            <v>23604</v>
          </cell>
        </row>
        <row r="1325">
          <cell r="A1325" t="str">
            <v>23612</v>
          </cell>
        </row>
        <row r="1326">
          <cell r="A1326" t="str">
            <v>23617</v>
          </cell>
        </row>
        <row r="1327">
          <cell r="A1327" t="str">
            <v>23621</v>
          </cell>
        </row>
        <row r="1328">
          <cell r="A1328" t="str">
            <v>23624</v>
          </cell>
        </row>
        <row r="1329">
          <cell r="A1329" t="str">
            <v>23627</v>
          </cell>
        </row>
        <row r="1330">
          <cell r="A1330" t="str">
            <v>23636</v>
          </cell>
        </row>
        <row r="1331">
          <cell r="A1331" t="str">
            <v>23637</v>
          </cell>
        </row>
        <row r="1332">
          <cell r="A1332" t="str">
            <v>23638</v>
          </cell>
        </row>
        <row r="1333">
          <cell r="A1333" t="str">
            <v>23639</v>
          </cell>
        </row>
        <row r="1334">
          <cell r="A1334" t="str">
            <v>23648</v>
          </cell>
        </row>
        <row r="1335">
          <cell r="A1335" t="str">
            <v>23649</v>
          </cell>
        </row>
        <row r="1336">
          <cell r="A1336" t="str">
            <v>23657</v>
          </cell>
        </row>
        <row r="1337">
          <cell r="A1337" t="str">
            <v>23658</v>
          </cell>
        </row>
        <row r="1338">
          <cell r="A1338" t="str">
            <v>23661</v>
          </cell>
        </row>
        <row r="1339">
          <cell r="A1339" t="str">
            <v>23662</v>
          </cell>
        </row>
        <row r="1340">
          <cell r="A1340" t="str">
            <v>23663</v>
          </cell>
        </row>
        <row r="1341">
          <cell r="A1341" t="str">
            <v>23664</v>
          </cell>
        </row>
        <row r="1342">
          <cell r="A1342" t="str">
            <v>23665</v>
          </cell>
        </row>
        <row r="1343">
          <cell r="A1343" t="str">
            <v>23666</v>
          </cell>
        </row>
        <row r="1344">
          <cell r="A1344" t="str">
            <v>23667</v>
          </cell>
        </row>
        <row r="1345">
          <cell r="A1345" t="str">
            <v>23668</v>
          </cell>
        </row>
        <row r="1346">
          <cell r="A1346" t="str">
            <v>23673</v>
          </cell>
        </row>
        <row r="1347">
          <cell r="A1347" t="str">
            <v>23674</v>
          </cell>
        </row>
        <row r="1348">
          <cell r="A1348" t="str">
            <v>23685</v>
          </cell>
        </row>
        <row r="1349">
          <cell r="A1349" t="str">
            <v>23686</v>
          </cell>
        </row>
        <row r="1350">
          <cell r="A1350" t="str">
            <v>23687</v>
          </cell>
        </row>
        <row r="1351">
          <cell r="A1351" t="str">
            <v>23688</v>
          </cell>
        </row>
        <row r="1352">
          <cell r="A1352" t="str">
            <v>23704</v>
          </cell>
        </row>
        <row r="1353">
          <cell r="A1353" t="str">
            <v>23705</v>
          </cell>
        </row>
        <row r="1354">
          <cell r="A1354" t="str">
            <v>23706</v>
          </cell>
        </row>
        <row r="1355">
          <cell r="A1355" t="str">
            <v>23707</v>
          </cell>
        </row>
        <row r="1356">
          <cell r="A1356" t="str">
            <v>23708</v>
          </cell>
        </row>
        <row r="1357">
          <cell r="A1357" t="str">
            <v>23709</v>
          </cell>
        </row>
        <row r="1358">
          <cell r="A1358" t="str">
            <v>23710</v>
          </cell>
        </row>
        <row r="1359">
          <cell r="A1359" t="str">
            <v>23711</v>
          </cell>
        </row>
        <row r="1360">
          <cell r="A1360" t="str">
            <v>23721</v>
          </cell>
        </row>
        <row r="1361">
          <cell r="A1361" t="str">
            <v>23722</v>
          </cell>
        </row>
        <row r="1362">
          <cell r="A1362" t="str">
            <v>23723</v>
          </cell>
        </row>
        <row r="1363">
          <cell r="A1363" t="str">
            <v>23724</v>
          </cell>
        </row>
        <row r="1364">
          <cell r="A1364" t="str">
            <v>23727</v>
          </cell>
        </row>
        <row r="1365">
          <cell r="A1365" t="str">
            <v>23729</v>
          </cell>
        </row>
        <row r="1366">
          <cell r="A1366" t="str">
            <v>23730</v>
          </cell>
        </row>
        <row r="1367">
          <cell r="A1367" t="str">
            <v>23731</v>
          </cell>
        </row>
        <row r="1368">
          <cell r="A1368" t="str">
            <v>23732</v>
          </cell>
        </row>
        <row r="1369">
          <cell r="A1369" t="str">
            <v>23735</v>
          </cell>
        </row>
        <row r="1370">
          <cell r="A1370" t="str">
            <v>23736</v>
          </cell>
        </row>
        <row r="1371">
          <cell r="A1371" t="str">
            <v>23737</v>
          </cell>
        </row>
        <row r="1372">
          <cell r="A1372" t="str">
            <v>23738</v>
          </cell>
        </row>
        <row r="1373">
          <cell r="A1373" t="str">
            <v>23739</v>
          </cell>
        </row>
        <row r="1374">
          <cell r="A1374" t="str">
            <v>23744</v>
          </cell>
        </row>
        <row r="1375">
          <cell r="A1375" t="str">
            <v>23748</v>
          </cell>
        </row>
        <row r="1376">
          <cell r="A1376" t="str">
            <v>23749</v>
          </cell>
        </row>
        <row r="1377">
          <cell r="A1377" t="str">
            <v>23750</v>
          </cell>
        </row>
        <row r="1378">
          <cell r="A1378" t="str">
            <v>23751</v>
          </cell>
        </row>
        <row r="1379">
          <cell r="A1379" t="str">
            <v>23753</v>
          </cell>
        </row>
        <row r="1380">
          <cell r="A1380" t="str">
            <v>23754</v>
          </cell>
        </row>
        <row r="1381">
          <cell r="A1381" t="str">
            <v>23757</v>
          </cell>
        </row>
        <row r="1382">
          <cell r="A1382" t="str">
            <v>23759</v>
          </cell>
        </row>
        <row r="1383">
          <cell r="A1383" t="str">
            <v>23765</v>
          </cell>
        </row>
        <row r="1384">
          <cell r="A1384" t="str">
            <v>23766</v>
          </cell>
        </row>
        <row r="1385">
          <cell r="A1385" t="str">
            <v>23773</v>
          </cell>
        </row>
        <row r="1386">
          <cell r="A1386" t="str">
            <v>23774</v>
          </cell>
        </row>
        <row r="1387">
          <cell r="A1387" t="str">
            <v>23779</v>
          </cell>
        </row>
        <row r="1388">
          <cell r="A1388" t="str">
            <v>23780</v>
          </cell>
        </row>
        <row r="1389">
          <cell r="A1389" t="str">
            <v>23781</v>
          </cell>
        </row>
        <row r="1390">
          <cell r="A1390" t="str">
            <v>23782</v>
          </cell>
        </row>
        <row r="1391">
          <cell r="A1391" t="str">
            <v>23783</v>
          </cell>
        </row>
        <row r="1392">
          <cell r="A1392" t="str">
            <v>23786</v>
          </cell>
        </row>
        <row r="1393">
          <cell r="A1393" t="str">
            <v>23787</v>
          </cell>
        </row>
        <row r="1394">
          <cell r="A1394" t="str">
            <v>23789</v>
          </cell>
        </row>
        <row r="1395">
          <cell r="A1395" t="str">
            <v>23790</v>
          </cell>
        </row>
        <row r="1396">
          <cell r="A1396" t="str">
            <v>23791</v>
          </cell>
        </row>
        <row r="1397">
          <cell r="A1397" t="str">
            <v>23792</v>
          </cell>
        </row>
        <row r="1398">
          <cell r="A1398" t="str">
            <v>23793</v>
          </cell>
        </row>
        <row r="1399">
          <cell r="A1399" t="str">
            <v>23794</v>
          </cell>
        </row>
        <row r="1400">
          <cell r="A1400" t="str">
            <v>23795</v>
          </cell>
        </row>
        <row r="1401">
          <cell r="A1401" t="str">
            <v>23796</v>
          </cell>
        </row>
        <row r="1402">
          <cell r="A1402" t="str">
            <v>23804</v>
          </cell>
        </row>
        <row r="1403">
          <cell r="A1403" t="str">
            <v>23806</v>
          </cell>
        </row>
        <row r="1404">
          <cell r="A1404" t="str">
            <v>23812</v>
          </cell>
        </row>
        <row r="1405">
          <cell r="A1405" t="str">
            <v>23813</v>
          </cell>
        </row>
        <row r="1406">
          <cell r="A1406" t="str">
            <v>23815</v>
          </cell>
        </row>
        <row r="1407">
          <cell r="A1407" t="str">
            <v>23816</v>
          </cell>
        </row>
        <row r="1408">
          <cell r="A1408" t="str">
            <v>23817</v>
          </cell>
        </row>
        <row r="1409">
          <cell r="A1409" t="str">
            <v>23819</v>
          </cell>
        </row>
        <row r="1410">
          <cell r="A1410" t="str">
            <v>23820</v>
          </cell>
        </row>
        <row r="1411">
          <cell r="A1411" t="str">
            <v>23821</v>
          </cell>
        </row>
        <row r="1412">
          <cell r="A1412" t="str">
            <v>23827</v>
          </cell>
        </row>
        <row r="1413">
          <cell r="A1413" t="str">
            <v>23828</v>
          </cell>
        </row>
        <row r="1414">
          <cell r="A1414" t="str">
            <v>23829</v>
          </cell>
        </row>
        <row r="1415">
          <cell r="A1415" t="str">
            <v>23830</v>
          </cell>
        </row>
        <row r="1416">
          <cell r="A1416" t="str">
            <v>23831</v>
          </cell>
        </row>
        <row r="1417">
          <cell r="A1417" t="str">
            <v>23832</v>
          </cell>
        </row>
        <row r="1418">
          <cell r="A1418" t="str">
            <v>23833</v>
          </cell>
        </row>
        <row r="1419">
          <cell r="A1419" t="str">
            <v>23842</v>
          </cell>
        </row>
        <row r="1420">
          <cell r="A1420" t="str">
            <v>23843</v>
          </cell>
        </row>
        <row r="1421">
          <cell r="A1421" t="str">
            <v>23844</v>
          </cell>
        </row>
        <row r="1422">
          <cell r="A1422" t="str">
            <v>23845</v>
          </cell>
        </row>
        <row r="1423">
          <cell r="A1423" t="str">
            <v>23846</v>
          </cell>
        </row>
        <row r="1424">
          <cell r="A1424" t="str">
            <v>23847</v>
          </cell>
        </row>
        <row r="1425">
          <cell r="A1425" t="str">
            <v>23852</v>
          </cell>
        </row>
        <row r="1426">
          <cell r="A1426" t="str">
            <v>23853</v>
          </cell>
        </row>
        <row r="1427">
          <cell r="A1427" t="str">
            <v>23854</v>
          </cell>
        </row>
        <row r="1428">
          <cell r="A1428" t="str">
            <v>23855</v>
          </cell>
        </row>
        <row r="1429">
          <cell r="A1429" t="str">
            <v>23856</v>
          </cell>
        </row>
        <row r="1430">
          <cell r="A1430" t="str">
            <v>23857</v>
          </cell>
        </row>
        <row r="1431">
          <cell r="A1431" t="str">
            <v>23869</v>
          </cell>
        </row>
        <row r="1432">
          <cell r="A1432" t="str">
            <v>23870</v>
          </cell>
        </row>
        <row r="1433">
          <cell r="A1433" t="str">
            <v>23871</v>
          </cell>
        </row>
        <row r="1434">
          <cell r="A1434" t="str">
            <v>23875</v>
          </cell>
        </row>
        <row r="1435">
          <cell r="A1435" t="str">
            <v>23883</v>
          </cell>
        </row>
        <row r="1436">
          <cell r="A1436" t="str">
            <v>23884</v>
          </cell>
        </row>
        <row r="1437">
          <cell r="A1437" t="str">
            <v>23887</v>
          </cell>
        </row>
        <row r="1438">
          <cell r="A1438" t="str">
            <v>23888</v>
          </cell>
        </row>
        <row r="1439">
          <cell r="A1439" t="str">
            <v>23893</v>
          </cell>
        </row>
        <row r="1440">
          <cell r="A1440" t="str">
            <v>23899</v>
          </cell>
        </row>
        <row r="1441">
          <cell r="A1441" t="str">
            <v>23900</v>
          </cell>
        </row>
        <row r="1442">
          <cell r="A1442" t="str">
            <v>23910</v>
          </cell>
        </row>
        <row r="1443">
          <cell r="A1443" t="str">
            <v>23911</v>
          </cell>
        </row>
        <row r="1444">
          <cell r="A1444" t="str">
            <v>23918</v>
          </cell>
        </row>
        <row r="1445">
          <cell r="A1445" t="str">
            <v>23922</v>
          </cell>
        </row>
        <row r="1446">
          <cell r="A1446" t="str">
            <v>23927</v>
          </cell>
        </row>
        <row r="1447">
          <cell r="A1447" t="str">
            <v>23928</v>
          </cell>
        </row>
        <row r="1448">
          <cell r="A1448" t="str">
            <v>23929</v>
          </cell>
        </row>
        <row r="1449">
          <cell r="A1449" t="str">
            <v>23930</v>
          </cell>
        </row>
        <row r="1450">
          <cell r="A1450" t="str">
            <v>23933</v>
          </cell>
        </row>
        <row r="1451">
          <cell r="A1451" t="str">
            <v>23934</v>
          </cell>
        </row>
        <row r="1452">
          <cell r="A1452" t="str">
            <v>23939</v>
          </cell>
        </row>
        <row r="1453">
          <cell r="A1453" t="str">
            <v>23940</v>
          </cell>
        </row>
        <row r="1454">
          <cell r="A1454" t="str">
            <v>23953</v>
          </cell>
        </row>
        <row r="1455">
          <cell r="A1455" t="str">
            <v>23955</v>
          </cell>
        </row>
        <row r="1456">
          <cell r="A1456" t="str">
            <v>23980</v>
          </cell>
        </row>
        <row r="1457">
          <cell r="A1457" t="str">
            <v>23981</v>
          </cell>
        </row>
        <row r="1458">
          <cell r="A1458" t="str">
            <v>23982</v>
          </cell>
        </row>
        <row r="1459">
          <cell r="A1459" t="str">
            <v>23983</v>
          </cell>
        </row>
        <row r="1460">
          <cell r="A1460" t="str">
            <v>23986</v>
          </cell>
        </row>
        <row r="1461">
          <cell r="A1461" t="str">
            <v>24003</v>
          </cell>
        </row>
        <row r="1462">
          <cell r="A1462" t="str">
            <v>24004</v>
          </cell>
        </row>
        <row r="1463">
          <cell r="A1463" t="str">
            <v>24006</v>
          </cell>
        </row>
        <row r="1464">
          <cell r="A1464" t="str">
            <v>25028</v>
          </cell>
        </row>
        <row r="1465">
          <cell r="A1465" t="str">
            <v>25032</v>
          </cell>
        </row>
        <row r="1466">
          <cell r="A1466" t="str">
            <v>25056</v>
          </cell>
        </row>
        <row r="1467">
          <cell r="A1467" t="str">
            <v>25070</v>
          </cell>
        </row>
        <row r="1468">
          <cell r="A1468" t="str">
            <v>25071</v>
          </cell>
        </row>
        <row r="1469">
          <cell r="A1469" t="str">
            <v>25072</v>
          </cell>
        </row>
        <row r="1470">
          <cell r="A1470" t="str">
            <v>25073</v>
          </cell>
        </row>
        <row r="1471">
          <cell r="A1471" t="str">
            <v>24011</v>
          </cell>
        </row>
        <row r="1472">
          <cell r="A1472" t="str">
            <v>24015</v>
          </cell>
        </row>
        <row r="1473">
          <cell r="A1473" t="str">
            <v>24016</v>
          </cell>
        </row>
        <row r="1474">
          <cell r="A1474" t="str">
            <v>24017</v>
          </cell>
        </row>
        <row r="1475">
          <cell r="A1475" t="str">
            <v>24019</v>
          </cell>
        </row>
        <row r="1476">
          <cell r="A1476" t="str">
            <v>24027</v>
          </cell>
        </row>
        <row r="1477">
          <cell r="A1477" t="str">
            <v>24037</v>
          </cell>
        </row>
        <row r="1478">
          <cell r="A1478" t="str">
            <v>24047</v>
          </cell>
        </row>
        <row r="1479">
          <cell r="A1479" t="str">
            <v>24049</v>
          </cell>
        </row>
        <row r="1480">
          <cell r="A1480" t="str">
            <v>24053</v>
          </cell>
        </row>
        <row r="1481">
          <cell r="A1481" t="str">
            <v>24067</v>
          </cell>
        </row>
        <row r="1482">
          <cell r="A1482" t="str">
            <v>24068</v>
          </cell>
        </row>
        <row r="1483">
          <cell r="A1483" t="str">
            <v>24073</v>
          </cell>
        </row>
        <row r="1484">
          <cell r="A1484" t="str">
            <v>24082</v>
          </cell>
        </row>
        <row r="1485">
          <cell r="A1485" t="str">
            <v>24089</v>
          </cell>
        </row>
        <row r="1486">
          <cell r="A1486" t="str">
            <v>24404</v>
          </cell>
        </row>
        <row r="1487">
          <cell r="A1487" t="str">
            <v>24405</v>
          </cell>
        </row>
        <row r="1488">
          <cell r="A1488" t="str">
            <v>24407</v>
          </cell>
        </row>
        <row r="1489">
          <cell r="A1489" t="str">
            <v>10125</v>
          </cell>
        </row>
        <row r="1490">
          <cell r="A1490" t="str">
            <v>10134</v>
          </cell>
        </row>
        <row r="1491">
          <cell r="A1491" t="str">
            <v>20312</v>
          </cell>
        </row>
        <row r="1492">
          <cell r="A1492" t="str">
            <v>20331</v>
          </cell>
        </row>
        <row r="1493">
          <cell r="A1493" t="str">
            <v>20404</v>
          </cell>
        </row>
        <row r="1494">
          <cell r="A1494" t="str">
            <v>20407</v>
          </cell>
        </row>
        <row r="1495">
          <cell r="A1495" t="str">
            <v>25041</v>
          </cell>
        </row>
        <row r="1496">
          <cell r="A1496" t="str">
            <v>25065</v>
          </cell>
        </row>
        <row r="1497">
          <cell r="A1497" t="str">
            <v>25090</v>
          </cell>
        </row>
        <row r="1498">
          <cell r="A1498" t="str">
            <v>20606</v>
          </cell>
        </row>
        <row r="1499">
          <cell r="A1499" t="str">
            <v>11203</v>
          </cell>
        </row>
        <row r="1500">
          <cell r="A1500" t="str">
            <v>11204</v>
          </cell>
        </row>
        <row r="1501">
          <cell r="A1501" t="str">
            <v>20607</v>
          </cell>
        </row>
        <row r="1502">
          <cell r="A1502" t="str">
            <v>20608</v>
          </cell>
        </row>
        <row r="1503">
          <cell r="A1503" t="str">
            <v>20609</v>
          </cell>
        </row>
        <row r="1504">
          <cell r="A1504" t="str">
            <v>20610</v>
          </cell>
        </row>
        <row r="1505">
          <cell r="A1505" t="str">
            <v>20611</v>
          </cell>
        </row>
        <row r="1506">
          <cell r="A1506" t="str">
            <v>20612</v>
          </cell>
        </row>
        <row r="1507">
          <cell r="A1507" t="str">
            <v>20613</v>
          </cell>
        </row>
        <row r="1508">
          <cell r="A1508" t="str">
            <v>10132</v>
          </cell>
        </row>
        <row r="1509">
          <cell r="A1509" t="str">
            <v>10133</v>
          </cell>
        </row>
        <row r="1510">
          <cell r="A1510" t="str">
            <v>11506</v>
          </cell>
        </row>
        <row r="1511">
          <cell r="A1511" t="str">
            <v>11507</v>
          </cell>
        </row>
        <row r="1512">
          <cell r="A1512" t="str">
            <v>11509</v>
          </cell>
        </row>
        <row r="1513">
          <cell r="A1513" t="str">
            <v>11439</v>
          </cell>
        </row>
        <row r="1514">
          <cell r="A1514" t="str">
            <v>11440</v>
          </cell>
        </row>
        <row r="1515">
          <cell r="A1515" t="str">
            <v>11450</v>
          </cell>
        </row>
        <row r="1516">
          <cell r="A1516" t="str">
            <v>11453</v>
          </cell>
        </row>
        <row r="1517">
          <cell r="A1517" t="str">
            <v>25043</v>
          </cell>
        </row>
        <row r="1518">
          <cell r="A1518" t="str">
            <v>25044</v>
          </cell>
        </row>
        <row r="1519">
          <cell r="A1519" t="str">
            <v>25046</v>
          </cell>
        </row>
        <row r="1520">
          <cell r="A1520" t="str">
            <v>25066</v>
          </cell>
        </row>
        <row r="1521">
          <cell r="A1521" t="str">
            <v>25068</v>
          </cell>
        </row>
        <row r="1522">
          <cell r="A1522" t="str">
            <v>11130</v>
          </cell>
        </row>
        <row r="1523">
          <cell r="A1523" t="str">
            <v>11161</v>
          </cell>
        </row>
        <row r="1524">
          <cell r="A1524" t="str">
            <v>11162</v>
          </cell>
        </row>
        <row r="1525">
          <cell r="A1525" t="str">
            <v>11205</v>
          </cell>
        </row>
        <row r="1526">
          <cell r="A1526" t="str">
            <v>11210</v>
          </cell>
        </row>
        <row r="1527">
          <cell r="A1527" t="str">
            <v>11211</v>
          </cell>
        </row>
        <row r="1528">
          <cell r="A1528" t="str">
            <v>11212</v>
          </cell>
        </row>
        <row r="1529">
          <cell r="A1529" t="str">
            <v>11213</v>
          </cell>
        </row>
        <row r="1530">
          <cell r="A1530" t="str">
            <v>11258</v>
          </cell>
        </row>
        <row r="1531">
          <cell r="A1531" t="str">
            <v>11279</v>
          </cell>
        </row>
        <row r="1532">
          <cell r="A1532" t="str">
            <v>11305</v>
          </cell>
        </row>
        <row r="1533">
          <cell r="A1533" t="str">
            <v>11314</v>
          </cell>
        </row>
        <row r="1534">
          <cell r="A1534" t="str">
            <v>11315</v>
          </cell>
        </row>
        <row r="1535">
          <cell r="A1535" t="str">
            <v>11322</v>
          </cell>
        </row>
        <row r="1536">
          <cell r="A1536" t="str">
            <v>20310</v>
          </cell>
        </row>
        <row r="1537">
          <cell r="A1537" t="str">
            <v>20313</v>
          </cell>
        </row>
        <row r="1538">
          <cell r="A1538" t="str">
            <v>25054</v>
          </cell>
        </row>
        <row r="1539">
          <cell r="A1539" t="str">
            <v>25057</v>
          </cell>
        </row>
        <row r="1540">
          <cell r="A1540" t="str">
            <v>25059</v>
          </cell>
        </row>
        <row r="1541">
          <cell r="A1541" t="str">
            <v>25062</v>
          </cell>
        </row>
        <row r="1542">
          <cell r="A1542" t="str">
            <v>25063</v>
          </cell>
        </row>
        <row r="1543">
          <cell r="A1543" t="str">
            <v>25064</v>
          </cell>
        </row>
        <row r="1544">
          <cell r="A1544" t="str">
            <v>25115</v>
          </cell>
        </row>
        <row r="1545">
          <cell r="A1545" t="str">
            <v>25118</v>
          </cell>
        </row>
        <row r="1546">
          <cell r="A1546" t="str">
            <v>25123</v>
          </cell>
        </row>
        <row r="1547">
          <cell r="A1547" t="str">
            <v>25124</v>
          </cell>
        </row>
        <row r="1548">
          <cell r="A1548" t="str">
            <v>25127</v>
          </cell>
        </row>
        <row r="1549">
          <cell r="A1549" t="str">
            <v>25129</v>
          </cell>
        </row>
        <row r="1550">
          <cell r="A1550" t="str">
            <v>25131</v>
          </cell>
        </row>
        <row r="1551">
          <cell r="A1551" t="str">
            <v>25135</v>
          </cell>
        </row>
        <row r="1552">
          <cell r="A1552" t="str">
            <v>11331</v>
          </cell>
        </row>
        <row r="1553">
          <cell r="A1553" t="str">
            <v>11346</v>
          </cell>
        </row>
        <row r="1554">
          <cell r="A1554" t="str">
            <v>11175</v>
          </cell>
        </row>
        <row r="1555">
          <cell r="A1555" t="str">
            <v>25137</v>
          </cell>
        </row>
        <row r="1556">
          <cell r="A1556" t="str">
            <v>11358</v>
          </cell>
        </row>
        <row r="1557">
          <cell r="A1557" t="str">
            <v>11359</v>
          </cell>
        </row>
        <row r="1558">
          <cell r="A1558" t="str">
            <v>20255</v>
          </cell>
        </row>
        <row r="1559">
          <cell r="A1559" t="str">
            <v>21405</v>
          </cell>
        </row>
        <row r="1560">
          <cell r="A1560" t="str">
            <v>21406</v>
          </cell>
        </row>
        <row r="1561">
          <cell r="A1561" t="str">
            <v>21407</v>
          </cell>
        </row>
        <row r="1562">
          <cell r="A1562" t="str">
            <v>21408</v>
          </cell>
        </row>
        <row r="1563">
          <cell r="A1563" t="str">
            <v>21409</v>
          </cell>
        </row>
        <row r="1564">
          <cell r="A1564" t="str">
            <v>21410</v>
          </cell>
        </row>
        <row r="1565">
          <cell r="A1565" t="str">
            <v>21411</v>
          </cell>
        </row>
        <row r="1566">
          <cell r="A1566" t="str">
            <v>21412</v>
          </cell>
        </row>
        <row r="1567">
          <cell r="A1567" t="str">
            <v>21413</v>
          </cell>
        </row>
        <row r="1568">
          <cell r="A1568" t="str">
            <v>21414</v>
          </cell>
        </row>
        <row r="1569">
          <cell r="A1569" t="str">
            <v>21415</v>
          </cell>
        </row>
        <row r="1570">
          <cell r="A1570" t="str">
            <v>21426</v>
          </cell>
        </row>
        <row r="1571">
          <cell r="A1571" t="str">
            <v>23286</v>
          </cell>
        </row>
        <row r="1572">
          <cell r="A1572" t="str">
            <v>23287</v>
          </cell>
        </row>
        <row r="1573">
          <cell r="A1573" t="str">
            <v>23288</v>
          </cell>
        </row>
        <row r="1574">
          <cell r="A1574" t="str">
            <v>23289</v>
          </cell>
        </row>
        <row r="1575">
          <cell r="A1575" t="str">
            <v>23290</v>
          </cell>
        </row>
        <row r="1576">
          <cell r="A1576" t="str">
            <v>23291</v>
          </cell>
        </row>
        <row r="1577">
          <cell r="A1577" t="str">
            <v>23292</v>
          </cell>
        </row>
        <row r="1578">
          <cell r="A1578" t="str">
            <v>23293</v>
          </cell>
        </row>
        <row r="1579">
          <cell r="A1579" t="str">
            <v>23294</v>
          </cell>
        </row>
        <row r="1580">
          <cell r="A1580" t="str">
            <v>23295</v>
          </cell>
        </row>
        <row r="1581">
          <cell r="A1581" t="str">
            <v>23296</v>
          </cell>
        </row>
        <row r="1582">
          <cell r="A1582" t="str">
            <v>23297</v>
          </cell>
        </row>
        <row r="1583">
          <cell r="A1583" t="str">
            <v>23298</v>
          </cell>
        </row>
        <row r="1584">
          <cell r="A1584" t="str">
            <v>23299</v>
          </cell>
        </row>
        <row r="1585">
          <cell r="A1585" t="str">
            <v>23300</v>
          </cell>
        </row>
        <row r="1586">
          <cell r="A1586" t="str">
            <v>23301</v>
          </cell>
        </row>
        <row r="1587">
          <cell r="A1587" t="str">
            <v>23310</v>
          </cell>
        </row>
        <row r="1588">
          <cell r="A1588" t="str">
            <v>25047</v>
          </cell>
        </row>
        <row r="1589">
          <cell r="A1589" t="str">
            <v>25048</v>
          </cell>
        </row>
        <row r="1590">
          <cell r="A1590" t="str">
            <v>25049</v>
          </cell>
        </row>
        <row r="1591">
          <cell r="A1591" t="str">
            <v>25050</v>
          </cell>
        </row>
        <row r="1592">
          <cell r="A1592" t="str">
            <v>23198</v>
          </cell>
        </row>
        <row r="1593">
          <cell r="A1593" t="str">
            <v>23199</v>
          </cell>
        </row>
        <row r="1594">
          <cell r="A1594" t="str">
            <v>23202</v>
          </cell>
        </row>
        <row r="1595">
          <cell r="A1595" t="str">
            <v>23204</v>
          </cell>
        </row>
        <row r="1596">
          <cell r="A1596" t="str">
            <v>24126</v>
          </cell>
        </row>
        <row r="1597">
          <cell r="A1597" t="str">
            <v>24129</v>
          </cell>
        </row>
        <row r="1598">
          <cell r="A1598" t="str">
            <v>11132</v>
          </cell>
        </row>
        <row r="1599">
          <cell r="A1599" t="str">
            <v>11288</v>
          </cell>
        </row>
        <row r="1600">
          <cell r="A1600" t="str">
            <v>11289</v>
          </cell>
        </row>
        <row r="1601">
          <cell r="A1601" t="str">
            <v>11294</v>
          </cell>
        </row>
        <row r="1602">
          <cell r="A1602" t="str">
            <v>11296</v>
          </cell>
        </row>
        <row r="1603">
          <cell r="A1603" t="str">
            <v>11297</v>
          </cell>
        </row>
        <row r="1604">
          <cell r="A1604" t="str">
            <v>11298</v>
          </cell>
        </row>
        <row r="1605">
          <cell r="A1605" t="str">
            <v>11300</v>
          </cell>
        </row>
        <row r="1606">
          <cell r="A1606" t="str">
            <v>11301</v>
          </cell>
        </row>
        <row r="1607">
          <cell r="A1607" t="str">
            <v>11304</v>
          </cell>
        </row>
        <row r="1608">
          <cell r="A1608" t="str">
            <v>11308</v>
          </cell>
        </row>
        <row r="1609">
          <cell r="A1609" t="str">
            <v>11309</v>
          </cell>
        </row>
        <row r="1610">
          <cell r="A1610" t="str">
            <v>11311</v>
          </cell>
        </row>
        <row r="1611">
          <cell r="A1611" t="str">
            <v>11319</v>
          </cell>
        </row>
        <row r="1612">
          <cell r="A1612" t="str">
            <v>11326</v>
          </cell>
        </row>
        <row r="1613">
          <cell r="A1613" t="str">
            <v>11354</v>
          </cell>
        </row>
        <row r="1614">
          <cell r="A1614" t="str">
            <v>11355</v>
          </cell>
        </row>
        <row r="1615">
          <cell r="A1615" t="str">
            <v>11356</v>
          </cell>
        </row>
        <row r="1616">
          <cell r="A1616" t="str">
            <v>11357</v>
          </cell>
        </row>
        <row r="1617">
          <cell r="A1617" t="str">
            <v>11214</v>
          </cell>
        </row>
        <row r="1618">
          <cell r="A1618" t="str">
            <v>11216</v>
          </cell>
        </row>
        <row r="1619">
          <cell r="A1619" t="str">
            <v>11219</v>
          </cell>
        </row>
        <row r="1620">
          <cell r="A1620" t="str">
            <v>11259</v>
          </cell>
        </row>
        <row r="1621">
          <cell r="A1621" t="str">
            <v>11260</v>
          </cell>
        </row>
        <row r="1622">
          <cell r="A1622" t="str">
            <v>11264</v>
          </cell>
        </row>
        <row r="1623">
          <cell r="A1623" t="str">
            <v>11275</v>
          </cell>
        </row>
        <row r="1624">
          <cell r="A1624" t="str">
            <v>11280</v>
          </cell>
        </row>
        <row r="1625">
          <cell r="A1625" t="str">
            <v>11282</v>
          </cell>
        </row>
        <row r="1626">
          <cell r="A1626" t="str">
            <v>11312</v>
          </cell>
        </row>
        <row r="1627">
          <cell r="A1627" t="str">
            <v>11313</v>
          </cell>
        </row>
        <row r="1628">
          <cell r="A1628" t="str">
            <v>11286</v>
          </cell>
        </row>
        <row r="1629">
          <cell r="A1629" t="str">
            <v>11329</v>
          </cell>
        </row>
        <row r="1630">
          <cell r="A1630" t="str">
            <v>11278</v>
          </cell>
        </row>
        <row r="1631">
          <cell r="A1631" t="str">
            <v>11284</v>
          </cell>
        </row>
        <row r="1632">
          <cell r="A1632" t="str">
            <v>11310</v>
          </cell>
        </row>
        <row r="1633">
          <cell r="A1633" t="str">
            <v>11336</v>
          </cell>
        </row>
        <row r="1634">
          <cell r="A1634" t="str">
            <v>10714</v>
          </cell>
        </row>
        <row r="1635">
          <cell r="A1635" t="str">
            <v>10725</v>
          </cell>
        </row>
        <row r="1636">
          <cell r="A1636" t="str">
            <v>10901</v>
          </cell>
        </row>
        <row r="1637">
          <cell r="A1637" t="str">
            <v>10902</v>
          </cell>
        </row>
        <row r="1638">
          <cell r="A1638" t="str">
            <v>10905</v>
          </cell>
        </row>
        <row r="1639">
          <cell r="A1639" t="str">
            <v>10909</v>
          </cell>
        </row>
        <row r="1640">
          <cell r="A1640" t="str">
            <v>10958</v>
          </cell>
        </row>
        <row r="1641">
          <cell r="A1641" t="str">
            <v>11207</v>
          </cell>
        </row>
        <row r="1642">
          <cell r="A1642" t="str">
            <v>20101</v>
          </cell>
        </row>
        <row r="1643">
          <cell r="A1643" t="str">
            <v>24109</v>
          </cell>
        </row>
        <row r="1644">
          <cell r="A1644" t="str">
            <v>25008</v>
          </cell>
        </row>
        <row r="1645">
          <cell r="A1645" t="str">
            <v>25009</v>
          </cell>
        </row>
        <row r="1646">
          <cell r="A1646" t="str">
            <v>25012</v>
          </cell>
        </row>
        <row r="1647">
          <cell r="A1647" t="str">
            <v>25014</v>
          </cell>
        </row>
        <row r="1648">
          <cell r="A1648" t="str">
            <v>20252</v>
          </cell>
        </row>
        <row r="1649">
          <cell r="A1649" t="str">
            <v>10907</v>
          </cell>
        </row>
        <row r="1650">
          <cell r="A1650" t="str">
            <v>10928</v>
          </cell>
        </row>
        <row r="1651">
          <cell r="A1651" t="str">
            <v>10929</v>
          </cell>
        </row>
        <row r="1652">
          <cell r="A1652" t="str">
            <v>10930</v>
          </cell>
        </row>
        <row r="1653">
          <cell r="A1653" t="str">
            <v>10937</v>
          </cell>
        </row>
        <row r="1654">
          <cell r="A1654" t="str">
            <v>10951</v>
          </cell>
        </row>
        <row r="1655">
          <cell r="A1655" t="str">
            <v>10979</v>
          </cell>
        </row>
        <row r="1656">
          <cell r="A1656" t="str">
            <v>10985</v>
          </cell>
        </row>
        <row r="1657">
          <cell r="A1657" t="str">
            <v>10990</v>
          </cell>
        </row>
        <row r="1658">
          <cell r="A1658" t="str">
            <v>10997</v>
          </cell>
        </row>
        <row r="1659">
          <cell r="A1659" t="str">
            <v>20240</v>
          </cell>
        </row>
        <row r="1660">
          <cell r="A1660" t="str">
            <v>20243</v>
          </cell>
        </row>
        <row r="1661">
          <cell r="A1661" t="str">
            <v>20244</v>
          </cell>
        </row>
        <row r="1662">
          <cell r="A1662" t="str">
            <v>20245</v>
          </cell>
        </row>
        <row r="1663">
          <cell r="A1663" t="str">
            <v>20246</v>
          </cell>
        </row>
        <row r="1664">
          <cell r="A1664" t="str">
            <v>20249</v>
          </cell>
        </row>
        <row r="1665">
          <cell r="A1665" t="str">
            <v>20253</v>
          </cell>
        </row>
        <row r="1666">
          <cell r="A1666" t="str">
            <v>20260</v>
          </cell>
        </row>
        <row r="1667">
          <cell r="A1667" t="str">
            <v>20262</v>
          </cell>
        </row>
        <row r="1668">
          <cell r="A1668" t="str">
            <v>25069</v>
          </cell>
        </row>
        <row r="1669">
          <cell r="A1669" t="str">
            <v>25075</v>
          </cell>
        </row>
        <row r="1670">
          <cell r="A1670" t="str">
            <v>25076</v>
          </cell>
        </row>
        <row r="1671">
          <cell r="A1671" t="str">
            <v>25095</v>
          </cell>
        </row>
        <row r="1672">
          <cell r="A1672" t="str">
            <v>25096</v>
          </cell>
        </row>
        <row r="1673">
          <cell r="A1673" t="str">
            <v>25097</v>
          </cell>
        </row>
        <row r="1674">
          <cell r="A1674" t="str">
            <v>25079</v>
          </cell>
        </row>
        <row r="1675">
          <cell r="A1675" t="str">
            <v>25094</v>
          </cell>
        </row>
        <row r="1676">
          <cell r="A1676" t="str">
            <v>10156</v>
          </cell>
        </row>
        <row r="1677">
          <cell r="A1677" t="str">
            <v>10157</v>
          </cell>
        </row>
        <row r="1678">
          <cell r="A1678" t="str">
            <v>10175</v>
          </cell>
        </row>
        <row r="1679">
          <cell r="A1679" t="str">
            <v>10186</v>
          </cell>
        </row>
        <row r="1680">
          <cell r="A1680" t="str">
            <v>10187</v>
          </cell>
        </row>
        <row r="1681">
          <cell r="A1681" t="str">
            <v>10188</v>
          </cell>
        </row>
        <row r="1682">
          <cell r="A1682" t="str">
            <v>10189</v>
          </cell>
        </row>
        <row r="1683">
          <cell r="A1683" t="str">
            <v>10193</v>
          </cell>
        </row>
        <row r="1684">
          <cell r="A1684" t="str">
            <v>10196</v>
          </cell>
        </row>
        <row r="1685">
          <cell r="A1685" t="str">
            <v>10338</v>
          </cell>
        </row>
        <row r="1686">
          <cell r="A1686" t="str">
            <v>10504</v>
          </cell>
        </row>
        <row r="1687">
          <cell r="A1687" t="str">
            <v>10505</v>
          </cell>
        </row>
        <row r="1688">
          <cell r="A1688" t="str">
            <v>10963</v>
          </cell>
        </row>
        <row r="1689">
          <cell r="A1689" t="str">
            <v>10964</v>
          </cell>
        </row>
        <row r="1690">
          <cell r="A1690" t="str">
            <v>10965</v>
          </cell>
        </row>
        <row r="1691">
          <cell r="A1691" t="str">
            <v>10966</v>
          </cell>
        </row>
        <row r="1692">
          <cell r="A1692" t="str">
            <v>10967</v>
          </cell>
        </row>
        <row r="1693">
          <cell r="A1693" t="str">
            <v>10971</v>
          </cell>
        </row>
        <row r="1694">
          <cell r="A1694" t="str">
            <v>10972</v>
          </cell>
        </row>
        <row r="1695">
          <cell r="A1695" t="str">
            <v>10991</v>
          </cell>
        </row>
        <row r="1696">
          <cell r="A1696" t="str">
            <v>10992</v>
          </cell>
        </row>
        <row r="1697">
          <cell r="A1697" t="str">
            <v>10993</v>
          </cell>
        </row>
        <row r="1698">
          <cell r="A1698" t="str">
            <v>10996</v>
          </cell>
        </row>
        <row r="1699">
          <cell r="A1699" t="str">
            <v>11007</v>
          </cell>
        </row>
        <row r="1700">
          <cell r="A1700" t="str">
            <v>11012</v>
          </cell>
        </row>
        <row r="1701">
          <cell r="A1701" t="str">
            <v>11013</v>
          </cell>
        </row>
        <row r="1702">
          <cell r="A1702" t="str">
            <v>11014</v>
          </cell>
        </row>
        <row r="1703">
          <cell r="A1703" t="str">
            <v>11015</v>
          </cell>
        </row>
        <row r="1704">
          <cell r="A1704" t="str">
            <v>11016</v>
          </cell>
        </row>
        <row r="1705">
          <cell r="A1705" t="str">
            <v>11017</v>
          </cell>
        </row>
        <row r="1706">
          <cell r="A1706" t="str">
            <v>11021</v>
          </cell>
        </row>
        <row r="1707">
          <cell r="A1707" t="str">
            <v>11022</v>
          </cell>
        </row>
        <row r="1708">
          <cell r="A1708" t="str">
            <v>11028</v>
          </cell>
        </row>
        <row r="1709">
          <cell r="A1709" t="str">
            <v>11030</v>
          </cell>
        </row>
        <row r="1710">
          <cell r="A1710" t="str">
            <v>11031</v>
          </cell>
        </row>
        <row r="1711">
          <cell r="A1711" t="str">
            <v>11032</v>
          </cell>
        </row>
        <row r="1712">
          <cell r="A1712" t="str">
            <v>11033</v>
          </cell>
        </row>
        <row r="1713">
          <cell r="A1713" t="str">
            <v>11034</v>
          </cell>
        </row>
        <row r="1714">
          <cell r="A1714" t="str">
            <v>11035</v>
          </cell>
        </row>
        <row r="1715">
          <cell r="A1715" t="str">
            <v>11056</v>
          </cell>
        </row>
        <row r="1716">
          <cell r="A1716" t="str">
            <v>11220</v>
          </cell>
        </row>
        <row r="1717">
          <cell r="A1717" t="str">
            <v>11221</v>
          </cell>
        </row>
        <row r="1718">
          <cell r="A1718" t="str">
            <v>11222</v>
          </cell>
        </row>
        <row r="1719">
          <cell r="A1719" t="str">
            <v>11223</v>
          </cell>
        </row>
        <row r="1720">
          <cell r="A1720" t="str">
            <v>11225</v>
          </cell>
        </row>
        <row r="1721">
          <cell r="A1721" t="str">
            <v>11226</v>
          </cell>
        </row>
        <row r="1722">
          <cell r="A1722" t="str">
            <v>11228</v>
          </cell>
        </row>
        <row r="1723">
          <cell r="A1723" t="str">
            <v>11229</v>
          </cell>
        </row>
        <row r="1724">
          <cell r="A1724" t="str">
            <v>11230</v>
          </cell>
        </row>
        <row r="1725">
          <cell r="A1725" t="str">
            <v>11231</v>
          </cell>
        </row>
        <row r="1726">
          <cell r="A1726" t="str">
            <v>11232</v>
          </cell>
        </row>
        <row r="1727">
          <cell r="A1727" t="str">
            <v>11233</v>
          </cell>
        </row>
        <row r="1728">
          <cell r="A1728" t="str">
            <v>11234</v>
          </cell>
        </row>
        <row r="1729">
          <cell r="A1729" t="str">
            <v>11235</v>
          </cell>
        </row>
        <row r="1730">
          <cell r="A1730" t="str">
            <v>11236</v>
          </cell>
        </row>
        <row r="1731">
          <cell r="A1731" t="str">
            <v>11237</v>
          </cell>
        </row>
        <row r="1732">
          <cell r="A1732" t="str">
            <v>11238</v>
          </cell>
        </row>
        <row r="1733">
          <cell r="A1733" t="str">
            <v>11239</v>
          </cell>
        </row>
        <row r="1734">
          <cell r="A1734" t="str">
            <v>11240</v>
          </cell>
        </row>
        <row r="1735">
          <cell r="A1735" t="str">
            <v>11241</v>
          </cell>
        </row>
        <row r="1736">
          <cell r="A1736" t="str">
            <v>11242</v>
          </cell>
        </row>
        <row r="1737">
          <cell r="A1737" t="str">
            <v>11243</v>
          </cell>
        </row>
        <row r="1738">
          <cell r="A1738" t="str">
            <v>11244</v>
          </cell>
        </row>
        <row r="1739">
          <cell r="A1739" t="str">
            <v>11245</v>
          </cell>
        </row>
        <row r="1740">
          <cell r="A1740" t="str">
            <v>11247</v>
          </cell>
        </row>
        <row r="1741">
          <cell r="A1741" t="str">
            <v>11248</v>
          </cell>
        </row>
        <row r="1742">
          <cell r="A1742" t="str">
            <v>11249</v>
          </cell>
        </row>
        <row r="1743">
          <cell r="A1743" t="str">
            <v>11250</v>
          </cell>
        </row>
        <row r="1744">
          <cell r="A1744" t="str">
            <v>11251</v>
          </cell>
        </row>
        <row r="1745">
          <cell r="A1745" t="str">
            <v>11252</v>
          </cell>
        </row>
        <row r="1746">
          <cell r="A1746" t="str">
            <v>11253</v>
          </cell>
        </row>
        <row r="1747">
          <cell r="A1747" t="str">
            <v>11254</v>
          </cell>
        </row>
        <row r="1748">
          <cell r="A1748" t="str">
            <v>11255</v>
          </cell>
        </row>
        <row r="1749">
          <cell r="A1749" t="str">
            <v>11271</v>
          </cell>
        </row>
        <row r="1750">
          <cell r="A1750" t="str">
            <v>11272</v>
          </cell>
        </row>
        <row r="1751">
          <cell r="A1751" t="str">
            <v>11273</v>
          </cell>
        </row>
        <row r="1752">
          <cell r="A1752" t="str">
            <v>11302</v>
          </cell>
        </row>
        <row r="1753">
          <cell r="A1753" t="str">
            <v>11303</v>
          </cell>
        </row>
        <row r="1754">
          <cell r="A1754" t="str">
            <v>11318</v>
          </cell>
        </row>
        <row r="1755">
          <cell r="A1755" t="str">
            <v>11503</v>
          </cell>
        </row>
        <row r="1756">
          <cell r="A1756" t="str">
            <v>21564</v>
          </cell>
        </row>
        <row r="1757">
          <cell r="A1757" t="str">
            <v>21579</v>
          </cell>
        </row>
        <row r="1758">
          <cell r="A1758" t="str">
            <v>21580</v>
          </cell>
        </row>
        <row r="1759">
          <cell r="A1759" t="str">
            <v>23331</v>
          </cell>
        </row>
        <row r="1760">
          <cell r="A1760" t="str">
            <v>23332</v>
          </cell>
        </row>
        <row r="1761">
          <cell r="A1761" t="str">
            <v>23490</v>
          </cell>
        </row>
        <row r="1762">
          <cell r="A1762" t="str">
            <v>23521</v>
          </cell>
        </row>
        <row r="1763">
          <cell r="A1763" t="str">
            <v>23522</v>
          </cell>
        </row>
        <row r="1764">
          <cell r="A1764" t="str">
            <v>23652</v>
          </cell>
        </row>
        <row r="1765">
          <cell r="A1765" t="str">
            <v>23874</v>
          </cell>
        </row>
        <row r="1766">
          <cell r="A1766" t="str">
            <v>24132</v>
          </cell>
        </row>
        <row r="1767">
          <cell r="A1767" t="str">
            <v>24137</v>
          </cell>
        </row>
        <row r="1768">
          <cell r="A1768" t="str">
            <v>24150</v>
          </cell>
        </row>
        <row r="1769">
          <cell r="A1769" t="str">
            <v>24153</v>
          </cell>
        </row>
        <row r="1770">
          <cell r="A1770" t="str">
            <v>24161</v>
          </cell>
        </row>
        <row r="1771">
          <cell r="A1771" t="str">
            <v>24167</v>
          </cell>
        </row>
        <row r="1772">
          <cell r="A1772" t="str">
            <v>24168</v>
          </cell>
        </row>
        <row r="1773">
          <cell r="A1773" t="str">
            <v>24207</v>
          </cell>
        </row>
        <row r="1774">
          <cell r="A1774" t="str">
            <v>24208</v>
          </cell>
        </row>
        <row r="1775">
          <cell r="A1775" t="str">
            <v>24212</v>
          </cell>
        </row>
        <row r="1776">
          <cell r="A1776" t="str">
            <v>25052</v>
          </cell>
        </row>
        <row r="1777">
          <cell r="A1777" t="str">
            <v>25074</v>
          </cell>
        </row>
        <row r="1778">
          <cell r="A1778" t="str">
            <v>25084</v>
          </cell>
        </row>
        <row r="1779">
          <cell r="A1779" t="str">
            <v>25112</v>
          </cell>
        </row>
        <row r="1780">
          <cell r="A1780" t="str">
            <v>25113</v>
          </cell>
        </row>
        <row r="1781">
          <cell r="A1781" t="str">
            <v>11337</v>
          </cell>
        </row>
        <row r="1782">
          <cell r="A1782" t="str">
            <v>11338</v>
          </cell>
        </row>
        <row r="1783">
          <cell r="A1783" t="str">
            <v>11349</v>
          </cell>
        </row>
        <row r="1784">
          <cell r="A1784" t="str">
            <v>11134</v>
          </cell>
        </row>
        <row r="1785">
          <cell r="A1785" t="str">
            <v>11024</v>
          </cell>
        </row>
        <row r="1786">
          <cell r="A1786" t="str">
            <v>11025</v>
          </cell>
        </row>
        <row r="1787">
          <cell r="A1787" t="str">
            <v>11066</v>
          </cell>
        </row>
        <row r="1788">
          <cell r="A1788" t="str">
            <v>21560</v>
          </cell>
        </row>
        <row r="1789">
          <cell r="A1789" t="str">
            <v>25114</v>
          </cell>
        </row>
        <row r="1790">
          <cell r="A1790" t="str">
            <v>11291</v>
          </cell>
        </row>
        <row r="1791">
          <cell r="A1791" t="str">
            <v>11324</v>
          </cell>
        </row>
        <row r="1792">
          <cell r="A1792" t="str">
            <v>11418</v>
          </cell>
        </row>
        <row r="1793">
          <cell r="A1793" t="str">
            <v>11425</v>
          </cell>
        </row>
        <row r="1794">
          <cell r="A1794" t="str">
            <v>11514</v>
          </cell>
        </row>
        <row r="1795">
          <cell r="A1795" t="str">
            <v>11516</v>
          </cell>
        </row>
        <row r="1796">
          <cell r="A1796" t="str">
            <v>11431</v>
          </cell>
        </row>
        <row r="1797">
          <cell r="A1797" t="str">
            <v>11069</v>
          </cell>
        </row>
        <row r="1798">
          <cell r="A1798" t="str">
            <v>11107</v>
          </cell>
        </row>
        <row r="1799">
          <cell r="A1799" t="str">
            <v>20134</v>
          </cell>
        </row>
        <row r="1800">
          <cell r="A1800" t="str">
            <v>20150</v>
          </cell>
        </row>
        <row r="1801">
          <cell r="A1801" t="str">
            <v>20157</v>
          </cell>
        </row>
        <row r="1802">
          <cell r="A1802" t="str">
            <v>20160</v>
          </cell>
        </row>
        <row r="1803">
          <cell r="A1803" t="str">
            <v>20173</v>
          </cell>
        </row>
        <row r="1804">
          <cell r="A1804" t="str">
            <v>20181</v>
          </cell>
        </row>
        <row r="1805">
          <cell r="A1805" t="str">
            <v>20184</v>
          </cell>
        </row>
        <row r="1806">
          <cell r="A1806" t="str">
            <v>20192</v>
          </cell>
        </row>
        <row r="1807">
          <cell r="A1807" t="str">
            <v>20196</v>
          </cell>
        </row>
        <row r="1808">
          <cell r="A1808" t="str">
            <v>20199</v>
          </cell>
        </row>
        <row r="1809">
          <cell r="A1809" t="str">
            <v>20811</v>
          </cell>
        </row>
        <row r="1810">
          <cell r="A1810" t="str">
            <v>20812</v>
          </cell>
        </row>
        <row r="1811">
          <cell r="A1811" t="str">
            <v>20823</v>
          </cell>
        </row>
        <row r="1812">
          <cell r="A1812" t="str">
            <v>20824</v>
          </cell>
        </row>
        <row r="1813">
          <cell r="A1813" t="str">
            <v>20829</v>
          </cell>
        </row>
        <row r="1814">
          <cell r="A1814" t="str">
            <v>20830</v>
          </cell>
        </row>
        <row r="1815">
          <cell r="A1815" t="str">
            <v>20853</v>
          </cell>
        </row>
        <row r="1816">
          <cell r="A1816" t="str">
            <v>20855</v>
          </cell>
        </row>
        <row r="1817">
          <cell r="A1817" t="str">
            <v>20857</v>
          </cell>
        </row>
        <row r="1818">
          <cell r="A1818" t="str">
            <v>20858</v>
          </cell>
        </row>
        <row r="1819">
          <cell r="A1819" t="str">
            <v>20859</v>
          </cell>
        </row>
        <row r="1820">
          <cell r="A1820" t="str">
            <v>20865</v>
          </cell>
        </row>
        <row r="1821">
          <cell r="A1821" t="str">
            <v>20868</v>
          </cell>
        </row>
        <row r="1822">
          <cell r="A1822" t="str">
            <v>20871</v>
          </cell>
        </row>
        <row r="1823">
          <cell r="A1823" t="str">
            <v>20873</v>
          </cell>
        </row>
        <row r="1824">
          <cell r="A1824" t="str">
            <v>20880</v>
          </cell>
        </row>
        <row r="1825">
          <cell r="A1825" t="str">
            <v>20883</v>
          </cell>
        </row>
        <row r="1826">
          <cell r="A1826" t="str">
            <v>20885</v>
          </cell>
        </row>
        <row r="1827">
          <cell r="A1827" t="str">
            <v>20886</v>
          </cell>
        </row>
        <row r="1828">
          <cell r="A1828" t="str">
            <v>20887</v>
          </cell>
        </row>
        <row r="1829">
          <cell r="A1829" t="str">
            <v>20888</v>
          </cell>
        </row>
        <row r="1830">
          <cell r="A1830" t="str">
            <v>20890</v>
          </cell>
        </row>
        <row r="1831">
          <cell r="A1831" t="str">
            <v>20891</v>
          </cell>
        </row>
        <row r="1832">
          <cell r="A1832" t="str">
            <v>20892</v>
          </cell>
        </row>
        <row r="1833">
          <cell r="A1833" t="str">
            <v>20893</v>
          </cell>
        </row>
        <row r="1834">
          <cell r="A1834" t="str">
            <v>20896</v>
          </cell>
        </row>
        <row r="1835">
          <cell r="A1835" t="str">
            <v>20898</v>
          </cell>
        </row>
        <row r="1836">
          <cell r="A1836" t="str">
            <v>20899</v>
          </cell>
        </row>
        <row r="1837">
          <cell r="A1837" t="str">
            <v>21004</v>
          </cell>
        </row>
        <row r="1838">
          <cell r="A1838" t="str">
            <v>21005</v>
          </cell>
        </row>
        <row r="1839">
          <cell r="A1839" t="str">
            <v>21006</v>
          </cell>
        </row>
        <row r="1840">
          <cell r="A1840" t="str">
            <v>21007</v>
          </cell>
        </row>
        <row r="1841">
          <cell r="A1841" t="str">
            <v>21009</v>
          </cell>
        </row>
        <row r="1842">
          <cell r="A1842" t="str">
            <v>21010</v>
          </cell>
        </row>
        <row r="1843">
          <cell r="A1843" t="str">
            <v>21011</v>
          </cell>
        </row>
        <row r="1844">
          <cell r="A1844" t="str">
            <v>21012</v>
          </cell>
        </row>
        <row r="1845">
          <cell r="A1845" t="str">
            <v>21016</v>
          </cell>
        </row>
        <row r="1846">
          <cell r="A1846" t="str">
            <v>21017</v>
          </cell>
        </row>
        <row r="1847">
          <cell r="A1847" t="str">
            <v>21019</v>
          </cell>
        </row>
        <row r="1848">
          <cell r="A1848" t="str">
            <v>21020</v>
          </cell>
        </row>
        <row r="1849">
          <cell r="A1849" t="str">
            <v>21021</v>
          </cell>
        </row>
        <row r="1850">
          <cell r="A1850" t="str">
            <v>21022</v>
          </cell>
        </row>
        <row r="1851">
          <cell r="A1851" t="str">
            <v>21023</v>
          </cell>
        </row>
        <row r="1852">
          <cell r="A1852" t="str">
            <v>21024</v>
          </cell>
        </row>
        <row r="1853">
          <cell r="A1853" t="str">
            <v>21025</v>
          </cell>
        </row>
        <row r="1854">
          <cell r="A1854" t="str">
            <v>21028</v>
          </cell>
        </row>
        <row r="1855">
          <cell r="A1855" t="str">
            <v>21029</v>
          </cell>
        </row>
        <row r="1856">
          <cell r="A1856" t="str">
            <v>21031</v>
          </cell>
        </row>
        <row r="1857">
          <cell r="A1857" t="str">
            <v>21035</v>
          </cell>
        </row>
        <row r="1858">
          <cell r="A1858" t="str">
            <v>21037</v>
          </cell>
        </row>
        <row r="1859">
          <cell r="A1859" t="str">
            <v>21038</v>
          </cell>
        </row>
        <row r="1860">
          <cell r="A1860" t="str">
            <v>21039</v>
          </cell>
        </row>
        <row r="1861">
          <cell r="A1861" t="str">
            <v>21042</v>
          </cell>
        </row>
        <row r="1862">
          <cell r="A1862" t="str">
            <v>21043</v>
          </cell>
        </row>
        <row r="1863">
          <cell r="A1863" t="str">
            <v>21044</v>
          </cell>
        </row>
        <row r="1864">
          <cell r="A1864" t="str">
            <v>21045</v>
          </cell>
        </row>
        <row r="1865">
          <cell r="A1865" t="str">
            <v>21051</v>
          </cell>
        </row>
        <row r="1866">
          <cell r="A1866" t="str">
            <v>21052</v>
          </cell>
        </row>
        <row r="1867">
          <cell r="A1867" t="str">
            <v>21053</v>
          </cell>
        </row>
        <row r="1868">
          <cell r="A1868" t="str">
            <v>21068</v>
          </cell>
        </row>
        <row r="1869">
          <cell r="A1869" t="str">
            <v>21069</v>
          </cell>
        </row>
        <row r="1870">
          <cell r="A1870" t="str">
            <v>21070</v>
          </cell>
        </row>
        <row r="1871">
          <cell r="A1871" t="str">
            <v>21071</v>
          </cell>
        </row>
        <row r="1872">
          <cell r="A1872" t="str">
            <v>21072</v>
          </cell>
        </row>
        <row r="1873">
          <cell r="A1873" t="str">
            <v>21073</v>
          </cell>
        </row>
        <row r="1874">
          <cell r="A1874" t="str">
            <v>21074</v>
          </cell>
        </row>
        <row r="1875">
          <cell r="A1875" t="str">
            <v>21075</v>
          </cell>
        </row>
        <row r="1876">
          <cell r="A1876" t="str">
            <v>21076</v>
          </cell>
        </row>
        <row r="1877">
          <cell r="A1877" t="str">
            <v>21077</v>
          </cell>
        </row>
        <row r="1878">
          <cell r="A1878" t="str">
            <v>21080</v>
          </cell>
        </row>
        <row r="1879">
          <cell r="A1879" t="str">
            <v>21081</v>
          </cell>
        </row>
        <row r="1880">
          <cell r="A1880" t="str">
            <v>21082</v>
          </cell>
        </row>
        <row r="1881">
          <cell r="A1881" t="str">
            <v>21083</v>
          </cell>
        </row>
        <row r="1882">
          <cell r="A1882" t="str">
            <v>21084</v>
          </cell>
        </row>
        <row r="1883">
          <cell r="A1883" t="str">
            <v>21086</v>
          </cell>
        </row>
        <row r="1884">
          <cell r="A1884" t="str">
            <v>21087</v>
          </cell>
        </row>
        <row r="1885">
          <cell r="A1885" t="str">
            <v>21088</v>
          </cell>
        </row>
        <row r="1886">
          <cell r="A1886" t="str">
            <v>21092</v>
          </cell>
        </row>
        <row r="1887">
          <cell r="A1887" t="str">
            <v>21097</v>
          </cell>
        </row>
        <row r="1888">
          <cell r="A1888" t="str">
            <v>21098</v>
          </cell>
        </row>
        <row r="1889">
          <cell r="A1889" t="str">
            <v>21099</v>
          </cell>
        </row>
        <row r="1890">
          <cell r="A1890" t="str">
            <v>21101</v>
          </cell>
        </row>
        <row r="1891">
          <cell r="A1891" t="str">
            <v>21102</v>
          </cell>
        </row>
        <row r="1892">
          <cell r="A1892" t="str">
            <v>21103</v>
          </cell>
        </row>
        <row r="1893">
          <cell r="A1893" t="str">
            <v>21105</v>
          </cell>
        </row>
        <row r="1894">
          <cell r="A1894" t="str">
            <v>21106</v>
          </cell>
        </row>
        <row r="1895">
          <cell r="A1895" t="str">
            <v>21110</v>
          </cell>
        </row>
        <row r="1896">
          <cell r="A1896" t="str">
            <v>21111</v>
          </cell>
        </row>
        <row r="1897">
          <cell r="A1897" t="str">
            <v>21114</v>
          </cell>
        </row>
        <row r="1898">
          <cell r="A1898" t="str">
            <v>21116</v>
          </cell>
        </row>
        <row r="1899">
          <cell r="A1899" t="str">
            <v>21117</v>
          </cell>
        </row>
        <row r="1900">
          <cell r="A1900" t="str">
            <v>21118</v>
          </cell>
        </row>
        <row r="1901">
          <cell r="A1901" t="str">
            <v>21119</v>
          </cell>
        </row>
        <row r="1902">
          <cell r="A1902" t="str">
            <v>21120</v>
          </cell>
        </row>
        <row r="1903">
          <cell r="A1903" t="str">
            <v>21121</v>
          </cell>
        </row>
        <row r="1904">
          <cell r="A1904" t="str">
            <v>21122</v>
          </cell>
        </row>
        <row r="1905">
          <cell r="A1905" t="str">
            <v>21124</v>
          </cell>
        </row>
        <row r="1906">
          <cell r="A1906" t="str">
            <v>21129</v>
          </cell>
        </row>
        <row r="1907">
          <cell r="A1907" t="str">
            <v>21133</v>
          </cell>
        </row>
        <row r="1908">
          <cell r="A1908" t="str">
            <v>21139</v>
          </cell>
        </row>
        <row r="1909">
          <cell r="A1909" t="str">
            <v>21140</v>
          </cell>
        </row>
        <row r="1910">
          <cell r="A1910" t="str">
            <v>21146</v>
          </cell>
        </row>
        <row r="1911">
          <cell r="A1911" t="str">
            <v>21147</v>
          </cell>
        </row>
        <row r="1912">
          <cell r="A1912" t="str">
            <v>21149</v>
          </cell>
        </row>
        <row r="1913">
          <cell r="A1913" t="str">
            <v>21153</v>
          </cell>
        </row>
        <row r="1914">
          <cell r="A1914" t="str">
            <v>21154</v>
          </cell>
        </row>
        <row r="1915">
          <cell r="A1915" t="str">
            <v>21155</v>
          </cell>
        </row>
        <row r="1916">
          <cell r="A1916" t="str">
            <v>21162</v>
          </cell>
        </row>
        <row r="1917">
          <cell r="A1917" t="str">
            <v>21163</v>
          </cell>
        </row>
        <row r="1918">
          <cell r="A1918" t="str">
            <v>21164</v>
          </cell>
        </row>
        <row r="1919">
          <cell r="A1919" t="str">
            <v>21165</v>
          </cell>
        </row>
        <row r="1920">
          <cell r="A1920" t="str">
            <v>21166</v>
          </cell>
        </row>
        <row r="1921">
          <cell r="A1921" t="str">
            <v>21167</v>
          </cell>
        </row>
        <row r="1922">
          <cell r="A1922" t="str">
            <v>21169</v>
          </cell>
        </row>
        <row r="1923">
          <cell r="A1923" t="str">
            <v>21175</v>
          </cell>
        </row>
        <row r="1924">
          <cell r="A1924" t="str">
            <v>21179</v>
          </cell>
        </row>
        <row r="1925">
          <cell r="A1925" t="str">
            <v>21181</v>
          </cell>
        </row>
        <row r="1926">
          <cell r="A1926" t="str">
            <v>21182</v>
          </cell>
        </row>
        <row r="1927">
          <cell r="A1927" t="str">
            <v>21184</v>
          </cell>
        </row>
        <row r="1928">
          <cell r="A1928" t="str">
            <v>21185</v>
          </cell>
        </row>
        <row r="1929">
          <cell r="A1929" t="str">
            <v>21186</v>
          </cell>
        </row>
        <row r="1930">
          <cell r="A1930" t="str">
            <v>21188</v>
          </cell>
        </row>
        <row r="1931">
          <cell r="A1931" t="str">
            <v>21189</v>
          </cell>
        </row>
        <row r="1932">
          <cell r="A1932" t="str">
            <v>21191</v>
          </cell>
        </row>
        <row r="1933">
          <cell r="A1933" t="str">
            <v>21194</v>
          </cell>
        </row>
        <row r="1934">
          <cell r="A1934" t="str">
            <v>21195</v>
          </cell>
        </row>
        <row r="1935">
          <cell r="A1935" t="str">
            <v>21198</v>
          </cell>
        </row>
        <row r="1936">
          <cell r="A1936" t="str">
            <v>21199</v>
          </cell>
        </row>
        <row r="1937">
          <cell r="A1937" t="str">
            <v>21202</v>
          </cell>
        </row>
        <row r="1938">
          <cell r="A1938" t="str">
            <v>21206</v>
          </cell>
        </row>
        <row r="1939">
          <cell r="A1939" t="str">
            <v>21208</v>
          </cell>
        </row>
        <row r="1940">
          <cell r="A1940" t="str">
            <v>21212</v>
          </cell>
        </row>
        <row r="1941">
          <cell r="A1941" t="str">
            <v>21213</v>
          </cell>
        </row>
        <row r="1942">
          <cell r="A1942" t="str">
            <v>21214</v>
          </cell>
        </row>
        <row r="1943">
          <cell r="A1943" t="str">
            <v>21215</v>
          </cell>
        </row>
        <row r="1944">
          <cell r="A1944" t="str">
            <v>21216</v>
          </cell>
        </row>
        <row r="1945">
          <cell r="A1945" t="str">
            <v>21218</v>
          </cell>
        </row>
        <row r="1946">
          <cell r="A1946" t="str">
            <v>21219</v>
          </cell>
        </row>
        <row r="1947">
          <cell r="A1947" t="str">
            <v>21220</v>
          </cell>
        </row>
        <row r="1948">
          <cell r="A1948" t="str">
            <v>21222</v>
          </cell>
        </row>
        <row r="1949">
          <cell r="A1949" t="str">
            <v>21224</v>
          </cell>
        </row>
        <row r="1950">
          <cell r="A1950" t="str">
            <v>21225</v>
          </cell>
        </row>
        <row r="1951">
          <cell r="A1951" t="str">
            <v>21226</v>
          </cell>
        </row>
        <row r="1952">
          <cell r="A1952" t="str">
            <v>21227</v>
          </cell>
        </row>
        <row r="1953">
          <cell r="A1953" t="str">
            <v>21228</v>
          </cell>
        </row>
        <row r="1954">
          <cell r="A1954" t="str">
            <v>21231</v>
          </cell>
        </row>
        <row r="1955">
          <cell r="A1955" t="str">
            <v>21233</v>
          </cell>
        </row>
        <row r="1956">
          <cell r="A1956" t="str">
            <v>21235</v>
          </cell>
        </row>
        <row r="1957">
          <cell r="A1957" t="str">
            <v>21236</v>
          </cell>
        </row>
        <row r="1958">
          <cell r="A1958" t="str">
            <v>21237</v>
          </cell>
        </row>
        <row r="1959">
          <cell r="A1959" t="str">
            <v>21239</v>
          </cell>
        </row>
        <row r="1960">
          <cell r="A1960" t="str">
            <v>21240</v>
          </cell>
        </row>
        <row r="1961">
          <cell r="A1961" t="str">
            <v>21241</v>
          </cell>
        </row>
        <row r="1962">
          <cell r="A1962" t="str">
            <v>21242</v>
          </cell>
        </row>
        <row r="1963">
          <cell r="A1963" t="str">
            <v>21246</v>
          </cell>
        </row>
        <row r="1964">
          <cell r="A1964" t="str">
            <v>21247</v>
          </cell>
        </row>
        <row r="1965">
          <cell r="A1965" t="str">
            <v>21249</v>
          </cell>
        </row>
        <row r="1966">
          <cell r="A1966" t="str">
            <v>21255</v>
          </cell>
        </row>
        <row r="1967">
          <cell r="A1967" t="str">
            <v>21260</v>
          </cell>
        </row>
        <row r="1968">
          <cell r="A1968" t="str">
            <v>21261</v>
          </cell>
        </row>
        <row r="1969">
          <cell r="A1969" t="str">
            <v>21262</v>
          </cell>
        </row>
        <row r="1970">
          <cell r="A1970" t="str">
            <v>21264</v>
          </cell>
        </row>
        <row r="1971">
          <cell r="A1971" t="str">
            <v>21265</v>
          </cell>
        </row>
        <row r="1972">
          <cell r="A1972" t="str">
            <v>21269</v>
          </cell>
        </row>
        <row r="1973">
          <cell r="A1973" t="str">
            <v>21274</v>
          </cell>
        </row>
        <row r="1974">
          <cell r="A1974" t="str">
            <v>21275</v>
          </cell>
        </row>
        <row r="1975">
          <cell r="A1975" t="str">
            <v>21281</v>
          </cell>
        </row>
        <row r="1976">
          <cell r="A1976" t="str">
            <v>21283</v>
          </cell>
        </row>
        <row r="1977">
          <cell r="A1977" t="str">
            <v>21284</v>
          </cell>
        </row>
        <row r="1978">
          <cell r="A1978" t="str">
            <v>21294</v>
          </cell>
        </row>
        <row r="1979">
          <cell r="A1979" t="str">
            <v>21296</v>
          </cell>
        </row>
        <row r="1980">
          <cell r="A1980" t="str">
            <v>21298</v>
          </cell>
        </row>
        <row r="1981">
          <cell r="A1981" t="str">
            <v>21299</v>
          </cell>
        </row>
        <row r="1982">
          <cell r="A1982" t="str">
            <v>21313</v>
          </cell>
        </row>
        <row r="1983">
          <cell r="A1983" t="str">
            <v>21323</v>
          </cell>
        </row>
        <row r="1984">
          <cell r="A1984" t="str">
            <v>21341</v>
          </cell>
        </row>
        <row r="1985">
          <cell r="A1985" t="str">
            <v>21347</v>
          </cell>
        </row>
        <row r="1986">
          <cell r="A1986" t="str">
            <v>21360</v>
          </cell>
        </row>
        <row r="1987">
          <cell r="A1987" t="str">
            <v>21365</v>
          </cell>
        </row>
        <row r="1988">
          <cell r="A1988" t="str">
            <v>21368</v>
          </cell>
        </row>
        <row r="1989">
          <cell r="A1989" t="str">
            <v>21370</v>
          </cell>
        </row>
        <row r="1990">
          <cell r="A1990" t="str">
            <v>21374</v>
          </cell>
        </row>
        <row r="1991">
          <cell r="A1991" t="str">
            <v>21375</v>
          </cell>
        </row>
        <row r="1992">
          <cell r="A1992" t="str">
            <v>24103</v>
          </cell>
        </row>
        <row r="1993">
          <cell r="A1993" t="str">
            <v>24104</v>
          </cell>
        </row>
        <row r="1994">
          <cell r="A1994" t="str">
            <v>24108</v>
          </cell>
        </row>
        <row r="1995">
          <cell r="A1995" t="str">
            <v>24111</v>
          </cell>
        </row>
        <row r="1996">
          <cell r="A1996" t="str">
            <v>24120</v>
          </cell>
        </row>
        <row r="1997">
          <cell r="A1997" t="str">
            <v>24121</v>
          </cell>
        </row>
        <row r="1998">
          <cell r="A1998" t="str">
            <v>24127</v>
          </cell>
        </row>
        <row r="1999">
          <cell r="A1999" t="str">
            <v>24128</v>
          </cell>
        </row>
        <row r="2000">
          <cell r="A2000" t="str">
            <v>10469</v>
          </cell>
        </row>
        <row r="2001">
          <cell r="A2001" t="str">
            <v>10470</v>
          </cell>
        </row>
        <row r="2002">
          <cell r="A2002" t="str">
            <v>10476</v>
          </cell>
        </row>
        <row r="2003">
          <cell r="A2003" t="str">
            <v>10921</v>
          </cell>
        </row>
        <row r="2004">
          <cell r="A2004" t="str">
            <v>10923</v>
          </cell>
        </row>
        <row r="2005">
          <cell r="A2005" t="str">
            <v>10936</v>
          </cell>
        </row>
        <row r="2006">
          <cell r="A2006" t="str">
            <v>10949</v>
          </cell>
        </row>
        <row r="2007">
          <cell r="A2007" t="str">
            <v>10975</v>
          </cell>
        </row>
        <row r="2008">
          <cell r="A2008" t="str">
            <v>25019</v>
          </cell>
        </row>
        <row r="2009">
          <cell r="A2009" t="str">
            <v>10908</v>
          </cell>
        </row>
        <row r="2010">
          <cell r="A2010" t="str">
            <v>11001</v>
          </cell>
        </row>
        <row r="2011">
          <cell r="A2011" t="str">
            <v>11115</v>
          </cell>
        </row>
        <row r="2012">
          <cell r="A2012" t="str">
            <v>11117</v>
          </cell>
        </row>
        <row r="2013">
          <cell r="A2013" t="str">
            <v>10735</v>
          </cell>
        </row>
        <row r="2014">
          <cell r="A2014" t="str">
            <v>10736</v>
          </cell>
        </row>
        <row r="2015">
          <cell r="A2015" t="str">
            <v>10737</v>
          </cell>
        </row>
        <row r="2016">
          <cell r="A2016" t="str">
            <v>10738</v>
          </cell>
        </row>
        <row r="2017">
          <cell r="A2017" t="str">
            <v>10739</v>
          </cell>
        </row>
        <row r="2018">
          <cell r="A2018" t="str">
            <v>10743</v>
          </cell>
        </row>
        <row r="2019">
          <cell r="A2019" t="str">
            <v>25082</v>
          </cell>
        </row>
        <row r="2020">
          <cell r="A2020" t="str">
            <v>25087</v>
          </cell>
        </row>
        <row r="2021">
          <cell r="A2021" t="str">
            <v>25089</v>
          </cell>
        </row>
        <row r="2022">
          <cell r="A2022" t="str">
            <v>25091</v>
          </cell>
        </row>
        <row r="2023">
          <cell r="A2023" t="str">
            <v>25092</v>
          </cell>
        </row>
        <row r="2024">
          <cell r="A2024" t="str">
            <v>25098</v>
          </cell>
        </row>
        <row r="2025">
          <cell r="A2025" t="str">
            <v>25101</v>
          </cell>
        </row>
        <row r="2026">
          <cell r="A2026" t="str">
            <v>25102</v>
          </cell>
        </row>
        <row r="2027">
          <cell r="A2027" t="str">
            <v>25103</v>
          </cell>
        </row>
        <row r="2028">
          <cell r="A2028" t="str">
            <v>25104</v>
          </cell>
        </row>
        <row r="2029">
          <cell r="A2029" t="str">
            <v>25119</v>
          </cell>
        </row>
        <row r="2030">
          <cell r="A2030" t="str">
            <v>11290</v>
          </cell>
        </row>
        <row r="2031">
          <cell r="A2031" t="str">
            <v>11360</v>
          </cell>
        </row>
        <row r="2032">
          <cell r="A2032" t="str">
            <v>21733</v>
          </cell>
        </row>
        <row r="2033">
          <cell r="A2033" t="str">
            <v>24227</v>
          </cell>
        </row>
        <row r="2034">
          <cell r="A2034" t="str">
            <v>11515</v>
          </cell>
        </row>
        <row r="2035">
          <cell r="A2035" t="str">
            <v>25318</v>
          </cell>
        </row>
        <row r="2036">
          <cell r="A2036" t="str">
            <v>25320</v>
          </cell>
        </row>
        <row r="2037">
          <cell r="A2037" t="str">
            <v>11164</v>
          </cell>
        </row>
        <row r="2038">
          <cell r="A2038" t="str">
            <v>25322</v>
          </cell>
        </row>
        <row r="2039">
          <cell r="A2039" t="str">
            <v>25323</v>
          </cell>
        </row>
        <row r="2040">
          <cell r="A2040" t="str">
            <v>11112</v>
          </cell>
        </row>
        <row r="2041">
          <cell r="A2041" t="str">
            <v>11114</v>
          </cell>
        </row>
        <row r="2042">
          <cell r="A2042" t="str">
            <v>20230</v>
          </cell>
        </row>
        <row r="2043">
          <cell r="A2043" t="str">
            <v>25027</v>
          </cell>
        </row>
        <row r="2044">
          <cell r="A2044" t="str">
            <v>22926</v>
          </cell>
        </row>
        <row r="2045">
          <cell r="A2045" t="str">
            <v>22928</v>
          </cell>
        </row>
        <row r="2046">
          <cell r="A2046" t="str">
            <v>25022</v>
          </cell>
        </row>
        <row r="2047">
          <cell r="A2047" t="str">
            <v>11111</v>
          </cell>
        </row>
        <row r="2048">
          <cell r="A2048" t="str">
            <v>20256</v>
          </cell>
        </row>
        <row r="2049">
          <cell r="A2049" t="str">
            <v>20257</v>
          </cell>
        </row>
        <row r="2050">
          <cell r="A2050" t="str">
            <v>20263</v>
          </cell>
        </row>
        <row r="2051">
          <cell r="A2051" t="str">
            <v>20264</v>
          </cell>
        </row>
        <row r="2052">
          <cell r="A2052" t="str">
            <v>20265</v>
          </cell>
        </row>
        <row r="2053">
          <cell r="A2053" t="str">
            <v>20266</v>
          </cell>
        </row>
        <row r="2054">
          <cell r="A2054" t="str">
            <v>20267</v>
          </cell>
        </row>
        <row r="2055">
          <cell r="A2055" t="str">
            <v>23348</v>
          </cell>
        </row>
        <row r="2056">
          <cell r="A2056" t="str">
            <v>23349</v>
          </cell>
        </row>
        <row r="2057">
          <cell r="A2057" t="str">
            <v>23362</v>
          </cell>
        </row>
        <row r="2058">
          <cell r="A2058" t="str">
            <v>23363</v>
          </cell>
        </row>
        <row r="2059">
          <cell r="A2059" t="str">
            <v>23378</v>
          </cell>
        </row>
        <row r="2060">
          <cell r="A2060" t="str">
            <v>23385</v>
          </cell>
        </row>
        <row r="2061">
          <cell r="A2061" t="str">
            <v>23386</v>
          </cell>
        </row>
        <row r="2062">
          <cell r="A2062" t="str">
            <v>23400</v>
          </cell>
        </row>
        <row r="2063">
          <cell r="A2063" t="str">
            <v>23403</v>
          </cell>
        </row>
        <row r="2064">
          <cell r="A2064" t="str">
            <v>23414</v>
          </cell>
        </row>
        <row r="2065">
          <cell r="A2065" t="str">
            <v>23415</v>
          </cell>
        </row>
        <row r="2066">
          <cell r="A2066" t="str">
            <v>23423</v>
          </cell>
        </row>
        <row r="2067">
          <cell r="A2067" t="str">
            <v>23424</v>
          </cell>
        </row>
        <row r="2068">
          <cell r="A2068" t="str">
            <v>23442</v>
          </cell>
        </row>
        <row r="2069">
          <cell r="A2069" t="str">
            <v>23455</v>
          </cell>
        </row>
        <row r="2070">
          <cell r="A2070" t="str">
            <v>23469</v>
          </cell>
        </row>
        <row r="2071">
          <cell r="A2071" t="str">
            <v>23480</v>
          </cell>
        </row>
        <row r="2072">
          <cell r="A2072" t="str">
            <v>23481</v>
          </cell>
        </row>
        <row r="2073">
          <cell r="A2073" t="str">
            <v>23515</v>
          </cell>
        </row>
        <row r="2074">
          <cell r="A2074" t="str">
            <v>23516</v>
          </cell>
        </row>
        <row r="2075">
          <cell r="A2075" t="str">
            <v>23517</v>
          </cell>
        </row>
        <row r="2076">
          <cell r="A2076" t="str">
            <v>23524</v>
          </cell>
        </row>
        <row r="2077">
          <cell r="A2077" t="str">
            <v>23526</v>
          </cell>
        </row>
        <row r="2078">
          <cell r="A2078" t="str">
            <v>23529</v>
          </cell>
        </row>
        <row r="2079">
          <cell r="A2079" t="str">
            <v>23531</v>
          </cell>
        </row>
        <row r="2080">
          <cell r="A2080" t="str">
            <v>23534</v>
          </cell>
        </row>
        <row r="2081">
          <cell r="A2081" t="str">
            <v>23549</v>
          </cell>
        </row>
        <row r="2082">
          <cell r="A2082" t="str">
            <v>23552</v>
          </cell>
        </row>
        <row r="2083">
          <cell r="A2083" t="str">
            <v>23565</v>
          </cell>
        </row>
        <row r="2084">
          <cell r="A2084" t="str">
            <v>23566</v>
          </cell>
        </row>
        <row r="2085">
          <cell r="A2085" t="str">
            <v>23582</v>
          </cell>
        </row>
        <row r="2086">
          <cell r="A2086" t="str">
            <v>23583</v>
          </cell>
        </row>
        <row r="2087">
          <cell r="A2087" t="str">
            <v>23605</v>
          </cell>
        </row>
        <row r="2088">
          <cell r="A2088" t="str">
            <v>23610</v>
          </cell>
        </row>
        <row r="2089">
          <cell r="A2089" t="str">
            <v>23611</v>
          </cell>
        </row>
        <row r="2090">
          <cell r="A2090" t="str">
            <v>23620</v>
          </cell>
        </row>
        <row r="2091">
          <cell r="A2091" t="str">
            <v>23625</v>
          </cell>
        </row>
        <row r="2092">
          <cell r="A2092" t="str">
            <v>23626</v>
          </cell>
        </row>
        <row r="2093">
          <cell r="A2093" t="str">
            <v>23630</v>
          </cell>
        </row>
        <row r="2094">
          <cell r="A2094" t="str">
            <v>23633</v>
          </cell>
        </row>
        <row r="2095">
          <cell r="A2095" t="str">
            <v>23634</v>
          </cell>
        </row>
        <row r="2096">
          <cell r="A2096" t="str">
            <v>23635</v>
          </cell>
        </row>
        <row r="2097">
          <cell r="A2097" t="str">
            <v>23672</v>
          </cell>
        </row>
        <row r="2098">
          <cell r="A2098" t="str">
            <v>23680</v>
          </cell>
        </row>
        <row r="2099">
          <cell r="A2099" t="str">
            <v>23681</v>
          </cell>
        </row>
        <row r="2100">
          <cell r="A2100" t="str">
            <v>23682</v>
          </cell>
        </row>
        <row r="2101">
          <cell r="A2101" t="str">
            <v>23684</v>
          </cell>
        </row>
        <row r="2102">
          <cell r="A2102" t="str">
            <v>23712</v>
          </cell>
        </row>
        <row r="2103">
          <cell r="A2103" t="str">
            <v>23713</v>
          </cell>
        </row>
        <row r="2104">
          <cell r="A2104" t="str">
            <v>23720</v>
          </cell>
        </row>
        <row r="2105">
          <cell r="A2105" t="str">
            <v>23725</v>
          </cell>
        </row>
        <row r="2106">
          <cell r="A2106" t="str">
            <v>23726</v>
          </cell>
        </row>
        <row r="2107">
          <cell r="A2107" t="str">
            <v>23728</v>
          </cell>
        </row>
        <row r="2108">
          <cell r="A2108" t="str">
            <v>23767</v>
          </cell>
        </row>
        <row r="2109">
          <cell r="A2109" t="str">
            <v>23770</v>
          </cell>
        </row>
        <row r="2110">
          <cell r="A2110" t="str">
            <v>23775</v>
          </cell>
        </row>
        <row r="2111">
          <cell r="A2111" t="str">
            <v>23776</v>
          </cell>
        </row>
        <row r="2112">
          <cell r="A2112" t="str">
            <v>23822</v>
          </cell>
        </row>
        <row r="2113">
          <cell r="A2113" t="str">
            <v>23878</v>
          </cell>
        </row>
        <row r="2114">
          <cell r="A2114" t="str">
            <v>23881</v>
          </cell>
        </row>
        <row r="2115">
          <cell r="A2115" t="str">
            <v>23882</v>
          </cell>
        </row>
        <row r="2116">
          <cell r="A2116" t="str">
            <v>23894</v>
          </cell>
        </row>
        <row r="2117">
          <cell r="A2117" t="str">
            <v>23913</v>
          </cell>
        </row>
        <row r="2118">
          <cell r="A2118" t="str">
            <v>23941</v>
          </cell>
        </row>
        <row r="2119">
          <cell r="A2119" t="str">
            <v>23942</v>
          </cell>
        </row>
        <row r="2120">
          <cell r="A2120" t="str">
            <v>23943</v>
          </cell>
        </row>
        <row r="2121">
          <cell r="A2121" t="str">
            <v>23944</v>
          </cell>
        </row>
        <row r="2122">
          <cell r="A2122" t="str">
            <v>23952</v>
          </cell>
        </row>
        <row r="2123">
          <cell r="A2123" t="str">
            <v>23954</v>
          </cell>
        </row>
        <row r="2124">
          <cell r="A2124" t="str">
            <v>23956</v>
          </cell>
        </row>
        <row r="2125">
          <cell r="A2125" t="str">
            <v>23959</v>
          </cell>
        </row>
        <row r="2126">
          <cell r="A2126" t="str">
            <v>23961</v>
          </cell>
        </row>
        <row r="2127">
          <cell r="A2127" t="str">
            <v>23973</v>
          </cell>
        </row>
        <row r="2128">
          <cell r="A2128" t="str">
            <v>23974</v>
          </cell>
        </row>
        <row r="2129">
          <cell r="A2129" t="str">
            <v>24005</v>
          </cell>
        </row>
        <row r="2130">
          <cell r="A2130" t="str">
            <v>25085</v>
          </cell>
        </row>
        <row r="2131">
          <cell r="A2131" t="str">
            <v>25086</v>
          </cell>
        </row>
        <row r="2132">
          <cell r="A2132" t="str">
            <v>25201</v>
          </cell>
        </row>
        <row r="2133">
          <cell r="A2133" t="str">
            <v>25202</v>
          </cell>
        </row>
        <row r="2134">
          <cell r="A2134" t="str">
            <v>25203</v>
          </cell>
        </row>
        <row r="2135">
          <cell r="A2135" t="str">
            <v>25206</v>
          </cell>
        </row>
        <row r="2136">
          <cell r="A2136" t="str">
            <v>25207</v>
          </cell>
        </row>
        <row r="2137">
          <cell r="A2137" t="str">
            <v>25208</v>
          </cell>
        </row>
        <row r="2138">
          <cell r="A2138" t="str">
            <v>25209</v>
          </cell>
        </row>
        <row r="2139">
          <cell r="A2139" t="str">
            <v>25212</v>
          </cell>
        </row>
        <row r="2140">
          <cell r="A2140" t="str">
            <v>25213</v>
          </cell>
        </row>
        <row r="2141">
          <cell r="A2141" t="str">
            <v>25214</v>
          </cell>
        </row>
        <row r="2142">
          <cell r="A2142" t="str">
            <v>25215</v>
          </cell>
        </row>
        <row r="2143">
          <cell r="A2143" t="str">
            <v>25217</v>
          </cell>
        </row>
        <row r="2144">
          <cell r="A2144" t="str">
            <v>25218</v>
          </cell>
        </row>
        <row r="2145">
          <cell r="A2145" t="str">
            <v>25219</v>
          </cell>
        </row>
        <row r="2146">
          <cell r="A2146" t="str">
            <v>24014</v>
          </cell>
        </row>
        <row r="2147">
          <cell r="A2147" t="str">
            <v>24018</v>
          </cell>
        </row>
        <row r="2148">
          <cell r="A2148" t="str">
            <v>25222</v>
          </cell>
        </row>
        <row r="2149">
          <cell r="A2149" t="str">
            <v>25223</v>
          </cell>
        </row>
        <row r="2150">
          <cell r="A2150" t="str">
            <v>24048</v>
          </cell>
        </row>
        <row r="2151">
          <cell r="A2151" t="str">
            <v>24050</v>
          </cell>
        </row>
        <row r="2152">
          <cell r="A2152" t="str">
            <v>25225</v>
          </cell>
        </row>
        <row r="2153">
          <cell r="A2153" t="str">
            <v>25226</v>
          </cell>
        </row>
        <row r="2154">
          <cell r="A2154" t="str">
            <v>25228</v>
          </cell>
        </row>
        <row r="2155">
          <cell r="A2155" t="str">
            <v>25229</v>
          </cell>
        </row>
        <row r="2156">
          <cell r="A2156" t="str">
            <v>25230</v>
          </cell>
        </row>
        <row r="2157">
          <cell r="A2157" t="str">
            <v>25231</v>
          </cell>
        </row>
        <row r="2158">
          <cell r="A2158" t="str">
            <v>25232</v>
          </cell>
        </row>
        <row r="2159">
          <cell r="A2159" t="str">
            <v>25233</v>
          </cell>
        </row>
        <row r="2160">
          <cell r="A2160" t="str">
            <v>24074</v>
          </cell>
        </row>
        <row r="2161">
          <cell r="A2161" t="str">
            <v>24076</v>
          </cell>
        </row>
        <row r="2162">
          <cell r="A2162" t="str">
            <v>24080</v>
          </cell>
        </row>
        <row r="2163">
          <cell r="A2163" t="str">
            <v>24081</v>
          </cell>
        </row>
        <row r="2164">
          <cell r="A2164" t="str">
            <v>25235</v>
          </cell>
        </row>
        <row r="2165">
          <cell r="A2165" t="str">
            <v>25236</v>
          </cell>
        </row>
        <row r="2166">
          <cell r="A2166" t="str">
            <v>25237</v>
          </cell>
        </row>
        <row r="2167">
          <cell r="A2167" t="str">
            <v>25238</v>
          </cell>
        </row>
        <row r="2168">
          <cell r="A2168" t="str">
            <v>25239</v>
          </cell>
        </row>
        <row r="2169">
          <cell r="A2169" t="str">
            <v>25240</v>
          </cell>
        </row>
        <row r="2170">
          <cell r="A2170" t="str">
            <v>24083</v>
          </cell>
        </row>
        <row r="2171">
          <cell r="A2171" t="str">
            <v>24084</v>
          </cell>
        </row>
        <row r="2172">
          <cell r="A2172" t="str">
            <v>24085</v>
          </cell>
        </row>
        <row r="2173">
          <cell r="A2173" t="str">
            <v>24086</v>
          </cell>
        </row>
        <row r="2174">
          <cell r="A2174" t="str">
            <v>25241</v>
          </cell>
        </row>
        <row r="2175">
          <cell r="A2175" t="str">
            <v>25242</v>
          </cell>
        </row>
        <row r="2176">
          <cell r="A2176" t="str">
            <v>24090</v>
          </cell>
        </row>
        <row r="2177">
          <cell r="A2177" t="str">
            <v>24097</v>
          </cell>
        </row>
        <row r="2178">
          <cell r="A2178" t="str">
            <v>24098</v>
          </cell>
        </row>
        <row r="2179">
          <cell r="A2179" t="str">
            <v>24099</v>
          </cell>
        </row>
        <row r="2180">
          <cell r="A2180" t="str">
            <v>24400</v>
          </cell>
        </row>
        <row r="2181">
          <cell r="A2181" t="str">
            <v>25243</v>
          </cell>
        </row>
        <row r="2182">
          <cell r="A2182" t="str">
            <v>24408</v>
          </cell>
        </row>
        <row r="2183">
          <cell r="A2183" t="str">
            <v>25244</v>
          </cell>
        </row>
        <row r="2184">
          <cell r="A2184" t="str">
            <v>24438</v>
          </cell>
        </row>
        <row r="2185">
          <cell r="A2185" t="str">
            <v>25247</v>
          </cell>
        </row>
        <row r="2186">
          <cell r="A2186" t="str">
            <v>25250</v>
          </cell>
        </row>
        <row r="2187">
          <cell r="A2187" t="str">
            <v>24466</v>
          </cell>
        </row>
        <row r="2188">
          <cell r="A2188" t="str">
            <v>24474</v>
          </cell>
        </row>
        <row r="2189">
          <cell r="A2189" t="str">
            <v>24494</v>
          </cell>
        </row>
        <row r="2190">
          <cell r="A2190" t="str">
            <v>24498</v>
          </cell>
        </row>
        <row r="2191">
          <cell r="A2191" t="str">
            <v>25253</v>
          </cell>
        </row>
        <row r="2192">
          <cell r="A2192" t="str">
            <v>25254</v>
          </cell>
        </row>
        <row r="2193">
          <cell r="A2193" t="str">
            <v>25255</v>
          </cell>
        </row>
        <row r="2194">
          <cell r="A2194" t="str">
            <v>25256</v>
          </cell>
        </row>
        <row r="2195">
          <cell r="A2195" t="str">
            <v>25257</v>
          </cell>
        </row>
        <row r="2196">
          <cell r="A2196" t="str">
            <v>24554</v>
          </cell>
        </row>
        <row r="2197">
          <cell r="A2197" t="str">
            <v>25264</v>
          </cell>
        </row>
        <row r="2198">
          <cell r="A2198" t="str">
            <v>25265</v>
          </cell>
        </row>
        <row r="2199">
          <cell r="A2199" t="str">
            <v>25266</v>
          </cell>
        </row>
        <row r="2200">
          <cell r="A2200" t="str">
            <v>25267</v>
          </cell>
        </row>
        <row r="2201">
          <cell r="A2201" t="str">
            <v>25268</v>
          </cell>
        </row>
        <row r="2202">
          <cell r="A2202" t="str">
            <v>25269</v>
          </cell>
        </row>
        <row r="2203">
          <cell r="A2203" t="str">
            <v>25270</v>
          </cell>
        </row>
        <row r="2204">
          <cell r="A2204" t="str">
            <v>25271</v>
          </cell>
        </row>
        <row r="2205">
          <cell r="A2205" t="str">
            <v>25272</v>
          </cell>
        </row>
        <row r="2206">
          <cell r="A2206" t="str">
            <v>24570</v>
          </cell>
        </row>
        <row r="2207">
          <cell r="A2207" t="str">
            <v>24571</v>
          </cell>
        </row>
        <row r="2208">
          <cell r="A2208" t="str">
            <v>24572</v>
          </cell>
        </row>
        <row r="2209">
          <cell r="A2209" t="str">
            <v>24573</v>
          </cell>
        </row>
        <row r="2210">
          <cell r="A2210" t="str">
            <v>24574</v>
          </cell>
        </row>
        <row r="2211">
          <cell r="A2211" t="str">
            <v>24581</v>
          </cell>
        </row>
        <row r="2212">
          <cell r="A2212" t="str">
            <v>20258</v>
          </cell>
        </row>
        <row r="2213">
          <cell r="A2213" t="str">
            <v>20259</v>
          </cell>
        </row>
        <row r="2214">
          <cell r="A2214" t="str">
            <v>23410</v>
          </cell>
        </row>
        <row r="2215">
          <cell r="A2215" t="str">
            <v>11019</v>
          </cell>
        </row>
        <row r="2216">
          <cell r="A2216" t="str">
            <v>11023</v>
          </cell>
        </row>
        <row r="2217">
          <cell r="A2217" t="str">
            <v>11026</v>
          </cell>
        </row>
        <row r="2218">
          <cell r="A2218" t="str">
            <v>11027</v>
          </cell>
        </row>
        <row r="2219">
          <cell r="A2219" t="str">
            <v>23599</v>
          </cell>
        </row>
        <row r="2220">
          <cell r="A2220" t="str">
            <v>23600</v>
          </cell>
        </row>
        <row r="2221">
          <cell r="A2221" t="str">
            <v>23601</v>
          </cell>
        </row>
        <row r="2222">
          <cell r="A2222" t="str">
            <v>23602</v>
          </cell>
        </row>
        <row r="2223">
          <cell r="A2223" t="str">
            <v>11149</v>
          </cell>
        </row>
        <row r="2224">
          <cell r="A2224" t="str">
            <v>25125</v>
          </cell>
        </row>
        <row r="2225">
          <cell r="A2225" t="str">
            <v>25126</v>
          </cell>
        </row>
        <row r="2226">
          <cell r="A2226" t="str">
            <v>25128</v>
          </cell>
        </row>
        <row r="2227">
          <cell r="A2227" t="str">
            <v>25130</v>
          </cell>
        </row>
        <row r="2228">
          <cell r="A2228" t="str">
            <v>25133</v>
          </cell>
        </row>
        <row r="2229">
          <cell r="A2229" t="str">
            <v>11153</v>
          </cell>
        </row>
        <row r="2230">
          <cell r="A2230" t="str">
            <v>11154</v>
          </cell>
        </row>
        <row r="2231">
          <cell r="A2231" t="str">
            <v>11266</v>
          </cell>
        </row>
        <row r="2232">
          <cell r="A2232" t="str">
            <v>11267</v>
          </cell>
        </row>
        <row r="2233">
          <cell r="A2233" t="str">
            <v>11270</v>
          </cell>
        </row>
        <row r="2234">
          <cell r="A2234" t="str">
            <v>11276</v>
          </cell>
        </row>
        <row r="2235">
          <cell r="A2235" t="str">
            <v>11333</v>
          </cell>
        </row>
        <row r="2236">
          <cell r="A2236" t="str">
            <v>11352</v>
          </cell>
        </row>
        <row r="2237">
          <cell r="A2237" t="str">
            <v>11353</v>
          </cell>
        </row>
        <row r="2238">
          <cell r="A2238" t="str">
            <v>11009</v>
          </cell>
        </row>
        <row r="2239">
          <cell r="A2239" t="str">
            <v>11052</v>
          </cell>
        </row>
        <row r="2240">
          <cell r="A2240" t="str">
            <v>11277</v>
          </cell>
        </row>
        <row r="2241">
          <cell r="A2241" t="str">
            <v>10114</v>
          </cell>
        </row>
        <row r="2242">
          <cell r="A2242" t="str">
            <v>10129</v>
          </cell>
        </row>
        <row r="2243">
          <cell r="A2243" t="str">
            <v>10130</v>
          </cell>
        </row>
        <row r="2244">
          <cell r="A2244" t="str">
            <v>10131</v>
          </cell>
        </row>
        <row r="2245">
          <cell r="A2245" t="str">
            <v>10138</v>
          </cell>
        </row>
        <row r="2246">
          <cell r="A2246" t="str">
            <v>10143</v>
          </cell>
        </row>
        <row r="2247">
          <cell r="A2247" t="str">
            <v>10177</v>
          </cell>
        </row>
        <row r="2248">
          <cell r="A2248" t="str">
            <v>10208</v>
          </cell>
        </row>
        <row r="2249">
          <cell r="A2249" t="str">
            <v>10214</v>
          </cell>
        </row>
        <row r="2250">
          <cell r="A2250" t="str">
            <v>10216</v>
          </cell>
        </row>
        <row r="2251">
          <cell r="A2251" t="str">
            <v>10218</v>
          </cell>
        </row>
        <row r="2252">
          <cell r="A2252" t="str">
            <v>10225</v>
          </cell>
        </row>
        <row r="2253">
          <cell r="A2253" t="str">
            <v>10226</v>
          </cell>
        </row>
        <row r="2254">
          <cell r="A2254" t="str">
            <v>10227</v>
          </cell>
        </row>
        <row r="2255">
          <cell r="A2255" t="str">
            <v>10228</v>
          </cell>
        </row>
        <row r="2256">
          <cell r="A2256" t="str">
            <v>10229</v>
          </cell>
        </row>
        <row r="2257">
          <cell r="A2257" t="str">
            <v>10231</v>
          </cell>
        </row>
        <row r="2258">
          <cell r="A2258" t="str">
            <v>10232</v>
          </cell>
        </row>
        <row r="2259">
          <cell r="A2259" t="str">
            <v>10233</v>
          </cell>
        </row>
        <row r="2260">
          <cell r="A2260" t="str">
            <v>10236</v>
          </cell>
        </row>
        <row r="2261">
          <cell r="A2261" t="str">
            <v>10237</v>
          </cell>
        </row>
        <row r="2262">
          <cell r="A2262" t="str">
            <v>10238</v>
          </cell>
        </row>
        <row r="2263">
          <cell r="A2263" t="str">
            <v>10239</v>
          </cell>
        </row>
        <row r="2264">
          <cell r="A2264" t="str">
            <v>10241</v>
          </cell>
        </row>
        <row r="2265">
          <cell r="A2265" t="str">
            <v>10242</v>
          </cell>
        </row>
        <row r="2266">
          <cell r="A2266" t="str">
            <v>10243</v>
          </cell>
        </row>
        <row r="2267">
          <cell r="A2267" t="str">
            <v>10244</v>
          </cell>
        </row>
        <row r="2268">
          <cell r="A2268" t="str">
            <v>10245</v>
          </cell>
        </row>
        <row r="2269">
          <cell r="A2269" t="str">
            <v>10246</v>
          </cell>
        </row>
        <row r="2270">
          <cell r="A2270" t="str">
            <v>10247</v>
          </cell>
        </row>
        <row r="2271">
          <cell r="A2271" t="str">
            <v>10249</v>
          </cell>
        </row>
        <row r="2272">
          <cell r="A2272" t="str">
            <v>10320</v>
          </cell>
        </row>
        <row r="2273">
          <cell r="A2273" t="str">
            <v>10321</v>
          </cell>
        </row>
        <row r="2274">
          <cell r="A2274" t="str">
            <v>10323</v>
          </cell>
        </row>
        <row r="2275">
          <cell r="A2275" t="str">
            <v>10325</v>
          </cell>
        </row>
        <row r="2276">
          <cell r="A2276" t="str">
            <v>10326</v>
          </cell>
        </row>
        <row r="2277">
          <cell r="A2277" t="str">
            <v>10328</v>
          </cell>
        </row>
        <row r="2278">
          <cell r="A2278" t="str">
            <v>10330</v>
          </cell>
        </row>
        <row r="2279">
          <cell r="A2279" t="str">
            <v>10331</v>
          </cell>
        </row>
        <row r="2280">
          <cell r="A2280" t="str">
            <v>10332</v>
          </cell>
        </row>
        <row r="2281">
          <cell r="A2281" t="str">
            <v>10333</v>
          </cell>
        </row>
        <row r="2282">
          <cell r="A2282" t="str">
            <v>10334</v>
          </cell>
        </row>
        <row r="2283">
          <cell r="A2283" t="str">
            <v>10335</v>
          </cell>
        </row>
        <row r="2284">
          <cell r="A2284" t="str">
            <v>10336</v>
          </cell>
        </row>
        <row r="2285">
          <cell r="A2285" t="str">
            <v>10337</v>
          </cell>
        </row>
        <row r="2286">
          <cell r="A2286" t="str">
            <v>10460</v>
          </cell>
        </row>
        <row r="2287">
          <cell r="A2287" t="str">
            <v>10463</v>
          </cell>
        </row>
        <row r="2288">
          <cell r="A2288" t="str">
            <v>10467</v>
          </cell>
        </row>
        <row r="2289">
          <cell r="A2289" t="str">
            <v>10468</v>
          </cell>
        </row>
        <row r="2290">
          <cell r="A2290" t="str">
            <v>10471</v>
          </cell>
        </row>
        <row r="2291">
          <cell r="A2291" t="str">
            <v>10472</v>
          </cell>
        </row>
        <row r="2292">
          <cell r="A2292" t="str">
            <v>10473</v>
          </cell>
        </row>
        <row r="2293">
          <cell r="A2293" t="str">
            <v>10474</v>
          </cell>
        </row>
        <row r="2294">
          <cell r="A2294" t="str">
            <v>10475</v>
          </cell>
        </row>
        <row r="2295">
          <cell r="A2295" t="str">
            <v>10478</v>
          </cell>
        </row>
        <row r="2296">
          <cell r="A2296" t="str">
            <v>10479</v>
          </cell>
        </row>
        <row r="2297">
          <cell r="A2297" t="str">
            <v>10480</v>
          </cell>
        </row>
        <row r="2298">
          <cell r="A2298" t="str">
            <v>10481</v>
          </cell>
        </row>
        <row r="2299">
          <cell r="A2299" t="str">
            <v>10484</v>
          </cell>
        </row>
        <row r="2300">
          <cell r="A2300" t="str">
            <v>10485</v>
          </cell>
        </row>
        <row r="2301">
          <cell r="A2301" t="str">
            <v>10486</v>
          </cell>
        </row>
        <row r="2302">
          <cell r="A2302" t="str">
            <v>10487</v>
          </cell>
        </row>
        <row r="2303">
          <cell r="A2303" t="str">
            <v>10488</v>
          </cell>
        </row>
        <row r="2304">
          <cell r="A2304" t="str">
            <v>10489</v>
          </cell>
        </row>
        <row r="2305">
          <cell r="A2305" t="str">
            <v>10491</v>
          </cell>
        </row>
        <row r="2306">
          <cell r="A2306" t="str">
            <v>10492</v>
          </cell>
        </row>
        <row r="2307">
          <cell r="A2307" t="str">
            <v>10493</v>
          </cell>
        </row>
        <row r="2308">
          <cell r="A2308" t="str">
            <v>10494</v>
          </cell>
        </row>
        <row r="2309">
          <cell r="A2309" t="str">
            <v>10495</v>
          </cell>
        </row>
        <row r="2310">
          <cell r="A2310" t="str">
            <v>10496</v>
          </cell>
        </row>
        <row r="2311">
          <cell r="A2311" t="str">
            <v>10511</v>
          </cell>
        </row>
        <row r="2312">
          <cell r="A2312" t="str">
            <v>10515</v>
          </cell>
        </row>
        <row r="2313">
          <cell r="A2313" t="str">
            <v>10517</v>
          </cell>
        </row>
        <row r="2314">
          <cell r="A2314" t="str">
            <v>10519</v>
          </cell>
        </row>
        <row r="2315">
          <cell r="A2315" t="str">
            <v>10520</v>
          </cell>
        </row>
        <row r="2316">
          <cell r="A2316" t="str">
            <v>10709</v>
          </cell>
        </row>
        <row r="2317">
          <cell r="A2317" t="str">
            <v>10710</v>
          </cell>
        </row>
        <row r="2318">
          <cell r="A2318" t="str">
            <v>10712</v>
          </cell>
        </row>
        <row r="2319">
          <cell r="A2319" t="str">
            <v>10713</v>
          </cell>
        </row>
        <row r="2320">
          <cell r="A2320" t="str">
            <v>10716</v>
          </cell>
        </row>
        <row r="2321">
          <cell r="A2321" t="str">
            <v>10717</v>
          </cell>
        </row>
        <row r="2322">
          <cell r="A2322" t="str">
            <v>10718</v>
          </cell>
        </row>
        <row r="2323">
          <cell r="A2323" t="str">
            <v>10719</v>
          </cell>
        </row>
        <row r="2324">
          <cell r="A2324" t="str">
            <v>10720</v>
          </cell>
        </row>
        <row r="2325">
          <cell r="A2325" t="str">
            <v>10721</v>
          </cell>
        </row>
        <row r="2326">
          <cell r="A2326" t="str">
            <v>10722</v>
          </cell>
        </row>
        <row r="2327">
          <cell r="A2327" t="str">
            <v>10723</v>
          </cell>
        </row>
        <row r="2328">
          <cell r="A2328" t="str">
            <v>10726</v>
          </cell>
        </row>
        <row r="2329">
          <cell r="A2329" t="str">
            <v>10727</v>
          </cell>
        </row>
        <row r="2330">
          <cell r="A2330" t="str">
            <v>10728</v>
          </cell>
        </row>
        <row r="2331">
          <cell r="A2331" t="str">
            <v>10729</v>
          </cell>
        </row>
        <row r="2332">
          <cell r="A2332" t="str">
            <v>10730</v>
          </cell>
        </row>
        <row r="2333">
          <cell r="A2333" t="str">
            <v>10731</v>
          </cell>
        </row>
        <row r="2334">
          <cell r="A2334" t="str">
            <v>10732</v>
          </cell>
        </row>
        <row r="2335">
          <cell r="A2335" t="str">
            <v>10733</v>
          </cell>
        </row>
        <row r="2336">
          <cell r="A2336" t="str">
            <v>10734</v>
          </cell>
        </row>
        <row r="2337">
          <cell r="A2337" t="str">
            <v>10745</v>
          </cell>
        </row>
        <row r="2338">
          <cell r="A2338" t="str">
            <v>10808</v>
          </cell>
        </row>
        <row r="2339">
          <cell r="A2339" t="str">
            <v>10911</v>
          </cell>
        </row>
        <row r="2340">
          <cell r="A2340" t="str">
            <v>10920</v>
          </cell>
        </row>
        <row r="2341">
          <cell r="A2341" t="str">
            <v>10925</v>
          </cell>
        </row>
        <row r="2342">
          <cell r="A2342" t="str">
            <v>11508</v>
          </cell>
        </row>
        <row r="2343">
          <cell r="A2343" t="str">
            <v>25081</v>
          </cell>
        </row>
        <row r="2344">
          <cell r="A2344" t="str">
            <v>25088</v>
          </cell>
        </row>
        <row r="2345">
          <cell r="A2345" t="str">
            <v>25100</v>
          </cell>
        </row>
        <row r="2346">
          <cell r="A2346" t="str">
            <v>11530</v>
          </cell>
        </row>
        <row r="2347">
          <cell r="A2347" t="str">
            <v>10934</v>
          </cell>
        </row>
        <row r="2348">
          <cell r="A2348" t="str">
            <v>10945</v>
          </cell>
        </row>
        <row r="2349">
          <cell r="A2349" t="str">
            <v>10946</v>
          </cell>
        </row>
        <row r="2350">
          <cell r="A2350" t="str">
            <v>10947</v>
          </cell>
        </row>
        <row r="2351">
          <cell r="A2351" t="str">
            <v>10948</v>
          </cell>
        </row>
        <row r="2352">
          <cell r="A2352" t="str">
            <v>10954</v>
          </cell>
        </row>
        <row r="2353">
          <cell r="A2353" t="str">
            <v>10924</v>
          </cell>
        </row>
        <row r="2354">
          <cell r="A2354" t="str">
            <v>10953</v>
          </cell>
        </row>
        <row r="2355">
          <cell r="A2355" t="str">
            <v>10981</v>
          </cell>
        </row>
        <row r="2356">
          <cell r="A2356" t="str">
            <v>25078</v>
          </cell>
        </row>
        <row r="2357">
          <cell r="A2357" t="str">
            <v>25080</v>
          </cell>
        </row>
        <row r="2358">
          <cell r="A2358" t="str">
            <v>25083</v>
          </cell>
        </row>
        <row r="2359">
          <cell r="A2359" t="str">
            <v>25093</v>
          </cell>
        </row>
        <row r="2360">
          <cell r="A2360" t="str">
            <v>25105</v>
          </cell>
        </row>
        <row r="2361">
          <cell r="A2361" t="str">
            <v>25106</v>
          </cell>
        </row>
        <row r="2362">
          <cell r="A2362" t="str">
            <v>10950</v>
          </cell>
        </row>
        <row r="2363">
          <cell r="A2363" t="str">
            <v>10165</v>
          </cell>
        </row>
        <row r="2364">
          <cell r="A2364" t="str">
            <v>10969</v>
          </cell>
        </row>
        <row r="2365">
          <cell r="A2365" t="str">
            <v>11037</v>
          </cell>
        </row>
        <row r="2366">
          <cell r="A2366" t="str">
            <v>21455</v>
          </cell>
        </row>
        <row r="2367">
          <cell r="A2367" t="str">
            <v>21456</v>
          </cell>
        </row>
        <row r="2368">
          <cell r="A2368" t="str">
            <v>21463</v>
          </cell>
        </row>
        <row r="2369">
          <cell r="A2369" t="str">
            <v>21464</v>
          </cell>
        </row>
        <row r="2370">
          <cell r="A2370" t="str">
            <v>21465</v>
          </cell>
        </row>
        <row r="2371">
          <cell r="A2371" t="str">
            <v>21483</v>
          </cell>
        </row>
        <row r="2372">
          <cell r="A2372" t="str">
            <v>21492</v>
          </cell>
        </row>
        <row r="2373">
          <cell r="A2373" t="str">
            <v>21500</v>
          </cell>
        </row>
        <row r="2374">
          <cell r="A2374" t="str">
            <v>21513</v>
          </cell>
        </row>
        <row r="2375">
          <cell r="A2375" t="str">
            <v>21519</v>
          </cell>
        </row>
        <row r="2376">
          <cell r="A2376" t="str">
            <v>21520</v>
          </cell>
        </row>
        <row r="2377">
          <cell r="A2377" t="str">
            <v>21521</v>
          </cell>
        </row>
        <row r="2378">
          <cell r="A2378" t="str">
            <v>21567</v>
          </cell>
        </row>
        <row r="2379">
          <cell r="A2379" t="str">
            <v>21581</v>
          </cell>
        </row>
        <row r="2380">
          <cell r="A2380" t="str">
            <v>21582</v>
          </cell>
        </row>
        <row r="2381">
          <cell r="A2381" t="str">
            <v>21599</v>
          </cell>
        </row>
        <row r="2382">
          <cell r="A2382" t="str">
            <v>24143</v>
          </cell>
        </row>
        <row r="2383">
          <cell r="A2383" t="str">
            <v>11261</v>
          </cell>
        </row>
        <row r="2384">
          <cell r="A2384" t="str">
            <v>11262</v>
          </cell>
        </row>
        <row r="2385">
          <cell r="A2385" t="str">
            <v>11263</v>
          </cell>
        </row>
        <row r="2386">
          <cell r="A2386" t="str">
            <v>11350</v>
          </cell>
        </row>
        <row r="2387">
          <cell r="A2387" t="str">
            <v>11362</v>
          </cell>
        </row>
        <row r="2388">
          <cell r="A2388" t="str">
            <v>11265</v>
          </cell>
        </row>
        <row r="2389">
          <cell r="A2389" t="str">
            <v>11281</v>
          </cell>
        </row>
        <row r="2390">
          <cell r="A2390" t="str">
            <v>11306</v>
          </cell>
        </row>
        <row r="2391">
          <cell r="A2391" t="str">
            <v>11317</v>
          </cell>
        </row>
        <row r="2392">
          <cell r="A2392" t="str">
            <v>11327</v>
          </cell>
        </row>
        <row r="2393">
          <cell r="A2393" t="str">
            <v>11328</v>
          </cell>
        </row>
        <row r="2394">
          <cell r="A2394" t="str">
            <v>21706</v>
          </cell>
        </row>
        <row r="2395">
          <cell r="A2395" t="str">
            <v>21707</v>
          </cell>
        </row>
        <row r="2396">
          <cell r="A2396" t="str">
            <v>21727</v>
          </cell>
        </row>
        <row r="2397">
          <cell r="A2397" t="str">
            <v>21728</v>
          </cell>
        </row>
        <row r="2398">
          <cell r="A2398" t="str">
            <v>20308</v>
          </cell>
        </row>
        <row r="2399">
          <cell r="A2399" t="str">
            <v>20309</v>
          </cell>
        </row>
        <row r="2400">
          <cell r="A2400" t="str">
            <v>22970</v>
          </cell>
        </row>
        <row r="2401">
          <cell r="A2401" t="str">
            <v>23071</v>
          </cell>
        </row>
        <row r="2402">
          <cell r="A2402" t="str">
            <v>23226</v>
          </cell>
        </row>
        <row r="2403">
          <cell r="A2403" t="str">
            <v>23266</v>
          </cell>
        </row>
        <row r="2404">
          <cell r="A2404" t="str">
            <v>23374</v>
          </cell>
        </row>
        <row r="2405">
          <cell r="A2405" t="str">
            <v>23375</v>
          </cell>
        </row>
        <row r="2406">
          <cell r="A2406" t="str">
            <v>23376</v>
          </cell>
        </row>
        <row r="2407">
          <cell r="A2407" t="str">
            <v>23377</v>
          </cell>
        </row>
        <row r="2408">
          <cell r="A2408" t="str">
            <v>23391</v>
          </cell>
        </row>
        <row r="2409">
          <cell r="A2409" t="str">
            <v>23392</v>
          </cell>
        </row>
        <row r="2410">
          <cell r="A2410" t="str">
            <v>23398</v>
          </cell>
        </row>
        <row r="2411">
          <cell r="A2411" t="str">
            <v>23399</v>
          </cell>
        </row>
        <row r="2412">
          <cell r="A2412" t="str">
            <v>23405</v>
          </cell>
        </row>
        <row r="2413">
          <cell r="A2413" t="str">
            <v>23422</v>
          </cell>
        </row>
        <row r="2414">
          <cell r="A2414" t="str">
            <v>23425</v>
          </cell>
        </row>
        <row r="2415">
          <cell r="A2415" t="str">
            <v>23426</v>
          </cell>
        </row>
        <row r="2416">
          <cell r="A2416" t="str">
            <v>23427</v>
          </cell>
        </row>
        <row r="2417">
          <cell r="A2417" t="str">
            <v>23430</v>
          </cell>
        </row>
        <row r="2418">
          <cell r="A2418" t="str">
            <v>23440</v>
          </cell>
        </row>
        <row r="2419">
          <cell r="A2419" t="str">
            <v>23441</v>
          </cell>
        </row>
        <row r="2420">
          <cell r="A2420" t="str">
            <v>23453</v>
          </cell>
        </row>
        <row r="2421">
          <cell r="A2421" t="str">
            <v>23454</v>
          </cell>
        </row>
        <row r="2422">
          <cell r="A2422" t="str">
            <v>23463</v>
          </cell>
        </row>
        <row r="2423">
          <cell r="A2423" t="str">
            <v>23488</v>
          </cell>
        </row>
        <row r="2424">
          <cell r="A2424" t="str">
            <v>23507</v>
          </cell>
        </row>
        <row r="2425">
          <cell r="A2425" t="str">
            <v>23508</v>
          </cell>
        </row>
        <row r="2426">
          <cell r="A2426" t="str">
            <v>23509</v>
          </cell>
        </row>
        <row r="2427">
          <cell r="A2427" t="str">
            <v>23510</v>
          </cell>
        </row>
        <row r="2428">
          <cell r="A2428" t="str">
            <v>23511</v>
          </cell>
        </row>
        <row r="2429">
          <cell r="A2429" t="str">
            <v>23520</v>
          </cell>
        </row>
        <row r="2430">
          <cell r="A2430" t="str">
            <v>23555</v>
          </cell>
        </row>
        <row r="2431">
          <cell r="A2431" t="str">
            <v>23556</v>
          </cell>
        </row>
        <row r="2432">
          <cell r="A2432" t="str">
            <v>23557</v>
          </cell>
        </row>
        <row r="2433">
          <cell r="A2433" t="str">
            <v>23558</v>
          </cell>
        </row>
        <row r="2434">
          <cell r="A2434" t="str">
            <v>23559</v>
          </cell>
        </row>
        <row r="2435">
          <cell r="A2435" t="str">
            <v>23560</v>
          </cell>
        </row>
        <row r="2436">
          <cell r="A2436" t="str">
            <v>23561</v>
          </cell>
        </row>
        <row r="2437">
          <cell r="A2437" t="str">
            <v>23562</v>
          </cell>
        </row>
        <row r="2438">
          <cell r="A2438" t="str">
            <v>23606</v>
          </cell>
        </row>
        <row r="2439">
          <cell r="A2439" t="str">
            <v>23607</v>
          </cell>
        </row>
        <row r="2440">
          <cell r="A2440" t="str">
            <v>23608</v>
          </cell>
        </row>
        <row r="2441">
          <cell r="A2441" t="str">
            <v>23609</v>
          </cell>
        </row>
        <row r="2442">
          <cell r="A2442" t="str">
            <v>23622</v>
          </cell>
        </row>
        <row r="2443">
          <cell r="A2443" t="str">
            <v>23623</v>
          </cell>
        </row>
        <row r="2444">
          <cell r="A2444" t="str">
            <v>23692</v>
          </cell>
        </row>
        <row r="2445">
          <cell r="A2445" t="str">
            <v>23693</v>
          </cell>
        </row>
        <row r="2446">
          <cell r="A2446" t="str">
            <v>23694</v>
          </cell>
        </row>
        <row r="2447">
          <cell r="A2447" t="str">
            <v>23696</v>
          </cell>
        </row>
        <row r="2448">
          <cell r="A2448" t="str">
            <v>23700</v>
          </cell>
        </row>
        <row r="2449">
          <cell r="A2449" t="str">
            <v>23701</v>
          </cell>
        </row>
        <row r="2450">
          <cell r="A2450" t="str">
            <v>23702</v>
          </cell>
        </row>
        <row r="2451">
          <cell r="A2451" t="str">
            <v>23703</v>
          </cell>
        </row>
        <row r="2452">
          <cell r="A2452" t="str">
            <v>23717</v>
          </cell>
        </row>
        <row r="2453">
          <cell r="A2453" t="str">
            <v>23734</v>
          </cell>
        </row>
        <row r="2454">
          <cell r="A2454" t="str">
            <v>23746</v>
          </cell>
        </row>
        <row r="2455">
          <cell r="A2455" t="str">
            <v>23747</v>
          </cell>
        </row>
        <row r="2456">
          <cell r="A2456" t="str">
            <v>23755</v>
          </cell>
        </row>
        <row r="2457">
          <cell r="A2457" t="str">
            <v>23768</v>
          </cell>
        </row>
        <row r="2458">
          <cell r="A2458" t="str">
            <v>23769</v>
          </cell>
        </row>
        <row r="2459">
          <cell r="A2459" t="str">
            <v>23784</v>
          </cell>
        </row>
        <row r="2460">
          <cell r="A2460" t="str">
            <v>23785</v>
          </cell>
        </row>
        <row r="2461">
          <cell r="A2461" t="str">
            <v>23788</v>
          </cell>
        </row>
        <row r="2462">
          <cell r="A2462" t="str">
            <v>23808</v>
          </cell>
        </row>
        <row r="2463">
          <cell r="A2463" t="str">
            <v>23823</v>
          </cell>
        </row>
        <row r="2464">
          <cell r="A2464" t="str">
            <v>23824</v>
          </cell>
        </row>
        <row r="2465">
          <cell r="A2465" t="str">
            <v>23849</v>
          </cell>
        </row>
        <row r="2466">
          <cell r="A2466" t="str">
            <v>23850</v>
          </cell>
        </row>
        <row r="2467">
          <cell r="A2467" t="str">
            <v>23867</v>
          </cell>
        </row>
        <row r="2468">
          <cell r="A2468" t="str">
            <v>23868</v>
          </cell>
        </row>
        <row r="2469">
          <cell r="A2469" t="str">
            <v>23879</v>
          </cell>
        </row>
        <row r="2470">
          <cell r="A2470" t="str">
            <v>23880</v>
          </cell>
        </row>
        <row r="2471">
          <cell r="A2471" t="str">
            <v>23895</v>
          </cell>
        </row>
        <row r="2472">
          <cell r="A2472" t="str">
            <v>23896</v>
          </cell>
        </row>
        <row r="2473">
          <cell r="A2473" t="str">
            <v>23897</v>
          </cell>
        </row>
        <row r="2474">
          <cell r="A2474" t="str">
            <v>23898</v>
          </cell>
        </row>
        <row r="2475">
          <cell r="A2475" t="str">
            <v>23901</v>
          </cell>
        </row>
        <row r="2476">
          <cell r="A2476" t="str">
            <v>23915</v>
          </cell>
        </row>
        <row r="2477">
          <cell r="A2477" t="str">
            <v>23916</v>
          </cell>
        </row>
        <row r="2478">
          <cell r="A2478" t="str">
            <v>23919</v>
          </cell>
        </row>
        <row r="2479">
          <cell r="A2479" t="str">
            <v>23920</v>
          </cell>
        </row>
        <row r="2480">
          <cell r="A2480" t="str">
            <v>23925</v>
          </cell>
        </row>
        <row r="2481">
          <cell r="A2481" t="str">
            <v>23926</v>
          </cell>
        </row>
        <row r="2482">
          <cell r="A2482" t="str">
            <v>23957</v>
          </cell>
        </row>
        <row r="2483">
          <cell r="A2483" t="str">
            <v>23958</v>
          </cell>
        </row>
        <row r="2484">
          <cell r="A2484" t="str">
            <v>23960</v>
          </cell>
        </row>
        <row r="2485">
          <cell r="A2485" t="str">
            <v>23962</v>
          </cell>
        </row>
        <row r="2486">
          <cell r="A2486" t="str">
            <v>23975</v>
          </cell>
        </row>
        <row r="2487">
          <cell r="A2487" t="str">
            <v>23976</v>
          </cell>
        </row>
        <row r="2488">
          <cell r="A2488" t="str">
            <v>23993</v>
          </cell>
        </row>
        <row r="2489">
          <cell r="A2489" t="str">
            <v>23994</v>
          </cell>
        </row>
        <row r="2490">
          <cell r="A2490" t="str">
            <v>23995</v>
          </cell>
        </row>
        <row r="2491">
          <cell r="A2491" t="str">
            <v>23996</v>
          </cell>
        </row>
        <row r="2492">
          <cell r="A2492" t="str">
            <v>24013</v>
          </cell>
        </row>
        <row r="2493">
          <cell r="A2493" t="str">
            <v>24022</v>
          </cell>
        </row>
        <row r="2494">
          <cell r="A2494" t="str">
            <v>24023</v>
          </cell>
        </row>
        <row r="2495">
          <cell r="A2495" t="str">
            <v>24024</v>
          </cell>
        </row>
        <row r="2496">
          <cell r="A2496" t="str">
            <v>24025</v>
          </cell>
        </row>
        <row r="2497">
          <cell r="A2497" t="str">
            <v>24032</v>
          </cell>
        </row>
        <row r="2498">
          <cell r="A2498" t="str">
            <v>24033</v>
          </cell>
        </row>
        <row r="2499">
          <cell r="A2499" t="str">
            <v>24034</v>
          </cell>
        </row>
        <row r="2500">
          <cell r="A2500" t="str">
            <v>24035</v>
          </cell>
        </row>
        <row r="2501">
          <cell r="A2501" t="str">
            <v>24041</v>
          </cell>
        </row>
        <row r="2502">
          <cell r="A2502" t="str">
            <v>24063</v>
          </cell>
        </row>
        <row r="2503">
          <cell r="A2503" t="str">
            <v>24064</v>
          </cell>
        </row>
        <row r="2504">
          <cell r="A2504" t="str">
            <v>24071</v>
          </cell>
        </row>
        <row r="2505">
          <cell r="A2505" t="str">
            <v>24072</v>
          </cell>
        </row>
        <row r="2506">
          <cell r="A2506" t="str">
            <v>24077</v>
          </cell>
        </row>
        <row r="2507">
          <cell r="A2507" t="str">
            <v>24078</v>
          </cell>
        </row>
        <row r="2508">
          <cell r="A2508" t="str">
            <v>24079</v>
          </cell>
        </row>
        <row r="2509">
          <cell r="A2509" t="str">
            <v>24401</v>
          </cell>
        </row>
        <row r="2510">
          <cell r="A2510" t="str">
            <v>24403</v>
          </cell>
        </row>
        <row r="2511">
          <cell r="A2511" t="str">
            <v>24410</v>
          </cell>
        </row>
        <row r="2512">
          <cell r="A2512" t="str">
            <v>24411</v>
          </cell>
        </row>
        <row r="2513">
          <cell r="A2513" t="str">
            <v>24412</v>
          </cell>
        </row>
        <row r="2514">
          <cell r="A2514" t="str">
            <v>24413</v>
          </cell>
        </row>
        <row r="2515">
          <cell r="A2515" t="str">
            <v>24433</v>
          </cell>
        </row>
        <row r="2516">
          <cell r="A2516" t="str">
            <v>24435</v>
          </cell>
        </row>
        <row r="2517">
          <cell r="A2517" t="str">
            <v>24439</v>
          </cell>
        </row>
        <row r="2518">
          <cell r="A2518" t="str">
            <v>24442</v>
          </cell>
        </row>
        <row r="2519">
          <cell r="A2519" t="str">
            <v>24443</v>
          </cell>
        </row>
        <row r="2520">
          <cell r="A2520" t="str">
            <v>24444</v>
          </cell>
        </row>
        <row r="2521">
          <cell r="A2521" t="str">
            <v>24459</v>
          </cell>
        </row>
        <row r="2522">
          <cell r="A2522" t="str">
            <v>24476</v>
          </cell>
        </row>
        <row r="2523">
          <cell r="A2523" t="str">
            <v>24481</v>
          </cell>
        </row>
        <row r="2524">
          <cell r="A2524" t="str">
            <v>24493</v>
          </cell>
        </row>
        <row r="2525">
          <cell r="A2525" t="str">
            <v>24513</v>
          </cell>
        </row>
        <row r="2526">
          <cell r="A2526" t="str">
            <v>24514</v>
          </cell>
        </row>
        <row r="2527">
          <cell r="A2527" t="str">
            <v>24515</v>
          </cell>
        </row>
        <row r="2528">
          <cell r="A2528" t="str">
            <v>24517</v>
          </cell>
        </row>
        <row r="2529">
          <cell r="A2529" t="str">
            <v>24518</v>
          </cell>
        </row>
        <row r="2530">
          <cell r="A2530" t="str">
            <v>24531</v>
          </cell>
        </row>
        <row r="2531">
          <cell r="A2531" t="str">
            <v>24532</v>
          </cell>
        </row>
        <row r="2532">
          <cell r="A2532" t="str">
            <v>24540</v>
          </cell>
        </row>
        <row r="2533">
          <cell r="A2533" t="str">
            <v>24541</v>
          </cell>
        </row>
        <row r="2534">
          <cell r="A2534" t="str">
            <v>24542</v>
          </cell>
        </row>
        <row r="2535">
          <cell r="A2535" t="str">
            <v>24548</v>
          </cell>
        </row>
        <row r="2536">
          <cell r="A2536" t="str">
            <v>24560</v>
          </cell>
        </row>
        <row r="2537">
          <cell r="A2537" t="str">
            <v>24561</v>
          </cell>
        </row>
        <row r="2538">
          <cell r="A2538" t="str">
            <v>24562</v>
          </cell>
        </row>
        <row r="2539">
          <cell r="A2539" t="str">
            <v>24563</v>
          </cell>
        </row>
        <row r="2540">
          <cell r="A2540" t="str">
            <v>24564</v>
          </cell>
        </row>
        <row r="2541">
          <cell r="A2541" t="str">
            <v>24565</v>
          </cell>
        </row>
        <row r="2542">
          <cell r="A2542" t="str">
            <v>24583</v>
          </cell>
        </row>
        <row r="2543">
          <cell r="A2543" t="str">
            <v>24590</v>
          </cell>
        </row>
        <row r="2544">
          <cell r="A2544" t="str">
            <v>25002</v>
          </cell>
        </row>
        <row r="2545">
          <cell r="A2545" t="str">
            <v>25010</v>
          </cell>
        </row>
        <row r="2546">
          <cell r="A2546" t="str">
            <v>25011</v>
          </cell>
        </row>
        <row r="2547">
          <cell r="A2547" t="str">
            <v>21576</v>
          </cell>
        </row>
        <row r="2548">
          <cell r="A2548" t="str">
            <v>21577</v>
          </cell>
        </row>
        <row r="2549">
          <cell r="A2549" t="str">
            <v>23698</v>
          </cell>
        </row>
        <row r="2550">
          <cell r="A2550" t="str">
            <v>23699</v>
          </cell>
        </row>
        <row r="2551">
          <cell r="A2551" t="str">
            <v>23718</v>
          </cell>
        </row>
        <row r="2552">
          <cell r="A2552" t="str">
            <v>23733</v>
          </cell>
        </row>
        <row r="2553">
          <cell r="A2553" t="str">
            <v>23742</v>
          </cell>
        </row>
        <row r="2554">
          <cell r="A2554" t="str">
            <v>23743</v>
          </cell>
        </row>
        <row r="2555">
          <cell r="A2555" t="str">
            <v>23752</v>
          </cell>
        </row>
        <row r="2556">
          <cell r="A2556" t="str">
            <v>23805</v>
          </cell>
        </row>
        <row r="2557">
          <cell r="A2557" t="str">
            <v>23807</v>
          </cell>
        </row>
        <row r="2558">
          <cell r="A2558" t="str">
            <v>23840</v>
          </cell>
        </row>
        <row r="2559">
          <cell r="A2559" t="str">
            <v>23841</v>
          </cell>
        </row>
        <row r="2560">
          <cell r="A2560" t="str">
            <v>23851</v>
          </cell>
        </row>
        <row r="2561">
          <cell r="A2561" t="str">
            <v>23885</v>
          </cell>
        </row>
        <row r="2562">
          <cell r="A2562" t="str">
            <v>23886</v>
          </cell>
        </row>
        <row r="2563">
          <cell r="A2563" t="str">
            <v>23889</v>
          </cell>
        </row>
        <row r="2564">
          <cell r="A2564" t="str">
            <v>23890</v>
          </cell>
        </row>
        <row r="2565">
          <cell r="A2565" t="str">
            <v>23906</v>
          </cell>
        </row>
        <row r="2566">
          <cell r="A2566" t="str">
            <v>23917</v>
          </cell>
        </row>
        <row r="2567">
          <cell r="A2567" t="str">
            <v>23921</v>
          </cell>
        </row>
        <row r="2568">
          <cell r="A2568" t="str">
            <v>23923</v>
          </cell>
        </row>
        <row r="2569">
          <cell r="A2569" t="str">
            <v>23987</v>
          </cell>
        </row>
        <row r="2570">
          <cell r="A2570" t="str">
            <v>24028</v>
          </cell>
        </row>
        <row r="2571">
          <cell r="A2571" t="str">
            <v>24038</v>
          </cell>
        </row>
        <row r="2572">
          <cell r="A2572" t="str">
            <v>24060</v>
          </cell>
        </row>
        <row r="2573">
          <cell r="A2573" t="str">
            <v>24061</v>
          </cell>
        </row>
        <row r="2574">
          <cell r="A2574" t="str">
            <v>24497</v>
          </cell>
        </row>
        <row r="2575">
          <cell r="A2575" t="str">
            <v>24512</v>
          </cell>
        </row>
        <row r="2576">
          <cell r="A2576" t="str">
            <v>24568</v>
          </cell>
        </row>
        <row r="2577">
          <cell r="A2577" t="str">
            <v>24593</v>
          </cell>
        </row>
        <row r="2578">
          <cell r="A2578" t="str">
            <v>20408</v>
          </cell>
        </row>
        <row r="2579">
          <cell r="A2579" t="str">
            <v>20860</v>
          </cell>
        </row>
        <row r="2580">
          <cell r="A2580" t="str">
            <v>20879</v>
          </cell>
        </row>
        <row r="2581">
          <cell r="A2581" t="str">
            <v>21196</v>
          </cell>
        </row>
        <row r="2582">
          <cell r="A2582" t="str">
            <v>21223</v>
          </cell>
        </row>
        <row r="2583">
          <cell r="A2583" t="str">
            <v>21230</v>
          </cell>
        </row>
        <row r="2584">
          <cell r="A2584" t="str">
            <v>21245</v>
          </cell>
        </row>
        <row r="2585">
          <cell r="A2585" t="str">
            <v>21258</v>
          </cell>
        </row>
        <row r="2586">
          <cell r="A2586" t="str">
            <v>21317</v>
          </cell>
        </row>
        <row r="2587">
          <cell r="A2587" t="str">
            <v>21945</v>
          </cell>
        </row>
        <row r="2588">
          <cell r="A2588" t="str">
            <v>21958</v>
          </cell>
        </row>
        <row r="2589">
          <cell r="A2589" t="str">
            <v>21966</v>
          </cell>
        </row>
        <row r="2590">
          <cell r="A2590" t="str">
            <v>21968</v>
          </cell>
        </row>
        <row r="2591">
          <cell r="A2591" t="str">
            <v>21974</v>
          </cell>
        </row>
        <row r="2592">
          <cell r="A2592" t="str">
            <v>21976</v>
          </cell>
        </row>
        <row r="2593">
          <cell r="A2593" t="str">
            <v>21982</v>
          </cell>
        </row>
        <row r="2594">
          <cell r="A2594" t="str">
            <v>21989</v>
          </cell>
        </row>
        <row r="2595">
          <cell r="A2595" t="str">
            <v>21998</v>
          </cell>
        </row>
        <row r="2596">
          <cell r="A2596" t="str">
            <v>22909</v>
          </cell>
        </row>
        <row r="2597">
          <cell r="A2597" t="str">
            <v>22910</v>
          </cell>
        </row>
        <row r="2598">
          <cell r="A2598" t="str">
            <v>22933</v>
          </cell>
        </row>
        <row r="2599">
          <cell r="A2599" t="str">
            <v>22934</v>
          </cell>
        </row>
        <row r="2600">
          <cell r="A2600" t="str">
            <v>22946</v>
          </cell>
        </row>
        <row r="2601">
          <cell r="A2601" t="str">
            <v>22947</v>
          </cell>
        </row>
        <row r="2602">
          <cell r="A2602" t="str">
            <v>22949</v>
          </cell>
        </row>
        <row r="2603">
          <cell r="A2603" t="str">
            <v>22950</v>
          </cell>
        </row>
        <row r="2604">
          <cell r="A2604" t="str">
            <v>22951</v>
          </cell>
        </row>
        <row r="2605">
          <cell r="A2605" t="str">
            <v>22954</v>
          </cell>
        </row>
        <row r="2606">
          <cell r="A2606" t="str">
            <v>22956</v>
          </cell>
        </row>
        <row r="2607">
          <cell r="A2607" t="str">
            <v>22957</v>
          </cell>
        </row>
        <row r="2608">
          <cell r="A2608" t="str">
            <v>22962</v>
          </cell>
        </row>
        <row r="2609">
          <cell r="A2609" t="str">
            <v>22963</v>
          </cell>
        </row>
        <row r="2610">
          <cell r="A2610" t="str">
            <v>22964</v>
          </cell>
        </row>
        <row r="2611">
          <cell r="A2611" t="str">
            <v>22965</v>
          </cell>
        </row>
        <row r="2612">
          <cell r="A2612" t="str">
            <v>22966</v>
          </cell>
        </row>
        <row r="2613">
          <cell r="A2613" t="str">
            <v>22974</v>
          </cell>
        </row>
        <row r="2614">
          <cell r="A2614" t="str">
            <v>22975</v>
          </cell>
        </row>
        <row r="2615">
          <cell r="A2615" t="str">
            <v>22976</v>
          </cell>
        </row>
        <row r="2616">
          <cell r="A2616" t="str">
            <v>22983</v>
          </cell>
        </row>
        <row r="2617">
          <cell r="A2617" t="str">
            <v>22985</v>
          </cell>
        </row>
        <row r="2618">
          <cell r="A2618" t="str">
            <v>22989</v>
          </cell>
        </row>
        <row r="2619">
          <cell r="A2619" t="str">
            <v>22993</v>
          </cell>
        </row>
        <row r="2620">
          <cell r="A2620" t="str">
            <v>22994</v>
          </cell>
        </row>
        <row r="2621">
          <cell r="A2621" t="str">
            <v>22998</v>
          </cell>
        </row>
        <row r="2622">
          <cell r="A2622" t="str">
            <v>22999</v>
          </cell>
        </row>
        <row r="2623">
          <cell r="A2623" t="str">
            <v>23004</v>
          </cell>
        </row>
        <row r="2624">
          <cell r="A2624" t="str">
            <v>23013</v>
          </cell>
        </row>
        <row r="2625">
          <cell r="A2625" t="str">
            <v>23014</v>
          </cell>
        </row>
        <row r="2626">
          <cell r="A2626" t="str">
            <v>23016</v>
          </cell>
        </row>
        <row r="2627">
          <cell r="A2627" t="str">
            <v>23020</v>
          </cell>
        </row>
        <row r="2628">
          <cell r="A2628" t="str">
            <v>23021</v>
          </cell>
        </row>
        <row r="2629">
          <cell r="A2629" t="str">
            <v>23024</v>
          </cell>
        </row>
        <row r="2630">
          <cell r="A2630" t="str">
            <v>23025</v>
          </cell>
        </row>
        <row r="2631">
          <cell r="A2631" t="str">
            <v>23035</v>
          </cell>
        </row>
        <row r="2632">
          <cell r="A2632" t="str">
            <v>23046</v>
          </cell>
        </row>
        <row r="2633">
          <cell r="A2633" t="str">
            <v>23048</v>
          </cell>
        </row>
        <row r="2634">
          <cell r="A2634" t="str">
            <v>23055</v>
          </cell>
        </row>
        <row r="2635">
          <cell r="A2635" t="str">
            <v>23059</v>
          </cell>
        </row>
        <row r="2636">
          <cell r="A2636" t="str">
            <v>23060</v>
          </cell>
        </row>
        <row r="2637">
          <cell r="A2637" t="str">
            <v>23066</v>
          </cell>
        </row>
        <row r="2638">
          <cell r="A2638" t="str">
            <v>23083</v>
          </cell>
        </row>
        <row r="2639">
          <cell r="A2639" t="str">
            <v>23086</v>
          </cell>
        </row>
        <row r="2640">
          <cell r="A2640" t="str">
            <v>23093</v>
          </cell>
        </row>
        <row r="2641">
          <cell r="A2641" t="str">
            <v>23096</v>
          </cell>
        </row>
        <row r="2642">
          <cell r="A2642" t="str">
            <v>23099</v>
          </cell>
        </row>
        <row r="2643">
          <cell r="A2643" t="str">
            <v>23121</v>
          </cell>
        </row>
        <row r="2644">
          <cell r="A2644" t="str">
            <v>23125</v>
          </cell>
        </row>
        <row r="2645">
          <cell r="A2645" t="str">
            <v>23126</v>
          </cell>
        </row>
        <row r="2646">
          <cell r="A2646" t="str">
            <v>23133</v>
          </cell>
        </row>
        <row r="2647">
          <cell r="A2647" t="str">
            <v>23143</v>
          </cell>
        </row>
        <row r="2648">
          <cell r="A2648" t="str">
            <v>23144</v>
          </cell>
        </row>
        <row r="2649">
          <cell r="A2649" t="str">
            <v>23147</v>
          </cell>
        </row>
        <row r="2650">
          <cell r="A2650" t="str">
            <v>23155</v>
          </cell>
        </row>
        <row r="2651">
          <cell r="A2651" t="str">
            <v>23158</v>
          </cell>
        </row>
        <row r="2652">
          <cell r="A2652" t="str">
            <v>23164</v>
          </cell>
        </row>
        <row r="2653">
          <cell r="A2653" t="str">
            <v>23173</v>
          </cell>
        </row>
        <row r="2654">
          <cell r="A2654" t="str">
            <v>23176</v>
          </cell>
        </row>
        <row r="2655">
          <cell r="A2655" t="str">
            <v>23177</v>
          </cell>
        </row>
        <row r="2656">
          <cell r="A2656" t="str">
            <v>23187</v>
          </cell>
        </row>
        <row r="2657">
          <cell r="A2657" t="str">
            <v>23203</v>
          </cell>
        </row>
        <row r="2658">
          <cell r="A2658" t="str">
            <v>23224</v>
          </cell>
        </row>
        <row r="2659">
          <cell r="A2659" t="str">
            <v>23225</v>
          </cell>
        </row>
        <row r="2660">
          <cell r="A2660" t="str">
            <v>23230</v>
          </cell>
        </row>
        <row r="2661">
          <cell r="A2661" t="str">
            <v>23257</v>
          </cell>
        </row>
        <row r="2662">
          <cell r="A2662" t="str">
            <v>23258</v>
          </cell>
        </row>
        <row r="2663">
          <cell r="A2663" t="str">
            <v>23272</v>
          </cell>
        </row>
        <row r="2664">
          <cell r="A2664" t="str">
            <v>23274</v>
          </cell>
        </row>
        <row r="2665">
          <cell r="A2665" t="str">
            <v>23278</v>
          </cell>
        </row>
        <row r="2666">
          <cell r="A2666" t="str">
            <v>23279</v>
          </cell>
        </row>
        <row r="2667">
          <cell r="A2667" t="str">
            <v>23280</v>
          </cell>
        </row>
        <row r="2668">
          <cell r="A2668" t="str">
            <v>23281</v>
          </cell>
        </row>
        <row r="2669">
          <cell r="A2669" t="str">
            <v>23282</v>
          </cell>
        </row>
        <row r="2670">
          <cell r="A2670" t="str">
            <v>23283</v>
          </cell>
        </row>
        <row r="2671">
          <cell r="A2671" t="str">
            <v>23284</v>
          </cell>
        </row>
        <row r="2672">
          <cell r="A2672" t="str">
            <v>23320</v>
          </cell>
        </row>
        <row r="2673">
          <cell r="A2673" t="str">
            <v>23323</v>
          </cell>
        </row>
        <row r="2674">
          <cell r="A2674" t="str">
            <v>23324</v>
          </cell>
        </row>
        <row r="2675">
          <cell r="A2675" t="str">
            <v>23327</v>
          </cell>
        </row>
        <row r="2676">
          <cell r="A2676" t="str">
            <v>23335</v>
          </cell>
        </row>
        <row r="2677">
          <cell r="A2677" t="str">
            <v>23336</v>
          </cell>
        </row>
        <row r="2678">
          <cell r="A2678" t="str">
            <v>23337</v>
          </cell>
        </row>
        <row r="2679">
          <cell r="A2679" t="str">
            <v>23338</v>
          </cell>
        </row>
        <row r="2680">
          <cell r="A2680" t="str">
            <v>23350</v>
          </cell>
        </row>
        <row r="2681">
          <cell r="A2681" t="str">
            <v>23351</v>
          </cell>
        </row>
        <row r="2682">
          <cell r="A2682" t="str">
            <v>23353</v>
          </cell>
        </row>
        <row r="2683">
          <cell r="A2683" t="str">
            <v>23354</v>
          </cell>
        </row>
        <row r="2684">
          <cell r="A2684" t="str">
            <v>23379</v>
          </cell>
        </row>
        <row r="2685">
          <cell r="A2685" t="str">
            <v>23380</v>
          </cell>
        </row>
        <row r="2686">
          <cell r="A2686" t="str">
            <v>23396</v>
          </cell>
        </row>
        <row r="2687">
          <cell r="A2687" t="str">
            <v>23397</v>
          </cell>
        </row>
        <row r="2688">
          <cell r="A2688" t="str">
            <v>23401</v>
          </cell>
        </row>
        <row r="2689">
          <cell r="A2689" t="str">
            <v>23402</v>
          </cell>
        </row>
        <row r="2690">
          <cell r="A2690" t="str">
            <v>23416</v>
          </cell>
        </row>
        <row r="2691">
          <cell r="A2691" t="str">
            <v>23417</v>
          </cell>
        </row>
        <row r="2692">
          <cell r="A2692" t="str">
            <v>23428</v>
          </cell>
        </row>
        <row r="2693">
          <cell r="A2693" t="str">
            <v>23429</v>
          </cell>
        </row>
        <row r="2694">
          <cell r="A2694" t="str">
            <v>23431</v>
          </cell>
        </row>
        <row r="2695">
          <cell r="A2695" t="str">
            <v>23432</v>
          </cell>
        </row>
        <row r="2696">
          <cell r="A2696" t="str">
            <v>23460</v>
          </cell>
        </row>
        <row r="2697">
          <cell r="A2697" t="str">
            <v>23461</v>
          </cell>
        </row>
        <row r="2698">
          <cell r="A2698" t="str">
            <v>23468</v>
          </cell>
        </row>
        <row r="2699">
          <cell r="A2699" t="str">
            <v>23479</v>
          </cell>
        </row>
        <row r="2700">
          <cell r="A2700" t="str">
            <v>23489</v>
          </cell>
        </row>
        <row r="2701">
          <cell r="A2701" t="str">
            <v>23501</v>
          </cell>
        </row>
        <row r="2702">
          <cell r="A2702" t="str">
            <v>23535</v>
          </cell>
        </row>
        <row r="2703">
          <cell r="A2703" t="str">
            <v>23548</v>
          </cell>
        </row>
        <row r="2704">
          <cell r="A2704" t="str">
            <v>23550</v>
          </cell>
        </row>
        <row r="2705">
          <cell r="A2705" t="str">
            <v>23551</v>
          </cell>
        </row>
        <row r="2706">
          <cell r="A2706" t="str">
            <v>23553</v>
          </cell>
        </row>
        <row r="2707">
          <cell r="A2707" t="str">
            <v>23554</v>
          </cell>
        </row>
        <row r="2708">
          <cell r="A2708" t="str">
            <v>23567</v>
          </cell>
        </row>
        <row r="2709">
          <cell r="A2709" t="str">
            <v>23568</v>
          </cell>
        </row>
        <row r="2710">
          <cell r="A2710" t="str">
            <v>23569</v>
          </cell>
        </row>
        <row r="2711">
          <cell r="A2711" t="str">
            <v>23570</v>
          </cell>
        </row>
        <row r="2712">
          <cell r="A2712" t="str">
            <v>23571</v>
          </cell>
        </row>
        <row r="2713">
          <cell r="A2713" t="str">
            <v>23597</v>
          </cell>
        </row>
        <row r="2714">
          <cell r="A2714" t="str">
            <v>23598</v>
          </cell>
        </row>
        <row r="2715">
          <cell r="A2715" t="str">
            <v>23613</v>
          </cell>
        </row>
        <row r="2716">
          <cell r="A2716" t="str">
            <v>23614</v>
          </cell>
        </row>
        <row r="2717">
          <cell r="A2717" t="str">
            <v>23615</v>
          </cell>
        </row>
        <row r="2718">
          <cell r="A2718" t="str">
            <v>23616</v>
          </cell>
        </row>
        <row r="2719">
          <cell r="A2719" t="str">
            <v>23618</v>
          </cell>
        </row>
        <row r="2720">
          <cell r="A2720" t="str">
            <v>23619</v>
          </cell>
        </row>
        <row r="2721">
          <cell r="A2721" t="str">
            <v>23628</v>
          </cell>
        </row>
        <row r="2722">
          <cell r="A2722" t="str">
            <v>23629</v>
          </cell>
        </row>
        <row r="2723">
          <cell r="A2723" t="str">
            <v>23631</v>
          </cell>
        </row>
        <row r="2724">
          <cell r="A2724" t="str">
            <v>23632</v>
          </cell>
        </row>
        <row r="2725">
          <cell r="A2725" t="str">
            <v>23640</v>
          </cell>
        </row>
        <row r="2726">
          <cell r="A2726" t="str">
            <v>23641</v>
          </cell>
        </row>
        <row r="2727">
          <cell r="A2727" t="str">
            <v>23642</v>
          </cell>
        </row>
        <row r="2728">
          <cell r="A2728" t="str">
            <v>23644</v>
          </cell>
        </row>
        <row r="2729">
          <cell r="A2729" t="str">
            <v>23645</v>
          </cell>
        </row>
        <row r="2730">
          <cell r="A2730" t="str">
            <v>23646</v>
          </cell>
        </row>
        <row r="2731">
          <cell r="A2731" t="str">
            <v>23647</v>
          </cell>
        </row>
        <row r="2732">
          <cell r="A2732" t="str">
            <v>23653</v>
          </cell>
        </row>
        <row r="2733">
          <cell r="A2733" t="str">
            <v>23654</v>
          </cell>
        </row>
        <row r="2734">
          <cell r="A2734" t="str">
            <v>23659</v>
          </cell>
        </row>
        <row r="2735">
          <cell r="A2735" t="str">
            <v>23669</v>
          </cell>
        </row>
        <row r="2736">
          <cell r="A2736" t="str">
            <v>23670</v>
          </cell>
        </row>
        <row r="2737">
          <cell r="A2737" t="str">
            <v>23671</v>
          </cell>
        </row>
        <row r="2738">
          <cell r="A2738" t="str">
            <v>23675</v>
          </cell>
        </row>
        <row r="2739">
          <cell r="A2739" t="str">
            <v>23676</v>
          </cell>
        </row>
        <row r="2740">
          <cell r="A2740" t="str">
            <v>23677</v>
          </cell>
        </row>
        <row r="2741">
          <cell r="A2741" t="str">
            <v>23678</v>
          </cell>
        </row>
        <row r="2742">
          <cell r="A2742" t="str">
            <v>23679</v>
          </cell>
        </row>
        <row r="2743">
          <cell r="A2743" t="str">
            <v>23683</v>
          </cell>
        </row>
        <row r="2744">
          <cell r="A2744" t="str">
            <v>23689</v>
          </cell>
        </row>
        <row r="2745">
          <cell r="A2745" t="str">
            <v>23690</v>
          </cell>
        </row>
        <row r="2746">
          <cell r="A2746" t="str">
            <v>23691</v>
          </cell>
        </row>
        <row r="2747">
          <cell r="A2747" t="str">
            <v>23695</v>
          </cell>
        </row>
        <row r="2748">
          <cell r="A2748" t="str">
            <v>23697</v>
          </cell>
        </row>
        <row r="2749">
          <cell r="A2749" t="str">
            <v>23740</v>
          </cell>
        </row>
        <row r="2750">
          <cell r="A2750" t="str">
            <v>23741</v>
          </cell>
        </row>
        <row r="2751">
          <cell r="A2751" t="str">
            <v>23756</v>
          </cell>
        </row>
        <row r="2752">
          <cell r="A2752" t="str">
            <v>23761</v>
          </cell>
        </row>
        <row r="2753">
          <cell r="A2753" t="str">
            <v>23762</v>
          </cell>
        </row>
        <row r="2754">
          <cell r="A2754" t="str">
            <v>23763</v>
          </cell>
        </row>
        <row r="2755">
          <cell r="A2755" t="str">
            <v>23764</v>
          </cell>
        </row>
        <row r="2756">
          <cell r="A2756" t="str">
            <v>23771</v>
          </cell>
        </row>
        <row r="2757">
          <cell r="A2757" t="str">
            <v>23772</v>
          </cell>
        </row>
        <row r="2758">
          <cell r="A2758" t="str">
            <v>23777</v>
          </cell>
        </row>
        <row r="2759">
          <cell r="A2759" t="str">
            <v>23778</v>
          </cell>
        </row>
        <row r="2760">
          <cell r="A2760" t="str">
            <v>23799</v>
          </cell>
        </row>
        <row r="2761">
          <cell r="A2761" t="str">
            <v>23800</v>
          </cell>
        </row>
        <row r="2762">
          <cell r="A2762" t="str">
            <v>23801</v>
          </cell>
        </row>
        <row r="2763">
          <cell r="A2763" t="str">
            <v>23802</v>
          </cell>
        </row>
        <row r="2764">
          <cell r="A2764" t="str">
            <v>23803</v>
          </cell>
        </row>
        <row r="2765">
          <cell r="A2765" t="str">
            <v>23809</v>
          </cell>
        </row>
        <row r="2766">
          <cell r="A2766" t="str">
            <v>23810</v>
          </cell>
        </row>
        <row r="2767">
          <cell r="A2767" t="str">
            <v>23811</v>
          </cell>
        </row>
        <row r="2768">
          <cell r="A2768" t="str">
            <v>23814</v>
          </cell>
        </row>
        <row r="2769">
          <cell r="A2769" t="str">
            <v>23825</v>
          </cell>
        </row>
        <row r="2770">
          <cell r="A2770" t="str">
            <v>23834</v>
          </cell>
        </row>
        <row r="2771">
          <cell r="A2771" t="str">
            <v>23835</v>
          </cell>
        </row>
        <row r="2772">
          <cell r="A2772" t="str">
            <v>23836</v>
          </cell>
        </row>
        <row r="2773">
          <cell r="A2773" t="str">
            <v>23837</v>
          </cell>
        </row>
        <row r="2774">
          <cell r="A2774" t="str">
            <v>23838</v>
          </cell>
        </row>
        <row r="2775">
          <cell r="A2775" t="str">
            <v>23839</v>
          </cell>
        </row>
        <row r="2776">
          <cell r="A2776" t="str">
            <v>23848</v>
          </cell>
        </row>
        <row r="2777">
          <cell r="A2777" t="str">
            <v>23876</v>
          </cell>
        </row>
        <row r="2778">
          <cell r="A2778" t="str">
            <v>23877</v>
          </cell>
        </row>
        <row r="2779">
          <cell r="A2779" t="str">
            <v>23914</v>
          </cell>
        </row>
        <row r="2780">
          <cell r="A2780" t="str">
            <v>23924</v>
          </cell>
        </row>
        <row r="2781">
          <cell r="A2781" t="str">
            <v>23931</v>
          </cell>
        </row>
        <row r="2782">
          <cell r="A2782" t="str">
            <v>23932</v>
          </cell>
        </row>
        <row r="2783">
          <cell r="A2783" t="str">
            <v>24007</v>
          </cell>
        </row>
        <row r="2784">
          <cell r="A2784" t="str">
            <v>24008</v>
          </cell>
        </row>
        <row r="2785">
          <cell r="A2785" t="str">
            <v>24051</v>
          </cell>
        </row>
        <row r="2786">
          <cell r="A2786" t="str">
            <v>24052</v>
          </cell>
        </row>
        <row r="2787">
          <cell r="A2787" t="str">
            <v>24075</v>
          </cell>
        </row>
        <row r="2788">
          <cell r="A2788" t="str">
            <v>24421</v>
          </cell>
        </row>
        <row r="2789">
          <cell r="A2789" t="str">
            <v>24422</v>
          </cell>
        </row>
        <row r="2790">
          <cell r="A2790" t="str">
            <v>24426</v>
          </cell>
        </row>
        <row r="2791">
          <cell r="A2791" t="str">
            <v>24427</v>
          </cell>
        </row>
        <row r="2792">
          <cell r="A2792" t="str">
            <v>24448</v>
          </cell>
        </row>
        <row r="2793">
          <cell r="A2793" t="str">
            <v>24449</v>
          </cell>
        </row>
        <row r="2794">
          <cell r="A2794" t="str">
            <v>24451</v>
          </cell>
        </row>
        <row r="2795">
          <cell r="A2795" t="str">
            <v>24452</v>
          </cell>
        </row>
        <row r="2796">
          <cell r="A2796" t="str">
            <v>24475</v>
          </cell>
        </row>
        <row r="2797">
          <cell r="A2797" t="str">
            <v>24496</v>
          </cell>
        </row>
        <row r="2798">
          <cell r="A2798" t="str">
            <v>24507</v>
          </cell>
        </row>
        <row r="2799">
          <cell r="A2799" t="str">
            <v>24520</v>
          </cell>
        </row>
        <row r="2800">
          <cell r="A2800" t="str">
            <v>24521</v>
          </cell>
        </row>
        <row r="2801">
          <cell r="A2801" t="str">
            <v>24526</v>
          </cell>
        </row>
        <row r="2802">
          <cell r="A2802" t="str">
            <v>24549</v>
          </cell>
        </row>
        <row r="2803">
          <cell r="A2803" t="str">
            <v>24550</v>
          </cell>
        </row>
        <row r="2804">
          <cell r="A2804" t="str">
            <v>24591</v>
          </cell>
        </row>
        <row r="2805">
          <cell r="A2805" t="str">
            <v>24594</v>
          </cell>
        </row>
        <row r="2806">
          <cell r="A2806" t="str">
            <v>24595</v>
          </cell>
        </row>
        <row r="2807">
          <cell r="A2807" t="str">
            <v>10516</v>
          </cell>
        </row>
        <row r="2808">
          <cell r="A2808" t="str">
            <v>10606</v>
          </cell>
        </row>
        <row r="2809">
          <cell r="A2809" t="str">
            <v>10609</v>
          </cell>
        </row>
        <row r="2810">
          <cell r="A2810" t="str">
            <v>25001</v>
          </cell>
        </row>
        <row r="2811">
          <cell r="A2811" t="str">
            <v>25023</v>
          </cell>
        </row>
        <row r="2812">
          <cell r="A2812" t="str">
            <v>25029</v>
          </cell>
        </row>
        <row r="2813">
          <cell r="A2813" t="str">
            <v>10919</v>
          </cell>
        </row>
        <row r="2814">
          <cell r="A2814" t="str">
            <v>10973</v>
          </cell>
        </row>
        <row r="2815">
          <cell r="A2815" t="str">
            <v>10974</v>
          </cell>
        </row>
        <row r="2816">
          <cell r="A2816" t="str">
            <v>11113</v>
          </cell>
        </row>
        <row r="2817">
          <cell r="A2817" t="str">
            <v>11116</v>
          </cell>
        </row>
        <row r="2818">
          <cell r="A2818" t="str">
            <v>11118</v>
          </cell>
        </row>
        <row r="2819">
          <cell r="A2819" t="str">
            <v>11119</v>
          </cell>
        </row>
        <row r="2820">
          <cell r="A2820" t="str">
            <v>11120</v>
          </cell>
        </row>
        <row r="2821">
          <cell r="A2821" t="str">
            <v>11121</v>
          </cell>
        </row>
        <row r="2822">
          <cell r="A2822" t="str">
            <v>11122</v>
          </cell>
        </row>
        <row r="2823">
          <cell r="A2823" t="str">
            <v>11123</v>
          </cell>
        </row>
        <row r="2824">
          <cell r="A2824" t="str">
            <v>11124</v>
          </cell>
        </row>
        <row r="2825">
          <cell r="A2825" t="str">
            <v>11125</v>
          </cell>
        </row>
        <row r="2826">
          <cell r="A2826" t="str">
            <v>11126</v>
          </cell>
        </row>
        <row r="2827">
          <cell r="A2827" t="str">
            <v>11137</v>
          </cell>
        </row>
        <row r="2828">
          <cell r="A2828" t="str">
            <v>11138</v>
          </cell>
        </row>
        <row r="2829">
          <cell r="A2829" t="str">
            <v>20222</v>
          </cell>
        </row>
        <row r="2830">
          <cell r="A2830" t="str">
            <v>20225</v>
          </cell>
        </row>
        <row r="2831">
          <cell r="A2831" t="str">
            <v>20226</v>
          </cell>
        </row>
        <row r="2832">
          <cell r="A2832" t="str">
            <v>20227</v>
          </cell>
        </row>
        <row r="2833">
          <cell r="A2833" t="str">
            <v>20228</v>
          </cell>
        </row>
        <row r="2834">
          <cell r="A2834" t="str">
            <v>20232</v>
          </cell>
        </row>
        <row r="2835">
          <cell r="A2835" t="str">
            <v>20233</v>
          </cell>
        </row>
        <row r="2836">
          <cell r="A2836" t="str">
            <v>20234</v>
          </cell>
        </row>
        <row r="2837">
          <cell r="A2837" t="str">
            <v>20235</v>
          </cell>
        </row>
        <row r="2838">
          <cell r="A2838" t="str">
            <v>20236</v>
          </cell>
        </row>
        <row r="2839">
          <cell r="A2839" t="str">
            <v>20251</v>
          </cell>
        </row>
        <row r="2840">
          <cell r="A2840" t="str">
            <v>20254</v>
          </cell>
        </row>
        <row r="2841">
          <cell r="A2841" t="str">
            <v>25053</v>
          </cell>
        </row>
        <row r="2842">
          <cell r="A2842" t="str">
            <v>20311</v>
          </cell>
        </row>
        <row r="2843">
          <cell r="A2843" t="str">
            <v>20321</v>
          </cell>
        </row>
        <row r="2844">
          <cell r="A2844" t="str">
            <v>20322</v>
          </cell>
        </row>
        <row r="2845">
          <cell r="A2845" t="str">
            <v>20323</v>
          </cell>
        </row>
        <row r="2846">
          <cell r="A2846" t="str">
            <v>20324</v>
          </cell>
        </row>
        <row r="2847">
          <cell r="A2847" t="str">
            <v>20325</v>
          </cell>
        </row>
        <row r="2848">
          <cell r="A2848" t="str">
            <v>20326</v>
          </cell>
        </row>
        <row r="2849">
          <cell r="A2849" t="str">
            <v>20327</v>
          </cell>
        </row>
        <row r="2850">
          <cell r="A2850" t="str">
            <v>20328</v>
          </cell>
        </row>
        <row r="2851">
          <cell r="A2851" t="str">
            <v>25055</v>
          </cell>
        </row>
        <row r="2852">
          <cell r="A2852" t="str">
            <v>10136</v>
          </cell>
        </row>
        <row r="2853">
          <cell r="A2853" t="str">
            <v>10724</v>
          </cell>
        </row>
        <row r="2854">
          <cell r="A2854" t="str">
            <v>10903</v>
          </cell>
        </row>
        <row r="2855">
          <cell r="A2855" t="str">
            <v>10904</v>
          </cell>
        </row>
        <row r="2856">
          <cell r="A2856" t="str">
            <v>20239</v>
          </cell>
        </row>
        <row r="2857">
          <cell r="A2857" t="str">
            <v>25026</v>
          </cell>
        </row>
        <row r="2858">
          <cell r="A2858" t="str">
            <v>23863</v>
          </cell>
        </row>
        <row r="2859">
          <cell r="A2859" t="str">
            <v>23865</v>
          </cell>
        </row>
        <row r="2860">
          <cell r="A2860" t="str">
            <v>23935</v>
          </cell>
        </row>
        <row r="2861">
          <cell r="A2861" t="str">
            <v>23937</v>
          </cell>
        </row>
        <row r="2862">
          <cell r="A2862" t="str">
            <v>24001</v>
          </cell>
        </row>
        <row r="2863">
          <cell r="A2863" t="str">
            <v>24010</v>
          </cell>
        </row>
        <row r="2864">
          <cell r="A2864" t="str">
            <v>25035</v>
          </cell>
        </row>
        <row r="2865">
          <cell r="A2865" t="str">
            <v>25037</v>
          </cell>
        </row>
        <row r="2866">
          <cell r="A2866" t="str">
            <v>25038</v>
          </cell>
        </row>
        <row r="2867">
          <cell r="A2867" t="str">
            <v>25039</v>
          </cell>
        </row>
        <row r="2868">
          <cell r="A2868" t="str">
            <v>24066</v>
          </cell>
        </row>
        <row r="2869">
          <cell r="A2869" t="str">
            <v>24402</v>
          </cell>
        </row>
        <row r="2870">
          <cell r="A2870" t="str">
            <v>24409</v>
          </cell>
        </row>
        <row r="2871">
          <cell r="A2871" t="str">
            <v>24432</v>
          </cell>
        </row>
        <row r="2872">
          <cell r="A2872" t="str">
            <v>24434</v>
          </cell>
        </row>
        <row r="2873">
          <cell r="A2873" t="str">
            <v>24447</v>
          </cell>
        </row>
        <row r="2874">
          <cell r="A2874" t="str">
            <v>24462</v>
          </cell>
        </row>
        <row r="2875">
          <cell r="A2875" t="str">
            <v>10926</v>
          </cell>
        </row>
        <row r="2876">
          <cell r="A2876" t="str">
            <v>10912</v>
          </cell>
        </row>
        <row r="2877">
          <cell r="A2877" t="str">
            <v>23382</v>
          </cell>
        </row>
        <row r="2878">
          <cell r="A2878" t="str">
            <v>24135</v>
          </cell>
        </row>
        <row r="2879">
          <cell r="A2879" t="str">
            <v>10339</v>
          </cell>
        </row>
        <row r="2880">
          <cell r="A2880" t="str">
            <v>10340</v>
          </cell>
        </row>
        <row r="2881">
          <cell r="A2881" t="str">
            <v>10341</v>
          </cell>
        </row>
        <row r="2882">
          <cell r="A2882" t="str">
            <v>10343</v>
          </cell>
        </row>
        <row r="2883">
          <cell r="A2883" t="str">
            <v>10344</v>
          </cell>
        </row>
        <row r="2884">
          <cell r="A2884" t="str">
            <v>11146</v>
          </cell>
        </row>
        <row r="2885">
          <cell r="A2885" t="str">
            <v>24140</v>
          </cell>
        </row>
        <row r="2886">
          <cell r="A2886" t="str">
            <v>24141</v>
          </cell>
        </row>
        <row r="2887">
          <cell r="A2887" t="str">
            <v>24155</v>
          </cell>
        </row>
        <row r="2888">
          <cell r="A2888" t="str">
            <v>24156</v>
          </cell>
        </row>
        <row r="2889">
          <cell r="A2889" t="str">
            <v>24157</v>
          </cell>
        </row>
        <row r="2890">
          <cell r="A2890" t="str">
            <v>24158</v>
          </cell>
        </row>
        <row r="2891">
          <cell r="A2891" t="str">
            <v>24159</v>
          </cell>
        </row>
        <row r="2892">
          <cell r="A2892" t="str">
            <v>24164</v>
          </cell>
        </row>
        <row r="2893">
          <cell r="A2893" t="str">
            <v>24169</v>
          </cell>
        </row>
        <row r="2894">
          <cell r="A2894" t="str">
            <v>24170</v>
          </cell>
        </row>
        <row r="2895">
          <cell r="A2895" t="str">
            <v>24171</v>
          </cell>
        </row>
        <row r="2896">
          <cell r="A2896" t="str">
            <v>23514</v>
          </cell>
        </row>
        <row r="2897">
          <cell r="A2897" t="str">
            <v>23518</v>
          </cell>
        </row>
        <row r="2898">
          <cell r="A2898" t="str">
            <v>23536</v>
          </cell>
        </row>
        <row r="2899">
          <cell r="A2899" t="str">
            <v>23537</v>
          </cell>
        </row>
        <row r="2900">
          <cell r="A2900" t="str">
            <v>23538</v>
          </cell>
        </row>
        <row r="2901">
          <cell r="A2901" t="str">
            <v>23539</v>
          </cell>
        </row>
        <row r="2902">
          <cell r="A2902" t="str">
            <v>23540</v>
          </cell>
        </row>
        <row r="2903">
          <cell r="A2903" t="str">
            <v>23541</v>
          </cell>
        </row>
        <row r="2904">
          <cell r="A2904" t="str">
            <v>23542</v>
          </cell>
        </row>
        <row r="2905">
          <cell r="A2905" t="str">
            <v>23543</v>
          </cell>
        </row>
        <row r="2906">
          <cell r="A2906" t="str">
            <v>23544</v>
          </cell>
        </row>
        <row r="2907">
          <cell r="A2907" t="str">
            <v>23643</v>
          </cell>
        </row>
        <row r="2908">
          <cell r="A2908" t="str">
            <v>23650</v>
          </cell>
        </row>
        <row r="2909">
          <cell r="A2909" t="str">
            <v>23651</v>
          </cell>
        </row>
        <row r="2910">
          <cell r="A2910" t="str">
            <v>23655</v>
          </cell>
        </row>
        <row r="2911">
          <cell r="A2911" t="str">
            <v>23656</v>
          </cell>
        </row>
        <row r="2912">
          <cell r="A2912" t="str">
            <v>23858</v>
          </cell>
        </row>
        <row r="2913">
          <cell r="A2913" t="str">
            <v>24454</v>
          </cell>
        </row>
        <row r="2914">
          <cell r="A2914" t="str">
            <v>24455</v>
          </cell>
        </row>
        <row r="2915">
          <cell r="A2915" t="str">
            <v>24456</v>
          </cell>
        </row>
        <row r="2916">
          <cell r="A2916" t="str">
            <v>24457</v>
          </cell>
        </row>
        <row r="2917">
          <cell r="A2917" t="str">
            <v>24463</v>
          </cell>
        </row>
        <row r="2918">
          <cell r="A2918" t="str">
            <v>24519</v>
          </cell>
        </row>
        <row r="2919">
          <cell r="A2919" t="str">
            <v>24522</v>
          </cell>
        </row>
        <row r="2920">
          <cell r="A2920" t="str">
            <v>24523</v>
          </cell>
        </row>
        <row r="2921">
          <cell r="A2921" t="str">
            <v>24524</v>
          </cell>
        </row>
        <row r="2922">
          <cell r="A2922" t="str">
            <v>24525</v>
          </cell>
        </row>
        <row r="2923">
          <cell r="A2923" t="str">
            <v>24527</v>
          </cell>
        </row>
        <row r="2924">
          <cell r="A2924" t="str">
            <v>24528</v>
          </cell>
        </row>
        <row r="2925">
          <cell r="A2925" t="str">
            <v>24529</v>
          </cell>
        </row>
        <row r="2926">
          <cell r="A2926" t="str">
            <v>24530</v>
          </cell>
        </row>
        <row r="2927">
          <cell r="A2927" t="str">
            <v>24534</v>
          </cell>
        </row>
        <row r="2928">
          <cell r="A2928" t="str">
            <v>24535</v>
          </cell>
        </row>
        <row r="2929">
          <cell r="A2929" t="str">
            <v>24536</v>
          </cell>
        </row>
        <row r="2930">
          <cell r="A2930" t="str">
            <v>24537</v>
          </cell>
        </row>
        <row r="2931">
          <cell r="A2931" t="str">
            <v>24538</v>
          </cell>
        </row>
        <row r="2932">
          <cell r="A2932" t="str">
            <v>24539</v>
          </cell>
        </row>
        <row r="2933">
          <cell r="A2933" t="str">
            <v>24544</v>
          </cell>
        </row>
        <row r="2934">
          <cell r="A2934" t="str">
            <v>24545</v>
          </cell>
        </row>
        <row r="2935">
          <cell r="A2935" t="str">
            <v>24546</v>
          </cell>
        </row>
        <row r="2936">
          <cell r="A2936" t="str">
            <v>11135</v>
          </cell>
        </row>
        <row r="2937">
          <cell r="A2937" t="str">
            <v>11136</v>
          </cell>
        </row>
        <row r="2938">
          <cell r="A2938" t="str">
            <v>21593</v>
          </cell>
        </row>
        <row r="2939">
          <cell r="A2939" t="str">
            <v>21594</v>
          </cell>
        </row>
        <row r="2940">
          <cell r="A2940" t="str">
            <v>21710</v>
          </cell>
        </row>
        <row r="2941">
          <cell r="A2941" t="str">
            <v>21711</v>
          </cell>
        </row>
        <row r="2942">
          <cell r="A2942" t="str">
            <v>23859</v>
          </cell>
        </row>
        <row r="2943">
          <cell r="A2943" t="str">
            <v>23861</v>
          </cell>
        </row>
        <row r="2944">
          <cell r="A2944" t="str">
            <v>23864</v>
          </cell>
        </row>
        <row r="2945">
          <cell r="A2945" t="str">
            <v>23866</v>
          </cell>
        </row>
        <row r="2946">
          <cell r="A2946" t="str">
            <v>23891</v>
          </cell>
        </row>
        <row r="2947">
          <cell r="A2947" t="str">
            <v>23892</v>
          </cell>
        </row>
        <row r="2948">
          <cell r="A2948" t="str">
            <v>23902</v>
          </cell>
        </row>
        <row r="2949">
          <cell r="A2949" t="str">
            <v>23903</v>
          </cell>
        </row>
        <row r="2950">
          <cell r="A2950" t="str">
            <v>23904</v>
          </cell>
        </row>
        <row r="2951">
          <cell r="A2951" t="str">
            <v>23905</v>
          </cell>
        </row>
        <row r="2952">
          <cell r="A2952" t="str">
            <v>23908</v>
          </cell>
        </row>
        <row r="2953">
          <cell r="A2953" t="str">
            <v>23909</v>
          </cell>
        </row>
        <row r="2954">
          <cell r="A2954" t="str">
            <v>23936</v>
          </cell>
        </row>
        <row r="2955">
          <cell r="A2955" t="str">
            <v>23938</v>
          </cell>
        </row>
        <row r="2956">
          <cell r="A2956" t="str">
            <v>23945</v>
          </cell>
        </row>
        <row r="2957">
          <cell r="A2957" t="str">
            <v>23946</v>
          </cell>
        </row>
        <row r="2958">
          <cell r="A2958" t="str">
            <v>23947</v>
          </cell>
        </row>
        <row r="2959">
          <cell r="A2959" t="str">
            <v>23948</v>
          </cell>
        </row>
        <row r="2960">
          <cell r="A2960" t="str">
            <v>23949</v>
          </cell>
        </row>
        <row r="2961">
          <cell r="A2961" t="str">
            <v>23950</v>
          </cell>
        </row>
        <row r="2962">
          <cell r="A2962" t="str">
            <v>23951</v>
          </cell>
        </row>
        <row r="2963">
          <cell r="A2963" t="str">
            <v>23963</v>
          </cell>
        </row>
        <row r="2964">
          <cell r="A2964" t="str">
            <v>23964</v>
          </cell>
        </row>
        <row r="2965">
          <cell r="A2965" t="str">
            <v>23965</v>
          </cell>
        </row>
        <row r="2966">
          <cell r="A2966" t="str">
            <v>23966</v>
          </cell>
        </row>
        <row r="2967">
          <cell r="A2967" t="str">
            <v>23967</v>
          </cell>
        </row>
        <row r="2968">
          <cell r="A2968" t="str">
            <v>23968</v>
          </cell>
        </row>
        <row r="2969">
          <cell r="A2969" t="str">
            <v>23969</v>
          </cell>
        </row>
        <row r="2970">
          <cell r="A2970" t="str">
            <v>23970</v>
          </cell>
        </row>
        <row r="2971">
          <cell r="A2971" t="str">
            <v>23971</v>
          </cell>
        </row>
        <row r="2972">
          <cell r="A2972" t="str">
            <v>23972</v>
          </cell>
        </row>
        <row r="2973">
          <cell r="A2973" t="str">
            <v>23977</v>
          </cell>
        </row>
        <row r="2974">
          <cell r="A2974" t="str">
            <v>23978</v>
          </cell>
        </row>
        <row r="2975">
          <cell r="A2975" t="str">
            <v>23979</v>
          </cell>
        </row>
        <row r="2976">
          <cell r="A2976" t="str">
            <v>23984</v>
          </cell>
        </row>
        <row r="2977">
          <cell r="A2977" t="str">
            <v>23985</v>
          </cell>
        </row>
        <row r="2978">
          <cell r="A2978" t="str">
            <v>23989</v>
          </cell>
        </row>
        <row r="2979">
          <cell r="A2979" t="str">
            <v>23990</v>
          </cell>
        </row>
        <row r="2980">
          <cell r="A2980" t="str">
            <v>23991</v>
          </cell>
        </row>
        <row r="2981">
          <cell r="A2981" t="str">
            <v>23992</v>
          </cell>
        </row>
        <row r="2982">
          <cell r="A2982" t="str">
            <v>23997</v>
          </cell>
        </row>
        <row r="2983">
          <cell r="A2983" t="str">
            <v>23998</v>
          </cell>
        </row>
        <row r="2984">
          <cell r="A2984" t="str">
            <v>23999</v>
          </cell>
        </row>
        <row r="2985">
          <cell r="A2985" t="str">
            <v>24000</v>
          </cell>
        </row>
        <row r="2986">
          <cell r="A2986" t="str">
            <v>24002</v>
          </cell>
        </row>
        <row r="2987">
          <cell r="A2987" t="str">
            <v>24009</v>
          </cell>
        </row>
        <row r="2988">
          <cell r="A2988" t="str">
            <v>24012</v>
          </cell>
        </row>
        <row r="2989">
          <cell r="A2989" t="str">
            <v>24020</v>
          </cell>
        </row>
        <row r="2990">
          <cell r="A2990" t="str">
            <v>24021</v>
          </cell>
        </row>
        <row r="2991">
          <cell r="A2991" t="str">
            <v>24029</v>
          </cell>
        </row>
        <row r="2992">
          <cell r="A2992" t="str">
            <v>24030</v>
          </cell>
        </row>
        <row r="2993">
          <cell r="A2993" t="str">
            <v>24031</v>
          </cell>
        </row>
        <row r="2994">
          <cell r="A2994" t="str">
            <v>24039</v>
          </cell>
        </row>
        <row r="2995">
          <cell r="A2995" t="str">
            <v>24040</v>
          </cell>
        </row>
        <row r="2996">
          <cell r="A2996" t="str">
            <v>24054</v>
          </cell>
        </row>
        <row r="2997">
          <cell r="A2997" t="str">
            <v>24055</v>
          </cell>
        </row>
        <row r="2998">
          <cell r="A2998" t="str">
            <v>24056</v>
          </cell>
        </row>
        <row r="2999">
          <cell r="A2999" t="str">
            <v>24058</v>
          </cell>
        </row>
        <row r="3000">
          <cell r="A3000" t="str">
            <v>24059</v>
          </cell>
        </row>
        <row r="3001">
          <cell r="A3001" t="str">
            <v>24062</v>
          </cell>
        </row>
        <row r="3002">
          <cell r="A3002" t="str">
            <v>24065</v>
          </cell>
        </row>
        <row r="3003">
          <cell r="A3003" t="str">
            <v>24087</v>
          </cell>
        </row>
        <row r="3004">
          <cell r="A3004" t="str">
            <v>24088</v>
          </cell>
        </row>
        <row r="3005">
          <cell r="A3005" t="str">
            <v>24091</v>
          </cell>
        </row>
        <row r="3006">
          <cell r="A3006" t="str">
            <v>24092</v>
          </cell>
        </row>
        <row r="3007">
          <cell r="A3007" t="str">
            <v>24093</v>
          </cell>
        </row>
        <row r="3008">
          <cell r="A3008" t="str">
            <v>24094</v>
          </cell>
        </row>
        <row r="3009">
          <cell r="A3009" t="str">
            <v>24095</v>
          </cell>
        </row>
        <row r="3010">
          <cell r="A3010" t="str">
            <v>24096</v>
          </cell>
        </row>
        <row r="3011">
          <cell r="A3011" t="str">
            <v>24406</v>
          </cell>
        </row>
        <row r="3012">
          <cell r="A3012" t="str">
            <v>24414</v>
          </cell>
        </row>
        <row r="3013">
          <cell r="A3013" t="str">
            <v>24415</v>
          </cell>
        </row>
        <row r="3014">
          <cell r="A3014" t="str">
            <v>24416</v>
          </cell>
        </row>
        <row r="3015">
          <cell r="A3015" t="str">
            <v>24417</v>
          </cell>
        </row>
        <row r="3016">
          <cell r="A3016" t="str">
            <v>24418</v>
          </cell>
        </row>
        <row r="3017">
          <cell r="A3017" t="str">
            <v>24419</v>
          </cell>
        </row>
        <row r="3018">
          <cell r="A3018" t="str">
            <v>24420</v>
          </cell>
        </row>
        <row r="3019">
          <cell r="A3019" t="str">
            <v>24423</v>
          </cell>
        </row>
        <row r="3020">
          <cell r="A3020" t="str">
            <v>24424</v>
          </cell>
        </row>
        <row r="3021">
          <cell r="A3021" t="str">
            <v>24425</v>
          </cell>
        </row>
        <row r="3022">
          <cell r="A3022" t="str">
            <v>24429</v>
          </cell>
        </row>
        <row r="3023">
          <cell r="A3023" t="str">
            <v>24430</v>
          </cell>
        </row>
        <row r="3024">
          <cell r="A3024" t="str">
            <v>24431</v>
          </cell>
        </row>
        <row r="3025">
          <cell r="A3025" t="str">
            <v>24436</v>
          </cell>
        </row>
        <row r="3026">
          <cell r="A3026" t="str">
            <v>24437</v>
          </cell>
        </row>
        <row r="3027">
          <cell r="A3027" t="str">
            <v>24440</v>
          </cell>
        </row>
        <row r="3028">
          <cell r="A3028" t="str">
            <v>24441</v>
          </cell>
        </row>
        <row r="3029">
          <cell r="A3029" t="str">
            <v>24445</v>
          </cell>
        </row>
        <row r="3030">
          <cell r="A3030" t="str">
            <v>24446</v>
          </cell>
        </row>
        <row r="3031">
          <cell r="A3031" t="str">
            <v>24450</v>
          </cell>
        </row>
        <row r="3032">
          <cell r="A3032" t="str">
            <v>24458</v>
          </cell>
        </row>
        <row r="3033">
          <cell r="A3033" t="str">
            <v>24464</v>
          </cell>
        </row>
        <row r="3034">
          <cell r="A3034" t="str">
            <v>24465</v>
          </cell>
        </row>
        <row r="3035">
          <cell r="A3035" t="str">
            <v>24467</v>
          </cell>
        </row>
        <row r="3036">
          <cell r="A3036" t="str">
            <v>24468</v>
          </cell>
        </row>
        <row r="3037">
          <cell r="A3037" t="str">
            <v>24469</v>
          </cell>
        </row>
        <row r="3038">
          <cell r="A3038" t="str">
            <v>24477</v>
          </cell>
        </row>
        <row r="3039">
          <cell r="A3039" t="str">
            <v>24482</v>
          </cell>
        </row>
        <row r="3040">
          <cell r="A3040" t="str">
            <v>24483</v>
          </cell>
        </row>
        <row r="3041">
          <cell r="A3041" t="str">
            <v>24484</v>
          </cell>
        </row>
        <row r="3042">
          <cell r="A3042" t="str">
            <v>24485</v>
          </cell>
        </row>
        <row r="3043">
          <cell r="A3043" t="str">
            <v>24486</v>
          </cell>
        </row>
        <row r="3044">
          <cell r="A3044" t="str">
            <v>24487</v>
          </cell>
        </row>
        <row r="3045">
          <cell r="A3045" t="str">
            <v>24488</v>
          </cell>
        </row>
        <row r="3046">
          <cell r="A3046" t="str">
            <v>24489</v>
          </cell>
        </row>
        <row r="3047">
          <cell r="A3047" t="str">
            <v>24490</v>
          </cell>
        </row>
        <row r="3048">
          <cell r="A3048" t="str">
            <v>24491</v>
          </cell>
        </row>
        <row r="3049">
          <cell r="A3049" t="str">
            <v>24492</v>
          </cell>
        </row>
        <row r="3050">
          <cell r="A3050" t="str">
            <v>24495</v>
          </cell>
        </row>
        <row r="3051">
          <cell r="A3051" t="str">
            <v>24499</v>
          </cell>
        </row>
        <row r="3052">
          <cell r="A3052" t="str">
            <v>24500</v>
          </cell>
        </row>
        <row r="3053">
          <cell r="A3053" t="str">
            <v>24501</v>
          </cell>
        </row>
        <row r="3054">
          <cell r="A3054" t="str">
            <v>24502</v>
          </cell>
        </row>
        <row r="3055">
          <cell r="A3055" t="str">
            <v>24503</v>
          </cell>
        </row>
        <row r="3056">
          <cell r="A3056" t="str">
            <v>24504</v>
          </cell>
        </row>
        <row r="3057">
          <cell r="A3057" t="str">
            <v>24505</v>
          </cell>
        </row>
        <row r="3058">
          <cell r="A3058" t="str">
            <v>24506</v>
          </cell>
        </row>
        <row r="3059">
          <cell r="A3059" t="str">
            <v>24508</v>
          </cell>
        </row>
        <row r="3060">
          <cell r="A3060" t="str">
            <v>24509</v>
          </cell>
        </row>
        <row r="3061">
          <cell r="A3061" t="str">
            <v>24510</v>
          </cell>
        </row>
        <row r="3062">
          <cell r="A3062" t="str">
            <v>24511</v>
          </cell>
        </row>
        <row r="3063">
          <cell r="A3063" t="str">
            <v>24516</v>
          </cell>
        </row>
        <row r="3064">
          <cell r="A3064" t="str">
            <v>24533</v>
          </cell>
        </row>
        <row r="3065">
          <cell r="A3065" t="str">
            <v>24543</v>
          </cell>
        </row>
        <row r="3066">
          <cell r="A3066" t="str">
            <v>24547</v>
          </cell>
        </row>
        <row r="3067">
          <cell r="A3067" t="str">
            <v>24551</v>
          </cell>
        </row>
        <row r="3068">
          <cell r="A3068" t="str">
            <v>24552</v>
          </cell>
        </row>
        <row r="3069">
          <cell r="A3069" t="str">
            <v>24553</v>
          </cell>
        </row>
        <row r="3070">
          <cell r="A3070" t="str">
            <v>24555</v>
          </cell>
        </row>
        <row r="3071">
          <cell r="A3071" t="str">
            <v>24556</v>
          </cell>
        </row>
        <row r="3072">
          <cell r="A3072" t="str">
            <v>24557</v>
          </cell>
        </row>
        <row r="3073">
          <cell r="A3073" t="str">
            <v>24558</v>
          </cell>
        </row>
        <row r="3074">
          <cell r="A3074" t="str">
            <v>24559</v>
          </cell>
        </row>
        <row r="3075">
          <cell r="A3075" t="str">
            <v>24566</v>
          </cell>
        </row>
        <row r="3076">
          <cell r="A3076" t="str">
            <v>24567</v>
          </cell>
        </row>
        <row r="3077">
          <cell r="A3077" t="str">
            <v>24575</v>
          </cell>
        </row>
        <row r="3078">
          <cell r="A3078" t="str">
            <v>24576</v>
          </cell>
        </row>
        <row r="3079">
          <cell r="A3079" t="str">
            <v>24577</v>
          </cell>
        </row>
        <row r="3080">
          <cell r="A3080" t="str">
            <v>24578</v>
          </cell>
        </row>
        <row r="3081">
          <cell r="A3081" t="str">
            <v>24579</v>
          </cell>
        </row>
        <row r="3082">
          <cell r="A3082" t="str">
            <v>24580</v>
          </cell>
        </row>
        <row r="3083">
          <cell r="A3083" t="str">
            <v>24584</v>
          </cell>
        </row>
        <row r="3084">
          <cell r="A3084" t="str">
            <v>24585</v>
          </cell>
        </row>
        <row r="3085">
          <cell r="A3085" t="str">
            <v>24586</v>
          </cell>
        </row>
        <row r="3086">
          <cell r="A3086" t="str">
            <v>24587</v>
          </cell>
        </row>
        <row r="3087">
          <cell r="A3087" t="str">
            <v>24588</v>
          </cell>
        </row>
        <row r="3088">
          <cell r="A3088" t="str">
            <v>24589</v>
          </cell>
        </row>
        <row r="3089">
          <cell r="A3089" t="str">
            <v>24592</v>
          </cell>
        </row>
        <row r="3090">
          <cell r="A3090" t="str">
            <v>11215</v>
          </cell>
        </row>
        <row r="3091">
          <cell r="A3091" t="str">
            <v>11295</v>
          </cell>
        </row>
        <row r="3092">
          <cell r="A3092" t="str">
            <v>11320</v>
          </cell>
        </row>
        <row r="3093">
          <cell r="A3093" t="str">
            <v>20193</v>
          </cell>
        </row>
        <row r="3094">
          <cell r="A3094" t="str">
            <v>20614</v>
          </cell>
        </row>
        <row r="3095">
          <cell r="A3095" t="str">
            <v>20617</v>
          </cell>
        </row>
        <row r="3096">
          <cell r="A3096" t="str">
            <v>25006</v>
          </cell>
        </row>
        <row r="3097">
          <cell r="A3097" t="str">
            <v>20213</v>
          </cell>
        </row>
        <row r="3098">
          <cell r="A3098" t="str">
            <v>20214</v>
          </cell>
        </row>
        <row r="3099">
          <cell r="A3099" t="str">
            <v>20215</v>
          </cell>
        </row>
        <row r="3100">
          <cell r="A3100" t="str">
            <v>20223</v>
          </cell>
        </row>
        <row r="3101">
          <cell r="A3101" t="str">
            <v>20224</v>
          </cell>
        </row>
        <row r="3102">
          <cell r="A3102" t="str">
            <v>20237</v>
          </cell>
        </row>
        <row r="3103">
          <cell r="A3103" t="str">
            <v>10163</v>
          </cell>
        </row>
        <row r="3104">
          <cell r="A3104" t="str">
            <v>10168</v>
          </cell>
        </row>
        <row r="3105">
          <cell r="A3105" t="str">
            <v>10172</v>
          </cell>
        </row>
        <row r="3106">
          <cell r="A3106" t="str">
            <v>10607</v>
          </cell>
        </row>
        <row r="3107">
          <cell r="A3107" t="str">
            <v>10608</v>
          </cell>
        </row>
        <row r="3108">
          <cell r="A3108" t="str">
            <v>10610</v>
          </cell>
        </row>
        <row r="3109">
          <cell r="A3109" t="str">
            <v>10980</v>
          </cell>
        </row>
        <row r="3110">
          <cell r="A3110" t="str">
            <v>10989</v>
          </cell>
        </row>
        <row r="3111">
          <cell r="A3111" t="str">
            <v>10994</v>
          </cell>
        </row>
        <row r="3112">
          <cell r="A3112" t="str">
            <v>11011</v>
          </cell>
        </row>
        <row r="3113">
          <cell r="A3113" t="str">
            <v>11061</v>
          </cell>
        </row>
        <row r="3114">
          <cell r="A3114" t="str">
            <v>11157</v>
          </cell>
        </row>
        <row r="3115">
          <cell r="A3115" t="str">
            <v>21047</v>
          </cell>
        </row>
        <row r="3116">
          <cell r="A3116" t="str">
            <v>21048</v>
          </cell>
        </row>
        <row r="3117">
          <cell r="A3117" t="str">
            <v>21085</v>
          </cell>
        </row>
        <row r="3118">
          <cell r="A3118" t="str">
            <v>21107</v>
          </cell>
        </row>
        <row r="3119">
          <cell r="A3119" t="str">
            <v>21115</v>
          </cell>
        </row>
        <row r="3120">
          <cell r="A3120" t="str">
            <v>21160</v>
          </cell>
        </row>
        <row r="3121">
          <cell r="A3121" t="str">
            <v>21174</v>
          </cell>
        </row>
        <row r="3122">
          <cell r="A3122" t="str">
            <v>21177</v>
          </cell>
        </row>
        <row r="3123">
          <cell r="A3123" t="str">
            <v>21178</v>
          </cell>
        </row>
        <row r="3124">
          <cell r="A3124" t="str">
            <v>21192</v>
          </cell>
        </row>
        <row r="3125">
          <cell r="A3125" t="str">
            <v>21238</v>
          </cell>
        </row>
        <row r="3126">
          <cell r="A3126" t="str">
            <v>21287</v>
          </cell>
        </row>
        <row r="3127">
          <cell r="A3127" t="str">
            <v>21312</v>
          </cell>
        </row>
        <row r="3128">
          <cell r="A3128" t="str">
            <v>21328</v>
          </cell>
        </row>
        <row r="3129">
          <cell r="A3129" t="str">
            <v>21353</v>
          </cell>
        </row>
        <row r="3130">
          <cell r="A3130" t="str">
            <v>21367</v>
          </cell>
        </row>
        <row r="3131">
          <cell r="A3131" t="str">
            <v>21369</v>
          </cell>
        </row>
        <row r="3132">
          <cell r="A3132" t="str">
            <v>21384</v>
          </cell>
        </row>
        <row r="3133">
          <cell r="A3133" t="str">
            <v>21396</v>
          </cell>
        </row>
        <row r="3134">
          <cell r="A3134" t="str">
            <v>21397</v>
          </cell>
        </row>
        <row r="3135">
          <cell r="A3135" t="str">
            <v>21427</v>
          </cell>
        </row>
        <row r="3136">
          <cell r="A3136" t="str">
            <v>21438</v>
          </cell>
        </row>
        <row r="3137">
          <cell r="A3137" t="str">
            <v>21441</v>
          </cell>
        </row>
        <row r="3138">
          <cell r="A3138" t="str">
            <v>21445</v>
          </cell>
        </row>
        <row r="3139">
          <cell r="A3139" t="str">
            <v>21450</v>
          </cell>
        </row>
        <row r="3140">
          <cell r="A3140" t="str">
            <v>21453</v>
          </cell>
        </row>
        <row r="3141">
          <cell r="A3141" t="str">
            <v>21457</v>
          </cell>
        </row>
        <row r="3142">
          <cell r="A3142" t="str">
            <v>21469</v>
          </cell>
        </row>
        <row r="3143">
          <cell r="A3143" t="str">
            <v>21475</v>
          </cell>
        </row>
        <row r="3144">
          <cell r="A3144" t="str">
            <v>21486</v>
          </cell>
        </row>
        <row r="3145">
          <cell r="A3145" t="str">
            <v>21488</v>
          </cell>
        </row>
        <row r="3146">
          <cell r="A3146" t="str">
            <v>21489</v>
          </cell>
        </row>
        <row r="3147">
          <cell r="A3147" t="str">
            <v>21537</v>
          </cell>
        </row>
        <row r="3148">
          <cell r="A3148" t="str">
            <v>21541</v>
          </cell>
        </row>
        <row r="3149">
          <cell r="A3149" t="str">
            <v>21550</v>
          </cell>
        </row>
        <row r="3150">
          <cell r="A3150" t="str">
            <v>21552</v>
          </cell>
        </row>
        <row r="3151">
          <cell r="A3151" t="str">
            <v>21595</v>
          </cell>
        </row>
        <row r="3152">
          <cell r="A3152" t="str">
            <v>21596</v>
          </cell>
        </row>
        <row r="3153">
          <cell r="A3153" t="str">
            <v>21597</v>
          </cell>
        </row>
        <row r="3154">
          <cell r="A3154" t="str">
            <v>21725</v>
          </cell>
        </row>
        <row r="3155">
          <cell r="A3155" t="str">
            <v>21729</v>
          </cell>
        </row>
        <row r="3156">
          <cell r="A3156" t="str">
            <v>21730</v>
          </cell>
        </row>
        <row r="3157">
          <cell r="A3157" t="str">
            <v>21735</v>
          </cell>
        </row>
        <row r="3158">
          <cell r="A3158" t="str">
            <v>21736</v>
          </cell>
        </row>
        <row r="3159">
          <cell r="A3159" t="str">
            <v>21739</v>
          </cell>
        </row>
        <row r="3160">
          <cell r="A3160" t="str">
            <v>21740</v>
          </cell>
        </row>
        <row r="3161">
          <cell r="A3161" t="str">
            <v>21742</v>
          </cell>
        </row>
        <row r="3162">
          <cell r="A3162" t="str">
            <v>21743</v>
          </cell>
        </row>
        <row r="3163">
          <cell r="A3163" t="str">
            <v>21744</v>
          </cell>
        </row>
        <row r="3164">
          <cell r="A3164" t="str">
            <v>23366</v>
          </cell>
        </row>
        <row r="3165">
          <cell r="A3165" t="str">
            <v>23367</v>
          </cell>
        </row>
        <row r="3166">
          <cell r="A3166" t="str">
            <v>23464</v>
          </cell>
        </row>
        <row r="3167">
          <cell r="A3167" t="str">
            <v>23545</v>
          </cell>
        </row>
        <row r="3168">
          <cell r="A3168" t="str">
            <v>23546</v>
          </cell>
        </row>
        <row r="3169">
          <cell r="A3169" t="str">
            <v>23547</v>
          </cell>
        </row>
        <row r="3170">
          <cell r="A3170" t="str">
            <v>23580</v>
          </cell>
        </row>
        <row r="3171">
          <cell r="A3171" t="str">
            <v>23581</v>
          </cell>
        </row>
        <row r="3172">
          <cell r="A3172" t="str">
            <v>23660</v>
          </cell>
        </row>
        <row r="3173">
          <cell r="A3173" t="str">
            <v>23745</v>
          </cell>
        </row>
        <row r="3174">
          <cell r="A3174" t="str">
            <v>23758</v>
          </cell>
        </row>
        <row r="3175">
          <cell r="A3175" t="str">
            <v>23760</v>
          </cell>
        </row>
        <row r="3176">
          <cell r="A3176" t="str">
            <v>23797</v>
          </cell>
        </row>
        <row r="3177">
          <cell r="A3177" t="str">
            <v>23798</v>
          </cell>
        </row>
        <row r="3178">
          <cell r="A3178" t="str">
            <v>23818</v>
          </cell>
        </row>
        <row r="3179">
          <cell r="A3179" t="str">
            <v>24106</v>
          </cell>
        </row>
        <row r="3180">
          <cell r="A3180" t="str">
            <v>24130</v>
          </cell>
        </row>
        <row r="3181">
          <cell r="A3181" t="str">
            <v>24134</v>
          </cell>
        </row>
        <row r="3182">
          <cell r="A3182" t="str">
            <v>24151</v>
          </cell>
        </row>
        <row r="3183">
          <cell r="A3183" t="str">
            <v>24152</v>
          </cell>
        </row>
        <row r="3184">
          <cell r="A3184" t="str">
            <v>24154</v>
          </cell>
        </row>
        <row r="3185">
          <cell r="A3185" t="str">
            <v>24160</v>
          </cell>
        </row>
        <row r="3186">
          <cell r="A3186" t="str">
            <v>24172</v>
          </cell>
        </row>
        <row r="3187">
          <cell r="A3187" t="str">
            <v>24173</v>
          </cell>
        </row>
        <row r="3188">
          <cell r="A3188" t="str">
            <v>24174</v>
          </cell>
        </row>
        <row r="3189">
          <cell r="A3189" t="str">
            <v>24175</v>
          </cell>
        </row>
        <row r="3190">
          <cell r="A3190" t="str">
            <v>24180</v>
          </cell>
        </row>
        <row r="3191">
          <cell r="A3191" t="str">
            <v>24183</v>
          </cell>
        </row>
        <row r="3192">
          <cell r="A3192" t="str">
            <v>24188</v>
          </cell>
        </row>
        <row r="3193">
          <cell r="A3193" t="str">
            <v>24196</v>
          </cell>
        </row>
        <row r="3194">
          <cell r="A3194" t="str">
            <v>24200</v>
          </cell>
        </row>
        <row r="3195">
          <cell r="A3195" t="str">
            <v>24201</v>
          </cell>
        </row>
        <row r="3196">
          <cell r="A3196" t="str">
            <v>24211</v>
          </cell>
        </row>
        <row r="3197">
          <cell r="A3197" t="str">
            <v>24219</v>
          </cell>
        </row>
        <row r="3198">
          <cell r="A3198" t="str">
            <v>24220</v>
          </cell>
        </row>
        <row r="3199">
          <cell r="A3199" t="str">
            <v>24221</v>
          </cell>
        </row>
        <row r="3200">
          <cell r="A3200" t="str">
            <v>24223</v>
          </cell>
        </row>
        <row r="3201">
          <cell r="A3201" t="str">
            <v>24228</v>
          </cell>
        </row>
        <row r="3202">
          <cell r="A3202" t="str">
            <v>24231</v>
          </cell>
        </row>
        <row r="3203">
          <cell r="A3203" t="str">
            <v>24232</v>
          </cell>
        </row>
        <row r="3204">
          <cell r="A3204" t="str">
            <v>24235</v>
          </cell>
        </row>
        <row r="3205">
          <cell r="A3205" t="str">
            <v>24236</v>
          </cell>
        </row>
        <row r="3206">
          <cell r="A3206" t="str">
            <v>24239</v>
          </cell>
        </row>
        <row r="3207">
          <cell r="A3207" t="str">
            <v>24240</v>
          </cell>
        </row>
        <row r="3208">
          <cell r="A3208" t="str">
            <v>24242</v>
          </cell>
        </row>
        <row r="3209">
          <cell r="A3209" t="str">
            <v>24244</v>
          </cell>
        </row>
        <row r="3210">
          <cell r="A3210" t="str">
            <v>24247</v>
          </cell>
        </row>
        <row r="3211">
          <cell r="A3211" t="str">
            <v>24248</v>
          </cell>
        </row>
        <row r="3212">
          <cell r="A3212" t="str">
            <v>24249</v>
          </cell>
        </row>
        <row r="3213">
          <cell r="A3213" t="str">
            <v>24250</v>
          </cell>
        </row>
        <row r="3214">
          <cell r="A3214" t="str">
            <v>24251</v>
          </cell>
        </row>
        <row r="3215">
          <cell r="A3215" t="str">
            <v>25005</v>
          </cell>
        </row>
        <row r="3216">
          <cell r="A3216" t="str">
            <v>25017</v>
          </cell>
        </row>
        <row r="3217">
          <cell r="A3217" t="str">
            <v>25030</v>
          </cell>
        </row>
        <row r="3218">
          <cell r="A3218" t="str">
            <v>25031</v>
          </cell>
        </row>
        <row r="3219">
          <cell r="A3219" t="str">
            <v>25033</v>
          </cell>
        </row>
        <row r="3220">
          <cell r="A3220" t="str">
            <v>25034</v>
          </cell>
        </row>
        <row r="3221">
          <cell r="A3221" t="str">
            <v>25051</v>
          </cell>
        </row>
        <row r="3222">
          <cell r="A3222" t="str">
            <v>25077</v>
          </cell>
        </row>
        <row r="3223">
          <cell r="A3223" t="str">
            <v>25099</v>
          </cell>
        </row>
        <row r="3224">
          <cell r="A3224" t="str">
            <v>25108</v>
          </cell>
        </row>
        <row r="3225">
          <cell r="A3225" t="str">
            <v>25109</v>
          </cell>
        </row>
        <row r="3226">
          <cell r="A3226" t="str">
            <v>25110</v>
          </cell>
        </row>
        <row r="3227">
          <cell r="A3227" t="str">
            <v>25111</v>
          </cell>
        </row>
        <row r="3228">
          <cell r="A3228" t="str">
            <v>25116</v>
          </cell>
        </row>
        <row r="3229">
          <cell r="A3229" t="str">
            <v>25117</v>
          </cell>
        </row>
        <row r="3230">
          <cell r="A3230" t="str">
            <v>25120</v>
          </cell>
        </row>
        <row r="3231">
          <cell r="A3231" t="str">
            <v>25121</v>
          </cell>
        </row>
        <row r="3232">
          <cell r="A3232" t="str">
            <v>25122</v>
          </cell>
        </row>
        <row r="3233">
          <cell r="A3233" t="str">
            <v>25132</v>
          </cell>
        </row>
        <row r="3234">
          <cell r="A3234" t="str">
            <v>25134</v>
          </cell>
        </row>
        <row r="3235">
          <cell r="A3235" t="str">
            <v>25200</v>
          </cell>
        </row>
        <row r="3236">
          <cell r="A3236" t="str">
            <v>25300</v>
          </cell>
        </row>
        <row r="3237">
          <cell r="A3237" t="str">
            <v>25301</v>
          </cell>
        </row>
        <row r="3238">
          <cell r="A3238" t="str">
            <v>25302</v>
          </cell>
        </row>
        <row r="3239">
          <cell r="A3239" t="str">
            <v>25303</v>
          </cell>
        </row>
        <row r="3240">
          <cell r="A3240" t="str">
            <v>25304</v>
          </cell>
        </row>
        <row r="3241">
          <cell r="A3241" t="str">
            <v>25308</v>
          </cell>
        </row>
        <row r="3242">
          <cell r="A3242" t="str">
            <v>25310</v>
          </cell>
        </row>
        <row r="3243">
          <cell r="A3243" t="str">
            <v>25311</v>
          </cell>
        </row>
        <row r="3244">
          <cell r="A3244" t="str">
            <v>25312</v>
          </cell>
        </row>
        <row r="3245">
          <cell r="A3245" t="str">
            <v>25313</v>
          </cell>
        </row>
        <row r="3246">
          <cell r="A3246" t="str">
            <v>25315</v>
          </cell>
        </row>
        <row r="3247">
          <cell r="A3247" t="str">
            <v>25316</v>
          </cell>
        </row>
        <row r="3248">
          <cell r="A3248" t="str">
            <v>25317</v>
          </cell>
        </row>
        <row r="3249">
          <cell r="A3249" t="str">
            <v>25319</v>
          </cell>
        </row>
        <row r="3250">
          <cell r="A3250" t="str">
            <v>24255</v>
          </cell>
        </row>
        <row r="3251">
          <cell r="A3251" t="str">
            <v>25324</v>
          </cell>
        </row>
        <row r="3252">
          <cell r="A3252" t="str">
            <v>24256</v>
          </cell>
        </row>
        <row r="3253">
          <cell r="A3253" t="str">
            <v>24026</v>
          </cell>
        </row>
        <row r="3254">
          <cell r="A3254" t="str">
            <v>25325</v>
          </cell>
        </row>
        <row r="3255">
          <cell r="A3255" t="str">
            <v>25326</v>
          </cell>
        </row>
        <row r="3256">
          <cell r="A3256" t="str">
            <v>25327</v>
          </cell>
        </row>
        <row r="3257">
          <cell r="A3257" t="str">
            <v>24259</v>
          </cell>
        </row>
        <row r="3258">
          <cell r="A3258" t="str">
            <v>24036</v>
          </cell>
        </row>
        <row r="3259">
          <cell r="A3259" t="str">
            <v>24260</v>
          </cell>
        </row>
        <row r="3260">
          <cell r="A3260" t="str">
            <v>25136</v>
          </cell>
        </row>
        <row r="3261">
          <cell r="A3261" t="str">
            <v>24262</v>
          </cell>
        </row>
        <row r="3262">
          <cell r="A3262" t="str">
            <v>21754</v>
          </cell>
        </row>
        <row r="3263">
          <cell r="A3263" t="str">
            <v>21755</v>
          </cell>
        </row>
        <row r="3264">
          <cell r="A3264" t="str">
            <v>24263</v>
          </cell>
        </row>
        <row r="3265">
          <cell r="A3265" t="str">
            <v>25224</v>
          </cell>
        </row>
        <row r="3266">
          <cell r="A3266" t="str">
            <v>21757</v>
          </cell>
        </row>
        <row r="3267">
          <cell r="A3267" t="str">
            <v>24197</v>
          </cell>
        </row>
        <row r="3268">
          <cell r="A3268" t="str">
            <v>24266</v>
          </cell>
        </row>
        <row r="3269">
          <cell r="A3269" t="str">
            <v>21758</v>
          </cell>
        </row>
        <row r="3270">
          <cell r="A3270" t="str">
            <v>21769</v>
          </cell>
        </row>
        <row r="3271">
          <cell r="A3271" t="str">
            <v>25328</v>
          </cell>
        </row>
        <row r="3272">
          <cell r="A3272" t="str">
            <v>24271</v>
          </cell>
        </row>
        <row r="3273">
          <cell r="A3273" t="str">
            <v>25329</v>
          </cell>
        </row>
        <row r="3274">
          <cell r="A3274" t="str">
            <v>24275</v>
          </cell>
        </row>
        <row r="3275">
          <cell r="A3275" t="str">
            <v>24276</v>
          </cell>
        </row>
        <row r="3276">
          <cell r="A3276" t="str">
            <v>24277</v>
          </cell>
        </row>
        <row r="3277">
          <cell r="A3277" t="str">
            <v>24278</v>
          </cell>
        </row>
        <row r="3278">
          <cell r="A3278" t="str">
            <v>21772</v>
          </cell>
        </row>
        <row r="3279">
          <cell r="A3279" t="str">
            <v>25331</v>
          </cell>
        </row>
        <row r="3280">
          <cell r="A3280" t="str">
            <v>25332</v>
          </cell>
        </row>
        <row r="3281">
          <cell r="A3281" t="str">
            <v>21773</v>
          </cell>
        </row>
        <row r="3282">
          <cell r="A3282" t="str">
            <v>24281</v>
          </cell>
        </row>
        <row r="3283">
          <cell r="A3283" t="str">
            <v>24282</v>
          </cell>
        </row>
        <row r="3284">
          <cell r="A3284" t="str">
            <v>25333</v>
          </cell>
        </row>
        <row r="3285">
          <cell r="A3285" t="str">
            <v>24283</v>
          </cell>
        </row>
        <row r="3286">
          <cell r="A3286" t="str">
            <v>24284</v>
          </cell>
        </row>
        <row r="3287">
          <cell r="A3287" t="str">
            <v>21774</v>
          </cell>
        </row>
        <row r="3288">
          <cell r="A3288" t="str">
            <v>24285</v>
          </cell>
        </row>
        <row r="3289">
          <cell r="A3289" t="str">
            <v>25334</v>
          </cell>
        </row>
        <row r="3290">
          <cell r="A3290" t="str">
            <v>25335</v>
          </cell>
        </row>
        <row r="3291">
          <cell r="A3291" t="str">
            <v>25336</v>
          </cell>
        </row>
        <row r="3292">
          <cell r="A3292" t="str">
            <v>25337</v>
          </cell>
        </row>
        <row r="3293">
          <cell r="A3293" t="str">
            <v>25338</v>
          </cell>
        </row>
        <row r="3294">
          <cell r="A3294" t="str">
            <v>25339</v>
          </cell>
        </row>
        <row r="3295">
          <cell r="A3295" t="str">
            <v>25340</v>
          </cell>
        </row>
        <row r="3296">
          <cell r="A3296" t="str">
            <v>24293</v>
          </cell>
        </row>
        <row r="3297">
          <cell r="A3297" t="str">
            <v>24295</v>
          </cell>
        </row>
        <row r="3298">
          <cell r="A3298" t="str">
            <v>24296</v>
          </cell>
        </row>
        <row r="3299">
          <cell r="A3299" t="str">
            <v>24297</v>
          </cell>
        </row>
        <row r="3300">
          <cell r="A3300" t="str">
            <v>24298</v>
          </cell>
        </row>
        <row r="3301">
          <cell r="A3301" t="str">
            <v>25341</v>
          </cell>
        </row>
        <row r="3302">
          <cell r="A3302" t="str">
            <v>24299</v>
          </cell>
        </row>
        <row r="3303">
          <cell r="A3303" t="str">
            <v>25342</v>
          </cell>
        </row>
        <row r="3304">
          <cell r="A3304" t="str">
            <v>21791</v>
          </cell>
        </row>
        <row r="3305">
          <cell r="A3305" t="str">
            <v>21792</v>
          </cell>
        </row>
        <row r="3306">
          <cell r="A3306" t="str">
            <v>25343</v>
          </cell>
        </row>
        <row r="3307">
          <cell r="A3307" t="str">
            <v>21793</v>
          </cell>
        </row>
        <row r="3308">
          <cell r="A3308" t="str">
            <v>21794</v>
          </cell>
        </row>
        <row r="3309">
          <cell r="A3309" t="str">
            <v>25605</v>
          </cell>
        </row>
        <row r="3310">
          <cell r="A3310" t="str">
            <v>25345</v>
          </cell>
        </row>
        <row r="3311">
          <cell r="A3311" t="str">
            <v>21795</v>
          </cell>
        </row>
        <row r="3312">
          <cell r="A3312" t="str">
            <v>25607</v>
          </cell>
        </row>
        <row r="3313">
          <cell r="A3313" t="str">
            <v>25608</v>
          </cell>
        </row>
        <row r="3314">
          <cell r="A3314" t="str">
            <v>25612</v>
          </cell>
        </row>
        <row r="3315">
          <cell r="A3315" t="str">
            <v>25615</v>
          </cell>
        </row>
        <row r="3316">
          <cell r="A3316" t="str">
            <v>25616</v>
          </cell>
        </row>
        <row r="3317">
          <cell r="A3317" t="str">
            <v>21810</v>
          </cell>
        </row>
        <row r="3318">
          <cell r="A3318" t="str">
            <v>21812</v>
          </cell>
        </row>
        <row r="3319">
          <cell r="A3319" t="str">
            <v>25348</v>
          </cell>
        </row>
        <row r="3320">
          <cell r="A3320" t="str">
            <v>25349</v>
          </cell>
        </row>
        <row r="3321">
          <cell r="A3321" t="str">
            <v>21817</v>
          </cell>
        </row>
        <row r="3322">
          <cell r="A3322" t="str">
            <v>24199</v>
          </cell>
        </row>
        <row r="3323">
          <cell r="A3323" t="str">
            <v>10913</v>
          </cell>
        </row>
        <row r="3324">
          <cell r="A3324" t="str">
            <v>10914</v>
          </cell>
        </row>
        <row r="3325">
          <cell r="A3325" t="str">
            <v>10915</v>
          </cell>
        </row>
        <row r="3326">
          <cell r="A3326" t="str">
            <v>10916</v>
          </cell>
        </row>
        <row r="3327">
          <cell r="A3327" t="str">
            <v>10917</v>
          </cell>
        </row>
        <row r="3328">
          <cell r="A3328" t="str">
            <v>10918</v>
          </cell>
        </row>
        <row r="3329">
          <cell r="A3329" t="str">
            <v>10940</v>
          </cell>
        </row>
        <row r="3330">
          <cell r="A3330" t="str">
            <v>10941</v>
          </cell>
        </row>
        <row r="3331">
          <cell r="A3331" t="str">
            <v>10955</v>
          </cell>
        </row>
        <row r="3332">
          <cell r="A3332" t="str">
            <v>10956</v>
          </cell>
        </row>
        <row r="3333">
          <cell r="A3333" t="str">
            <v>10957</v>
          </cell>
        </row>
        <row r="3334">
          <cell r="A3334" t="str">
            <v>10961</v>
          </cell>
        </row>
        <row r="3335">
          <cell r="A3335" t="str">
            <v>10998</v>
          </cell>
        </row>
        <row r="3336">
          <cell r="A3336" t="str">
            <v>10999</v>
          </cell>
        </row>
        <row r="3337">
          <cell r="A3337" t="str">
            <v>11000</v>
          </cell>
        </row>
        <row r="3338">
          <cell r="A3338" t="str">
            <v>21032</v>
          </cell>
        </row>
        <row r="3339">
          <cell r="A3339" t="str">
            <v>21033</v>
          </cell>
        </row>
        <row r="3340">
          <cell r="A3340" t="str">
            <v>11201</v>
          </cell>
        </row>
        <row r="3341">
          <cell r="A3341" t="str">
            <v>21034</v>
          </cell>
        </row>
        <row r="3342">
          <cell r="A3342" t="str">
            <v>20238</v>
          </cell>
        </row>
        <row r="3343">
          <cell r="A3343" t="str">
            <v>25018</v>
          </cell>
        </row>
        <row r="3344">
          <cell r="A3344" t="str">
            <v>25025</v>
          </cell>
        </row>
        <row r="3345">
          <cell r="A3345" t="str">
            <v>25015</v>
          </cell>
        </row>
        <row r="3346">
          <cell r="A3346" t="str">
            <v>25016</v>
          </cell>
        </row>
        <row r="3347">
          <cell r="A3347" t="str">
            <v>25036</v>
          </cell>
        </row>
        <row r="3348">
          <cell r="A3348" t="str">
            <v>10988</v>
          </cell>
        </row>
        <row r="3349">
          <cell r="A3349" t="str">
            <v>10166</v>
          </cell>
        </row>
        <row r="3350">
          <cell r="A3350" t="str">
            <v>10173</v>
          </cell>
        </row>
        <row r="3351">
          <cell r="A3351" t="str">
            <v>10248</v>
          </cell>
        </row>
        <row r="3352">
          <cell r="A3352" t="str">
            <v>10482</v>
          </cell>
        </row>
        <row r="3353">
          <cell r="A3353" t="str">
            <v>10483</v>
          </cell>
        </row>
        <row r="3354">
          <cell r="A3354" t="str">
            <v>10497</v>
          </cell>
        </row>
        <row r="3355">
          <cell r="A3355" t="str">
            <v>11128</v>
          </cell>
        </row>
        <row r="3356">
          <cell r="A3356" t="str">
            <v>11129</v>
          </cell>
        </row>
        <row r="3357">
          <cell r="A3357" t="str">
            <v>10198</v>
          </cell>
        </row>
        <row r="3358">
          <cell r="A3358" t="str">
            <v>11414</v>
          </cell>
        </row>
        <row r="3359">
          <cell r="A3359" t="str">
            <v>11428</v>
          </cell>
        </row>
        <row r="3360">
          <cell r="A3360" t="str">
            <v>11429</v>
          </cell>
        </row>
        <row r="3361">
          <cell r="A3361" t="str">
            <v>11445</v>
          </cell>
        </row>
        <row r="3362">
          <cell r="A3362" t="str">
            <v>11523</v>
          </cell>
        </row>
        <row r="3363">
          <cell r="A3363" t="str">
            <v>11525</v>
          </cell>
        </row>
        <row r="3364">
          <cell r="A3364" t="str">
            <v>11062</v>
          </cell>
        </row>
        <row r="3365">
          <cell r="A3365" t="str">
            <v>11063</v>
          </cell>
        </row>
        <row r="3366">
          <cell r="A3366" t="str">
            <v>11064</v>
          </cell>
        </row>
        <row r="3367">
          <cell r="A3367" t="str">
            <v>11065</v>
          </cell>
        </row>
        <row r="3368">
          <cell r="A3368" t="str">
            <v>11067</v>
          </cell>
        </row>
        <row r="3369">
          <cell r="A3369" t="str">
            <v>11068</v>
          </cell>
        </row>
        <row r="3370">
          <cell r="A3370" t="str">
            <v>11070</v>
          </cell>
        </row>
        <row r="3371">
          <cell r="A3371" t="str">
            <v>11073</v>
          </cell>
        </row>
        <row r="3372">
          <cell r="A3372" t="str">
            <v>11074</v>
          </cell>
        </row>
        <row r="3373">
          <cell r="A3373" t="str">
            <v>23714</v>
          </cell>
        </row>
        <row r="3374">
          <cell r="A3374" t="str">
            <v>23715</v>
          </cell>
        </row>
        <row r="3375">
          <cell r="A3375" t="str">
            <v>23719</v>
          </cell>
        </row>
        <row r="3376">
          <cell r="A3376" t="str">
            <v>23860</v>
          </cell>
        </row>
        <row r="3377">
          <cell r="A3377" t="str">
            <v>23862</v>
          </cell>
        </row>
        <row r="3378">
          <cell r="A3378" t="str">
            <v>24185</v>
          </cell>
        </row>
        <row r="3379">
          <cell r="A3379" t="str">
            <v>24186</v>
          </cell>
        </row>
        <row r="3380">
          <cell r="A3380" t="str">
            <v>24187</v>
          </cell>
        </row>
        <row r="3381">
          <cell r="A3381" t="str">
            <v>24189</v>
          </cell>
        </row>
        <row r="3382">
          <cell r="A3382" t="str">
            <v>24190</v>
          </cell>
        </row>
        <row r="3383">
          <cell r="A3383" t="str">
            <v>24191</v>
          </cell>
        </row>
        <row r="3384">
          <cell r="A3384" t="str">
            <v>24192</v>
          </cell>
        </row>
        <row r="3385">
          <cell r="A3385" t="str">
            <v>24193</v>
          </cell>
        </row>
        <row r="3386">
          <cell r="A3386" t="str">
            <v>24194</v>
          </cell>
        </row>
        <row r="3387">
          <cell r="A3387" t="str">
            <v>24195</v>
          </cell>
        </row>
        <row r="3388">
          <cell r="A3388" t="str">
            <v>24245</v>
          </cell>
        </row>
        <row r="3389">
          <cell r="A3389" t="str">
            <v>24246</v>
          </cell>
        </row>
        <row r="3390">
          <cell r="A3390" t="str">
            <v>25204</v>
          </cell>
        </row>
        <row r="3391">
          <cell r="A3391" t="str">
            <v>25205</v>
          </cell>
        </row>
        <row r="3392">
          <cell r="A3392" t="str">
            <v>25210</v>
          </cell>
        </row>
        <row r="3393">
          <cell r="A3393" t="str">
            <v>25211</v>
          </cell>
        </row>
        <row r="3394">
          <cell r="A3394" t="str">
            <v>25216</v>
          </cell>
        </row>
        <row r="3395">
          <cell r="A3395" t="str">
            <v>25220</v>
          </cell>
        </row>
        <row r="3396">
          <cell r="A3396" t="str">
            <v>25221</v>
          </cell>
        </row>
        <row r="3397">
          <cell r="A3397" t="str">
            <v>24264</v>
          </cell>
        </row>
        <row r="3398">
          <cell r="A3398" t="str">
            <v>25227</v>
          </cell>
        </row>
        <row r="3399">
          <cell r="A3399" t="str">
            <v>24267</v>
          </cell>
        </row>
        <row r="3400">
          <cell r="A3400" t="str">
            <v>25234</v>
          </cell>
        </row>
        <row r="3401">
          <cell r="A3401" t="str">
            <v>24268</v>
          </cell>
        </row>
        <row r="3402">
          <cell r="A3402" t="str">
            <v>25245</v>
          </cell>
        </row>
        <row r="3403">
          <cell r="A3403" t="str">
            <v>24280</v>
          </cell>
        </row>
        <row r="3404">
          <cell r="A3404" t="str">
            <v>25246</v>
          </cell>
        </row>
        <row r="3405">
          <cell r="A3405" t="str">
            <v>24288</v>
          </cell>
        </row>
        <row r="3406">
          <cell r="A3406" t="str">
            <v>24198</v>
          </cell>
        </row>
        <row r="3407">
          <cell r="A3407" t="str">
            <v>25251</v>
          </cell>
        </row>
        <row r="3408">
          <cell r="A3408" t="str">
            <v>25252</v>
          </cell>
        </row>
        <row r="3409">
          <cell r="A3409" t="str">
            <v>25401</v>
          </cell>
        </row>
        <row r="3410">
          <cell r="A3410" t="str">
            <v>25259</v>
          </cell>
        </row>
        <row r="3411">
          <cell r="A3411" t="str">
            <v>25611</v>
          </cell>
        </row>
        <row r="3412">
          <cell r="A3412" t="str">
            <v>25613</v>
          </cell>
        </row>
        <row r="3413">
          <cell r="A3413" t="str">
            <v>21814</v>
          </cell>
        </row>
        <row r="3414">
          <cell r="A3414" t="str">
            <v>24460</v>
          </cell>
        </row>
        <row r="3415">
          <cell r="A3415" t="str">
            <v>24461</v>
          </cell>
        </row>
        <row r="3416">
          <cell r="A3416" t="str">
            <v>11283</v>
          </cell>
        </row>
        <row r="3417">
          <cell r="A3417" t="str">
            <v>11285</v>
          </cell>
        </row>
        <row r="3418">
          <cell r="A3418" t="str">
            <v>11292</v>
          </cell>
        </row>
        <row r="3419">
          <cell r="A3419" t="str">
            <v>11307</v>
          </cell>
        </row>
        <row r="3420">
          <cell r="A3420" t="str">
            <v>11339</v>
          </cell>
        </row>
        <row r="3421">
          <cell r="A3421" t="str">
            <v>20332</v>
          </cell>
        </row>
        <row r="3422">
          <cell r="A3422" t="str">
            <v>10224</v>
          </cell>
        </row>
        <row r="3423">
          <cell r="A3423" t="str">
            <v>10234</v>
          </cell>
        </row>
        <row r="3424">
          <cell r="A3424" t="str">
            <v>10440</v>
          </cell>
        </row>
        <row r="3425">
          <cell r="A3425" t="str">
            <v>10498</v>
          </cell>
        </row>
        <row r="3426">
          <cell r="A3426" t="str">
            <v>11325</v>
          </cell>
        </row>
        <row r="3427">
          <cell r="A3427" t="str">
            <v>11342</v>
          </cell>
        </row>
        <row r="3428">
          <cell r="A3428" t="str">
            <v>11343</v>
          </cell>
        </row>
        <row r="3429">
          <cell r="A3429" t="str">
            <v>10179</v>
          </cell>
        </row>
        <row r="3430">
          <cell r="A3430" t="str">
            <v>10192</v>
          </cell>
        </row>
        <row r="3431">
          <cell r="A3431" t="str">
            <v>10191</v>
          </cell>
        </row>
        <row r="3432">
          <cell r="A3432" t="str">
            <v>10195</v>
          </cell>
        </row>
        <row r="3433">
          <cell r="A3433" t="str">
            <v>11505</v>
          </cell>
        </row>
        <row r="3434">
          <cell r="A3434" t="str">
            <v>11511</v>
          </cell>
        </row>
        <row r="3435">
          <cell r="A3435" t="str">
            <v>11433</v>
          </cell>
        </row>
        <row r="3436">
          <cell r="A3436" t="str">
            <v>11522</v>
          </cell>
        </row>
        <row r="3437">
          <cell r="A3437" t="str">
            <v>11444</v>
          </cell>
        </row>
        <row r="3438">
          <cell r="A3438" t="str">
            <v>11529</v>
          </cell>
        </row>
        <row r="3439">
          <cell r="A3439" t="str">
            <v>10942</v>
          </cell>
        </row>
        <row r="3440">
          <cell r="A3440" t="str">
            <v>11206</v>
          </cell>
        </row>
        <row r="3441">
          <cell r="A3441" t="str">
            <v>20618</v>
          </cell>
        </row>
        <row r="3442">
          <cell r="A3442" t="str">
            <v>25021</v>
          </cell>
        </row>
        <row r="3443">
          <cell r="A3443" t="str">
            <v>11020</v>
          </cell>
        </row>
        <row r="3444">
          <cell r="A3444" t="str">
            <v>20250</v>
          </cell>
        </row>
        <row r="3445">
          <cell r="A3445" t="str">
            <v>11217</v>
          </cell>
        </row>
        <row r="3446">
          <cell r="A3446" t="str">
            <v>11218</v>
          </cell>
        </row>
        <row r="3447">
          <cell r="A3447" t="str">
            <v>11224</v>
          </cell>
        </row>
        <row r="3448">
          <cell r="A3448" t="str">
            <v>11227</v>
          </cell>
        </row>
        <row r="3449">
          <cell r="A3449" t="str">
            <v>11340</v>
          </cell>
        </row>
        <row r="3450">
          <cell r="A3450" t="str">
            <v>10748</v>
          </cell>
        </row>
        <row r="3451">
          <cell r="A3451" t="str">
            <v>10982</v>
          </cell>
        </row>
        <row r="3452">
          <cell r="A3452" t="str">
            <v>10995</v>
          </cell>
        </row>
        <row r="3453">
          <cell r="A3453" t="str">
            <v>11323</v>
          </cell>
        </row>
        <row r="3454">
          <cell r="A3454" t="str">
            <v>11256</v>
          </cell>
        </row>
        <row r="3455">
          <cell r="A3455" t="str">
            <v>11268</v>
          </cell>
        </row>
        <row r="3456">
          <cell r="A3456" t="str">
            <v>11274</v>
          </cell>
        </row>
        <row r="3457">
          <cell r="A3457" t="str">
            <v>20231</v>
          </cell>
        </row>
        <row r="3458">
          <cell r="A3458" t="str">
            <v>11330</v>
          </cell>
        </row>
        <row r="3459">
          <cell r="A3459" t="str">
            <v>11332</v>
          </cell>
        </row>
        <row r="3460">
          <cell r="A3460" t="str">
            <v>24042</v>
          </cell>
        </row>
        <row r="3461">
          <cell r="A3461" t="str">
            <v>24043</v>
          </cell>
        </row>
        <row r="3462">
          <cell r="A3462" t="str">
            <v>24044</v>
          </cell>
        </row>
        <row r="3463">
          <cell r="A3463" t="str">
            <v>24045</v>
          </cell>
        </row>
        <row r="3464">
          <cell r="A3464" t="str">
            <v>24046</v>
          </cell>
        </row>
        <row r="3465">
          <cell r="A3465" t="str">
            <v>24069</v>
          </cell>
        </row>
        <row r="3466">
          <cell r="A3466" t="str">
            <v>24070</v>
          </cell>
        </row>
        <row r="3467">
          <cell r="A3467" t="str">
            <v>11432</v>
          </cell>
        </row>
        <row r="3468">
          <cell r="A3468" t="str">
            <v>11436</v>
          </cell>
        </row>
        <row r="3469">
          <cell r="A3469" t="str">
            <v>11437</v>
          </cell>
        </row>
        <row r="3470">
          <cell r="A3470" t="str">
            <v>11442</v>
          </cell>
        </row>
        <row r="3471">
          <cell r="A3471" t="str">
            <v>11443</v>
          </cell>
        </row>
        <row r="3472">
          <cell r="A3472" t="str">
            <v>11447</v>
          </cell>
        </row>
        <row r="3473">
          <cell r="A3473" t="str">
            <v>11448</v>
          </cell>
        </row>
        <row r="3474">
          <cell r="A3474" t="str">
            <v>11335</v>
          </cell>
        </row>
        <row r="3475">
          <cell r="A3475" t="str">
            <v>10342</v>
          </cell>
        </row>
        <row r="3476">
          <cell r="A3476" t="str">
            <v>10345</v>
          </cell>
        </row>
        <row r="3477">
          <cell r="A3477" t="str">
            <v>10346</v>
          </cell>
        </row>
        <row r="3478">
          <cell r="A3478" t="str">
            <v>11165</v>
          </cell>
        </row>
        <row r="3479">
          <cell r="A3479" t="str">
            <v>11166</v>
          </cell>
        </row>
        <row r="3480">
          <cell r="A3480" t="str">
            <v>24286</v>
          </cell>
        </row>
        <row r="3481">
          <cell r="A3481" t="str">
            <v>24287</v>
          </cell>
        </row>
        <row r="3482">
          <cell r="A3482" t="str">
            <v>24290</v>
          </cell>
        </row>
        <row r="3483">
          <cell r="A3483" t="str">
            <v>24291</v>
          </cell>
        </row>
        <row r="3484">
          <cell r="A3484" t="str">
            <v>10347</v>
          </cell>
        </row>
        <row r="3485">
          <cell r="A3485" t="str">
            <v>10348</v>
          </cell>
        </row>
        <row r="3486">
          <cell r="A3486" t="str">
            <v>11180</v>
          </cell>
        </row>
        <row r="3487">
          <cell r="A3487" t="str">
            <v>11181</v>
          </cell>
        </row>
        <row r="3488">
          <cell r="A3488" t="str">
            <v>11186</v>
          </cell>
        </row>
        <row r="3489">
          <cell r="A3489" t="str">
            <v>11341</v>
          </cell>
        </row>
        <row r="3490">
          <cell r="A3490" t="str">
            <v>24453</v>
          </cell>
        </row>
        <row r="3491">
          <cell r="A3491" t="str">
            <v>11345</v>
          </cell>
        </row>
        <row r="3492">
          <cell r="A3492" t="str">
            <v>11344</v>
          </cell>
        </row>
        <row r="3493">
          <cell r="A3493" t="str">
            <v>11351</v>
          </cell>
        </row>
        <row r="3494">
          <cell r="A3494" t="str">
            <v>11347</v>
          </cell>
        </row>
        <row r="3495">
          <cell r="A3495" t="str">
            <v>11348</v>
          </cell>
        </row>
        <row r="3496">
          <cell r="A3496" t="str">
            <v>24470</v>
          </cell>
        </row>
        <row r="3497">
          <cell r="A3497" t="str">
            <v>24471</v>
          </cell>
        </row>
        <row r="3498">
          <cell r="A3498" t="str">
            <v>24472</v>
          </cell>
        </row>
        <row r="3499">
          <cell r="A3499" t="str">
            <v>24473</v>
          </cell>
        </row>
        <row r="3500">
          <cell r="A3500" t="str">
            <v>24478</v>
          </cell>
        </row>
        <row r="3501">
          <cell r="A3501" t="str">
            <v>24479</v>
          </cell>
        </row>
        <row r="3502">
          <cell r="A3502" t="str">
            <v>24480</v>
          </cell>
        </row>
        <row r="3503">
          <cell r="A3503" t="str">
            <v>24582</v>
          </cell>
        </row>
        <row r="3504">
          <cell r="A3504" t="str">
            <v>11361</v>
          </cell>
        </row>
        <row r="3505">
          <cell r="A3505" t="str">
            <v>11526</v>
          </cell>
        </row>
      </sheetData>
      <sheetData sheetId="2"/>
      <sheetData sheetId="3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NL"/>
      <sheetName val="経理帳票"/>
      <sheetName val="予実"/>
      <sheetName val="表"/>
      <sheetName val="固定資産"/>
      <sheetName val="報告書"/>
      <sheetName val="Module1"/>
    </sheetNames>
    <sheetDataSet>
      <sheetData sheetId="0" refreshError="1"/>
      <sheetData sheetId="1" refreshError="1">
        <row r="4">
          <cell r="B4" t="str">
            <v>Cash &amp; Cash Equivalents</v>
          </cell>
        </row>
        <row r="5">
          <cell r="B5" t="str">
            <v>Deposit</v>
          </cell>
        </row>
        <row r="6">
          <cell r="B6" t="str">
            <v>Trade Receivable</v>
          </cell>
        </row>
        <row r="7">
          <cell r="B7" t="str">
            <v>Marketable Securities</v>
          </cell>
        </row>
        <row r="8">
          <cell r="B8" t="str">
            <v>Finished Goods</v>
          </cell>
        </row>
        <row r="9">
          <cell r="B9" t="str">
            <v>Work in Process</v>
          </cell>
        </row>
        <row r="10">
          <cell r="B10" t="str">
            <v>Raw Materials</v>
          </cell>
        </row>
        <row r="11">
          <cell r="B11" t="str">
            <v>Other Inventories</v>
          </cell>
        </row>
        <row r="12">
          <cell r="B12" t="str">
            <v>Short-term Loan Receivable</v>
          </cell>
        </row>
        <row r="13">
          <cell r="B13" t="str">
            <v>Account Receivable</v>
          </cell>
        </row>
        <row r="14">
          <cell r="B14" t="str">
            <v>Suspense Payment</v>
          </cell>
        </row>
        <row r="15">
          <cell r="B15" t="str">
            <v>Prepaid Sales Tax</v>
          </cell>
        </row>
        <row r="16">
          <cell r="B16" t="str">
            <v>Other  Current Assets</v>
          </cell>
        </row>
        <row r="17">
          <cell r="B17" t="str">
            <v>Allowance for Bad Debts</v>
          </cell>
        </row>
        <row r="18">
          <cell r="B18" t="str">
            <v>Allowance for Disposed Goods</v>
          </cell>
        </row>
        <row r="19">
          <cell r="B19" t="str">
            <v>Building</v>
          </cell>
        </row>
        <row r="20">
          <cell r="B20" t="str">
            <v>Structure</v>
          </cell>
        </row>
        <row r="21">
          <cell r="B21" t="str">
            <v>Machinaery</v>
          </cell>
        </row>
        <row r="22">
          <cell r="B22" t="str">
            <v>Office Equipment</v>
          </cell>
        </row>
        <row r="23">
          <cell r="B23" t="str">
            <v>Furniture and fixtures</v>
          </cell>
        </row>
        <row r="24">
          <cell r="B24" t="str">
            <v>Computer</v>
          </cell>
        </row>
        <row r="25">
          <cell r="B25" t="str">
            <v>Land</v>
          </cell>
        </row>
        <row r="26">
          <cell r="B26" t="str">
            <v>Other Tangible Assets</v>
          </cell>
        </row>
        <row r="27">
          <cell r="B27" t="str">
            <v>Licenses</v>
          </cell>
        </row>
        <row r="28">
          <cell r="B28" t="str">
            <v>Other Intangible Assets</v>
          </cell>
        </row>
        <row r="29">
          <cell r="B29" t="str">
            <v>Invested Securities</v>
          </cell>
        </row>
        <row r="30">
          <cell r="B30" t="str">
            <v>Long-term Prepaid Expense</v>
          </cell>
        </row>
        <row r="31">
          <cell r="B31" t="str">
            <v>Others Investments</v>
          </cell>
        </row>
        <row r="32">
          <cell r="B32" t="str">
            <v>Allowance for Depreciation</v>
          </cell>
        </row>
        <row r="33">
          <cell r="B33" t="str">
            <v>Preliminary expenses</v>
          </cell>
        </row>
        <row r="34">
          <cell r="B34" t="str">
            <v>Deffered Assets</v>
          </cell>
        </row>
        <row r="35">
          <cell r="B35" t="str">
            <v>Amount due to holding company</v>
          </cell>
        </row>
        <row r="36">
          <cell r="B36" t="str">
            <v>Short-term Loan</v>
          </cell>
        </row>
        <row r="37">
          <cell r="B37" t="str">
            <v>Accounts Payable</v>
          </cell>
        </row>
        <row r="38">
          <cell r="B38" t="str">
            <v>Temporary Money Received</v>
          </cell>
        </row>
        <row r="39">
          <cell r="B39" t="str">
            <v>Accrued Expense</v>
          </cell>
        </row>
        <row r="40">
          <cell r="B40" t="str">
            <v>Suspense Receipt</v>
          </cell>
        </row>
        <row r="41">
          <cell r="B41" t="str">
            <v>Accrued Sales Tax</v>
          </cell>
        </row>
        <row r="42">
          <cell r="B42" t="str">
            <v>Other  Current Liabilities</v>
          </cell>
        </row>
        <row r="43">
          <cell r="B43" t="str">
            <v>Reserve for Loss on Goods Unsold</v>
          </cell>
        </row>
        <row r="44">
          <cell r="B44" t="str">
            <v>Reserve for Bonus</v>
          </cell>
        </row>
        <row r="45">
          <cell r="B45" t="str">
            <v>Other Reserves</v>
          </cell>
        </row>
        <row r="46">
          <cell r="B46" t="str">
            <v>Long-term Loan</v>
          </cell>
        </row>
        <row r="47">
          <cell r="B47" t="str">
            <v>Deposit Received</v>
          </cell>
        </row>
        <row r="48">
          <cell r="B48" t="str">
            <v>Reserve for Retirement Allowance</v>
          </cell>
        </row>
        <row r="49">
          <cell r="B49" t="str">
            <v>Other Fixed Liabilities</v>
          </cell>
        </row>
        <row r="50">
          <cell r="B50" t="str">
            <v>Capital</v>
          </cell>
        </row>
        <row r="51">
          <cell r="B51" t="str">
            <v>Additional Paid-in Capital</v>
          </cell>
        </row>
        <row r="52">
          <cell r="B52" t="str">
            <v>Retained Earnings</v>
          </cell>
        </row>
        <row r="53">
          <cell r="B53" t="str">
            <v>Current Net Income</v>
          </cell>
        </row>
        <row r="56">
          <cell r="B56" t="str">
            <v>Gross Sales</v>
          </cell>
        </row>
        <row r="57">
          <cell r="B57" t="str">
            <v>Sales Returns</v>
          </cell>
        </row>
        <row r="58">
          <cell r="B58" t="str">
            <v>Sales Discounts</v>
          </cell>
        </row>
        <row r="59">
          <cell r="B59" t="str">
            <v>Cost of Goods</v>
          </cell>
        </row>
        <row r="60">
          <cell r="B60" t="str">
            <v>Sales Commission</v>
          </cell>
        </row>
        <row r="61">
          <cell r="B61" t="str">
            <v>Sales Promotional Supplies</v>
          </cell>
        </row>
        <row r="62">
          <cell r="B62" t="str">
            <v>Samples</v>
          </cell>
        </row>
        <row r="63">
          <cell r="B63" t="str">
            <v>Advertisement Expenses</v>
          </cell>
        </row>
        <row r="64">
          <cell r="B64" t="str">
            <v>Packing Materials</v>
          </cell>
        </row>
        <row r="65">
          <cell r="B65" t="str">
            <v>Delivery Expenses</v>
          </cell>
        </row>
        <row r="66">
          <cell r="B66" t="str">
            <v>Telephone &amp; Postage</v>
          </cell>
        </row>
        <row r="67">
          <cell r="B67" t="str">
            <v>Travel</v>
          </cell>
        </row>
        <row r="68">
          <cell r="B68" t="str">
            <v>Entertainment Expenses</v>
          </cell>
        </row>
        <row r="69">
          <cell r="B69" t="str">
            <v>Salaries</v>
          </cell>
        </row>
        <row r="70">
          <cell r="B70" t="str">
            <v>Bonus</v>
          </cell>
        </row>
        <row r="71">
          <cell r="B71" t="str">
            <v>Employee Benefit</v>
          </cell>
        </row>
        <row r="72">
          <cell r="B72" t="str">
            <v>Other Employee Expenses</v>
          </cell>
        </row>
        <row r="73">
          <cell r="B73" t="str">
            <v>Taxes &amp; Licenses</v>
          </cell>
        </row>
        <row r="74">
          <cell r="B74" t="str">
            <v>Rent and building management fees</v>
          </cell>
        </row>
        <row r="75">
          <cell r="B75" t="str">
            <v>Depreciation of fixed assets</v>
          </cell>
        </row>
        <row r="76">
          <cell r="B76" t="str">
            <v>Preliminary expenses written off</v>
          </cell>
        </row>
        <row r="77">
          <cell r="B77" t="str">
            <v>Supplies</v>
          </cell>
        </row>
        <row r="78">
          <cell r="B78" t="str">
            <v>Printing and stationery</v>
          </cell>
        </row>
        <row r="79">
          <cell r="B79" t="str">
            <v>Repairs</v>
          </cell>
        </row>
        <row r="80">
          <cell r="B80" t="str">
            <v>Legal and Professional fees</v>
          </cell>
        </row>
        <row r="81">
          <cell r="B81" t="str">
            <v>Bank Charges</v>
          </cell>
        </row>
        <row r="82">
          <cell r="B82" t="str">
            <v>Business registration fee</v>
          </cell>
        </row>
        <row r="83">
          <cell r="B83" t="str">
            <v>Audit Fee</v>
          </cell>
        </row>
        <row r="84">
          <cell r="B84" t="str">
            <v>Utilities</v>
          </cell>
        </row>
        <row r="85">
          <cell r="B85" t="str">
            <v>Insurance</v>
          </cell>
        </row>
        <row r="86">
          <cell r="B86" t="str">
            <v>Donation</v>
          </cell>
        </row>
        <row r="87">
          <cell r="B87" t="str">
            <v>Dues</v>
          </cell>
        </row>
        <row r="88">
          <cell r="B88" t="str">
            <v>Sundry expenses</v>
          </cell>
        </row>
        <row r="89">
          <cell r="B89" t="str">
            <v>Interest paid</v>
          </cell>
        </row>
        <row r="90">
          <cell r="B90" t="str">
            <v>Other Administrative Expenses</v>
          </cell>
        </row>
        <row r="91">
          <cell r="B91" t="str">
            <v>Interest Income</v>
          </cell>
        </row>
        <row r="92">
          <cell r="B92" t="str">
            <v>Gain from Exchange Rate</v>
          </cell>
        </row>
        <row r="93">
          <cell r="B93" t="str">
            <v>Other income</v>
          </cell>
        </row>
        <row r="94">
          <cell r="B94" t="str">
            <v>Loss from Exchange Rate</v>
          </cell>
        </row>
        <row r="95">
          <cell r="B95" t="str">
            <v>Other loss</v>
          </cell>
        </row>
      </sheetData>
      <sheetData sheetId="2" refreshError="1"/>
      <sheetData sheetId="3" refreshError="1">
        <row r="4">
          <cell r="C4">
            <v>15461.279999999999</v>
          </cell>
          <cell r="D4">
            <v>107069.20999999999</v>
          </cell>
          <cell r="E4">
            <v>60879.54</v>
          </cell>
          <cell r="F4">
            <v>3487943.34</v>
          </cell>
          <cell r="G4">
            <v>4045760.74</v>
          </cell>
          <cell r="H4">
            <v>853820.07</v>
          </cell>
          <cell r="I4">
            <v>2799339.43</v>
          </cell>
          <cell r="J4">
            <v>2385417.66</v>
          </cell>
          <cell r="K4">
            <v>4355708.4584800005</v>
          </cell>
          <cell r="L4">
            <v>3867741.6</v>
          </cell>
          <cell r="M4">
            <v>1795094.81</v>
          </cell>
        </row>
        <row r="8">
          <cell r="C8">
            <v>76750</v>
          </cell>
          <cell r="D8">
            <v>115125</v>
          </cell>
          <cell r="E8">
            <v>163375</v>
          </cell>
          <cell r="F8">
            <v>1905625</v>
          </cell>
          <cell r="G8">
            <v>3563875</v>
          </cell>
          <cell r="H8">
            <v>4043750</v>
          </cell>
          <cell r="I8">
            <v>3823937.5</v>
          </cell>
          <cell r="J8">
            <v>4919937.5</v>
          </cell>
          <cell r="K8">
            <v>2900500</v>
          </cell>
          <cell r="L8">
            <v>4828937.5</v>
          </cell>
          <cell r="M8">
            <v>4112062.5</v>
          </cell>
          <cell r="N8">
            <v>3617062.5</v>
          </cell>
        </row>
        <row r="10">
          <cell r="C10">
            <v>2372.8799999999992</v>
          </cell>
          <cell r="D10">
            <v>21456.409999999989</v>
          </cell>
          <cell r="E10">
            <v>12238.739999999998</v>
          </cell>
          <cell r="F10">
            <v>1531223.5699999998</v>
          </cell>
          <cell r="G10">
            <v>1694908.27</v>
          </cell>
          <cell r="H10">
            <v>404267.24999999994</v>
          </cell>
          <cell r="I10">
            <v>1326785.5510000004</v>
          </cell>
          <cell r="J10">
            <v>1001173.2100000002</v>
          </cell>
          <cell r="K10">
            <v>1712676.8879519999</v>
          </cell>
          <cell r="L10">
            <v>1425782.4500000002</v>
          </cell>
          <cell r="M10">
            <v>661317.43999999994</v>
          </cell>
        </row>
        <row r="14">
          <cell r="C14">
            <v>6562.5</v>
          </cell>
          <cell r="D14">
            <v>9812.5</v>
          </cell>
          <cell r="E14">
            <v>13875</v>
          </cell>
          <cell r="F14">
            <v>826312.5</v>
          </cell>
          <cell r="G14">
            <v>1534250</v>
          </cell>
          <cell r="H14">
            <v>1794375</v>
          </cell>
          <cell r="I14">
            <v>1644625</v>
          </cell>
          <cell r="J14">
            <v>2402375</v>
          </cell>
          <cell r="K14">
            <v>1227312.5</v>
          </cell>
          <cell r="L14">
            <v>2559125</v>
          </cell>
          <cell r="M14">
            <v>2112187.5</v>
          </cell>
          <cell r="N14">
            <v>1742875</v>
          </cell>
        </row>
        <row r="16">
          <cell r="C16">
            <v>-70014.76999999999</v>
          </cell>
          <cell r="D16">
            <v>-2672.7900000000081</v>
          </cell>
          <cell r="E16">
            <v>-44082.310000000005</v>
          </cell>
          <cell r="F16">
            <v>1260444.1599999997</v>
          </cell>
          <cell r="G16">
            <v>1166836.98</v>
          </cell>
          <cell r="H16">
            <v>-475396.35000000003</v>
          </cell>
          <cell r="I16">
            <v>583661.96100000036</v>
          </cell>
          <cell r="J16">
            <v>17039.794500000226</v>
          </cell>
          <cell r="K16">
            <v>847323.54795199982</v>
          </cell>
          <cell r="L16">
            <v>-620162.13091312465</v>
          </cell>
          <cell r="M16">
            <v>-1103151.44</v>
          </cell>
          <cell r="N16">
            <v>-1585628.934688</v>
          </cell>
        </row>
        <row r="20">
          <cell r="C20">
            <v>-45125</v>
          </cell>
          <cell r="D20">
            <v>-36875</v>
          </cell>
          <cell r="E20">
            <v>-35859.375</v>
          </cell>
          <cell r="F20">
            <v>-81125</v>
          </cell>
          <cell r="G20">
            <v>-45062.5</v>
          </cell>
          <cell r="H20">
            <v>212015.625</v>
          </cell>
          <cell r="I20">
            <v>-59687.5</v>
          </cell>
          <cell r="J20">
            <v>166812.5</v>
          </cell>
          <cell r="K20">
            <v>-11296.875</v>
          </cell>
          <cell r="L20">
            <v>136062.5</v>
          </cell>
          <cell r="M20">
            <v>1625</v>
          </cell>
          <cell r="N20">
            <v>124140.625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PL"/>
      <sheetName val="PL (2)"/>
      <sheetName val="CF"/>
      <sheetName val="COG"/>
      <sheetName val="Comm Exp"/>
      <sheetName val="Comm Exp (2)"/>
      <sheetName val="Fixed Assets"/>
      <sheetName val="Lease"/>
    </sheetNames>
    <sheetDataSet>
      <sheetData sheetId="0"/>
      <sheetData sheetId="1">
        <row r="7">
          <cell r="B7" t="str">
            <v xml:space="preserve">Current Month </v>
          </cell>
        </row>
        <row r="8">
          <cell r="C8" t="str">
            <v>KHI</v>
          </cell>
          <cell r="D8" t="str">
            <v>KHL</v>
          </cell>
          <cell r="E8" t="str">
            <v>Total</v>
          </cell>
        </row>
        <row r="9">
          <cell r="B9" t="str">
            <v>Account</v>
          </cell>
          <cell r="C9" t="str">
            <v>Actual</v>
          </cell>
          <cell r="D9" t="str">
            <v>Actual</v>
          </cell>
          <cell r="E9" t="str">
            <v>Actual</v>
          </cell>
          <cell r="F9" t="str">
            <v>Budget</v>
          </cell>
          <cell r="G9" t="str">
            <v>Pri.Yr.</v>
          </cell>
        </row>
        <row r="11">
          <cell r="B11" t="str">
            <v>Gross Sales</v>
          </cell>
          <cell r="D11">
            <v>698832</v>
          </cell>
          <cell r="E11">
            <v>698832</v>
          </cell>
          <cell r="F11">
            <v>314000</v>
          </cell>
          <cell r="G11">
            <v>245589</v>
          </cell>
        </row>
        <row r="12">
          <cell r="B12" t="str">
            <v>Sales Returns</v>
          </cell>
          <cell r="D12">
            <v>1402</v>
          </cell>
          <cell r="E12">
            <v>1402</v>
          </cell>
          <cell r="F12">
            <v>6000</v>
          </cell>
          <cell r="G12">
            <v>-4039</v>
          </cell>
        </row>
        <row r="13">
          <cell r="B13" t="str">
            <v>Sales Discounts</v>
          </cell>
          <cell r="D13">
            <v>14207</v>
          </cell>
          <cell r="E13">
            <v>14207</v>
          </cell>
          <cell r="F13">
            <v>6000</v>
          </cell>
          <cell r="G13">
            <v>4966</v>
          </cell>
        </row>
        <row r="14">
          <cell r="B14" t="str">
            <v>Net Sales</v>
          </cell>
          <cell r="C14">
            <v>0</v>
          </cell>
          <cell r="D14">
            <v>683223</v>
          </cell>
          <cell r="E14">
            <v>683223</v>
          </cell>
          <cell r="F14">
            <v>302000</v>
          </cell>
          <cell r="G14">
            <v>244662</v>
          </cell>
        </row>
        <row r="16">
          <cell r="B16" t="str">
            <v>Beginning Balance of Inventory</v>
          </cell>
          <cell r="D16">
            <v>815487</v>
          </cell>
          <cell r="E16">
            <v>815487</v>
          </cell>
          <cell r="F16">
            <v>382000</v>
          </cell>
          <cell r="G16">
            <v>345171</v>
          </cell>
        </row>
        <row r="17">
          <cell r="B17" t="str">
            <v>Cost of Goods</v>
          </cell>
          <cell r="C17">
            <v>0</v>
          </cell>
          <cell r="D17">
            <v>467219</v>
          </cell>
          <cell r="E17">
            <v>467219</v>
          </cell>
          <cell r="F17">
            <v>115000</v>
          </cell>
          <cell r="G17">
            <v>98310</v>
          </cell>
        </row>
        <row r="18">
          <cell r="B18" t="str">
            <v>Transfer to Other Accounts</v>
          </cell>
          <cell r="D18">
            <v>536</v>
          </cell>
          <cell r="E18">
            <v>536</v>
          </cell>
          <cell r="F18">
            <v>3000</v>
          </cell>
          <cell r="G18">
            <v>101</v>
          </cell>
        </row>
        <row r="19">
          <cell r="B19" t="str">
            <v>Ending Balance of Inventory</v>
          </cell>
          <cell r="D19">
            <v>1065778</v>
          </cell>
          <cell r="E19">
            <v>1065778</v>
          </cell>
          <cell r="F19">
            <v>400000</v>
          </cell>
          <cell r="G19">
            <v>362130</v>
          </cell>
        </row>
        <row r="21">
          <cell r="B21" t="str">
            <v>Transfer to Other Accounts</v>
          </cell>
        </row>
        <row r="23">
          <cell r="B23" t="str">
            <v>Cost of Goods Sold</v>
          </cell>
          <cell r="C23">
            <v>0</v>
          </cell>
          <cell r="D23">
            <v>216392</v>
          </cell>
          <cell r="E23">
            <v>216392</v>
          </cell>
          <cell r="F23">
            <v>94000</v>
          </cell>
          <cell r="G23">
            <v>81250</v>
          </cell>
        </row>
        <row r="25">
          <cell r="B25" t="str">
            <v>Gross Profit</v>
          </cell>
          <cell r="C25">
            <v>0</v>
          </cell>
          <cell r="D25">
            <v>466831</v>
          </cell>
          <cell r="E25">
            <v>466831</v>
          </cell>
          <cell r="F25">
            <v>208000</v>
          </cell>
          <cell r="G25">
            <v>163412</v>
          </cell>
        </row>
        <row r="27">
          <cell r="B27" t="str">
            <v>Commercial Expenses</v>
          </cell>
          <cell r="C27">
            <v>4373</v>
          </cell>
          <cell r="D27">
            <v>800011</v>
          </cell>
          <cell r="E27">
            <v>804384</v>
          </cell>
          <cell r="F27">
            <v>299000</v>
          </cell>
          <cell r="G27">
            <v>467343</v>
          </cell>
        </row>
        <row r="29">
          <cell r="B29" t="str">
            <v>Operating Income</v>
          </cell>
          <cell r="C29">
            <v>-4373</v>
          </cell>
          <cell r="D29">
            <v>-333180</v>
          </cell>
          <cell r="E29">
            <v>-337553</v>
          </cell>
          <cell r="F29">
            <v>-91000</v>
          </cell>
          <cell r="G29">
            <v>-303931</v>
          </cell>
        </row>
        <row r="31">
          <cell r="B31" t="str">
            <v>Other Income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</v>
          </cell>
        </row>
        <row r="32">
          <cell r="B32" t="str">
            <v>Interest Income</v>
          </cell>
          <cell r="E32">
            <v>0</v>
          </cell>
          <cell r="G32">
            <v>2</v>
          </cell>
        </row>
        <row r="33">
          <cell r="B33" t="str">
            <v>Divident Income</v>
          </cell>
        </row>
        <row r="34">
          <cell r="B34" t="str">
            <v>Purchase Discount</v>
          </cell>
        </row>
        <row r="35">
          <cell r="B35" t="str">
            <v>Gain on sales of securities</v>
          </cell>
        </row>
        <row r="36">
          <cell r="B36" t="str">
            <v>Income from Baxter</v>
          </cell>
        </row>
        <row r="37">
          <cell r="B37" t="str">
            <v>Gain from Exchange Rate</v>
          </cell>
          <cell r="E37">
            <v>0</v>
          </cell>
        </row>
        <row r="38">
          <cell r="B38" t="str">
            <v>Others</v>
          </cell>
        </row>
        <row r="40">
          <cell r="B40" t="str">
            <v>Other Expenses</v>
          </cell>
          <cell r="C40">
            <v>0</v>
          </cell>
          <cell r="D40">
            <v>15698</v>
          </cell>
          <cell r="E40">
            <v>15698</v>
          </cell>
          <cell r="F40">
            <v>4000</v>
          </cell>
          <cell r="G40">
            <v>6291</v>
          </cell>
        </row>
        <row r="41">
          <cell r="B41" t="str">
            <v>Interest Paid</v>
          </cell>
          <cell r="E41">
            <v>0</v>
          </cell>
          <cell r="F41">
            <v>4000</v>
          </cell>
        </row>
        <row r="42">
          <cell r="B42" t="str">
            <v>Amortization</v>
          </cell>
        </row>
        <row r="43">
          <cell r="B43" t="str">
            <v>Loss from Exchange Rate</v>
          </cell>
          <cell r="D43">
            <v>11532</v>
          </cell>
          <cell r="E43">
            <v>11532</v>
          </cell>
          <cell r="G43">
            <v>6</v>
          </cell>
        </row>
        <row r="44">
          <cell r="B44" t="str">
            <v>Others</v>
          </cell>
          <cell r="D44">
            <v>4166</v>
          </cell>
          <cell r="E44">
            <v>4166</v>
          </cell>
        </row>
        <row r="46">
          <cell r="B46" t="str">
            <v>Income Before Tax</v>
          </cell>
          <cell r="C46">
            <v>-4373</v>
          </cell>
          <cell r="D46">
            <v>-348878</v>
          </cell>
          <cell r="E46">
            <v>-353251</v>
          </cell>
          <cell r="F46">
            <v>-95000</v>
          </cell>
          <cell r="G46">
            <v>-310220</v>
          </cell>
        </row>
        <row r="48">
          <cell r="B48" t="str">
            <v>Taxes</v>
          </cell>
        </row>
        <row r="50">
          <cell r="B50" t="str">
            <v>Net Income</v>
          </cell>
          <cell r="C50">
            <v>-4373</v>
          </cell>
          <cell r="D50">
            <v>-348878</v>
          </cell>
          <cell r="E50">
            <v>-353251</v>
          </cell>
          <cell r="F50">
            <v>-95000</v>
          </cell>
          <cell r="G50">
            <v>-310220</v>
          </cell>
        </row>
      </sheetData>
      <sheetData sheetId="2" refreshError="1"/>
      <sheetData sheetId="3"/>
      <sheetData sheetId="4"/>
      <sheetData sheetId="5"/>
      <sheetData sheetId="6" refreshError="1"/>
      <sheetData sheetId="7"/>
      <sheetData sheetId="8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YE1"/>
      <sheetName val="４月"/>
      <sheetName val="５月"/>
      <sheetName val="６月"/>
      <sheetName val="７月"/>
      <sheetName val="８月"/>
      <sheetName val="９月"/>
      <sheetName val="１０月"/>
      <sheetName val="１１月"/>
      <sheetName val="１２月"/>
      <sheetName val="１月"/>
      <sheetName val="２月"/>
      <sheetName val="３月"/>
      <sheetName val="９０期　合計"/>
      <sheetName val="配荷目標"/>
      <sheetName val="Balance Sheet"/>
      <sheetName val="Income Statement"/>
      <sheetName val="EYE1."/>
      <sheetName val="SGA&amp;F"/>
      <sheetName val="Cost of Goods Manu"/>
      <sheetName val="PL"/>
    </sheetNames>
    <definedNames>
      <definedName name="各営業部"/>
      <definedName name="営業部別配荷"/>
      <definedName name="業態別配荷"/>
      <definedName name="終了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>
        <row r="7">
          <cell r="B7" t="str">
            <v>Assets</v>
          </cell>
          <cell r="C7">
            <v>37652</v>
          </cell>
        </row>
        <row r="9">
          <cell r="B9" t="str">
            <v>Account</v>
          </cell>
          <cell r="C9" t="str">
            <v>Actual</v>
          </cell>
          <cell r="D9" t="str">
            <v>Budget</v>
          </cell>
          <cell r="E9" t="str">
            <v>Pri.Yr.</v>
          </cell>
        </row>
        <row r="11">
          <cell r="B11" t="str">
            <v>Cash on hand</v>
          </cell>
          <cell r="C11">
            <v>3628.55</v>
          </cell>
          <cell r="E11">
            <v>38359.589999999997</v>
          </cell>
        </row>
        <row r="12">
          <cell r="B12" t="str">
            <v>Cash in banks</v>
          </cell>
          <cell r="C12">
            <v>6153643.6799999997</v>
          </cell>
          <cell r="D12">
            <v>6729422</v>
          </cell>
          <cell r="E12">
            <v>8370506.3099999996</v>
          </cell>
        </row>
        <row r="13">
          <cell r="B13" t="str">
            <v>Accounts Receivable</v>
          </cell>
          <cell r="C13">
            <v>4792706.87</v>
          </cell>
          <cell r="D13">
            <v>4845943</v>
          </cell>
          <cell r="E13">
            <v>4586868.95</v>
          </cell>
        </row>
        <row r="14">
          <cell r="B14" t="str">
            <v>Others</v>
          </cell>
          <cell r="C14">
            <v>382142.98</v>
          </cell>
          <cell r="E14">
            <v>198408.06</v>
          </cell>
        </row>
        <row r="15">
          <cell r="B15" t="str">
            <v>Sub Total</v>
          </cell>
          <cell r="C15">
            <v>11332122.08</v>
          </cell>
          <cell r="D15">
            <v>11575365</v>
          </cell>
          <cell r="E15">
            <v>13194142.910000002</v>
          </cell>
        </row>
        <row r="17">
          <cell r="B17" t="str">
            <v>Raw Materials</v>
          </cell>
          <cell r="C17">
            <v>864486.38</v>
          </cell>
          <cell r="D17">
            <v>625000</v>
          </cell>
          <cell r="E17">
            <v>520993.65</v>
          </cell>
        </row>
        <row r="18">
          <cell r="B18" t="str">
            <v>Package</v>
          </cell>
          <cell r="C18">
            <v>725279.88</v>
          </cell>
          <cell r="D18">
            <v>462000</v>
          </cell>
          <cell r="E18">
            <v>301503.68</v>
          </cell>
        </row>
        <row r="19">
          <cell r="B19" t="str">
            <v>Finished Goods</v>
          </cell>
          <cell r="C19">
            <v>1465395.71</v>
          </cell>
          <cell r="D19">
            <v>1458000</v>
          </cell>
          <cell r="E19">
            <v>1131996.69</v>
          </cell>
        </row>
        <row r="20">
          <cell r="B20" t="str">
            <v>Consigned goods</v>
          </cell>
          <cell r="C20">
            <v>0</v>
          </cell>
          <cell r="E20">
            <v>0</v>
          </cell>
        </row>
        <row r="21">
          <cell r="B21" t="str">
            <v>Total Inventory</v>
          </cell>
          <cell r="C21">
            <v>3055161.9699999997</v>
          </cell>
          <cell r="D21">
            <v>2545000</v>
          </cell>
          <cell r="E21">
            <v>1954494.02</v>
          </cell>
        </row>
        <row r="23">
          <cell r="B23" t="str">
            <v>Prepaid Expense</v>
          </cell>
          <cell r="C23">
            <v>756245.7</v>
          </cell>
          <cell r="D23">
            <v>603376</v>
          </cell>
          <cell r="E23">
            <v>837632.59</v>
          </cell>
        </row>
        <row r="24">
          <cell r="B24" t="str">
            <v>Suspense Payment</v>
          </cell>
        </row>
        <row r="25">
          <cell r="B25" t="str">
            <v>Prepaid Sales Tax</v>
          </cell>
        </row>
        <row r="26">
          <cell r="B26" t="str">
            <v>Others</v>
          </cell>
          <cell r="D26">
            <v>395000</v>
          </cell>
          <cell r="E26">
            <v>20480</v>
          </cell>
        </row>
        <row r="27">
          <cell r="B27" t="str">
            <v>Sub Total</v>
          </cell>
          <cell r="C27">
            <v>756245.7</v>
          </cell>
          <cell r="D27">
            <v>998376</v>
          </cell>
          <cell r="E27">
            <v>858112.59</v>
          </cell>
        </row>
        <row r="29">
          <cell r="B29" t="str">
            <v>Allowance for Bad Debts</v>
          </cell>
        </row>
        <row r="30">
          <cell r="B30" t="str">
            <v>Allowance for Disposed Goods</v>
          </cell>
          <cell r="C30">
            <v>2238.58</v>
          </cell>
        </row>
        <row r="32">
          <cell r="B32" t="str">
            <v>Total Current Assets</v>
          </cell>
          <cell r="C32">
            <v>15141291.17</v>
          </cell>
          <cell r="D32">
            <v>15118741</v>
          </cell>
          <cell r="E32">
            <v>16006749.520000001</v>
          </cell>
        </row>
        <row r="34">
          <cell r="B34" t="str">
            <v>Fixed Assets</v>
          </cell>
          <cell r="C34">
            <v>8355499.5</v>
          </cell>
          <cell r="D34">
            <v>8365000</v>
          </cell>
          <cell r="E34">
            <v>7566262.8799999999</v>
          </cell>
        </row>
        <row r="35">
          <cell r="B35" t="str">
            <v>Allowance for Depreciation(-)</v>
          </cell>
          <cell r="C35">
            <v>2154068.34</v>
          </cell>
          <cell r="D35">
            <v>2155000</v>
          </cell>
          <cell r="E35">
            <v>1455824.86</v>
          </cell>
        </row>
        <row r="36">
          <cell r="B36" t="str">
            <v>Total Tangible Assets</v>
          </cell>
          <cell r="C36">
            <v>6201431.1600000001</v>
          </cell>
          <cell r="D36">
            <v>6210000</v>
          </cell>
          <cell r="E36">
            <v>6110438.0199999996</v>
          </cell>
        </row>
        <row r="38">
          <cell r="B38" t="str">
            <v>Goodwill</v>
          </cell>
        </row>
        <row r="39">
          <cell r="B39" t="str">
            <v>Start-up Costs</v>
          </cell>
        </row>
        <row r="40">
          <cell r="B40" t="str">
            <v>Others</v>
          </cell>
          <cell r="C40">
            <v>1705</v>
          </cell>
          <cell r="D40">
            <v>18000</v>
          </cell>
          <cell r="E40">
            <v>3565</v>
          </cell>
        </row>
        <row r="41">
          <cell r="B41" t="str">
            <v>Total Intangible Assets</v>
          </cell>
          <cell r="C41">
            <v>1705</v>
          </cell>
          <cell r="D41">
            <v>18000</v>
          </cell>
          <cell r="E41">
            <v>3565</v>
          </cell>
        </row>
        <row r="43">
          <cell r="B43" t="str">
            <v>Invested Securities</v>
          </cell>
        </row>
        <row r="44">
          <cell r="B44" t="str">
            <v>Deposit</v>
          </cell>
        </row>
        <row r="45">
          <cell r="B45" t="str">
            <v>Long-term Prepaid Expense</v>
          </cell>
          <cell r="C45">
            <v>3901365.46</v>
          </cell>
          <cell r="D45">
            <v>3620136</v>
          </cell>
        </row>
        <row r="46">
          <cell r="B46" t="str">
            <v>Others</v>
          </cell>
        </row>
        <row r="47">
          <cell r="B47" t="str">
            <v>Total Investments</v>
          </cell>
          <cell r="C47">
            <v>3901365.46</v>
          </cell>
          <cell r="D47">
            <v>3620136</v>
          </cell>
          <cell r="E47">
            <v>0</v>
          </cell>
        </row>
        <row r="49">
          <cell r="B49" t="str">
            <v>Total Fixed Assets</v>
          </cell>
          <cell r="C49">
            <v>10104501.620000001</v>
          </cell>
          <cell r="D49">
            <v>9848136</v>
          </cell>
          <cell r="E49">
            <v>6114003.0199999996</v>
          </cell>
        </row>
        <row r="51">
          <cell r="B51" t="str">
            <v>Deffered Assets</v>
          </cell>
          <cell r="C51">
            <v>230863.46</v>
          </cell>
          <cell r="D51">
            <v>230864</v>
          </cell>
          <cell r="E51">
            <v>405273.14</v>
          </cell>
        </row>
        <row r="53">
          <cell r="B53" t="str">
            <v>Elimination</v>
          </cell>
        </row>
        <row r="55">
          <cell r="B55" t="str">
            <v>Total Assets</v>
          </cell>
          <cell r="C55">
            <v>25476656.25</v>
          </cell>
          <cell r="D55">
            <v>25197741</v>
          </cell>
          <cell r="E55">
            <v>22526025.68</v>
          </cell>
        </row>
        <row r="57">
          <cell r="B57" t="str">
            <v>Liabilities</v>
          </cell>
        </row>
        <row r="59">
          <cell r="B59" t="str">
            <v>Account</v>
          </cell>
          <cell r="C59" t="str">
            <v>Actual</v>
          </cell>
          <cell r="D59" t="str">
            <v>Budget</v>
          </cell>
          <cell r="E59" t="str">
            <v>Actual</v>
          </cell>
        </row>
        <row r="61">
          <cell r="B61" t="str">
            <v>Notes Payable</v>
          </cell>
        </row>
        <row r="62">
          <cell r="B62" t="str">
            <v>Accounts Payable</v>
          </cell>
          <cell r="C62">
            <v>8081239.5499999998</v>
          </cell>
          <cell r="D62">
            <v>6859999</v>
          </cell>
          <cell r="E62">
            <v>13005410.75</v>
          </cell>
        </row>
        <row r="63">
          <cell r="B63" t="str">
            <v>Others</v>
          </cell>
          <cell r="C63">
            <v>123486.08</v>
          </cell>
          <cell r="E63">
            <v>35275.199999999997</v>
          </cell>
        </row>
        <row r="64">
          <cell r="B64" t="str">
            <v>Sub Total</v>
          </cell>
          <cell r="C64">
            <v>8204725.6299999999</v>
          </cell>
          <cell r="D64">
            <v>6859999</v>
          </cell>
          <cell r="E64">
            <v>13040685.949999999</v>
          </cell>
        </row>
        <row r="66">
          <cell r="B66" t="str">
            <v>Short-term Loan</v>
          </cell>
          <cell r="C66">
            <v>7620000</v>
          </cell>
          <cell r="D66">
            <v>7620000</v>
          </cell>
          <cell r="E66">
            <v>4820000</v>
          </cell>
        </row>
        <row r="67">
          <cell r="B67" t="str">
            <v>Accrued salaries and wages</v>
          </cell>
          <cell r="C67">
            <v>260535.64</v>
          </cell>
          <cell r="D67">
            <v>243000</v>
          </cell>
          <cell r="E67">
            <v>251885.39</v>
          </cell>
        </row>
        <row r="68">
          <cell r="B68" t="str">
            <v>income taxes payable</v>
          </cell>
          <cell r="C68">
            <v>392931.26</v>
          </cell>
          <cell r="D68">
            <v>446800</v>
          </cell>
          <cell r="E68">
            <v>455738.57</v>
          </cell>
        </row>
        <row r="69">
          <cell r="B69" t="str">
            <v>Other accounts payable</v>
          </cell>
          <cell r="C69">
            <v>164206.43</v>
          </cell>
          <cell r="D69">
            <v>198957</v>
          </cell>
          <cell r="E69">
            <v>375134.62</v>
          </cell>
        </row>
        <row r="70">
          <cell r="B70" t="str">
            <v>Accured Expense</v>
          </cell>
          <cell r="C70">
            <v>698496.72</v>
          </cell>
          <cell r="D70">
            <v>1319868</v>
          </cell>
          <cell r="E70">
            <v>27025.42</v>
          </cell>
        </row>
        <row r="71">
          <cell r="B71" t="str">
            <v>Others</v>
          </cell>
          <cell r="C71">
            <v>556.73</v>
          </cell>
        </row>
        <row r="72">
          <cell r="B72" t="str">
            <v>Sub Total</v>
          </cell>
          <cell r="C72">
            <v>9136726.7800000012</v>
          </cell>
          <cell r="D72">
            <v>9828625</v>
          </cell>
          <cell r="E72">
            <v>5929784</v>
          </cell>
        </row>
        <row r="74">
          <cell r="B74" t="str">
            <v>Reserve for Loss on Goods Unsold</v>
          </cell>
        </row>
        <row r="75">
          <cell r="B75" t="str">
            <v>Reserve for Bonus</v>
          </cell>
        </row>
        <row r="76">
          <cell r="B76" t="str">
            <v>Others</v>
          </cell>
        </row>
        <row r="77">
          <cell r="B77" t="str">
            <v>Total Reserve</v>
          </cell>
          <cell r="C77">
            <v>0</v>
          </cell>
          <cell r="D77">
            <v>0</v>
          </cell>
          <cell r="E77">
            <v>0</v>
          </cell>
        </row>
        <row r="79">
          <cell r="B79" t="str">
            <v>Total Current Liabilities</v>
          </cell>
          <cell r="C79">
            <v>17341452.41</v>
          </cell>
          <cell r="D79">
            <v>16688624</v>
          </cell>
          <cell r="E79">
            <v>18970469.949999999</v>
          </cell>
        </row>
        <row r="81">
          <cell r="B81" t="str">
            <v>Long-term Loan</v>
          </cell>
        </row>
        <row r="82">
          <cell r="B82" t="str">
            <v>Deposit Received</v>
          </cell>
        </row>
        <row r="83">
          <cell r="B83" t="str">
            <v>Reserve for Retirement Allowance</v>
          </cell>
        </row>
        <row r="84">
          <cell r="B84" t="str">
            <v>Others</v>
          </cell>
        </row>
        <row r="85">
          <cell r="B85" t="str">
            <v>Total Fixed Liabilities</v>
          </cell>
          <cell r="C85">
            <v>0</v>
          </cell>
          <cell r="D85">
            <v>0</v>
          </cell>
          <cell r="E85">
            <v>0</v>
          </cell>
        </row>
        <row r="87">
          <cell r="B87" t="str">
            <v>Total Liabilities</v>
          </cell>
          <cell r="C87">
            <v>17341452.41</v>
          </cell>
          <cell r="D87">
            <v>16688624</v>
          </cell>
          <cell r="E87">
            <v>18970469.949999999</v>
          </cell>
        </row>
        <row r="89">
          <cell r="B89" t="str">
            <v>Capital</v>
          </cell>
          <cell r="C89">
            <v>39837291.240000002</v>
          </cell>
          <cell r="D89">
            <v>39837291</v>
          </cell>
          <cell r="E89">
            <v>21959403.239999998</v>
          </cell>
        </row>
        <row r="90">
          <cell r="B90" t="str">
            <v>Statutory reserve</v>
          </cell>
        </row>
        <row r="91">
          <cell r="B91" t="str">
            <v>Retained Earnings</v>
          </cell>
        </row>
        <row r="92">
          <cell r="B92" t="str">
            <v>Unappopriated retained earnings at end of period</v>
          </cell>
          <cell r="C92">
            <v>-31702087.400000002</v>
          </cell>
          <cell r="D92">
            <v>-31328174</v>
          </cell>
          <cell r="E92">
            <v>-18403847.510000002</v>
          </cell>
        </row>
        <row r="93">
          <cell r="B93" t="str">
            <v>Current Net Income</v>
          </cell>
          <cell r="C93">
            <v>-1562982.51</v>
          </cell>
          <cell r="D93">
            <v>-1161321</v>
          </cell>
          <cell r="E93">
            <v>-2095228.89</v>
          </cell>
        </row>
        <row r="94">
          <cell r="B94" t="str">
            <v>Total Equity</v>
          </cell>
          <cell r="C94">
            <v>8135203.8399999999</v>
          </cell>
          <cell r="D94">
            <v>8509117</v>
          </cell>
          <cell r="E94">
            <v>3555555.7299999967</v>
          </cell>
        </row>
        <row r="96">
          <cell r="B96" t="str">
            <v>Total Liablities &amp; Equity</v>
          </cell>
          <cell r="C96">
            <v>25476656.25</v>
          </cell>
          <cell r="D96">
            <v>25197741</v>
          </cell>
          <cell r="E96">
            <v>22526025.679999996</v>
          </cell>
        </row>
      </sheetData>
      <sheetData sheetId="6" refreshError="1"/>
      <sheetData sheetId="7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年広告計画"/>
      <sheetName val="新5ｶ年計画"/>
      <sheetName val="投資と借入"/>
      <sheetName val="年销售促销比较(公司)"/>
      <sheetName val="Income Statement"/>
      <sheetName val="Balance Sheet"/>
      <sheetName val="cf"/>
      <sheetName val="新組織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B7" t="str">
            <v xml:space="preserve">Current Month </v>
          </cell>
          <cell r="C7">
            <v>37652</v>
          </cell>
        </row>
        <row r="9">
          <cell r="B9" t="str">
            <v>Account</v>
          </cell>
          <cell r="C9" t="str">
            <v>Pri.Yr.</v>
          </cell>
        </row>
        <row r="11">
          <cell r="B11" t="str">
            <v>Gross Sales</v>
          </cell>
          <cell r="C11">
            <v>1379680.53</v>
          </cell>
        </row>
        <row r="12">
          <cell r="B12" t="str">
            <v>Export Sales</v>
          </cell>
        </row>
        <row r="13">
          <cell r="B13" t="str">
            <v>Sales Returns</v>
          </cell>
        </row>
        <row r="14">
          <cell r="B14" t="str">
            <v>Sales Discounts</v>
          </cell>
          <cell r="C14">
            <v>147132.71</v>
          </cell>
        </row>
        <row r="15">
          <cell r="B15" t="str">
            <v>Net Sales</v>
          </cell>
          <cell r="C15">
            <v>1232547.82</v>
          </cell>
        </row>
        <row r="17">
          <cell r="B17" t="str">
            <v>Beginning Balance of Inventory</v>
          </cell>
          <cell r="C17">
            <v>1255374.8400000001</v>
          </cell>
        </row>
        <row r="19">
          <cell r="B19" t="str">
            <v>Manufacturing Cost</v>
          </cell>
          <cell r="C19">
            <v>700169.73</v>
          </cell>
        </row>
        <row r="20">
          <cell r="B20" t="str">
            <v>Transfer to Other Accounts</v>
          </cell>
          <cell r="C20">
            <v>176138.12</v>
          </cell>
        </row>
        <row r="21">
          <cell r="B21" t="str">
            <v>Ending Balance of Inventory</v>
          </cell>
          <cell r="C21">
            <v>1131996.69</v>
          </cell>
        </row>
        <row r="22">
          <cell r="B22" t="str">
            <v>Cost of Goods Sold</v>
          </cell>
          <cell r="C22">
            <v>647409.76000000024</v>
          </cell>
        </row>
        <row r="24">
          <cell r="B24" t="str">
            <v>Gross Profit</v>
          </cell>
          <cell r="C24">
            <v>585138.05999999982</v>
          </cell>
        </row>
        <row r="26">
          <cell r="B26" t="str">
            <v>Sales,General,Administrative and Financial Costs</v>
          </cell>
          <cell r="C26">
            <v>2680366.9500000002</v>
          </cell>
        </row>
        <row r="28">
          <cell r="B28" t="str">
            <v>Operating Income</v>
          </cell>
          <cell r="C28">
            <v>-2095228.8900000004</v>
          </cell>
        </row>
        <row r="30">
          <cell r="B30" t="str">
            <v>Other Income</v>
          </cell>
        </row>
        <row r="31">
          <cell r="B31" t="str">
            <v>Other Expenses</v>
          </cell>
        </row>
        <row r="34">
          <cell r="B34" t="str">
            <v>Income Before Tax</v>
          </cell>
          <cell r="C34">
            <v>-2095228.8900000004</v>
          </cell>
        </row>
        <row r="36">
          <cell r="B36" t="str">
            <v>Taxes</v>
          </cell>
        </row>
        <row r="38">
          <cell r="B38" t="str">
            <v>Net Income</v>
          </cell>
          <cell r="C38">
            <v>-2095228.8900000004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Balance Sheet"/>
      <sheetName val="SGA&amp;F"/>
      <sheetName val="Cost of Goods Manu"/>
      <sheetName val="在库明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.8～9月"/>
      <sheetName val="2003.10～2004.3月"/>
      <sheetName val="資材Ｍ"/>
      <sheetName val="発生場所・報告者"/>
      <sheetName val="書式 "/>
      <sheetName val="2004.4月～2004.9月"/>
      <sheetName val="H7昇格者"/>
      <sheetName val="設定"/>
      <sheetName val="資材不具合発生状況2003"/>
      <sheetName val="原本"/>
      <sheetName val="SGA&amp;F"/>
      <sheetName val="Cost of Goods Manu"/>
      <sheetName val="西濃"/>
      <sheetName val="2003_8～9月1"/>
      <sheetName val="2003_10～2004_3月1"/>
      <sheetName val="書式_1"/>
      <sheetName val="2004_4月～2004_9月1"/>
      <sheetName val="2003_8～9月"/>
      <sheetName val="2003_10～2004_3月"/>
      <sheetName val="書式_"/>
      <sheetName val="2004_4月～2004_9月"/>
      <sheetName val="Income Statement"/>
      <sheetName val="Balance Sheet"/>
    </sheetNames>
    <sheetDataSet>
      <sheetData sheetId="0" refreshError="1"/>
      <sheetData sheetId="1" refreshError="1"/>
      <sheetData sheetId="2"/>
      <sheetData sheetId="3" refreshError="1">
        <row r="1">
          <cell r="A1" t="str">
            <v>パウダー2</v>
          </cell>
          <cell r="C1" t="str">
            <v>QC吉内</v>
          </cell>
          <cell r="E1" t="str">
            <v>有</v>
          </cell>
        </row>
        <row r="2">
          <cell r="A2" t="str">
            <v>パウダー3</v>
          </cell>
          <cell r="C2" t="str">
            <v>QC福田</v>
          </cell>
          <cell r="E2" t="str">
            <v>未</v>
          </cell>
        </row>
        <row r="3">
          <cell r="A3" t="str">
            <v>パウダー</v>
          </cell>
          <cell r="C3" t="str">
            <v>QC尾崎</v>
          </cell>
        </row>
        <row r="4">
          <cell r="A4" t="str">
            <v>コットン1</v>
          </cell>
          <cell r="C4" t="str">
            <v>QC星田</v>
          </cell>
        </row>
        <row r="5">
          <cell r="A5" t="str">
            <v>コットン２</v>
          </cell>
          <cell r="C5" t="str">
            <v>QC徳永</v>
          </cell>
        </row>
        <row r="6">
          <cell r="A6" t="str">
            <v>コットン３</v>
          </cell>
          <cell r="C6" t="str">
            <v>QC田中</v>
          </cell>
        </row>
        <row r="7">
          <cell r="A7" t="str">
            <v>ミニシート</v>
          </cell>
          <cell r="C7" t="str">
            <v>管理　秦</v>
          </cell>
        </row>
        <row r="8">
          <cell r="A8" t="str">
            <v>Ｔバック</v>
          </cell>
          <cell r="C8" t="str">
            <v>管理高塚</v>
          </cell>
        </row>
        <row r="9">
          <cell r="A9" t="str">
            <v>汗ワキ</v>
          </cell>
        </row>
        <row r="10">
          <cell r="A10" t="str">
            <v>Ｔバック</v>
          </cell>
        </row>
        <row r="11">
          <cell r="A11" t="str">
            <v>ｶﾗｰﾗｲﾅｰ</v>
          </cell>
        </row>
        <row r="12">
          <cell r="A12" t="str">
            <v>ﾒｶﾞﾈｸﾘｰﾅ</v>
          </cell>
        </row>
        <row r="13">
          <cell r="A13" t="str">
            <v>メモト</v>
          </cell>
        </row>
        <row r="14">
          <cell r="A14" t="str">
            <v>ﾁﾝ!して</v>
          </cell>
        </row>
        <row r="15">
          <cell r="A15" t="str">
            <v>虫ｶﾞｰﾄﾞ</v>
          </cell>
        </row>
        <row r="16">
          <cell r="A16" t="str">
            <v>熱さま</v>
          </cell>
        </row>
        <row r="17">
          <cell r="A17" t="str">
            <v>便座ﾃｨｯｼｭ</v>
          </cell>
        </row>
        <row r="18">
          <cell r="A18" t="str">
            <v>便座ﾎﾞﾄﾙ</v>
          </cell>
        </row>
        <row r="19">
          <cell r="A19" t="str">
            <v>ﾊﾞｸﾃﾃｨｯｼｭ</v>
          </cell>
        </row>
        <row r="20">
          <cell r="A20" t="str">
            <v>ﾊﾞｸﾃﾎﾞﾄﾙ</v>
          </cell>
        </row>
        <row r="21">
          <cell r="A21" t="str">
            <v>便座ｽﾘｯﾀｰ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設定"/>
      <sheetName val="前期"/>
      <sheetName val="計画1"/>
      <sheetName val="計画1a"/>
      <sheetName val="計画2"/>
      <sheetName val="計画2a"/>
      <sheetName val="予算"/>
      <sheetName val="当期"/>
      <sheetName val="当期a"/>
      <sheetName val="Work"/>
      <sheetName val="8以上社員"/>
      <sheetName val="売上データ"/>
      <sheetName val="西濃"/>
      <sheetName val="表"/>
      <sheetName val="元データ"/>
      <sheetName val="ＮＣ"/>
      <sheetName val="ﾁﾗｼ企画"/>
      <sheetName val="賞与･年収"/>
      <sheetName val="NST (4)"/>
      <sheetName val="旭商会"/>
      <sheetName val="ﾒｰｶｰﾘｽﾄ"/>
      <sheetName val="配分表"/>
      <sheetName val="NST_(4)1"/>
      <sheetName val="NST_(4)"/>
      <sheetName val="ＦＭ"/>
      <sheetName val="管理"/>
      <sheetName val="祝日"/>
    </sheetNames>
    <sheetDataSet>
      <sheetData sheetId="0" refreshError="1"/>
      <sheetData sheetId="1" refreshError="1">
        <row r="14">
          <cell r="B14">
            <v>1</v>
          </cell>
          <cell r="C14" t="str">
            <v>商品売上</v>
          </cell>
        </row>
        <row r="15">
          <cell r="B15">
            <v>2</v>
          </cell>
          <cell r="C15" t="str">
            <v>情報配信料</v>
          </cell>
        </row>
        <row r="16">
          <cell r="B16">
            <v>3</v>
          </cell>
          <cell r="C16" t="str">
            <v>セミナー売上</v>
          </cell>
        </row>
        <row r="17">
          <cell r="B17">
            <v>4</v>
          </cell>
          <cell r="C17" t="str">
            <v>コンサル収入</v>
          </cell>
        </row>
        <row r="18">
          <cell r="B18">
            <v>5</v>
          </cell>
          <cell r="C18" t="str">
            <v>会費収入</v>
          </cell>
        </row>
        <row r="19">
          <cell r="B19">
            <v>6</v>
          </cell>
          <cell r="C19" t="str">
            <v>サポート収入</v>
          </cell>
        </row>
        <row r="20">
          <cell r="B20">
            <v>7</v>
          </cell>
          <cell r="C20" t="str">
            <v>手数料収入</v>
          </cell>
        </row>
        <row r="21">
          <cell r="B21">
            <v>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0金予算"/>
      <sheetName val="集計元データ"/>
      <sheetName val="#REF"/>
      <sheetName val="09年総売"/>
      <sheetName val="FS0903"/>
      <sheetName val="集計表"/>
      <sheetName val="製品分類単位データ"/>
      <sheetName val="8以上社員"/>
      <sheetName val="設定"/>
      <sheetName val="80金予算.XLS"/>
      <sheetName val="店舗別医薬品粗利益前年比 (1-22)"/>
      <sheetName val="店舗別医薬品粗利益前年比_(1-22)1"/>
      <sheetName val="店舗別医薬品粗利益前年比_(1-22)"/>
      <sheetName val="芳香剤ｴﾝﾄﾞ"/>
      <sheetName val="配分表"/>
      <sheetName val="MARCH"/>
    </sheetNames>
    <definedNames>
      <definedName name="CLEAR_SUB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YE1"/>
    </sheetNames>
    <definedNames>
      <definedName name="営業部別配荷"/>
    </definedNames>
    <sheetDataSet>
      <sheetData sheetId="0" refreshError="1"/>
    </sheetDataSet>
  </externalBook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CH"/>
    </sheetNames>
    <sheetDataSet>
      <sheetData sheetId="0"/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行DATA"/>
      <sheetName val="合計"/>
      <sheetName val="1A"/>
      <sheetName val="1B"/>
      <sheetName val="ＦＲＭ負荷表"/>
      <sheetName val="SRP FH"/>
      <sheetName val="洪水マスター"/>
      <sheetName val="GBY.C企"/>
      <sheetName val="型費"/>
      <sheetName val="合計｢造予算書.xls]1A2댌听_x0000__x0000_嬒匯嫃匯_x0014__x0000__x0000__x0000_"/>
      <sheetName val="合計｢造予算書.xls]1A2댌听"/>
      <sheetName val="単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ki Akiyosi (Old)"/>
      <sheetName val="Summary"/>
      <sheetName val="BPJS"/>
      <sheetName val="Esaki Akiyoshi"/>
      <sheetName val="Ronald Aziz (old)"/>
      <sheetName val="Ronald Aziz"/>
      <sheetName val="Fauziah"/>
      <sheetName val="Agung"/>
      <sheetName val="Fauziah (old)"/>
      <sheetName val="Agung (old)"/>
      <sheetName val="Agung Gumilar"/>
      <sheetName val="Malia"/>
      <sheetName val="合計"/>
    </sheetNames>
    <sheetDataSet>
      <sheetData sheetId="0" refreshError="1"/>
      <sheetData sheetId="1" refreshError="1"/>
      <sheetData sheetId="2" refreshError="1"/>
      <sheetData sheetId="3">
        <row r="17">
          <cell r="C17">
            <v>21567958</v>
          </cell>
        </row>
      </sheetData>
      <sheetData sheetId="4" refreshError="1"/>
      <sheetData sheetId="5">
        <row r="17">
          <cell r="C17">
            <v>6391833</v>
          </cell>
        </row>
      </sheetData>
      <sheetData sheetId="6">
        <row r="17">
          <cell r="C17">
            <v>5572217</v>
          </cell>
        </row>
      </sheetData>
      <sheetData sheetId="7">
        <row r="17">
          <cell r="C17">
            <v>1369500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行DATA"/>
      <sheetName val="合計"/>
      <sheetName val="1A"/>
      <sheetName val="1B"/>
      <sheetName val="ＦＲＭ負荷表"/>
      <sheetName val="SRP FH"/>
      <sheetName val="洪水マスター"/>
      <sheetName val="GBY.C企"/>
      <sheetName val="型費"/>
      <sheetName val="合計｢造予算書.xls]1A2댌听_x0000__x0000_嬒匯嫃匯_x0014__x0000__x0000__x0000_"/>
      <sheetName val="Penyusutan Kendaraan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西濃"/>
      <sheetName val="西濃 ６月"/>
      <sheetName val="西濃 7月"/>
    </sheetNames>
    <sheetDataSet>
      <sheetData sheetId="0">
        <row r="1">
          <cell r="B1" t="str">
            <v>品名</v>
          </cell>
          <cell r="C1" t="str">
            <v>DP種類</v>
          </cell>
          <cell r="D1" t="str">
            <v>数量</v>
          </cell>
          <cell r="E1" t="str">
            <v>発地</v>
          </cell>
          <cell r="F1" t="str">
            <v>集荷日</v>
          </cell>
          <cell r="G1" t="str">
            <v>着地</v>
          </cell>
          <cell r="H1" t="str">
            <v>着地住所</v>
          </cell>
          <cell r="I1" t="str">
            <v>納品日</v>
          </cell>
          <cell r="J1" t="str">
            <v>仕切料金</v>
          </cell>
          <cell r="K1" t="str">
            <v>ムラキ手数料</v>
          </cell>
          <cell r="L1" t="str">
            <v>センター料金</v>
          </cell>
          <cell r="M1" t="str">
            <v>備考</v>
          </cell>
        </row>
        <row r="2">
          <cell r="B2" t="str">
            <v>あせわきパット</v>
          </cell>
          <cell r="C2" t="str">
            <v>什器セット</v>
          </cell>
          <cell r="D2">
            <v>70</v>
          </cell>
          <cell r="E2" t="str">
            <v>センター</v>
          </cell>
          <cell r="F2">
            <v>37320</v>
          </cell>
          <cell r="G2" t="str">
            <v>福島県　東流社</v>
          </cell>
          <cell r="I2">
            <v>37322</v>
          </cell>
          <cell r="J2">
            <v>1250</v>
          </cell>
        </row>
        <row r="3">
          <cell r="B3" t="str">
            <v>あせわきパット</v>
          </cell>
          <cell r="C3" t="str">
            <v>什器セット</v>
          </cell>
          <cell r="D3">
            <v>50</v>
          </cell>
          <cell r="E3" t="str">
            <v>センター</v>
          </cell>
          <cell r="F3">
            <v>37320</v>
          </cell>
          <cell r="G3" t="str">
            <v>仙台　</v>
          </cell>
          <cell r="I3">
            <v>37322</v>
          </cell>
          <cell r="J3">
            <v>1250</v>
          </cell>
        </row>
        <row r="4">
          <cell r="B4" t="str">
            <v>タックシール</v>
          </cell>
          <cell r="D4">
            <v>1</v>
          </cell>
          <cell r="E4" t="str">
            <v>センター</v>
          </cell>
          <cell r="F4">
            <v>37321</v>
          </cell>
          <cell r="G4" t="str">
            <v>日本AD加工</v>
          </cell>
          <cell r="I4">
            <v>37322</v>
          </cell>
          <cell r="J4">
            <v>570</v>
          </cell>
        </row>
        <row r="5">
          <cell r="B5" t="str">
            <v>アンメルツ</v>
          </cell>
          <cell r="C5" t="str">
            <v>クリアケース</v>
          </cell>
          <cell r="D5">
            <v>300</v>
          </cell>
          <cell r="E5" t="str">
            <v>センター</v>
          </cell>
          <cell r="F5">
            <v>37323</v>
          </cell>
          <cell r="G5" t="str">
            <v>仙台小林</v>
          </cell>
          <cell r="H5" t="str">
            <v>宮城県黒川郡大和町松坂平4-3</v>
          </cell>
          <cell r="I5">
            <v>37324</v>
          </cell>
          <cell r="J5">
            <v>760</v>
          </cell>
          <cell r="K5">
            <v>190</v>
          </cell>
          <cell r="L5">
            <v>950</v>
          </cell>
        </row>
        <row r="6">
          <cell r="B6" t="str">
            <v>カスミCVS</v>
          </cell>
          <cell r="C6" t="str">
            <v>一式</v>
          </cell>
          <cell r="D6">
            <v>50</v>
          </cell>
          <cell r="E6" t="str">
            <v>センター</v>
          </cell>
          <cell r="F6">
            <v>37326</v>
          </cell>
          <cell r="G6" t="str">
            <v>水戸営業所</v>
          </cell>
          <cell r="H6" t="str">
            <v>茨城県水戸市堀町2160-4</v>
          </cell>
          <cell r="I6">
            <v>37327</v>
          </cell>
          <cell r="J6">
            <v>6806</v>
          </cell>
          <cell r="K6">
            <v>1701.5</v>
          </cell>
          <cell r="L6">
            <v>8507.5</v>
          </cell>
        </row>
        <row r="7">
          <cell r="B7" t="str">
            <v>香りの新製品フェア</v>
          </cell>
          <cell r="C7" t="str">
            <v>キット</v>
          </cell>
          <cell r="D7">
            <v>1</v>
          </cell>
          <cell r="E7" t="str">
            <v>センター</v>
          </cell>
          <cell r="F7">
            <v>37326</v>
          </cell>
          <cell r="G7" t="str">
            <v>ｱﾙﾌﾟﾗｻﾞ　木津</v>
          </cell>
          <cell r="I7">
            <v>37328</v>
          </cell>
          <cell r="J7">
            <v>570</v>
          </cell>
        </row>
        <row r="8">
          <cell r="B8" t="str">
            <v>香りの新製品フェア</v>
          </cell>
          <cell r="C8" t="str">
            <v>キット</v>
          </cell>
          <cell r="D8">
            <v>1</v>
          </cell>
          <cell r="E8" t="str">
            <v>センター</v>
          </cell>
          <cell r="F8">
            <v>37326</v>
          </cell>
          <cell r="G8" t="str">
            <v>平和堂　水口</v>
          </cell>
          <cell r="I8">
            <v>37328</v>
          </cell>
          <cell r="J8">
            <v>570</v>
          </cell>
        </row>
        <row r="9">
          <cell r="B9" t="str">
            <v>香りの新製品フェア</v>
          </cell>
          <cell r="C9" t="str">
            <v>キット</v>
          </cell>
          <cell r="D9">
            <v>1</v>
          </cell>
          <cell r="E9" t="str">
            <v>センター</v>
          </cell>
          <cell r="F9">
            <v>37326</v>
          </cell>
          <cell r="G9" t="str">
            <v>平和堂　甲西</v>
          </cell>
          <cell r="I9">
            <v>37328</v>
          </cell>
          <cell r="J9">
            <v>570</v>
          </cell>
        </row>
        <row r="10">
          <cell r="B10" t="str">
            <v>香りの新製品フェア</v>
          </cell>
          <cell r="C10" t="str">
            <v>キット</v>
          </cell>
          <cell r="D10">
            <v>1</v>
          </cell>
          <cell r="E10" t="str">
            <v>センター</v>
          </cell>
          <cell r="F10">
            <v>37326</v>
          </cell>
          <cell r="G10" t="str">
            <v>平和堂　甲西中央</v>
          </cell>
          <cell r="I10">
            <v>37328</v>
          </cell>
          <cell r="J10">
            <v>570</v>
          </cell>
        </row>
        <row r="11">
          <cell r="B11" t="str">
            <v>香りの新製品フェア</v>
          </cell>
          <cell r="C11" t="str">
            <v>キット</v>
          </cell>
          <cell r="D11">
            <v>1</v>
          </cell>
          <cell r="E11" t="str">
            <v>センター</v>
          </cell>
          <cell r="F11">
            <v>37326</v>
          </cell>
          <cell r="G11" t="str">
            <v>平和堂　米原</v>
          </cell>
          <cell r="I11">
            <v>37328</v>
          </cell>
          <cell r="J11">
            <v>570</v>
          </cell>
        </row>
        <row r="12">
          <cell r="B12" t="str">
            <v>香りの新製品フェア</v>
          </cell>
          <cell r="C12" t="str">
            <v>キット</v>
          </cell>
          <cell r="D12">
            <v>1</v>
          </cell>
          <cell r="E12" t="str">
            <v>センター</v>
          </cell>
          <cell r="F12">
            <v>37326</v>
          </cell>
          <cell r="G12" t="str">
            <v>ｱﾙﾌﾟﾗｻﾞ　小杉</v>
          </cell>
          <cell r="I12">
            <v>37328</v>
          </cell>
          <cell r="J12">
            <v>570</v>
          </cell>
        </row>
        <row r="13">
          <cell r="B13" t="str">
            <v>香りの新製品フェア</v>
          </cell>
          <cell r="C13" t="str">
            <v>キット</v>
          </cell>
          <cell r="D13">
            <v>1</v>
          </cell>
          <cell r="E13" t="str">
            <v>センター</v>
          </cell>
          <cell r="F13">
            <v>37326</v>
          </cell>
          <cell r="G13" t="str">
            <v>平和堂　能登川</v>
          </cell>
          <cell r="I13">
            <v>37328</v>
          </cell>
          <cell r="J13">
            <v>570</v>
          </cell>
        </row>
        <row r="14">
          <cell r="B14" t="str">
            <v>香りの新製品フェア</v>
          </cell>
          <cell r="C14" t="str">
            <v>キット</v>
          </cell>
          <cell r="D14">
            <v>1</v>
          </cell>
          <cell r="E14" t="str">
            <v>センター</v>
          </cell>
          <cell r="F14">
            <v>37326</v>
          </cell>
          <cell r="G14" t="str">
            <v>ｱﾙﾌﾟﾗｻﾞ　亀岡</v>
          </cell>
          <cell r="I14">
            <v>37328</v>
          </cell>
          <cell r="J14">
            <v>570</v>
          </cell>
        </row>
        <row r="15">
          <cell r="B15" t="str">
            <v>香りの新製品フェア</v>
          </cell>
          <cell r="C15" t="str">
            <v>キット</v>
          </cell>
          <cell r="D15">
            <v>1</v>
          </cell>
          <cell r="E15" t="str">
            <v>センター</v>
          </cell>
          <cell r="F15">
            <v>37326</v>
          </cell>
          <cell r="G15" t="str">
            <v>平和堂　ｴｰﾙ峰山</v>
          </cell>
          <cell r="I15">
            <v>37328</v>
          </cell>
          <cell r="J15">
            <v>570</v>
          </cell>
        </row>
        <row r="16">
          <cell r="B16" t="str">
            <v>香りの新製品フェア</v>
          </cell>
          <cell r="C16" t="str">
            <v>キット</v>
          </cell>
          <cell r="D16">
            <v>1</v>
          </cell>
          <cell r="E16" t="str">
            <v>センター</v>
          </cell>
          <cell r="F16">
            <v>37326</v>
          </cell>
          <cell r="G16" t="str">
            <v>平和堂　ﾍﾞﾙﾌﾟﾗｻﾞ　</v>
          </cell>
          <cell r="I16">
            <v>37328</v>
          </cell>
          <cell r="J16">
            <v>570</v>
          </cell>
        </row>
        <row r="17">
          <cell r="B17" t="str">
            <v>香りの新製品フェア</v>
          </cell>
          <cell r="C17" t="str">
            <v>キット</v>
          </cell>
          <cell r="D17">
            <v>1</v>
          </cell>
          <cell r="E17" t="str">
            <v>センター</v>
          </cell>
          <cell r="F17">
            <v>37326</v>
          </cell>
          <cell r="G17" t="str">
            <v>ｱﾙﾌﾟﾗｻﾞ　小松</v>
          </cell>
          <cell r="I17">
            <v>37328</v>
          </cell>
          <cell r="J17">
            <v>570</v>
          </cell>
        </row>
        <row r="18">
          <cell r="B18" t="str">
            <v>香りの新製品フェア</v>
          </cell>
          <cell r="C18" t="str">
            <v>キット</v>
          </cell>
          <cell r="D18">
            <v>1</v>
          </cell>
          <cell r="E18" t="str">
            <v>センター</v>
          </cell>
          <cell r="F18">
            <v>37326</v>
          </cell>
          <cell r="G18" t="str">
            <v>ｱﾙﾌﾟﾗｻﾞ　鹿島</v>
          </cell>
          <cell r="I18">
            <v>37328</v>
          </cell>
          <cell r="J18">
            <v>570</v>
          </cell>
        </row>
        <row r="19">
          <cell r="B19" t="str">
            <v>香りの新製品フェア</v>
          </cell>
          <cell r="C19" t="str">
            <v>キット</v>
          </cell>
          <cell r="D19">
            <v>1</v>
          </cell>
          <cell r="E19" t="str">
            <v>センター</v>
          </cell>
          <cell r="F19">
            <v>37326</v>
          </cell>
          <cell r="G19" t="str">
            <v>平和堂　木本</v>
          </cell>
          <cell r="I19">
            <v>37328</v>
          </cell>
          <cell r="J19">
            <v>570</v>
          </cell>
        </row>
        <row r="20">
          <cell r="B20" t="str">
            <v>香りの新製品フェア</v>
          </cell>
          <cell r="C20" t="str">
            <v>キット</v>
          </cell>
          <cell r="D20">
            <v>1</v>
          </cell>
          <cell r="E20" t="str">
            <v>センター</v>
          </cell>
          <cell r="F20">
            <v>37326</v>
          </cell>
          <cell r="G20" t="str">
            <v>平和堂　アミ</v>
          </cell>
          <cell r="I20">
            <v>37328</v>
          </cell>
          <cell r="J20">
            <v>570</v>
          </cell>
        </row>
        <row r="21">
          <cell r="B21" t="str">
            <v>香りの新製品フェア</v>
          </cell>
          <cell r="C21" t="str">
            <v>キット</v>
          </cell>
          <cell r="D21">
            <v>1</v>
          </cell>
          <cell r="E21" t="str">
            <v>センター</v>
          </cell>
          <cell r="F21">
            <v>37326</v>
          </cell>
          <cell r="G21" t="str">
            <v>ｱﾙﾌﾟﾗｻﾞ　富山</v>
          </cell>
          <cell r="I21">
            <v>37328</v>
          </cell>
          <cell r="J21">
            <v>570</v>
          </cell>
        </row>
        <row r="22">
          <cell r="B22" t="str">
            <v>香りの新製品フェア</v>
          </cell>
          <cell r="C22" t="str">
            <v>キット</v>
          </cell>
          <cell r="D22">
            <v>1</v>
          </cell>
          <cell r="E22" t="str">
            <v>センター</v>
          </cell>
          <cell r="F22">
            <v>37326</v>
          </cell>
          <cell r="G22" t="str">
            <v>平和堂　石部</v>
          </cell>
          <cell r="I22">
            <v>37328</v>
          </cell>
          <cell r="J22">
            <v>570</v>
          </cell>
        </row>
        <row r="23">
          <cell r="B23" t="str">
            <v>香りの新製品フェア</v>
          </cell>
          <cell r="C23" t="str">
            <v>キット</v>
          </cell>
          <cell r="D23">
            <v>1</v>
          </cell>
          <cell r="E23" t="str">
            <v>センター</v>
          </cell>
          <cell r="F23">
            <v>37327</v>
          </cell>
          <cell r="G23" t="str">
            <v>ｱﾙﾌﾟﾗｻﾞ　城陽</v>
          </cell>
          <cell r="I23">
            <v>37328</v>
          </cell>
          <cell r="J23">
            <v>570</v>
          </cell>
        </row>
        <row r="24">
          <cell r="B24" t="str">
            <v>香りの新製品フェア</v>
          </cell>
          <cell r="C24" t="str">
            <v>キット</v>
          </cell>
          <cell r="D24">
            <v>1</v>
          </cell>
          <cell r="E24" t="str">
            <v>センター</v>
          </cell>
          <cell r="F24">
            <v>37327</v>
          </cell>
          <cell r="G24" t="str">
            <v>ｱﾙﾌﾟﾗｻﾞ　草津</v>
          </cell>
          <cell r="I24">
            <v>37328</v>
          </cell>
          <cell r="J24">
            <v>570</v>
          </cell>
        </row>
        <row r="25">
          <cell r="B25" t="str">
            <v>香りの新製品フェア</v>
          </cell>
          <cell r="C25" t="str">
            <v>キット</v>
          </cell>
          <cell r="D25">
            <v>1</v>
          </cell>
          <cell r="E25" t="str">
            <v>センター</v>
          </cell>
          <cell r="F25">
            <v>37327</v>
          </cell>
          <cell r="G25" t="str">
            <v>平和堂　ベル</v>
          </cell>
          <cell r="I25">
            <v>37328</v>
          </cell>
          <cell r="J25">
            <v>570</v>
          </cell>
        </row>
        <row r="26">
          <cell r="B26" t="str">
            <v>香りの新製品フェア</v>
          </cell>
          <cell r="C26" t="str">
            <v>キット</v>
          </cell>
          <cell r="D26">
            <v>1</v>
          </cell>
          <cell r="E26" t="str">
            <v>センター</v>
          </cell>
          <cell r="F26">
            <v>37327</v>
          </cell>
          <cell r="G26" t="str">
            <v>ｱﾙﾌﾟﾗｻﾞ　枚方</v>
          </cell>
          <cell r="I26">
            <v>37328</v>
          </cell>
          <cell r="J26">
            <v>570</v>
          </cell>
        </row>
        <row r="27">
          <cell r="B27" t="str">
            <v>香りの新製品フェア</v>
          </cell>
          <cell r="C27" t="str">
            <v>キット</v>
          </cell>
          <cell r="D27">
            <v>1</v>
          </cell>
          <cell r="E27" t="str">
            <v>センター</v>
          </cell>
          <cell r="F27">
            <v>37327</v>
          </cell>
          <cell r="G27" t="str">
            <v>ｱﾙﾌﾟﾗｻﾞ　八日市</v>
          </cell>
          <cell r="I27">
            <v>37328</v>
          </cell>
          <cell r="J27">
            <v>570</v>
          </cell>
        </row>
        <row r="28">
          <cell r="B28" t="str">
            <v>香りの新製品フェア</v>
          </cell>
          <cell r="C28" t="str">
            <v>キット</v>
          </cell>
          <cell r="D28">
            <v>1</v>
          </cell>
          <cell r="E28" t="str">
            <v>センター</v>
          </cell>
          <cell r="F28">
            <v>37327</v>
          </cell>
          <cell r="G28" t="str">
            <v>平和堂　今津</v>
          </cell>
          <cell r="I28">
            <v>37328</v>
          </cell>
          <cell r="J28">
            <v>570</v>
          </cell>
        </row>
        <row r="29">
          <cell r="B29" t="str">
            <v>香りの新製品フェア</v>
          </cell>
          <cell r="C29" t="str">
            <v>キット</v>
          </cell>
          <cell r="D29">
            <v>1</v>
          </cell>
          <cell r="E29" t="str">
            <v>センター</v>
          </cell>
          <cell r="F29">
            <v>37327</v>
          </cell>
          <cell r="G29" t="str">
            <v>ｱﾙﾌﾟﾗｻﾞ　京田辺</v>
          </cell>
          <cell r="I29">
            <v>37328</v>
          </cell>
          <cell r="J29">
            <v>570</v>
          </cell>
        </row>
        <row r="30">
          <cell r="B30" t="str">
            <v>香りの新製品フェア</v>
          </cell>
          <cell r="C30" t="str">
            <v>キット</v>
          </cell>
          <cell r="D30">
            <v>1</v>
          </cell>
          <cell r="E30" t="str">
            <v>センター</v>
          </cell>
          <cell r="F30">
            <v>37327</v>
          </cell>
          <cell r="G30" t="str">
            <v>ｱﾙﾌﾟﾗｻﾞ　宇治東</v>
          </cell>
          <cell r="I30">
            <v>37328</v>
          </cell>
          <cell r="J30">
            <v>570</v>
          </cell>
        </row>
        <row r="31">
          <cell r="B31" t="str">
            <v>香りの新製品フェア</v>
          </cell>
          <cell r="C31" t="str">
            <v>キット</v>
          </cell>
          <cell r="D31">
            <v>1</v>
          </cell>
          <cell r="E31" t="str">
            <v>センター</v>
          </cell>
          <cell r="F31">
            <v>37327</v>
          </cell>
          <cell r="G31" t="str">
            <v>ｱﾙﾌﾟﾗｻﾞ　野洲</v>
          </cell>
          <cell r="I31">
            <v>37328</v>
          </cell>
          <cell r="J31">
            <v>570</v>
          </cell>
        </row>
        <row r="32">
          <cell r="B32" t="str">
            <v>香りの新製品フェア</v>
          </cell>
          <cell r="C32" t="str">
            <v>キット</v>
          </cell>
          <cell r="D32">
            <v>1</v>
          </cell>
          <cell r="E32" t="str">
            <v>センター</v>
          </cell>
          <cell r="F32">
            <v>37327</v>
          </cell>
          <cell r="G32" t="str">
            <v>ｱﾙﾌﾟﾗｻﾞ　金沢</v>
          </cell>
          <cell r="I32">
            <v>37328</v>
          </cell>
          <cell r="J32">
            <v>570</v>
          </cell>
        </row>
        <row r="33">
          <cell r="B33" t="str">
            <v>香りの新製品フェア</v>
          </cell>
          <cell r="C33" t="str">
            <v>キット</v>
          </cell>
          <cell r="D33">
            <v>1</v>
          </cell>
          <cell r="E33" t="str">
            <v>センター</v>
          </cell>
          <cell r="F33">
            <v>37327</v>
          </cell>
          <cell r="G33" t="str">
            <v>ｱﾙﾌﾟﾗｻﾞ　加賀</v>
          </cell>
          <cell r="I33">
            <v>37328</v>
          </cell>
          <cell r="J33">
            <v>570</v>
          </cell>
        </row>
        <row r="34">
          <cell r="B34" t="str">
            <v>香りの新製品フェア</v>
          </cell>
          <cell r="C34" t="str">
            <v>キット</v>
          </cell>
          <cell r="D34">
            <v>1</v>
          </cell>
          <cell r="E34" t="str">
            <v>センター</v>
          </cell>
          <cell r="F34">
            <v>37327</v>
          </cell>
          <cell r="G34" t="str">
            <v>平和堂　真砂</v>
          </cell>
          <cell r="I34">
            <v>37328</v>
          </cell>
          <cell r="J34">
            <v>570</v>
          </cell>
        </row>
        <row r="35">
          <cell r="B35" t="str">
            <v>香りの新製品フェア</v>
          </cell>
          <cell r="C35" t="str">
            <v>キット</v>
          </cell>
          <cell r="D35">
            <v>1</v>
          </cell>
          <cell r="E35" t="str">
            <v>センター</v>
          </cell>
          <cell r="F35">
            <v>37327</v>
          </cell>
          <cell r="G35" t="str">
            <v>平和堂　坂本</v>
          </cell>
          <cell r="I35">
            <v>37328</v>
          </cell>
          <cell r="J35">
            <v>570</v>
          </cell>
        </row>
        <row r="36">
          <cell r="B36" t="str">
            <v>香りの新製品フェア</v>
          </cell>
          <cell r="C36" t="str">
            <v>キット</v>
          </cell>
          <cell r="D36">
            <v>1</v>
          </cell>
          <cell r="E36" t="str">
            <v>センター</v>
          </cell>
          <cell r="F36">
            <v>37327</v>
          </cell>
          <cell r="G36" t="str">
            <v>ｱﾙﾌﾟﾗｻﾞ　大津</v>
          </cell>
          <cell r="I36">
            <v>37328</v>
          </cell>
          <cell r="J36">
            <v>570</v>
          </cell>
        </row>
        <row r="37">
          <cell r="B37" t="str">
            <v>香りの新製品フェア</v>
          </cell>
          <cell r="C37" t="str">
            <v>キット</v>
          </cell>
          <cell r="D37">
            <v>1</v>
          </cell>
          <cell r="E37" t="str">
            <v>センター</v>
          </cell>
          <cell r="F37">
            <v>37327</v>
          </cell>
          <cell r="G37" t="str">
            <v>平和堂　守山</v>
          </cell>
          <cell r="I37">
            <v>37328</v>
          </cell>
          <cell r="J37">
            <v>570</v>
          </cell>
        </row>
        <row r="38">
          <cell r="B38" t="str">
            <v>香りの新製品フェア</v>
          </cell>
          <cell r="C38" t="str">
            <v>キット</v>
          </cell>
          <cell r="D38">
            <v>1</v>
          </cell>
          <cell r="E38" t="str">
            <v>センター</v>
          </cell>
          <cell r="F38">
            <v>37327</v>
          </cell>
          <cell r="G38" t="str">
            <v>ｱﾙﾌﾟﾗｻﾞ　武生</v>
          </cell>
          <cell r="I38">
            <v>37328</v>
          </cell>
          <cell r="J38">
            <v>570</v>
          </cell>
        </row>
        <row r="39">
          <cell r="B39" t="str">
            <v>香りの新製品フェア</v>
          </cell>
          <cell r="C39" t="str">
            <v>キット</v>
          </cell>
          <cell r="D39">
            <v>1</v>
          </cell>
          <cell r="E39" t="str">
            <v>センター</v>
          </cell>
          <cell r="F39">
            <v>37327</v>
          </cell>
          <cell r="G39" t="str">
            <v>ｱﾙﾌﾟﾗｻﾞ　茨木</v>
          </cell>
          <cell r="I39">
            <v>37328</v>
          </cell>
          <cell r="J39">
            <v>570</v>
          </cell>
        </row>
        <row r="40">
          <cell r="B40" t="str">
            <v>香りの新製品フェア</v>
          </cell>
          <cell r="C40" t="str">
            <v>キット</v>
          </cell>
          <cell r="D40">
            <v>1</v>
          </cell>
          <cell r="E40" t="str">
            <v>センター</v>
          </cell>
          <cell r="F40">
            <v>37327</v>
          </cell>
          <cell r="G40" t="str">
            <v>ｱﾙﾌﾟﾗｻﾞ　敦賀</v>
          </cell>
          <cell r="I40">
            <v>37328</v>
          </cell>
          <cell r="J40">
            <v>570</v>
          </cell>
        </row>
        <row r="41">
          <cell r="B41" t="str">
            <v>香りの新製品フェア</v>
          </cell>
          <cell r="C41" t="str">
            <v>キット</v>
          </cell>
          <cell r="D41">
            <v>1</v>
          </cell>
          <cell r="E41" t="str">
            <v>センター</v>
          </cell>
          <cell r="F41">
            <v>37327</v>
          </cell>
          <cell r="G41" t="str">
            <v>ｱﾙﾌﾟﾗｻﾞ　香里園</v>
          </cell>
          <cell r="I41">
            <v>37328</v>
          </cell>
          <cell r="J41">
            <v>570</v>
          </cell>
        </row>
        <row r="42">
          <cell r="B42" t="str">
            <v>香りの新製品フェア</v>
          </cell>
          <cell r="C42" t="str">
            <v>キット</v>
          </cell>
          <cell r="D42">
            <v>1</v>
          </cell>
          <cell r="E42" t="str">
            <v>センター</v>
          </cell>
          <cell r="F42">
            <v>37327</v>
          </cell>
          <cell r="G42" t="str">
            <v>ｱﾙﾌﾟﾗｻﾞ　醍醐</v>
          </cell>
          <cell r="I42">
            <v>37328</v>
          </cell>
          <cell r="J42">
            <v>570</v>
          </cell>
        </row>
        <row r="43">
          <cell r="B43" t="str">
            <v>香りの新製品フェア</v>
          </cell>
          <cell r="C43" t="str">
            <v>キット</v>
          </cell>
          <cell r="D43">
            <v>1</v>
          </cell>
          <cell r="E43" t="str">
            <v>センター</v>
          </cell>
          <cell r="F43">
            <v>37327</v>
          </cell>
          <cell r="G43" t="str">
            <v>平和堂　東舞鶴</v>
          </cell>
          <cell r="I43">
            <v>37328</v>
          </cell>
          <cell r="J43">
            <v>570</v>
          </cell>
        </row>
      </sheetData>
      <sheetData sheetId="1"/>
      <sheetData sheetId="2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（承認済）88期予算"/>
      <sheetName val="#REF"/>
    </sheetNames>
    <sheetDataSet>
      <sheetData sheetId="0" refreshError="1"/>
      <sheetData sheetId="1" refreshError="1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材料購入"/>
      <sheetName val="一般管理費用"/>
      <sheetName val="製造費用"/>
      <sheetName val="材料出庫"/>
      <sheetName val="AR"/>
    </sheetNames>
    <sheetDataSet>
      <sheetData sheetId="0"/>
      <sheetData sheetId="1">
        <row r="3">
          <cell r="B3" t="str">
            <v>科目编码</v>
          </cell>
          <cell r="C3" t="str">
            <v>科目名称</v>
          </cell>
          <cell r="D3" t="str">
            <v>日文</v>
          </cell>
          <cell r="E3" t="str">
            <v>中文</v>
          </cell>
          <cell r="G3" t="str">
            <v>本期发生</v>
          </cell>
        </row>
        <row r="4">
          <cell r="B4" t="str">
            <v>550103</v>
          </cell>
          <cell r="C4" t="str">
            <v xml:space="preserve">  运输费</v>
          </cell>
          <cell r="D4" t="str">
            <v>運賃費</v>
          </cell>
          <cell r="E4" t="str">
            <v>运输费</v>
          </cell>
          <cell r="F4">
            <v>3264.3</v>
          </cell>
          <cell r="G4">
            <v>3264.3</v>
          </cell>
        </row>
        <row r="5">
          <cell r="B5" t="str">
            <v>550201</v>
          </cell>
          <cell r="C5" t="str">
            <v xml:space="preserve">  工资</v>
          </cell>
          <cell r="D5" t="str">
            <v>給料手当</v>
          </cell>
          <cell r="E5" t="str">
            <v>工资</v>
          </cell>
          <cell r="F5">
            <v>37296.43</v>
          </cell>
          <cell r="G5">
            <v>37296.43</v>
          </cell>
        </row>
        <row r="6">
          <cell r="B6" t="str">
            <v>550203</v>
          </cell>
          <cell r="C6" t="str">
            <v xml:space="preserve">  办公费</v>
          </cell>
          <cell r="D6" t="str">
            <v>事務用消耗品費</v>
          </cell>
          <cell r="E6" t="str">
            <v>办公费</v>
          </cell>
          <cell r="F6">
            <v>2558.37</v>
          </cell>
          <cell r="G6">
            <v>2558.37</v>
          </cell>
        </row>
        <row r="7">
          <cell r="B7" t="str">
            <v>550205</v>
          </cell>
          <cell r="C7" t="str">
            <v xml:space="preserve">  低值易耗品摊销</v>
          </cell>
          <cell r="D7" t="str">
            <v>消耗品費</v>
          </cell>
          <cell r="E7" t="str">
            <v>低值易耗品摊销</v>
          </cell>
          <cell r="F7">
            <v>3349.97</v>
          </cell>
          <cell r="G7">
            <v>3349.97</v>
          </cell>
        </row>
        <row r="8">
          <cell r="B8" t="str">
            <v>550206</v>
          </cell>
          <cell r="C8" t="str">
            <v xml:space="preserve">  差旅费</v>
          </cell>
          <cell r="D8" t="str">
            <v>旅費</v>
          </cell>
          <cell r="E8" t="str">
            <v>差旅费</v>
          </cell>
          <cell r="F8">
            <v>14410.53</v>
          </cell>
          <cell r="G8">
            <v>14410.53</v>
          </cell>
        </row>
        <row r="9">
          <cell r="B9" t="str">
            <v>550207</v>
          </cell>
          <cell r="C9" t="str">
            <v xml:space="preserve">  租赁费</v>
          </cell>
          <cell r="D9" t="str">
            <v>賃借料</v>
          </cell>
          <cell r="E9" t="str">
            <v>租赁费</v>
          </cell>
          <cell r="F9">
            <v>12420</v>
          </cell>
          <cell r="G9">
            <v>12420</v>
          </cell>
        </row>
        <row r="10">
          <cell r="B10" t="str">
            <v>550210</v>
          </cell>
          <cell r="C10" t="str">
            <v xml:space="preserve">  折旧费</v>
          </cell>
          <cell r="D10" t="str">
            <v>減価償却費</v>
          </cell>
          <cell r="E10" t="str">
            <v>折旧费</v>
          </cell>
          <cell r="F10">
            <v>9637.92</v>
          </cell>
          <cell r="G10">
            <v>9637.92</v>
          </cell>
        </row>
        <row r="11">
          <cell r="B11" t="str">
            <v>550211</v>
          </cell>
          <cell r="C11" t="str">
            <v xml:space="preserve">  汽车费用</v>
          </cell>
          <cell r="D11" t="str">
            <v>交通費</v>
          </cell>
          <cell r="E11" t="str">
            <v>汽车费用</v>
          </cell>
          <cell r="F11">
            <v>3208.68</v>
          </cell>
          <cell r="G11">
            <v>3208.68</v>
          </cell>
        </row>
        <row r="12">
          <cell r="B12" t="str">
            <v>550214</v>
          </cell>
          <cell r="C12" t="str">
            <v xml:space="preserve">  业务招待费</v>
          </cell>
          <cell r="G12">
            <v>0</v>
          </cell>
        </row>
        <row r="13">
          <cell r="B13" t="str">
            <v>550216</v>
          </cell>
          <cell r="C13" t="str">
            <v xml:space="preserve">  无产资产摊销</v>
          </cell>
          <cell r="D13" t="str">
            <v>土地減価償却費</v>
          </cell>
          <cell r="E13" t="str">
            <v>无产资产摊销</v>
          </cell>
          <cell r="F13">
            <v>2335.6799999999998</v>
          </cell>
          <cell r="G13">
            <v>2335.6799999999998</v>
          </cell>
        </row>
        <row r="14">
          <cell r="B14" t="str">
            <v>550217</v>
          </cell>
          <cell r="C14" t="str">
            <v xml:space="preserve">  开办费摊销</v>
          </cell>
          <cell r="D14" t="str">
            <v>開業費</v>
          </cell>
          <cell r="E14" t="str">
            <v>开办费摊销</v>
          </cell>
          <cell r="F14">
            <v>9722.6299999999992</v>
          </cell>
          <cell r="G14">
            <v>9722.6299999999992</v>
          </cell>
        </row>
        <row r="15">
          <cell r="B15" t="str">
            <v>550219</v>
          </cell>
          <cell r="C15" t="str">
            <v xml:space="preserve">  邮电费</v>
          </cell>
          <cell r="D15" t="str">
            <v>通信費</v>
          </cell>
          <cell r="E15" t="str">
            <v>邮电费</v>
          </cell>
          <cell r="F15">
            <v>1393.28</v>
          </cell>
          <cell r="G15">
            <v>1393.28</v>
          </cell>
        </row>
        <row r="16">
          <cell r="B16" t="str">
            <v>550220</v>
          </cell>
          <cell r="C16" t="str">
            <v xml:space="preserve">  印花税</v>
          </cell>
          <cell r="D16" t="str">
            <v>その他</v>
          </cell>
          <cell r="E16" t="str">
            <v>其他</v>
          </cell>
          <cell r="G16">
            <v>4530.17</v>
          </cell>
        </row>
        <row r="17">
          <cell r="B17" t="str">
            <v>550221</v>
          </cell>
          <cell r="C17" t="str">
            <v xml:space="preserve">  其他税金</v>
          </cell>
          <cell r="D17" t="str">
            <v>その他</v>
          </cell>
          <cell r="E17" t="str">
            <v>其他</v>
          </cell>
          <cell r="G17">
            <v>180</v>
          </cell>
        </row>
        <row r="18">
          <cell r="B18" t="str">
            <v>550225</v>
          </cell>
          <cell r="C18" t="str">
            <v xml:space="preserve">  审计费</v>
          </cell>
          <cell r="D18" t="str">
            <v>その他</v>
          </cell>
          <cell r="E18" t="str">
            <v>其他</v>
          </cell>
          <cell r="G18">
            <v>0</v>
          </cell>
        </row>
        <row r="19">
          <cell r="B19" t="str">
            <v>550226</v>
          </cell>
          <cell r="C19" t="str">
            <v xml:space="preserve">  养老保险金</v>
          </cell>
          <cell r="D19" t="str">
            <v>福利厚生費</v>
          </cell>
          <cell r="E19" t="str">
            <v>福利费(养老保险金)</v>
          </cell>
          <cell r="G19">
            <v>4699.6000000000004</v>
          </cell>
        </row>
        <row r="20">
          <cell r="B20" t="str">
            <v>550227</v>
          </cell>
          <cell r="C20" t="str">
            <v xml:space="preserve">  医疗保险金</v>
          </cell>
          <cell r="D20" t="str">
            <v>福利厚生費</v>
          </cell>
          <cell r="E20" t="str">
            <v>福利费(医疗保险金)</v>
          </cell>
          <cell r="G20">
            <v>2083.1999999999998</v>
          </cell>
        </row>
        <row r="21">
          <cell r="B21" t="str">
            <v>550228</v>
          </cell>
          <cell r="C21" t="str">
            <v xml:space="preserve">  补充医疗保险金</v>
          </cell>
          <cell r="D21" t="str">
            <v>福利厚生費</v>
          </cell>
          <cell r="E21" t="str">
            <v>福利费(补充医疗保险金)</v>
          </cell>
          <cell r="G21">
            <v>21</v>
          </cell>
        </row>
        <row r="22">
          <cell r="B22" t="str">
            <v>550229</v>
          </cell>
          <cell r="C22" t="str">
            <v xml:space="preserve">  失业保险金</v>
          </cell>
          <cell r="D22" t="str">
            <v>福利厚生費</v>
          </cell>
          <cell r="E22" t="str">
            <v>福利费(失业保险金)</v>
          </cell>
          <cell r="G22">
            <v>469.96</v>
          </cell>
        </row>
        <row r="23">
          <cell r="B23" t="str">
            <v>550230</v>
          </cell>
          <cell r="C23" t="str">
            <v xml:space="preserve">  工伤保险金</v>
          </cell>
          <cell r="D23" t="str">
            <v>福利厚生費</v>
          </cell>
          <cell r="E23" t="str">
            <v>福利费(工伤保险金)</v>
          </cell>
          <cell r="G23">
            <v>117.49</v>
          </cell>
        </row>
        <row r="24">
          <cell r="B24" t="str">
            <v>550231</v>
          </cell>
          <cell r="C24" t="str">
            <v xml:space="preserve">  生育保险金</v>
          </cell>
          <cell r="D24" t="str">
            <v>福利厚生費</v>
          </cell>
          <cell r="E24" t="str">
            <v>福利费(生育保险金)</v>
          </cell>
          <cell r="G24">
            <v>187.98</v>
          </cell>
        </row>
        <row r="25">
          <cell r="B25" t="str">
            <v>550232</v>
          </cell>
          <cell r="C25" t="str">
            <v xml:space="preserve">  住房公积金</v>
          </cell>
          <cell r="D25" t="str">
            <v>福利厚生費</v>
          </cell>
          <cell r="E25" t="str">
            <v>福利费(住房公积金)</v>
          </cell>
          <cell r="F25">
            <v>9506.23</v>
          </cell>
          <cell r="G25">
            <v>1927</v>
          </cell>
        </row>
        <row r="26">
          <cell r="B26" t="str">
            <v>550299</v>
          </cell>
          <cell r="C26" t="str">
            <v xml:space="preserve">  其他</v>
          </cell>
          <cell r="D26" t="str">
            <v>その他</v>
          </cell>
          <cell r="E26" t="str">
            <v>其他</v>
          </cell>
          <cell r="F26">
            <v>5087.67</v>
          </cell>
          <cell r="G26">
            <v>377.5</v>
          </cell>
        </row>
        <row r="27">
          <cell r="F27">
            <v>114191.68999999999</v>
          </cell>
          <cell r="G27">
            <v>114191.69</v>
          </cell>
        </row>
        <row r="29">
          <cell r="B29" t="str">
            <v>550303</v>
          </cell>
          <cell r="C29" t="str">
            <v xml:space="preserve">  电汇手续费</v>
          </cell>
          <cell r="D29" t="str">
            <v>その他</v>
          </cell>
          <cell r="E29" t="str">
            <v>其他</v>
          </cell>
          <cell r="F29">
            <v>0</v>
          </cell>
          <cell r="G29">
            <v>0</v>
          </cell>
        </row>
        <row r="30">
          <cell r="B30" t="str">
            <v>550304</v>
          </cell>
          <cell r="C30" t="str">
            <v xml:space="preserve">  汇兑损益</v>
          </cell>
          <cell r="D30" t="str">
            <v>為替差益</v>
          </cell>
          <cell r="E30" t="str">
            <v>汇兑损益</v>
          </cell>
          <cell r="F30">
            <v>8216.36</v>
          </cell>
          <cell r="G30">
            <v>8216.36</v>
          </cell>
        </row>
        <row r="31">
          <cell r="B31" t="str">
            <v>550399</v>
          </cell>
          <cell r="C31" t="str">
            <v xml:space="preserve">  其他</v>
          </cell>
          <cell r="D31" t="str">
            <v>その他</v>
          </cell>
          <cell r="E31" t="str">
            <v>其他</v>
          </cell>
          <cell r="F31">
            <v>112</v>
          </cell>
          <cell r="G31">
            <v>112</v>
          </cell>
        </row>
        <row r="33">
          <cell r="B33" t="str">
            <v>560104</v>
          </cell>
          <cell r="C33" t="str">
            <v xml:space="preserve">  税金支出</v>
          </cell>
          <cell r="F33">
            <v>573.67999999999995</v>
          </cell>
          <cell r="G33">
            <v>573.67999999999995</v>
          </cell>
        </row>
        <row r="34">
          <cell r="F34">
            <v>8902.0400000000009</v>
          </cell>
          <cell r="G34">
            <v>8902.0400000000009</v>
          </cell>
        </row>
        <row r="35">
          <cell r="B35" t="str">
            <v>合计</v>
          </cell>
          <cell r="F35">
            <v>123093.72999999998</v>
          </cell>
          <cell r="G35">
            <v>123093.73000000001</v>
          </cell>
        </row>
      </sheetData>
      <sheetData sheetId="2"/>
      <sheetData sheetId="3">
        <row r="4">
          <cell r="B4" t="str">
            <v>月</v>
          </cell>
          <cell r="C4" t="str">
            <v>日</v>
          </cell>
          <cell r="D4" t="str">
            <v>凭证号数</v>
          </cell>
          <cell r="E4" t="str">
            <v>摘要</v>
          </cell>
          <cell r="F4" t="str">
            <v>借方</v>
          </cell>
          <cell r="G4" t="str">
            <v>贷方</v>
          </cell>
          <cell r="H4" t="str">
            <v>方向</v>
          </cell>
          <cell r="I4" t="str">
            <v>余额</v>
          </cell>
        </row>
        <row r="5">
          <cell r="E5" t="str">
            <v>期初余额</v>
          </cell>
          <cell r="F5">
            <v>0</v>
          </cell>
          <cell r="G5">
            <v>0</v>
          </cell>
          <cell r="H5" t="str">
            <v>借</v>
          </cell>
          <cell r="I5">
            <v>404125</v>
          </cell>
        </row>
        <row r="6">
          <cell r="B6" t="str">
            <v>02</v>
          </cell>
          <cell r="C6" t="str">
            <v>28</v>
          </cell>
          <cell r="D6" t="str">
            <v>转-0023</v>
          </cell>
          <cell r="E6" t="str">
            <v>1月份生产部工资</v>
          </cell>
          <cell r="F6">
            <v>13079.68</v>
          </cell>
          <cell r="G6">
            <v>0</v>
          </cell>
          <cell r="H6" t="str">
            <v>借</v>
          </cell>
          <cell r="I6">
            <v>417204.68</v>
          </cell>
        </row>
        <row r="7">
          <cell r="B7" t="str">
            <v>02</v>
          </cell>
          <cell r="C7" t="str">
            <v>28</v>
          </cell>
          <cell r="D7" t="str">
            <v>转-0037</v>
          </cell>
          <cell r="E7" t="str">
            <v>领用材料</v>
          </cell>
          <cell r="F7">
            <v>109644.26</v>
          </cell>
          <cell r="G7">
            <v>0</v>
          </cell>
          <cell r="H7" t="str">
            <v>借</v>
          </cell>
          <cell r="I7">
            <v>526848.93999999994</v>
          </cell>
        </row>
        <row r="8">
          <cell r="B8" t="str">
            <v>02</v>
          </cell>
          <cell r="C8" t="str">
            <v>28</v>
          </cell>
          <cell r="D8" t="str">
            <v>转-0037</v>
          </cell>
          <cell r="E8" t="str">
            <v>领用材料</v>
          </cell>
          <cell r="F8">
            <v>175410.57</v>
          </cell>
          <cell r="G8">
            <v>0</v>
          </cell>
          <cell r="H8" t="str">
            <v>借</v>
          </cell>
          <cell r="I8">
            <v>702259.51</v>
          </cell>
        </row>
        <row r="9">
          <cell r="B9" t="str">
            <v>02</v>
          </cell>
          <cell r="C9" t="str">
            <v>28</v>
          </cell>
          <cell r="D9" t="str">
            <v>转-0037</v>
          </cell>
          <cell r="E9" t="str">
            <v>领用材料</v>
          </cell>
          <cell r="F9">
            <v>27467.45</v>
          </cell>
          <cell r="G9">
            <v>0</v>
          </cell>
          <cell r="H9" t="str">
            <v>借</v>
          </cell>
          <cell r="I9">
            <v>729726.96</v>
          </cell>
        </row>
        <row r="10">
          <cell r="B10" t="str">
            <v>02</v>
          </cell>
          <cell r="C10" t="str">
            <v>28</v>
          </cell>
          <cell r="D10" t="str">
            <v>转-0038</v>
          </cell>
          <cell r="E10" t="str">
            <v>结转制造费用</v>
          </cell>
          <cell r="F10">
            <v>88637.32</v>
          </cell>
          <cell r="G10">
            <v>0</v>
          </cell>
          <cell r="H10" t="str">
            <v>借</v>
          </cell>
          <cell r="I10">
            <v>818364.28</v>
          </cell>
        </row>
        <row r="11">
          <cell r="B11" t="str">
            <v>02</v>
          </cell>
          <cell r="C11" t="str">
            <v>28</v>
          </cell>
          <cell r="D11" t="str">
            <v>转-0039</v>
          </cell>
          <cell r="E11" t="str">
            <v>调整期初录入错误</v>
          </cell>
          <cell r="F11">
            <v>-4629.3</v>
          </cell>
          <cell r="G11">
            <v>0</v>
          </cell>
          <cell r="H11" t="str">
            <v>借</v>
          </cell>
          <cell r="I11">
            <v>813734.98</v>
          </cell>
        </row>
        <row r="12">
          <cell r="B12" t="str">
            <v>02</v>
          </cell>
          <cell r="C12" t="str">
            <v>28</v>
          </cell>
          <cell r="D12" t="str">
            <v>转-0039</v>
          </cell>
          <cell r="E12" t="str">
            <v>调整期初录入错误</v>
          </cell>
          <cell r="F12">
            <v>-2125.8000000000002</v>
          </cell>
          <cell r="G12">
            <v>0</v>
          </cell>
          <cell r="H12" t="str">
            <v>借</v>
          </cell>
          <cell r="I12">
            <v>811609.18</v>
          </cell>
        </row>
        <row r="13">
          <cell r="B13" t="str">
            <v>02</v>
          </cell>
          <cell r="C13" t="str">
            <v>28</v>
          </cell>
          <cell r="D13" t="str">
            <v>转-0039</v>
          </cell>
          <cell r="E13" t="str">
            <v>调整期初录入错误</v>
          </cell>
          <cell r="F13">
            <v>4629.3</v>
          </cell>
          <cell r="G13">
            <v>0</v>
          </cell>
          <cell r="H13" t="str">
            <v>借</v>
          </cell>
          <cell r="I13">
            <v>816238.48</v>
          </cell>
        </row>
        <row r="14">
          <cell r="B14" t="str">
            <v>02</v>
          </cell>
          <cell r="C14" t="str">
            <v>28</v>
          </cell>
          <cell r="D14" t="str">
            <v>转-0039</v>
          </cell>
          <cell r="E14" t="str">
            <v>调整期初录入错误</v>
          </cell>
          <cell r="F14">
            <v>2125.8000000000002</v>
          </cell>
          <cell r="G14">
            <v>0</v>
          </cell>
          <cell r="H14" t="str">
            <v>借</v>
          </cell>
          <cell r="I14">
            <v>818364.28</v>
          </cell>
        </row>
        <row r="15">
          <cell r="B15" t="str">
            <v>02</v>
          </cell>
          <cell r="C15" t="str">
            <v>28</v>
          </cell>
          <cell r="D15" t="str">
            <v>转-0040</v>
          </cell>
          <cell r="E15" t="str">
            <v>调整</v>
          </cell>
          <cell r="F15">
            <v>0</v>
          </cell>
          <cell r="G15">
            <v>-21.26</v>
          </cell>
          <cell r="H15" t="str">
            <v>借</v>
          </cell>
          <cell r="I15">
            <v>818385.54</v>
          </cell>
        </row>
        <row r="16">
          <cell r="B16" t="str">
            <v>02</v>
          </cell>
          <cell r="C16" t="str">
            <v>28</v>
          </cell>
          <cell r="D16" t="str">
            <v>转-0040</v>
          </cell>
          <cell r="E16" t="str">
            <v>调整</v>
          </cell>
          <cell r="F16">
            <v>0</v>
          </cell>
          <cell r="G16">
            <v>21.26</v>
          </cell>
          <cell r="H16" t="str">
            <v>借</v>
          </cell>
          <cell r="I16">
            <v>818364.28</v>
          </cell>
        </row>
        <row r="17">
          <cell r="B17" t="str">
            <v>02</v>
          </cell>
          <cell r="C17" t="str">
            <v>28</v>
          </cell>
          <cell r="D17" t="str">
            <v>转-0041</v>
          </cell>
          <cell r="E17" t="str">
            <v>调整</v>
          </cell>
          <cell r="F17">
            <v>31452.28</v>
          </cell>
          <cell r="G17">
            <v>0</v>
          </cell>
          <cell r="H17" t="str">
            <v>借</v>
          </cell>
          <cell r="I17">
            <v>849816.56</v>
          </cell>
        </row>
        <row r="18">
          <cell r="B18" t="str">
            <v>02</v>
          </cell>
          <cell r="C18" t="str">
            <v>28</v>
          </cell>
          <cell r="D18" t="str">
            <v>转-0041</v>
          </cell>
          <cell r="E18" t="str">
            <v>调整</v>
          </cell>
          <cell r="F18">
            <v>0</v>
          </cell>
          <cell r="G18">
            <v>31452.28</v>
          </cell>
          <cell r="H18" t="str">
            <v>借</v>
          </cell>
          <cell r="I18">
            <v>818364.28</v>
          </cell>
        </row>
        <row r="19">
          <cell r="B19" t="str">
            <v>02</v>
          </cell>
          <cell r="C19" t="str">
            <v>28</v>
          </cell>
          <cell r="D19" t="str">
            <v>转-0043</v>
          </cell>
          <cell r="E19" t="str">
            <v>结转生产成本</v>
          </cell>
          <cell r="F19">
            <v>0</v>
          </cell>
          <cell r="G19">
            <v>423474.2</v>
          </cell>
          <cell r="H19" t="str">
            <v>借</v>
          </cell>
          <cell r="I19">
            <v>394890.08</v>
          </cell>
        </row>
        <row r="20">
          <cell r="B20" t="str">
            <v>02</v>
          </cell>
          <cell r="C20" t="str">
            <v>28</v>
          </cell>
          <cell r="D20" t="str">
            <v>转-0043</v>
          </cell>
          <cell r="E20" t="str">
            <v>结转生产成本</v>
          </cell>
          <cell r="F20">
            <v>0</v>
          </cell>
          <cell r="G20">
            <v>22098.07</v>
          </cell>
          <cell r="H20" t="str">
            <v>借</v>
          </cell>
          <cell r="I20">
            <v>372792.01</v>
          </cell>
        </row>
        <row r="21">
          <cell r="B21" t="str">
            <v>02</v>
          </cell>
          <cell r="C21" t="str">
            <v>28</v>
          </cell>
          <cell r="D21" t="str">
            <v>转-0043</v>
          </cell>
          <cell r="E21" t="str">
            <v>结转生产成本</v>
          </cell>
          <cell r="F21">
            <v>0</v>
          </cell>
          <cell r="G21">
            <v>93575.41</v>
          </cell>
          <cell r="H21" t="str">
            <v>借</v>
          </cell>
          <cell r="I21">
            <v>279216.59999999998</v>
          </cell>
        </row>
        <row r="22">
          <cell r="B22" t="str">
            <v>02</v>
          </cell>
          <cell r="E22" t="str">
            <v>当前合计</v>
          </cell>
          <cell r="F22">
            <v>445691.56</v>
          </cell>
          <cell r="G22">
            <v>570599.96</v>
          </cell>
          <cell r="H22" t="str">
            <v>借</v>
          </cell>
          <cell r="I22">
            <v>279216.59999999998</v>
          </cell>
        </row>
        <row r="23">
          <cell r="B23" t="str">
            <v>02</v>
          </cell>
          <cell r="E23" t="str">
            <v>当前累计</v>
          </cell>
          <cell r="F23">
            <v>876607.73</v>
          </cell>
          <cell r="G23">
            <v>968773.46</v>
          </cell>
          <cell r="H23" t="str">
            <v>借</v>
          </cell>
          <cell r="I23">
            <v>279216.59999999998</v>
          </cell>
        </row>
      </sheetData>
      <sheetData sheetId="4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ｶﾊﾞｰｼｰﾄ1"/>
      <sheetName val="実績1月 "/>
      <sheetName val="実績2月速報"/>
      <sheetName val="PL報告"/>
      <sheetName val="PL"/>
      <sheetName val="PL (2)"/>
      <sheetName val="Comm Exp"/>
      <sheetName val="Comm Exp (2)"/>
      <sheetName val="回収状況"/>
      <sheetName val="資金繰り"/>
      <sheetName val="配荷状況"/>
      <sheetName val="防寒用カイロ1"/>
      <sheetName val="防寒用カイロ2"/>
      <sheetName val="One Dr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7">
          <cell r="B7" t="str">
            <v xml:space="preserve">Current Month </v>
          </cell>
        </row>
        <row r="8">
          <cell r="C8" t="str">
            <v>KHI</v>
          </cell>
          <cell r="D8" t="str">
            <v>KHL</v>
          </cell>
          <cell r="E8" t="str">
            <v>Total</v>
          </cell>
        </row>
        <row r="9">
          <cell r="B9" t="str">
            <v>Account</v>
          </cell>
          <cell r="C9" t="str">
            <v>Actual</v>
          </cell>
          <cell r="D9" t="str">
            <v>Actual</v>
          </cell>
          <cell r="E9" t="str">
            <v>Actual</v>
          </cell>
          <cell r="F9" t="str">
            <v>Budget</v>
          </cell>
          <cell r="G9" t="str">
            <v>Pri.Yr.</v>
          </cell>
        </row>
        <row r="11">
          <cell r="B11" t="str">
            <v>Sales Commission</v>
          </cell>
          <cell r="D11">
            <v>577780</v>
          </cell>
          <cell r="E11">
            <v>577780</v>
          </cell>
          <cell r="F11">
            <v>62000</v>
          </cell>
          <cell r="G11">
            <v>136428</v>
          </cell>
        </row>
        <row r="12">
          <cell r="B12" t="str">
            <v>Sales Promotional Supplies</v>
          </cell>
          <cell r="D12">
            <v>46673</v>
          </cell>
          <cell r="E12">
            <v>46673</v>
          </cell>
          <cell r="F12">
            <v>4000</v>
          </cell>
          <cell r="G12">
            <v>1748</v>
          </cell>
        </row>
        <row r="13">
          <cell r="B13" t="str">
            <v>Samples</v>
          </cell>
          <cell r="D13">
            <v>536</v>
          </cell>
          <cell r="E13">
            <v>536</v>
          </cell>
          <cell r="F13">
            <v>3000</v>
          </cell>
          <cell r="G13">
            <v>101</v>
          </cell>
        </row>
        <row r="14">
          <cell r="B14" t="str">
            <v>Advertisement Expenses</v>
          </cell>
          <cell r="D14">
            <v>458</v>
          </cell>
          <cell r="E14">
            <v>458</v>
          </cell>
          <cell r="F14">
            <v>94000</v>
          </cell>
          <cell r="G14">
            <v>218778</v>
          </cell>
        </row>
        <row r="15">
          <cell r="B15" t="str">
            <v>Packing Materials</v>
          </cell>
          <cell r="E15">
            <v>0</v>
          </cell>
        </row>
        <row r="16">
          <cell r="B16" t="str">
            <v>Delivery Expenses</v>
          </cell>
          <cell r="D16">
            <v>54708</v>
          </cell>
          <cell r="E16">
            <v>54708</v>
          </cell>
          <cell r="F16">
            <v>23000</v>
          </cell>
          <cell r="G16">
            <v>21029</v>
          </cell>
        </row>
        <row r="17">
          <cell r="B17" t="str">
            <v>Telephone &amp; Postage</v>
          </cell>
          <cell r="D17">
            <v>720</v>
          </cell>
          <cell r="E17">
            <v>720</v>
          </cell>
          <cell r="F17">
            <v>1000</v>
          </cell>
          <cell r="G17">
            <v>330</v>
          </cell>
        </row>
        <row r="18">
          <cell r="B18" t="str">
            <v>Travel</v>
          </cell>
          <cell r="D18">
            <v>4353</v>
          </cell>
          <cell r="E18">
            <v>4353</v>
          </cell>
          <cell r="F18">
            <v>3000</v>
          </cell>
          <cell r="G18">
            <v>1370</v>
          </cell>
        </row>
        <row r="19">
          <cell r="B19" t="str">
            <v>Entertainment Expenses</v>
          </cell>
          <cell r="E19">
            <v>0</v>
          </cell>
        </row>
        <row r="20">
          <cell r="B20" t="str">
            <v>Total Selling Expenses</v>
          </cell>
          <cell r="C20">
            <v>0</v>
          </cell>
          <cell r="D20">
            <v>685228</v>
          </cell>
          <cell r="E20">
            <v>685228</v>
          </cell>
          <cell r="F20">
            <v>190000</v>
          </cell>
          <cell r="G20">
            <v>379784</v>
          </cell>
        </row>
        <row r="22">
          <cell r="B22" t="str">
            <v>Salaries</v>
          </cell>
          <cell r="D22">
            <v>12408</v>
          </cell>
          <cell r="E22">
            <v>12408</v>
          </cell>
          <cell r="F22">
            <v>24000</v>
          </cell>
          <cell r="G22">
            <v>16545</v>
          </cell>
        </row>
        <row r="23">
          <cell r="B23" t="str">
            <v>Bonus</v>
          </cell>
          <cell r="E23">
            <v>0</v>
          </cell>
        </row>
        <row r="24">
          <cell r="B24" t="str">
            <v>Benefits</v>
          </cell>
          <cell r="D24">
            <v>1615</v>
          </cell>
          <cell r="E24">
            <v>1615</v>
          </cell>
          <cell r="F24">
            <v>1000</v>
          </cell>
          <cell r="G24">
            <v>1168</v>
          </cell>
        </row>
        <row r="25">
          <cell r="B25" t="str">
            <v>Other Employee Expenses</v>
          </cell>
          <cell r="D25">
            <v>-60</v>
          </cell>
          <cell r="E25">
            <v>-60</v>
          </cell>
          <cell r="F25">
            <v>1000</v>
          </cell>
          <cell r="G25">
            <v>348</v>
          </cell>
        </row>
        <row r="26">
          <cell r="B26" t="str">
            <v>Total Wages</v>
          </cell>
          <cell r="C26">
            <v>0</v>
          </cell>
          <cell r="D26">
            <v>13963</v>
          </cell>
          <cell r="E26">
            <v>13963</v>
          </cell>
          <cell r="F26">
            <v>26000</v>
          </cell>
          <cell r="G26">
            <v>18061</v>
          </cell>
        </row>
        <row r="28">
          <cell r="B28" t="str">
            <v>Taxes &amp; Licenses</v>
          </cell>
          <cell r="C28">
            <v>-2590</v>
          </cell>
          <cell r="E28">
            <v>-2590</v>
          </cell>
          <cell r="G28">
            <v>60</v>
          </cell>
        </row>
        <row r="29">
          <cell r="B29" t="str">
            <v>Rent</v>
          </cell>
          <cell r="D29">
            <v>1200</v>
          </cell>
          <cell r="E29">
            <v>1200</v>
          </cell>
          <cell r="F29">
            <v>1000</v>
          </cell>
          <cell r="G29">
            <v>1200</v>
          </cell>
        </row>
        <row r="30">
          <cell r="B30" t="str">
            <v>Depreciation</v>
          </cell>
          <cell r="D30">
            <v>-1310</v>
          </cell>
          <cell r="E30">
            <v>-1310</v>
          </cell>
          <cell r="F30">
            <v>1000</v>
          </cell>
          <cell r="G30">
            <v>758</v>
          </cell>
        </row>
        <row r="31">
          <cell r="B31" t="str">
            <v>Supplies</v>
          </cell>
          <cell r="D31">
            <v>10469</v>
          </cell>
          <cell r="E31">
            <v>10469</v>
          </cell>
          <cell r="F31">
            <v>5000</v>
          </cell>
          <cell r="G31">
            <v>5669</v>
          </cell>
        </row>
        <row r="32">
          <cell r="B32" t="str">
            <v>Repairs</v>
          </cell>
          <cell r="D32">
            <v>302</v>
          </cell>
          <cell r="E32">
            <v>302</v>
          </cell>
        </row>
        <row r="33">
          <cell r="B33" t="str">
            <v>Professional Services</v>
          </cell>
          <cell r="C33">
            <v>1220</v>
          </cell>
          <cell r="D33">
            <v>88338</v>
          </cell>
          <cell r="E33">
            <v>89558</v>
          </cell>
          <cell r="F33">
            <v>74000</v>
          </cell>
          <cell r="G33">
            <v>59676</v>
          </cell>
        </row>
        <row r="34">
          <cell r="B34" t="str">
            <v>Utilities</v>
          </cell>
          <cell r="E34">
            <v>0</v>
          </cell>
        </row>
        <row r="35">
          <cell r="B35" t="str">
            <v>Insurance</v>
          </cell>
          <cell r="D35">
            <v>-1386</v>
          </cell>
          <cell r="E35">
            <v>-1386</v>
          </cell>
          <cell r="F35">
            <v>2000</v>
          </cell>
          <cell r="G35">
            <v>2135</v>
          </cell>
        </row>
        <row r="36">
          <cell r="B36" t="str">
            <v>Donation</v>
          </cell>
          <cell r="E36">
            <v>0</v>
          </cell>
        </row>
        <row r="37">
          <cell r="B37" t="str">
            <v>Dues</v>
          </cell>
          <cell r="E37">
            <v>0</v>
          </cell>
        </row>
        <row r="38">
          <cell r="B38" t="str">
            <v>Miscellaneous</v>
          </cell>
          <cell r="C38">
            <v>5743</v>
          </cell>
          <cell r="D38">
            <v>3207</v>
          </cell>
          <cell r="E38">
            <v>8950</v>
          </cell>
        </row>
        <row r="39">
          <cell r="B39" t="str">
            <v>Other Administrative Expenses</v>
          </cell>
          <cell r="E39">
            <v>0</v>
          </cell>
        </row>
        <row r="40">
          <cell r="B40" t="str">
            <v>Total Administrative Expenses</v>
          </cell>
          <cell r="C40">
            <v>4373</v>
          </cell>
          <cell r="D40">
            <v>100820</v>
          </cell>
          <cell r="E40">
            <v>105193</v>
          </cell>
          <cell r="F40">
            <v>83000</v>
          </cell>
          <cell r="G40">
            <v>69498</v>
          </cell>
        </row>
        <row r="41">
          <cell r="B41" t="str">
            <v>Advisor Expense (Takehara, Sakuta)</v>
          </cell>
        </row>
        <row r="42">
          <cell r="B42" t="str">
            <v>Total Selling &amp; Administrative Expenses</v>
          </cell>
          <cell r="C42">
            <v>4373</v>
          </cell>
          <cell r="D42">
            <v>800011</v>
          </cell>
          <cell r="E42">
            <v>804384</v>
          </cell>
          <cell r="F42">
            <v>299000</v>
          </cell>
          <cell r="G42">
            <v>467343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４月分"/>
      <sheetName val="５月分"/>
      <sheetName val="６月分"/>
      <sheetName val="７月分"/>
      <sheetName val="８月分"/>
      <sheetName val="９月分"/>
      <sheetName val="10月分"/>
      <sheetName val="11月分"/>
      <sheetName val="12月分"/>
      <sheetName val="１月分"/>
      <sheetName val="２月分"/>
      <sheetName val="３月分"/>
      <sheetName val="◇◆◇◆"/>
      <sheetName val="発生率計算用一覧表"/>
      <sheetName val="☆★☆★"/>
      <sheetName val="部署別（４）"/>
      <sheetName val="部署別（５）"/>
      <sheetName val="部署別（６）"/>
      <sheetName val="部署別（７）"/>
      <sheetName val="部署別（８）"/>
      <sheetName val="部署別（９）"/>
      <sheetName val="部署別（10）"/>
      <sheetName val="部署別（11）"/>
      <sheetName val="部署別（12）"/>
      <sheetName val="部署別（１）"/>
      <sheetName val="部署別（２）"/>
      <sheetName val="部署別（３）"/>
      <sheetName val="振り分け用"/>
      <sheetName val="部署別確認用"/>
      <sheetName val="★☆★☆"/>
      <sheetName val="技Ｇ別（4) "/>
      <sheetName val="技Ｇ別確認用"/>
      <sheetName val="振り分け用 "/>
      <sheetName val="部署別 （4)"/>
      <sheetName val="部署別 （５)"/>
      <sheetName val="部署別（６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3">
          <cell r="B3" t="str">
            <v>アンメルツヨコヨコ</v>
          </cell>
          <cell r="C3" t="str">
            <v>仙台小林</v>
          </cell>
        </row>
        <row r="4">
          <cell r="B4" t="str">
            <v>ニューアンメルツヨコヨコ</v>
          </cell>
          <cell r="C4" t="str">
            <v>仙台小林</v>
          </cell>
        </row>
        <row r="5">
          <cell r="B5" t="str">
            <v>アンメルツレディーナ</v>
          </cell>
          <cell r="C5" t="str">
            <v>仙台小林</v>
          </cell>
        </row>
        <row r="6">
          <cell r="B6" t="str">
            <v>アンメルツ温キューパッチ</v>
          </cell>
          <cell r="C6" t="str">
            <v>購買ＱＣ</v>
          </cell>
        </row>
        <row r="7">
          <cell r="B7" t="str">
            <v>アンメルシン１％ヨコヨコ</v>
          </cell>
          <cell r="C7" t="str">
            <v>仙台小林</v>
          </cell>
        </row>
        <row r="8">
          <cell r="B8" t="str">
            <v>アンメルシン１％軟膏</v>
          </cell>
          <cell r="C8" t="str">
            <v>購買ＱＣ</v>
          </cell>
        </row>
        <row r="9">
          <cell r="B9" t="str">
            <v>アンメルシン１％ゲル</v>
          </cell>
          <cell r="C9" t="str">
            <v>購買ＱＣ</v>
          </cell>
        </row>
        <row r="10">
          <cell r="B10" t="str">
            <v>アンメルシンハップ</v>
          </cell>
          <cell r="C10" t="str">
            <v>購買ＱＣ</v>
          </cell>
        </row>
        <row r="11">
          <cell r="B11" t="str">
            <v>ニューアンメルシンハップ</v>
          </cell>
          <cell r="C11" t="str">
            <v>購買ＱＣ</v>
          </cell>
        </row>
        <row r="12">
          <cell r="B12" t="str">
            <v>アンメルシン　コンドロパワー錠</v>
          </cell>
          <cell r="C12" t="str">
            <v>購買ＱＣ</v>
          </cell>
        </row>
        <row r="13">
          <cell r="B13" t="str">
            <v>アンメルツコールドスプレー</v>
          </cell>
          <cell r="C13" t="str">
            <v>仙台小林</v>
          </cell>
        </row>
        <row r="14">
          <cell r="B14" t="str">
            <v>アンメルツ　コリホグス</v>
          </cell>
          <cell r="C14" t="str">
            <v>購買ＱＣ</v>
          </cell>
        </row>
        <row r="15">
          <cell r="B15" t="str">
            <v>ハッキリエース</v>
          </cell>
          <cell r="C15" t="str">
            <v>富山小林</v>
          </cell>
        </row>
        <row r="16">
          <cell r="B16" t="str">
            <v>ピリコート</v>
          </cell>
          <cell r="C16" t="str">
            <v>購買ＱＣ</v>
          </cell>
        </row>
        <row r="17">
          <cell r="B17" t="str">
            <v>小林タムシチンキ</v>
          </cell>
          <cell r="C17" t="str">
            <v>仙台小林</v>
          </cell>
        </row>
        <row r="18">
          <cell r="B18" t="str">
            <v>小林タムシチンキゴールド</v>
          </cell>
          <cell r="C18" t="str">
            <v>仙台小林</v>
          </cell>
        </row>
        <row r="19">
          <cell r="B19" t="str">
            <v>タムチンキティッシュ</v>
          </cell>
          <cell r="C19" t="str">
            <v>購買ＱＣ</v>
          </cell>
        </row>
        <row r="20">
          <cell r="B20" t="str">
            <v>タムチンキパウダースプレー</v>
          </cell>
          <cell r="C20" t="str">
            <v>仙台小林</v>
          </cell>
        </row>
        <row r="21">
          <cell r="B21" t="str">
            <v>タムチンキシャーベットスプレー</v>
          </cell>
          <cell r="C21" t="str">
            <v>仙台小林</v>
          </cell>
        </row>
        <row r="22">
          <cell r="B22" t="str">
            <v>ミズムズ</v>
          </cell>
          <cell r="C22" t="str">
            <v>富山小林</v>
          </cell>
        </row>
        <row r="23">
          <cell r="B23" t="str">
            <v>ミズムズ　アイススプレー</v>
          </cell>
          <cell r="C23" t="str">
            <v>仙台小林</v>
          </cell>
        </row>
        <row r="24">
          <cell r="B24" t="str">
            <v>ラナケイン</v>
          </cell>
          <cell r="C24" t="str">
            <v>小林コーム</v>
          </cell>
        </row>
        <row r="25">
          <cell r="B25" t="str">
            <v>ラナケインクリーム</v>
          </cell>
          <cell r="C25" t="str">
            <v>小林コーム</v>
          </cell>
        </row>
        <row r="26">
          <cell r="B26" t="str">
            <v>フェミニーナ軟膏</v>
          </cell>
          <cell r="C26" t="str">
            <v>小林コーム</v>
          </cell>
        </row>
        <row r="27">
          <cell r="B27" t="str">
            <v>カユピタクール</v>
          </cell>
          <cell r="C27" t="str">
            <v>富山小林</v>
          </cell>
        </row>
        <row r="28">
          <cell r="B28" t="str">
            <v>アセモア</v>
          </cell>
          <cell r="C28" t="str">
            <v>富山小林</v>
          </cell>
        </row>
        <row r="29">
          <cell r="B29" t="str">
            <v>新キズドライ</v>
          </cell>
          <cell r="C29" t="str">
            <v>富山小林</v>
          </cell>
        </row>
        <row r="30">
          <cell r="B30" t="str">
            <v>キズアワワ</v>
          </cell>
          <cell r="C30" t="str">
            <v>富山小林</v>
          </cell>
        </row>
        <row r="31">
          <cell r="B31" t="str">
            <v>のどぬーる</v>
          </cell>
          <cell r="C31" t="str">
            <v>購買ＱＣ</v>
          </cell>
        </row>
        <row r="32">
          <cell r="B32" t="str">
            <v>のどぬーるスプレー</v>
          </cell>
          <cell r="C32" t="str">
            <v>富山小林</v>
          </cell>
        </row>
        <row r="33">
          <cell r="B33" t="str">
            <v>のどぬーるスプレー　ミニ</v>
          </cell>
          <cell r="C33" t="str">
            <v>富山小林</v>
          </cell>
        </row>
        <row r="34">
          <cell r="B34" t="str">
            <v>のどぬーるスプレー　大容量</v>
          </cell>
          <cell r="C34" t="str">
            <v>富山小林</v>
          </cell>
        </row>
        <row r="35">
          <cell r="B35" t="str">
            <v>のどぬーるスプレー　キッズ</v>
          </cell>
          <cell r="C35" t="str">
            <v>富山小林</v>
          </cell>
        </row>
        <row r="36">
          <cell r="B36" t="str">
            <v>のどぬーるトローチ</v>
          </cell>
          <cell r="C36" t="str">
            <v>購買ＱＣ</v>
          </cell>
        </row>
        <row r="37">
          <cell r="B37" t="str">
            <v>にきび薬ビフナイト</v>
          </cell>
          <cell r="C37" t="str">
            <v>購買ＱＣ</v>
          </cell>
        </row>
        <row r="38">
          <cell r="B38" t="str">
            <v>びふナイト　ＢＢ錠</v>
          </cell>
          <cell r="C38" t="str">
            <v>購買ＱＣ</v>
          </cell>
        </row>
        <row r="39">
          <cell r="B39" t="str">
            <v>アイボン　３００ｍｌ</v>
          </cell>
          <cell r="C39" t="str">
            <v>購買ＱＣ</v>
          </cell>
        </row>
        <row r="40">
          <cell r="B40" t="str">
            <v>アイボンａ　５００ｍｌ</v>
          </cell>
          <cell r="C40" t="str">
            <v>仙台小林</v>
          </cell>
        </row>
        <row r="41">
          <cell r="B41" t="str">
            <v>アイボン　携帯用</v>
          </cell>
          <cell r="C41" t="str">
            <v>購買ＱＣ</v>
          </cell>
        </row>
        <row r="42">
          <cell r="B42" t="str">
            <v>アイボンマイルド　５００ｍｌ</v>
          </cell>
          <cell r="C42" t="str">
            <v>仙台小林</v>
          </cell>
        </row>
        <row r="43">
          <cell r="B43" t="str">
            <v>アイボンＡＬ</v>
          </cell>
          <cell r="C43" t="str">
            <v>仙台小林</v>
          </cell>
        </row>
        <row r="44">
          <cell r="B44" t="str">
            <v>アイボンＡＬｂ　５００ｍｌ</v>
          </cell>
          <cell r="C44" t="str">
            <v>仙台小林</v>
          </cell>
        </row>
        <row r="45">
          <cell r="B45" t="str">
            <v>アイボンクールａ　３００ｍｌ</v>
          </cell>
          <cell r="C45" t="str">
            <v>仙台小林</v>
          </cell>
        </row>
        <row r="46">
          <cell r="B46" t="str">
            <v>アイボンクールａ　５００ｍｌ</v>
          </cell>
          <cell r="C46" t="str">
            <v>仙台小林</v>
          </cell>
        </row>
        <row r="47">
          <cell r="B47" t="str">
            <v>アイボントローリ目薬</v>
          </cell>
          <cell r="C47" t="str">
            <v>購買ＱＣ</v>
          </cell>
        </row>
        <row r="48">
          <cell r="B48" t="str">
            <v>アイボンパワーｉ</v>
          </cell>
          <cell r="C48" t="str">
            <v>購買ＱＣ</v>
          </cell>
        </row>
        <row r="49">
          <cell r="B49" t="str">
            <v>プレガン　ＥＸクール</v>
          </cell>
          <cell r="C49" t="str">
            <v>仙台小林</v>
          </cell>
        </row>
        <row r="50">
          <cell r="B50" t="str">
            <v>プレガン　ＥＸクール</v>
          </cell>
          <cell r="C50" t="str">
            <v>富山小林</v>
          </cell>
        </row>
        <row r="51">
          <cell r="B51" t="str">
            <v>プレガン　Ｗビタミン</v>
          </cell>
          <cell r="C51" t="str">
            <v>仙台小林</v>
          </cell>
        </row>
        <row r="52">
          <cell r="B52" t="str">
            <v>プレガン　Ｗビタミン</v>
          </cell>
          <cell r="C52" t="str">
            <v>富山小林</v>
          </cell>
        </row>
        <row r="53">
          <cell r="B53" t="str">
            <v>ツージーＱ</v>
          </cell>
          <cell r="C53" t="str">
            <v>購買ＱＣ</v>
          </cell>
        </row>
        <row r="54">
          <cell r="B54" t="str">
            <v>プッシュＧ軟膏</v>
          </cell>
          <cell r="C54" t="str">
            <v>富山小林</v>
          </cell>
        </row>
        <row r="55">
          <cell r="B55" t="str">
            <v>ケシミン</v>
          </cell>
          <cell r="C55" t="str">
            <v>購買ＱＣ</v>
          </cell>
        </row>
        <row r="56">
          <cell r="B56" t="str">
            <v>ケシミン　ＬＣ錠</v>
          </cell>
          <cell r="C56" t="str">
            <v>購買ＱＣ</v>
          </cell>
        </row>
        <row r="57">
          <cell r="B57" t="str">
            <v>ユリナール</v>
          </cell>
          <cell r="C57" t="str">
            <v>購買ＱＣ</v>
          </cell>
        </row>
        <row r="58">
          <cell r="B58" t="str">
            <v>イララック</v>
          </cell>
          <cell r="C58" t="str">
            <v>購買ＱＣ</v>
          </cell>
        </row>
        <row r="59">
          <cell r="B59" t="str">
            <v>新アンメールヨコヨコ</v>
          </cell>
          <cell r="C59" t="str">
            <v>仙台小林</v>
          </cell>
        </row>
        <row r="60">
          <cell r="B60" t="str">
            <v>のどシュッシュ</v>
          </cell>
          <cell r="C60" t="str">
            <v>富山小林</v>
          </cell>
        </row>
        <row r="61">
          <cell r="B61" t="str">
            <v>キズパウダースプレーＳ</v>
          </cell>
          <cell r="C61" t="str">
            <v>富山小林</v>
          </cell>
        </row>
        <row r="62">
          <cell r="B62" t="str">
            <v>ガスピタン</v>
          </cell>
          <cell r="C62" t="str">
            <v>購買ＱＣ</v>
          </cell>
        </row>
        <row r="63">
          <cell r="B63" t="str">
            <v>ヒリピタクール</v>
          </cell>
          <cell r="C63" t="str">
            <v>富山小林</v>
          </cell>
        </row>
        <row r="64">
          <cell r="B64" t="str">
            <v>アッチＱＱ</v>
          </cell>
          <cell r="C64" t="str">
            <v>富山小林</v>
          </cell>
        </row>
        <row r="65">
          <cell r="B65" t="str">
            <v>サカムケア</v>
          </cell>
          <cell r="C65" t="str">
            <v>購買ＱＣ</v>
          </cell>
        </row>
        <row r="66">
          <cell r="B66" t="str">
            <v>カゼピタンハップ</v>
          </cell>
          <cell r="C66" t="str">
            <v>購買ＱＣ</v>
          </cell>
        </row>
        <row r="67">
          <cell r="B67" t="str">
            <v>タフデント</v>
          </cell>
          <cell r="C67" t="str">
            <v>チバコバヤシ</v>
          </cell>
        </row>
        <row r="68">
          <cell r="B68" t="str">
            <v>Ｗパワー酵素タフデント</v>
          </cell>
          <cell r="C68" t="str">
            <v>チバコバヤシ</v>
          </cell>
        </row>
        <row r="69">
          <cell r="B69" t="str">
            <v>お茶タフデント</v>
          </cell>
          <cell r="C69" t="str">
            <v>チバコバヤシ</v>
          </cell>
        </row>
        <row r="70">
          <cell r="B70" t="str">
            <v>ひと晩つけおきタフデント</v>
          </cell>
          <cell r="C70" t="str">
            <v>チバコバヤシ</v>
          </cell>
        </row>
        <row r="71">
          <cell r="B71" t="str">
            <v>たばこタフデント</v>
          </cell>
          <cell r="C71" t="str">
            <v>チバコバヤシ</v>
          </cell>
        </row>
        <row r="72">
          <cell r="B72" t="str">
            <v>部分入れ歯用タフデント</v>
          </cell>
          <cell r="C72" t="str">
            <v>チバコバヤシ</v>
          </cell>
        </row>
        <row r="73">
          <cell r="B73" t="str">
            <v>タフデントカップ</v>
          </cell>
          <cell r="C73" t="str">
            <v>プラックス</v>
          </cell>
        </row>
        <row r="74">
          <cell r="B74" t="str">
            <v>パーシャルデント</v>
          </cell>
          <cell r="C74" t="str">
            <v>チバコバヤシ</v>
          </cell>
        </row>
        <row r="75">
          <cell r="B75" t="str">
            <v>ＴＤ入れ歯の歯みがき</v>
          </cell>
          <cell r="C75" t="str">
            <v>購買ＱＣ</v>
          </cell>
        </row>
        <row r="76">
          <cell r="B76" t="str">
            <v>ＴＤ入れ歯の歯ブラシ</v>
          </cell>
          <cell r="C76" t="str">
            <v>購買ＱＣ</v>
          </cell>
        </row>
        <row r="77">
          <cell r="B77" t="str">
            <v>タフグリップ</v>
          </cell>
          <cell r="C77" t="str">
            <v>仙台小林</v>
          </cell>
        </row>
        <row r="78">
          <cell r="B78" t="str">
            <v>タフグリップクリーム</v>
          </cell>
          <cell r="C78" t="str">
            <v>仙台小林</v>
          </cell>
        </row>
        <row r="79">
          <cell r="B79" t="str">
            <v>糸ようじ</v>
          </cell>
          <cell r="C79" t="str">
            <v>購買ＱＣ</v>
          </cell>
        </row>
        <row r="80">
          <cell r="B80" t="str">
            <v>こどもの糸ようじ</v>
          </cell>
          <cell r="C80" t="str">
            <v>購買ＱＣ</v>
          </cell>
        </row>
        <row r="81">
          <cell r="B81" t="str">
            <v>糸ようじ歯間ブラシ</v>
          </cell>
          <cell r="C81" t="str">
            <v>購買ＱＣ</v>
          </cell>
        </row>
        <row r="82">
          <cell r="B82" t="str">
            <v>糸ようじ歯間ブラシ Ｌ字型</v>
          </cell>
          <cell r="C82" t="str">
            <v>購買ＱＣ</v>
          </cell>
        </row>
        <row r="83">
          <cell r="B83" t="str">
            <v>糸ようじ歯間ブラシ Ｉ字型</v>
          </cell>
          <cell r="C83" t="str">
            <v>購買ＱＣ</v>
          </cell>
        </row>
        <row r="84">
          <cell r="B84" t="str">
            <v>糸ようじ歯間ブラシロング</v>
          </cell>
          <cell r="C84" t="str">
            <v>プラックス</v>
          </cell>
        </row>
        <row r="85">
          <cell r="B85" t="str">
            <v>糸ようじ　舌ブラシ</v>
          </cell>
          <cell r="C85" t="str">
            <v>購買ＱＣ</v>
          </cell>
        </row>
        <row r="86">
          <cell r="B86" t="str">
            <v>糸ようじ歯間みがきジェル</v>
          </cell>
          <cell r="C86" t="str">
            <v>購買ＱＣ</v>
          </cell>
        </row>
        <row r="87">
          <cell r="B87" t="str">
            <v>液体　入れ歯みがきーな</v>
          </cell>
          <cell r="C87" t="str">
            <v>購買ＱＣ</v>
          </cell>
        </row>
        <row r="88">
          <cell r="B88" t="str">
            <v>シコンコート</v>
          </cell>
          <cell r="C88" t="str">
            <v>購買ＱＣ</v>
          </cell>
        </row>
        <row r="89">
          <cell r="B89" t="str">
            <v>１～２滴ブレスケア</v>
          </cell>
          <cell r="C89" t="str">
            <v>仙台小林</v>
          </cell>
        </row>
        <row r="90">
          <cell r="B90" t="str">
            <v>噛むブレスケア</v>
          </cell>
          <cell r="C90" t="str">
            <v>購買ＱＣ</v>
          </cell>
        </row>
        <row r="91">
          <cell r="B91" t="str">
            <v>噛むブレスケア　ボトル</v>
          </cell>
          <cell r="C91" t="str">
            <v>購買ＱＣ</v>
          </cell>
        </row>
        <row r="92">
          <cell r="B92" t="str">
            <v>香るブレスケア</v>
          </cell>
          <cell r="C92" t="str">
            <v>購買ＱＣ</v>
          </cell>
        </row>
        <row r="93">
          <cell r="B93" t="str">
            <v>ブレスケア</v>
          </cell>
          <cell r="C93" t="str">
            <v>大阪工場</v>
          </cell>
        </row>
        <row r="94">
          <cell r="B94" t="str">
            <v>ブレスケアフィルム</v>
          </cell>
          <cell r="C94" t="str">
            <v>購買ＱＣ</v>
          </cell>
        </row>
        <row r="95">
          <cell r="B95" t="str">
            <v>生葉</v>
          </cell>
          <cell r="C95" t="str">
            <v>購買ＱＣ</v>
          </cell>
        </row>
        <row r="96">
          <cell r="B96" t="str">
            <v>スミガキ</v>
          </cell>
          <cell r="C96" t="str">
            <v>購買ＱＣ</v>
          </cell>
        </row>
        <row r="97">
          <cell r="B97" t="str">
            <v>シュミナイン</v>
          </cell>
          <cell r="C97" t="str">
            <v>富山小林</v>
          </cell>
        </row>
        <row r="98">
          <cell r="B98" t="str">
            <v>おやすみ手袋＆クリーム</v>
          </cell>
          <cell r="C98" t="str">
            <v>富山小林</v>
          </cell>
        </row>
        <row r="99">
          <cell r="B99" t="str">
            <v>おやすみ手袋</v>
          </cell>
          <cell r="C99" t="str">
            <v>購買ＱＣ</v>
          </cell>
        </row>
        <row r="100">
          <cell r="B100" t="str">
            <v>薬用おやすみハンドクリーム</v>
          </cell>
          <cell r="C100" t="str">
            <v>富山小林</v>
          </cell>
        </row>
        <row r="101">
          <cell r="B101" t="str">
            <v>おやすみ靴下＆クリーム</v>
          </cell>
          <cell r="C101" t="str">
            <v>富山小林</v>
          </cell>
        </row>
        <row r="102">
          <cell r="B102" t="str">
            <v>なめらかかと　おやすみクリームと靴下</v>
          </cell>
          <cell r="C102" t="str">
            <v>富山小林</v>
          </cell>
        </row>
        <row r="103">
          <cell r="B103" t="str">
            <v>おやすみ靴下</v>
          </cell>
          <cell r="C103" t="str">
            <v>購買ＱＣ</v>
          </cell>
        </row>
        <row r="104">
          <cell r="B104" t="str">
            <v>なめらかかと　おやすみ靴下</v>
          </cell>
          <cell r="C104" t="str">
            <v>購買ＱＣ</v>
          </cell>
        </row>
        <row r="105">
          <cell r="B105" t="str">
            <v>薬用おやすみフットクリーム</v>
          </cell>
          <cell r="C105" t="str">
            <v>富山小林</v>
          </cell>
        </row>
        <row r="106">
          <cell r="B106" t="str">
            <v>なめらかかと　おやすみクリーム</v>
          </cell>
          <cell r="C106" t="str">
            <v>富山小林</v>
          </cell>
        </row>
        <row r="107">
          <cell r="B107" t="str">
            <v>びふナイト</v>
          </cell>
          <cell r="C107" t="str">
            <v>購買ＱＣ</v>
          </cell>
        </row>
        <row r="108">
          <cell r="B108" t="str">
            <v>びふナイト洗顔ジェル</v>
          </cell>
          <cell r="C108" t="str">
            <v>購買ＱＣ</v>
          </cell>
        </row>
        <row r="109">
          <cell r="B109" t="str">
            <v>びふナイト泡洗顔フォーム</v>
          </cell>
          <cell r="C109" t="str">
            <v>購買ＱＣ</v>
          </cell>
        </row>
        <row r="110">
          <cell r="B110" t="str">
            <v>びふナイトちょこぬり</v>
          </cell>
          <cell r="C110" t="str">
            <v>購買ＱＣ</v>
          </cell>
        </row>
        <row r="111">
          <cell r="B111" t="str">
            <v>びふナイトパッチ</v>
          </cell>
          <cell r="C111" t="str">
            <v>購買ＱＣ</v>
          </cell>
        </row>
        <row r="112">
          <cell r="B112" t="str">
            <v>オフロート</v>
          </cell>
          <cell r="C112" t="str">
            <v>購買ＱＣ</v>
          </cell>
        </row>
        <row r="113">
          <cell r="B113" t="str">
            <v>ノンギラス</v>
          </cell>
          <cell r="C113" t="str">
            <v>愛媛小林</v>
          </cell>
        </row>
        <row r="114">
          <cell r="B114" t="str">
            <v>ケシミンクリーム</v>
          </cell>
          <cell r="C114" t="str">
            <v>購買ＱＣ</v>
          </cell>
        </row>
        <row r="115">
          <cell r="B115" t="str">
            <v>フェミニーナなめらかローション</v>
          </cell>
          <cell r="C115" t="str">
            <v>小林コーム</v>
          </cell>
        </row>
        <row r="116">
          <cell r="B116" t="str">
            <v>フェミニーナなめらかゼリー</v>
          </cell>
          <cell r="C116" t="str">
            <v>小林コーム</v>
          </cell>
        </row>
        <row r="117">
          <cell r="B117" t="str">
            <v>フェミニーナソープ</v>
          </cell>
          <cell r="C117" t="str">
            <v>小林コーム</v>
          </cell>
        </row>
        <row r="118">
          <cell r="B118" t="str">
            <v>プリティー軽石ソープ</v>
          </cell>
          <cell r="C118" t="str">
            <v>購買ＱＣ</v>
          </cell>
        </row>
        <row r="119">
          <cell r="B119" t="str">
            <v>爪ピカッシュ</v>
          </cell>
          <cell r="C119" t="str">
            <v>購買ＱＣ</v>
          </cell>
        </row>
        <row r="120">
          <cell r="B120" t="str">
            <v>なめらかかとパック</v>
          </cell>
          <cell r="C120" t="str">
            <v>購買ＱＣ</v>
          </cell>
        </row>
        <row r="121">
          <cell r="B121" t="str">
            <v>なめらかかとスティック</v>
          </cell>
          <cell r="C121" t="str">
            <v>購買ＱＣ</v>
          </cell>
        </row>
        <row r="122">
          <cell r="B122" t="str">
            <v>薬用ヒリぴたクール</v>
          </cell>
          <cell r="C122" t="str">
            <v>富山小林</v>
          </cell>
        </row>
        <row r="123">
          <cell r="B123" t="str">
            <v>手もみ湯</v>
          </cell>
          <cell r="C123" t="str">
            <v>購買ＱＣ</v>
          </cell>
        </row>
        <row r="124">
          <cell r="B124" t="str">
            <v>キズアワワＡ</v>
          </cell>
          <cell r="C124" t="str">
            <v>富山小林</v>
          </cell>
        </row>
        <row r="125">
          <cell r="B125" t="str">
            <v>オドイーター</v>
          </cell>
          <cell r="C125" t="str">
            <v>購買ＱＣ</v>
          </cell>
        </row>
        <row r="126">
          <cell r="B126" t="str">
            <v>ｵﾄﾞｲｰﾀｰﾊﾟｳﾀﾞｰﾌﾚｯｼｭｲﾝｿｰﾙ</v>
          </cell>
          <cell r="C126" t="str">
            <v>購買ＱＣ</v>
          </cell>
        </row>
        <row r="127">
          <cell r="B127" t="str">
            <v>ｵﾄﾞｲｰﾀｰタオルインソール</v>
          </cell>
          <cell r="C127" t="str">
            <v>購買ＱＣ</v>
          </cell>
        </row>
        <row r="128">
          <cell r="B128" t="str">
            <v>オドイーター腰痛対策</v>
          </cell>
          <cell r="C128" t="str">
            <v>購買ＱＣ</v>
          </cell>
        </row>
        <row r="129">
          <cell r="B129" t="str">
            <v>オドイーター膝痛対策</v>
          </cell>
          <cell r="C129" t="str">
            <v>購買ＱＣ</v>
          </cell>
        </row>
        <row r="130">
          <cell r="B130" t="str">
            <v>オドイーター外反母趾対策</v>
          </cell>
          <cell r="C130" t="str">
            <v>購買ＱＣ</v>
          </cell>
        </row>
        <row r="131">
          <cell r="B131" t="str">
            <v>オドイーター足マッサージ</v>
          </cell>
          <cell r="C131" t="str">
            <v>購買ＱＣ</v>
          </cell>
        </row>
        <row r="132">
          <cell r="B132" t="str">
            <v>オドイーター防寒</v>
          </cell>
          <cell r="C132" t="str">
            <v>購買ＱＣ</v>
          </cell>
        </row>
        <row r="133">
          <cell r="B133" t="str">
            <v>オドイーターカシミアインソール</v>
          </cell>
          <cell r="C133" t="str">
            <v>購買ＱＣ</v>
          </cell>
        </row>
        <row r="134">
          <cell r="B134" t="str">
            <v>オドイーター除菌消臭スプレー</v>
          </cell>
          <cell r="C134" t="str">
            <v>購買ＱＣ</v>
          </cell>
        </row>
        <row r="135">
          <cell r="B135" t="str">
            <v>Ｍｉｓｓオドイータースプレー</v>
          </cell>
          <cell r="C135" t="str">
            <v>購買ＱＣ</v>
          </cell>
        </row>
        <row r="136">
          <cell r="B136" t="str">
            <v>靴の中ふき取りッシュ</v>
          </cell>
          <cell r="C136" t="str">
            <v>愛媛小林</v>
          </cell>
        </row>
        <row r="137">
          <cell r="B137" t="str">
            <v>サラサーティＷパウダー</v>
          </cell>
          <cell r="C137" t="str">
            <v>愛媛小林</v>
          </cell>
        </row>
        <row r="138">
          <cell r="B138" t="str">
            <v>サラサーティコットン１００</v>
          </cell>
          <cell r="C138" t="str">
            <v>愛媛小林</v>
          </cell>
        </row>
        <row r="139">
          <cell r="B139" t="str">
            <v>サラサーティコットン１００　弱酸性</v>
          </cell>
          <cell r="C139" t="str">
            <v>愛媛小林</v>
          </cell>
        </row>
        <row r="140">
          <cell r="B140" t="str">
            <v>サラサーティカラーコットン１００</v>
          </cell>
          <cell r="C140" t="str">
            <v>愛媛小林</v>
          </cell>
        </row>
        <row r="141">
          <cell r="B141" t="str">
            <v>２枚重ねのｻﾗｻｰﾃｨｺｯﾄﾝ100</v>
          </cell>
          <cell r="C141" t="str">
            <v>愛媛小林</v>
          </cell>
        </row>
        <row r="142">
          <cell r="B142" t="str">
            <v>Ｔバック用サラサーティコットン１００</v>
          </cell>
          <cell r="C142" t="str">
            <v>愛媛小林</v>
          </cell>
        </row>
        <row r="143">
          <cell r="B143" t="str">
            <v>サラサーティ抗菌コート</v>
          </cell>
          <cell r="C143" t="str">
            <v>愛媛小林</v>
          </cell>
        </row>
        <row r="144">
          <cell r="B144" t="str">
            <v>サラサーティミニシート　本体</v>
          </cell>
          <cell r="C144" t="str">
            <v>愛媛小林</v>
          </cell>
        </row>
        <row r="145">
          <cell r="B145" t="str">
            <v>サラサーティミニシート　詰替</v>
          </cell>
          <cell r="C145" t="str">
            <v>愛媛小林</v>
          </cell>
        </row>
        <row r="146">
          <cell r="B146" t="str">
            <v>サラサーティホットサポート</v>
          </cell>
          <cell r="C146" t="str">
            <v>購買ＱＣ</v>
          </cell>
        </row>
        <row r="147">
          <cell r="B147" t="str">
            <v>シャワレ</v>
          </cell>
          <cell r="C147" t="str">
            <v>富山小林</v>
          </cell>
        </row>
        <row r="148">
          <cell r="B148" t="str">
            <v>熱さまシート　子供向け</v>
          </cell>
          <cell r="C148" t="str">
            <v>大阪工場</v>
          </cell>
        </row>
        <row r="149">
          <cell r="B149" t="str">
            <v>熱さまシート　大人向け</v>
          </cell>
          <cell r="C149" t="str">
            <v>大阪工場</v>
          </cell>
        </row>
        <row r="150">
          <cell r="B150" t="str">
            <v>熱さまシート　赤ちゃん用</v>
          </cell>
          <cell r="C150" t="str">
            <v>購買ＱＣ</v>
          </cell>
        </row>
        <row r="151">
          <cell r="B151" t="str">
            <v>スリム　熱さまシート</v>
          </cell>
          <cell r="C151" t="str">
            <v>購買ＱＣ</v>
          </cell>
        </row>
        <row r="152">
          <cell r="B152" t="str">
            <v>ワキに貼る熱さまシート</v>
          </cell>
          <cell r="C152" t="str">
            <v>購買ＱＣ</v>
          </cell>
        </row>
        <row r="153">
          <cell r="B153" t="str">
            <v>熱冷却シート</v>
          </cell>
          <cell r="C153" t="str">
            <v>大阪工場</v>
          </cell>
        </row>
        <row r="154">
          <cell r="B154" t="str">
            <v>やわらかアイス枕</v>
          </cell>
          <cell r="C154" t="str">
            <v>購買ＱＣ</v>
          </cell>
        </row>
        <row r="155">
          <cell r="B155" t="str">
            <v>やわらかアイス枕　赤ちゃん用</v>
          </cell>
          <cell r="C155" t="str">
            <v>購買ＱＣ</v>
          </cell>
        </row>
        <row r="156">
          <cell r="B156" t="str">
            <v>やわらかアイス枕　おでこ用</v>
          </cell>
          <cell r="C156" t="str">
            <v>購買ＱＣ</v>
          </cell>
        </row>
        <row r="157">
          <cell r="B157" t="str">
            <v>熱さま　やわらかアイマスク</v>
          </cell>
          <cell r="C157" t="str">
            <v>購買ＱＣ</v>
          </cell>
        </row>
        <row r="158">
          <cell r="B158" t="str">
            <v>熱さま透明ゼリー　子供用</v>
          </cell>
          <cell r="C158" t="str">
            <v>愛媛小林</v>
          </cell>
        </row>
        <row r="159">
          <cell r="B159" t="str">
            <v>熱さま透明ゼリー　大人用</v>
          </cell>
          <cell r="C159" t="str">
            <v>愛媛小林</v>
          </cell>
        </row>
        <row r="160">
          <cell r="B160" t="str">
            <v>アンメルツ足爽快シート</v>
          </cell>
          <cell r="C160" t="str">
            <v>購買ＱＣ</v>
          </cell>
        </row>
        <row r="161">
          <cell r="B161" t="str">
            <v>アンメルツ足爽快シート　ミニサイズ</v>
          </cell>
          <cell r="C161" t="str">
            <v>購買ＱＣ</v>
          </cell>
        </row>
        <row r="162">
          <cell r="B162" t="str">
            <v>アンメルツ足爽快シート　ロングサイズ</v>
          </cell>
          <cell r="C162" t="str">
            <v>購買ＱＣ</v>
          </cell>
        </row>
        <row r="163">
          <cell r="B163" t="str">
            <v>アンメルツ足爽快シート　男性用</v>
          </cell>
          <cell r="C163" t="str">
            <v>購買ＱＣ</v>
          </cell>
        </row>
        <row r="164">
          <cell r="B164" t="str">
            <v>アンメルツ足爽快スプレー</v>
          </cell>
          <cell r="C164" t="str">
            <v>購買ＱＣ</v>
          </cell>
        </row>
        <row r="165">
          <cell r="B165" t="str">
            <v>ワキガード</v>
          </cell>
          <cell r="C165" t="str">
            <v>富山小林</v>
          </cell>
        </row>
        <row r="166">
          <cell r="B166" t="str">
            <v>ワキガードウエットティッシュ</v>
          </cell>
          <cell r="C166" t="str">
            <v>愛媛小林</v>
          </cell>
        </row>
        <row r="167">
          <cell r="B167" t="str">
            <v>目もとひんやりシート</v>
          </cell>
          <cell r="C167" t="str">
            <v>愛媛小林</v>
          </cell>
        </row>
        <row r="168">
          <cell r="B168" t="str">
            <v>ミミクリン</v>
          </cell>
          <cell r="C168" t="str">
            <v>購買ＱＣ</v>
          </cell>
        </row>
        <row r="169">
          <cell r="B169" t="str">
            <v>赤ちゃん用ミミクリン</v>
          </cell>
          <cell r="C169" t="str">
            <v>購買ＱＣ</v>
          </cell>
        </row>
        <row r="170">
          <cell r="B170" t="str">
            <v>あせワキパット</v>
          </cell>
          <cell r="C170" t="str">
            <v>愛媛小林</v>
          </cell>
        </row>
        <row r="171">
          <cell r="B171" t="str">
            <v>ノースリーブ用あせワキパット</v>
          </cell>
          <cell r="C171" t="str">
            <v>愛媛小林</v>
          </cell>
        </row>
        <row r="172">
          <cell r="B172" t="str">
            <v>クイックドライタオル</v>
          </cell>
          <cell r="C172" t="str">
            <v>購買ＱＣ</v>
          </cell>
        </row>
        <row r="173">
          <cell r="B173" t="str">
            <v>シルバーキラッシュ</v>
          </cell>
          <cell r="C173" t="str">
            <v>購買ＱＣ</v>
          </cell>
        </row>
        <row r="174">
          <cell r="B174" t="str">
            <v>ｱﾝﾒﾙﾂ医学サポーター　固定用</v>
          </cell>
          <cell r="C174" t="str">
            <v>購買ＱＣ</v>
          </cell>
        </row>
        <row r="175">
          <cell r="B175" t="str">
            <v>ｱﾝﾒﾙﾂ医学サポーター　保温用</v>
          </cell>
          <cell r="C175" t="str">
            <v>購買ＱＣ</v>
          </cell>
        </row>
        <row r="176">
          <cell r="B176" t="str">
            <v>ｱﾝﾒﾙﾂ医学サポーター　腰椎用</v>
          </cell>
          <cell r="C176" t="str">
            <v>購買ＱＣ</v>
          </cell>
        </row>
        <row r="177">
          <cell r="B177" t="str">
            <v>アンメルツ　医学ひざベルト</v>
          </cell>
          <cell r="C177" t="str">
            <v>購買ＱＣ</v>
          </cell>
        </row>
        <row r="178">
          <cell r="B178" t="str">
            <v>アンメルツ　サーモヘルプ</v>
          </cell>
          <cell r="C178" t="str">
            <v>桐灰化学</v>
          </cell>
        </row>
        <row r="179">
          <cell r="B179" t="str">
            <v>スチームマッサー　肩用</v>
          </cell>
          <cell r="C179" t="str">
            <v>購買ＱＣ</v>
          </cell>
        </row>
        <row r="180">
          <cell r="B180" t="str">
            <v>スチームマッサー　腰用</v>
          </cell>
          <cell r="C180" t="str">
            <v>購買ＱＣ</v>
          </cell>
        </row>
        <row r="181">
          <cell r="B181" t="str">
            <v>スチームマッサー　ひざ用</v>
          </cell>
          <cell r="C181" t="str">
            <v>購買ＱＣ</v>
          </cell>
        </row>
        <row r="182">
          <cell r="B182" t="str">
            <v>キズドライ防水ばんそうこう</v>
          </cell>
          <cell r="C182" t="str">
            <v>購買ＱＣ</v>
          </cell>
        </row>
        <row r="183">
          <cell r="B183" t="str">
            <v>ムシガード</v>
          </cell>
          <cell r="C183" t="str">
            <v>愛媛小林</v>
          </cell>
        </row>
        <row r="184">
          <cell r="B184" t="str">
            <v>くすりの錠剤カッター</v>
          </cell>
          <cell r="C184" t="str">
            <v>購買ＱＣ</v>
          </cell>
        </row>
        <row r="185">
          <cell r="B185" t="str">
            <v>くすりの錠剤クラッシャー</v>
          </cell>
          <cell r="C185" t="str">
            <v>購買ＱＣ</v>
          </cell>
        </row>
        <row r="186">
          <cell r="B186" t="str">
            <v>ニトログリセリンカプセル</v>
          </cell>
          <cell r="C186" t="str">
            <v>購買ＱＣ</v>
          </cell>
        </row>
        <row r="187">
          <cell r="B187" t="str">
            <v>くすりケース　１週間用</v>
          </cell>
          <cell r="C187" t="str">
            <v>購買ＱＣ</v>
          </cell>
        </row>
        <row r="188">
          <cell r="B188" t="str">
            <v>くすりケース　１日用</v>
          </cell>
          <cell r="C188" t="str">
            <v>購買ＱＣ</v>
          </cell>
        </row>
        <row r="189">
          <cell r="B189" t="str">
            <v>くすりケース　６区分用</v>
          </cell>
          <cell r="C189" t="str">
            <v>購買ＱＣ</v>
          </cell>
        </row>
        <row r="190">
          <cell r="B190" t="str">
            <v>くすりケース　キーホルダー付</v>
          </cell>
          <cell r="C190" t="str">
            <v>購買ＱＣ</v>
          </cell>
        </row>
        <row r="191">
          <cell r="B191" t="str">
            <v>くすりのシロップ　ほ乳瓶</v>
          </cell>
          <cell r="C191" t="str">
            <v>購買ＱＣ</v>
          </cell>
        </row>
        <row r="192">
          <cell r="B192" t="str">
            <v>くすりのシロップ　スポイド</v>
          </cell>
          <cell r="C192" t="str">
            <v>購買ＱＣ</v>
          </cell>
        </row>
        <row r="193">
          <cell r="B193" t="str">
            <v>くすりのシロップ　スプーン</v>
          </cell>
          <cell r="C193" t="str">
            <v>購買ＱＣ</v>
          </cell>
        </row>
        <row r="194">
          <cell r="B194" t="str">
            <v>指の包帯</v>
          </cell>
          <cell r="C194" t="str">
            <v>購買ＱＣ</v>
          </cell>
        </row>
        <row r="195">
          <cell r="B195" t="str">
            <v>指の保護クッション</v>
          </cell>
          <cell r="C195" t="str">
            <v>購買ＱＣ</v>
          </cell>
        </row>
        <row r="196">
          <cell r="B196" t="str">
            <v>防水指サック　大きいサイズ</v>
          </cell>
          <cell r="C196" t="str">
            <v>購買ＱＣ</v>
          </cell>
        </row>
        <row r="197">
          <cell r="B197" t="str">
            <v>防水指サック　小さいサイズ</v>
          </cell>
          <cell r="C197" t="str">
            <v>購買ＱＣ</v>
          </cell>
        </row>
        <row r="198">
          <cell r="B198" t="str">
            <v>のどぬーる綿棒</v>
          </cell>
          <cell r="C198" t="str">
            <v>購買ＱＣ</v>
          </cell>
        </row>
        <row r="199">
          <cell r="B199" t="str">
            <v>のどぬーるマスク</v>
          </cell>
          <cell r="C199" t="str">
            <v>購買ＱＣ</v>
          </cell>
        </row>
        <row r="200">
          <cell r="B200" t="str">
            <v>目覚めクールスティック</v>
          </cell>
          <cell r="C200" t="str">
            <v>購買ＱＣ</v>
          </cell>
        </row>
        <row r="201">
          <cell r="B201" t="str">
            <v>鼻スースースティック</v>
          </cell>
          <cell r="C201" t="str">
            <v>購買ＱＣ</v>
          </cell>
        </row>
        <row r="202">
          <cell r="B202" t="str">
            <v>鼻シュッシュ</v>
          </cell>
          <cell r="C202" t="str">
            <v>富山小林</v>
          </cell>
        </row>
        <row r="203">
          <cell r="B203" t="str">
            <v>鼻スースー洗浄液</v>
          </cell>
          <cell r="C203" t="str">
            <v>富山小林</v>
          </cell>
        </row>
        <row r="204">
          <cell r="B204" t="str">
            <v>鼻スースー洗浄液やわらかエアゾール</v>
          </cell>
          <cell r="C204" t="str">
            <v>購買ＱＣ</v>
          </cell>
        </row>
        <row r="205">
          <cell r="B205" t="str">
            <v>鼻スースークール</v>
          </cell>
          <cell r="C205" t="str">
            <v>購買ＱＣ</v>
          </cell>
        </row>
        <row r="206">
          <cell r="B206" t="str">
            <v>イージーファイバー</v>
          </cell>
          <cell r="C206" t="str">
            <v>購買ＱＣ</v>
          </cell>
        </row>
        <row r="207">
          <cell r="B207" t="str">
            <v>イージーファイバーダイエット</v>
          </cell>
          <cell r="C207" t="str">
            <v>購買ＱＣ</v>
          </cell>
        </row>
        <row r="208">
          <cell r="B208" t="str">
            <v>ＢＡＤＩＥＴ</v>
          </cell>
          <cell r="C208" t="str">
            <v>購買ＱＣ</v>
          </cell>
        </row>
        <row r="209">
          <cell r="B209" t="str">
            <v>小林　杜仲茶　３０包</v>
          </cell>
          <cell r="C209" t="str">
            <v>因島工場</v>
          </cell>
        </row>
        <row r="210">
          <cell r="B210" t="str">
            <v>小林　杜仲茶　５０包</v>
          </cell>
          <cell r="C210" t="str">
            <v>因島工場</v>
          </cell>
        </row>
        <row r="211">
          <cell r="B211" t="str">
            <v>小林　杜仲茶　６０包</v>
          </cell>
          <cell r="C211" t="str">
            <v>因島工場</v>
          </cell>
        </row>
        <row r="212">
          <cell r="B212" t="str">
            <v>小林　杜仲茶　１９０Ｇ缶</v>
          </cell>
          <cell r="C212" t="str">
            <v>購買ＱＣ</v>
          </cell>
        </row>
        <row r="213">
          <cell r="B213" t="str">
            <v>小林　杜仲茶　１９０Ｇ缶×６</v>
          </cell>
          <cell r="C213" t="str">
            <v>購買ＱＣ</v>
          </cell>
        </row>
        <row r="214">
          <cell r="B214" t="str">
            <v>小林　杜仲　健圧流茶</v>
          </cell>
          <cell r="C214" t="str">
            <v>購買ＱＣ</v>
          </cell>
        </row>
        <row r="215">
          <cell r="B215" t="str">
            <v>小林　杜仲茶セラミド　５００ｍｌ</v>
          </cell>
          <cell r="C215" t="str">
            <v>購買ＱＣ</v>
          </cell>
        </row>
        <row r="216">
          <cell r="B216" t="str">
            <v>小林　杜仲茶　１．５Ｌボトル</v>
          </cell>
          <cell r="C216" t="str">
            <v>購買ＱＣ</v>
          </cell>
        </row>
        <row r="217">
          <cell r="B217" t="str">
            <v>小林　杜仲１２０</v>
          </cell>
          <cell r="C217" t="str">
            <v>購買ＱＣ</v>
          </cell>
        </row>
        <row r="218">
          <cell r="B218" t="str">
            <v>小林　杜仲１２０×１０本</v>
          </cell>
          <cell r="C218" t="str">
            <v>購買ＱＣ</v>
          </cell>
        </row>
        <row r="219">
          <cell r="B219" t="str">
            <v>小林　杜仲源Ｓ</v>
          </cell>
          <cell r="C219" t="str">
            <v>購買ＱＣ</v>
          </cell>
        </row>
        <row r="220">
          <cell r="B220" t="str">
            <v>小林　杜仲源Ｓ×１０本</v>
          </cell>
          <cell r="C220" t="str">
            <v>購買ＱＣ</v>
          </cell>
        </row>
        <row r="221">
          <cell r="B221" t="str">
            <v>杜仲茶　深緑葉　３０包</v>
          </cell>
          <cell r="C221" t="str">
            <v>因島工場</v>
          </cell>
        </row>
        <row r="222">
          <cell r="B222" t="str">
            <v>杜仲茶　深緑葉　５０包</v>
          </cell>
          <cell r="C222" t="str">
            <v>因島工場</v>
          </cell>
        </row>
        <row r="223">
          <cell r="B223" t="str">
            <v>杜仲茶　深緑葉　６０包</v>
          </cell>
          <cell r="C223" t="str">
            <v>因島工場</v>
          </cell>
        </row>
        <row r="224">
          <cell r="B224" t="str">
            <v>杜仲茶　ゴールド　３０包</v>
          </cell>
          <cell r="C224" t="str">
            <v>因島工場</v>
          </cell>
        </row>
        <row r="225">
          <cell r="B225" t="str">
            <v>杜仲茶　ゴールド　６０包</v>
          </cell>
          <cell r="C225" t="str">
            <v>因島工場</v>
          </cell>
        </row>
        <row r="226">
          <cell r="B226" t="str">
            <v>杜仲茶　象印ポットセット</v>
          </cell>
          <cell r="C226" t="str">
            <v>因島工場</v>
          </cell>
        </row>
        <row r="227">
          <cell r="B227" t="str">
            <v>杜仲茶　業務用</v>
          </cell>
          <cell r="C227" t="str">
            <v>因島工場</v>
          </cell>
        </row>
        <row r="228">
          <cell r="B228" t="str">
            <v>サワデー　本体</v>
          </cell>
          <cell r="C228" t="str">
            <v>富山小林</v>
          </cell>
        </row>
        <row r="229">
          <cell r="B229" t="str">
            <v>サワデー　詰替</v>
          </cell>
          <cell r="C229" t="str">
            <v>富山小林</v>
          </cell>
        </row>
        <row r="230">
          <cell r="B230" t="str">
            <v>サワデー　詰替</v>
          </cell>
          <cell r="C230" t="str">
            <v>仙台小林</v>
          </cell>
        </row>
        <row r="231">
          <cell r="B231" t="str">
            <v>新サワデー　本体</v>
          </cell>
          <cell r="C231" t="str">
            <v>仙台小林</v>
          </cell>
        </row>
        <row r="232">
          <cell r="B232" t="str">
            <v>新サワデー　詰替</v>
          </cell>
          <cell r="C232" t="str">
            <v>仙台小林</v>
          </cell>
        </row>
        <row r="233">
          <cell r="B233" t="str">
            <v>サワデー香りのウォーター</v>
          </cell>
          <cell r="C233" t="str">
            <v>購買ＱＣ</v>
          </cell>
        </row>
        <row r="234">
          <cell r="B234" t="str">
            <v>陶器のサワデー　本体</v>
          </cell>
          <cell r="C234" t="str">
            <v>購買ＱＣ</v>
          </cell>
        </row>
        <row r="235">
          <cell r="B235" t="str">
            <v>陶器のサワデー　詰替</v>
          </cell>
          <cell r="C235" t="str">
            <v>富山小林</v>
          </cell>
        </row>
        <row r="236">
          <cell r="B236" t="str">
            <v>緑茶園ビーズ</v>
          </cell>
          <cell r="C236" t="str">
            <v>富山小林</v>
          </cell>
        </row>
        <row r="237">
          <cell r="B237" t="str">
            <v>緑茶園スプレー</v>
          </cell>
          <cell r="C237" t="str">
            <v>購買ＱＣ</v>
          </cell>
        </row>
        <row r="238">
          <cell r="B238" t="str">
            <v>消臭ガーデン</v>
          </cell>
          <cell r="C238" t="str">
            <v>購買ＱＣ</v>
          </cell>
        </row>
        <row r="239">
          <cell r="B239" t="str">
            <v>なごミュール　本体</v>
          </cell>
          <cell r="C239" t="str">
            <v>購買ＱＣ</v>
          </cell>
        </row>
        <row r="240">
          <cell r="B240" t="str">
            <v>なごミュール　詰替</v>
          </cell>
          <cell r="C240" t="str">
            <v>購買ＱＣ</v>
          </cell>
        </row>
        <row r="241">
          <cell r="B241" t="str">
            <v>好気香炉　本体</v>
          </cell>
          <cell r="C241" t="str">
            <v>購買ＱＣ</v>
          </cell>
        </row>
        <row r="242">
          <cell r="B242" t="str">
            <v>好気香炉　詰替</v>
          </cell>
          <cell r="C242" t="str">
            <v>購買ＱＣ</v>
          </cell>
        </row>
        <row r="243">
          <cell r="B243" t="str">
            <v>トイレの消臭元</v>
          </cell>
          <cell r="C243" t="str">
            <v>富山小林</v>
          </cell>
        </row>
        <row r="244">
          <cell r="B244" t="str">
            <v>トイレの消臭元スプレー</v>
          </cell>
          <cell r="C244" t="str">
            <v>購買ＱＣ</v>
          </cell>
        </row>
        <row r="245">
          <cell r="B245" t="str">
            <v>ブランコロン</v>
          </cell>
          <cell r="C245" t="str">
            <v>購買ＱＣ</v>
          </cell>
        </row>
        <row r="246">
          <cell r="B246" t="str">
            <v>消臭ピュア　トイレ用</v>
          </cell>
          <cell r="C246" t="str">
            <v>購買ＱＣ</v>
          </cell>
        </row>
        <row r="247">
          <cell r="B247" t="str">
            <v>ナチュエアー</v>
          </cell>
          <cell r="C247" t="str">
            <v>購買ＱＣ</v>
          </cell>
        </row>
        <row r="248">
          <cell r="B248" t="str">
            <v>エアリッチ</v>
          </cell>
          <cell r="C248" t="str">
            <v>購買ＱＣ</v>
          </cell>
        </row>
        <row r="249">
          <cell r="B249" t="str">
            <v>ピュアエア　置き型</v>
          </cell>
          <cell r="C249" t="str">
            <v>購買ＱＣ</v>
          </cell>
        </row>
        <row r="250">
          <cell r="B250" t="str">
            <v>ピュアエア　スプレー</v>
          </cell>
          <cell r="C250" t="str">
            <v>購買ＱＣ</v>
          </cell>
        </row>
        <row r="251">
          <cell r="B251" t="str">
            <v>ピュアエア　ミスト</v>
          </cell>
          <cell r="C251" t="str">
            <v>富山小林</v>
          </cell>
        </row>
        <row r="252">
          <cell r="B252" t="str">
            <v>消臭ゴミサワデー　レモン</v>
          </cell>
          <cell r="C252" t="str">
            <v>富山小林</v>
          </cell>
        </row>
        <row r="253">
          <cell r="B253" t="str">
            <v>消臭ゴミサワデー　グリーン</v>
          </cell>
          <cell r="C253" t="str">
            <v>富山小林</v>
          </cell>
        </row>
        <row r="254">
          <cell r="B254" t="str">
            <v>消臭ゴミサワデー　　無香料</v>
          </cell>
          <cell r="C254" t="str">
            <v>購買ＱＣ</v>
          </cell>
        </row>
        <row r="255">
          <cell r="B255" t="str">
            <v>ゴミサワデー</v>
          </cell>
          <cell r="C255" t="str">
            <v>富山小林</v>
          </cell>
        </row>
        <row r="256">
          <cell r="B256" t="str">
            <v>ゴミサワデー消臭スプレー</v>
          </cell>
          <cell r="C256" t="str">
            <v>富山小林</v>
          </cell>
        </row>
        <row r="257">
          <cell r="B257" t="str">
            <v>お部屋の消臭元</v>
          </cell>
          <cell r="C257" t="str">
            <v>富山小林</v>
          </cell>
        </row>
        <row r="258">
          <cell r="B258" t="str">
            <v>消臭コンセントパワー　本体</v>
          </cell>
          <cell r="C258" t="str">
            <v>購買ＱＣ</v>
          </cell>
        </row>
        <row r="259">
          <cell r="B259" t="str">
            <v>消臭コンセントパワー　詰替</v>
          </cell>
          <cell r="C259" t="str">
            <v>購買ＱＣ</v>
          </cell>
        </row>
        <row r="260">
          <cell r="B260" t="str">
            <v>電気の消臭元　本体</v>
          </cell>
          <cell r="C260" t="str">
            <v>購買ＱＣ</v>
          </cell>
        </row>
        <row r="261">
          <cell r="B261" t="str">
            <v>電気の消臭元　詰替</v>
          </cell>
          <cell r="C261" t="str">
            <v>購買ＱＣ</v>
          </cell>
        </row>
        <row r="262">
          <cell r="B262" t="str">
            <v>炭の消臭元　トイレ用</v>
          </cell>
          <cell r="C262" t="str">
            <v>富山小林</v>
          </cell>
        </row>
        <row r="263">
          <cell r="B263" t="str">
            <v>炭の消臭元　お部屋用</v>
          </cell>
          <cell r="C263" t="str">
            <v>富山小林</v>
          </cell>
        </row>
        <row r="264">
          <cell r="B264" t="str">
            <v>和風香　本体</v>
          </cell>
          <cell r="C264" t="str">
            <v>富山小林</v>
          </cell>
        </row>
        <row r="265">
          <cell r="B265" t="str">
            <v>和風香　詰替</v>
          </cell>
          <cell r="C265" t="str">
            <v>富山小林</v>
          </cell>
        </row>
        <row r="266">
          <cell r="B266" t="str">
            <v>木風香　本体</v>
          </cell>
          <cell r="C266" t="str">
            <v>購買ＱＣ</v>
          </cell>
        </row>
        <row r="267">
          <cell r="B267" t="str">
            <v>木風香　詰替</v>
          </cell>
          <cell r="C267" t="str">
            <v>購買ＱＣ</v>
          </cell>
        </row>
        <row r="268">
          <cell r="B268" t="str">
            <v>消臭ピュア　お部屋用</v>
          </cell>
          <cell r="C268" t="str">
            <v>購買ＱＣ</v>
          </cell>
        </row>
        <row r="269">
          <cell r="B269" t="str">
            <v>Ｋｅｓｓ　トイレ用　本体</v>
          </cell>
          <cell r="C269" t="str">
            <v>購買ＱＣ</v>
          </cell>
        </row>
        <row r="270">
          <cell r="B270" t="str">
            <v>Ｋｅｓｓ　トイレ用　詰替</v>
          </cell>
          <cell r="C270" t="str">
            <v>購買ＱＣ</v>
          </cell>
        </row>
        <row r="271">
          <cell r="B271" t="str">
            <v>エコロン</v>
          </cell>
          <cell r="C271" t="str">
            <v>富山小林</v>
          </cell>
        </row>
        <row r="272">
          <cell r="B272" t="str">
            <v>消臭レンジャー　本体</v>
          </cell>
          <cell r="C272" t="str">
            <v>購買ＱＣ</v>
          </cell>
        </row>
        <row r="273">
          <cell r="B273" t="str">
            <v>消臭レンジャー　詰替</v>
          </cell>
          <cell r="C273" t="str">
            <v>購買ＱＣ</v>
          </cell>
        </row>
        <row r="274">
          <cell r="B274" t="str">
            <v>ライゾール</v>
          </cell>
          <cell r="C274" t="str">
            <v>購買ＱＣ</v>
          </cell>
        </row>
        <row r="275">
          <cell r="B275" t="str">
            <v>トイレその後に</v>
          </cell>
          <cell r="C275" t="str">
            <v>購買ＱＣ</v>
          </cell>
        </row>
        <row r="276">
          <cell r="B276" t="str">
            <v>ＫＥＳＳ　トイレその後に</v>
          </cell>
          <cell r="C276" t="str">
            <v>購買ＱＣ</v>
          </cell>
        </row>
        <row r="277">
          <cell r="B277" t="str">
            <v>一滴消臭</v>
          </cell>
          <cell r="C277" t="str">
            <v>購買ＱＣ</v>
          </cell>
        </row>
        <row r="278">
          <cell r="B278" t="str">
            <v>炭力</v>
          </cell>
          <cell r="C278" t="str">
            <v>購買ＱＣ</v>
          </cell>
        </row>
        <row r="279">
          <cell r="B279" t="str">
            <v>無香空間　○得パック</v>
          </cell>
          <cell r="C279" t="str">
            <v>仙台小林</v>
          </cell>
        </row>
        <row r="280">
          <cell r="B280" t="str">
            <v>無香空間　大容量　本体</v>
          </cell>
          <cell r="C280" t="str">
            <v>購買ＱＣ</v>
          </cell>
        </row>
        <row r="281">
          <cell r="B281" t="str">
            <v>無香空間　大容量　詰替</v>
          </cell>
          <cell r="C281" t="str">
            <v>富山小林</v>
          </cell>
        </row>
        <row r="282">
          <cell r="B282" t="str">
            <v>無香空間　詰替 パウチ</v>
          </cell>
          <cell r="C282" t="str">
            <v>富山小林</v>
          </cell>
        </row>
        <row r="283">
          <cell r="B283" t="str">
            <v>無香空間　特大</v>
          </cell>
          <cell r="C283" t="str">
            <v>購買ＱＣ</v>
          </cell>
        </row>
        <row r="284">
          <cell r="B284" t="str">
            <v>無香空間　ﾄｲﾚ用</v>
          </cell>
          <cell r="C284" t="str">
            <v>購買ＱＣ</v>
          </cell>
        </row>
        <row r="285">
          <cell r="B285" t="str">
            <v>無香空間　車用</v>
          </cell>
          <cell r="C285" t="str">
            <v>購買ＱＣ</v>
          </cell>
        </row>
        <row r="286">
          <cell r="B286" t="str">
            <v>無香空間スプレー</v>
          </cell>
          <cell r="C286" t="str">
            <v>購買ＱＣ</v>
          </cell>
        </row>
        <row r="287">
          <cell r="B287" t="str">
            <v>微香空間　大容量　本体</v>
          </cell>
          <cell r="C287" t="str">
            <v>購買ＱＣ</v>
          </cell>
        </row>
        <row r="288">
          <cell r="B288" t="str">
            <v>微香空間　大容量　詰替</v>
          </cell>
          <cell r="C288" t="str">
            <v>富山小林</v>
          </cell>
        </row>
        <row r="289">
          <cell r="B289" t="str">
            <v>微香空間　詰替　パウチ</v>
          </cell>
          <cell r="C289" t="str">
            <v>富山小林</v>
          </cell>
        </row>
        <row r="290">
          <cell r="B290" t="str">
            <v>微香空間　○得パック</v>
          </cell>
          <cell r="C290" t="str">
            <v>仙台小林</v>
          </cell>
        </row>
        <row r="291">
          <cell r="B291" t="str">
            <v>微香空間　車用</v>
          </cell>
          <cell r="C291" t="str">
            <v>購買ＱＣ</v>
          </cell>
        </row>
        <row r="292">
          <cell r="B292" t="str">
            <v>そうじ機の排気抗菌中</v>
          </cell>
          <cell r="C292" t="str">
            <v>購買ＱＣ</v>
          </cell>
        </row>
        <row r="293">
          <cell r="B293" t="str">
            <v>キムコ脱臭消臭茶</v>
          </cell>
          <cell r="C293" t="str">
            <v>購買ＱＣ</v>
          </cell>
        </row>
        <row r="294">
          <cell r="B294" t="str">
            <v>でっかいキムコ脱臭消臭茶</v>
          </cell>
          <cell r="C294" t="str">
            <v>購買ＱＣ</v>
          </cell>
        </row>
        <row r="295">
          <cell r="B295" t="str">
            <v>消臭上手</v>
          </cell>
          <cell r="C295" t="str">
            <v>購買ＱＣ</v>
          </cell>
        </row>
        <row r="296">
          <cell r="B296" t="str">
            <v>新ＫＥＳＳビーズ</v>
          </cell>
          <cell r="C296" t="str">
            <v>購買ＱＣ</v>
          </cell>
        </row>
        <row r="297">
          <cell r="B297" t="str">
            <v>新ＫＥＳＳスプレー</v>
          </cell>
          <cell r="C297" t="str">
            <v>購買ＱＣ</v>
          </cell>
        </row>
        <row r="298">
          <cell r="B298" t="str">
            <v>ブルーレット吊り下げ 本体</v>
          </cell>
          <cell r="C298" t="str">
            <v>大阪工場</v>
          </cell>
        </row>
        <row r="299">
          <cell r="B299" t="str">
            <v>ブルーレット吊り下げ　詰替</v>
          </cell>
          <cell r="C299" t="str">
            <v>大阪工場</v>
          </cell>
        </row>
        <row r="300">
          <cell r="B300" t="str">
            <v>ブルーレットドボン</v>
          </cell>
          <cell r="C300" t="str">
            <v>大阪工場</v>
          </cell>
        </row>
        <row r="301">
          <cell r="B301" t="str">
            <v>ＢＬ無色のドボン</v>
          </cell>
          <cell r="C301" t="str">
            <v>富山小林</v>
          </cell>
        </row>
        <row r="302">
          <cell r="B302" t="str">
            <v>ＢＬドボン洗浄漂白剤</v>
          </cell>
          <cell r="C302" t="str">
            <v>購買ＱＣ</v>
          </cell>
        </row>
        <row r="303">
          <cell r="B303" t="str">
            <v>ブルーレットドボン２倍</v>
          </cell>
          <cell r="C303" t="str">
            <v>大阪工場</v>
          </cell>
        </row>
        <row r="304">
          <cell r="B304" t="str">
            <v>ＢＬおくだけ　本体</v>
          </cell>
          <cell r="C304" t="str">
            <v>仙台小林</v>
          </cell>
        </row>
        <row r="305">
          <cell r="B305" t="str">
            <v>ＢＬおくだけ　詰替</v>
          </cell>
          <cell r="C305" t="str">
            <v>仙台小林</v>
          </cell>
        </row>
        <row r="306">
          <cell r="B306" t="str">
            <v>ＢＬ無色のおくだけ　本体</v>
          </cell>
          <cell r="C306" t="str">
            <v>富山小林</v>
          </cell>
        </row>
        <row r="307">
          <cell r="B307" t="str">
            <v>ＢＬ無色のおくだけ　詰替</v>
          </cell>
          <cell r="C307" t="str">
            <v>富山小林</v>
          </cell>
        </row>
        <row r="308">
          <cell r="B308" t="str">
            <v>ＢＬ陶器のおくだけ　本体</v>
          </cell>
          <cell r="C308" t="str">
            <v>大阪工場</v>
          </cell>
        </row>
        <row r="309">
          <cell r="B309" t="str">
            <v>ＢＬ陶器のおくだけ　詰替</v>
          </cell>
          <cell r="C309" t="str">
            <v>仙台小林</v>
          </cell>
        </row>
        <row r="310">
          <cell r="B310" t="str">
            <v>ＢＬおくだけ洗浄漂白剤　本体</v>
          </cell>
          <cell r="C310" t="str">
            <v>購買ＱＣ</v>
          </cell>
        </row>
        <row r="311">
          <cell r="B311" t="str">
            <v>ＢＬおくだけ洗浄漂白剤　詰替</v>
          </cell>
          <cell r="C311" t="str">
            <v>購買ＱＣ</v>
          </cell>
        </row>
        <row r="312">
          <cell r="B312" t="str">
            <v>液体ブルーレットおくだけ　本体</v>
          </cell>
          <cell r="C312" t="str">
            <v>購買ＱＣ</v>
          </cell>
        </row>
        <row r="313">
          <cell r="B313" t="str">
            <v>液体ブルーレットおくだけ　詰替</v>
          </cell>
          <cell r="C313" t="str">
            <v>購買ＱＣ</v>
          </cell>
        </row>
        <row r="314">
          <cell r="B314" t="str">
            <v>小便器の芳香ゲル</v>
          </cell>
          <cell r="C314" t="str">
            <v>富山小林</v>
          </cell>
        </row>
        <row r="315">
          <cell r="B315" t="str">
            <v>防虫・防かびモスノー</v>
          </cell>
          <cell r="C315" t="str">
            <v>購買ＱＣ</v>
          </cell>
        </row>
        <row r="316">
          <cell r="B316" t="str">
            <v>洋ダンス用モスノー</v>
          </cell>
          <cell r="C316" t="str">
            <v>購買ＱＣ</v>
          </cell>
        </row>
        <row r="317">
          <cell r="B317" t="str">
            <v>モスボックス　フタ式</v>
          </cell>
          <cell r="C317" t="str">
            <v>購買ＱＣ</v>
          </cell>
        </row>
        <row r="318">
          <cell r="B318" t="str">
            <v>モスボックス　引出式</v>
          </cell>
          <cell r="C318" t="str">
            <v>購買ＱＣ</v>
          </cell>
        </row>
        <row r="319">
          <cell r="B319" t="str">
            <v>見えるモスボックス</v>
          </cell>
          <cell r="C319" t="str">
            <v>購買ＱＣ</v>
          </cell>
        </row>
        <row r="320">
          <cell r="B320" t="str">
            <v>ふりふりカーペット</v>
          </cell>
          <cell r="C320" t="str">
            <v>富山小林</v>
          </cell>
        </row>
        <row r="321">
          <cell r="B321" t="str">
            <v>サニボンＦ</v>
          </cell>
          <cell r="C321" t="str">
            <v>購買ＱＣ</v>
          </cell>
        </row>
        <row r="322">
          <cell r="B322" t="str">
            <v>サニボン泡パワー</v>
          </cell>
          <cell r="C322" t="str">
            <v>購買ＱＣ</v>
          </cell>
        </row>
        <row r="323">
          <cell r="B323" t="str">
            <v>かんたん洗浄丸</v>
          </cell>
          <cell r="C323" t="str">
            <v>購買ＱＣ</v>
          </cell>
        </row>
        <row r="324">
          <cell r="B324" t="str">
            <v>かんたん洗浄丸　強力タイプ</v>
          </cell>
          <cell r="C324" t="str">
            <v>購買ＱＣ</v>
          </cell>
        </row>
        <row r="325">
          <cell r="B325" t="str">
            <v>かんたん洗浄丸　洗濯槽用</v>
          </cell>
          <cell r="C325" t="str">
            <v>購買ＱＣ</v>
          </cell>
        </row>
        <row r="326">
          <cell r="B326" t="str">
            <v>洗浄キューブ</v>
          </cell>
          <cell r="C326" t="str">
            <v>購買ＱＣ</v>
          </cell>
        </row>
        <row r="327">
          <cell r="B327" t="str">
            <v>ブルーレット液体トイレ洗浄中　本体</v>
          </cell>
          <cell r="C327" t="str">
            <v>仙台小林</v>
          </cell>
        </row>
        <row r="328">
          <cell r="B328" t="str">
            <v>ブルーレット液体トイレ洗浄中　詰替</v>
          </cell>
          <cell r="C328" t="str">
            <v>仙台小林</v>
          </cell>
        </row>
        <row r="329">
          <cell r="B329" t="str">
            <v>小林製薬のヌメリ取り</v>
          </cell>
          <cell r="C329" t="str">
            <v>購買ＱＣ</v>
          </cell>
        </row>
        <row r="330">
          <cell r="B330" t="str">
            <v>小林製薬のヌメリ取り　浴室用</v>
          </cell>
          <cell r="C330" t="str">
            <v>購買ＱＣ</v>
          </cell>
        </row>
        <row r="331">
          <cell r="B331" t="str">
            <v>まな板洗浄中</v>
          </cell>
          <cell r="C331" t="str">
            <v>購買ＱＣ</v>
          </cell>
        </row>
        <row r="332">
          <cell r="B332" t="str">
            <v>トイレ洗浄中</v>
          </cell>
          <cell r="C332" t="str">
            <v>富山小林</v>
          </cell>
        </row>
        <row r="333">
          <cell r="B333" t="str">
            <v>水洗タンク洗浄中</v>
          </cell>
          <cell r="C333" t="str">
            <v>富山小林</v>
          </cell>
        </row>
        <row r="334">
          <cell r="B334" t="str">
            <v>便器のすきまお掃除スティック</v>
          </cell>
          <cell r="C334" t="str">
            <v>プラックス</v>
          </cell>
        </row>
        <row r="335">
          <cell r="B335" t="str">
            <v>ポット洗浄中</v>
          </cell>
          <cell r="C335" t="str">
            <v>富山小林</v>
          </cell>
        </row>
        <row r="336">
          <cell r="B336" t="str">
            <v>クエン酸洗浄中</v>
          </cell>
          <cell r="C336" t="str">
            <v>購買ＱＣ</v>
          </cell>
        </row>
        <row r="337">
          <cell r="B337" t="str">
            <v>水筒洗浄中</v>
          </cell>
          <cell r="C337" t="str">
            <v>富山小林</v>
          </cell>
        </row>
        <row r="338">
          <cell r="B338" t="str">
            <v>コーヒーメーカー洗浄中</v>
          </cell>
          <cell r="C338" t="str">
            <v>富山小林</v>
          </cell>
        </row>
        <row r="339">
          <cell r="B339" t="str">
            <v>タタミのツヤ出し～な</v>
          </cell>
          <cell r="C339" t="str">
            <v>愛媛小林</v>
          </cell>
        </row>
        <row r="340">
          <cell r="B340" t="str">
            <v>水アカふきとりーな</v>
          </cell>
          <cell r="C340" t="str">
            <v>愛媛小林</v>
          </cell>
        </row>
        <row r="341">
          <cell r="B341" t="str">
            <v>自然にカエル</v>
          </cell>
          <cell r="C341" t="str">
            <v>購買ＱＣ</v>
          </cell>
        </row>
        <row r="342">
          <cell r="B342" t="str">
            <v>エブリピュア</v>
          </cell>
          <cell r="C342" t="str">
            <v>購買ＱＣ</v>
          </cell>
        </row>
        <row r="343">
          <cell r="B343" t="str">
            <v>エアコン徹底消臭防カビスプレー</v>
          </cell>
          <cell r="C343" t="str">
            <v>購買ＱＣ</v>
          </cell>
        </row>
        <row r="344">
          <cell r="B344" t="str">
            <v>エアコン徹底洗浄スプレー</v>
          </cell>
          <cell r="C344" t="str">
            <v>購買ＱＣ</v>
          </cell>
        </row>
        <row r="345">
          <cell r="B345" t="str">
            <v>エアコン徹底スティック</v>
          </cell>
          <cell r="C345" t="str">
            <v>プラックス</v>
          </cell>
        </row>
        <row r="346">
          <cell r="B346" t="str">
            <v>フィルター洗浄中</v>
          </cell>
          <cell r="C346" t="str">
            <v>購買ＱＣ</v>
          </cell>
        </row>
        <row r="347">
          <cell r="B347" t="str">
            <v>カビ生えない泡スプレー</v>
          </cell>
          <cell r="C347" t="str">
            <v>購買ＱＣ</v>
          </cell>
        </row>
        <row r="348">
          <cell r="B348" t="str">
            <v>チン！してふくだけ</v>
          </cell>
          <cell r="C348" t="str">
            <v>愛媛小林</v>
          </cell>
        </row>
        <row r="349">
          <cell r="B349" t="str">
            <v>あ！グリルきれい</v>
          </cell>
          <cell r="C349" t="str">
            <v>購買ＱＣ</v>
          </cell>
        </row>
        <row r="350">
          <cell r="B350" t="str">
            <v>ｻﾗｻｰﾃｨ生理用洗剤</v>
          </cell>
          <cell r="C350" t="str">
            <v>富山小林</v>
          </cell>
        </row>
        <row r="351">
          <cell r="B351" t="str">
            <v>しみとりーな</v>
          </cell>
          <cell r="C351" t="str">
            <v>購買ＱＣ</v>
          </cell>
        </row>
        <row r="352">
          <cell r="B352" t="str">
            <v>ジャブル</v>
          </cell>
          <cell r="C352" t="str">
            <v>購買ＱＣ</v>
          </cell>
        </row>
        <row r="353">
          <cell r="B353" t="str">
            <v>電気シェーバー洗浄中</v>
          </cell>
          <cell r="C353" t="str">
            <v>購買ＱＣ</v>
          </cell>
        </row>
        <row r="354">
          <cell r="B354" t="str">
            <v>窓ガラスきれいに仕上げ隊</v>
          </cell>
          <cell r="C354" t="str">
            <v>購買ＱＣ</v>
          </cell>
        </row>
        <row r="355">
          <cell r="B355" t="str">
            <v>網戸きれいに仕上げ隊</v>
          </cell>
          <cell r="C355" t="str">
            <v>購買ＱＣ</v>
          </cell>
        </row>
        <row r="356">
          <cell r="B356" t="str">
            <v>露取りワイパー</v>
          </cell>
          <cell r="C356" t="str">
            <v>プラックス</v>
          </cell>
        </row>
        <row r="357">
          <cell r="B357" t="str">
            <v>便座除菌クリーナ　ティッシュ</v>
          </cell>
          <cell r="C357" t="str">
            <v>愛媛小林</v>
          </cell>
        </row>
        <row r="358">
          <cell r="B358" t="str">
            <v>便座除菌クリーナ　スプレー</v>
          </cell>
          <cell r="C358" t="str">
            <v>購買ＱＣ</v>
          </cell>
        </row>
        <row r="359">
          <cell r="B359" t="str">
            <v>便座除菌クリーナ　家庭・業務用</v>
          </cell>
          <cell r="C359" t="str">
            <v>愛媛小林</v>
          </cell>
        </row>
        <row r="360">
          <cell r="B360" t="str">
            <v>便座除菌クリーナ　ＪＲ用</v>
          </cell>
          <cell r="C360" t="str">
            <v>愛媛小林</v>
          </cell>
        </row>
        <row r="361">
          <cell r="B361" t="str">
            <v>ﾊﾞｸﾃﾉｰﾙ除菌・衛生ｱﾙｺｰﾙ　携帯用</v>
          </cell>
          <cell r="C361" t="str">
            <v>愛媛小林</v>
          </cell>
        </row>
        <row r="362">
          <cell r="B362" t="str">
            <v>ﾊﾞｸﾃﾉｰﾙ除菌・衛生ｱﾙｺｰﾙ　ボトル</v>
          </cell>
          <cell r="C362" t="str">
            <v>愛媛小林</v>
          </cell>
        </row>
        <row r="363">
          <cell r="B363" t="str">
            <v>ﾊﾞｸﾃﾉｰﾙ除菌・衛生ｱﾙｺｰﾙ　ｽﾌﾟﾚｰ本体</v>
          </cell>
          <cell r="C363" t="str">
            <v>購買ＱＣ</v>
          </cell>
        </row>
        <row r="364">
          <cell r="B364" t="str">
            <v>ﾊﾞｸﾃﾉｰﾙ除菌・衛生ｱﾙｺｰﾙ　ｽﾌﾟﾚｰ詰替</v>
          </cell>
          <cell r="C364" t="str">
            <v>購買ＱＣ</v>
          </cell>
        </row>
        <row r="365">
          <cell r="B365" t="str">
            <v>トイレットペーパーでちょいふき</v>
          </cell>
          <cell r="C365" t="str">
            <v>購買ＱＣ</v>
          </cell>
        </row>
        <row r="366">
          <cell r="B366" t="str">
            <v>ティッシュでちょいふき</v>
          </cell>
          <cell r="C366" t="str">
            <v>購買ＱＣ</v>
          </cell>
        </row>
        <row r="367">
          <cell r="B367" t="str">
            <v>ミトンでふきふき</v>
          </cell>
          <cell r="C367" t="str">
            <v>購買ＱＣ</v>
          </cell>
        </row>
        <row r="368">
          <cell r="B368" t="str">
            <v>ナチュリーズ</v>
          </cell>
          <cell r="C368" t="str">
            <v>購買ＱＣ</v>
          </cell>
        </row>
        <row r="369">
          <cell r="B369" t="str">
            <v>デオコート</v>
          </cell>
          <cell r="C369" t="str">
            <v>購買ＱＣ</v>
          </cell>
        </row>
        <row r="370">
          <cell r="B370" t="str">
            <v>めがねクリーナふきふき</v>
          </cell>
          <cell r="C370" t="str">
            <v>愛媛小林</v>
          </cell>
        </row>
        <row r="371">
          <cell r="B371" t="str">
            <v>めがねクリーナふきふき　家庭・ｵﾌｨｽ用</v>
          </cell>
          <cell r="C371" t="str">
            <v>購買ＱＣ</v>
          </cell>
        </row>
        <row r="372">
          <cell r="B372" t="str">
            <v>鏡クリーナふきふき</v>
          </cell>
          <cell r="C372" t="str">
            <v>愛媛小林</v>
          </cell>
        </row>
        <row r="373">
          <cell r="B373" t="str">
            <v>お弁当の衛生対策シート</v>
          </cell>
          <cell r="C373" t="str">
            <v>購買ＱＣ</v>
          </cell>
        </row>
        <row r="374">
          <cell r="B374" t="str">
            <v>髪の毛集めてポイ</v>
          </cell>
          <cell r="C374" t="str">
            <v>購買ＱＣ</v>
          </cell>
        </row>
        <row r="375">
          <cell r="B375" t="str">
            <v>へアブラシ洗浄中</v>
          </cell>
          <cell r="C375" t="str">
            <v>富山小林</v>
          </cell>
        </row>
        <row r="376">
          <cell r="B376" t="str">
            <v>まな板汚さないシート</v>
          </cell>
          <cell r="C376" t="str">
            <v>購買ＱＣ</v>
          </cell>
        </row>
        <row r="377">
          <cell r="B377" t="str">
            <v>換気扇のホコリ集めてポイ</v>
          </cell>
          <cell r="C377" t="str">
            <v>購買ＱＣ</v>
          </cell>
        </row>
        <row r="378">
          <cell r="B378" t="str">
            <v>エアコンのホコリ集めてポイ</v>
          </cell>
          <cell r="C378" t="str">
            <v>購買ＱＣ</v>
          </cell>
        </row>
        <row r="379">
          <cell r="B379" t="str">
            <v>ピシット</v>
          </cell>
          <cell r="C379" t="str">
            <v>購買ＱＣ</v>
          </cell>
        </row>
        <row r="380">
          <cell r="B380" t="str">
            <v>根菜長持ちーな</v>
          </cell>
          <cell r="C380" t="str">
            <v>購買ＱＣ</v>
          </cell>
        </row>
        <row r="381">
          <cell r="B381" t="str">
            <v>野菜長持ちーな</v>
          </cell>
          <cell r="C381" t="str">
            <v>購買ＱＣ</v>
          </cell>
        </row>
        <row r="382">
          <cell r="B382" t="str">
            <v>キムコ　マックスレギュラー　抗菌</v>
          </cell>
          <cell r="C382" t="str">
            <v>チバコバヤシ</v>
          </cell>
        </row>
        <row r="383">
          <cell r="B383" t="str">
            <v>キムコ　マックスジャイアント　抗菌</v>
          </cell>
          <cell r="C383" t="str">
            <v>チバコバヤシ</v>
          </cell>
        </row>
        <row r="384">
          <cell r="B384" t="str">
            <v>スピード　キムコ</v>
          </cell>
          <cell r="C384" t="str">
            <v>チバコバヤシ</v>
          </cell>
        </row>
        <row r="385">
          <cell r="B385" t="str">
            <v>氷キムコ　マックス</v>
          </cell>
          <cell r="C385" t="str">
            <v>チバコバヤシ</v>
          </cell>
        </row>
        <row r="386">
          <cell r="B386" t="str">
            <v>ニュー氷キムコ</v>
          </cell>
          <cell r="C386" t="str">
            <v>チバコバヤシ</v>
          </cell>
        </row>
        <row r="387">
          <cell r="B387" t="str">
            <v>ニュー野菜キムコ</v>
          </cell>
          <cell r="C387" t="str">
            <v>チバコバヤシ</v>
          </cell>
        </row>
        <row r="388">
          <cell r="B388" t="str">
            <v>ニューキムコ　冷蔵庫クリーナー</v>
          </cell>
          <cell r="C388" t="str">
            <v>チバコバヤシ</v>
          </cell>
        </row>
        <row r="389">
          <cell r="B389" t="str">
            <v>プリティ　角質除去クリーム</v>
          </cell>
          <cell r="C389" t="str">
            <v>購買ＱＣ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進捗グラフ純Ｐ５"/>
      <sheetName val="86期Ｐ５ (集計）"/>
      <sheetName val="86期Ｐ５ (継続詳細)"/>
      <sheetName val="86期Ｐ５ (４月詳細)"/>
      <sheetName val="86期Ｐ５ (５月詳細) "/>
      <sheetName val="86期Ｐ５ (６月詳細)"/>
      <sheetName val="86期Ｐ５ (７月詳細)"/>
      <sheetName val="86期Ｐ５ (８月詳細)"/>
      <sheetName val="86期Ｐ５ (９月詳細) "/>
      <sheetName val="86期Ｐ５ (１０月詳細)"/>
      <sheetName val="86期Ｐ５ (１１月詳細)"/>
      <sheetName val="86期Ｐ５ (１２月詳細)"/>
      <sheetName val="86期Ｐ５ (１月詳細)"/>
      <sheetName val="86期Ｐ５ (２月詳細) "/>
      <sheetName val="86期Ｐ５ (３月詳細)"/>
      <sheetName val="明細一覧（新規計画審議分）"/>
      <sheetName val="明細一覧（計画）"/>
      <sheetName val="明細一覧（実績）"/>
      <sheetName val="マクロ実行"/>
      <sheetName val="集計元データ"/>
      <sheetName val="集計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A1" t="str">
            <v>シート名</v>
          </cell>
          <cell r="B1" t="str">
            <v>月</v>
          </cell>
          <cell r="C1" t="str">
            <v>コード</v>
          </cell>
          <cell r="D1" t="str">
            <v>数量</v>
          </cell>
          <cell r="E1" t="str">
            <v>単価</v>
          </cell>
          <cell r="F1" t="str">
            <v>金額</v>
          </cell>
        </row>
        <row r="2">
          <cell r="A2" t="str">
            <v>86期Ｐ５ (継続詳細)</v>
          </cell>
        </row>
        <row r="3">
          <cell r="A3" t="str">
            <v>86期Ｐ５ (継続詳細)</v>
          </cell>
        </row>
        <row r="4">
          <cell r="A4" t="str">
            <v>86期Ｐ５ (継続詳細)</v>
          </cell>
        </row>
        <row r="5">
          <cell r="A5" t="str">
            <v>86期Ｐ５ (継続詳細)</v>
          </cell>
        </row>
        <row r="6">
          <cell r="A6" t="str">
            <v>86期Ｐ５ (継続詳細)</v>
          </cell>
        </row>
        <row r="7">
          <cell r="A7" t="str">
            <v>86期Ｐ５ (継続詳細)</v>
          </cell>
        </row>
        <row r="8">
          <cell r="A8" t="str">
            <v>86期Ｐ５ (継続詳細)</v>
          </cell>
        </row>
        <row r="9">
          <cell r="A9" t="str">
            <v>86期Ｐ５ (継続詳細)</v>
          </cell>
        </row>
        <row r="10">
          <cell r="A10" t="str">
            <v>86期Ｐ５ (継続詳細)</v>
          </cell>
        </row>
        <row r="11">
          <cell r="A11" t="str">
            <v>86期Ｐ５ (継続詳細)</v>
          </cell>
        </row>
        <row r="12">
          <cell r="A12" t="str">
            <v>86期Ｐ５ (継続詳細)</v>
          </cell>
        </row>
        <row r="13">
          <cell r="A13" t="str">
            <v>86期Ｐ５ (継続詳細)</v>
          </cell>
        </row>
        <row r="14">
          <cell r="A14" t="str">
            <v>86期Ｐ５ (継続詳細)</v>
          </cell>
        </row>
        <row r="15">
          <cell r="A15" t="str">
            <v>86期Ｐ５ (継続詳細)</v>
          </cell>
        </row>
        <row r="16">
          <cell r="A16" t="str">
            <v>86期Ｐ５ (継続詳細)</v>
          </cell>
        </row>
        <row r="17">
          <cell r="A17" t="str">
            <v>86期Ｐ５ (継続詳細)</v>
          </cell>
        </row>
        <row r="18">
          <cell r="A18" t="str">
            <v>86期Ｐ５ (継続詳細)</v>
          </cell>
        </row>
        <row r="19">
          <cell r="A19" t="str">
            <v>86期Ｐ５ (継続詳細)</v>
          </cell>
        </row>
        <row r="20">
          <cell r="A20" t="str">
            <v>86期Ｐ５ (継続詳細)</v>
          </cell>
        </row>
        <row r="21">
          <cell r="A21" t="str">
            <v>86期Ｐ５ (継続詳細)</v>
          </cell>
        </row>
        <row r="22">
          <cell r="A22" t="str">
            <v>86期Ｐ５ (継続詳細)</v>
          </cell>
        </row>
        <row r="23">
          <cell r="A23" t="str">
            <v>86期Ｐ５ (継続詳細)</v>
          </cell>
        </row>
        <row r="24">
          <cell r="A24" t="str">
            <v>86期Ｐ５ (継続詳細)</v>
          </cell>
        </row>
        <row r="25">
          <cell r="A25" t="str">
            <v>86期Ｐ５ (継続詳細)</v>
          </cell>
        </row>
        <row r="26">
          <cell r="A26" t="str">
            <v>86期Ｐ５ (継続詳細)</v>
          </cell>
        </row>
        <row r="27">
          <cell r="A27" t="str">
            <v>86期Ｐ５ (継続詳細)</v>
          </cell>
        </row>
        <row r="28">
          <cell r="A28" t="str">
            <v>86期Ｐ５ (継続詳細)</v>
          </cell>
        </row>
        <row r="29">
          <cell r="A29" t="str">
            <v>86期Ｐ５ (継続詳細)</v>
          </cell>
        </row>
        <row r="30">
          <cell r="A30" t="str">
            <v>86期Ｐ５ (継続詳細)</v>
          </cell>
        </row>
        <row r="31">
          <cell r="A31" t="str">
            <v>86期Ｐ５ (継続詳細)</v>
          </cell>
        </row>
        <row r="32">
          <cell r="A32" t="str">
            <v>86期Ｐ５ (継続詳細)</v>
          </cell>
        </row>
        <row r="33">
          <cell r="A33" t="str">
            <v>86期Ｐ５ (継続詳細)</v>
          </cell>
        </row>
        <row r="34">
          <cell r="A34" t="str">
            <v>86期Ｐ５ (継続詳細)</v>
          </cell>
        </row>
        <row r="35">
          <cell r="A35" t="str">
            <v>86期Ｐ５ (継続詳細)</v>
          </cell>
        </row>
        <row r="36">
          <cell r="A36" t="str">
            <v>86期Ｐ５ (継続詳細)</v>
          </cell>
        </row>
        <row r="37">
          <cell r="A37" t="str">
            <v>86期Ｐ５ (継続詳細)</v>
          </cell>
        </row>
        <row r="38">
          <cell r="A38" t="str">
            <v>86期Ｐ５ (継続詳細)</v>
          </cell>
        </row>
        <row r="39">
          <cell r="A39" t="str">
            <v>86期Ｐ５ (継続詳細)</v>
          </cell>
        </row>
        <row r="40">
          <cell r="A40" t="str">
            <v>86期Ｐ５ (継続詳細)</v>
          </cell>
        </row>
        <row r="41">
          <cell r="A41" t="str">
            <v>86期Ｐ５ (継続詳細)</v>
          </cell>
        </row>
        <row r="42">
          <cell r="A42" t="str">
            <v>86期Ｐ５ (継続詳細)</v>
          </cell>
        </row>
        <row r="43">
          <cell r="A43" t="str">
            <v>86期Ｐ５ (継続詳細)</v>
          </cell>
        </row>
        <row r="44">
          <cell r="A44" t="str">
            <v>86期Ｐ５ (継続詳細)</v>
          </cell>
        </row>
        <row r="45">
          <cell r="A45" t="str">
            <v>86期Ｐ５ (継続詳細)</v>
          </cell>
        </row>
        <row r="46">
          <cell r="A46" t="str">
            <v>86期Ｐ５ (継続詳細)</v>
          </cell>
        </row>
        <row r="47">
          <cell r="A47" t="str">
            <v>86期Ｐ５ (継続詳細)</v>
          </cell>
        </row>
        <row r="48">
          <cell r="A48" t="str">
            <v>86期Ｐ５ (継続詳細)</v>
          </cell>
        </row>
        <row r="49">
          <cell r="A49" t="str">
            <v>86期Ｐ５ (継続詳細)</v>
          </cell>
        </row>
        <row r="50">
          <cell r="A50" t="str">
            <v>86期Ｐ５ (継続詳細)</v>
          </cell>
        </row>
        <row r="51">
          <cell r="A51" t="str">
            <v>86期Ｐ５ (継続詳細)</v>
          </cell>
        </row>
        <row r="52">
          <cell r="A52" t="str">
            <v>86期Ｐ５ (継続詳細)</v>
          </cell>
        </row>
        <row r="53">
          <cell r="A53" t="str">
            <v>86期Ｐ５ (継続詳細)</v>
          </cell>
        </row>
        <row r="54">
          <cell r="A54" t="str">
            <v>86期Ｐ５ (継続詳細)</v>
          </cell>
        </row>
        <row r="55">
          <cell r="A55" t="str">
            <v>86期Ｐ５ (継続詳細)</v>
          </cell>
        </row>
        <row r="56">
          <cell r="A56" t="str">
            <v>86期Ｐ５ (継続詳細)</v>
          </cell>
        </row>
        <row r="57">
          <cell r="A57" t="str">
            <v>86期Ｐ５ (継続詳細)</v>
          </cell>
        </row>
        <row r="58">
          <cell r="A58" t="str">
            <v>86期Ｐ５ (継続詳細)</v>
          </cell>
        </row>
        <row r="59">
          <cell r="A59" t="str">
            <v>86期Ｐ５ (継続詳細)</v>
          </cell>
        </row>
        <row r="60">
          <cell r="A60" t="str">
            <v>86期Ｐ５ (継続詳細)</v>
          </cell>
        </row>
        <row r="61">
          <cell r="A61" t="str">
            <v>86期Ｐ５ (継続詳細)</v>
          </cell>
        </row>
        <row r="62">
          <cell r="A62" t="str">
            <v>86期Ｐ５ (継続詳細)</v>
          </cell>
        </row>
        <row r="63">
          <cell r="A63" t="str">
            <v>86期Ｐ５ (継続詳細)</v>
          </cell>
        </row>
        <row r="64">
          <cell r="A64" t="str">
            <v>86期Ｐ５ (継続詳細)</v>
          </cell>
        </row>
        <row r="65">
          <cell r="A65" t="str">
            <v>86期Ｐ５ (継続詳細)</v>
          </cell>
        </row>
        <row r="66">
          <cell r="A66" t="str">
            <v>86期Ｐ５ (継続詳細)</v>
          </cell>
        </row>
        <row r="67">
          <cell r="A67" t="str">
            <v>86期Ｐ５ (継続詳細)</v>
          </cell>
        </row>
        <row r="68">
          <cell r="A68" t="str">
            <v>86期Ｐ５ (継続詳細)</v>
          </cell>
        </row>
        <row r="69">
          <cell r="A69" t="str">
            <v>86期Ｐ５ (継続詳細)</v>
          </cell>
        </row>
        <row r="70">
          <cell r="A70" t="str">
            <v>86期Ｐ５ (継続詳細)</v>
          </cell>
        </row>
        <row r="71">
          <cell r="A71" t="str">
            <v>86期Ｐ５ (継続詳細)</v>
          </cell>
        </row>
        <row r="72">
          <cell r="A72" t="str">
            <v>86期Ｐ５ (継続詳細)</v>
          </cell>
        </row>
        <row r="73">
          <cell r="A73" t="str">
            <v>86期Ｐ５ (継続詳細)</v>
          </cell>
        </row>
        <row r="74">
          <cell r="A74" t="str">
            <v>86期Ｐ５ (継続詳細)</v>
          </cell>
        </row>
        <row r="75">
          <cell r="A75" t="str">
            <v>86期Ｐ５ (継続詳細)</v>
          </cell>
        </row>
        <row r="76">
          <cell r="A76" t="str">
            <v>86期Ｐ５ (継続詳細)</v>
          </cell>
        </row>
        <row r="77">
          <cell r="A77" t="str">
            <v>86期Ｐ５ (継続詳細)</v>
          </cell>
        </row>
        <row r="78">
          <cell r="A78" t="str">
            <v>86期Ｐ５ (継続詳細)</v>
          </cell>
        </row>
        <row r="79">
          <cell r="A79" t="str">
            <v>86期Ｐ５ (継続詳細)</v>
          </cell>
        </row>
        <row r="80">
          <cell r="A80" t="str">
            <v>86期Ｐ５ (継続詳細)</v>
          </cell>
        </row>
        <row r="81">
          <cell r="A81" t="str">
            <v>86期Ｐ５ (継続詳細)</v>
          </cell>
        </row>
        <row r="82">
          <cell r="A82" t="str">
            <v>86期Ｐ５ (継続詳細)</v>
          </cell>
        </row>
        <row r="83">
          <cell r="A83" t="str">
            <v>86期Ｐ５ (継続詳細)</v>
          </cell>
        </row>
        <row r="84">
          <cell r="A84" t="str">
            <v>86期Ｐ５ (継続詳細)</v>
          </cell>
        </row>
        <row r="85">
          <cell r="A85" t="str">
            <v>86期Ｐ５ (継続詳細)</v>
          </cell>
        </row>
        <row r="86">
          <cell r="A86" t="str">
            <v>86期Ｐ５ (継続詳細)</v>
          </cell>
        </row>
        <row r="87">
          <cell r="A87" t="str">
            <v>86期Ｐ５ (継続詳細)</v>
          </cell>
        </row>
        <row r="88">
          <cell r="A88" t="str">
            <v>86期Ｐ５ (継続詳細)</v>
          </cell>
        </row>
        <row r="89">
          <cell r="A89" t="str">
            <v>86期Ｐ５ (継続詳細)</v>
          </cell>
        </row>
        <row r="90">
          <cell r="A90" t="str">
            <v>86期Ｐ５ (継続詳細)</v>
          </cell>
        </row>
        <row r="91">
          <cell r="A91" t="str">
            <v>86期Ｐ５ (継続詳細)</v>
          </cell>
        </row>
        <row r="92">
          <cell r="A92" t="str">
            <v>86期Ｐ５ (継続詳細)</v>
          </cell>
        </row>
        <row r="93">
          <cell r="A93" t="str">
            <v>86期Ｐ５ (継続詳細)</v>
          </cell>
        </row>
        <row r="94">
          <cell r="A94" t="str">
            <v>86期Ｐ５ (継続詳細)</v>
          </cell>
        </row>
        <row r="95">
          <cell r="A95" t="str">
            <v>86期Ｐ５ (継続詳細)</v>
          </cell>
        </row>
        <row r="96">
          <cell r="A96" t="str">
            <v>86期Ｐ５ (継続詳細)</v>
          </cell>
        </row>
        <row r="97">
          <cell r="A97" t="str">
            <v>86期Ｐ５ (継続詳細)</v>
          </cell>
        </row>
        <row r="98">
          <cell r="A98" t="str">
            <v>86期Ｐ５ (継続詳細)</v>
          </cell>
        </row>
        <row r="99">
          <cell r="A99" t="str">
            <v>86期Ｐ５ (継続詳細)</v>
          </cell>
        </row>
        <row r="100">
          <cell r="A100" t="str">
            <v>86期Ｐ５ (継続詳細)</v>
          </cell>
        </row>
        <row r="101">
          <cell r="A101" t="str">
            <v>86期Ｐ５ (継続詳細)</v>
          </cell>
        </row>
        <row r="102">
          <cell r="A102" t="str">
            <v>86期Ｐ５ (継続詳細)</v>
          </cell>
        </row>
        <row r="103">
          <cell r="A103" t="str">
            <v>86期Ｐ５ (継続詳細)</v>
          </cell>
        </row>
        <row r="104">
          <cell r="A104" t="str">
            <v>86期Ｐ５ (継続詳細)</v>
          </cell>
        </row>
        <row r="105">
          <cell r="A105" t="str">
            <v>86期Ｐ５ (継続詳細)</v>
          </cell>
        </row>
        <row r="106">
          <cell r="A106" t="str">
            <v>86期Ｐ５ (継続詳細)</v>
          </cell>
        </row>
        <row r="107">
          <cell r="A107" t="str">
            <v>86期Ｐ５ (継続詳細)</v>
          </cell>
        </row>
        <row r="108">
          <cell r="A108" t="str">
            <v>86期Ｐ５ (継続詳細)</v>
          </cell>
        </row>
        <row r="109">
          <cell r="A109" t="str">
            <v>86期Ｐ５ (継続詳細)</v>
          </cell>
        </row>
        <row r="110">
          <cell r="A110" t="str">
            <v>86期Ｐ５ (継続詳細)</v>
          </cell>
        </row>
        <row r="111">
          <cell r="A111" t="str">
            <v>86期Ｐ５ (継続詳細)</v>
          </cell>
        </row>
        <row r="112">
          <cell r="A112" t="str">
            <v>86期Ｐ５ (継続詳細)</v>
          </cell>
        </row>
        <row r="113">
          <cell r="A113" t="str">
            <v>86期Ｐ５ (継続詳細)</v>
          </cell>
        </row>
        <row r="114">
          <cell r="A114" t="str">
            <v>86期Ｐ５ (継続詳細)</v>
          </cell>
        </row>
        <row r="115">
          <cell r="A115" t="str">
            <v>86期Ｐ５ (継続詳細)</v>
          </cell>
        </row>
        <row r="116">
          <cell r="A116" t="str">
            <v>86期Ｐ５ (継続詳細)</v>
          </cell>
        </row>
        <row r="117">
          <cell r="A117" t="str">
            <v>86期Ｐ５ (継続詳細)</v>
          </cell>
        </row>
        <row r="118">
          <cell r="A118" t="str">
            <v>86期Ｐ５ (継続詳細)</v>
          </cell>
        </row>
        <row r="119">
          <cell r="A119" t="str">
            <v>86期Ｐ５ (継続詳細)</v>
          </cell>
        </row>
        <row r="120">
          <cell r="A120" t="str">
            <v>86期Ｐ５ (継続詳細)</v>
          </cell>
        </row>
        <row r="121">
          <cell r="A121" t="str">
            <v>86期Ｐ５ (継続詳細)</v>
          </cell>
        </row>
        <row r="122">
          <cell r="A122" t="str">
            <v>86期Ｐ５ (継続詳細)</v>
          </cell>
        </row>
        <row r="123">
          <cell r="A123" t="str">
            <v>86期Ｐ５ (継続詳細)</v>
          </cell>
        </row>
        <row r="124">
          <cell r="A124" t="str">
            <v>86期Ｐ５ (継続詳細)</v>
          </cell>
        </row>
        <row r="125">
          <cell r="A125" t="str">
            <v>86期Ｐ５ (継続詳細)</v>
          </cell>
        </row>
        <row r="126">
          <cell r="A126" t="str">
            <v>86期Ｐ５ (継続詳細)</v>
          </cell>
        </row>
        <row r="127">
          <cell r="A127" t="str">
            <v>86期Ｐ５ (継続詳細)</v>
          </cell>
        </row>
        <row r="128">
          <cell r="A128" t="str">
            <v>86期Ｐ５ (継続詳細)</v>
          </cell>
        </row>
        <row r="129">
          <cell r="A129" t="str">
            <v>86期Ｐ５ (継続詳細)</v>
          </cell>
        </row>
        <row r="130">
          <cell r="A130" t="str">
            <v>86期Ｐ５ (継続詳細)</v>
          </cell>
        </row>
        <row r="131">
          <cell r="A131" t="str">
            <v>86期Ｐ５ (継続詳細)</v>
          </cell>
        </row>
        <row r="132">
          <cell r="A132" t="str">
            <v>86期Ｐ５ (継続詳細)</v>
          </cell>
        </row>
        <row r="133">
          <cell r="A133" t="str">
            <v>86期Ｐ５ (継続詳細)</v>
          </cell>
        </row>
        <row r="134">
          <cell r="A134" t="str">
            <v>86期Ｐ５ (継続詳細)</v>
          </cell>
        </row>
        <row r="135">
          <cell r="A135" t="str">
            <v>86期Ｐ５ (継続詳細)</v>
          </cell>
        </row>
        <row r="136">
          <cell r="A136" t="str">
            <v>86期Ｐ５ (継続詳細)</v>
          </cell>
        </row>
        <row r="137">
          <cell r="A137" t="str">
            <v>86期Ｐ５ (継続詳細)</v>
          </cell>
        </row>
        <row r="138">
          <cell r="A138" t="str">
            <v>86期Ｐ５ (継続詳細)</v>
          </cell>
        </row>
        <row r="139">
          <cell r="A139" t="str">
            <v>86期Ｐ５ (継続詳細)</v>
          </cell>
        </row>
        <row r="140">
          <cell r="A140" t="str">
            <v>86期Ｐ５ (継続詳細)</v>
          </cell>
        </row>
        <row r="141">
          <cell r="A141" t="str">
            <v>86期Ｐ５ (継続詳細)</v>
          </cell>
        </row>
        <row r="142">
          <cell r="A142" t="str">
            <v>86期Ｐ５ (継続詳細)</v>
          </cell>
        </row>
        <row r="143">
          <cell r="A143" t="str">
            <v>86期Ｐ５ (継続詳細)</v>
          </cell>
        </row>
        <row r="144">
          <cell r="A144" t="str">
            <v>86期Ｐ５ (継続詳細)</v>
          </cell>
        </row>
        <row r="145">
          <cell r="A145" t="str">
            <v>86期Ｐ５ (継続詳細)</v>
          </cell>
        </row>
        <row r="146">
          <cell r="A146" t="str">
            <v>86期Ｐ５ (４月詳細)</v>
          </cell>
        </row>
        <row r="147">
          <cell r="A147" t="str">
            <v>86期Ｐ５ (４月詳細)</v>
          </cell>
        </row>
        <row r="148">
          <cell r="A148" t="str">
            <v>86期Ｐ５ (４月詳細)</v>
          </cell>
        </row>
        <row r="149">
          <cell r="A149" t="str">
            <v>86期Ｐ５ (４月詳細)</v>
          </cell>
        </row>
        <row r="150">
          <cell r="A150" t="str">
            <v>86期Ｐ５ (４月詳細)</v>
          </cell>
        </row>
        <row r="151">
          <cell r="A151" t="str">
            <v>86期Ｐ５ (４月詳細)</v>
          </cell>
        </row>
        <row r="152">
          <cell r="A152" t="str">
            <v>86期Ｐ５ (４月詳細)</v>
          </cell>
        </row>
        <row r="153">
          <cell r="A153" t="str">
            <v>86期Ｐ５ (４月詳細)</v>
          </cell>
        </row>
        <row r="154">
          <cell r="A154" t="str">
            <v>86期Ｐ５ (４月詳細)</v>
          </cell>
        </row>
        <row r="155">
          <cell r="A155" t="str">
            <v>86期Ｐ５ (４月詳細)</v>
          </cell>
        </row>
        <row r="156">
          <cell r="A156" t="str">
            <v>86期Ｐ５ (４月詳細)</v>
          </cell>
        </row>
        <row r="157">
          <cell r="A157" t="str">
            <v>86期Ｐ５ (４月詳細)</v>
          </cell>
        </row>
        <row r="158">
          <cell r="A158" t="str">
            <v>86期Ｐ５ (４月詳細)</v>
          </cell>
        </row>
        <row r="159">
          <cell r="A159" t="str">
            <v>86期Ｐ５ (４月詳細)</v>
          </cell>
        </row>
        <row r="160">
          <cell r="A160" t="str">
            <v>86期Ｐ５ (４月詳細)</v>
          </cell>
        </row>
        <row r="161">
          <cell r="A161" t="str">
            <v>86期Ｐ５ (４月詳細)</v>
          </cell>
        </row>
        <row r="162">
          <cell r="A162" t="str">
            <v>86期Ｐ５ (４月詳細)</v>
          </cell>
        </row>
        <row r="163">
          <cell r="A163" t="str">
            <v>86期Ｐ５ (４月詳細)</v>
          </cell>
        </row>
        <row r="164">
          <cell r="A164" t="str">
            <v>86期Ｐ５ (４月詳細)</v>
          </cell>
        </row>
        <row r="165">
          <cell r="A165" t="str">
            <v>86期Ｐ５ (４月詳細)</v>
          </cell>
        </row>
        <row r="166">
          <cell r="A166" t="str">
            <v>86期Ｐ５ (４月詳細)</v>
          </cell>
        </row>
        <row r="167">
          <cell r="A167" t="str">
            <v>86期Ｐ５ (４月詳細)</v>
          </cell>
        </row>
        <row r="168">
          <cell r="A168" t="str">
            <v>86期Ｐ５ (４月詳細)</v>
          </cell>
        </row>
        <row r="169">
          <cell r="A169" t="str">
            <v>86期Ｐ５ (４月詳細)</v>
          </cell>
        </row>
        <row r="170">
          <cell r="A170" t="str">
            <v>86期Ｐ５ (４月詳細)</v>
          </cell>
        </row>
        <row r="171">
          <cell r="A171" t="str">
            <v>86期Ｐ５ (４月詳細)</v>
          </cell>
        </row>
        <row r="172">
          <cell r="A172" t="str">
            <v>86期Ｐ５ (４月詳細)</v>
          </cell>
        </row>
        <row r="173">
          <cell r="A173" t="str">
            <v>86期Ｐ５ (４月詳細)</v>
          </cell>
        </row>
        <row r="174">
          <cell r="A174" t="str">
            <v>86期Ｐ５ (４月詳細)</v>
          </cell>
        </row>
        <row r="175">
          <cell r="A175" t="str">
            <v>86期Ｐ５ (４月詳細)</v>
          </cell>
        </row>
        <row r="176">
          <cell r="A176" t="str">
            <v>86期Ｐ５ (４月詳細)</v>
          </cell>
        </row>
        <row r="177">
          <cell r="A177" t="str">
            <v>86期Ｐ５ (４月詳細)</v>
          </cell>
        </row>
        <row r="178">
          <cell r="A178" t="str">
            <v>86期Ｐ５ (４月詳細)</v>
          </cell>
        </row>
        <row r="179">
          <cell r="A179" t="str">
            <v>86期Ｐ５ (４月詳細)</v>
          </cell>
        </row>
        <row r="180">
          <cell r="A180" t="str">
            <v>86期Ｐ５ (４月詳細)</v>
          </cell>
        </row>
        <row r="181">
          <cell r="A181" t="str">
            <v>86期Ｐ５ (４月詳細)</v>
          </cell>
        </row>
        <row r="182">
          <cell r="A182" t="str">
            <v>86期Ｐ５ (４月詳細)</v>
          </cell>
        </row>
        <row r="183">
          <cell r="A183" t="str">
            <v>86期Ｐ５ (４月詳細)</v>
          </cell>
        </row>
        <row r="184">
          <cell r="A184" t="str">
            <v>86期Ｐ５ (４月詳細)</v>
          </cell>
        </row>
        <row r="185">
          <cell r="A185" t="str">
            <v>86期Ｐ５ (４月詳細)</v>
          </cell>
        </row>
        <row r="186">
          <cell r="A186" t="str">
            <v>86期Ｐ５ (４月詳細)</v>
          </cell>
        </row>
        <row r="187">
          <cell r="A187" t="str">
            <v>86期Ｐ５ (４月詳細)</v>
          </cell>
        </row>
        <row r="188">
          <cell r="A188" t="str">
            <v>86期Ｐ５ (４月詳細)</v>
          </cell>
        </row>
        <row r="189">
          <cell r="A189" t="str">
            <v>86期Ｐ５ (４月詳細)</v>
          </cell>
        </row>
        <row r="190">
          <cell r="A190" t="str">
            <v>86期Ｐ５ (４月詳細)</v>
          </cell>
        </row>
        <row r="191">
          <cell r="A191" t="str">
            <v>86期Ｐ５ (４月詳細)</v>
          </cell>
        </row>
        <row r="192">
          <cell r="A192" t="str">
            <v>86期Ｐ５ (４月詳細)</v>
          </cell>
        </row>
        <row r="193">
          <cell r="A193" t="str">
            <v>86期Ｐ５ (４月詳細)</v>
          </cell>
        </row>
        <row r="194">
          <cell r="A194" t="str">
            <v>86期Ｐ５ (４月詳細)</v>
          </cell>
        </row>
        <row r="195">
          <cell r="A195" t="str">
            <v>86期Ｐ５ (４月詳細)</v>
          </cell>
        </row>
        <row r="196">
          <cell r="A196" t="str">
            <v>86期Ｐ５ (４月詳細)</v>
          </cell>
        </row>
        <row r="197">
          <cell r="A197" t="str">
            <v>86期Ｐ５ (４月詳細)</v>
          </cell>
        </row>
        <row r="198">
          <cell r="A198" t="str">
            <v>86期Ｐ５ (４月詳細)</v>
          </cell>
        </row>
        <row r="199">
          <cell r="A199" t="str">
            <v>86期Ｐ５ (４月詳細)</v>
          </cell>
        </row>
        <row r="200">
          <cell r="A200" t="str">
            <v>86期Ｐ５ (４月詳細)</v>
          </cell>
        </row>
        <row r="201">
          <cell r="A201" t="str">
            <v>86期Ｐ５ (４月詳細)</v>
          </cell>
        </row>
        <row r="202">
          <cell r="A202" t="str">
            <v>86期Ｐ５ (４月詳細)</v>
          </cell>
        </row>
        <row r="203">
          <cell r="A203" t="str">
            <v>86期Ｐ５ (４月詳細)</v>
          </cell>
        </row>
        <row r="204">
          <cell r="A204" t="str">
            <v>86期Ｐ５ (４月詳細)</v>
          </cell>
        </row>
        <row r="205">
          <cell r="A205" t="str">
            <v>86期Ｐ５ (４月詳細)</v>
          </cell>
        </row>
        <row r="206">
          <cell r="A206" t="str">
            <v>86期Ｐ５ (４月詳細)</v>
          </cell>
        </row>
        <row r="207">
          <cell r="A207" t="str">
            <v>86期Ｐ５ (４月詳細)</v>
          </cell>
        </row>
        <row r="208">
          <cell r="A208" t="str">
            <v>86期Ｐ５ (４月詳細)</v>
          </cell>
        </row>
        <row r="209">
          <cell r="A209" t="str">
            <v>86期Ｐ５ (４月詳細)</v>
          </cell>
        </row>
        <row r="210">
          <cell r="A210" t="str">
            <v>86期Ｐ５ (４月詳細)</v>
          </cell>
        </row>
        <row r="211">
          <cell r="A211" t="str">
            <v>86期Ｐ５ (４月詳細)</v>
          </cell>
        </row>
        <row r="212">
          <cell r="A212" t="str">
            <v>86期Ｐ５ (４月詳細)</v>
          </cell>
        </row>
        <row r="213">
          <cell r="A213" t="str">
            <v>86期Ｐ５ (４月詳細)</v>
          </cell>
        </row>
        <row r="214">
          <cell r="A214" t="str">
            <v>86期Ｐ５ (４月詳細)</v>
          </cell>
        </row>
        <row r="215">
          <cell r="A215" t="str">
            <v>86期Ｐ５ (４月詳細)</v>
          </cell>
        </row>
        <row r="216">
          <cell r="A216" t="str">
            <v>86期Ｐ５ (４月詳細)</v>
          </cell>
        </row>
        <row r="217">
          <cell r="A217" t="str">
            <v>86期Ｐ５ (４月詳細)</v>
          </cell>
        </row>
        <row r="218">
          <cell r="A218" t="str">
            <v>86期Ｐ５ (４月詳細)</v>
          </cell>
        </row>
        <row r="219">
          <cell r="A219" t="str">
            <v>86期Ｐ５ (４月詳細)</v>
          </cell>
        </row>
        <row r="220">
          <cell r="A220" t="str">
            <v>86期Ｐ５ (４月詳細)</v>
          </cell>
        </row>
        <row r="221">
          <cell r="A221" t="str">
            <v>86期Ｐ５ (４月詳細)</v>
          </cell>
        </row>
        <row r="222">
          <cell r="A222" t="str">
            <v>86期Ｐ５ (４月詳細)</v>
          </cell>
        </row>
        <row r="223">
          <cell r="A223" t="str">
            <v>86期Ｐ５ (４月詳細)</v>
          </cell>
        </row>
        <row r="224">
          <cell r="A224" t="str">
            <v>86期Ｐ５ (４月詳細)</v>
          </cell>
        </row>
        <row r="225">
          <cell r="A225" t="str">
            <v>86期Ｐ５ (４月詳細)</v>
          </cell>
        </row>
        <row r="226">
          <cell r="A226" t="str">
            <v>86期Ｐ５ (４月詳細)</v>
          </cell>
        </row>
        <row r="227">
          <cell r="A227" t="str">
            <v>86期Ｐ５ (４月詳細)</v>
          </cell>
        </row>
        <row r="228">
          <cell r="A228" t="str">
            <v>86期Ｐ５ (４月詳細)</v>
          </cell>
        </row>
        <row r="229">
          <cell r="A229" t="str">
            <v>86期Ｐ５ (４月詳細)</v>
          </cell>
        </row>
        <row r="230">
          <cell r="A230" t="str">
            <v>86期Ｐ５ (４月詳細)</v>
          </cell>
        </row>
        <row r="231">
          <cell r="A231" t="str">
            <v>86期Ｐ５ (４月詳細)</v>
          </cell>
        </row>
        <row r="232">
          <cell r="A232" t="str">
            <v>86期Ｐ５ (４月詳細)</v>
          </cell>
        </row>
        <row r="233">
          <cell r="A233" t="str">
            <v>86期Ｐ５ (４月詳細)</v>
          </cell>
        </row>
        <row r="234">
          <cell r="A234" t="str">
            <v>86期Ｐ５ (４月詳細)</v>
          </cell>
        </row>
        <row r="235">
          <cell r="A235" t="str">
            <v>86期Ｐ５ (４月詳細)</v>
          </cell>
        </row>
        <row r="236">
          <cell r="A236" t="str">
            <v>86期Ｐ５ (４月詳細)</v>
          </cell>
        </row>
        <row r="237">
          <cell r="A237" t="str">
            <v>86期Ｐ５ (４月詳細)</v>
          </cell>
        </row>
        <row r="238">
          <cell r="A238" t="str">
            <v>86期Ｐ５ (４月詳細)</v>
          </cell>
        </row>
        <row r="239">
          <cell r="A239" t="str">
            <v>86期Ｐ５ (４月詳細)</v>
          </cell>
        </row>
        <row r="240">
          <cell r="A240" t="str">
            <v>86期Ｐ５ (４月詳細)</v>
          </cell>
        </row>
        <row r="241">
          <cell r="A241" t="str">
            <v>86期Ｐ５ (４月詳細)</v>
          </cell>
        </row>
        <row r="242">
          <cell r="A242" t="str">
            <v>86期Ｐ５ (４月詳細)</v>
          </cell>
        </row>
        <row r="243">
          <cell r="A243" t="str">
            <v>86期Ｐ５ (４月詳細)</v>
          </cell>
        </row>
        <row r="244">
          <cell r="A244" t="str">
            <v>86期Ｐ５ (４月詳細)</v>
          </cell>
        </row>
        <row r="245">
          <cell r="A245" t="str">
            <v>86期Ｐ５ (４月詳細)</v>
          </cell>
        </row>
        <row r="246">
          <cell r="A246" t="str">
            <v>86期Ｐ５ (４月詳細)</v>
          </cell>
        </row>
        <row r="247">
          <cell r="A247" t="str">
            <v>86期Ｐ５ (４月詳細)</v>
          </cell>
        </row>
        <row r="248">
          <cell r="A248" t="str">
            <v>86期Ｐ５ (４月詳細)</v>
          </cell>
        </row>
        <row r="249">
          <cell r="A249" t="str">
            <v>86期Ｐ５ (４月詳細)</v>
          </cell>
        </row>
        <row r="250">
          <cell r="A250" t="str">
            <v>86期Ｐ５ (４月詳細)</v>
          </cell>
        </row>
        <row r="251">
          <cell r="A251" t="str">
            <v>86期Ｐ５ (４月詳細)</v>
          </cell>
        </row>
        <row r="252">
          <cell r="A252" t="str">
            <v>86期Ｐ５ (４月詳細)</v>
          </cell>
        </row>
        <row r="253">
          <cell r="A253" t="str">
            <v>86期Ｐ５ (４月詳細)</v>
          </cell>
        </row>
        <row r="254">
          <cell r="A254" t="str">
            <v>86期Ｐ５ (４月詳細)</v>
          </cell>
        </row>
        <row r="255">
          <cell r="A255" t="str">
            <v>86期Ｐ５ (４月詳細)</v>
          </cell>
        </row>
        <row r="256">
          <cell r="A256" t="str">
            <v>86期Ｐ５ (４月詳細)</v>
          </cell>
        </row>
        <row r="257">
          <cell r="A257" t="str">
            <v>86期Ｐ５ (４月詳細)</v>
          </cell>
        </row>
        <row r="258">
          <cell r="A258" t="str">
            <v>86期Ｐ５ (４月詳細)</v>
          </cell>
        </row>
        <row r="259">
          <cell r="A259" t="str">
            <v>86期Ｐ５ (４月詳細)</v>
          </cell>
        </row>
        <row r="260">
          <cell r="A260" t="str">
            <v>86期Ｐ５ (４月詳細)</v>
          </cell>
        </row>
        <row r="261">
          <cell r="A261" t="str">
            <v>86期Ｐ５ (４月詳細)</v>
          </cell>
        </row>
        <row r="262">
          <cell r="A262" t="str">
            <v>86期Ｐ５ (４月詳細)</v>
          </cell>
        </row>
        <row r="263">
          <cell r="A263" t="str">
            <v>86期Ｐ５ (４月詳細)</v>
          </cell>
        </row>
        <row r="264">
          <cell r="A264" t="str">
            <v>86期Ｐ５ (４月詳細)</v>
          </cell>
        </row>
        <row r="265">
          <cell r="A265" t="str">
            <v>86期Ｐ５ (４月詳細)</v>
          </cell>
        </row>
        <row r="266">
          <cell r="A266" t="str">
            <v>86期Ｐ５ (４月詳細)</v>
          </cell>
        </row>
        <row r="267">
          <cell r="A267" t="str">
            <v>86期Ｐ５ (４月詳細)</v>
          </cell>
        </row>
        <row r="268">
          <cell r="A268" t="str">
            <v>86期Ｐ５ (４月詳細)</v>
          </cell>
        </row>
        <row r="269">
          <cell r="A269" t="str">
            <v>86期Ｐ５ (４月詳細)</v>
          </cell>
        </row>
        <row r="270">
          <cell r="A270" t="str">
            <v>86期Ｐ５ (４月詳細)</v>
          </cell>
        </row>
        <row r="271">
          <cell r="A271" t="str">
            <v>86期Ｐ５ (４月詳細)</v>
          </cell>
        </row>
        <row r="272">
          <cell r="A272" t="str">
            <v>86期Ｐ５ (４月詳細)</v>
          </cell>
        </row>
        <row r="273">
          <cell r="A273" t="str">
            <v>86期Ｐ５ (４月詳細)</v>
          </cell>
        </row>
        <row r="274">
          <cell r="A274" t="str">
            <v>86期Ｐ５ (４月詳細)</v>
          </cell>
        </row>
        <row r="275">
          <cell r="A275" t="str">
            <v>86期Ｐ５ (４月詳細)</v>
          </cell>
        </row>
        <row r="276">
          <cell r="A276" t="str">
            <v>86期Ｐ５ (４月詳細)</v>
          </cell>
        </row>
        <row r="277">
          <cell r="A277" t="str">
            <v>86期Ｐ５ (４月詳細)</v>
          </cell>
        </row>
        <row r="278">
          <cell r="A278" t="str">
            <v>86期Ｐ５ (４月詳細)</v>
          </cell>
        </row>
        <row r="279">
          <cell r="A279" t="str">
            <v>86期Ｐ５ (４月詳細)</v>
          </cell>
        </row>
        <row r="280">
          <cell r="A280" t="str">
            <v>86期Ｐ５ (４月詳細)</v>
          </cell>
        </row>
        <row r="281">
          <cell r="A281" t="str">
            <v>86期Ｐ５ (４月詳細)</v>
          </cell>
        </row>
        <row r="282">
          <cell r="A282" t="str">
            <v>86期Ｐ５ (４月詳細)</v>
          </cell>
        </row>
        <row r="283">
          <cell r="A283" t="str">
            <v>86期Ｐ５ (４月詳細)</v>
          </cell>
        </row>
        <row r="284">
          <cell r="A284" t="str">
            <v>86期Ｐ５ (４月詳細)</v>
          </cell>
        </row>
        <row r="285">
          <cell r="A285" t="str">
            <v>86期Ｐ５ (４月詳細)</v>
          </cell>
        </row>
        <row r="286">
          <cell r="A286" t="str">
            <v>86期Ｐ５ (４月詳細)</v>
          </cell>
        </row>
        <row r="287">
          <cell r="A287" t="str">
            <v>86期Ｐ５ (４月詳細)</v>
          </cell>
        </row>
        <row r="288">
          <cell r="A288" t="str">
            <v>86期Ｐ５ (４月詳細)</v>
          </cell>
        </row>
        <row r="289">
          <cell r="A289" t="str">
            <v>86期Ｐ５ (４月詳細)</v>
          </cell>
        </row>
        <row r="290">
          <cell r="A290" t="str">
            <v>86期Ｐ５ (４月詳細)</v>
          </cell>
        </row>
        <row r="291">
          <cell r="A291" t="str">
            <v>86期Ｐ５ (４月詳細)</v>
          </cell>
        </row>
        <row r="292">
          <cell r="A292" t="str">
            <v>86期Ｐ５ (４月詳細)</v>
          </cell>
        </row>
        <row r="293">
          <cell r="A293" t="str">
            <v>86期Ｐ５ (４月詳細)</v>
          </cell>
        </row>
        <row r="294">
          <cell r="A294" t="str">
            <v>86期Ｐ５ (４月詳細)</v>
          </cell>
        </row>
        <row r="295">
          <cell r="A295" t="str">
            <v>86期Ｐ５ (４月詳細)</v>
          </cell>
        </row>
        <row r="296">
          <cell r="A296" t="str">
            <v>86期Ｐ５ (４月詳細)</v>
          </cell>
        </row>
        <row r="297">
          <cell r="A297" t="str">
            <v>86期Ｐ５ (４月詳細)</v>
          </cell>
        </row>
        <row r="298">
          <cell r="A298" t="str">
            <v>86期Ｐ５ (４月詳細)</v>
          </cell>
        </row>
        <row r="299">
          <cell r="A299" t="str">
            <v>86期Ｐ５ (４月詳細)</v>
          </cell>
        </row>
        <row r="300">
          <cell r="A300" t="str">
            <v>86期Ｐ５ (４月詳細)</v>
          </cell>
        </row>
        <row r="301">
          <cell r="A301" t="str">
            <v>86期Ｐ５ (４月詳細)</v>
          </cell>
        </row>
        <row r="302">
          <cell r="A302" t="str">
            <v>86期Ｐ５ (４月詳細)</v>
          </cell>
        </row>
        <row r="303">
          <cell r="A303" t="str">
            <v>86期Ｐ５ (４月詳細)</v>
          </cell>
        </row>
        <row r="304">
          <cell r="A304" t="str">
            <v>86期Ｐ５ (４月詳細)</v>
          </cell>
        </row>
        <row r="305">
          <cell r="A305" t="str">
            <v>86期Ｐ５ (４月詳細)</v>
          </cell>
        </row>
        <row r="306">
          <cell r="A306" t="str">
            <v>86期Ｐ５ (４月詳細)</v>
          </cell>
        </row>
        <row r="307">
          <cell r="A307" t="str">
            <v>86期Ｐ５ (４月詳細)</v>
          </cell>
        </row>
        <row r="308">
          <cell r="A308" t="str">
            <v xml:space="preserve">86期Ｐ５ (５月詳細) </v>
          </cell>
        </row>
        <row r="309">
          <cell r="A309" t="str">
            <v xml:space="preserve">86期Ｐ５ (５月詳細) </v>
          </cell>
        </row>
        <row r="310">
          <cell r="A310" t="str">
            <v xml:space="preserve">86期Ｐ５ (５月詳細) </v>
          </cell>
        </row>
        <row r="311">
          <cell r="A311" t="str">
            <v xml:space="preserve">86期Ｐ５ (５月詳細) </v>
          </cell>
        </row>
        <row r="312">
          <cell r="A312" t="str">
            <v xml:space="preserve">86期Ｐ５ (５月詳細) </v>
          </cell>
        </row>
        <row r="313">
          <cell r="A313" t="str">
            <v xml:space="preserve">86期Ｐ５ (５月詳細) </v>
          </cell>
        </row>
        <row r="314">
          <cell r="A314" t="str">
            <v xml:space="preserve">86期Ｐ５ (５月詳細) </v>
          </cell>
        </row>
        <row r="315">
          <cell r="A315" t="str">
            <v xml:space="preserve">86期Ｐ５ (５月詳細) </v>
          </cell>
        </row>
        <row r="316">
          <cell r="A316" t="str">
            <v xml:space="preserve">86期Ｐ５ (５月詳細) </v>
          </cell>
        </row>
        <row r="317">
          <cell r="A317" t="str">
            <v xml:space="preserve">86期Ｐ５ (５月詳細) </v>
          </cell>
        </row>
        <row r="318">
          <cell r="A318" t="str">
            <v xml:space="preserve">86期Ｐ５ (５月詳細) </v>
          </cell>
        </row>
        <row r="319">
          <cell r="A319" t="str">
            <v xml:space="preserve">86期Ｐ５ (５月詳細) </v>
          </cell>
        </row>
        <row r="320">
          <cell r="A320" t="str">
            <v xml:space="preserve">86期Ｐ５ (５月詳細) </v>
          </cell>
        </row>
        <row r="321">
          <cell r="A321" t="str">
            <v xml:space="preserve">86期Ｐ５ (５月詳細) </v>
          </cell>
        </row>
        <row r="322">
          <cell r="A322" t="str">
            <v xml:space="preserve">86期Ｐ５ (５月詳細) </v>
          </cell>
        </row>
        <row r="323">
          <cell r="A323" t="str">
            <v xml:space="preserve">86期Ｐ５ (５月詳細) </v>
          </cell>
        </row>
        <row r="324">
          <cell r="A324" t="str">
            <v xml:space="preserve">86期Ｐ５ (５月詳細) </v>
          </cell>
        </row>
        <row r="325">
          <cell r="A325" t="str">
            <v xml:space="preserve">86期Ｐ５ (５月詳細) </v>
          </cell>
        </row>
        <row r="326">
          <cell r="A326" t="str">
            <v xml:space="preserve">86期Ｐ５ (５月詳細) </v>
          </cell>
        </row>
        <row r="327">
          <cell r="A327" t="str">
            <v xml:space="preserve">86期Ｐ５ (５月詳細) </v>
          </cell>
        </row>
        <row r="328">
          <cell r="A328" t="str">
            <v xml:space="preserve">86期Ｐ５ (５月詳細) </v>
          </cell>
        </row>
        <row r="329">
          <cell r="A329" t="str">
            <v xml:space="preserve">86期Ｐ５ (５月詳細) </v>
          </cell>
        </row>
        <row r="330">
          <cell r="A330" t="str">
            <v xml:space="preserve">86期Ｐ５ (５月詳細) </v>
          </cell>
        </row>
        <row r="331">
          <cell r="A331" t="str">
            <v xml:space="preserve">86期Ｐ５ (５月詳細) </v>
          </cell>
        </row>
        <row r="332">
          <cell r="A332" t="str">
            <v xml:space="preserve">86期Ｐ５ (５月詳細) </v>
          </cell>
        </row>
        <row r="333">
          <cell r="A333" t="str">
            <v xml:space="preserve">86期Ｐ５ (５月詳細) </v>
          </cell>
        </row>
        <row r="334">
          <cell r="A334" t="str">
            <v xml:space="preserve">86期Ｐ５ (５月詳細) </v>
          </cell>
        </row>
        <row r="335">
          <cell r="A335" t="str">
            <v xml:space="preserve">86期Ｐ５ (５月詳細) </v>
          </cell>
        </row>
        <row r="336">
          <cell r="A336" t="str">
            <v xml:space="preserve">86期Ｐ５ (５月詳細) </v>
          </cell>
        </row>
        <row r="337">
          <cell r="A337" t="str">
            <v xml:space="preserve">86期Ｐ５ (５月詳細) </v>
          </cell>
        </row>
        <row r="338">
          <cell r="A338" t="str">
            <v xml:space="preserve">86期Ｐ５ (５月詳細) </v>
          </cell>
        </row>
        <row r="339">
          <cell r="A339" t="str">
            <v xml:space="preserve">86期Ｐ５ (５月詳細) </v>
          </cell>
        </row>
        <row r="340">
          <cell r="A340" t="str">
            <v xml:space="preserve">86期Ｐ５ (５月詳細) </v>
          </cell>
        </row>
        <row r="341">
          <cell r="A341" t="str">
            <v xml:space="preserve">86期Ｐ５ (５月詳細) </v>
          </cell>
        </row>
        <row r="342">
          <cell r="A342" t="str">
            <v xml:space="preserve">86期Ｐ５ (５月詳細) </v>
          </cell>
        </row>
        <row r="343">
          <cell r="A343" t="str">
            <v xml:space="preserve">86期Ｐ５ (５月詳細) </v>
          </cell>
        </row>
        <row r="344">
          <cell r="A344" t="str">
            <v xml:space="preserve">86期Ｐ５ (５月詳細) </v>
          </cell>
        </row>
        <row r="345">
          <cell r="A345" t="str">
            <v xml:space="preserve">86期Ｐ５ (５月詳細) </v>
          </cell>
        </row>
        <row r="346">
          <cell r="A346" t="str">
            <v xml:space="preserve">86期Ｐ５ (５月詳細) </v>
          </cell>
        </row>
        <row r="347">
          <cell r="A347" t="str">
            <v xml:space="preserve">86期Ｐ５ (５月詳細) </v>
          </cell>
        </row>
        <row r="348">
          <cell r="A348" t="str">
            <v xml:space="preserve">86期Ｐ５ (５月詳細) </v>
          </cell>
        </row>
        <row r="349">
          <cell r="A349" t="str">
            <v xml:space="preserve">86期Ｐ５ (５月詳細) </v>
          </cell>
        </row>
        <row r="350">
          <cell r="A350" t="str">
            <v xml:space="preserve">86期Ｐ５ (５月詳細) </v>
          </cell>
        </row>
        <row r="351">
          <cell r="A351" t="str">
            <v xml:space="preserve">86期Ｐ５ (５月詳細) </v>
          </cell>
        </row>
        <row r="352">
          <cell r="A352" t="str">
            <v xml:space="preserve">86期Ｐ５ (５月詳細) </v>
          </cell>
        </row>
        <row r="353">
          <cell r="A353" t="str">
            <v xml:space="preserve">86期Ｐ５ (５月詳細) </v>
          </cell>
        </row>
        <row r="354">
          <cell r="A354" t="str">
            <v xml:space="preserve">86期Ｐ５ (５月詳細) </v>
          </cell>
        </row>
        <row r="355">
          <cell r="A355" t="str">
            <v xml:space="preserve">86期Ｐ５ (５月詳細) </v>
          </cell>
        </row>
        <row r="356">
          <cell r="A356" t="str">
            <v xml:space="preserve">86期Ｐ５ (５月詳細) </v>
          </cell>
        </row>
        <row r="357">
          <cell r="A357" t="str">
            <v xml:space="preserve">86期Ｐ５ (５月詳細) </v>
          </cell>
        </row>
        <row r="358">
          <cell r="A358" t="str">
            <v xml:space="preserve">86期Ｐ５ (５月詳細) </v>
          </cell>
        </row>
        <row r="359">
          <cell r="A359" t="str">
            <v xml:space="preserve">86期Ｐ５ (５月詳細) </v>
          </cell>
        </row>
        <row r="360">
          <cell r="A360" t="str">
            <v xml:space="preserve">86期Ｐ５ (５月詳細) </v>
          </cell>
        </row>
        <row r="361">
          <cell r="A361" t="str">
            <v xml:space="preserve">86期Ｐ５ (５月詳細) </v>
          </cell>
        </row>
        <row r="362">
          <cell r="A362" t="str">
            <v xml:space="preserve">86期Ｐ５ (５月詳細) </v>
          </cell>
        </row>
        <row r="363">
          <cell r="A363" t="str">
            <v xml:space="preserve">86期Ｐ５ (５月詳細) </v>
          </cell>
        </row>
        <row r="364">
          <cell r="A364" t="str">
            <v xml:space="preserve">86期Ｐ５ (５月詳細) </v>
          </cell>
        </row>
        <row r="365">
          <cell r="A365" t="str">
            <v xml:space="preserve">86期Ｐ５ (５月詳細) </v>
          </cell>
        </row>
        <row r="366">
          <cell r="A366" t="str">
            <v xml:space="preserve">86期Ｐ５ (５月詳細) </v>
          </cell>
        </row>
        <row r="367">
          <cell r="A367" t="str">
            <v xml:space="preserve">86期Ｐ５ (５月詳細) </v>
          </cell>
        </row>
        <row r="368">
          <cell r="A368" t="str">
            <v xml:space="preserve">86期Ｐ５ (５月詳細) </v>
          </cell>
        </row>
        <row r="369">
          <cell r="A369" t="str">
            <v xml:space="preserve">86期Ｐ５ (５月詳細) </v>
          </cell>
        </row>
        <row r="370">
          <cell r="A370" t="str">
            <v xml:space="preserve">86期Ｐ５ (５月詳細) </v>
          </cell>
        </row>
        <row r="371">
          <cell r="A371" t="str">
            <v xml:space="preserve">86期Ｐ５ (５月詳細) </v>
          </cell>
        </row>
        <row r="372">
          <cell r="A372" t="str">
            <v xml:space="preserve">86期Ｐ５ (５月詳細) </v>
          </cell>
        </row>
        <row r="373">
          <cell r="A373" t="str">
            <v xml:space="preserve">86期Ｐ５ (５月詳細) </v>
          </cell>
        </row>
        <row r="374">
          <cell r="A374" t="str">
            <v xml:space="preserve">86期Ｐ５ (５月詳細) </v>
          </cell>
        </row>
        <row r="375">
          <cell r="A375" t="str">
            <v xml:space="preserve">86期Ｐ５ (５月詳細) </v>
          </cell>
        </row>
        <row r="376">
          <cell r="A376" t="str">
            <v xml:space="preserve">86期Ｐ５ (５月詳細) </v>
          </cell>
        </row>
        <row r="377">
          <cell r="A377" t="str">
            <v xml:space="preserve">86期Ｐ５ (５月詳細) </v>
          </cell>
        </row>
        <row r="378">
          <cell r="A378" t="str">
            <v xml:space="preserve">86期Ｐ５ (５月詳細) </v>
          </cell>
        </row>
        <row r="379">
          <cell r="A379" t="str">
            <v xml:space="preserve">86期Ｐ５ (５月詳細) </v>
          </cell>
        </row>
        <row r="380">
          <cell r="A380" t="str">
            <v xml:space="preserve">86期Ｐ５ (５月詳細) </v>
          </cell>
        </row>
        <row r="381">
          <cell r="A381" t="str">
            <v xml:space="preserve">86期Ｐ５ (５月詳細) </v>
          </cell>
        </row>
        <row r="382">
          <cell r="A382" t="str">
            <v xml:space="preserve">86期Ｐ５ (５月詳細) </v>
          </cell>
        </row>
        <row r="383">
          <cell r="A383" t="str">
            <v xml:space="preserve">86期Ｐ５ (５月詳細) </v>
          </cell>
        </row>
        <row r="384">
          <cell r="A384" t="str">
            <v xml:space="preserve">86期Ｐ５ (５月詳細) </v>
          </cell>
        </row>
        <row r="385">
          <cell r="A385" t="str">
            <v xml:space="preserve">86期Ｐ５ (５月詳細) </v>
          </cell>
        </row>
        <row r="386">
          <cell r="A386" t="str">
            <v xml:space="preserve">86期Ｐ５ (５月詳細) </v>
          </cell>
        </row>
        <row r="387">
          <cell r="A387" t="str">
            <v xml:space="preserve">86期Ｐ５ (５月詳細) </v>
          </cell>
        </row>
        <row r="388">
          <cell r="A388" t="str">
            <v xml:space="preserve">86期Ｐ５ (５月詳細) </v>
          </cell>
        </row>
        <row r="389">
          <cell r="A389" t="str">
            <v xml:space="preserve">86期Ｐ５ (５月詳細) </v>
          </cell>
        </row>
        <row r="390">
          <cell r="A390" t="str">
            <v xml:space="preserve">86期Ｐ５ (５月詳細) </v>
          </cell>
        </row>
        <row r="391">
          <cell r="A391" t="str">
            <v xml:space="preserve">86期Ｐ５ (５月詳細) </v>
          </cell>
        </row>
        <row r="392">
          <cell r="A392" t="str">
            <v xml:space="preserve">86期Ｐ５ (５月詳細) </v>
          </cell>
        </row>
        <row r="393">
          <cell r="A393" t="str">
            <v xml:space="preserve">86期Ｐ５ (５月詳細) </v>
          </cell>
        </row>
        <row r="394">
          <cell r="A394" t="str">
            <v xml:space="preserve">86期Ｐ５ (５月詳細) </v>
          </cell>
        </row>
        <row r="395">
          <cell r="A395" t="str">
            <v xml:space="preserve">86期Ｐ５ (５月詳細) </v>
          </cell>
        </row>
        <row r="396">
          <cell r="A396" t="str">
            <v xml:space="preserve">86期Ｐ５ (５月詳細) </v>
          </cell>
        </row>
        <row r="397">
          <cell r="A397" t="str">
            <v xml:space="preserve">86期Ｐ５ (５月詳細) </v>
          </cell>
        </row>
        <row r="398">
          <cell r="A398" t="str">
            <v xml:space="preserve">86期Ｐ５ (５月詳細) </v>
          </cell>
        </row>
        <row r="399">
          <cell r="A399" t="str">
            <v xml:space="preserve">86期Ｐ５ (５月詳細) </v>
          </cell>
        </row>
        <row r="400">
          <cell r="A400" t="str">
            <v xml:space="preserve">86期Ｐ５ (５月詳細) </v>
          </cell>
        </row>
        <row r="401">
          <cell r="A401" t="str">
            <v xml:space="preserve">86期Ｐ５ (５月詳細) </v>
          </cell>
        </row>
        <row r="402">
          <cell r="A402" t="str">
            <v xml:space="preserve">86期Ｐ５ (５月詳細) </v>
          </cell>
        </row>
        <row r="403">
          <cell r="A403" t="str">
            <v xml:space="preserve">86期Ｐ５ (５月詳細) </v>
          </cell>
        </row>
        <row r="404">
          <cell r="A404" t="str">
            <v xml:space="preserve">86期Ｐ５ (５月詳細) </v>
          </cell>
        </row>
        <row r="405">
          <cell r="A405" t="str">
            <v xml:space="preserve">86期Ｐ５ (５月詳細) </v>
          </cell>
        </row>
        <row r="406">
          <cell r="A406" t="str">
            <v xml:space="preserve">86期Ｐ５ (５月詳細) </v>
          </cell>
        </row>
        <row r="407">
          <cell r="A407" t="str">
            <v xml:space="preserve">86期Ｐ５ (５月詳細) </v>
          </cell>
        </row>
        <row r="408">
          <cell r="A408" t="str">
            <v>86期Ｐ５ (６月詳細)</v>
          </cell>
        </row>
        <row r="409">
          <cell r="A409" t="str">
            <v>86期Ｐ５ (６月詳細)</v>
          </cell>
        </row>
        <row r="410">
          <cell r="A410" t="str">
            <v>86期Ｐ５ (６月詳細)</v>
          </cell>
        </row>
        <row r="411">
          <cell r="A411" t="str">
            <v>86期Ｐ５ (６月詳細)</v>
          </cell>
        </row>
        <row r="412">
          <cell r="A412" t="str">
            <v>86期Ｐ５ (６月詳細)</v>
          </cell>
        </row>
        <row r="413">
          <cell r="A413" t="str">
            <v>86期Ｐ５ (６月詳細)</v>
          </cell>
        </row>
        <row r="414">
          <cell r="A414" t="str">
            <v>86期Ｐ５ (６月詳細)</v>
          </cell>
        </row>
        <row r="415">
          <cell r="A415" t="str">
            <v>86期Ｐ５ (６月詳細)</v>
          </cell>
        </row>
        <row r="416">
          <cell r="A416" t="str">
            <v>86期Ｐ５ (６月詳細)</v>
          </cell>
        </row>
        <row r="417">
          <cell r="A417" t="str">
            <v>86期Ｐ５ (６月詳細)</v>
          </cell>
        </row>
        <row r="418">
          <cell r="A418" t="str">
            <v>86期Ｐ５ (６月詳細)</v>
          </cell>
        </row>
        <row r="419">
          <cell r="A419" t="str">
            <v>86期Ｐ５ (６月詳細)</v>
          </cell>
        </row>
        <row r="420">
          <cell r="A420" t="str">
            <v>86期Ｐ５ (６月詳細)</v>
          </cell>
        </row>
        <row r="421">
          <cell r="A421" t="str">
            <v>86期Ｐ５ (６月詳細)</v>
          </cell>
        </row>
        <row r="422">
          <cell r="A422" t="str">
            <v>86期Ｐ５ (６月詳細)</v>
          </cell>
        </row>
        <row r="423">
          <cell r="A423" t="str">
            <v>86期Ｐ５ (６月詳細)</v>
          </cell>
        </row>
        <row r="424">
          <cell r="A424" t="str">
            <v>86期Ｐ５ (６月詳細)</v>
          </cell>
        </row>
        <row r="425">
          <cell r="A425" t="str">
            <v>86期Ｐ５ (６月詳細)</v>
          </cell>
        </row>
        <row r="426">
          <cell r="A426" t="str">
            <v>86期Ｐ５ (６月詳細)</v>
          </cell>
        </row>
        <row r="427">
          <cell r="A427" t="str">
            <v>86期Ｐ５ (６月詳細)</v>
          </cell>
        </row>
        <row r="428">
          <cell r="A428" t="str">
            <v>86期Ｐ５ (６月詳細)</v>
          </cell>
        </row>
        <row r="429">
          <cell r="A429" t="str">
            <v>86期Ｐ５ (６月詳細)</v>
          </cell>
        </row>
        <row r="430">
          <cell r="A430" t="str">
            <v>86期Ｐ５ (６月詳細)</v>
          </cell>
        </row>
        <row r="431">
          <cell r="A431" t="str">
            <v>86期Ｐ５ (６月詳細)</v>
          </cell>
        </row>
        <row r="432">
          <cell r="A432" t="str">
            <v>86期Ｐ５ (６月詳細)</v>
          </cell>
        </row>
        <row r="433">
          <cell r="A433" t="str">
            <v>86期Ｐ５ (６月詳細)</v>
          </cell>
        </row>
        <row r="434">
          <cell r="A434" t="str">
            <v>86期Ｐ５ (６月詳細)</v>
          </cell>
        </row>
        <row r="435">
          <cell r="A435" t="str">
            <v>86期Ｐ５ (６月詳細)</v>
          </cell>
        </row>
        <row r="436">
          <cell r="A436" t="str">
            <v>86期Ｐ５ (６月詳細)</v>
          </cell>
        </row>
        <row r="437">
          <cell r="A437" t="str">
            <v>86期Ｐ５ (６月詳細)</v>
          </cell>
        </row>
        <row r="438">
          <cell r="A438" t="str">
            <v>86期Ｐ５ (６月詳細)</v>
          </cell>
        </row>
        <row r="439">
          <cell r="A439" t="str">
            <v>86期Ｐ５ (６月詳細)</v>
          </cell>
        </row>
        <row r="440">
          <cell r="A440" t="str">
            <v>86期Ｐ５ (６月詳細)</v>
          </cell>
        </row>
        <row r="441">
          <cell r="A441" t="str">
            <v>86期Ｐ５ (６月詳細)</v>
          </cell>
        </row>
        <row r="442">
          <cell r="A442" t="str">
            <v>86期Ｐ５ (６月詳細)</v>
          </cell>
        </row>
        <row r="443">
          <cell r="A443" t="str">
            <v>86期Ｐ５ (６月詳細)</v>
          </cell>
        </row>
        <row r="444">
          <cell r="A444" t="str">
            <v>86期Ｐ５ (６月詳細)</v>
          </cell>
        </row>
        <row r="445">
          <cell r="A445" t="str">
            <v>86期Ｐ５ (６月詳細)</v>
          </cell>
        </row>
        <row r="446">
          <cell r="A446" t="str">
            <v>86期Ｐ５ (６月詳細)</v>
          </cell>
        </row>
        <row r="447">
          <cell r="A447" t="str">
            <v>86期Ｐ５ (６月詳細)</v>
          </cell>
        </row>
        <row r="448">
          <cell r="A448" t="str">
            <v>86期Ｐ５ (６月詳細)</v>
          </cell>
        </row>
        <row r="449">
          <cell r="A449" t="str">
            <v>86期Ｐ５ (６月詳細)</v>
          </cell>
        </row>
        <row r="450">
          <cell r="A450" t="str">
            <v>86期Ｐ５ (６月詳細)</v>
          </cell>
        </row>
        <row r="451">
          <cell r="A451" t="str">
            <v>86期Ｐ５ (６月詳細)</v>
          </cell>
        </row>
        <row r="452">
          <cell r="A452" t="str">
            <v>86期Ｐ５ (６月詳細)</v>
          </cell>
        </row>
        <row r="453">
          <cell r="A453" t="str">
            <v>86期Ｐ５ (６月詳細)</v>
          </cell>
        </row>
        <row r="454">
          <cell r="A454" t="str">
            <v>86期Ｐ５ (６月詳細)</v>
          </cell>
        </row>
        <row r="455">
          <cell r="A455" t="str">
            <v>86期Ｐ５ (６月詳細)</v>
          </cell>
        </row>
        <row r="456">
          <cell r="A456" t="str">
            <v>86期Ｐ５ (６月詳細)</v>
          </cell>
        </row>
        <row r="457">
          <cell r="A457" t="str">
            <v>86期Ｐ５ (６月詳細)</v>
          </cell>
        </row>
        <row r="458">
          <cell r="A458" t="str">
            <v>86期Ｐ５ (６月詳細)</v>
          </cell>
        </row>
        <row r="459">
          <cell r="A459" t="str">
            <v>86期Ｐ５ (６月詳細)</v>
          </cell>
        </row>
        <row r="460">
          <cell r="A460" t="str">
            <v>86期Ｐ５ (６月詳細)</v>
          </cell>
        </row>
        <row r="461">
          <cell r="A461" t="str">
            <v>86期Ｐ５ (６月詳細)</v>
          </cell>
        </row>
        <row r="462">
          <cell r="A462" t="str">
            <v>86期Ｐ５ (６月詳細)</v>
          </cell>
        </row>
        <row r="463">
          <cell r="A463" t="str">
            <v>86期Ｐ５ (６月詳細)</v>
          </cell>
        </row>
        <row r="464">
          <cell r="A464" t="str">
            <v>86期Ｐ５ (６月詳細)</v>
          </cell>
        </row>
        <row r="465">
          <cell r="A465" t="str">
            <v>86期Ｐ５ (６月詳細)</v>
          </cell>
        </row>
        <row r="466">
          <cell r="A466" t="str">
            <v>86期Ｐ５ (６月詳細)</v>
          </cell>
        </row>
        <row r="467">
          <cell r="A467" t="str">
            <v>86期Ｐ５ (６月詳細)</v>
          </cell>
        </row>
        <row r="468">
          <cell r="A468" t="str">
            <v>86期Ｐ５ (６月詳細)</v>
          </cell>
        </row>
        <row r="469">
          <cell r="A469" t="str">
            <v>86期Ｐ５ (６月詳細)</v>
          </cell>
        </row>
        <row r="470">
          <cell r="A470" t="str">
            <v>86期Ｐ５ (６月詳細)</v>
          </cell>
        </row>
        <row r="471">
          <cell r="A471" t="str">
            <v>86期Ｐ５ (６月詳細)</v>
          </cell>
        </row>
        <row r="472">
          <cell r="A472" t="str">
            <v>86期Ｐ５ (６月詳細)</v>
          </cell>
        </row>
        <row r="473">
          <cell r="A473" t="str">
            <v>86期Ｐ５ (６月詳細)</v>
          </cell>
        </row>
        <row r="474">
          <cell r="A474" t="str">
            <v>86期Ｐ５ (６月詳細)</v>
          </cell>
        </row>
        <row r="475">
          <cell r="A475" t="str">
            <v>86期Ｐ５ (６月詳細)</v>
          </cell>
        </row>
        <row r="476">
          <cell r="A476" t="str">
            <v>86期Ｐ５ (６月詳細)</v>
          </cell>
        </row>
        <row r="477">
          <cell r="A477" t="str">
            <v>86期Ｐ５ (６月詳細)</v>
          </cell>
        </row>
        <row r="478">
          <cell r="A478" t="str">
            <v>86期Ｐ５ (６月詳細)</v>
          </cell>
        </row>
        <row r="479">
          <cell r="A479" t="str">
            <v>86期Ｐ５ (６月詳細)</v>
          </cell>
        </row>
        <row r="480">
          <cell r="A480" t="str">
            <v>86期Ｐ５ (６月詳細)</v>
          </cell>
        </row>
        <row r="481">
          <cell r="A481" t="str">
            <v>86期Ｐ５ (６月詳細)</v>
          </cell>
        </row>
        <row r="482">
          <cell r="A482" t="str">
            <v>86期Ｐ５ (６月詳細)</v>
          </cell>
        </row>
        <row r="483">
          <cell r="A483" t="str">
            <v>86期Ｐ５ (６月詳細)</v>
          </cell>
        </row>
        <row r="484">
          <cell r="A484" t="str">
            <v>86期Ｐ５ (６月詳細)</v>
          </cell>
        </row>
        <row r="485">
          <cell r="A485" t="str">
            <v>86期Ｐ５ (６月詳細)</v>
          </cell>
        </row>
        <row r="486">
          <cell r="A486" t="str">
            <v>86期Ｐ５ (６月詳細)</v>
          </cell>
        </row>
        <row r="487">
          <cell r="A487" t="str">
            <v>86期Ｐ５ (６月詳細)</v>
          </cell>
        </row>
        <row r="488">
          <cell r="A488" t="str">
            <v>86期Ｐ５ (６月詳細)</v>
          </cell>
        </row>
        <row r="489">
          <cell r="A489" t="str">
            <v>86期Ｐ５ (６月詳細)</v>
          </cell>
        </row>
        <row r="490">
          <cell r="A490" t="str">
            <v>86期Ｐ５ (６月詳細)</v>
          </cell>
        </row>
        <row r="491">
          <cell r="A491" t="str">
            <v>86期Ｐ５ (６月詳細)</v>
          </cell>
        </row>
        <row r="492">
          <cell r="A492" t="str">
            <v>86期Ｐ５ (６月詳細)</v>
          </cell>
        </row>
        <row r="493">
          <cell r="A493" t="str">
            <v>86期Ｐ５ (６月詳細)</v>
          </cell>
        </row>
        <row r="494">
          <cell r="A494" t="str">
            <v>86期Ｐ５ (６月詳細)</v>
          </cell>
        </row>
        <row r="495">
          <cell r="A495" t="str">
            <v>86期Ｐ５ (６月詳細)</v>
          </cell>
        </row>
        <row r="496">
          <cell r="A496" t="str">
            <v>86期Ｐ５ (６月詳細)</v>
          </cell>
        </row>
        <row r="497">
          <cell r="A497" t="str">
            <v>86期Ｐ５ (６月詳細)</v>
          </cell>
        </row>
        <row r="498">
          <cell r="A498" t="str">
            <v>86期Ｐ５ (６月詳細)</v>
          </cell>
        </row>
        <row r="499">
          <cell r="A499" t="str">
            <v>86期Ｐ５ (６月詳細)</v>
          </cell>
        </row>
        <row r="500">
          <cell r="A500" t="str">
            <v>86期Ｐ５ (７月詳細)</v>
          </cell>
        </row>
        <row r="501">
          <cell r="A501" t="str">
            <v>86期Ｐ５ (７月詳細)</v>
          </cell>
        </row>
        <row r="502">
          <cell r="A502" t="str">
            <v>86期Ｐ５ (７月詳細)</v>
          </cell>
        </row>
        <row r="503">
          <cell r="A503" t="str">
            <v>86期Ｐ５ (７月詳細)</v>
          </cell>
        </row>
        <row r="504">
          <cell r="A504" t="str">
            <v>86期Ｐ５ (７月詳細)</v>
          </cell>
        </row>
        <row r="505">
          <cell r="A505" t="str">
            <v>86期Ｐ５ (７月詳細)</v>
          </cell>
        </row>
        <row r="506">
          <cell r="A506" t="str">
            <v>86期Ｐ５ (７月詳細)</v>
          </cell>
        </row>
        <row r="507">
          <cell r="A507" t="str">
            <v>86期Ｐ５ (７月詳細)</v>
          </cell>
        </row>
        <row r="508">
          <cell r="A508" t="str">
            <v>86期Ｐ５ (７月詳細)</v>
          </cell>
        </row>
        <row r="509">
          <cell r="A509" t="str">
            <v>86期Ｐ５ (７月詳細)</v>
          </cell>
        </row>
        <row r="510">
          <cell r="A510" t="str">
            <v>86期Ｐ５ (７月詳細)</v>
          </cell>
        </row>
        <row r="511">
          <cell r="A511" t="str">
            <v>86期Ｐ５ (７月詳細)</v>
          </cell>
        </row>
        <row r="512">
          <cell r="A512" t="str">
            <v>86期Ｐ５ (７月詳細)</v>
          </cell>
        </row>
        <row r="513">
          <cell r="A513" t="str">
            <v>86期Ｐ５ (７月詳細)</v>
          </cell>
        </row>
        <row r="514">
          <cell r="A514" t="str">
            <v>86期Ｐ５ (７月詳細)</v>
          </cell>
        </row>
        <row r="515">
          <cell r="A515" t="str">
            <v>86期Ｐ５ (７月詳細)</v>
          </cell>
        </row>
        <row r="516">
          <cell r="A516" t="str">
            <v>86期Ｐ５ (７月詳細)</v>
          </cell>
        </row>
        <row r="517">
          <cell r="A517" t="str">
            <v>86期Ｐ５ (７月詳細)</v>
          </cell>
        </row>
        <row r="518">
          <cell r="A518" t="str">
            <v>86期Ｐ５ (７月詳細)</v>
          </cell>
        </row>
        <row r="519">
          <cell r="A519" t="str">
            <v>86期Ｐ５ (７月詳細)</v>
          </cell>
        </row>
        <row r="520">
          <cell r="A520" t="str">
            <v>86期Ｐ５ (７月詳細)</v>
          </cell>
        </row>
        <row r="521">
          <cell r="A521" t="str">
            <v>86期Ｐ５ (７月詳細)</v>
          </cell>
        </row>
        <row r="522">
          <cell r="A522" t="str">
            <v>86期Ｐ５ (７月詳細)</v>
          </cell>
        </row>
        <row r="523">
          <cell r="A523" t="str">
            <v>86期Ｐ５ (７月詳細)</v>
          </cell>
        </row>
        <row r="524">
          <cell r="A524" t="str">
            <v>86期Ｐ５ (７月詳細)</v>
          </cell>
        </row>
        <row r="525">
          <cell r="A525" t="str">
            <v>86期Ｐ５ (７月詳細)</v>
          </cell>
        </row>
        <row r="526">
          <cell r="A526" t="str">
            <v>86期Ｐ５ (７月詳細)</v>
          </cell>
        </row>
        <row r="527">
          <cell r="A527" t="str">
            <v>86期Ｐ５ (７月詳細)</v>
          </cell>
        </row>
        <row r="528">
          <cell r="A528" t="str">
            <v>86期Ｐ５ (７月詳細)</v>
          </cell>
        </row>
        <row r="529">
          <cell r="A529" t="str">
            <v>86期Ｐ５ (７月詳細)</v>
          </cell>
        </row>
        <row r="530">
          <cell r="A530" t="str">
            <v>86期Ｐ５ (７月詳細)</v>
          </cell>
        </row>
        <row r="531">
          <cell r="A531" t="str">
            <v>86期Ｐ５ (７月詳細)</v>
          </cell>
        </row>
        <row r="532">
          <cell r="A532" t="str">
            <v>86期Ｐ５ (７月詳細)</v>
          </cell>
        </row>
        <row r="533">
          <cell r="A533" t="str">
            <v>86期Ｐ５ (７月詳細)</v>
          </cell>
        </row>
        <row r="534">
          <cell r="A534" t="str">
            <v>86期Ｐ５ (７月詳細)</v>
          </cell>
        </row>
        <row r="535">
          <cell r="A535" t="str">
            <v>86期Ｐ５ (７月詳細)</v>
          </cell>
        </row>
        <row r="536">
          <cell r="A536" t="str">
            <v>86期Ｐ５ (７月詳細)</v>
          </cell>
        </row>
        <row r="537">
          <cell r="A537" t="str">
            <v>86期Ｐ５ (７月詳細)</v>
          </cell>
        </row>
        <row r="538">
          <cell r="A538" t="str">
            <v>86期Ｐ５ (７月詳細)</v>
          </cell>
        </row>
        <row r="539">
          <cell r="A539" t="str">
            <v>86期Ｐ５ (７月詳細)</v>
          </cell>
        </row>
        <row r="540">
          <cell r="A540" t="str">
            <v>86期Ｐ５ (７月詳細)</v>
          </cell>
        </row>
        <row r="541">
          <cell r="A541" t="str">
            <v>86期Ｐ５ (７月詳細)</v>
          </cell>
        </row>
        <row r="542">
          <cell r="A542" t="str">
            <v>86期Ｐ５ (７月詳細)</v>
          </cell>
        </row>
        <row r="543">
          <cell r="A543" t="str">
            <v>86期Ｐ５ (７月詳細)</v>
          </cell>
        </row>
        <row r="544">
          <cell r="A544" t="str">
            <v>86期Ｐ５ (７月詳細)</v>
          </cell>
        </row>
        <row r="545">
          <cell r="A545" t="str">
            <v>86期Ｐ５ (７月詳細)</v>
          </cell>
        </row>
        <row r="546">
          <cell r="A546" t="str">
            <v>86期Ｐ５ (７月詳細)</v>
          </cell>
        </row>
        <row r="547">
          <cell r="A547" t="str">
            <v>86期Ｐ５ (７月詳細)</v>
          </cell>
        </row>
        <row r="548">
          <cell r="A548" t="str">
            <v>86期Ｐ５ (８月詳細)</v>
          </cell>
        </row>
        <row r="549">
          <cell r="A549" t="str">
            <v>86期Ｐ５ (８月詳細)</v>
          </cell>
        </row>
        <row r="550">
          <cell r="A550" t="str">
            <v>86期Ｐ５ (８月詳細)</v>
          </cell>
        </row>
        <row r="551">
          <cell r="A551" t="str">
            <v>86期Ｐ５ (８月詳細)</v>
          </cell>
        </row>
        <row r="552">
          <cell r="A552" t="str">
            <v>86期Ｐ５ (８月詳細)</v>
          </cell>
        </row>
        <row r="553">
          <cell r="A553" t="str">
            <v>86期Ｐ５ (８月詳細)</v>
          </cell>
        </row>
        <row r="554">
          <cell r="A554" t="str">
            <v>86期Ｐ５ (８月詳細)</v>
          </cell>
        </row>
        <row r="555">
          <cell r="A555" t="str">
            <v>86期Ｐ５ (８月詳細)</v>
          </cell>
        </row>
        <row r="556">
          <cell r="A556" t="str">
            <v>86期Ｐ５ (８月詳細)</v>
          </cell>
        </row>
        <row r="557">
          <cell r="A557" t="str">
            <v>86期Ｐ５ (８月詳細)</v>
          </cell>
        </row>
        <row r="558">
          <cell r="A558" t="str">
            <v>86期Ｐ５ (８月詳細)</v>
          </cell>
        </row>
        <row r="559">
          <cell r="A559" t="str">
            <v>86期Ｐ５ (８月詳細)</v>
          </cell>
        </row>
        <row r="560">
          <cell r="A560" t="str">
            <v>86期Ｐ５ (８月詳細)</v>
          </cell>
        </row>
        <row r="561">
          <cell r="A561" t="str">
            <v>86期Ｐ５ (８月詳細)</v>
          </cell>
        </row>
        <row r="562">
          <cell r="A562" t="str">
            <v>86期Ｐ５ (８月詳細)</v>
          </cell>
        </row>
        <row r="563">
          <cell r="A563" t="str">
            <v>86期Ｐ５ (８月詳細)</v>
          </cell>
        </row>
        <row r="564">
          <cell r="A564" t="str">
            <v>86期Ｐ５ (８月詳細)</v>
          </cell>
        </row>
        <row r="565">
          <cell r="A565" t="str">
            <v>86期Ｐ５ (８月詳細)</v>
          </cell>
        </row>
        <row r="566">
          <cell r="A566" t="str">
            <v>86期Ｐ５ (８月詳細)</v>
          </cell>
        </row>
        <row r="567">
          <cell r="A567" t="str">
            <v>86期Ｐ５ (８月詳細)</v>
          </cell>
        </row>
        <row r="568">
          <cell r="A568" t="str">
            <v>86期Ｐ５ (８月詳細)</v>
          </cell>
        </row>
        <row r="569">
          <cell r="A569" t="str">
            <v>86期Ｐ５ (８月詳細)</v>
          </cell>
        </row>
        <row r="570">
          <cell r="A570" t="str">
            <v>86期Ｐ５ (８月詳細)</v>
          </cell>
        </row>
        <row r="571">
          <cell r="A571" t="str">
            <v>86期Ｐ５ (８月詳細)</v>
          </cell>
        </row>
        <row r="572">
          <cell r="A572" t="str">
            <v>86期Ｐ５ (８月詳細)</v>
          </cell>
        </row>
        <row r="573">
          <cell r="A573" t="str">
            <v>86期Ｐ５ (８月詳細)</v>
          </cell>
        </row>
        <row r="574">
          <cell r="A574" t="str">
            <v>86期Ｐ５ (８月詳細)</v>
          </cell>
        </row>
        <row r="575">
          <cell r="A575" t="str">
            <v>86期Ｐ５ (８月詳細)</v>
          </cell>
        </row>
        <row r="576">
          <cell r="A576" t="str">
            <v>86期Ｐ５ (８月詳細)</v>
          </cell>
        </row>
        <row r="577">
          <cell r="A577" t="str">
            <v>86期Ｐ５ (８月詳細)</v>
          </cell>
        </row>
        <row r="578">
          <cell r="A578" t="str">
            <v>86期Ｐ５ (８月詳細)</v>
          </cell>
        </row>
        <row r="579">
          <cell r="A579" t="str">
            <v>86期Ｐ５ (８月詳細)</v>
          </cell>
        </row>
        <row r="580">
          <cell r="A580" t="str">
            <v xml:space="preserve">86期Ｐ５ (９月詳細) </v>
          </cell>
        </row>
        <row r="581">
          <cell r="A581" t="str">
            <v xml:space="preserve">86期Ｐ５ (９月詳細) </v>
          </cell>
        </row>
        <row r="582">
          <cell r="A582" t="str">
            <v xml:space="preserve">86期Ｐ５ (９月詳細) </v>
          </cell>
        </row>
        <row r="583">
          <cell r="A583" t="str">
            <v xml:space="preserve">86期Ｐ５ (９月詳細) </v>
          </cell>
        </row>
        <row r="584">
          <cell r="A584" t="str">
            <v xml:space="preserve">86期Ｐ５ (９月詳細) </v>
          </cell>
        </row>
        <row r="585">
          <cell r="A585" t="str">
            <v xml:space="preserve">86期Ｐ５ (９月詳細) </v>
          </cell>
        </row>
        <row r="586">
          <cell r="A586" t="str">
            <v xml:space="preserve">86期Ｐ５ (９月詳細) </v>
          </cell>
        </row>
        <row r="587">
          <cell r="A587" t="str">
            <v xml:space="preserve">86期Ｐ５ (９月詳細) </v>
          </cell>
        </row>
        <row r="588">
          <cell r="A588" t="str">
            <v xml:space="preserve">86期Ｐ５ (９月詳細) </v>
          </cell>
        </row>
        <row r="589">
          <cell r="A589" t="str">
            <v xml:space="preserve">86期Ｐ５ (９月詳細) </v>
          </cell>
        </row>
        <row r="590">
          <cell r="A590" t="str">
            <v xml:space="preserve">86期Ｐ５ (９月詳細) </v>
          </cell>
        </row>
        <row r="591">
          <cell r="A591" t="str">
            <v xml:space="preserve">86期Ｐ５ (９月詳細) </v>
          </cell>
        </row>
        <row r="592">
          <cell r="A592" t="str">
            <v xml:space="preserve">86期Ｐ５ (９月詳細) </v>
          </cell>
        </row>
        <row r="593">
          <cell r="A593" t="str">
            <v xml:space="preserve">86期Ｐ５ (９月詳細) </v>
          </cell>
        </row>
        <row r="594">
          <cell r="A594" t="str">
            <v xml:space="preserve">86期Ｐ５ (９月詳細) </v>
          </cell>
        </row>
        <row r="595">
          <cell r="A595" t="str">
            <v xml:space="preserve">86期Ｐ５ (９月詳細) </v>
          </cell>
        </row>
      </sheetData>
      <sheetData sheetId="2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9" connectionId="14" xr16:uid="{2AB05E84-CE7A-453B-AB7D-363630398D5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1" connectionId="17" xr16:uid="{B439B536-E52D-404C-A95E-27B431B49E2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_1" connectionId="48" xr16:uid="{B5E08A16-FFF9-42C4-92DD-E388696444B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9" connectionId="9" xr16:uid="{B5A168AB-B602-4806-BE24-280EB2CB656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0" connectionId="1" xr16:uid="{7A5E81F7-62C4-402E-B156-0BC40FDD3D9E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7" connectionId="25" xr16:uid="{402458E5-03B8-4D13-A767-39A115FBC9C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7_1" connectionId="7" xr16:uid="{B76AE269-C26C-4DE2-B638-F0953458A79C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23" connectionId="46" xr16:uid="{428526E5-4E15-44F9-9A56-16E48A0AF2A8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24" connectionId="32" xr16:uid="{FFBF66B5-DEED-4F21-82F9-AB85D2E33747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20" connectionId="30" xr16:uid="{730A5D57-4F6E-4E93-B7FF-AFC8E6E8BB67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5_1" connectionId="27" xr16:uid="{F098FD84-8D49-4917-82E8-1490DFFE9B28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3" connectionId="13" xr16:uid="{6E1A0621-29AD-4105-8E67-C62683FFE325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6" connectionId="42" xr16:uid="{1E2B333B-61B3-4537-A9E3-D40EFA1F96CD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1_1" connectionId="20" xr16:uid="{0373B380-B268-4910-8B1E-1C544FCFAA3E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3_1" connectionId="16" xr16:uid="{5BB3A226-173F-40E2-BF19-CF96DA711733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0_1" connectionId="4" xr16:uid="{6A318C2C-AD83-49E4-AD12-724C4CD01015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7" connectionId="6" xr16:uid="{185F4806-62F3-4E09-BAB0-1C794AFC4B12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7_1" connectionId="28" xr16:uid="{62932556-3D69-498D-868E-A90E44B11F12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" connectionId="29" xr16:uid="{F8C49DAC-C5AD-4419-B04A-F66A2EB97B49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3" connectionId="10" xr16:uid="{19EEE95C-1BFA-42EA-9BC5-A95149BD08E4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21_1" connectionId="19" xr16:uid="{E3078D26-20B2-4642-9FD7-428BAECE9318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4_1" connectionId="35" xr16:uid="{7F1CB03C-72B9-48E9-BA0E-27521B01B556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8" connectionId="33" xr16:uid="{C96ADA4B-9A71-4927-8A20-07D4DE27C85D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6_1" connectionId="44" xr16:uid="{EC28C6C5-A306-418C-B25B-8637196E582B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2_1" connectionId="23" xr16:uid="{B6CA2769-850C-46F9-BE65-7857B408C28F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21" connectionId="18" xr16:uid="{C8DAFA4D-034B-4552-8ECC-C9258E108828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5" connectionId="5" xr16:uid="{1ED77D6A-7B86-4F41-9E73-F70BA9E939F9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8_1" connectionId="3" xr16:uid="{562ED617-BB77-4713-8AF8-F31DBD564953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8" connectionId="2" xr16:uid="{E9C26A53-0ECD-4F77-9E90-CA95F274DB3A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" connectionId="45" xr16:uid="{6E2BE408-1A5F-4162-A99E-6F94E09539BB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5" connectionId="26" xr16:uid="{1E387E7E-4248-4408-993C-61A924B21A93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9_1" connectionId="15" xr16:uid="{0C06921C-39E1-401F-88F7-F3075E61BCC6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22" connectionId="38" xr16:uid="{8AC61044-4B98-4B7B-8C1F-22D9B32EC98E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9_1" connectionId="12" xr16:uid="{B5E91009-9C3F-4E70-8B97-02A65A60D377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4_1" connectionId="40" xr16:uid="{77474611-F1DF-4282-9BBF-AD69C1CE8AF7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6" connectionId="41" xr16:uid="{DEFD06A6-3207-48BB-9A8E-63381FD618C2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2" connectionId="22" xr16:uid="{0934A30D-4318-45B9-A902-2682AFDC8B52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6_1" connectionId="43" xr16:uid="{6781872B-19B0-45B6-8BC7-414B70581DD5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2_1" connectionId="24" xr16:uid="{3C8C89CD-5C90-43C2-BB42-1BEA4A4109E7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14" connectionId="34" xr16:uid="{46B87019-A845-4423-A8B9-7025A5C9742C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22_1" connectionId="39" xr16:uid="{DDF13E1C-3FDA-40C2-A0CA-AC63A74A57BC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8_1" connectionId="36" xr16:uid="{61068EBD-CD0E-443D-A1EF-16DC5952F542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4" connectionId="37" xr16:uid="{15250BA4-4FFD-41C3-9F64-3529A81516B2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23_1" connectionId="47" xr16:uid="{43E64273-FD2C-4827-A6FC-A6AD07B76596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20_1" connectionId="31" xr16:uid="{5748EADE-1194-4813-A5BD-98BFB7DDF981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13_1" connectionId="11" xr16:uid="{7B45DB80-644D-4530-A45C-C287022A029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 Statements Dec'09_2" connectionId="21" xr16:uid="{D9ACD0AB-FF7C-4BB2-BE9F-665B685B138E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ncial_Statements_Dec_09_5_1" connectionId="8" xr16:uid="{D9BB9EDF-FEEF-4384-A24F-BF9162099243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C0839A-F4DF-4333-9100-06A9F42000D7}" name="Table24" displayName="Table24" ref="B6:J11" totalsRowShown="0" headerRowCellStyle="Comma [0]" dataCellStyle="Comma [0]">
  <autoFilter ref="B6:J11" xr:uid="{13B1FC6C-A8F8-48CC-AA18-DDDF8E968261}"/>
  <tableColumns count="9">
    <tableColumn id="1" xr3:uid="{F9526012-F434-4FFB-90B2-AA25B9603CC8}" name="No." dataDxfId="58" dataCellStyle="Comma [0]"/>
    <tableColumn id="2" xr3:uid="{B9F2DDED-3571-44EF-BAE9-F8899C2351C2}" name="Account No." dataCellStyle="Comma [0]"/>
    <tableColumn id="3" xr3:uid="{B93D929C-FB5D-4DAA-B1D5-C4CE50487379}" name="Account Name" dataCellStyle="Comma [0]"/>
    <tableColumn id="4" xr3:uid="{D8F28805-9E09-4749-A942-CA0D06BE1A7C}" name="Currency" dataCellStyle="Comma [0]"/>
    <tableColumn id="5" xr3:uid="{B278EC3E-4AC3-41EB-BE8D-BE07725F6CDB}" name="Amount of Bank Statements" dataCellStyle="Comma [0]"/>
    <tableColumn id="6" xr3:uid="{476B67C1-93E3-4FB1-A267-9E5B26BF4BE6}" name="Rate" dataCellStyle="Comma [0]"/>
    <tableColumn id="7" xr3:uid="{A48870C8-2C22-4269-AA44-3E0AA9E1831D}" name="Amount of Functional" dataCellStyle="Comma [0]">
      <calculatedColumnFormula>Table24[[#This Row],[Amount of Bank Statements]]*Table24[[#This Row],[Rate]]</calculatedColumnFormula>
    </tableColumn>
    <tableColumn id="8" xr3:uid="{C2F0AEB4-6F80-4E75-8D8B-A4C9187CB6ED}" name="Balance Amount" dataDxfId="57" dataCellStyle="Comma [0]"/>
    <tableColumn id="9" xr3:uid="{2620B825-6FD8-4AA7-8850-7BD842F967C8}" name="Difference" dataCellStyle="Comma [0]">
      <calculatedColumnFormula>Table24[[#This Row],[Amount of Functional]]-Table24[[#This Row],[Balance Amount]]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6B6135-0BA3-445C-B085-4F1212F818F1}" name="Table4" displayName="Table4" ref="B5:D11" totalsRowShown="0">
  <autoFilter ref="B5:D11" xr:uid="{924B750E-BA41-49E9-AAF2-3BB146099DAF}"/>
  <tableColumns count="3">
    <tableColumn id="1" xr3:uid="{843993C8-BD8D-43CA-8924-97DC8B6C857A}" name="TITLE"/>
    <tableColumn id="2" xr3:uid="{63BA6FBB-EAEC-49E8-9D1A-C480FD5914E3}" name="AMOUNT"/>
    <tableColumn id="3" xr3:uid="{B2157020-A166-45FF-BB57-642834C547CB}" name="REMARK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204E02-A332-4B24-B7FC-E5FBAAB6B959}" name="Table467" displayName="Table467" ref="B5:I11" totalsRowShown="0" headerRowDxfId="56" dataDxfId="55" headerRowCellStyle="S3" dataCellStyle="Comma [0]">
  <autoFilter ref="B5:I11" xr:uid="{93E1A551-CE85-41B5-9501-A20B9FDC560D}"/>
  <tableColumns count="8">
    <tableColumn id="1" xr3:uid="{B27033F9-B9F2-4567-9503-E117681C0700}" name="DESCRIPTION" dataDxfId="54" dataCellStyle="S3"/>
    <tableColumn id="2" xr3:uid="{49FBFA18-9AB9-4DEE-90BB-0CBEF643FDCC}" name="ACCOUNTS" dataDxfId="53" dataCellStyle="S3"/>
    <tableColumn id="3" xr3:uid="{7A3EA4D1-4C91-46D7-9E61-450D3919A44E}" name="NO. TRANSACTION" dataDxfId="52" dataCellStyle="S3"/>
    <tableColumn id="4" xr3:uid="{27BA5B57-24A5-4FE5-B94F-DDFD102971A7}" name="PRINCIPAL" dataDxfId="51" dataCellStyle="Comma [0]"/>
    <tableColumn id="5" xr3:uid="{1D1E6935-C15D-43BB-8D8D-1CC2787680C5}" name="TERMS" dataDxfId="50" dataCellStyle="Comma [0]"/>
    <tableColumn id="6" xr3:uid="{7BA4303D-6A84-4496-A0C3-9A0FD4B5C84F}" name="PERIOD CHARGES" dataDxfId="49" dataCellStyle="Comma [0]"/>
    <tableColumn id="7" xr3:uid="{165E3E05-DEDA-4125-BD14-22A5A7E03F50}" name="AMORTIZATION" dataDxfId="48" dataCellStyle="Comma [0]">
      <calculatedColumnFormula>Table467[[#This Row],[PRINCIPAL]]/Table467[[#This Row],[TERMS]]*Table467[[#This Row],[PERIOD CHARGES]]</calculatedColumnFormula>
    </tableColumn>
    <tableColumn id="8" xr3:uid="{637C98F8-076C-4B83-9AB3-5A26CFD74D6E}" name="OUTSTANDING" dataDxfId="47" dataCellStyle="Comma [0] 2">
      <calculatedColumnFormula>Table467[[#This Row],[PRINCIPAL]]-Table467[[#This Row],[AMORTIZATION]]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EDDDEBB-E0B3-4F35-B235-4DC49EAFFE08}" name="Table4678" displayName="Table4678" ref="B5:I22" totalsRowShown="0" headerRowDxfId="46" dataDxfId="45" headerRowCellStyle="S3" dataCellStyle="Comma [0]">
  <autoFilter ref="B5:I22" xr:uid="{A5447A97-0429-42EE-9D4D-AFB1A4049FFA}"/>
  <tableColumns count="8">
    <tableColumn id="1" xr3:uid="{D58214A5-65AC-42C4-B5E9-9AA5F0975D0E}" name="DESCRIPTION" dataDxfId="44" dataCellStyle="S3"/>
    <tableColumn id="7" xr3:uid="{25BFCF83-B79D-4AA8-9402-8D6C6DEEA62E}" name="DATE" dataDxfId="43" dataCellStyle="S3"/>
    <tableColumn id="2" xr3:uid="{8D227D11-3C0D-4738-AE4B-CDAB94E885EE}" name="ACCOUNTS" dataDxfId="42" dataCellStyle="S3"/>
    <tableColumn id="3" xr3:uid="{A3D4FACC-7188-4141-AC98-3542B020FB08}" name="NO. TRANSACTION" dataDxfId="41" dataCellStyle="S3"/>
    <tableColumn id="4" xr3:uid="{41EF779F-63E0-4837-8793-DF97F07598BE}" name="BEGINNING" dataDxfId="40" dataCellStyle="Comma [0]"/>
    <tableColumn id="10" xr3:uid="{ECE6B698-69AC-4502-A924-0B82259C043E}" name="MUTATION" dataDxfId="39" dataCellStyle="Comma [0]"/>
    <tableColumn id="9" xr3:uid="{F23DF65A-F093-49BA-8D9C-FF3062C27681}" name="OUTSTANDING" dataDxfId="38" dataCellStyle="Comma [0]">
      <calculatedColumnFormula>SUM(Table4678[[#This Row],[BEGINNING]:[MUTATION]])</calculatedColumnFormula>
    </tableColumn>
    <tableColumn id="5" xr3:uid="{BA6A779F-FE91-47CE-A021-0CFB1F582DCD}" name="REMARKS" dataDxfId="37" dataCellStyle="Comm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E3B571-C872-465B-8D3B-54AE3FA527D8}" name="Table46789" displayName="Table46789" ref="B28:I42" totalsRowShown="0" headerRowDxfId="36" dataDxfId="35" headerRowCellStyle="S3" dataCellStyle="Comma [0]">
  <autoFilter ref="B28:I42" xr:uid="{D9E3965D-5E61-408B-BDA2-750395D0AA9D}"/>
  <tableColumns count="8">
    <tableColumn id="1" xr3:uid="{D59E1D32-A4AE-44E6-ADDF-EBD2027400E3}" name="DESCRIPTION" dataDxfId="34" dataCellStyle="S3"/>
    <tableColumn id="6" xr3:uid="{E1DD2213-534B-4135-ACB9-41C0DB02E81D}" name="DATE" dataDxfId="33" dataCellStyle="S3"/>
    <tableColumn id="2" xr3:uid="{12D6B89A-2625-4C4C-903F-33E3D3936E8C}" name="ACCOUNTS" dataDxfId="32" dataCellStyle="S3"/>
    <tableColumn id="3" xr3:uid="{ED281300-425F-4A6E-91C5-E8DDDFAC4A33}" name="NO. TRANSACTION" dataDxfId="31" dataCellStyle="S3"/>
    <tableColumn id="4" xr3:uid="{55B5777A-9CE0-4C09-909B-32303397CFE9}" name="BEGINNING" dataDxfId="30" dataCellStyle="Comma [0]"/>
    <tableColumn id="8" xr3:uid="{2BB947EB-81F1-4459-BA0A-3E3A8B6FFBD8}" name="MUTATION" dataDxfId="29" dataCellStyle="Comma [0]"/>
    <tableColumn id="7" xr3:uid="{F6D16FE7-B46B-4325-8844-5F3490FDFE5C}" name="OUTSTANDING" dataDxfId="28" dataCellStyle="Comma [0]">
      <calculatedColumnFormula>SUM(Table46789[[#This Row],[BEGINNING]:[MUTATION]])</calculatedColumnFormula>
    </tableColumn>
    <tableColumn id="5" xr3:uid="{99CD743D-CBBE-495E-A4B4-7AD828481409}" name="REMARKS" dataDxfId="27" dataCellStyle="Comm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D8FC396-BE77-4551-9734-9AB953C29615}" name="Table410" displayName="Table410" ref="B5:D11" totalsRowShown="0">
  <autoFilter ref="B5:D11" xr:uid="{707F56E2-EB76-474E-BC60-3433C109F8D1}"/>
  <tableColumns count="3">
    <tableColumn id="1" xr3:uid="{F6CC63CD-1783-4F4D-B5B9-29D3EBD2FAD2}" name="TITLE"/>
    <tableColumn id="2" xr3:uid="{0FC9278E-390D-4DD4-8D7A-3D4209877FDF}" name="AMOUNT"/>
    <tableColumn id="3" xr3:uid="{B189B0C0-8DAF-4276-BC5F-1D2C15403314}" name="REMARK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2FD415C-3D69-482A-A466-85B70B9F34F8}" name="Table412" displayName="Table412" ref="B5:D11" totalsRowShown="0">
  <autoFilter ref="B5:D11" xr:uid="{34AB2086-8B6C-4B77-B9F7-9EB54E725EEA}"/>
  <tableColumns count="3">
    <tableColumn id="1" xr3:uid="{B0605BDF-141C-4AFA-B270-6DCF34368CB8}" name="TITLE"/>
    <tableColumn id="2" xr3:uid="{C72432E5-97C9-426A-AD2A-506242425FAD}" name="AMOUNT"/>
    <tableColumn id="3" xr3:uid="{BC71DEF6-BAE8-4C0B-83A3-D19D104E6ACE}" name="REMARK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59347E-7281-44B7-A61E-6D416D07EA59}" name="Table4126" displayName="Table4126" ref="B5:D11" totalsRowShown="0">
  <autoFilter ref="B5:D11" xr:uid="{6AC80BAB-9A7B-4A2D-9B4B-D78F58E37FB5}"/>
  <tableColumns count="3">
    <tableColumn id="1" xr3:uid="{E55DCED3-D2B2-4B8B-9183-728AFE1BA5E9}" name="TITLE"/>
    <tableColumn id="2" xr3:uid="{29F98061-61E9-43C2-9A37-B16AFE0FDCDE}" name="AMOUNT"/>
    <tableColumn id="3" xr3:uid="{42916A82-4DCB-495D-8993-E7F5BE35F52F}" name="REMARK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24E2C2D-4DB8-4386-A072-ED54438D173B}" name="Table467813" displayName="Table467813" ref="B5:L14" totalsRowShown="0" headerRowDxfId="26" dataDxfId="25" headerRowCellStyle="S3" dataCellStyle="Comma [0]">
  <autoFilter ref="B5:L14" xr:uid="{79B39F2D-EE38-46A4-BEF4-1D236884CC0F}"/>
  <tableColumns count="11">
    <tableColumn id="1" xr3:uid="{596239BC-20A5-4774-A8F3-F4C0D87DE841}" name="Article of Tax" dataDxfId="24" dataCellStyle="S3"/>
    <tableColumn id="7" xr3:uid="{97FDFB48-9A0B-4C4A-81B1-8023911FA909}" name="Type of Tax" dataDxfId="23" dataCellStyle="S3"/>
    <tableColumn id="2" xr3:uid="{56419DEE-4AB9-4848-9249-D4E6D1E005B0}" name="MAP Code" dataDxfId="22" dataCellStyle="S3"/>
    <tableColumn id="3" xr3:uid="{45B73CEE-8BAC-4278-96FA-AFD7ED131CD9}" name="Description On SSP" dataDxfId="21" dataCellStyle="S3"/>
    <tableColumn id="4" xr3:uid="{95E30B37-C4C9-4657-968E-F7655279A56F}" name="Name on SSP" dataDxfId="20" dataCellStyle="Comma [0]"/>
    <tableColumn id="10" xr3:uid="{CDBD88CC-D1FE-401B-BAE9-CE76BD3248FC}" name="Tax ID On SSP" dataDxfId="19" dataCellStyle="Comma [0]"/>
    <tableColumn id="9" xr3:uid="{0A5CF13D-F4AB-47F1-B340-32B9F77E5009}" name="Amount" dataDxfId="18" dataCellStyle="Comma [0]">
      <calculatedColumnFormula>SUM(Table467813[[#This Row],[Name on SSP]:[Tax ID On SSP]])</calculatedColumnFormula>
    </tableColumn>
    <tableColumn id="5" xr3:uid="{5617A647-408A-419A-8730-E72102C769F1}" name="Overpayment " dataDxfId="17" dataCellStyle="Comma [0]"/>
    <tableColumn id="6" xr3:uid="{70E02CB1-9385-4995-9D82-2531BA6CD1C0}" name="Amount to Pay" dataDxfId="16" dataCellStyle="Comma [0]"/>
    <tableColumn id="11" xr3:uid="{9C6A4011-AB94-4B9D-A570-DCCD67D5E394}" name="Balance per TB" dataDxfId="15" dataCellStyle="Comma [0]"/>
    <tableColumn id="12" xr3:uid="{01FCB913-0EE3-49BC-9A45-A94F5CADE1D1}" name="Difference" dataDxfId="14" dataCellStyle="Comma [0]">
      <calculatedColumnFormula>Table467813[[#This Row],[Amount to Pay]]-Table467813[[#This Row],[Balance per TB]]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center.ortax.org/ortax/kursbi/list?page=2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9" Type="http://schemas.openxmlformats.org/officeDocument/2006/relationships/queryTable" Target="../queryTables/queryTable38.xml"/><Relationship Id="rId3" Type="http://schemas.openxmlformats.org/officeDocument/2006/relationships/queryTable" Target="../queryTables/queryTable2.xml"/><Relationship Id="rId21" Type="http://schemas.openxmlformats.org/officeDocument/2006/relationships/queryTable" Target="../queryTables/queryTable20.xml"/><Relationship Id="rId34" Type="http://schemas.openxmlformats.org/officeDocument/2006/relationships/queryTable" Target="../queryTables/queryTable33.xml"/><Relationship Id="rId42" Type="http://schemas.openxmlformats.org/officeDocument/2006/relationships/queryTable" Target="../queryTables/queryTable41.xml"/><Relationship Id="rId47" Type="http://schemas.openxmlformats.org/officeDocument/2006/relationships/queryTable" Target="../queryTables/queryTable46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38" Type="http://schemas.openxmlformats.org/officeDocument/2006/relationships/queryTable" Target="../queryTables/queryTable37.xml"/><Relationship Id="rId46" Type="http://schemas.openxmlformats.org/officeDocument/2006/relationships/queryTable" Target="../queryTables/queryTable45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41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10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37" Type="http://schemas.openxmlformats.org/officeDocument/2006/relationships/queryTable" Target="../queryTables/queryTable36.xml"/><Relationship Id="rId40" Type="http://schemas.openxmlformats.org/officeDocument/2006/relationships/queryTable" Target="../queryTables/queryTable39.xml"/><Relationship Id="rId45" Type="http://schemas.openxmlformats.org/officeDocument/2006/relationships/queryTable" Target="../queryTables/queryTable44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36" Type="http://schemas.openxmlformats.org/officeDocument/2006/relationships/queryTable" Target="../queryTables/queryTable35.xml"/><Relationship Id="rId49" Type="http://schemas.openxmlformats.org/officeDocument/2006/relationships/queryTable" Target="../queryTables/queryTable48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4" Type="http://schemas.openxmlformats.org/officeDocument/2006/relationships/queryTable" Target="../queryTables/queryTable43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Relationship Id="rId35" Type="http://schemas.openxmlformats.org/officeDocument/2006/relationships/queryTable" Target="../queryTables/queryTable34.xml"/><Relationship Id="rId43" Type="http://schemas.openxmlformats.org/officeDocument/2006/relationships/queryTable" Target="../queryTables/queryTable42.xml"/><Relationship Id="rId48" Type="http://schemas.openxmlformats.org/officeDocument/2006/relationships/queryTable" Target="../queryTables/queryTable47.xml"/><Relationship Id="rId8" Type="http://schemas.openxmlformats.org/officeDocument/2006/relationships/queryTable" Target="../queryTables/query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8481E-B997-483B-AA4D-C26AD6FD29A7}">
  <sheetPr codeName="Sheet1"/>
  <dimension ref="A1:X1338"/>
  <sheetViews>
    <sheetView topLeftCell="A144" workbookViewId="0">
      <selection activeCell="K8" sqref="K8"/>
    </sheetView>
  </sheetViews>
  <sheetFormatPr defaultRowHeight="15"/>
  <cols>
    <col min="1" max="1" width="8.140625" style="67" customWidth="1"/>
    <col min="2" max="2" width="1.85546875" style="67" customWidth="1"/>
    <col min="3" max="3" width="10.5703125" style="76" customWidth="1"/>
    <col min="4" max="4" width="2.140625" style="67" customWidth="1"/>
    <col min="5" max="5" width="1.85546875" style="67" customWidth="1"/>
    <col min="6" max="6" width="14.42578125" style="67" customWidth="1"/>
    <col min="7" max="7" width="2.140625" style="67" customWidth="1"/>
    <col min="8" max="8" width="15.140625" style="67" bestFit="1" customWidth="1"/>
    <col min="9" max="9" width="2.140625" style="67" customWidth="1"/>
    <col min="10" max="10" width="6.85546875" style="67" customWidth="1"/>
    <col min="11" max="11" width="2.140625" style="67" customWidth="1"/>
    <col min="12" max="12" width="7.85546875" style="67" customWidth="1"/>
    <col min="13" max="13" width="2.140625" style="67" customWidth="1"/>
    <col min="14" max="14" width="14.42578125" style="72" bestFit="1" customWidth="1"/>
    <col min="15" max="15" width="2.140625" style="67" customWidth="1"/>
    <col min="16" max="16" width="10.5703125" style="67" customWidth="1"/>
    <col min="17" max="17" width="2.85546875" style="67" customWidth="1"/>
    <col min="18" max="18" width="2.140625" style="67" customWidth="1"/>
    <col min="19" max="19" width="13.140625" style="72" bestFit="1" customWidth="1"/>
    <col min="20" max="20" width="2.140625" style="67" customWidth="1"/>
    <col min="21" max="21" width="13.140625" style="72" bestFit="1" customWidth="1"/>
    <col min="22" max="22" width="2.140625" style="67" customWidth="1"/>
    <col min="23" max="23" width="13.140625" style="67" customWidth="1"/>
    <col min="24" max="256" width="8.7109375" style="67"/>
    <col min="257" max="257" width="8.140625" style="67" customWidth="1"/>
    <col min="258" max="258" width="1.85546875" style="67" customWidth="1"/>
    <col min="259" max="259" width="10.5703125" style="67" customWidth="1"/>
    <col min="260" max="260" width="2.140625" style="67" customWidth="1"/>
    <col min="261" max="261" width="1.85546875" style="67" customWidth="1"/>
    <col min="262" max="262" width="14.42578125" style="67" customWidth="1"/>
    <col min="263" max="263" width="2.140625" style="67" customWidth="1"/>
    <col min="264" max="264" width="5.42578125" style="67" customWidth="1"/>
    <col min="265" max="265" width="2.140625" style="67" customWidth="1"/>
    <col min="266" max="266" width="6.85546875" style="67" customWidth="1"/>
    <col min="267" max="267" width="2.140625" style="67" customWidth="1"/>
    <col min="268" max="268" width="7.85546875" style="67" customWidth="1"/>
    <col min="269" max="269" width="2.140625" style="67" customWidth="1"/>
    <col min="270" max="270" width="14.42578125" style="67" bestFit="1" customWidth="1"/>
    <col min="271" max="271" width="2.140625" style="67" customWidth="1"/>
    <col min="272" max="272" width="10.5703125" style="67" customWidth="1"/>
    <col min="273" max="273" width="2.85546875" style="67" customWidth="1"/>
    <col min="274" max="274" width="2.140625" style="67" customWidth="1"/>
    <col min="275" max="275" width="13.140625" style="67" bestFit="1" customWidth="1"/>
    <col min="276" max="276" width="2.140625" style="67" customWidth="1"/>
    <col min="277" max="277" width="13.140625" style="67" bestFit="1" customWidth="1"/>
    <col min="278" max="278" width="2.140625" style="67" customWidth="1"/>
    <col min="279" max="279" width="13.140625" style="67" customWidth="1"/>
    <col min="280" max="512" width="8.7109375" style="67"/>
    <col min="513" max="513" width="8.140625" style="67" customWidth="1"/>
    <col min="514" max="514" width="1.85546875" style="67" customWidth="1"/>
    <col min="515" max="515" width="10.5703125" style="67" customWidth="1"/>
    <col min="516" max="516" width="2.140625" style="67" customWidth="1"/>
    <col min="517" max="517" width="1.85546875" style="67" customWidth="1"/>
    <col min="518" max="518" width="14.42578125" style="67" customWidth="1"/>
    <col min="519" max="519" width="2.140625" style="67" customWidth="1"/>
    <col min="520" max="520" width="5.42578125" style="67" customWidth="1"/>
    <col min="521" max="521" width="2.140625" style="67" customWidth="1"/>
    <col min="522" max="522" width="6.85546875" style="67" customWidth="1"/>
    <col min="523" max="523" width="2.140625" style="67" customWidth="1"/>
    <col min="524" max="524" width="7.85546875" style="67" customWidth="1"/>
    <col min="525" max="525" width="2.140625" style="67" customWidth="1"/>
    <col min="526" max="526" width="14.42578125" style="67" bestFit="1" customWidth="1"/>
    <col min="527" max="527" width="2.140625" style="67" customWidth="1"/>
    <col min="528" max="528" width="10.5703125" style="67" customWidth="1"/>
    <col min="529" max="529" width="2.85546875" style="67" customWidth="1"/>
    <col min="530" max="530" width="2.140625" style="67" customWidth="1"/>
    <col min="531" max="531" width="13.140625" style="67" bestFit="1" customWidth="1"/>
    <col min="532" max="532" width="2.140625" style="67" customWidth="1"/>
    <col min="533" max="533" width="13.140625" style="67" bestFit="1" customWidth="1"/>
    <col min="534" max="534" width="2.140625" style="67" customWidth="1"/>
    <col min="535" max="535" width="13.140625" style="67" customWidth="1"/>
    <col min="536" max="768" width="8.7109375" style="67"/>
    <col min="769" max="769" width="8.140625" style="67" customWidth="1"/>
    <col min="770" max="770" width="1.85546875" style="67" customWidth="1"/>
    <col min="771" max="771" width="10.5703125" style="67" customWidth="1"/>
    <col min="772" max="772" width="2.140625" style="67" customWidth="1"/>
    <col min="773" max="773" width="1.85546875" style="67" customWidth="1"/>
    <col min="774" max="774" width="14.42578125" style="67" customWidth="1"/>
    <col min="775" max="775" width="2.140625" style="67" customWidth="1"/>
    <col min="776" max="776" width="5.42578125" style="67" customWidth="1"/>
    <col min="777" max="777" width="2.140625" style="67" customWidth="1"/>
    <col min="778" max="778" width="6.85546875" style="67" customWidth="1"/>
    <col min="779" max="779" width="2.140625" style="67" customWidth="1"/>
    <col min="780" max="780" width="7.85546875" style="67" customWidth="1"/>
    <col min="781" max="781" width="2.140625" style="67" customWidth="1"/>
    <col min="782" max="782" width="14.42578125" style="67" bestFit="1" customWidth="1"/>
    <col min="783" max="783" width="2.140625" style="67" customWidth="1"/>
    <col min="784" max="784" width="10.5703125" style="67" customWidth="1"/>
    <col min="785" max="785" width="2.85546875" style="67" customWidth="1"/>
    <col min="786" max="786" width="2.140625" style="67" customWidth="1"/>
    <col min="787" max="787" width="13.140625" style="67" bestFit="1" customWidth="1"/>
    <col min="788" max="788" width="2.140625" style="67" customWidth="1"/>
    <col min="789" max="789" width="13.140625" style="67" bestFit="1" customWidth="1"/>
    <col min="790" max="790" width="2.140625" style="67" customWidth="1"/>
    <col min="791" max="791" width="13.140625" style="67" customWidth="1"/>
    <col min="792" max="1024" width="8.7109375" style="67"/>
    <col min="1025" max="1025" width="8.140625" style="67" customWidth="1"/>
    <col min="1026" max="1026" width="1.85546875" style="67" customWidth="1"/>
    <col min="1027" max="1027" width="10.5703125" style="67" customWidth="1"/>
    <col min="1028" max="1028" width="2.140625" style="67" customWidth="1"/>
    <col min="1029" max="1029" width="1.85546875" style="67" customWidth="1"/>
    <col min="1030" max="1030" width="14.42578125" style="67" customWidth="1"/>
    <col min="1031" max="1031" width="2.140625" style="67" customWidth="1"/>
    <col min="1032" max="1032" width="5.42578125" style="67" customWidth="1"/>
    <col min="1033" max="1033" width="2.140625" style="67" customWidth="1"/>
    <col min="1034" max="1034" width="6.85546875" style="67" customWidth="1"/>
    <col min="1035" max="1035" width="2.140625" style="67" customWidth="1"/>
    <col min="1036" max="1036" width="7.85546875" style="67" customWidth="1"/>
    <col min="1037" max="1037" width="2.140625" style="67" customWidth="1"/>
    <col min="1038" max="1038" width="14.42578125" style="67" bestFit="1" customWidth="1"/>
    <col min="1039" max="1039" width="2.140625" style="67" customWidth="1"/>
    <col min="1040" max="1040" width="10.5703125" style="67" customWidth="1"/>
    <col min="1041" max="1041" width="2.85546875" style="67" customWidth="1"/>
    <col min="1042" max="1042" width="2.140625" style="67" customWidth="1"/>
    <col min="1043" max="1043" width="13.140625" style="67" bestFit="1" customWidth="1"/>
    <col min="1044" max="1044" width="2.140625" style="67" customWidth="1"/>
    <col min="1045" max="1045" width="13.140625" style="67" bestFit="1" customWidth="1"/>
    <col min="1046" max="1046" width="2.140625" style="67" customWidth="1"/>
    <col min="1047" max="1047" width="13.140625" style="67" customWidth="1"/>
    <col min="1048" max="1280" width="8.7109375" style="67"/>
    <col min="1281" max="1281" width="8.140625" style="67" customWidth="1"/>
    <col min="1282" max="1282" width="1.85546875" style="67" customWidth="1"/>
    <col min="1283" max="1283" width="10.5703125" style="67" customWidth="1"/>
    <col min="1284" max="1284" width="2.140625" style="67" customWidth="1"/>
    <col min="1285" max="1285" width="1.85546875" style="67" customWidth="1"/>
    <col min="1286" max="1286" width="14.42578125" style="67" customWidth="1"/>
    <col min="1287" max="1287" width="2.140625" style="67" customWidth="1"/>
    <col min="1288" max="1288" width="5.42578125" style="67" customWidth="1"/>
    <col min="1289" max="1289" width="2.140625" style="67" customWidth="1"/>
    <col min="1290" max="1290" width="6.85546875" style="67" customWidth="1"/>
    <col min="1291" max="1291" width="2.140625" style="67" customWidth="1"/>
    <col min="1292" max="1292" width="7.85546875" style="67" customWidth="1"/>
    <col min="1293" max="1293" width="2.140625" style="67" customWidth="1"/>
    <col min="1294" max="1294" width="14.42578125" style="67" bestFit="1" customWidth="1"/>
    <col min="1295" max="1295" width="2.140625" style="67" customWidth="1"/>
    <col min="1296" max="1296" width="10.5703125" style="67" customWidth="1"/>
    <col min="1297" max="1297" width="2.85546875" style="67" customWidth="1"/>
    <col min="1298" max="1298" width="2.140625" style="67" customWidth="1"/>
    <col min="1299" max="1299" width="13.140625" style="67" bestFit="1" customWidth="1"/>
    <col min="1300" max="1300" width="2.140625" style="67" customWidth="1"/>
    <col min="1301" max="1301" width="13.140625" style="67" bestFit="1" customWidth="1"/>
    <col min="1302" max="1302" width="2.140625" style="67" customWidth="1"/>
    <col min="1303" max="1303" width="13.140625" style="67" customWidth="1"/>
    <col min="1304" max="1536" width="8.7109375" style="67"/>
    <col min="1537" max="1537" width="8.140625" style="67" customWidth="1"/>
    <col min="1538" max="1538" width="1.85546875" style="67" customWidth="1"/>
    <col min="1539" max="1539" width="10.5703125" style="67" customWidth="1"/>
    <col min="1540" max="1540" width="2.140625" style="67" customWidth="1"/>
    <col min="1541" max="1541" width="1.85546875" style="67" customWidth="1"/>
    <col min="1542" max="1542" width="14.42578125" style="67" customWidth="1"/>
    <col min="1543" max="1543" width="2.140625" style="67" customWidth="1"/>
    <col min="1544" max="1544" width="5.42578125" style="67" customWidth="1"/>
    <col min="1545" max="1545" width="2.140625" style="67" customWidth="1"/>
    <col min="1546" max="1546" width="6.85546875" style="67" customWidth="1"/>
    <col min="1547" max="1547" width="2.140625" style="67" customWidth="1"/>
    <col min="1548" max="1548" width="7.85546875" style="67" customWidth="1"/>
    <col min="1549" max="1549" width="2.140625" style="67" customWidth="1"/>
    <col min="1550" max="1550" width="14.42578125" style="67" bestFit="1" customWidth="1"/>
    <col min="1551" max="1551" width="2.140625" style="67" customWidth="1"/>
    <col min="1552" max="1552" width="10.5703125" style="67" customWidth="1"/>
    <col min="1553" max="1553" width="2.85546875" style="67" customWidth="1"/>
    <col min="1554" max="1554" width="2.140625" style="67" customWidth="1"/>
    <col min="1555" max="1555" width="13.140625" style="67" bestFit="1" customWidth="1"/>
    <col min="1556" max="1556" width="2.140625" style="67" customWidth="1"/>
    <col min="1557" max="1557" width="13.140625" style="67" bestFit="1" customWidth="1"/>
    <col min="1558" max="1558" width="2.140625" style="67" customWidth="1"/>
    <col min="1559" max="1559" width="13.140625" style="67" customWidth="1"/>
    <col min="1560" max="1792" width="8.7109375" style="67"/>
    <col min="1793" max="1793" width="8.140625" style="67" customWidth="1"/>
    <col min="1794" max="1794" width="1.85546875" style="67" customWidth="1"/>
    <col min="1795" max="1795" width="10.5703125" style="67" customWidth="1"/>
    <col min="1796" max="1796" width="2.140625" style="67" customWidth="1"/>
    <col min="1797" max="1797" width="1.85546875" style="67" customWidth="1"/>
    <col min="1798" max="1798" width="14.42578125" style="67" customWidth="1"/>
    <col min="1799" max="1799" width="2.140625" style="67" customWidth="1"/>
    <col min="1800" max="1800" width="5.42578125" style="67" customWidth="1"/>
    <col min="1801" max="1801" width="2.140625" style="67" customWidth="1"/>
    <col min="1802" max="1802" width="6.85546875" style="67" customWidth="1"/>
    <col min="1803" max="1803" width="2.140625" style="67" customWidth="1"/>
    <col min="1804" max="1804" width="7.85546875" style="67" customWidth="1"/>
    <col min="1805" max="1805" width="2.140625" style="67" customWidth="1"/>
    <col min="1806" max="1806" width="14.42578125" style="67" bestFit="1" customWidth="1"/>
    <col min="1807" max="1807" width="2.140625" style="67" customWidth="1"/>
    <col min="1808" max="1808" width="10.5703125" style="67" customWidth="1"/>
    <col min="1809" max="1809" width="2.85546875" style="67" customWidth="1"/>
    <col min="1810" max="1810" width="2.140625" style="67" customWidth="1"/>
    <col min="1811" max="1811" width="13.140625" style="67" bestFit="1" customWidth="1"/>
    <col min="1812" max="1812" width="2.140625" style="67" customWidth="1"/>
    <col min="1813" max="1813" width="13.140625" style="67" bestFit="1" customWidth="1"/>
    <col min="1814" max="1814" width="2.140625" style="67" customWidth="1"/>
    <col min="1815" max="1815" width="13.140625" style="67" customWidth="1"/>
    <col min="1816" max="2048" width="8.7109375" style="67"/>
    <col min="2049" max="2049" width="8.140625" style="67" customWidth="1"/>
    <col min="2050" max="2050" width="1.85546875" style="67" customWidth="1"/>
    <col min="2051" max="2051" width="10.5703125" style="67" customWidth="1"/>
    <col min="2052" max="2052" width="2.140625" style="67" customWidth="1"/>
    <col min="2053" max="2053" width="1.85546875" style="67" customWidth="1"/>
    <col min="2054" max="2054" width="14.42578125" style="67" customWidth="1"/>
    <col min="2055" max="2055" width="2.140625" style="67" customWidth="1"/>
    <col min="2056" max="2056" width="5.42578125" style="67" customWidth="1"/>
    <col min="2057" max="2057" width="2.140625" style="67" customWidth="1"/>
    <col min="2058" max="2058" width="6.85546875" style="67" customWidth="1"/>
    <col min="2059" max="2059" width="2.140625" style="67" customWidth="1"/>
    <col min="2060" max="2060" width="7.85546875" style="67" customWidth="1"/>
    <col min="2061" max="2061" width="2.140625" style="67" customWidth="1"/>
    <col min="2062" max="2062" width="14.42578125" style="67" bestFit="1" customWidth="1"/>
    <col min="2063" max="2063" width="2.140625" style="67" customWidth="1"/>
    <col min="2064" max="2064" width="10.5703125" style="67" customWidth="1"/>
    <col min="2065" max="2065" width="2.85546875" style="67" customWidth="1"/>
    <col min="2066" max="2066" width="2.140625" style="67" customWidth="1"/>
    <col min="2067" max="2067" width="13.140625" style="67" bestFit="1" customWidth="1"/>
    <col min="2068" max="2068" width="2.140625" style="67" customWidth="1"/>
    <col min="2069" max="2069" width="13.140625" style="67" bestFit="1" customWidth="1"/>
    <col min="2070" max="2070" width="2.140625" style="67" customWidth="1"/>
    <col min="2071" max="2071" width="13.140625" style="67" customWidth="1"/>
    <col min="2072" max="2304" width="8.7109375" style="67"/>
    <col min="2305" max="2305" width="8.140625" style="67" customWidth="1"/>
    <col min="2306" max="2306" width="1.85546875" style="67" customWidth="1"/>
    <col min="2307" max="2307" width="10.5703125" style="67" customWidth="1"/>
    <col min="2308" max="2308" width="2.140625" style="67" customWidth="1"/>
    <col min="2309" max="2309" width="1.85546875" style="67" customWidth="1"/>
    <col min="2310" max="2310" width="14.42578125" style="67" customWidth="1"/>
    <col min="2311" max="2311" width="2.140625" style="67" customWidth="1"/>
    <col min="2312" max="2312" width="5.42578125" style="67" customWidth="1"/>
    <col min="2313" max="2313" width="2.140625" style="67" customWidth="1"/>
    <col min="2314" max="2314" width="6.85546875" style="67" customWidth="1"/>
    <col min="2315" max="2315" width="2.140625" style="67" customWidth="1"/>
    <col min="2316" max="2316" width="7.85546875" style="67" customWidth="1"/>
    <col min="2317" max="2317" width="2.140625" style="67" customWidth="1"/>
    <col min="2318" max="2318" width="14.42578125" style="67" bestFit="1" customWidth="1"/>
    <col min="2319" max="2319" width="2.140625" style="67" customWidth="1"/>
    <col min="2320" max="2320" width="10.5703125" style="67" customWidth="1"/>
    <col min="2321" max="2321" width="2.85546875" style="67" customWidth="1"/>
    <col min="2322" max="2322" width="2.140625" style="67" customWidth="1"/>
    <col min="2323" max="2323" width="13.140625" style="67" bestFit="1" customWidth="1"/>
    <col min="2324" max="2324" width="2.140625" style="67" customWidth="1"/>
    <col min="2325" max="2325" width="13.140625" style="67" bestFit="1" customWidth="1"/>
    <col min="2326" max="2326" width="2.140625" style="67" customWidth="1"/>
    <col min="2327" max="2327" width="13.140625" style="67" customWidth="1"/>
    <col min="2328" max="2560" width="8.7109375" style="67"/>
    <col min="2561" max="2561" width="8.140625" style="67" customWidth="1"/>
    <col min="2562" max="2562" width="1.85546875" style="67" customWidth="1"/>
    <col min="2563" max="2563" width="10.5703125" style="67" customWidth="1"/>
    <col min="2564" max="2564" width="2.140625" style="67" customWidth="1"/>
    <col min="2565" max="2565" width="1.85546875" style="67" customWidth="1"/>
    <col min="2566" max="2566" width="14.42578125" style="67" customWidth="1"/>
    <col min="2567" max="2567" width="2.140625" style="67" customWidth="1"/>
    <col min="2568" max="2568" width="5.42578125" style="67" customWidth="1"/>
    <col min="2569" max="2569" width="2.140625" style="67" customWidth="1"/>
    <col min="2570" max="2570" width="6.85546875" style="67" customWidth="1"/>
    <col min="2571" max="2571" width="2.140625" style="67" customWidth="1"/>
    <col min="2572" max="2572" width="7.85546875" style="67" customWidth="1"/>
    <col min="2573" max="2573" width="2.140625" style="67" customWidth="1"/>
    <col min="2574" max="2574" width="14.42578125" style="67" bestFit="1" customWidth="1"/>
    <col min="2575" max="2575" width="2.140625" style="67" customWidth="1"/>
    <col min="2576" max="2576" width="10.5703125" style="67" customWidth="1"/>
    <col min="2577" max="2577" width="2.85546875" style="67" customWidth="1"/>
    <col min="2578" max="2578" width="2.140625" style="67" customWidth="1"/>
    <col min="2579" max="2579" width="13.140625" style="67" bestFit="1" customWidth="1"/>
    <col min="2580" max="2580" width="2.140625" style="67" customWidth="1"/>
    <col min="2581" max="2581" width="13.140625" style="67" bestFit="1" customWidth="1"/>
    <col min="2582" max="2582" width="2.140625" style="67" customWidth="1"/>
    <col min="2583" max="2583" width="13.140625" style="67" customWidth="1"/>
    <col min="2584" max="2816" width="8.7109375" style="67"/>
    <col min="2817" max="2817" width="8.140625" style="67" customWidth="1"/>
    <col min="2818" max="2818" width="1.85546875" style="67" customWidth="1"/>
    <col min="2819" max="2819" width="10.5703125" style="67" customWidth="1"/>
    <col min="2820" max="2820" width="2.140625" style="67" customWidth="1"/>
    <col min="2821" max="2821" width="1.85546875" style="67" customWidth="1"/>
    <col min="2822" max="2822" width="14.42578125" style="67" customWidth="1"/>
    <col min="2823" max="2823" width="2.140625" style="67" customWidth="1"/>
    <col min="2824" max="2824" width="5.42578125" style="67" customWidth="1"/>
    <col min="2825" max="2825" width="2.140625" style="67" customWidth="1"/>
    <col min="2826" max="2826" width="6.85546875" style="67" customWidth="1"/>
    <col min="2827" max="2827" width="2.140625" style="67" customWidth="1"/>
    <col min="2828" max="2828" width="7.85546875" style="67" customWidth="1"/>
    <col min="2829" max="2829" width="2.140625" style="67" customWidth="1"/>
    <col min="2830" max="2830" width="14.42578125" style="67" bestFit="1" customWidth="1"/>
    <col min="2831" max="2831" width="2.140625" style="67" customWidth="1"/>
    <col min="2832" max="2832" width="10.5703125" style="67" customWidth="1"/>
    <col min="2833" max="2833" width="2.85546875" style="67" customWidth="1"/>
    <col min="2834" max="2834" width="2.140625" style="67" customWidth="1"/>
    <col min="2835" max="2835" width="13.140625" style="67" bestFit="1" customWidth="1"/>
    <col min="2836" max="2836" width="2.140625" style="67" customWidth="1"/>
    <col min="2837" max="2837" width="13.140625" style="67" bestFit="1" customWidth="1"/>
    <col min="2838" max="2838" width="2.140625" style="67" customWidth="1"/>
    <col min="2839" max="2839" width="13.140625" style="67" customWidth="1"/>
    <col min="2840" max="3072" width="8.7109375" style="67"/>
    <col min="3073" max="3073" width="8.140625" style="67" customWidth="1"/>
    <col min="3074" max="3074" width="1.85546875" style="67" customWidth="1"/>
    <col min="3075" max="3075" width="10.5703125" style="67" customWidth="1"/>
    <col min="3076" max="3076" width="2.140625" style="67" customWidth="1"/>
    <col min="3077" max="3077" width="1.85546875" style="67" customWidth="1"/>
    <col min="3078" max="3078" width="14.42578125" style="67" customWidth="1"/>
    <col min="3079" max="3079" width="2.140625" style="67" customWidth="1"/>
    <col min="3080" max="3080" width="5.42578125" style="67" customWidth="1"/>
    <col min="3081" max="3081" width="2.140625" style="67" customWidth="1"/>
    <col min="3082" max="3082" width="6.85546875" style="67" customWidth="1"/>
    <col min="3083" max="3083" width="2.140625" style="67" customWidth="1"/>
    <col min="3084" max="3084" width="7.85546875" style="67" customWidth="1"/>
    <col min="3085" max="3085" width="2.140625" style="67" customWidth="1"/>
    <col min="3086" max="3086" width="14.42578125" style="67" bestFit="1" customWidth="1"/>
    <col min="3087" max="3087" width="2.140625" style="67" customWidth="1"/>
    <col min="3088" max="3088" width="10.5703125" style="67" customWidth="1"/>
    <col min="3089" max="3089" width="2.85546875" style="67" customWidth="1"/>
    <col min="3090" max="3090" width="2.140625" style="67" customWidth="1"/>
    <col min="3091" max="3091" width="13.140625" style="67" bestFit="1" customWidth="1"/>
    <col min="3092" max="3092" width="2.140625" style="67" customWidth="1"/>
    <col min="3093" max="3093" width="13.140625" style="67" bestFit="1" customWidth="1"/>
    <col min="3094" max="3094" width="2.140625" style="67" customWidth="1"/>
    <col min="3095" max="3095" width="13.140625" style="67" customWidth="1"/>
    <col min="3096" max="3328" width="8.7109375" style="67"/>
    <col min="3329" max="3329" width="8.140625" style="67" customWidth="1"/>
    <col min="3330" max="3330" width="1.85546875" style="67" customWidth="1"/>
    <col min="3331" max="3331" width="10.5703125" style="67" customWidth="1"/>
    <col min="3332" max="3332" width="2.140625" style="67" customWidth="1"/>
    <col min="3333" max="3333" width="1.85546875" style="67" customWidth="1"/>
    <col min="3334" max="3334" width="14.42578125" style="67" customWidth="1"/>
    <col min="3335" max="3335" width="2.140625" style="67" customWidth="1"/>
    <col min="3336" max="3336" width="5.42578125" style="67" customWidth="1"/>
    <col min="3337" max="3337" width="2.140625" style="67" customWidth="1"/>
    <col min="3338" max="3338" width="6.85546875" style="67" customWidth="1"/>
    <col min="3339" max="3339" width="2.140625" style="67" customWidth="1"/>
    <col min="3340" max="3340" width="7.85546875" style="67" customWidth="1"/>
    <col min="3341" max="3341" width="2.140625" style="67" customWidth="1"/>
    <col min="3342" max="3342" width="14.42578125" style="67" bestFit="1" customWidth="1"/>
    <col min="3343" max="3343" width="2.140625" style="67" customWidth="1"/>
    <col min="3344" max="3344" width="10.5703125" style="67" customWidth="1"/>
    <col min="3345" max="3345" width="2.85546875" style="67" customWidth="1"/>
    <col min="3346" max="3346" width="2.140625" style="67" customWidth="1"/>
    <col min="3347" max="3347" width="13.140625" style="67" bestFit="1" customWidth="1"/>
    <col min="3348" max="3348" width="2.140625" style="67" customWidth="1"/>
    <col min="3349" max="3349" width="13.140625" style="67" bestFit="1" customWidth="1"/>
    <col min="3350" max="3350" width="2.140625" style="67" customWidth="1"/>
    <col min="3351" max="3351" width="13.140625" style="67" customWidth="1"/>
    <col min="3352" max="3584" width="8.7109375" style="67"/>
    <col min="3585" max="3585" width="8.140625" style="67" customWidth="1"/>
    <col min="3586" max="3586" width="1.85546875" style="67" customWidth="1"/>
    <col min="3587" max="3587" width="10.5703125" style="67" customWidth="1"/>
    <col min="3588" max="3588" width="2.140625" style="67" customWidth="1"/>
    <col min="3589" max="3589" width="1.85546875" style="67" customWidth="1"/>
    <col min="3590" max="3590" width="14.42578125" style="67" customWidth="1"/>
    <col min="3591" max="3591" width="2.140625" style="67" customWidth="1"/>
    <col min="3592" max="3592" width="5.42578125" style="67" customWidth="1"/>
    <col min="3593" max="3593" width="2.140625" style="67" customWidth="1"/>
    <col min="3594" max="3594" width="6.85546875" style="67" customWidth="1"/>
    <col min="3595" max="3595" width="2.140625" style="67" customWidth="1"/>
    <col min="3596" max="3596" width="7.85546875" style="67" customWidth="1"/>
    <col min="3597" max="3597" width="2.140625" style="67" customWidth="1"/>
    <col min="3598" max="3598" width="14.42578125" style="67" bestFit="1" customWidth="1"/>
    <col min="3599" max="3599" width="2.140625" style="67" customWidth="1"/>
    <col min="3600" max="3600" width="10.5703125" style="67" customWidth="1"/>
    <col min="3601" max="3601" width="2.85546875" style="67" customWidth="1"/>
    <col min="3602" max="3602" width="2.140625" style="67" customWidth="1"/>
    <col min="3603" max="3603" width="13.140625" style="67" bestFit="1" customWidth="1"/>
    <col min="3604" max="3604" width="2.140625" style="67" customWidth="1"/>
    <col min="3605" max="3605" width="13.140625" style="67" bestFit="1" customWidth="1"/>
    <col min="3606" max="3606" width="2.140625" style="67" customWidth="1"/>
    <col min="3607" max="3607" width="13.140625" style="67" customWidth="1"/>
    <col min="3608" max="3840" width="8.7109375" style="67"/>
    <col min="3841" max="3841" width="8.140625" style="67" customWidth="1"/>
    <col min="3842" max="3842" width="1.85546875" style="67" customWidth="1"/>
    <col min="3843" max="3843" width="10.5703125" style="67" customWidth="1"/>
    <col min="3844" max="3844" width="2.140625" style="67" customWidth="1"/>
    <col min="3845" max="3845" width="1.85546875" style="67" customWidth="1"/>
    <col min="3846" max="3846" width="14.42578125" style="67" customWidth="1"/>
    <col min="3847" max="3847" width="2.140625" style="67" customWidth="1"/>
    <col min="3848" max="3848" width="5.42578125" style="67" customWidth="1"/>
    <col min="3849" max="3849" width="2.140625" style="67" customWidth="1"/>
    <col min="3850" max="3850" width="6.85546875" style="67" customWidth="1"/>
    <col min="3851" max="3851" width="2.140625" style="67" customWidth="1"/>
    <col min="3852" max="3852" width="7.85546875" style="67" customWidth="1"/>
    <col min="3853" max="3853" width="2.140625" style="67" customWidth="1"/>
    <col min="3854" max="3854" width="14.42578125" style="67" bestFit="1" customWidth="1"/>
    <col min="3855" max="3855" width="2.140625" style="67" customWidth="1"/>
    <col min="3856" max="3856" width="10.5703125" style="67" customWidth="1"/>
    <col min="3857" max="3857" width="2.85546875" style="67" customWidth="1"/>
    <col min="3858" max="3858" width="2.140625" style="67" customWidth="1"/>
    <col min="3859" max="3859" width="13.140625" style="67" bestFit="1" customWidth="1"/>
    <col min="3860" max="3860" width="2.140625" style="67" customWidth="1"/>
    <col min="3861" max="3861" width="13.140625" style="67" bestFit="1" customWidth="1"/>
    <col min="3862" max="3862" width="2.140625" style="67" customWidth="1"/>
    <col min="3863" max="3863" width="13.140625" style="67" customWidth="1"/>
    <col min="3864" max="4096" width="8.7109375" style="67"/>
    <col min="4097" max="4097" width="8.140625" style="67" customWidth="1"/>
    <col min="4098" max="4098" width="1.85546875" style="67" customWidth="1"/>
    <col min="4099" max="4099" width="10.5703125" style="67" customWidth="1"/>
    <col min="4100" max="4100" width="2.140625" style="67" customWidth="1"/>
    <col min="4101" max="4101" width="1.85546875" style="67" customWidth="1"/>
    <col min="4102" max="4102" width="14.42578125" style="67" customWidth="1"/>
    <col min="4103" max="4103" width="2.140625" style="67" customWidth="1"/>
    <col min="4104" max="4104" width="5.42578125" style="67" customWidth="1"/>
    <col min="4105" max="4105" width="2.140625" style="67" customWidth="1"/>
    <col min="4106" max="4106" width="6.85546875" style="67" customWidth="1"/>
    <col min="4107" max="4107" width="2.140625" style="67" customWidth="1"/>
    <col min="4108" max="4108" width="7.85546875" style="67" customWidth="1"/>
    <col min="4109" max="4109" width="2.140625" style="67" customWidth="1"/>
    <col min="4110" max="4110" width="14.42578125" style="67" bestFit="1" customWidth="1"/>
    <col min="4111" max="4111" width="2.140625" style="67" customWidth="1"/>
    <col min="4112" max="4112" width="10.5703125" style="67" customWidth="1"/>
    <col min="4113" max="4113" width="2.85546875" style="67" customWidth="1"/>
    <col min="4114" max="4114" width="2.140625" style="67" customWidth="1"/>
    <col min="4115" max="4115" width="13.140625" style="67" bestFit="1" customWidth="1"/>
    <col min="4116" max="4116" width="2.140625" style="67" customWidth="1"/>
    <col min="4117" max="4117" width="13.140625" style="67" bestFit="1" customWidth="1"/>
    <col min="4118" max="4118" width="2.140625" style="67" customWidth="1"/>
    <col min="4119" max="4119" width="13.140625" style="67" customWidth="1"/>
    <col min="4120" max="4352" width="8.7109375" style="67"/>
    <col min="4353" max="4353" width="8.140625" style="67" customWidth="1"/>
    <col min="4354" max="4354" width="1.85546875" style="67" customWidth="1"/>
    <col min="4355" max="4355" width="10.5703125" style="67" customWidth="1"/>
    <col min="4356" max="4356" width="2.140625" style="67" customWidth="1"/>
    <col min="4357" max="4357" width="1.85546875" style="67" customWidth="1"/>
    <col min="4358" max="4358" width="14.42578125" style="67" customWidth="1"/>
    <col min="4359" max="4359" width="2.140625" style="67" customWidth="1"/>
    <col min="4360" max="4360" width="5.42578125" style="67" customWidth="1"/>
    <col min="4361" max="4361" width="2.140625" style="67" customWidth="1"/>
    <col min="4362" max="4362" width="6.85546875" style="67" customWidth="1"/>
    <col min="4363" max="4363" width="2.140625" style="67" customWidth="1"/>
    <col min="4364" max="4364" width="7.85546875" style="67" customWidth="1"/>
    <col min="4365" max="4365" width="2.140625" style="67" customWidth="1"/>
    <col min="4366" max="4366" width="14.42578125" style="67" bestFit="1" customWidth="1"/>
    <col min="4367" max="4367" width="2.140625" style="67" customWidth="1"/>
    <col min="4368" max="4368" width="10.5703125" style="67" customWidth="1"/>
    <col min="4369" max="4369" width="2.85546875" style="67" customWidth="1"/>
    <col min="4370" max="4370" width="2.140625" style="67" customWidth="1"/>
    <col min="4371" max="4371" width="13.140625" style="67" bestFit="1" customWidth="1"/>
    <col min="4372" max="4372" width="2.140625" style="67" customWidth="1"/>
    <col min="4373" max="4373" width="13.140625" style="67" bestFit="1" customWidth="1"/>
    <col min="4374" max="4374" width="2.140625" style="67" customWidth="1"/>
    <col min="4375" max="4375" width="13.140625" style="67" customWidth="1"/>
    <col min="4376" max="4608" width="8.7109375" style="67"/>
    <col min="4609" max="4609" width="8.140625" style="67" customWidth="1"/>
    <col min="4610" max="4610" width="1.85546875" style="67" customWidth="1"/>
    <col min="4611" max="4611" width="10.5703125" style="67" customWidth="1"/>
    <col min="4612" max="4612" width="2.140625" style="67" customWidth="1"/>
    <col min="4613" max="4613" width="1.85546875" style="67" customWidth="1"/>
    <col min="4614" max="4614" width="14.42578125" style="67" customWidth="1"/>
    <col min="4615" max="4615" width="2.140625" style="67" customWidth="1"/>
    <col min="4616" max="4616" width="5.42578125" style="67" customWidth="1"/>
    <col min="4617" max="4617" width="2.140625" style="67" customWidth="1"/>
    <col min="4618" max="4618" width="6.85546875" style="67" customWidth="1"/>
    <col min="4619" max="4619" width="2.140625" style="67" customWidth="1"/>
    <col min="4620" max="4620" width="7.85546875" style="67" customWidth="1"/>
    <col min="4621" max="4621" width="2.140625" style="67" customWidth="1"/>
    <col min="4622" max="4622" width="14.42578125" style="67" bestFit="1" customWidth="1"/>
    <col min="4623" max="4623" width="2.140625" style="67" customWidth="1"/>
    <col min="4624" max="4624" width="10.5703125" style="67" customWidth="1"/>
    <col min="4625" max="4625" width="2.85546875" style="67" customWidth="1"/>
    <col min="4626" max="4626" width="2.140625" style="67" customWidth="1"/>
    <col min="4627" max="4627" width="13.140625" style="67" bestFit="1" customWidth="1"/>
    <col min="4628" max="4628" width="2.140625" style="67" customWidth="1"/>
    <col min="4629" max="4629" width="13.140625" style="67" bestFit="1" customWidth="1"/>
    <col min="4630" max="4630" width="2.140625" style="67" customWidth="1"/>
    <col min="4631" max="4631" width="13.140625" style="67" customWidth="1"/>
    <col min="4632" max="4864" width="8.7109375" style="67"/>
    <col min="4865" max="4865" width="8.140625" style="67" customWidth="1"/>
    <col min="4866" max="4866" width="1.85546875" style="67" customWidth="1"/>
    <col min="4867" max="4867" width="10.5703125" style="67" customWidth="1"/>
    <col min="4868" max="4868" width="2.140625" style="67" customWidth="1"/>
    <col min="4869" max="4869" width="1.85546875" style="67" customWidth="1"/>
    <col min="4870" max="4870" width="14.42578125" style="67" customWidth="1"/>
    <col min="4871" max="4871" width="2.140625" style="67" customWidth="1"/>
    <col min="4872" max="4872" width="5.42578125" style="67" customWidth="1"/>
    <col min="4873" max="4873" width="2.140625" style="67" customWidth="1"/>
    <col min="4874" max="4874" width="6.85546875" style="67" customWidth="1"/>
    <col min="4875" max="4875" width="2.140625" style="67" customWidth="1"/>
    <col min="4876" max="4876" width="7.85546875" style="67" customWidth="1"/>
    <col min="4877" max="4877" width="2.140625" style="67" customWidth="1"/>
    <col min="4878" max="4878" width="14.42578125" style="67" bestFit="1" customWidth="1"/>
    <col min="4879" max="4879" width="2.140625" style="67" customWidth="1"/>
    <col min="4880" max="4880" width="10.5703125" style="67" customWidth="1"/>
    <col min="4881" max="4881" width="2.85546875" style="67" customWidth="1"/>
    <col min="4882" max="4882" width="2.140625" style="67" customWidth="1"/>
    <col min="4883" max="4883" width="13.140625" style="67" bestFit="1" customWidth="1"/>
    <col min="4884" max="4884" width="2.140625" style="67" customWidth="1"/>
    <col min="4885" max="4885" width="13.140625" style="67" bestFit="1" customWidth="1"/>
    <col min="4886" max="4886" width="2.140625" style="67" customWidth="1"/>
    <col min="4887" max="4887" width="13.140625" style="67" customWidth="1"/>
    <col min="4888" max="5120" width="8.7109375" style="67"/>
    <col min="5121" max="5121" width="8.140625" style="67" customWidth="1"/>
    <col min="5122" max="5122" width="1.85546875" style="67" customWidth="1"/>
    <col min="5123" max="5123" width="10.5703125" style="67" customWidth="1"/>
    <col min="5124" max="5124" width="2.140625" style="67" customWidth="1"/>
    <col min="5125" max="5125" width="1.85546875" style="67" customWidth="1"/>
    <col min="5126" max="5126" width="14.42578125" style="67" customWidth="1"/>
    <col min="5127" max="5127" width="2.140625" style="67" customWidth="1"/>
    <col min="5128" max="5128" width="5.42578125" style="67" customWidth="1"/>
    <col min="5129" max="5129" width="2.140625" style="67" customWidth="1"/>
    <col min="5130" max="5130" width="6.85546875" style="67" customWidth="1"/>
    <col min="5131" max="5131" width="2.140625" style="67" customWidth="1"/>
    <col min="5132" max="5132" width="7.85546875" style="67" customWidth="1"/>
    <col min="5133" max="5133" width="2.140625" style="67" customWidth="1"/>
    <col min="5134" max="5134" width="14.42578125" style="67" bestFit="1" customWidth="1"/>
    <col min="5135" max="5135" width="2.140625" style="67" customWidth="1"/>
    <col min="5136" max="5136" width="10.5703125" style="67" customWidth="1"/>
    <col min="5137" max="5137" width="2.85546875" style="67" customWidth="1"/>
    <col min="5138" max="5138" width="2.140625" style="67" customWidth="1"/>
    <col min="5139" max="5139" width="13.140625" style="67" bestFit="1" customWidth="1"/>
    <col min="5140" max="5140" width="2.140625" style="67" customWidth="1"/>
    <col min="5141" max="5141" width="13.140625" style="67" bestFit="1" customWidth="1"/>
    <col min="5142" max="5142" width="2.140625" style="67" customWidth="1"/>
    <col min="5143" max="5143" width="13.140625" style="67" customWidth="1"/>
    <col min="5144" max="5376" width="8.7109375" style="67"/>
    <col min="5377" max="5377" width="8.140625" style="67" customWidth="1"/>
    <col min="5378" max="5378" width="1.85546875" style="67" customWidth="1"/>
    <col min="5379" max="5379" width="10.5703125" style="67" customWidth="1"/>
    <col min="5380" max="5380" width="2.140625" style="67" customWidth="1"/>
    <col min="5381" max="5381" width="1.85546875" style="67" customWidth="1"/>
    <col min="5382" max="5382" width="14.42578125" style="67" customWidth="1"/>
    <col min="5383" max="5383" width="2.140625" style="67" customWidth="1"/>
    <col min="5384" max="5384" width="5.42578125" style="67" customWidth="1"/>
    <col min="5385" max="5385" width="2.140625" style="67" customWidth="1"/>
    <col min="5386" max="5386" width="6.85546875" style="67" customWidth="1"/>
    <col min="5387" max="5387" width="2.140625" style="67" customWidth="1"/>
    <col min="5388" max="5388" width="7.85546875" style="67" customWidth="1"/>
    <col min="5389" max="5389" width="2.140625" style="67" customWidth="1"/>
    <col min="5390" max="5390" width="14.42578125" style="67" bestFit="1" customWidth="1"/>
    <col min="5391" max="5391" width="2.140625" style="67" customWidth="1"/>
    <col min="5392" max="5392" width="10.5703125" style="67" customWidth="1"/>
    <col min="5393" max="5393" width="2.85546875" style="67" customWidth="1"/>
    <col min="5394" max="5394" width="2.140625" style="67" customWidth="1"/>
    <col min="5395" max="5395" width="13.140625" style="67" bestFit="1" customWidth="1"/>
    <col min="5396" max="5396" width="2.140625" style="67" customWidth="1"/>
    <col min="5397" max="5397" width="13.140625" style="67" bestFit="1" customWidth="1"/>
    <col min="5398" max="5398" width="2.140625" style="67" customWidth="1"/>
    <col min="5399" max="5399" width="13.140625" style="67" customWidth="1"/>
    <col min="5400" max="5632" width="8.7109375" style="67"/>
    <col min="5633" max="5633" width="8.140625" style="67" customWidth="1"/>
    <col min="5634" max="5634" width="1.85546875" style="67" customWidth="1"/>
    <col min="5635" max="5635" width="10.5703125" style="67" customWidth="1"/>
    <col min="5636" max="5636" width="2.140625" style="67" customWidth="1"/>
    <col min="5637" max="5637" width="1.85546875" style="67" customWidth="1"/>
    <col min="5638" max="5638" width="14.42578125" style="67" customWidth="1"/>
    <col min="5639" max="5639" width="2.140625" style="67" customWidth="1"/>
    <col min="5640" max="5640" width="5.42578125" style="67" customWidth="1"/>
    <col min="5641" max="5641" width="2.140625" style="67" customWidth="1"/>
    <col min="5642" max="5642" width="6.85546875" style="67" customWidth="1"/>
    <col min="5643" max="5643" width="2.140625" style="67" customWidth="1"/>
    <col min="5644" max="5644" width="7.85546875" style="67" customWidth="1"/>
    <col min="5645" max="5645" width="2.140625" style="67" customWidth="1"/>
    <col min="5646" max="5646" width="14.42578125" style="67" bestFit="1" customWidth="1"/>
    <col min="5647" max="5647" width="2.140625" style="67" customWidth="1"/>
    <col min="5648" max="5648" width="10.5703125" style="67" customWidth="1"/>
    <col min="5649" max="5649" width="2.85546875" style="67" customWidth="1"/>
    <col min="5650" max="5650" width="2.140625" style="67" customWidth="1"/>
    <col min="5651" max="5651" width="13.140625" style="67" bestFit="1" customWidth="1"/>
    <col min="5652" max="5652" width="2.140625" style="67" customWidth="1"/>
    <col min="5653" max="5653" width="13.140625" style="67" bestFit="1" customWidth="1"/>
    <col min="5654" max="5654" width="2.140625" style="67" customWidth="1"/>
    <col min="5655" max="5655" width="13.140625" style="67" customWidth="1"/>
    <col min="5656" max="5888" width="8.7109375" style="67"/>
    <col min="5889" max="5889" width="8.140625" style="67" customWidth="1"/>
    <col min="5890" max="5890" width="1.85546875" style="67" customWidth="1"/>
    <col min="5891" max="5891" width="10.5703125" style="67" customWidth="1"/>
    <col min="5892" max="5892" width="2.140625" style="67" customWidth="1"/>
    <col min="5893" max="5893" width="1.85546875" style="67" customWidth="1"/>
    <col min="5894" max="5894" width="14.42578125" style="67" customWidth="1"/>
    <col min="5895" max="5895" width="2.140625" style="67" customWidth="1"/>
    <col min="5896" max="5896" width="5.42578125" style="67" customWidth="1"/>
    <col min="5897" max="5897" width="2.140625" style="67" customWidth="1"/>
    <col min="5898" max="5898" width="6.85546875" style="67" customWidth="1"/>
    <col min="5899" max="5899" width="2.140625" style="67" customWidth="1"/>
    <col min="5900" max="5900" width="7.85546875" style="67" customWidth="1"/>
    <col min="5901" max="5901" width="2.140625" style="67" customWidth="1"/>
    <col min="5902" max="5902" width="14.42578125" style="67" bestFit="1" customWidth="1"/>
    <col min="5903" max="5903" width="2.140625" style="67" customWidth="1"/>
    <col min="5904" max="5904" width="10.5703125" style="67" customWidth="1"/>
    <col min="5905" max="5905" width="2.85546875" style="67" customWidth="1"/>
    <col min="5906" max="5906" width="2.140625" style="67" customWidth="1"/>
    <col min="5907" max="5907" width="13.140625" style="67" bestFit="1" customWidth="1"/>
    <col min="5908" max="5908" width="2.140625" style="67" customWidth="1"/>
    <col min="5909" max="5909" width="13.140625" style="67" bestFit="1" customWidth="1"/>
    <col min="5910" max="5910" width="2.140625" style="67" customWidth="1"/>
    <col min="5911" max="5911" width="13.140625" style="67" customWidth="1"/>
    <col min="5912" max="6144" width="8.7109375" style="67"/>
    <col min="6145" max="6145" width="8.140625" style="67" customWidth="1"/>
    <col min="6146" max="6146" width="1.85546875" style="67" customWidth="1"/>
    <col min="6147" max="6147" width="10.5703125" style="67" customWidth="1"/>
    <col min="6148" max="6148" width="2.140625" style="67" customWidth="1"/>
    <col min="6149" max="6149" width="1.85546875" style="67" customWidth="1"/>
    <col min="6150" max="6150" width="14.42578125" style="67" customWidth="1"/>
    <col min="6151" max="6151" width="2.140625" style="67" customWidth="1"/>
    <col min="6152" max="6152" width="5.42578125" style="67" customWidth="1"/>
    <col min="6153" max="6153" width="2.140625" style="67" customWidth="1"/>
    <col min="6154" max="6154" width="6.85546875" style="67" customWidth="1"/>
    <col min="6155" max="6155" width="2.140625" style="67" customWidth="1"/>
    <col min="6156" max="6156" width="7.85546875" style="67" customWidth="1"/>
    <col min="6157" max="6157" width="2.140625" style="67" customWidth="1"/>
    <col min="6158" max="6158" width="14.42578125" style="67" bestFit="1" customWidth="1"/>
    <col min="6159" max="6159" width="2.140625" style="67" customWidth="1"/>
    <col min="6160" max="6160" width="10.5703125" style="67" customWidth="1"/>
    <col min="6161" max="6161" width="2.85546875" style="67" customWidth="1"/>
    <col min="6162" max="6162" width="2.140625" style="67" customWidth="1"/>
    <col min="6163" max="6163" width="13.140625" style="67" bestFit="1" customWidth="1"/>
    <col min="6164" max="6164" width="2.140625" style="67" customWidth="1"/>
    <col min="6165" max="6165" width="13.140625" style="67" bestFit="1" customWidth="1"/>
    <col min="6166" max="6166" width="2.140625" style="67" customWidth="1"/>
    <col min="6167" max="6167" width="13.140625" style="67" customWidth="1"/>
    <col min="6168" max="6400" width="8.7109375" style="67"/>
    <col min="6401" max="6401" width="8.140625" style="67" customWidth="1"/>
    <col min="6402" max="6402" width="1.85546875" style="67" customWidth="1"/>
    <col min="6403" max="6403" width="10.5703125" style="67" customWidth="1"/>
    <col min="6404" max="6404" width="2.140625" style="67" customWidth="1"/>
    <col min="6405" max="6405" width="1.85546875" style="67" customWidth="1"/>
    <col min="6406" max="6406" width="14.42578125" style="67" customWidth="1"/>
    <col min="6407" max="6407" width="2.140625" style="67" customWidth="1"/>
    <col min="6408" max="6408" width="5.42578125" style="67" customWidth="1"/>
    <col min="6409" max="6409" width="2.140625" style="67" customWidth="1"/>
    <col min="6410" max="6410" width="6.85546875" style="67" customWidth="1"/>
    <col min="6411" max="6411" width="2.140625" style="67" customWidth="1"/>
    <col min="6412" max="6412" width="7.85546875" style="67" customWidth="1"/>
    <col min="6413" max="6413" width="2.140625" style="67" customWidth="1"/>
    <col min="6414" max="6414" width="14.42578125" style="67" bestFit="1" customWidth="1"/>
    <col min="6415" max="6415" width="2.140625" style="67" customWidth="1"/>
    <col min="6416" max="6416" width="10.5703125" style="67" customWidth="1"/>
    <col min="6417" max="6417" width="2.85546875" style="67" customWidth="1"/>
    <col min="6418" max="6418" width="2.140625" style="67" customWidth="1"/>
    <col min="6419" max="6419" width="13.140625" style="67" bestFit="1" customWidth="1"/>
    <col min="6420" max="6420" width="2.140625" style="67" customWidth="1"/>
    <col min="6421" max="6421" width="13.140625" style="67" bestFit="1" customWidth="1"/>
    <col min="6422" max="6422" width="2.140625" style="67" customWidth="1"/>
    <col min="6423" max="6423" width="13.140625" style="67" customWidth="1"/>
    <col min="6424" max="6656" width="8.7109375" style="67"/>
    <col min="6657" max="6657" width="8.140625" style="67" customWidth="1"/>
    <col min="6658" max="6658" width="1.85546875" style="67" customWidth="1"/>
    <col min="6659" max="6659" width="10.5703125" style="67" customWidth="1"/>
    <col min="6660" max="6660" width="2.140625" style="67" customWidth="1"/>
    <col min="6661" max="6661" width="1.85546875" style="67" customWidth="1"/>
    <col min="6662" max="6662" width="14.42578125" style="67" customWidth="1"/>
    <col min="6663" max="6663" width="2.140625" style="67" customWidth="1"/>
    <col min="6664" max="6664" width="5.42578125" style="67" customWidth="1"/>
    <col min="6665" max="6665" width="2.140625" style="67" customWidth="1"/>
    <col min="6666" max="6666" width="6.85546875" style="67" customWidth="1"/>
    <col min="6667" max="6667" width="2.140625" style="67" customWidth="1"/>
    <col min="6668" max="6668" width="7.85546875" style="67" customWidth="1"/>
    <col min="6669" max="6669" width="2.140625" style="67" customWidth="1"/>
    <col min="6670" max="6670" width="14.42578125" style="67" bestFit="1" customWidth="1"/>
    <col min="6671" max="6671" width="2.140625" style="67" customWidth="1"/>
    <col min="6672" max="6672" width="10.5703125" style="67" customWidth="1"/>
    <col min="6673" max="6673" width="2.85546875" style="67" customWidth="1"/>
    <col min="6674" max="6674" width="2.140625" style="67" customWidth="1"/>
    <col min="6675" max="6675" width="13.140625" style="67" bestFit="1" customWidth="1"/>
    <col min="6676" max="6676" width="2.140625" style="67" customWidth="1"/>
    <col min="6677" max="6677" width="13.140625" style="67" bestFit="1" customWidth="1"/>
    <col min="6678" max="6678" width="2.140625" style="67" customWidth="1"/>
    <col min="6679" max="6679" width="13.140625" style="67" customWidth="1"/>
    <col min="6680" max="6912" width="8.7109375" style="67"/>
    <col min="6913" max="6913" width="8.140625" style="67" customWidth="1"/>
    <col min="6914" max="6914" width="1.85546875" style="67" customWidth="1"/>
    <col min="6915" max="6915" width="10.5703125" style="67" customWidth="1"/>
    <col min="6916" max="6916" width="2.140625" style="67" customWidth="1"/>
    <col min="6917" max="6917" width="1.85546875" style="67" customWidth="1"/>
    <col min="6918" max="6918" width="14.42578125" style="67" customWidth="1"/>
    <col min="6919" max="6919" width="2.140625" style="67" customWidth="1"/>
    <col min="6920" max="6920" width="5.42578125" style="67" customWidth="1"/>
    <col min="6921" max="6921" width="2.140625" style="67" customWidth="1"/>
    <col min="6922" max="6922" width="6.85546875" style="67" customWidth="1"/>
    <col min="6923" max="6923" width="2.140625" style="67" customWidth="1"/>
    <col min="6924" max="6924" width="7.85546875" style="67" customWidth="1"/>
    <col min="6925" max="6925" width="2.140625" style="67" customWidth="1"/>
    <col min="6926" max="6926" width="14.42578125" style="67" bestFit="1" customWidth="1"/>
    <col min="6927" max="6927" width="2.140625" style="67" customWidth="1"/>
    <col min="6928" max="6928" width="10.5703125" style="67" customWidth="1"/>
    <col min="6929" max="6929" width="2.85546875" style="67" customWidth="1"/>
    <col min="6930" max="6930" width="2.140625" style="67" customWidth="1"/>
    <col min="6931" max="6931" width="13.140625" style="67" bestFit="1" customWidth="1"/>
    <col min="6932" max="6932" width="2.140625" style="67" customWidth="1"/>
    <col min="6933" max="6933" width="13.140625" style="67" bestFit="1" customWidth="1"/>
    <col min="6934" max="6934" width="2.140625" style="67" customWidth="1"/>
    <col min="6935" max="6935" width="13.140625" style="67" customWidth="1"/>
    <col min="6936" max="7168" width="8.7109375" style="67"/>
    <col min="7169" max="7169" width="8.140625" style="67" customWidth="1"/>
    <col min="7170" max="7170" width="1.85546875" style="67" customWidth="1"/>
    <col min="7171" max="7171" width="10.5703125" style="67" customWidth="1"/>
    <col min="7172" max="7172" width="2.140625" style="67" customWidth="1"/>
    <col min="7173" max="7173" width="1.85546875" style="67" customWidth="1"/>
    <col min="7174" max="7174" width="14.42578125" style="67" customWidth="1"/>
    <col min="7175" max="7175" width="2.140625" style="67" customWidth="1"/>
    <col min="7176" max="7176" width="5.42578125" style="67" customWidth="1"/>
    <col min="7177" max="7177" width="2.140625" style="67" customWidth="1"/>
    <col min="7178" max="7178" width="6.85546875" style="67" customWidth="1"/>
    <col min="7179" max="7179" width="2.140625" style="67" customWidth="1"/>
    <col min="7180" max="7180" width="7.85546875" style="67" customWidth="1"/>
    <col min="7181" max="7181" width="2.140625" style="67" customWidth="1"/>
    <col min="7182" max="7182" width="14.42578125" style="67" bestFit="1" customWidth="1"/>
    <col min="7183" max="7183" width="2.140625" style="67" customWidth="1"/>
    <col min="7184" max="7184" width="10.5703125" style="67" customWidth="1"/>
    <col min="7185" max="7185" width="2.85546875" style="67" customWidth="1"/>
    <col min="7186" max="7186" width="2.140625" style="67" customWidth="1"/>
    <col min="7187" max="7187" width="13.140625" style="67" bestFit="1" customWidth="1"/>
    <col min="7188" max="7188" width="2.140625" style="67" customWidth="1"/>
    <col min="7189" max="7189" width="13.140625" style="67" bestFit="1" customWidth="1"/>
    <col min="7190" max="7190" width="2.140625" style="67" customWidth="1"/>
    <col min="7191" max="7191" width="13.140625" style="67" customWidth="1"/>
    <col min="7192" max="7424" width="8.7109375" style="67"/>
    <col min="7425" max="7425" width="8.140625" style="67" customWidth="1"/>
    <col min="7426" max="7426" width="1.85546875" style="67" customWidth="1"/>
    <col min="7427" max="7427" width="10.5703125" style="67" customWidth="1"/>
    <col min="7428" max="7428" width="2.140625" style="67" customWidth="1"/>
    <col min="7429" max="7429" width="1.85546875" style="67" customWidth="1"/>
    <col min="7430" max="7430" width="14.42578125" style="67" customWidth="1"/>
    <col min="7431" max="7431" width="2.140625" style="67" customWidth="1"/>
    <col min="7432" max="7432" width="5.42578125" style="67" customWidth="1"/>
    <col min="7433" max="7433" width="2.140625" style="67" customWidth="1"/>
    <col min="7434" max="7434" width="6.85546875" style="67" customWidth="1"/>
    <col min="7435" max="7435" width="2.140625" style="67" customWidth="1"/>
    <col min="7436" max="7436" width="7.85546875" style="67" customWidth="1"/>
    <col min="7437" max="7437" width="2.140625" style="67" customWidth="1"/>
    <col min="7438" max="7438" width="14.42578125" style="67" bestFit="1" customWidth="1"/>
    <col min="7439" max="7439" width="2.140625" style="67" customWidth="1"/>
    <col min="7440" max="7440" width="10.5703125" style="67" customWidth="1"/>
    <col min="7441" max="7441" width="2.85546875" style="67" customWidth="1"/>
    <col min="7442" max="7442" width="2.140625" style="67" customWidth="1"/>
    <col min="7443" max="7443" width="13.140625" style="67" bestFit="1" customWidth="1"/>
    <col min="7444" max="7444" width="2.140625" style="67" customWidth="1"/>
    <col min="7445" max="7445" width="13.140625" style="67" bestFit="1" customWidth="1"/>
    <col min="7446" max="7446" width="2.140625" style="67" customWidth="1"/>
    <col min="7447" max="7447" width="13.140625" style="67" customWidth="1"/>
    <col min="7448" max="7680" width="8.7109375" style="67"/>
    <col min="7681" max="7681" width="8.140625" style="67" customWidth="1"/>
    <col min="7682" max="7682" width="1.85546875" style="67" customWidth="1"/>
    <col min="7683" max="7683" width="10.5703125" style="67" customWidth="1"/>
    <col min="7684" max="7684" width="2.140625" style="67" customWidth="1"/>
    <col min="7685" max="7685" width="1.85546875" style="67" customWidth="1"/>
    <col min="7686" max="7686" width="14.42578125" style="67" customWidth="1"/>
    <col min="7687" max="7687" width="2.140625" style="67" customWidth="1"/>
    <col min="7688" max="7688" width="5.42578125" style="67" customWidth="1"/>
    <col min="7689" max="7689" width="2.140625" style="67" customWidth="1"/>
    <col min="7690" max="7690" width="6.85546875" style="67" customWidth="1"/>
    <col min="7691" max="7691" width="2.140625" style="67" customWidth="1"/>
    <col min="7692" max="7692" width="7.85546875" style="67" customWidth="1"/>
    <col min="7693" max="7693" width="2.140625" style="67" customWidth="1"/>
    <col min="7694" max="7694" width="14.42578125" style="67" bestFit="1" customWidth="1"/>
    <col min="7695" max="7695" width="2.140625" style="67" customWidth="1"/>
    <col min="7696" max="7696" width="10.5703125" style="67" customWidth="1"/>
    <col min="7697" max="7697" width="2.85546875" style="67" customWidth="1"/>
    <col min="7698" max="7698" width="2.140625" style="67" customWidth="1"/>
    <col min="7699" max="7699" width="13.140625" style="67" bestFit="1" customWidth="1"/>
    <col min="7700" max="7700" width="2.140625" style="67" customWidth="1"/>
    <col min="7701" max="7701" width="13.140625" style="67" bestFit="1" customWidth="1"/>
    <col min="7702" max="7702" width="2.140625" style="67" customWidth="1"/>
    <col min="7703" max="7703" width="13.140625" style="67" customWidth="1"/>
    <col min="7704" max="7936" width="8.7109375" style="67"/>
    <col min="7937" max="7937" width="8.140625" style="67" customWidth="1"/>
    <col min="7938" max="7938" width="1.85546875" style="67" customWidth="1"/>
    <col min="7939" max="7939" width="10.5703125" style="67" customWidth="1"/>
    <col min="7940" max="7940" width="2.140625" style="67" customWidth="1"/>
    <col min="7941" max="7941" width="1.85546875" style="67" customWidth="1"/>
    <col min="7942" max="7942" width="14.42578125" style="67" customWidth="1"/>
    <col min="7943" max="7943" width="2.140625" style="67" customWidth="1"/>
    <col min="7944" max="7944" width="5.42578125" style="67" customWidth="1"/>
    <col min="7945" max="7945" width="2.140625" style="67" customWidth="1"/>
    <col min="7946" max="7946" width="6.85546875" style="67" customWidth="1"/>
    <col min="7947" max="7947" width="2.140625" style="67" customWidth="1"/>
    <col min="7948" max="7948" width="7.85546875" style="67" customWidth="1"/>
    <col min="7949" max="7949" width="2.140625" style="67" customWidth="1"/>
    <col min="7950" max="7950" width="14.42578125" style="67" bestFit="1" customWidth="1"/>
    <col min="7951" max="7951" width="2.140625" style="67" customWidth="1"/>
    <col min="7952" max="7952" width="10.5703125" style="67" customWidth="1"/>
    <col min="7953" max="7953" width="2.85546875" style="67" customWidth="1"/>
    <col min="7954" max="7954" width="2.140625" style="67" customWidth="1"/>
    <col min="7955" max="7955" width="13.140625" style="67" bestFit="1" customWidth="1"/>
    <col min="7956" max="7956" width="2.140625" style="67" customWidth="1"/>
    <col min="7957" max="7957" width="13.140625" style="67" bestFit="1" customWidth="1"/>
    <col min="7958" max="7958" width="2.140625" style="67" customWidth="1"/>
    <col min="7959" max="7959" width="13.140625" style="67" customWidth="1"/>
    <col min="7960" max="8192" width="8.7109375" style="67"/>
    <col min="8193" max="8193" width="8.140625" style="67" customWidth="1"/>
    <col min="8194" max="8194" width="1.85546875" style="67" customWidth="1"/>
    <col min="8195" max="8195" width="10.5703125" style="67" customWidth="1"/>
    <col min="8196" max="8196" width="2.140625" style="67" customWidth="1"/>
    <col min="8197" max="8197" width="1.85546875" style="67" customWidth="1"/>
    <col min="8198" max="8198" width="14.42578125" style="67" customWidth="1"/>
    <col min="8199" max="8199" width="2.140625" style="67" customWidth="1"/>
    <col min="8200" max="8200" width="5.42578125" style="67" customWidth="1"/>
    <col min="8201" max="8201" width="2.140625" style="67" customWidth="1"/>
    <col min="8202" max="8202" width="6.85546875" style="67" customWidth="1"/>
    <col min="8203" max="8203" width="2.140625" style="67" customWidth="1"/>
    <col min="8204" max="8204" width="7.85546875" style="67" customWidth="1"/>
    <col min="8205" max="8205" width="2.140625" style="67" customWidth="1"/>
    <col min="8206" max="8206" width="14.42578125" style="67" bestFit="1" customWidth="1"/>
    <col min="8207" max="8207" width="2.140625" style="67" customWidth="1"/>
    <col min="8208" max="8208" width="10.5703125" style="67" customWidth="1"/>
    <col min="8209" max="8209" width="2.85546875" style="67" customWidth="1"/>
    <col min="8210" max="8210" width="2.140625" style="67" customWidth="1"/>
    <col min="8211" max="8211" width="13.140625" style="67" bestFit="1" customWidth="1"/>
    <col min="8212" max="8212" width="2.140625" style="67" customWidth="1"/>
    <col min="8213" max="8213" width="13.140625" style="67" bestFit="1" customWidth="1"/>
    <col min="8214" max="8214" width="2.140625" style="67" customWidth="1"/>
    <col min="8215" max="8215" width="13.140625" style="67" customWidth="1"/>
    <col min="8216" max="8448" width="8.7109375" style="67"/>
    <col min="8449" max="8449" width="8.140625" style="67" customWidth="1"/>
    <col min="8450" max="8450" width="1.85546875" style="67" customWidth="1"/>
    <col min="8451" max="8451" width="10.5703125" style="67" customWidth="1"/>
    <col min="8452" max="8452" width="2.140625" style="67" customWidth="1"/>
    <col min="8453" max="8453" width="1.85546875" style="67" customWidth="1"/>
    <col min="8454" max="8454" width="14.42578125" style="67" customWidth="1"/>
    <col min="8455" max="8455" width="2.140625" style="67" customWidth="1"/>
    <col min="8456" max="8456" width="5.42578125" style="67" customWidth="1"/>
    <col min="8457" max="8457" width="2.140625" style="67" customWidth="1"/>
    <col min="8458" max="8458" width="6.85546875" style="67" customWidth="1"/>
    <col min="8459" max="8459" width="2.140625" style="67" customWidth="1"/>
    <col min="8460" max="8460" width="7.85546875" style="67" customWidth="1"/>
    <col min="8461" max="8461" width="2.140625" style="67" customWidth="1"/>
    <col min="8462" max="8462" width="14.42578125" style="67" bestFit="1" customWidth="1"/>
    <col min="8463" max="8463" width="2.140625" style="67" customWidth="1"/>
    <col min="8464" max="8464" width="10.5703125" style="67" customWidth="1"/>
    <col min="8465" max="8465" width="2.85546875" style="67" customWidth="1"/>
    <col min="8466" max="8466" width="2.140625" style="67" customWidth="1"/>
    <col min="8467" max="8467" width="13.140625" style="67" bestFit="1" customWidth="1"/>
    <col min="8468" max="8468" width="2.140625" style="67" customWidth="1"/>
    <col min="8469" max="8469" width="13.140625" style="67" bestFit="1" customWidth="1"/>
    <col min="8470" max="8470" width="2.140625" style="67" customWidth="1"/>
    <col min="8471" max="8471" width="13.140625" style="67" customWidth="1"/>
    <col min="8472" max="8704" width="8.7109375" style="67"/>
    <col min="8705" max="8705" width="8.140625" style="67" customWidth="1"/>
    <col min="8706" max="8706" width="1.85546875" style="67" customWidth="1"/>
    <col min="8707" max="8707" width="10.5703125" style="67" customWidth="1"/>
    <col min="8708" max="8708" width="2.140625" style="67" customWidth="1"/>
    <col min="8709" max="8709" width="1.85546875" style="67" customWidth="1"/>
    <col min="8710" max="8710" width="14.42578125" style="67" customWidth="1"/>
    <col min="8711" max="8711" width="2.140625" style="67" customWidth="1"/>
    <col min="8712" max="8712" width="5.42578125" style="67" customWidth="1"/>
    <col min="8713" max="8713" width="2.140625" style="67" customWidth="1"/>
    <col min="8714" max="8714" width="6.85546875" style="67" customWidth="1"/>
    <col min="8715" max="8715" width="2.140625" style="67" customWidth="1"/>
    <col min="8716" max="8716" width="7.85546875" style="67" customWidth="1"/>
    <col min="8717" max="8717" width="2.140625" style="67" customWidth="1"/>
    <col min="8718" max="8718" width="14.42578125" style="67" bestFit="1" customWidth="1"/>
    <col min="8719" max="8719" width="2.140625" style="67" customWidth="1"/>
    <col min="8720" max="8720" width="10.5703125" style="67" customWidth="1"/>
    <col min="8721" max="8721" width="2.85546875" style="67" customWidth="1"/>
    <col min="8722" max="8722" width="2.140625" style="67" customWidth="1"/>
    <col min="8723" max="8723" width="13.140625" style="67" bestFit="1" customWidth="1"/>
    <col min="8724" max="8724" width="2.140625" style="67" customWidth="1"/>
    <col min="8725" max="8725" width="13.140625" style="67" bestFit="1" customWidth="1"/>
    <col min="8726" max="8726" width="2.140625" style="67" customWidth="1"/>
    <col min="8727" max="8727" width="13.140625" style="67" customWidth="1"/>
    <col min="8728" max="8960" width="8.7109375" style="67"/>
    <col min="8961" max="8961" width="8.140625" style="67" customWidth="1"/>
    <col min="8962" max="8962" width="1.85546875" style="67" customWidth="1"/>
    <col min="8963" max="8963" width="10.5703125" style="67" customWidth="1"/>
    <col min="8964" max="8964" width="2.140625" style="67" customWidth="1"/>
    <col min="8965" max="8965" width="1.85546875" style="67" customWidth="1"/>
    <col min="8966" max="8966" width="14.42578125" style="67" customWidth="1"/>
    <col min="8967" max="8967" width="2.140625" style="67" customWidth="1"/>
    <col min="8968" max="8968" width="5.42578125" style="67" customWidth="1"/>
    <col min="8969" max="8969" width="2.140625" style="67" customWidth="1"/>
    <col min="8970" max="8970" width="6.85546875" style="67" customWidth="1"/>
    <col min="8971" max="8971" width="2.140625" style="67" customWidth="1"/>
    <col min="8972" max="8972" width="7.85546875" style="67" customWidth="1"/>
    <col min="8973" max="8973" width="2.140625" style="67" customWidth="1"/>
    <col min="8974" max="8974" width="14.42578125" style="67" bestFit="1" customWidth="1"/>
    <col min="8975" max="8975" width="2.140625" style="67" customWidth="1"/>
    <col min="8976" max="8976" width="10.5703125" style="67" customWidth="1"/>
    <col min="8977" max="8977" width="2.85546875" style="67" customWidth="1"/>
    <col min="8978" max="8978" width="2.140625" style="67" customWidth="1"/>
    <col min="8979" max="8979" width="13.140625" style="67" bestFit="1" customWidth="1"/>
    <col min="8980" max="8980" width="2.140625" style="67" customWidth="1"/>
    <col min="8981" max="8981" width="13.140625" style="67" bestFit="1" customWidth="1"/>
    <col min="8982" max="8982" width="2.140625" style="67" customWidth="1"/>
    <col min="8983" max="8983" width="13.140625" style="67" customWidth="1"/>
    <col min="8984" max="9216" width="8.7109375" style="67"/>
    <col min="9217" max="9217" width="8.140625" style="67" customWidth="1"/>
    <col min="9218" max="9218" width="1.85546875" style="67" customWidth="1"/>
    <col min="9219" max="9219" width="10.5703125" style="67" customWidth="1"/>
    <col min="9220" max="9220" width="2.140625" style="67" customWidth="1"/>
    <col min="9221" max="9221" width="1.85546875" style="67" customWidth="1"/>
    <col min="9222" max="9222" width="14.42578125" style="67" customWidth="1"/>
    <col min="9223" max="9223" width="2.140625" style="67" customWidth="1"/>
    <col min="9224" max="9224" width="5.42578125" style="67" customWidth="1"/>
    <col min="9225" max="9225" width="2.140625" style="67" customWidth="1"/>
    <col min="9226" max="9226" width="6.85546875" style="67" customWidth="1"/>
    <col min="9227" max="9227" width="2.140625" style="67" customWidth="1"/>
    <col min="9228" max="9228" width="7.85546875" style="67" customWidth="1"/>
    <col min="9229" max="9229" width="2.140625" style="67" customWidth="1"/>
    <col min="9230" max="9230" width="14.42578125" style="67" bestFit="1" customWidth="1"/>
    <col min="9231" max="9231" width="2.140625" style="67" customWidth="1"/>
    <col min="9232" max="9232" width="10.5703125" style="67" customWidth="1"/>
    <col min="9233" max="9233" width="2.85546875" style="67" customWidth="1"/>
    <col min="9234" max="9234" width="2.140625" style="67" customWidth="1"/>
    <col min="9235" max="9235" width="13.140625" style="67" bestFit="1" customWidth="1"/>
    <col min="9236" max="9236" width="2.140625" style="67" customWidth="1"/>
    <col min="9237" max="9237" width="13.140625" style="67" bestFit="1" customWidth="1"/>
    <col min="9238" max="9238" width="2.140625" style="67" customWidth="1"/>
    <col min="9239" max="9239" width="13.140625" style="67" customWidth="1"/>
    <col min="9240" max="9472" width="8.7109375" style="67"/>
    <col min="9473" max="9473" width="8.140625" style="67" customWidth="1"/>
    <col min="9474" max="9474" width="1.85546875" style="67" customWidth="1"/>
    <col min="9475" max="9475" width="10.5703125" style="67" customWidth="1"/>
    <col min="9476" max="9476" width="2.140625" style="67" customWidth="1"/>
    <col min="9477" max="9477" width="1.85546875" style="67" customWidth="1"/>
    <col min="9478" max="9478" width="14.42578125" style="67" customWidth="1"/>
    <col min="9479" max="9479" width="2.140625" style="67" customWidth="1"/>
    <col min="9480" max="9480" width="5.42578125" style="67" customWidth="1"/>
    <col min="9481" max="9481" width="2.140625" style="67" customWidth="1"/>
    <col min="9482" max="9482" width="6.85546875" style="67" customWidth="1"/>
    <col min="9483" max="9483" width="2.140625" style="67" customWidth="1"/>
    <col min="9484" max="9484" width="7.85546875" style="67" customWidth="1"/>
    <col min="9485" max="9485" width="2.140625" style="67" customWidth="1"/>
    <col min="9486" max="9486" width="14.42578125" style="67" bestFit="1" customWidth="1"/>
    <col min="9487" max="9487" width="2.140625" style="67" customWidth="1"/>
    <col min="9488" max="9488" width="10.5703125" style="67" customWidth="1"/>
    <col min="9489" max="9489" width="2.85546875" style="67" customWidth="1"/>
    <col min="9490" max="9490" width="2.140625" style="67" customWidth="1"/>
    <col min="9491" max="9491" width="13.140625" style="67" bestFit="1" customWidth="1"/>
    <col min="9492" max="9492" width="2.140625" style="67" customWidth="1"/>
    <col min="9493" max="9493" width="13.140625" style="67" bestFit="1" customWidth="1"/>
    <col min="9494" max="9494" width="2.140625" style="67" customWidth="1"/>
    <col min="9495" max="9495" width="13.140625" style="67" customWidth="1"/>
    <col min="9496" max="9728" width="8.7109375" style="67"/>
    <col min="9729" max="9729" width="8.140625" style="67" customWidth="1"/>
    <col min="9730" max="9730" width="1.85546875" style="67" customWidth="1"/>
    <col min="9731" max="9731" width="10.5703125" style="67" customWidth="1"/>
    <col min="9732" max="9732" width="2.140625" style="67" customWidth="1"/>
    <col min="9733" max="9733" width="1.85546875" style="67" customWidth="1"/>
    <col min="9734" max="9734" width="14.42578125" style="67" customWidth="1"/>
    <col min="9735" max="9735" width="2.140625" style="67" customWidth="1"/>
    <col min="9736" max="9736" width="5.42578125" style="67" customWidth="1"/>
    <col min="9737" max="9737" width="2.140625" style="67" customWidth="1"/>
    <col min="9738" max="9738" width="6.85546875" style="67" customWidth="1"/>
    <col min="9739" max="9739" width="2.140625" style="67" customWidth="1"/>
    <col min="9740" max="9740" width="7.85546875" style="67" customWidth="1"/>
    <col min="9741" max="9741" width="2.140625" style="67" customWidth="1"/>
    <col min="9742" max="9742" width="14.42578125" style="67" bestFit="1" customWidth="1"/>
    <col min="9743" max="9743" width="2.140625" style="67" customWidth="1"/>
    <col min="9744" max="9744" width="10.5703125" style="67" customWidth="1"/>
    <col min="9745" max="9745" width="2.85546875" style="67" customWidth="1"/>
    <col min="9746" max="9746" width="2.140625" style="67" customWidth="1"/>
    <col min="9747" max="9747" width="13.140625" style="67" bestFit="1" customWidth="1"/>
    <col min="9748" max="9748" width="2.140625" style="67" customWidth="1"/>
    <col min="9749" max="9749" width="13.140625" style="67" bestFit="1" customWidth="1"/>
    <col min="9750" max="9750" width="2.140625" style="67" customWidth="1"/>
    <col min="9751" max="9751" width="13.140625" style="67" customWidth="1"/>
    <col min="9752" max="9984" width="8.7109375" style="67"/>
    <col min="9985" max="9985" width="8.140625" style="67" customWidth="1"/>
    <col min="9986" max="9986" width="1.85546875" style="67" customWidth="1"/>
    <col min="9987" max="9987" width="10.5703125" style="67" customWidth="1"/>
    <col min="9988" max="9988" width="2.140625" style="67" customWidth="1"/>
    <col min="9989" max="9989" width="1.85546875" style="67" customWidth="1"/>
    <col min="9990" max="9990" width="14.42578125" style="67" customWidth="1"/>
    <col min="9991" max="9991" width="2.140625" style="67" customWidth="1"/>
    <col min="9992" max="9992" width="5.42578125" style="67" customWidth="1"/>
    <col min="9993" max="9993" width="2.140625" style="67" customWidth="1"/>
    <col min="9994" max="9994" width="6.85546875" style="67" customWidth="1"/>
    <col min="9995" max="9995" width="2.140625" style="67" customWidth="1"/>
    <col min="9996" max="9996" width="7.85546875" style="67" customWidth="1"/>
    <col min="9997" max="9997" width="2.140625" style="67" customWidth="1"/>
    <col min="9998" max="9998" width="14.42578125" style="67" bestFit="1" customWidth="1"/>
    <col min="9999" max="9999" width="2.140625" style="67" customWidth="1"/>
    <col min="10000" max="10000" width="10.5703125" style="67" customWidth="1"/>
    <col min="10001" max="10001" width="2.85546875" style="67" customWidth="1"/>
    <col min="10002" max="10002" width="2.140625" style="67" customWidth="1"/>
    <col min="10003" max="10003" width="13.140625" style="67" bestFit="1" customWidth="1"/>
    <col min="10004" max="10004" width="2.140625" style="67" customWidth="1"/>
    <col min="10005" max="10005" width="13.140625" style="67" bestFit="1" customWidth="1"/>
    <col min="10006" max="10006" width="2.140625" style="67" customWidth="1"/>
    <col min="10007" max="10007" width="13.140625" style="67" customWidth="1"/>
    <col min="10008" max="10240" width="8.7109375" style="67"/>
    <col min="10241" max="10241" width="8.140625" style="67" customWidth="1"/>
    <col min="10242" max="10242" width="1.85546875" style="67" customWidth="1"/>
    <col min="10243" max="10243" width="10.5703125" style="67" customWidth="1"/>
    <col min="10244" max="10244" width="2.140625" style="67" customWidth="1"/>
    <col min="10245" max="10245" width="1.85546875" style="67" customWidth="1"/>
    <col min="10246" max="10246" width="14.42578125" style="67" customWidth="1"/>
    <col min="10247" max="10247" width="2.140625" style="67" customWidth="1"/>
    <col min="10248" max="10248" width="5.42578125" style="67" customWidth="1"/>
    <col min="10249" max="10249" width="2.140625" style="67" customWidth="1"/>
    <col min="10250" max="10250" width="6.85546875" style="67" customWidth="1"/>
    <col min="10251" max="10251" width="2.140625" style="67" customWidth="1"/>
    <col min="10252" max="10252" width="7.85546875" style="67" customWidth="1"/>
    <col min="10253" max="10253" width="2.140625" style="67" customWidth="1"/>
    <col min="10254" max="10254" width="14.42578125" style="67" bestFit="1" customWidth="1"/>
    <col min="10255" max="10255" width="2.140625" style="67" customWidth="1"/>
    <col min="10256" max="10256" width="10.5703125" style="67" customWidth="1"/>
    <col min="10257" max="10257" width="2.85546875" style="67" customWidth="1"/>
    <col min="10258" max="10258" width="2.140625" style="67" customWidth="1"/>
    <col min="10259" max="10259" width="13.140625" style="67" bestFit="1" customWidth="1"/>
    <col min="10260" max="10260" width="2.140625" style="67" customWidth="1"/>
    <col min="10261" max="10261" width="13.140625" style="67" bestFit="1" customWidth="1"/>
    <col min="10262" max="10262" width="2.140625" style="67" customWidth="1"/>
    <col min="10263" max="10263" width="13.140625" style="67" customWidth="1"/>
    <col min="10264" max="10496" width="8.7109375" style="67"/>
    <col min="10497" max="10497" width="8.140625" style="67" customWidth="1"/>
    <col min="10498" max="10498" width="1.85546875" style="67" customWidth="1"/>
    <col min="10499" max="10499" width="10.5703125" style="67" customWidth="1"/>
    <col min="10500" max="10500" width="2.140625" style="67" customWidth="1"/>
    <col min="10501" max="10501" width="1.85546875" style="67" customWidth="1"/>
    <col min="10502" max="10502" width="14.42578125" style="67" customWidth="1"/>
    <col min="10503" max="10503" width="2.140625" style="67" customWidth="1"/>
    <col min="10504" max="10504" width="5.42578125" style="67" customWidth="1"/>
    <col min="10505" max="10505" width="2.140625" style="67" customWidth="1"/>
    <col min="10506" max="10506" width="6.85546875" style="67" customWidth="1"/>
    <col min="10507" max="10507" width="2.140625" style="67" customWidth="1"/>
    <col min="10508" max="10508" width="7.85546875" style="67" customWidth="1"/>
    <col min="10509" max="10509" width="2.140625" style="67" customWidth="1"/>
    <col min="10510" max="10510" width="14.42578125" style="67" bestFit="1" customWidth="1"/>
    <col min="10511" max="10511" width="2.140625" style="67" customWidth="1"/>
    <col min="10512" max="10512" width="10.5703125" style="67" customWidth="1"/>
    <col min="10513" max="10513" width="2.85546875" style="67" customWidth="1"/>
    <col min="10514" max="10514" width="2.140625" style="67" customWidth="1"/>
    <col min="10515" max="10515" width="13.140625" style="67" bestFit="1" customWidth="1"/>
    <col min="10516" max="10516" width="2.140625" style="67" customWidth="1"/>
    <col min="10517" max="10517" width="13.140625" style="67" bestFit="1" customWidth="1"/>
    <col min="10518" max="10518" width="2.140625" style="67" customWidth="1"/>
    <col min="10519" max="10519" width="13.140625" style="67" customWidth="1"/>
    <col min="10520" max="10752" width="8.7109375" style="67"/>
    <col min="10753" max="10753" width="8.140625" style="67" customWidth="1"/>
    <col min="10754" max="10754" width="1.85546875" style="67" customWidth="1"/>
    <col min="10755" max="10755" width="10.5703125" style="67" customWidth="1"/>
    <col min="10756" max="10756" width="2.140625" style="67" customWidth="1"/>
    <col min="10757" max="10757" width="1.85546875" style="67" customWidth="1"/>
    <col min="10758" max="10758" width="14.42578125" style="67" customWidth="1"/>
    <col min="10759" max="10759" width="2.140625" style="67" customWidth="1"/>
    <col min="10760" max="10760" width="5.42578125" style="67" customWidth="1"/>
    <col min="10761" max="10761" width="2.140625" style="67" customWidth="1"/>
    <col min="10762" max="10762" width="6.85546875" style="67" customWidth="1"/>
    <col min="10763" max="10763" width="2.140625" style="67" customWidth="1"/>
    <col min="10764" max="10764" width="7.85546875" style="67" customWidth="1"/>
    <col min="10765" max="10765" width="2.140625" style="67" customWidth="1"/>
    <col min="10766" max="10766" width="14.42578125" style="67" bestFit="1" customWidth="1"/>
    <col min="10767" max="10767" width="2.140625" style="67" customWidth="1"/>
    <col min="10768" max="10768" width="10.5703125" style="67" customWidth="1"/>
    <col min="10769" max="10769" width="2.85546875" style="67" customWidth="1"/>
    <col min="10770" max="10770" width="2.140625" style="67" customWidth="1"/>
    <col min="10771" max="10771" width="13.140625" style="67" bestFit="1" customWidth="1"/>
    <col min="10772" max="10772" width="2.140625" style="67" customWidth="1"/>
    <col min="10773" max="10773" width="13.140625" style="67" bestFit="1" customWidth="1"/>
    <col min="10774" max="10774" width="2.140625" style="67" customWidth="1"/>
    <col min="10775" max="10775" width="13.140625" style="67" customWidth="1"/>
    <col min="10776" max="11008" width="8.7109375" style="67"/>
    <col min="11009" max="11009" width="8.140625" style="67" customWidth="1"/>
    <col min="11010" max="11010" width="1.85546875" style="67" customWidth="1"/>
    <col min="11011" max="11011" width="10.5703125" style="67" customWidth="1"/>
    <col min="11012" max="11012" width="2.140625" style="67" customWidth="1"/>
    <col min="11013" max="11013" width="1.85546875" style="67" customWidth="1"/>
    <col min="11014" max="11014" width="14.42578125" style="67" customWidth="1"/>
    <col min="11015" max="11015" width="2.140625" style="67" customWidth="1"/>
    <col min="11016" max="11016" width="5.42578125" style="67" customWidth="1"/>
    <col min="11017" max="11017" width="2.140625" style="67" customWidth="1"/>
    <col min="11018" max="11018" width="6.85546875" style="67" customWidth="1"/>
    <col min="11019" max="11019" width="2.140625" style="67" customWidth="1"/>
    <col min="11020" max="11020" width="7.85546875" style="67" customWidth="1"/>
    <col min="11021" max="11021" width="2.140625" style="67" customWidth="1"/>
    <col min="11022" max="11022" width="14.42578125" style="67" bestFit="1" customWidth="1"/>
    <col min="11023" max="11023" width="2.140625" style="67" customWidth="1"/>
    <col min="11024" max="11024" width="10.5703125" style="67" customWidth="1"/>
    <col min="11025" max="11025" width="2.85546875" style="67" customWidth="1"/>
    <col min="11026" max="11026" width="2.140625" style="67" customWidth="1"/>
    <col min="11027" max="11027" width="13.140625" style="67" bestFit="1" customWidth="1"/>
    <col min="11028" max="11028" width="2.140625" style="67" customWidth="1"/>
    <col min="11029" max="11029" width="13.140625" style="67" bestFit="1" customWidth="1"/>
    <col min="11030" max="11030" width="2.140625" style="67" customWidth="1"/>
    <col min="11031" max="11031" width="13.140625" style="67" customWidth="1"/>
    <col min="11032" max="11264" width="8.7109375" style="67"/>
    <col min="11265" max="11265" width="8.140625" style="67" customWidth="1"/>
    <col min="11266" max="11266" width="1.85546875" style="67" customWidth="1"/>
    <col min="11267" max="11267" width="10.5703125" style="67" customWidth="1"/>
    <col min="11268" max="11268" width="2.140625" style="67" customWidth="1"/>
    <col min="11269" max="11269" width="1.85546875" style="67" customWidth="1"/>
    <col min="11270" max="11270" width="14.42578125" style="67" customWidth="1"/>
    <col min="11271" max="11271" width="2.140625" style="67" customWidth="1"/>
    <col min="11272" max="11272" width="5.42578125" style="67" customWidth="1"/>
    <col min="11273" max="11273" width="2.140625" style="67" customWidth="1"/>
    <col min="11274" max="11274" width="6.85546875" style="67" customWidth="1"/>
    <col min="11275" max="11275" width="2.140625" style="67" customWidth="1"/>
    <col min="11276" max="11276" width="7.85546875" style="67" customWidth="1"/>
    <col min="11277" max="11277" width="2.140625" style="67" customWidth="1"/>
    <col min="11278" max="11278" width="14.42578125" style="67" bestFit="1" customWidth="1"/>
    <col min="11279" max="11279" width="2.140625" style="67" customWidth="1"/>
    <col min="11280" max="11280" width="10.5703125" style="67" customWidth="1"/>
    <col min="11281" max="11281" width="2.85546875" style="67" customWidth="1"/>
    <col min="11282" max="11282" width="2.140625" style="67" customWidth="1"/>
    <col min="11283" max="11283" width="13.140625" style="67" bestFit="1" customWidth="1"/>
    <col min="11284" max="11284" width="2.140625" style="67" customWidth="1"/>
    <col min="11285" max="11285" width="13.140625" style="67" bestFit="1" customWidth="1"/>
    <col min="11286" max="11286" width="2.140625" style="67" customWidth="1"/>
    <col min="11287" max="11287" width="13.140625" style="67" customWidth="1"/>
    <col min="11288" max="11520" width="8.7109375" style="67"/>
    <col min="11521" max="11521" width="8.140625" style="67" customWidth="1"/>
    <col min="11522" max="11522" width="1.85546875" style="67" customWidth="1"/>
    <col min="11523" max="11523" width="10.5703125" style="67" customWidth="1"/>
    <col min="11524" max="11524" width="2.140625" style="67" customWidth="1"/>
    <col min="11525" max="11525" width="1.85546875" style="67" customWidth="1"/>
    <col min="11526" max="11526" width="14.42578125" style="67" customWidth="1"/>
    <col min="11527" max="11527" width="2.140625" style="67" customWidth="1"/>
    <col min="11528" max="11528" width="5.42578125" style="67" customWidth="1"/>
    <col min="11529" max="11529" width="2.140625" style="67" customWidth="1"/>
    <col min="11530" max="11530" width="6.85546875" style="67" customWidth="1"/>
    <col min="11531" max="11531" width="2.140625" style="67" customWidth="1"/>
    <col min="11532" max="11532" width="7.85546875" style="67" customWidth="1"/>
    <col min="11533" max="11533" width="2.140625" style="67" customWidth="1"/>
    <col min="11534" max="11534" width="14.42578125" style="67" bestFit="1" customWidth="1"/>
    <col min="11535" max="11535" width="2.140625" style="67" customWidth="1"/>
    <col min="11536" max="11536" width="10.5703125" style="67" customWidth="1"/>
    <col min="11537" max="11537" width="2.85546875" style="67" customWidth="1"/>
    <col min="11538" max="11538" width="2.140625" style="67" customWidth="1"/>
    <col min="11539" max="11539" width="13.140625" style="67" bestFit="1" customWidth="1"/>
    <col min="11540" max="11540" width="2.140625" style="67" customWidth="1"/>
    <col min="11541" max="11541" width="13.140625" style="67" bestFit="1" customWidth="1"/>
    <col min="11542" max="11542" width="2.140625" style="67" customWidth="1"/>
    <col min="11543" max="11543" width="13.140625" style="67" customWidth="1"/>
    <col min="11544" max="11776" width="8.7109375" style="67"/>
    <col min="11777" max="11777" width="8.140625" style="67" customWidth="1"/>
    <col min="11778" max="11778" width="1.85546875" style="67" customWidth="1"/>
    <col min="11779" max="11779" width="10.5703125" style="67" customWidth="1"/>
    <col min="11780" max="11780" width="2.140625" style="67" customWidth="1"/>
    <col min="11781" max="11781" width="1.85546875" style="67" customWidth="1"/>
    <col min="11782" max="11782" width="14.42578125" style="67" customWidth="1"/>
    <col min="11783" max="11783" width="2.140625" style="67" customWidth="1"/>
    <col min="11784" max="11784" width="5.42578125" style="67" customWidth="1"/>
    <col min="11785" max="11785" width="2.140625" style="67" customWidth="1"/>
    <col min="11786" max="11786" width="6.85546875" style="67" customWidth="1"/>
    <col min="11787" max="11787" width="2.140625" style="67" customWidth="1"/>
    <col min="11788" max="11788" width="7.85546875" style="67" customWidth="1"/>
    <col min="11789" max="11789" width="2.140625" style="67" customWidth="1"/>
    <col min="11790" max="11790" width="14.42578125" style="67" bestFit="1" customWidth="1"/>
    <col min="11791" max="11791" width="2.140625" style="67" customWidth="1"/>
    <col min="11792" max="11792" width="10.5703125" style="67" customWidth="1"/>
    <col min="11793" max="11793" width="2.85546875" style="67" customWidth="1"/>
    <col min="11794" max="11794" width="2.140625" style="67" customWidth="1"/>
    <col min="11795" max="11795" width="13.140625" style="67" bestFit="1" customWidth="1"/>
    <col min="11796" max="11796" width="2.140625" style="67" customWidth="1"/>
    <col min="11797" max="11797" width="13.140625" style="67" bestFit="1" customWidth="1"/>
    <col min="11798" max="11798" width="2.140625" style="67" customWidth="1"/>
    <col min="11799" max="11799" width="13.140625" style="67" customWidth="1"/>
    <col min="11800" max="12032" width="8.7109375" style="67"/>
    <col min="12033" max="12033" width="8.140625" style="67" customWidth="1"/>
    <col min="12034" max="12034" width="1.85546875" style="67" customWidth="1"/>
    <col min="12035" max="12035" width="10.5703125" style="67" customWidth="1"/>
    <col min="12036" max="12036" width="2.140625" style="67" customWidth="1"/>
    <col min="12037" max="12037" width="1.85546875" style="67" customWidth="1"/>
    <col min="12038" max="12038" width="14.42578125" style="67" customWidth="1"/>
    <col min="12039" max="12039" width="2.140625" style="67" customWidth="1"/>
    <col min="12040" max="12040" width="5.42578125" style="67" customWidth="1"/>
    <col min="12041" max="12041" width="2.140625" style="67" customWidth="1"/>
    <col min="12042" max="12042" width="6.85546875" style="67" customWidth="1"/>
    <col min="12043" max="12043" width="2.140625" style="67" customWidth="1"/>
    <col min="12044" max="12044" width="7.85546875" style="67" customWidth="1"/>
    <col min="12045" max="12045" width="2.140625" style="67" customWidth="1"/>
    <col min="12046" max="12046" width="14.42578125" style="67" bestFit="1" customWidth="1"/>
    <col min="12047" max="12047" width="2.140625" style="67" customWidth="1"/>
    <col min="12048" max="12048" width="10.5703125" style="67" customWidth="1"/>
    <col min="12049" max="12049" width="2.85546875" style="67" customWidth="1"/>
    <col min="12050" max="12050" width="2.140625" style="67" customWidth="1"/>
    <col min="12051" max="12051" width="13.140625" style="67" bestFit="1" customWidth="1"/>
    <col min="12052" max="12052" width="2.140625" style="67" customWidth="1"/>
    <col min="12053" max="12053" width="13.140625" style="67" bestFit="1" customWidth="1"/>
    <col min="12054" max="12054" width="2.140625" style="67" customWidth="1"/>
    <col min="12055" max="12055" width="13.140625" style="67" customWidth="1"/>
    <col min="12056" max="12288" width="8.7109375" style="67"/>
    <col min="12289" max="12289" width="8.140625" style="67" customWidth="1"/>
    <col min="12290" max="12290" width="1.85546875" style="67" customWidth="1"/>
    <col min="12291" max="12291" width="10.5703125" style="67" customWidth="1"/>
    <col min="12292" max="12292" width="2.140625" style="67" customWidth="1"/>
    <col min="12293" max="12293" width="1.85546875" style="67" customWidth="1"/>
    <col min="12294" max="12294" width="14.42578125" style="67" customWidth="1"/>
    <col min="12295" max="12295" width="2.140625" style="67" customWidth="1"/>
    <col min="12296" max="12296" width="5.42578125" style="67" customWidth="1"/>
    <col min="12297" max="12297" width="2.140625" style="67" customWidth="1"/>
    <col min="12298" max="12298" width="6.85546875" style="67" customWidth="1"/>
    <col min="12299" max="12299" width="2.140625" style="67" customWidth="1"/>
    <col min="12300" max="12300" width="7.85546875" style="67" customWidth="1"/>
    <col min="12301" max="12301" width="2.140625" style="67" customWidth="1"/>
    <col min="12302" max="12302" width="14.42578125" style="67" bestFit="1" customWidth="1"/>
    <col min="12303" max="12303" width="2.140625" style="67" customWidth="1"/>
    <col min="12304" max="12304" width="10.5703125" style="67" customWidth="1"/>
    <col min="12305" max="12305" width="2.85546875" style="67" customWidth="1"/>
    <col min="12306" max="12306" width="2.140625" style="67" customWidth="1"/>
    <col min="12307" max="12307" width="13.140625" style="67" bestFit="1" customWidth="1"/>
    <col min="12308" max="12308" width="2.140625" style="67" customWidth="1"/>
    <col min="12309" max="12309" width="13.140625" style="67" bestFit="1" customWidth="1"/>
    <col min="12310" max="12310" width="2.140625" style="67" customWidth="1"/>
    <col min="12311" max="12311" width="13.140625" style="67" customWidth="1"/>
    <col min="12312" max="12544" width="8.7109375" style="67"/>
    <col min="12545" max="12545" width="8.140625" style="67" customWidth="1"/>
    <col min="12546" max="12546" width="1.85546875" style="67" customWidth="1"/>
    <col min="12547" max="12547" width="10.5703125" style="67" customWidth="1"/>
    <col min="12548" max="12548" width="2.140625" style="67" customWidth="1"/>
    <col min="12549" max="12549" width="1.85546875" style="67" customWidth="1"/>
    <col min="12550" max="12550" width="14.42578125" style="67" customWidth="1"/>
    <col min="12551" max="12551" width="2.140625" style="67" customWidth="1"/>
    <col min="12552" max="12552" width="5.42578125" style="67" customWidth="1"/>
    <col min="12553" max="12553" width="2.140625" style="67" customWidth="1"/>
    <col min="12554" max="12554" width="6.85546875" style="67" customWidth="1"/>
    <col min="12555" max="12555" width="2.140625" style="67" customWidth="1"/>
    <col min="12556" max="12556" width="7.85546875" style="67" customWidth="1"/>
    <col min="12557" max="12557" width="2.140625" style="67" customWidth="1"/>
    <col min="12558" max="12558" width="14.42578125" style="67" bestFit="1" customWidth="1"/>
    <col min="12559" max="12559" width="2.140625" style="67" customWidth="1"/>
    <col min="12560" max="12560" width="10.5703125" style="67" customWidth="1"/>
    <col min="12561" max="12561" width="2.85546875" style="67" customWidth="1"/>
    <col min="12562" max="12562" width="2.140625" style="67" customWidth="1"/>
    <col min="12563" max="12563" width="13.140625" style="67" bestFit="1" customWidth="1"/>
    <col min="12564" max="12564" width="2.140625" style="67" customWidth="1"/>
    <col min="12565" max="12565" width="13.140625" style="67" bestFit="1" customWidth="1"/>
    <col min="12566" max="12566" width="2.140625" style="67" customWidth="1"/>
    <col min="12567" max="12567" width="13.140625" style="67" customWidth="1"/>
    <col min="12568" max="12800" width="8.7109375" style="67"/>
    <col min="12801" max="12801" width="8.140625" style="67" customWidth="1"/>
    <col min="12802" max="12802" width="1.85546875" style="67" customWidth="1"/>
    <col min="12803" max="12803" width="10.5703125" style="67" customWidth="1"/>
    <col min="12804" max="12804" width="2.140625" style="67" customWidth="1"/>
    <col min="12805" max="12805" width="1.85546875" style="67" customWidth="1"/>
    <col min="12806" max="12806" width="14.42578125" style="67" customWidth="1"/>
    <col min="12807" max="12807" width="2.140625" style="67" customWidth="1"/>
    <col min="12808" max="12808" width="5.42578125" style="67" customWidth="1"/>
    <col min="12809" max="12809" width="2.140625" style="67" customWidth="1"/>
    <col min="12810" max="12810" width="6.85546875" style="67" customWidth="1"/>
    <col min="12811" max="12811" width="2.140625" style="67" customWidth="1"/>
    <col min="12812" max="12812" width="7.85546875" style="67" customWidth="1"/>
    <col min="12813" max="12813" width="2.140625" style="67" customWidth="1"/>
    <col min="12814" max="12814" width="14.42578125" style="67" bestFit="1" customWidth="1"/>
    <col min="12815" max="12815" width="2.140625" style="67" customWidth="1"/>
    <col min="12816" max="12816" width="10.5703125" style="67" customWidth="1"/>
    <col min="12817" max="12817" width="2.85546875" style="67" customWidth="1"/>
    <col min="12818" max="12818" width="2.140625" style="67" customWidth="1"/>
    <col min="12819" max="12819" width="13.140625" style="67" bestFit="1" customWidth="1"/>
    <col min="12820" max="12820" width="2.140625" style="67" customWidth="1"/>
    <col min="12821" max="12821" width="13.140625" style="67" bestFit="1" customWidth="1"/>
    <col min="12822" max="12822" width="2.140625" style="67" customWidth="1"/>
    <col min="12823" max="12823" width="13.140625" style="67" customWidth="1"/>
    <col min="12824" max="13056" width="8.7109375" style="67"/>
    <col min="13057" max="13057" width="8.140625" style="67" customWidth="1"/>
    <col min="13058" max="13058" width="1.85546875" style="67" customWidth="1"/>
    <col min="13059" max="13059" width="10.5703125" style="67" customWidth="1"/>
    <col min="13060" max="13060" width="2.140625" style="67" customWidth="1"/>
    <col min="13061" max="13061" width="1.85546875" style="67" customWidth="1"/>
    <col min="13062" max="13062" width="14.42578125" style="67" customWidth="1"/>
    <col min="13063" max="13063" width="2.140625" style="67" customWidth="1"/>
    <col min="13064" max="13064" width="5.42578125" style="67" customWidth="1"/>
    <col min="13065" max="13065" width="2.140625" style="67" customWidth="1"/>
    <col min="13066" max="13066" width="6.85546875" style="67" customWidth="1"/>
    <col min="13067" max="13067" width="2.140625" style="67" customWidth="1"/>
    <col min="13068" max="13068" width="7.85546875" style="67" customWidth="1"/>
    <col min="13069" max="13069" width="2.140625" style="67" customWidth="1"/>
    <col min="13070" max="13070" width="14.42578125" style="67" bestFit="1" customWidth="1"/>
    <col min="13071" max="13071" width="2.140625" style="67" customWidth="1"/>
    <col min="13072" max="13072" width="10.5703125" style="67" customWidth="1"/>
    <col min="13073" max="13073" width="2.85546875" style="67" customWidth="1"/>
    <col min="13074" max="13074" width="2.140625" style="67" customWidth="1"/>
    <col min="13075" max="13075" width="13.140625" style="67" bestFit="1" customWidth="1"/>
    <col min="13076" max="13076" width="2.140625" style="67" customWidth="1"/>
    <col min="13077" max="13077" width="13.140625" style="67" bestFit="1" customWidth="1"/>
    <col min="13078" max="13078" width="2.140625" style="67" customWidth="1"/>
    <col min="13079" max="13079" width="13.140625" style="67" customWidth="1"/>
    <col min="13080" max="13312" width="8.7109375" style="67"/>
    <col min="13313" max="13313" width="8.140625" style="67" customWidth="1"/>
    <col min="13314" max="13314" width="1.85546875" style="67" customWidth="1"/>
    <col min="13315" max="13315" width="10.5703125" style="67" customWidth="1"/>
    <col min="13316" max="13316" width="2.140625" style="67" customWidth="1"/>
    <col min="13317" max="13317" width="1.85546875" style="67" customWidth="1"/>
    <col min="13318" max="13318" width="14.42578125" style="67" customWidth="1"/>
    <col min="13319" max="13319" width="2.140625" style="67" customWidth="1"/>
    <col min="13320" max="13320" width="5.42578125" style="67" customWidth="1"/>
    <col min="13321" max="13321" width="2.140625" style="67" customWidth="1"/>
    <col min="13322" max="13322" width="6.85546875" style="67" customWidth="1"/>
    <col min="13323" max="13323" width="2.140625" style="67" customWidth="1"/>
    <col min="13324" max="13324" width="7.85546875" style="67" customWidth="1"/>
    <col min="13325" max="13325" width="2.140625" style="67" customWidth="1"/>
    <col min="13326" max="13326" width="14.42578125" style="67" bestFit="1" customWidth="1"/>
    <col min="13327" max="13327" width="2.140625" style="67" customWidth="1"/>
    <col min="13328" max="13328" width="10.5703125" style="67" customWidth="1"/>
    <col min="13329" max="13329" width="2.85546875" style="67" customWidth="1"/>
    <col min="13330" max="13330" width="2.140625" style="67" customWidth="1"/>
    <col min="13331" max="13331" width="13.140625" style="67" bestFit="1" customWidth="1"/>
    <col min="13332" max="13332" width="2.140625" style="67" customWidth="1"/>
    <col min="13333" max="13333" width="13.140625" style="67" bestFit="1" customWidth="1"/>
    <col min="13334" max="13334" width="2.140625" style="67" customWidth="1"/>
    <col min="13335" max="13335" width="13.140625" style="67" customWidth="1"/>
    <col min="13336" max="13568" width="8.7109375" style="67"/>
    <col min="13569" max="13569" width="8.140625" style="67" customWidth="1"/>
    <col min="13570" max="13570" width="1.85546875" style="67" customWidth="1"/>
    <col min="13571" max="13571" width="10.5703125" style="67" customWidth="1"/>
    <col min="13572" max="13572" width="2.140625" style="67" customWidth="1"/>
    <col min="13573" max="13573" width="1.85546875" style="67" customWidth="1"/>
    <col min="13574" max="13574" width="14.42578125" style="67" customWidth="1"/>
    <col min="13575" max="13575" width="2.140625" style="67" customWidth="1"/>
    <col min="13576" max="13576" width="5.42578125" style="67" customWidth="1"/>
    <col min="13577" max="13577" width="2.140625" style="67" customWidth="1"/>
    <col min="13578" max="13578" width="6.85546875" style="67" customWidth="1"/>
    <col min="13579" max="13579" width="2.140625" style="67" customWidth="1"/>
    <col min="13580" max="13580" width="7.85546875" style="67" customWidth="1"/>
    <col min="13581" max="13581" width="2.140625" style="67" customWidth="1"/>
    <col min="13582" max="13582" width="14.42578125" style="67" bestFit="1" customWidth="1"/>
    <col min="13583" max="13583" width="2.140625" style="67" customWidth="1"/>
    <col min="13584" max="13584" width="10.5703125" style="67" customWidth="1"/>
    <col min="13585" max="13585" width="2.85546875" style="67" customWidth="1"/>
    <col min="13586" max="13586" width="2.140625" style="67" customWidth="1"/>
    <col min="13587" max="13587" width="13.140625" style="67" bestFit="1" customWidth="1"/>
    <col min="13588" max="13588" width="2.140625" style="67" customWidth="1"/>
    <col min="13589" max="13589" width="13.140625" style="67" bestFit="1" customWidth="1"/>
    <col min="13590" max="13590" width="2.140625" style="67" customWidth="1"/>
    <col min="13591" max="13591" width="13.140625" style="67" customWidth="1"/>
    <col min="13592" max="13824" width="8.7109375" style="67"/>
    <col min="13825" max="13825" width="8.140625" style="67" customWidth="1"/>
    <col min="13826" max="13826" width="1.85546875" style="67" customWidth="1"/>
    <col min="13827" max="13827" width="10.5703125" style="67" customWidth="1"/>
    <col min="13828" max="13828" width="2.140625" style="67" customWidth="1"/>
    <col min="13829" max="13829" width="1.85546875" style="67" customWidth="1"/>
    <col min="13830" max="13830" width="14.42578125" style="67" customWidth="1"/>
    <col min="13831" max="13831" width="2.140625" style="67" customWidth="1"/>
    <col min="13832" max="13832" width="5.42578125" style="67" customWidth="1"/>
    <col min="13833" max="13833" width="2.140625" style="67" customWidth="1"/>
    <col min="13834" max="13834" width="6.85546875" style="67" customWidth="1"/>
    <col min="13835" max="13835" width="2.140625" style="67" customWidth="1"/>
    <col min="13836" max="13836" width="7.85546875" style="67" customWidth="1"/>
    <col min="13837" max="13837" width="2.140625" style="67" customWidth="1"/>
    <col min="13838" max="13838" width="14.42578125" style="67" bestFit="1" customWidth="1"/>
    <col min="13839" max="13839" width="2.140625" style="67" customWidth="1"/>
    <col min="13840" max="13840" width="10.5703125" style="67" customWidth="1"/>
    <col min="13841" max="13841" width="2.85546875" style="67" customWidth="1"/>
    <col min="13842" max="13842" width="2.140625" style="67" customWidth="1"/>
    <col min="13843" max="13843" width="13.140625" style="67" bestFit="1" customWidth="1"/>
    <col min="13844" max="13844" width="2.140625" style="67" customWidth="1"/>
    <col min="13845" max="13845" width="13.140625" style="67" bestFit="1" customWidth="1"/>
    <col min="13846" max="13846" width="2.140625" style="67" customWidth="1"/>
    <col min="13847" max="13847" width="13.140625" style="67" customWidth="1"/>
    <col min="13848" max="14080" width="8.7109375" style="67"/>
    <col min="14081" max="14081" width="8.140625" style="67" customWidth="1"/>
    <col min="14082" max="14082" width="1.85546875" style="67" customWidth="1"/>
    <col min="14083" max="14083" width="10.5703125" style="67" customWidth="1"/>
    <col min="14084" max="14084" width="2.140625" style="67" customWidth="1"/>
    <col min="14085" max="14085" width="1.85546875" style="67" customWidth="1"/>
    <col min="14086" max="14086" width="14.42578125" style="67" customWidth="1"/>
    <col min="14087" max="14087" width="2.140625" style="67" customWidth="1"/>
    <col min="14088" max="14088" width="5.42578125" style="67" customWidth="1"/>
    <col min="14089" max="14089" width="2.140625" style="67" customWidth="1"/>
    <col min="14090" max="14090" width="6.85546875" style="67" customWidth="1"/>
    <col min="14091" max="14091" width="2.140625" style="67" customWidth="1"/>
    <col min="14092" max="14092" width="7.85546875" style="67" customWidth="1"/>
    <col min="14093" max="14093" width="2.140625" style="67" customWidth="1"/>
    <col min="14094" max="14094" width="14.42578125" style="67" bestFit="1" customWidth="1"/>
    <col min="14095" max="14095" width="2.140625" style="67" customWidth="1"/>
    <col min="14096" max="14096" width="10.5703125" style="67" customWidth="1"/>
    <col min="14097" max="14097" width="2.85546875" style="67" customWidth="1"/>
    <col min="14098" max="14098" width="2.140625" style="67" customWidth="1"/>
    <col min="14099" max="14099" width="13.140625" style="67" bestFit="1" customWidth="1"/>
    <col min="14100" max="14100" width="2.140625" style="67" customWidth="1"/>
    <col min="14101" max="14101" width="13.140625" style="67" bestFit="1" customWidth="1"/>
    <col min="14102" max="14102" width="2.140625" style="67" customWidth="1"/>
    <col min="14103" max="14103" width="13.140625" style="67" customWidth="1"/>
    <col min="14104" max="14336" width="8.7109375" style="67"/>
    <col min="14337" max="14337" width="8.140625" style="67" customWidth="1"/>
    <col min="14338" max="14338" width="1.85546875" style="67" customWidth="1"/>
    <col min="14339" max="14339" width="10.5703125" style="67" customWidth="1"/>
    <col min="14340" max="14340" width="2.140625" style="67" customWidth="1"/>
    <col min="14341" max="14341" width="1.85546875" style="67" customWidth="1"/>
    <col min="14342" max="14342" width="14.42578125" style="67" customWidth="1"/>
    <col min="14343" max="14343" width="2.140625" style="67" customWidth="1"/>
    <col min="14344" max="14344" width="5.42578125" style="67" customWidth="1"/>
    <col min="14345" max="14345" width="2.140625" style="67" customWidth="1"/>
    <col min="14346" max="14346" width="6.85546875" style="67" customWidth="1"/>
    <col min="14347" max="14347" width="2.140625" style="67" customWidth="1"/>
    <col min="14348" max="14348" width="7.85546875" style="67" customWidth="1"/>
    <col min="14349" max="14349" width="2.140625" style="67" customWidth="1"/>
    <col min="14350" max="14350" width="14.42578125" style="67" bestFit="1" customWidth="1"/>
    <col min="14351" max="14351" width="2.140625" style="67" customWidth="1"/>
    <col min="14352" max="14352" width="10.5703125" style="67" customWidth="1"/>
    <col min="14353" max="14353" width="2.85546875" style="67" customWidth="1"/>
    <col min="14354" max="14354" width="2.140625" style="67" customWidth="1"/>
    <col min="14355" max="14355" width="13.140625" style="67" bestFit="1" customWidth="1"/>
    <col min="14356" max="14356" width="2.140625" style="67" customWidth="1"/>
    <col min="14357" max="14357" width="13.140625" style="67" bestFit="1" customWidth="1"/>
    <col min="14358" max="14358" width="2.140625" style="67" customWidth="1"/>
    <col min="14359" max="14359" width="13.140625" style="67" customWidth="1"/>
    <col min="14360" max="14592" width="8.7109375" style="67"/>
    <col min="14593" max="14593" width="8.140625" style="67" customWidth="1"/>
    <col min="14594" max="14594" width="1.85546875" style="67" customWidth="1"/>
    <col min="14595" max="14595" width="10.5703125" style="67" customWidth="1"/>
    <col min="14596" max="14596" width="2.140625" style="67" customWidth="1"/>
    <col min="14597" max="14597" width="1.85546875" style="67" customWidth="1"/>
    <col min="14598" max="14598" width="14.42578125" style="67" customWidth="1"/>
    <col min="14599" max="14599" width="2.140625" style="67" customWidth="1"/>
    <col min="14600" max="14600" width="5.42578125" style="67" customWidth="1"/>
    <col min="14601" max="14601" width="2.140625" style="67" customWidth="1"/>
    <col min="14602" max="14602" width="6.85546875" style="67" customWidth="1"/>
    <col min="14603" max="14603" width="2.140625" style="67" customWidth="1"/>
    <col min="14604" max="14604" width="7.85546875" style="67" customWidth="1"/>
    <col min="14605" max="14605" width="2.140625" style="67" customWidth="1"/>
    <col min="14606" max="14606" width="14.42578125" style="67" bestFit="1" customWidth="1"/>
    <col min="14607" max="14607" width="2.140625" style="67" customWidth="1"/>
    <col min="14608" max="14608" width="10.5703125" style="67" customWidth="1"/>
    <col min="14609" max="14609" width="2.85546875" style="67" customWidth="1"/>
    <col min="14610" max="14610" width="2.140625" style="67" customWidth="1"/>
    <col min="14611" max="14611" width="13.140625" style="67" bestFit="1" customWidth="1"/>
    <col min="14612" max="14612" width="2.140625" style="67" customWidth="1"/>
    <col min="14613" max="14613" width="13.140625" style="67" bestFit="1" customWidth="1"/>
    <col min="14614" max="14614" width="2.140625" style="67" customWidth="1"/>
    <col min="14615" max="14615" width="13.140625" style="67" customWidth="1"/>
    <col min="14616" max="14848" width="8.7109375" style="67"/>
    <col min="14849" max="14849" width="8.140625" style="67" customWidth="1"/>
    <col min="14850" max="14850" width="1.85546875" style="67" customWidth="1"/>
    <col min="14851" max="14851" width="10.5703125" style="67" customWidth="1"/>
    <col min="14852" max="14852" width="2.140625" style="67" customWidth="1"/>
    <col min="14853" max="14853" width="1.85546875" style="67" customWidth="1"/>
    <col min="14854" max="14854" width="14.42578125" style="67" customWidth="1"/>
    <col min="14855" max="14855" width="2.140625" style="67" customWidth="1"/>
    <col min="14856" max="14856" width="5.42578125" style="67" customWidth="1"/>
    <col min="14857" max="14857" width="2.140625" style="67" customWidth="1"/>
    <col min="14858" max="14858" width="6.85546875" style="67" customWidth="1"/>
    <col min="14859" max="14859" width="2.140625" style="67" customWidth="1"/>
    <col min="14860" max="14860" width="7.85546875" style="67" customWidth="1"/>
    <col min="14861" max="14861" width="2.140625" style="67" customWidth="1"/>
    <col min="14862" max="14862" width="14.42578125" style="67" bestFit="1" customWidth="1"/>
    <col min="14863" max="14863" width="2.140625" style="67" customWidth="1"/>
    <col min="14864" max="14864" width="10.5703125" style="67" customWidth="1"/>
    <col min="14865" max="14865" width="2.85546875" style="67" customWidth="1"/>
    <col min="14866" max="14866" width="2.140625" style="67" customWidth="1"/>
    <col min="14867" max="14867" width="13.140625" style="67" bestFit="1" customWidth="1"/>
    <col min="14868" max="14868" width="2.140625" style="67" customWidth="1"/>
    <col min="14869" max="14869" width="13.140625" style="67" bestFit="1" customWidth="1"/>
    <col min="14870" max="14870" width="2.140625" style="67" customWidth="1"/>
    <col min="14871" max="14871" width="13.140625" style="67" customWidth="1"/>
    <col min="14872" max="15104" width="8.7109375" style="67"/>
    <col min="15105" max="15105" width="8.140625" style="67" customWidth="1"/>
    <col min="15106" max="15106" width="1.85546875" style="67" customWidth="1"/>
    <col min="15107" max="15107" width="10.5703125" style="67" customWidth="1"/>
    <col min="15108" max="15108" width="2.140625" style="67" customWidth="1"/>
    <col min="15109" max="15109" width="1.85546875" style="67" customWidth="1"/>
    <col min="15110" max="15110" width="14.42578125" style="67" customWidth="1"/>
    <col min="15111" max="15111" width="2.140625" style="67" customWidth="1"/>
    <col min="15112" max="15112" width="5.42578125" style="67" customWidth="1"/>
    <col min="15113" max="15113" width="2.140625" style="67" customWidth="1"/>
    <col min="15114" max="15114" width="6.85546875" style="67" customWidth="1"/>
    <col min="15115" max="15115" width="2.140625" style="67" customWidth="1"/>
    <col min="15116" max="15116" width="7.85546875" style="67" customWidth="1"/>
    <col min="15117" max="15117" width="2.140625" style="67" customWidth="1"/>
    <col min="15118" max="15118" width="14.42578125" style="67" bestFit="1" customWidth="1"/>
    <col min="15119" max="15119" width="2.140625" style="67" customWidth="1"/>
    <col min="15120" max="15120" width="10.5703125" style="67" customWidth="1"/>
    <col min="15121" max="15121" width="2.85546875" style="67" customWidth="1"/>
    <col min="15122" max="15122" width="2.140625" style="67" customWidth="1"/>
    <col min="15123" max="15123" width="13.140625" style="67" bestFit="1" customWidth="1"/>
    <col min="15124" max="15124" width="2.140625" style="67" customWidth="1"/>
    <col min="15125" max="15125" width="13.140625" style="67" bestFit="1" customWidth="1"/>
    <col min="15126" max="15126" width="2.140625" style="67" customWidth="1"/>
    <col min="15127" max="15127" width="13.140625" style="67" customWidth="1"/>
    <col min="15128" max="15360" width="8.7109375" style="67"/>
    <col min="15361" max="15361" width="8.140625" style="67" customWidth="1"/>
    <col min="15362" max="15362" width="1.85546875" style="67" customWidth="1"/>
    <col min="15363" max="15363" width="10.5703125" style="67" customWidth="1"/>
    <col min="15364" max="15364" width="2.140625" style="67" customWidth="1"/>
    <col min="15365" max="15365" width="1.85546875" style="67" customWidth="1"/>
    <col min="15366" max="15366" width="14.42578125" style="67" customWidth="1"/>
    <col min="15367" max="15367" width="2.140625" style="67" customWidth="1"/>
    <col min="15368" max="15368" width="5.42578125" style="67" customWidth="1"/>
    <col min="15369" max="15369" width="2.140625" style="67" customWidth="1"/>
    <col min="15370" max="15370" width="6.85546875" style="67" customWidth="1"/>
    <col min="15371" max="15371" width="2.140625" style="67" customWidth="1"/>
    <col min="15372" max="15372" width="7.85546875" style="67" customWidth="1"/>
    <col min="15373" max="15373" width="2.140625" style="67" customWidth="1"/>
    <col min="15374" max="15374" width="14.42578125" style="67" bestFit="1" customWidth="1"/>
    <col min="15375" max="15375" width="2.140625" style="67" customWidth="1"/>
    <col min="15376" max="15376" width="10.5703125" style="67" customWidth="1"/>
    <col min="15377" max="15377" width="2.85546875" style="67" customWidth="1"/>
    <col min="15378" max="15378" width="2.140625" style="67" customWidth="1"/>
    <col min="15379" max="15379" width="13.140625" style="67" bestFit="1" customWidth="1"/>
    <col min="15380" max="15380" width="2.140625" style="67" customWidth="1"/>
    <col min="15381" max="15381" width="13.140625" style="67" bestFit="1" customWidth="1"/>
    <col min="15382" max="15382" width="2.140625" style="67" customWidth="1"/>
    <col min="15383" max="15383" width="13.140625" style="67" customWidth="1"/>
    <col min="15384" max="15616" width="8.7109375" style="67"/>
    <col min="15617" max="15617" width="8.140625" style="67" customWidth="1"/>
    <col min="15618" max="15618" width="1.85546875" style="67" customWidth="1"/>
    <col min="15619" max="15619" width="10.5703125" style="67" customWidth="1"/>
    <col min="15620" max="15620" width="2.140625" style="67" customWidth="1"/>
    <col min="15621" max="15621" width="1.85546875" style="67" customWidth="1"/>
    <col min="15622" max="15622" width="14.42578125" style="67" customWidth="1"/>
    <col min="15623" max="15623" width="2.140625" style="67" customWidth="1"/>
    <col min="15624" max="15624" width="5.42578125" style="67" customWidth="1"/>
    <col min="15625" max="15625" width="2.140625" style="67" customWidth="1"/>
    <col min="15626" max="15626" width="6.85546875" style="67" customWidth="1"/>
    <col min="15627" max="15627" width="2.140625" style="67" customWidth="1"/>
    <col min="15628" max="15628" width="7.85546875" style="67" customWidth="1"/>
    <col min="15629" max="15629" width="2.140625" style="67" customWidth="1"/>
    <col min="15630" max="15630" width="14.42578125" style="67" bestFit="1" customWidth="1"/>
    <col min="15631" max="15631" width="2.140625" style="67" customWidth="1"/>
    <col min="15632" max="15632" width="10.5703125" style="67" customWidth="1"/>
    <col min="15633" max="15633" width="2.85546875" style="67" customWidth="1"/>
    <col min="15634" max="15634" width="2.140625" style="67" customWidth="1"/>
    <col min="15635" max="15635" width="13.140625" style="67" bestFit="1" customWidth="1"/>
    <col min="15636" max="15636" width="2.140625" style="67" customWidth="1"/>
    <col min="15637" max="15637" width="13.140625" style="67" bestFit="1" customWidth="1"/>
    <col min="15638" max="15638" width="2.140625" style="67" customWidth="1"/>
    <col min="15639" max="15639" width="13.140625" style="67" customWidth="1"/>
    <col min="15640" max="15872" width="8.7109375" style="67"/>
    <col min="15873" max="15873" width="8.140625" style="67" customWidth="1"/>
    <col min="15874" max="15874" width="1.85546875" style="67" customWidth="1"/>
    <col min="15875" max="15875" width="10.5703125" style="67" customWidth="1"/>
    <col min="15876" max="15876" width="2.140625" style="67" customWidth="1"/>
    <col min="15877" max="15877" width="1.85546875" style="67" customWidth="1"/>
    <col min="15878" max="15878" width="14.42578125" style="67" customWidth="1"/>
    <col min="15879" max="15879" width="2.140625" style="67" customWidth="1"/>
    <col min="15880" max="15880" width="5.42578125" style="67" customWidth="1"/>
    <col min="15881" max="15881" width="2.140625" style="67" customWidth="1"/>
    <col min="15882" max="15882" width="6.85546875" style="67" customWidth="1"/>
    <col min="15883" max="15883" width="2.140625" style="67" customWidth="1"/>
    <col min="15884" max="15884" width="7.85546875" style="67" customWidth="1"/>
    <col min="15885" max="15885" width="2.140625" style="67" customWidth="1"/>
    <col min="15886" max="15886" width="14.42578125" style="67" bestFit="1" customWidth="1"/>
    <col min="15887" max="15887" width="2.140625" style="67" customWidth="1"/>
    <col min="15888" max="15888" width="10.5703125" style="67" customWidth="1"/>
    <col min="15889" max="15889" width="2.85546875" style="67" customWidth="1"/>
    <col min="15890" max="15890" width="2.140625" style="67" customWidth="1"/>
    <col min="15891" max="15891" width="13.140625" style="67" bestFit="1" customWidth="1"/>
    <col min="15892" max="15892" width="2.140625" style="67" customWidth="1"/>
    <col min="15893" max="15893" width="13.140625" style="67" bestFit="1" customWidth="1"/>
    <col min="15894" max="15894" width="2.140625" style="67" customWidth="1"/>
    <col min="15895" max="15895" width="13.140625" style="67" customWidth="1"/>
    <col min="15896" max="16128" width="8.7109375" style="67"/>
    <col min="16129" max="16129" width="8.140625" style="67" customWidth="1"/>
    <col min="16130" max="16130" width="1.85546875" style="67" customWidth="1"/>
    <col min="16131" max="16131" width="10.5703125" style="67" customWidth="1"/>
    <col min="16132" max="16132" width="2.140625" style="67" customWidth="1"/>
    <col min="16133" max="16133" width="1.85546875" style="67" customWidth="1"/>
    <col min="16134" max="16134" width="14.42578125" style="67" customWidth="1"/>
    <col min="16135" max="16135" width="2.140625" style="67" customWidth="1"/>
    <col min="16136" max="16136" width="5.42578125" style="67" customWidth="1"/>
    <col min="16137" max="16137" width="2.140625" style="67" customWidth="1"/>
    <col min="16138" max="16138" width="6.85546875" style="67" customWidth="1"/>
    <col min="16139" max="16139" width="2.140625" style="67" customWidth="1"/>
    <col min="16140" max="16140" width="7.85546875" style="67" customWidth="1"/>
    <col min="16141" max="16141" width="2.140625" style="67" customWidth="1"/>
    <col min="16142" max="16142" width="14.42578125" style="67" bestFit="1" customWidth="1"/>
    <col min="16143" max="16143" width="2.140625" style="67" customWidth="1"/>
    <col min="16144" max="16144" width="10.5703125" style="67" customWidth="1"/>
    <col min="16145" max="16145" width="2.85546875" style="67" customWidth="1"/>
    <col min="16146" max="16146" width="2.140625" style="67" customWidth="1"/>
    <col min="16147" max="16147" width="13.140625" style="67" bestFit="1" customWidth="1"/>
    <col min="16148" max="16148" width="2.140625" style="67" customWidth="1"/>
    <col min="16149" max="16149" width="13.140625" style="67" bestFit="1" customWidth="1"/>
    <col min="16150" max="16150" width="2.140625" style="67" customWidth="1"/>
    <col min="16151" max="16151" width="13.140625" style="67" customWidth="1"/>
    <col min="16152" max="16384" width="8.7109375" style="67"/>
  </cols>
  <sheetData>
    <row r="1" spans="1:24" ht="14.45" customHeight="1">
      <c r="A1" s="49" t="s">
        <v>205</v>
      </c>
      <c r="B1" s="49"/>
      <c r="C1" s="50"/>
      <c r="D1" s="49"/>
      <c r="E1" s="49"/>
      <c r="F1" s="49"/>
      <c r="G1" s="49"/>
      <c r="H1" s="49"/>
      <c r="I1" s="49"/>
      <c r="J1" s="49"/>
      <c r="K1" s="49"/>
      <c r="L1" s="49"/>
      <c r="M1" s="49"/>
      <c r="N1" s="68"/>
      <c r="O1" s="49"/>
      <c r="P1" s="49"/>
      <c r="Q1" s="49"/>
      <c r="R1" s="49"/>
      <c r="S1" s="68"/>
      <c r="T1" s="49"/>
      <c r="U1" s="68"/>
      <c r="V1" s="49"/>
      <c r="W1" s="49"/>
      <c r="X1" s="49"/>
    </row>
    <row r="2" spans="1:24" ht="22.7" customHeight="1">
      <c r="A2" s="51" t="s">
        <v>162</v>
      </c>
      <c r="B2" s="51"/>
      <c r="C2" s="52"/>
      <c r="D2" s="51"/>
      <c r="E2" s="51"/>
      <c r="F2" s="51"/>
      <c r="G2" s="51"/>
      <c r="H2" s="51"/>
      <c r="I2" s="51"/>
      <c r="J2" s="51"/>
      <c r="K2" s="51"/>
      <c r="L2" s="51"/>
      <c r="M2" s="51"/>
      <c r="N2" s="69"/>
      <c r="O2" s="51"/>
      <c r="P2" s="51"/>
      <c r="Q2" s="51"/>
      <c r="R2" s="51"/>
      <c r="S2" s="69"/>
      <c r="T2" s="51"/>
      <c r="U2" s="69"/>
      <c r="V2" s="51"/>
      <c r="W2" s="51"/>
      <c r="X2" s="51"/>
    </row>
    <row r="3" spans="1:24" ht="13.7" customHeight="1">
      <c r="A3" s="53" t="s">
        <v>264</v>
      </c>
      <c r="B3" s="53"/>
      <c r="C3" s="54"/>
      <c r="D3" s="53"/>
      <c r="E3" s="53"/>
      <c r="F3" s="53"/>
      <c r="G3" s="53"/>
      <c r="H3" s="53"/>
      <c r="I3" s="53"/>
      <c r="J3" s="53"/>
      <c r="K3" s="53"/>
      <c r="L3" s="53"/>
      <c r="M3" s="53"/>
      <c r="N3" s="70"/>
      <c r="O3" s="53"/>
      <c r="P3" s="53"/>
      <c r="Q3" s="53"/>
      <c r="R3" s="53"/>
      <c r="S3" s="70"/>
      <c r="T3" s="53"/>
      <c r="U3" s="70"/>
      <c r="V3" s="53"/>
      <c r="W3" s="53"/>
      <c r="X3" s="53"/>
    </row>
    <row r="4" spans="1:24" ht="11.45" customHeight="1">
      <c r="A4" s="55"/>
      <c r="B4" s="55"/>
      <c r="C4" s="56"/>
      <c r="D4" s="55"/>
      <c r="E4" s="55"/>
      <c r="F4" s="55"/>
      <c r="G4" s="55"/>
      <c r="H4" s="55"/>
      <c r="I4" s="55"/>
      <c r="J4" s="55"/>
      <c r="K4" s="55"/>
      <c r="L4" s="55"/>
      <c r="M4" s="55"/>
      <c r="N4" s="71"/>
      <c r="O4" s="55"/>
      <c r="P4" s="55"/>
      <c r="Q4" s="55"/>
      <c r="R4" s="55"/>
      <c r="S4" s="71"/>
      <c r="T4" s="55"/>
      <c r="U4" s="71"/>
      <c r="V4" s="55"/>
      <c r="W4" s="55"/>
      <c r="X4" s="55"/>
    </row>
    <row r="5" spans="1:24" ht="11.45" customHeight="1">
      <c r="C5" s="57" t="s">
        <v>163</v>
      </c>
      <c r="E5" s="58" t="s">
        <v>164</v>
      </c>
      <c r="F5" s="58"/>
      <c r="H5" s="58" t="s">
        <v>165</v>
      </c>
      <c r="I5" s="58"/>
      <c r="J5" s="58"/>
      <c r="L5" s="58" t="s">
        <v>166</v>
      </c>
      <c r="M5" s="58"/>
      <c r="N5" s="75"/>
      <c r="O5" s="58"/>
      <c r="P5" s="58"/>
      <c r="Q5" s="58"/>
      <c r="S5" s="75" t="s">
        <v>167</v>
      </c>
      <c r="U5" s="75" t="s">
        <v>168</v>
      </c>
      <c r="W5" s="58" t="s">
        <v>169</v>
      </c>
    </row>
    <row r="6" spans="1:24" ht="11.45" customHeight="1">
      <c r="B6" s="59" t="s">
        <v>265</v>
      </c>
      <c r="C6" s="60"/>
      <c r="D6" s="59"/>
      <c r="F6" s="59" t="s">
        <v>266</v>
      </c>
      <c r="G6" s="59"/>
      <c r="H6" s="59"/>
      <c r="J6" s="59" t="s">
        <v>170</v>
      </c>
      <c r="K6" s="59"/>
      <c r="L6" s="59"/>
      <c r="N6" s="73">
        <v>0</v>
      </c>
      <c r="P6" s="59" t="s">
        <v>171</v>
      </c>
    </row>
    <row r="7" spans="1:24" ht="11.45" customHeight="1">
      <c r="C7" s="61">
        <v>44773</v>
      </c>
      <c r="E7" s="62" t="s">
        <v>173</v>
      </c>
      <c r="F7" s="62"/>
      <c r="H7" s="62" t="s">
        <v>267</v>
      </c>
      <c r="I7" s="62"/>
      <c r="J7" s="62"/>
      <c r="L7" s="62" t="s">
        <v>175</v>
      </c>
      <c r="M7" s="62"/>
      <c r="N7" s="71"/>
      <c r="O7" s="62"/>
      <c r="P7" s="62"/>
      <c r="Q7" s="62"/>
      <c r="S7" s="71">
        <v>0</v>
      </c>
      <c r="U7" s="71">
        <v>0</v>
      </c>
      <c r="W7" s="55" t="s">
        <v>268</v>
      </c>
    </row>
    <row r="8" spans="1:24" ht="11.45" customHeight="1">
      <c r="C8" s="61">
        <v>44773</v>
      </c>
      <c r="E8" s="62" t="s">
        <v>173</v>
      </c>
      <c r="F8" s="62"/>
      <c r="H8" s="62" t="s">
        <v>267</v>
      </c>
      <c r="I8" s="62"/>
      <c r="J8" s="62"/>
      <c r="L8" s="62" t="s">
        <v>175</v>
      </c>
      <c r="M8" s="62"/>
      <c r="N8" s="71"/>
      <c r="O8" s="62"/>
      <c r="P8" s="62"/>
      <c r="Q8" s="62"/>
      <c r="S8" s="71">
        <v>0</v>
      </c>
      <c r="U8" s="71">
        <v>0</v>
      </c>
      <c r="W8" s="55" t="s">
        <v>268</v>
      </c>
    </row>
    <row r="9" spans="1:24" ht="11.45" customHeight="1">
      <c r="S9" s="77">
        <v>0</v>
      </c>
      <c r="U9" s="77">
        <v>0</v>
      </c>
    </row>
    <row r="10" spans="1:24" ht="11.45" customHeight="1">
      <c r="B10" s="59" t="s">
        <v>269</v>
      </c>
      <c r="C10" s="60"/>
      <c r="D10" s="59"/>
      <c r="F10" s="59" t="s">
        <v>238</v>
      </c>
      <c r="G10" s="59"/>
      <c r="H10" s="59"/>
      <c r="J10" s="59" t="s">
        <v>170</v>
      </c>
      <c r="K10" s="59"/>
      <c r="L10" s="59"/>
      <c r="N10" s="73">
        <v>11871705.68</v>
      </c>
      <c r="P10" s="59" t="s">
        <v>171</v>
      </c>
    </row>
    <row r="11" spans="1:24" ht="11.45" customHeight="1">
      <c r="C11" s="61">
        <v>44773</v>
      </c>
      <c r="E11" s="62" t="s">
        <v>173</v>
      </c>
      <c r="F11" s="62"/>
      <c r="H11" s="62" t="s">
        <v>267</v>
      </c>
      <c r="I11" s="62"/>
      <c r="J11" s="62"/>
      <c r="L11" s="62" t="s">
        <v>175</v>
      </c>
      <c r="M11" s="62"/>
      <c r="N11" s="71"/>
      <c r="O11" s="62"/>
      <c r="P11" s="62"/>
      <c r="Q11" s="62"/>
      <c r="S11" s="71">
        <v>11951513.640000001</v>
      </c>
      <c r="U11" s="71">
        <v>0</v>
      </c>
      <c r="W11" s="55" t="s">
        <v>270</v>
      </c>
    </row>
    <row r="12" spans="1:24" ht="11.45" customHeight="1">
      <c r="C12" s="61">
        <v>44773</v>
      </c>
      <c r="E12" s="62" t="s">
        <v>173</v>
      </c>
      <c r="F12" s="62"/>
      <c r="H12" s="62" t="s">
        <v>267</v>
      </c>
      <c r="I12" s="62"/>
      <c r="J12" s="62"/>
      <c r="L12" s="62" t="s">
        <v>175</v>
      </c>
      <c r="M12" s="62"/>
      <c r="N12" s="71"/>
      <c r="O12" s="62"/>
      <c r="P12" s="62"/>
      <c r="Q12" s="62"/>
      <c r="S12" s="71">
        <v>0</v>
      </c>
      <c r="U12" s="71">
        <v>11871705.68</v>
      </c>
      <c r="W12" s="55" t="s">
        <v>271</v>
      </c>
    </row>
    <row r="13" spans="1:24" ht="11.45" customHeight="1">
      <c r="S13" s="77">
        <v>11951513.640000001</v>
      </c>
      <c r="U13" s="77">
        <v>11871705.68</v>
      </c>
    </row>
    <row r="14" spans="1:24" ht="11.45" customHeight="1">
      <c r="B14" s="59" t="s">
        <v>272</v>
      </c>
      <c r="C14" s="60"/>
      <c r="D14" s="59"/>
      <c r="F14" s="59" t="s">
        <v>239</v>
      </c>
      <c r="G14" s="59"/>
      <c r="H14" s="59"/>
      <c r="J14" s="59" t="s">
        <v>170</v>
      </c>
      <c r="K14" s="59"/>
      <c r="L14" s="59"/>
      <c r="N14" s="73">
        <v>780858.34</v>
      </c>
      <c r="P14" s="59" t="s">
        <v>171</v>
      </c>
    </row>
    <row r="15" spans="1:24" ht="11.45" customHeight="1">
      <c r="C15" s="61">
        <v>44773</v>
      </c>
      <c r="E15" s="62" t="s">
        <v>173</v>
      </c>
      <c r="F15" s="62"/>
      <c r="H15" s="62" t="s">
        <v>267</v>
      </c>
      <c r="I15" s="62"/>
      <c r="J15" s="62"/>
      <c r="L15" s="62" t="s">
        <v>175</v>
      </c>
      <c r="M15" s="62"/>
      <c r="N15" s="71"/>
      <c r="O15" s="62"/>
      <c r="P15" s="62"/>
      <c r="Q15" s="62"/>
      <c r="S15" s="71">
        <v>787293.02</v>
      </c>
      <c r="U15" s="71">
        <v>0</v>
      </c>
      <c r="W15" s="55" t="s">
        <v>273</v>
      </c>
    </row>
    <row r="16" spans="1:24" ht="11.45" customHeight="1">
      <c r="C16" s="61">
        <v>44773</v>
      </c>
      <c r="E16" s="62" t="s">
        <v>173</v>
      </c>
      <c r="F16" s="62"/>
      <c r="H16" s="62" t="s">
        <v>267</v>
      </c>
      <c r="I16" s="62"/>
      <c r="J16" s="62"/>
      <c r="L16" s="62" t="s">
        <v>175</v>
      </c>
      <c r="M16" s="62"/>
      <c r="N16" s="71"/>
      <c r="O16" s="62"/>
      <c r="P16" s="62"/>
      <c r="Q16" s="62"/>
      <c r="S16" s="71">
        <v>0</v>
      </c>
      <c r="U16" s="71">
        <v>780858.34</v>
      </c>
      <c r="W16" s="55" t="s">
        <v>274</v>
      </c>
    </row>
    <row r="17" spans="2:23" ht="11.45" customHeight="1">
      <c r="S17" s="77">
        <v>787293.02</v>
      </c>
      <c r="U17" s="77">
        <v>780858.34</v>
      </c>
    </row>
    <row r="18" spans="2:23" ht="11.45" customHeight="1">
      <c r="B18" s="59" t="s">
        <v>275</v>
      </c>
      <c r="C18" s="60"/>
      <c r="D18" s="59"/>
      <c r="F18" s="59" t="s">
        <v>240</v>
      </c>
      <c r="G18" s="59"/>
      <c r="H18" s="59"/>
      <c r="J18" s="59" t="s">
        <v>170</v>
      </c>
      <c r="K18" s="59"/>
      <c r="L18" s="59"/>
      <c r="N18" s="73">
        <v>5365680886.1300001</v>
      </c>
      <c r="P18" s="59" t="s">
        <v>171</v>
      </c>
    </row>
    <row r="19" spans="2:23" ht="11.45" customHeight="1">
      <c r="C19" s="61">
        <v>44746</v>
      </c>
      <c r="E19" s="62" t="s">
        <v>173</v>
      </c>
      <c r="F19" s="62"/>
      <c r="H19" s="62" t="s">
        <v>276</v>
      </c>
      <c r="I19" s="62"/>
      <c r="J19" s="62"/>
      <c r="L19" s="62" t="s">
        <v>277</v>
      </c>
      <c r="M19" s="62"/>
      <c r="N19" s="71"/>
      <c r="O19" s="62"/>
      <c r="P19" s="62"/>
      <c r="Q19" s="62"/>
      <c r="S19" s="71">
        <v>0</v>
      </c>
      <c r="U19" s="71">
        <v>2900</v>
      </c>
      <c r="W19" s="55" t="s">
        <v>278</v>
      </c>
    </row>
    <row r="20" spans="2:23" ht="11.45" customHeight="1">
      <c r="C20" s="61">
        <v>44746</v>
      </c>
      <c r="E20" s="62" t="s">
        <v>173</v>
      </c>
      <c r="F20" s="62"/>
      <c r="H20" s="62" t="s">
        <v>276</v>
      </c>
      <c r="I20" s="62"/>
      <c r="J20" s="62"/>
      <c r="L20" s="62" t="s">
        <v>277</v>
      </c>
      <c r="M20" s="62"/>
      <c r="N20" s="71"/>
      <c r="O20" s="62"/>
      <c r="P20" s="62"/>
      <c r="Q20" s="62"/>
      <c r="S20" s="71">
        <v>0</v>
      </c>
      <c r="U20" s="71">
        <v>23267379</v>
      </c>
      <c r="W20" s="55" t="s">
        <v>279</v>
      </c>
    </row>
    <row r="21" spans="2:23" ht="11.45" customHeight="1">
      <c r="C21" s="61">
        <v>44746</v>
      </c>
      <c r="E21" s="62" t="s">
        <v>173</v>
      </c>
      <c r="F21" s="62"/>
      <c r="H21" s="62" t="s">
        <v>280</v>
      </c>
      <c r="I21" s="62"/>
      <c r="J21" s="62"/>
      <c r="L21" s="62" t="s">
        <v>281</v>
      </c>
      <c r="M21" s="62"/>
      <c r="N21" s="71"/>
      <c r="O21" s="62"/>
      <c r="P21" s="62"/>
      <c r="Q21" s="62"/>
      <c r="S21" s="71">
        <v>0</v>
      </c>
      <c r="U21" s="71">
        <v>2900</v>
      </c>
      <c r="W21" s="55" t="s">
        <v>282</v>
      </c>
    </row>
    <row r="22" spans="2:23" ht="11.45" customHeight="1">
      <c r="C22" s="61">
        <v>44746</v>
      </c>
      <c r="E22" s="62" t="s">
        <v>173</v>
      </c>
      <c r="F22" s="62"/>
      <c r="H22" s="62" t="s">
        <v>280</v>
      </c>
      <c r="I22" s="62"/>
      <c r="J22" s="62"/>
      <c r="L22" s="62" t="s">
        <v>281</v>
      </c>
      <c r="M22" s="62"/>
      <c r="N22" s="71"/>
      <c r="O22" s="62"/>
      <c r="P22" s="62"/>
      <c r="Q22" s="62"/>
      <c r="S22" s="71">
        <v>0</v>
      </c>
      <c r="U22" s="71">
        <v>2849592</v>
      </c>
      <c r="W22" s="55" t="s">
        <v>283</v>
      </c>
    </row>
    <row r="23" spans="2:23" ht="11.45" customHeight="1">
      <c r="C23" s="61">
        <v>44746</v>
      </c>
      <c r="E23" s="62" t="s">
        <v>173</v>
      </c>
      <c r="F23" s="62"/>
      <c r="H23" s="62" t="s">
        <v>284</v>
      </c>
      <c r="I23" s="62"/>
      <c r="J23" s="62"/>
      <c r="L23" s="62" t="s">
        <v>285</v>
      </c>
      <c r="M23" s="62"/>
      <c r="N23" s="71"/>
      <c r="O23" s="62"/>
      <c r="P23" s="62"/>
      <c r="Q23" s="62"/>
      <c r="S23" s="71">
        <v>0</v>
      </c>
      <c r="U23" s="71">
        <v>2900</v>
      </c>
      <c r="W23" s="55" t="s">
        <v>286</v>
      </c>
    </row>
    <row r="24" spans="2:23" ht="11.45" customHeight="1">
      <c r="C24" s="61">
        <v>44746</v>
      </c>
      <c r="E24" s="62" t="s">
        <v>173</v>
      </c>
      <c r="F24" s="62"/>
      <c r="H24" s="62" t="s">
        <v>284</v>
      </c>
      <c r="I24" s="62"/>
      <c r="J24" s="62"/>
      <c r="L24" s="62" t="s">
        <v>285</v>
      </c>
      <c r="M24" s="62"/>
      <c r="N24" s="71"/>
      <c r="O24" s="62"/>
      <c r="P24" s="62"/>
      <c r="Q24" s="62"/>
      <c r="S24" s="71">
        <v>0</v>
      </c>
      <c r="U24" s="71">
        <v>5985000</v>
      </c>
      <c r="W24" s="55" t="s">
        <v>287</v>
      </c>
    </row>
    <row r="25" spans="2:23" ht="11.45" customHeight="1">
      <c r="C25" s="61">
        <v>44746</v>
      </c>
      <c r="E25" s="62" t="s">
        <v>173</v>
      </c>
      <c r="F25" s="62"/>
      <c r="H25" s="62" t="s">
        <v>288</v>
      </c>
      <c r="I25" s="62"/>
      <c r="J25" s="62"/>
      <c r="L25" s="62" t="s">
        <v>289</v>
      </c>
      <c r="M25" s="62"/>
      <c r="N25" s="71"/>
      <c r="O25" s="62"/>
      <c r="P25" s="62"/>
      <c r="Q25" s="62"/>
      <c r="S25" s="71">
        <v>0</v>
      </c>
      <c r="U25" s="71">
        <v>1503000</v>
      </c>
      <c r="W25" s="55" t="s">
        <v>290</v>
      </c>
    </row>
    <row r="26" spans="2:23" ht="11.45" customHeight="1">
      <c r="C26" s="61">
        <v>44746</v>
      </c>
      <c r="E26" s="62" t="s">
        <v>173</v>
      </c>
      <c r="F26" s="62"/>
      <c r="H26" s="62" t="s">
        <v>291</v>
      </c>
      <c r="I26" s="62"/>
      <c r="J26" s="62"/>
      <c r="L26" s="62" t="s">
        <v>292</v>
      </c>
      <c r="M26" s="62"/>
      <c r="N26" s="71"/>
      <c r="O26" s="62"/>
      <c r="P26" s="62"/>
      <c r="Q26" s="62"/>
      <c r="S26" s="71">
        <v>0</v>
      </c>
      <c r="U26" s="71">
        <v>2900</v>
      </c>
      <c r="W26" s="55" t="s">
        <v>293</v>
      </c>
    </row>
    <row r="27" spans="2:23" ht="11.45" customHeight="1">
      <c r="C27" s="61">
        <v>44746</v>
      </c>
      <c r="E27" s="62" t="s">
        <v>173</v>
      </c>
      <c r="F27" s="62"/>
      <c r="H27" s="62" t="s">
        <v>291</v>
      </c>
      <c r="I27" s="62"/>
      <c r="J27" s="62"/>
      <c r="L27" s="62" t="s">
        <v>292</v>
      </c>
      <c r="M27" s="62"/>
      <c r="N27" s="71"/>
      <c r="O27" s="62"/>
      <c r="P27" s="62"/>
      <c r="Q27" s="62"/>
      <c r="S27" s="71">
        <v>0</v>
      </c>
      <c r="U27" s="71">
        <v>3356500</v>
      </c>
      <c r="W27" s="55" t="s">
        <v>294</v>
      </c>
    </row>
    <row r="28" spans="2:23" ht="11.45" customHeight="1">
      <c r="C28" s="61">
        <v>44747</v>
      </c>
      <c r="E28" s="62" t="s">
        <v>173</v>
      </c>
      <c r="F28" s="62"/>
      <c r="H28" s="62" t="s">
        <v>295</v>
      </c>
      <c r="I28" s="62"/>
      <c r="J28" s="62"/>
      <c r="L28" s="62" t="s">
        <v>296</v>
      </c>
      <c r="M28" s="62"/>
      <c r="N28" s="71"/>
      <c r="O28" s="62"/>
      <c r="P28" s="62"/>
      <c r="Q28" s="62"/>
      <c r="S28" s="71">
        <v>0</v>
      </c>
      <c r="U28" s="71">
        <v>2900</v>
      </c>
      <c r="W28" s="55" t="s">
        <v>297</v>
      </c>
    </row>
    <row r="29" spans="2:23" ht="11.45" customHeight="1">
      <c r="C29" s="61">
        <v>44747</v>
      </c>
      <c r="E29" s="62" t="s">
        <v>173</v>
      </c>
      <c r="F29" s="62"/>
      <c r="H29" s="62" t="s">
        <v>295</v>
      </c>
      <c r="I29" s="62"/>
      <c r="J29" s="62"/>
      <c r="L29" s="62" t="s">
        <v>296</v>
      </c>
      <c r="M29" s="62"/>
      <c r="N29" s="71"/>
      <c r="O29" s="62"/>
      <c r="P29" s="62"/>
      <c r="Q29" s="62"/>
      <c r="S29" s="71">
        <v>0</v>
      </c>
      <c r="U29" s="71">
        <v>19950000</v>
      </c>
      <c r="W29" s="55" t="s">
        <v>298</v>
      </c>
    </row>
    <row r="30" spans="2:23" ht="11.45" customHeight="1">
      <c r="C30" s="61">
        <v>44747</v>
      </c>
      <c r="E30" s="62" t="s">
        <v>173</v>
      </c>
      <c r="F30" s="62"/>
      <c r="H30" s="62" t="s">
        <v>299</v>
      </c>
      <c r="I30" s="62"/>
      <c r="J30" s="62"/>
      <c r="L30" s="62" t="s">
        <v>300</v>
      </c>
      <c r="M30" s="62"/>
      <c r="N30" s="71"/>
      <c r="O30" s="62"/>
      <c r="P30" s="62"/>
      <c r="Q30" s="62"/>
      <c r="S30" s="71">
        <v>0</v>
      </c>
      <c r="U30" s="71">
        <v>2900</v>
      </c>
      <c r="W30" s="55" t="s">
        <v>301</v>
      </c>
    </row>
    <row r="31" spans="2:23" ht="11.45" customHeight="1">
      <c r="C31" s="61">
        <v>44747</v>
      </c>
      <c r="E31" s="62" t="s">
        <v>173</v>
      </c>
      <c r="F31" s="62"/>
      <c r="H31" s="62" t="s">
        <v>299</v>
      </c>
      <c r="I31" s="62"/>
      <c r="J31" s="62"/>
      <c r="L31" s="62" t="s">
        <v>300</v>
      </c>
      <c r="M31" s="62"/>
      <c r="N31" s="71"/>
      <c r="O31" s="62"/>
      <c r="P31" s="62"/>
      <c r="Q31" s="62"/>
      <c r="S31" s="71">
        <v>0</v>
      </c>
      <c r="U31" s="71">
        <v>7065092</v>
      </c>
      <c r="W31" s="55" t="s">
        <v>302</v>
      </c>
    </row>
    <row r="32" spans="2:23" ht="11.45" customHeight="1">
      <c r="C32" s="61">
        <v>44747</v>
      </c>
      <c r="E32" s="62" t="s">
        <v>173</v>
      </c>
      <c r="F32" s="62"/>
      <c r="H32" s="62" t="s">
        <v>303</v>
      </c>
      <c r="I32" s="62"/>
      <c r="J32" s="62"/>
      <c r="L32" s="62" t="s">
        <v>304</v>
      </c>
      <c r="M32" s="62"/>
      <c r="N32" s="71"/>
      <c r="O32" s="62"/>
      <c r="P32" s="62"/>
      <c r="Q32" s="62"/>
      <c r="S32" s="71">
        <v>0</v>
      </c>
      <c r="U32" s="71">
        <v>8421450</v>
      </c>
      <c r="W32" s="55" t="s">
        <v>305</v>
      </c>
    </row>
    <row r="33" spans="1:24" ht="11.45" customHeight="1">
      <c r="C33" s="61">
        <v>44747</v>
      </c>
      <c r="E33" s="62" t="s">
        <v>173</v>
      </c>
      <c r="F33" s="62"/>
      <c r="H33" s="62" t="s">
        <v>306</v>
      </c>
      <c r="I33" s="62"/>
      <c r="J33" s="62"/>
      <c r="L33" s="62" t="s">
        <v>307</v>
      </c>
      <c r="M33" s="62"/>
      <c r="N33" s="71"/>
      <c r="O33" s="62"/>
      <c r="P33" s="62"/>
      <c r="Q33" s="62"/>
      <c r="S33" s="71">
        <v>0</v>
      </c>
      <c r="U33" s="71">
        <v>2900</v>
      </c>
      <c r="W33" s="55" t="s">
        <v>308</v>
      </c>
    </row>
    <row r="34" spans="1:24" ht="11.45" customHeight="1">
      <c r="C34" s="61">
        <v>44747</v>
      </c>
      <c r="E34" s="62" t="s">
        <v>173</v>
      </c>
      <c r="F34" s="62"/>
      <c r="H34" s="62" t="s">
        <v>306</v>
      </c>
      <c r="I34" s="62"/>
      <c r="J34" s="62"/>
      <c r="L34" s="62" t="s">
        <v>307</v>
      </c>
      <c r="M34" s="62"/>
      <c r="N34" s="71"/>
      <c r="O34" s="62"/>
      <c r="P34" s="62"/>
      <c r="Q34" s="62"/>
      <c r="S34" s="71">
        <v>0</v>
      </c>
      <c r="U34" s="71">
        <v>7742650</v>
      </c>
      <c r="W34" s="55" t="s">
        <v>309</v>
      </c>
    </row>
    <row r="35" spans="1:24" ht="11.45" customHeight="1">
      <c r="C35" s="61">
        <v>44747</v>
      </c>
      <c r="E35" s="62" t="s">
        <v>173</v>
      </c>
      <c r="F35" s="62"/>
      <c r="H35" s="62" t="s">
        <v>303</v>
      </c>
      <c r="I35" s="62"/>
      <c r="J35" s="62"/>
      <c r="L35" s="62" t="s">
        <v>304</v>
      </c>
      <c r="M35" s="62"/>
      <c r="N35" s="71"/>
      <c r="O35" s="62"/>
      <c r="P35" s="62"/>
      <c r="Q35" s="62"/>
      <c r="S35" s="71">
        <v>0</v>
      </c>
      <c r="U35" s="71">
        <v>2900</v>
      </c>
      <c r="W35" s="55" t="s">
        <v>310</v>
      </c>
    </row>
    <row r="36" spans="1:24" ht="11.45" customHeight="1">
      <c r="C36" s="61">
        <v>44747</v>
      </c>
      <c r="E36" s="62" t="s">
        <v>173</v>
      </c>
      <c r="F36" s="62"/>
      <c r="H36" s="62" t="s">
        <v>311</v>
      </c>
      <c r="I36" s="62"/>
      <c r="J36" s="62"/>
      <c r="L36" s="62" t="s">
        <v>312</v>
      </c>
      <c r="M36" s="62"/>
      <c r="N36" s="71"/>
      <c r="O36" s="62"/>
      <c r="P36" s="62"/>
      <c r="Q36" s="62"/>
      <c r="S36" s="71">
        <v>0</v>
      </c>
      <c r="U36" s="71">
        <v>2900</v>
      </c>
      <c r="W36" s="55" t="s">
        <v>313</v>
      </c>
    </row>
    <row r="37" spans="1:24" ht="11.45" customHeight="1">
      <c r="C37" s="61">
        <v>44747</v>
      </c>
      <c r="E37" s="62" t="s">
        <v>173</v>
      </c>
      <c r="F37" s="62"/>
      <c r="H37" s="62" t="s">
        <v>311</v>
      </c>
      <c r="I37" s="62"/>
      <c r="J37" s="62"/>
      <c r="L37" s="62" t="s">
        <v>312</v>
      </c>
      <c r="M37" s="62"/>
      <c r="N37" s="71"/>
      <c r="O37" s="62"/>
      <c r="P37" s="62"/>
      <c r="Q37" s="62"/>
      <c r="S37" s="71">
        <v>0</v>
      </c>
      <c r="U37" s="71">
        <v>12911425</v>
      </c>
      <c r="W37" s="55" t="s">
        <v>314</v>
      </c>
    </row>
    <row r="38" spans="1:24" ht="11.45" customHeight="1">
      <c r="C38" s="61">
        <v>44747</v>
      </c>
      <c r="E38" s="62" t="s">
        <v>173</v>
      </c>
      <c r="F38" s="62"/>
      <c r="H38" s="62" t="s">
        <v>315</v>
      </c>
      <c r="I38" s="62"/>
      <c r="J38" s="62"/>
      <c r="L38" s="62" t="s">
        <v>316</v>
      </c>
      <c r="M38" s="62"/>
      <c r="N38" s="71"/>
      <c r="O38" s="62"/>
      <c r="P38" s="62"/>
      <c r="Q38" s="62"/>
      <c r="S38" s="71">
        <v>0</v>
      </c>
      <c r="U38" s="71">
        <v>2900</v>
      </c>
      <c r="W38" s="55" t="s">
        <v>317</v>
      </c>
    </row>
    <row r="39" spans="1:24" ht="11.45" customHeight="1">
      <c r="C39" s="61">
        <v>44747</v>
      </c>
      <c r="E39" s="62" t="s">
        <v>173</v>
      </c>
      <c r="F39" s="62"/>
      <c r="H39" s="62" t="s">
        <v>315</v>
      </c>
      <c r="I39" s="62"/>
      <c r="J39" s="62"/>
      <c r="L39" s="62" t="s">
        <v>316</v>
      </c>
      <c r="M39" s="62"/>
      <c r="N39" s="71"/>
      <c r="O39" s="62"/>
      <c r="P39" s="62"/>
      <c r="Q39" s="62"/>
      <c r="S39" s="71">
        <v>0</v>
      </c>
      <c r="U39" s="71">
        <v>8624648</v>
      </c>
      <c r="W39" s="55" t="s">
        <v>318</v>
      </c>
    </row>
    <row r="40" spans="1:24" ht="11.45" customHeight="1">
      <c r="C40" s="61">
        <v>44747</v>
      </c>
      <c r="E40" s="62" t="s">
        <v>173</v>
      </c>
      <c r="F40" s="62"/>
      <c r="H40" s="62" t="s">
        <v>319</v>
      </c>
      <c r="I40" s="62"/>
      <c r="J40" s="62"/>
      <c r="L40" s="62" t="s">
        <v>320</v>
      </c>
      <c r="M40" s="62"/>
      <c r="N40" s="71"/>
      <c r="O40" s="62"/>
      <c r="P40" s="62"/>
      <c r="Q40" s="62"/>
      <c r="S40" s="71">
        <v>0</v>
      </c>
      <c r="U40" s="71">
        <v>2900</v>
      </c>
      <c r="W40" s="55" t="s">
        <v>321</v>
      </c>
    </row>
    <row r="41" spans="1:24" ht="11.45" customHeight="1">
      <c r="C41" s="61">
        <v>44747</v>
      </c>
      <c r="E41" s="62" t="s">
        <v>173</v>
      </c>
      <c r="F41" s="62"/>
      <c r="H41" s="62" t="s">
        <v>319</v>
      </c>
      <c r="I41" s="62"/>
      <c r="J41" s="62"/>
      <c r="L41" s="62" t="s">
        <v>320</v>
      </c>
      <c r="M41" s="62"/>
      <c r="N41" s="71"/>
      <c r="O41" s="62"/>
      <c r="P41" s="62"/>
      <c r="Q41" s="62"/>
      <c r="S41" s="71">
        <v>0</v>
      </c>
      <c r="U41" s="71">
        <v>10303421</v>
      </c>
      <c r="W41" s="55" t="s">
        <v>322</v>
      </c>
    </row>
    <row r="42" spans="1:24" ht="11.45" customHeight="1">
      <c r="C42" s="61">
        <v>44747</v>
      </c>
      <c r="E42" s="62" t="s">
        <v>173</v>
      </c>
      <c r="F42" s="62"/>
      <c r="H42" s="62" t="s">
        <v>323</v>
      </c>
      <c r="I42" s="62"/>
      <c r="J42" s="62"/>
      <c r="L42" s="62" t="s">
        <v>324</v>
      </c>
      <c r="M42" s="62"/>
      <c r="N42" s="71"/>
      <c r="O42" s="62"/>
      <c r="P42" s="62"/>
      <c r="Q42" s="62"/>
      <c r="S42" s="71">
        <v>0</v>
      </c>
      <c r="U42" s="71">
        <v>2900</v>
      </c>
      <c r="W42" s="55" t="s">
        <v>325</v>
      </c>
    </row>
    <row r="43" spans="1:24" ht="15.95" customHeight="1">
      <c r="C43" s="61">
        <v>44747</v>
      </c>
      <c r="E43" s="62" t="s">
        <v>173</v>
      </c>
      <c r="F43" s="62"/>
      <c r="H43" s="62" t="s">
        <v>323</v>
      </c>
      <c r="I43" s="62"/>
      <c r="J43" s="62"/>
      <c r="L43" s="62" t="s">
        <v>324</v>
      </c>
      <c r="M43" s="62"/>
      <c r="N43" s="71"/>
      <c r="O43" s="62"/>
      <c r="P43" s="62"/>
      <c r="Q43" s="62"/>
      <c r="S43" s="71">
        <v>0</v>
      </c>
      <c r="U43" s="71">
        <v>7380586</v>
      </c>
      <c r="W43" s="55" t="s">
        <v>326</v>
      </c>
    </row>
    <row r="44" spans="1:24" ht="11.45" customHeight="1">
      <c r="A44" s="78" t="s">
        <v>200</v>
      </c>
      <c r="B44" s="78"/>
      <c r="C44" s="79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4"/>
      <c r="O44" s="78"/>
      <c r="P44" s="78"/>
      <c r="Q44" s="78"/>
      <c r="R44" s="78"/>
      <c r="S44" s="74"/>
      <c r="T44" s="78"/>
      <c r="U44" s="74"/>
      <c r="V44" s="78"/>
      <c r="W44" s="78"/>
      <c r="X44" s="78"/>
    </row>
    <row r="45" spans="1:24" ht="11.45" customHeight="1">
      <c r="A45" s="80" t="s">
        <v>237</v>
      </c>
      <c r="B45" s="80"/>
      <c r="C45" s="81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74"/>
      <c r="O45" s="80"/>
      <c r="P45" s="80"/>
      <c r="Q45" s="80"/>
      <c r="R45" s="80"/>
      <c r="S45" s="74"/>
      <c r="T45" s="80"/>
      <c r="U45" s="74"/>
      <c r="V45" s="80"/>
      <c r="W45" s="80"/>
      <c r="X45" s="80"/>
    </row>
    <row r="46" spans="1:24" ht="11.45" customHeight="1">
      <c r="A46" s="82" t="s">
        <v>327</v>
      </c>
      <c r="B46" s="82"/>
      <c r="C46" s="83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74"/>
      <c r="O46" s="82"/>
      <c r="P46" s="82"/>
      <c r="Q46" s="82"/>
      <c r="R46" s="82"/>
      <c r="S46" s="74"/>
      <c r="T46" s="82"/>
      <c r="U46" s="74"/>
      <c r="V46" s="82"/>
      <c r="W46" s="82"/>
      <c r="X46" s="82"/>
    </row>
    <row r="47" spans="1:24" ht="7.7" customHeight="1"/>
    <row r="48" spans="1:24" ht="14.45" customHeight="1">
      <c r="A48" s="49" t="s">
        <v>205</v>
      </c>
      <c r="B48" s="49"/>
      <c r="C48" s="50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68"/>
      <c r="O48" s="49"/>
      <c r="P48" s="49"/>
      <c r="Q48" s="49"/>
      <c r="R48" s="49"/>
      <c r="S48" s="68"/>
      <c r="T48" s="49"/>
      <c r="U48" s="68"/>
      <c r="V48" s="49"/>
      <c r="W48" s="49"/>
      <c r="X48" s="49"/>
    </row>
    <row r="49" spans="1:24" ht="22.7" customHeight="1">
      <c r="A49" s="51" t="s">
        <v>162</v>
      </c>
      <c r="B49" s="51"/>
      <c r="C49" s="52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69"/>
      <c r="O49" s="51"/>
      <c r="P49" s="51"/>
      <c r="Q49" s="51"/>
      <c r="R49" s="51"/>
      <c r="S49" s="69"/>
      <c r="T49" s="51"/>
      <c r="U49" s="69"/>
      <c r="V49" s="51"/>
      <c r="W49" s="51"/>
      <c r="X49" s="51"/>
    </row>
    <row r="50" spans="1:24" ht="13.7" customHeight="1">
      <c r="A50" s="53" t="s">
        <v>264</v>
      </c>
      <c r="B50" s="53"/>
      <c r="C50" s="54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70"/>
      <c r="O50" s="53"/>
      <c r="P50" s="53"/>
      <c r="Q50" s="53"/>
      <c r="R50" s="53"/>
      <c r="S50" s="70"/>
      <c r="T50" s="53"/>
      <c r="U50" s="70"/>
      <c r="V50" s="53"/>
      <c r="W50" s="53"/>
      <c r="X50" s="53"/>
    </row>
    <row r="51" spans="1:24" ht="11.45" customHeight="1">
      <c r="A51" s="55"/>
      <c r="B51" s="55"/>
      <c r="C51" s="56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71"/>
      <c r="O51" s="55"/>
      <c r="P51" s="55"/>
      <c r="Q51" s="55"/>
      <c r="R51" s="55"/>
      <c r="S51" s="71"/>
      <c r="T51" s="55"/>
      <c r="U51" s="71"/>
      <c r="V51" s="55"/>
      <c r="W51" s="55"/>
      <c r="X51" s="55"/>
    </row>
    <row r="52" spans="1:24" ht="11.45" customHeight="1">
      <c r="C52" s="57" t="s">
        <v>163</v>
      </c>
      <c r="E52" s="58" t="s">
        <v>164</v>
      </c>
      <c r="F52" s="58"/>
      <c r="H52" s="58" t="s">
        <v>165</v>
      </c>
      <c r="I52" s="58"/>
      <c r="J52" s="58"/>
      <c r="L52" s="58" t="s">
        <v>166</v>
      </c>
      <c r="M52" s="58"/>
      <c r="N52" s="75"/>
      <c r="O52" s="58"/>
      <c r="P52" s="58"/>
      <c r="Q52" s="58"/>
      <c r="S52" s="75" t="s">
        <v>167</v>
      </c>
      <c r="U52" s="75" t="s">
        <v>168</v>
      </c>
      <c r="W52" s="58" t="s">
        <v>169</v>
      </c>
    </row>
    <row r="53" spans="1:24" ht="11.45" customHeight="1">
      <c r="C53" s="61">
        <v>44748</v>
      </c>
      <c r="E53" s="62" t="s">
        <v>173</v>
      </c>
      <c r="F53" s="62"/>
      <c r="H53" s="62" t="s">
        <v>328</v>
      </c>
      <c r="I53" s="62"/>
      <c r="J53" s="62"/>
      <c r="L53" s="62" t="s">
        <v>329</v>
      </c>
      <c r="M53" s="62"/>
      <c r="N53" s="71"/>
      <c r="O53" s="62"/>
      <c r="P53" s="62"/>
      <c r="Q53" s="62"/>
      <c r="S53" s="71">
        <v>0</v>
      </c>
      <c r="U53" s="71">
        <v>2900</v>
      </c>
      <c r="W53" s="55" t="s">
        <v>330</v>
      </c>
    </row>
    <row r="54" spans="1:24" ht="11.45" customHeight="1">
      <c r="C54" s="61">
        <v>44748</v>
      </c>
      <c r="E54" s="62" t="s">
        <v>173</v>
      </c>
      <c r="F54" s="62"/>
      <c r="H54" s="62" t="s">
        <v>328</v>
      </c>
      <c r="I54" s="62"/>
      <c r="J54" s="62"/>
      <c r="L54" s="62" t="s">
        <v>329</v>
      </c>
      <c r="M54" s="62"/>
      <c r="N54" s="71"/>
      <c r="O54" s="62"/>
      <c r="P54" s="62"/>
      <c r="Q54" s="62"/>
      <c r="S54" s="71">
        <v>0</v>
      </c>
      <c r="U54" s="71">
        <v>8817401</v>
      </c>
      <c r="W54" s="55" t="s">
        <v>331</v>
      </c>
    </row>
    <row r="55" spans="1:24" ht="11.45" customHeight="1">
      <c r="C55" s="61">
        <v>44748</v>
      </c>
      <c r="E55" s="62" t="s">
        <v>173</v>
      </c>
      <c r="F55" s="62"/>
      <c r="H55" s="62" t="s">
        <v>332</v>
      </c>
      <c r="I55" s="62"/>
      <c r="J55" s="62"/>
      <c r="L55" s="62" t="s">
        <v>333</v>
      </c>
      <c r="M55" s="62"/>
      <c r="N55" s="71"/>
      <c r="O55" s="62"/>
      <c r="P55" s="62"/>
      <c r="Q55" s="62"/>
      <c r="S55" s="71">
        <v>0</v>
      </c>
      <c r="U55" s="71">
        <v>27070000</v>
      </c>
      <c r="W55" s="55" t="s">
        <v>334</v>
      </c>
    </row>
    <row r="56" spans="1:24" ht="11.45" customHeight="1">
      <c r="C56" s="61">
        <v>44748</v>
      </c>
      <c r="E56" s="62" t="s">
        <v>173</v>
      </c>
      <c r="F56" s="62"/>
      <c r="H56" s="62" t="s">
        <v>335</v>
      </c>
      <c r="I56" s="62"/>
      <c r="J56" s="62"/>
      <c r="L56" s="62" t="s">
        <v>336</v>
      </c>
      <c r="M56" s="62"/>
      <c r="N56" s="71"/>
      <c r="O56" s="62"/>
      <c r="P56" s="62"/>
      <c r="Q56" s="62"/>
      <c r="S56" s="71">
        <v>0</v>
      </c>
      <c r="U56" s="71">
        <v>44416000</v>
      </c>
      <c r="W56" s="55" t="s">
        <v>337</v>
      </c>
    </row>
    <row r="57" spans="1:24" ht="11.45" customHeight="1">
      <c r="C57" s="61">
        <v>44748</v>
      </c>
      <c r="E57" s="62" t="s">
        <v>173</v>
      </c>
      <c r="F57" s="62"/>
      <c r="H57" s="62" t="s">
        <v>338</v>
      </c>
      <c r="I57" s="62"/>
      <c r="J57" s="62"/>
      <c r="L57" s="62" t="s">
        <v>339</v>
      </c>
      <c r="M57" s="62"/>
      <c r="N57" s="71"/>
      <c r="O57" s="62"/>
      <c r="P57" s="62"/>
      <c r="Q57" s="62"/>
      <c r="S57" s="71">
        <v>0</v>
      </c>
      <c r="U57" s="71">
        <v>4350000</v>
      </c>
      <c r="W57" s="55" t="s">
        <v>340</v>
      </c>
    </row>
    <row r="58" spans="1:24" ht="11.45" customHeight="1">
      <c r="C58" s="61">
        <v>44750</v>
      </c>
      <c r="E58" s="62" t="s">
        <v>173</v>
      </c>
      <c r="F58" s="62"/>
      <c r="H58" s="62" t="s">
        <v>341</v>
      </c>
      <c r="I58" s="62"/>
      <c r="J58" s="62"/>
      <c r="L58" s="62" t="s">
        <v>342</v>
      </c>
      <c r="M58" s="62"/>
      <c r="N58" s="71"/>
      <c r="O58" s="62"/>
      <c r="P58" s="62"/>
      <c r="Q58" s="62"/>
      <c r="S58" s="71">
        <v>0</v>
      </c>
      <c r="U58" s="71">
        <v>4604500</v>
      </c>
      <c r="W58" s="55" t="s">
        <v>343</v>
      </c>
    </row>
    <row r="59" spans="1:24" ht="11.45" customHeight="1">
      <c r="C59" s="61">
        <v>44750</v>
      </c>
      <c r="E59" s="62" t="s">
        <v>173</v>
      </c>
      <c r="F59" s="62"/>
      <c r="H59" s="62" t="s">
        <v>341</v>
      </c>
      <c r="I59" s="62"/>
      <c r="J59" s="62"/>
      <c r="L59" s="62" t="s">
        <v>342</v>
      </c>
      <c r="M59" s="62"/>
      <c r="N59" s="71"/>
      <c r="O59" s="62"/>
      <c r="P59" s="62"/>
      <c r="Q59" s="62"/>
      <c r="S59" s="71">
        <v>0</v>
      </c>
      <c r="U59" s="71">
        <v>2900</v>
      </c>
      <c r="W59" s="55" t="s">
        <v>344</v>
      </c>
    </row>
    <row r="60" spans="1:24" ht="11.45" customHeight="1">
      <c r="C60" s="61">
        <v>44754</v>
      </c>
      <c r="E60" s="62" t="s">
        <v>174</v>
      </c>
      <c r="F60" s="62"/>
      <c r="H60" s="62">
        <v>2207</v>
      </c>
      <c r="I60" s="62"/>
      <c r="J60" s="62"/>
      <c r="L60" s="62" t="s">
        <v>345</v>
      </c>
      <c r="M60" s="62"/>
      <c r="N60" s="71"/>
      <c r="O60" s="62"/>
      <c r="P60" s="62"/>
      <c r="Q60" s="62"/>
      <c r="S60" s="71">
        <v>189216000</v>
      </c>
      <c r="U60" s="71">
        <v>0</v>
      </c>
      <c r="W60" s="55" t="s">
        <v>346</v>
      </c>
    </row>
    <row r="61" spans="1:24" ht="11.45" customHeight="1">
      <c r="C61" s="61">
        <v>44755</v>
      </c>
      <c r="E61" s="62" t="s">
        <v>172</v>
      </c>
      <c r="F61" s="62"/>
      <c r="H61" s="62">
        <v>3899</v>
      </c>
      <c r="I61" s="62"/>
      <c r="J61" s="62"/>
      <c r="L61" s="62" t="s">
        <v>347</v>
      </c>
      <c r="M61" s="62"/>
      <c r="N61" s="71"/>
      <c r="O61" s="62"/>
      <c r="P61" s="62"/>
      <c r="Q61" s="62"/>
      <c r="S61" s="71">
        <v>0</v>
      </c>
      <c r="U61" s="71">
        <v>881062500</v>
      </c>
      <c r="W61" s="55" t="s">
        <v>348</v>
      </c>
    </row>
    <row r="62" spans="1:24" ht="11.45" customHeight="1">
      <c r="C62" s="61">
        <v>44755</v>
      </c>
      <c r="E62" s="62" t="s">
        <v>173</v>
      </c>
      <c r="F62" s="62"/>
      <c r="H62" s="62" t="s">
        <v>349</v>
      </c>
      <c r="I62" s="62"/>
      <c r="J62" s="62"/>
      <c r="L62" s="62" t="s">
        <v>350</v>
      </c>
      <c r="M62" s="62"/>
      <c r="N62" s="71"/>
      <c r="O62" s="62"/>
      <c r="P62" s="62"/>
      <c r="Q62" s="62"/>
      <c r="S62" s="71">
        <v>0</v>
      </c>
      <c r="U62" s="71">
        <v>2900</v>
      </c>
      <c r="W62" s="55" t="s">
        <v>351</v>
      </c>
    </row>
    <row r="63" spans="1:24" ht="11.45" customHeight="1">
      <c r="C63" s="61">
        <v>44755</v>
      </c>
      <c r="E63" s="62" t="s">
        <v>173</v>
      </c>
      <c r="F63" s="62"/>
      <c r="H63" s="62" t="s">
        <v>349</v>
      </c>
      <c r="I63" s="62"/>
      <c r="J63" s="62"/>
      <c r="L63" s="62" t="s">
        <v>350</v>
      </c>
      <c r="M63" s="62"/>
      <c r="N63" s="71"/>
      <c r="O63" s="62"/>
      <c r="P63" s="62"/>
      <c r="Q63" s="62"/>
      <c r="S63" s="71">
        <v>0</v>
      </c>
      <c r="U63" s="71">
        <v>2725000</v>
      </c>
      <c r="W63" s="55" t="s">
        <v>352</v>
      </c>
    </row>
    <row r="64" spans="1:24" ht="11.45" customHeight="1">
      <c r="C64" s="61">
        <v>44755</v>
      </c>
      <c r="E64" s="62" t="s">
        <v>173</v>
      </c>
      <c r="F64" s="62"/>
      <c r="H64" s="62" t="s">
        <v>353</v>
      </c>
      <c r="I64" s="62"/>
      <c r="J64" s="62"/>
      <c r="L64" s="62" t="s">
        <v>354</v>
      </c>
      <c r="M64" s="62"/>
      <c r="N64" s="71"/>
      <c r="O64" s="62"/>
      <c r="P64" s="62"/>
      <c r="Q64" s="62"/>
      <c r="S64" s="71">
        <v>0</v>
      </c>
      <c r="U64" s="71">
        <v>2900</v>
      </c>
      <c r="W64" s="55" t="s">
        <v>355</v>
      </c>
    </row>
    <row r="65" spans="3:23" ht="11.45" customHeight="1">
      <c r="C65" s="61">
        <v>44755</v>
      </c>
      <c r="E65" s="62" t="s">
        <v>173</v>
      </c>
      <c r="F65" s="62"/>
      <c r="H65" s="62" t="s">
        <v>353</v>
      </c>
      <c r="I65" s="62"/>
      <c r="J65" s="62"/>
      <c r="L65" s="62" t="s">
        <v>354</v>
      </c>
      <c r="M65" s="62"/>
      <c r="N65" s="71"/>
      <c r="O65" s="62"/>
      <c r="P65" s="62"/>
      <c r="Q65" s="62"/>
      <c r="S65" s="71">
        <v>0</v>
      </c>
      <c r="U65" s="71">
        <v>5450000</v>
      </c>
      <c r="W65" s="55" t="s">
        <v>356</v>
      </c>
    </row>
    <row r="66" spans="3:23" ht="11.45" customHeight="1">
      <c r="C66" s="61">
        <v>44755</v>
      </c>
      <c r="E66" s="62" t="s">
        <v>173</v>
      </c>
      <c r="F66" s="62"/>
      <c r="H66" s="62" t="s">
        <v>357</v>
      </c>
      <c r="I66" s="62"/>
      <c r="J66" s="62"/>
      <c r="L66" s="62" t="s">
        <v>358</v>
      </c>
      <c r="M66" s="62"/>
      <c r="N66" s="71"/>
      <c r="O66" s="62"/>
      <c r="P66" s="62"/>
      <c r="Q66" s="62"/>
      <c r="S66" s="71">
        <v>0</v>
      </c>
      <c r="U66" s="71">
        <v>2900</v>
      </c>
      <c r="W66" s="55" t="s">
        <v>359</v>
      </c>
    </row>
    <row r="67" spans="3:23" ht="11.45" customHeight="1">
      <c r="C67" s="61">
        <v>44755</v>
      </c>
      <c r="E67" s="62" t="s">
        <v>173</v>
      </c>
      <c r="F67" s="62"/>
      <c r="H67" s="62" t="s">
        <v>357</v>
      </c>
      <c r="I67" s="62"/>
      <c r="J67" s="62"/>
      <c r="L67" s="62" t="s">
        <v>358</v>
      </c>
      <c r="M67" s="62"/>
      <c r="N67" s="71"/>
      <c r="O67" s="62"/>
      <c r="P67" s="62"/>
      <c r="Q67" s="62"/>
      <c r="S67" s="71">
        <v>0</v>
      </c>
      <c r="U67" s="71">
        <v>1717392</v>
      </c>
      <c r="W67" s="55" t="s">
        <v>360</v>
      </c>
    </row>
    <row r="68" spans="3:23" ht="11.45" customHeight="1">
      <c r="C68" s="61">
        <v>44755</v>
      </c>
      <c r="E68" s="62" t="s">
        <v>173</v>
      </c>
      <c r="F68" s="62"/>
      <c r="H68" s="62" t="s">
        <v>361</v>
      </c>
      <c r="I68" s="62"/>
      <c r="J68" s="62"/>
      <c r="L68" s="62" t="s">
        <v>362</v>
      </c>
      <c r="M68" s="62"/>
      <c r="N68" s="71"/>
      <c r="O68" s="62"/>
      <c r="P68" s="62"/>
      <c r="Q68" s="62"/>
      <c r="S68" s="71">
        <v>0</v>
      </c>
      <c r="U68" s="71">
        <v>2900</v>
      </c>
      <c r="W68" s="55" t="s">
        <v>363</v>
      </c>
    </row>
    <row r="69" spans="3:23" ht="11.45" customHeight="1">
      <c r="C69" s="61">
        <v>44755</v>
      </c>
      <c r="E69" s="62" t="s">
        <v>173</v>
      </c>
      <c r="F69" s="62"/>
      <c r="H69" s="62" t="s">
        <v>361</v>
      </c>
      <c r="I69" s="62"/>
      <c r="J69" s="62"/>
      <c r="L69" s="62" t="s">
        <v>362</v>
      </c>
      <c r="M69" s="62"/>
      <c r="N69" s="71"/>
      <c r="O69" s="62"/>
      <c r="P69" s="62"/>
      <c r="Q69" s="62"/>
      <c r="S69" s="71">
        <v>0</v>
      </c>
      <c r="U69" s="71">
        <v>10186470</v>
      </c>
      <c r="W69" s="55" t="s">
        <v>364</v>
      </c>
    </row>
    <row r="70" spans="3:23" ht="11.45" customHeight="1">
      <c r="C70" s="61">
        <v>44755</v>
      </c>
      <c r="E70" s="62" t="s">
        <v>173</v>
      </c>
      <c r="F70" s="62"/>
      <c r="H70" s="62" t="s">
        <v>365</v>
      </c>
      <c r="I70" s="62"/>
      <c r="J70" s="62"/>
      <c r="L70" s="62" t="s">
        <v>366</v>
      </c>
      <c r="M70" s="62"/>
      <c r="N70" s="71"/>
      <c r="O70" s="62"/>
      <c r="P70" s="62"/>
      <c r="Q70" s="62"/>
      <c r="S70" s="71">
        <v>0</v>
      </c>
      <c r="U70" s="71">
        <v>2900</v>
      </c>
      <c r="W70" s="55" t="s">
        <v>367</v>
      </c>
    </row>
    <row r="71" spans="3:23" ht="11.45" customHeight="1">
      <c r="C71" s="61">
        <v>44755</v>
      </c>
      <c r="E71" s="62" t="s">
        <v>173</v>
      </c>
      <c r="F71" s="62"/>
      <c r="H71" s="62" t="s">
        <v>365</v>
      </c>
      <c r="I71" s="62"/>
      <c r="J71" s="62"/>
      <c r="L71" s="62" t="s">
        <v>366</v>
      </c>
      <c r="M71" s="62"/>
      <c r="N71" s="71"/>
      <c r="O71" s="62"/>
      <c r="P71" s="62"/>
      <c r="Q71" s="62"/>
      <c r="S71" s="71">
        <v>0</v>
      </c>
      <c r="U71" s="71">
        <v>13320278</v>
      </c>
      <c r="W71" s="55" t="s">
        <v>368</v>
      </c>
    </row>
    <row r="72" spans="3:23" ht="11.45" customHeight="1">
      <c r="C72" s="61">
        <v>44755</v>
      </c>
      <c r="E72" s="62" t="s">
        <v>173</v>
      </c>
      <c r="F72" s="62"/>
      <c r="H72" s="62" t="s">
        <v>369</v>
      </c>
      <c r="I72" s="62"/>
      <c r="J72" s="62"/>
      <c r="L72" s="62" t="s">
        <v>370</v>
      </c>
      <c r="M72" s="62"/>
      <c r="N72" s="71"/>
      <c r="O72" s="62"/>
      <c r="P72" s="62"/>
      <c r="Q72" s="62"/>
      <c r="S72" s="71">
        <v>0</v>
      </c>
      <c r="U72" s="71">
        <v>2900</v>
      </c>
      <c r="W72" s="55" t="s">
        <v>371</v>
      </c>
    </row>
    <row r="73" spans="3:23" ht="11.45" customHeight="1">
      <c r="C73" s="61">
        <v>44755</v>
      </c>
      <c r="E73" s="62" t="s">
        <v>173</v>
      </c>
      <c r="F73" s="62"/>
      <c r="H73" s="62" t="s">
        <v>369</v>
      </c>
      <c r="I73" s="62"/>
      <c r="J73" s="62"/>
      <c r="L73" s="62" t="s">
        <v>370</v>
      </c>
      <c r="M73" s="62"/>
      <c r="N73" s="71"/>
      <c r="O73" s="62"/>
      <c r="P73" s="62"/>
      <c r="Q73" s="62"/>
      <c r="S73" s="71">
        <v>0</v>
      </c>
      <c r="U73" s="71">
        <v>3600000</v>
      </c>
      <c r="W73" s="55" t="s">
        <v>372</v>
      </c>
    </row>
    <row r="74" spans="3:23" ht="11.45" customHeight="1">
      <c r="C74" s="61">
        <v>44755</v>
      </c>
      <c r="E74" s="62" t="s">
        <v>172</v>
      </c>
      <c r="F74" s="62"/>
      <c r="H74" s="62">
        <v>3892</v>
      </c>
      <c r="I74" s="62"/>
      <c r="J74" s="62"/>
      <c r="L74" s="62" t="s">
        <v>373</v>
      </c>
      <c r="M74" s="62"/>
      <c r="N74" s="71"/>
      <c r="O74" s="62"/>
      <c r="P74" s="62"/>
      <c r="Q74" s="62"/>
      <c r="S74" s="71">
        <v>0</v>
      </c>
      <c r="U74" s="71">
        <v>12484860</v>
      </c>
      <c r="W74" s="55" t="s">
        <v>374</v>
      </c>
    </row>
    <row r="75" spans="3:23" ht="11.45" customHeight="1">
      <c r="C75" s="61">
        <v>44755</v>
      </c>
      <c r="E75" s="62" t="s">
        <v>172</v>
      </c>
      <c r="F75" s="62"/>
      <c r="H75" s="62">
        <v>3888</v>
      </c>
      <c r="I75" s="62"/>
      <c r="J75" s="62"/>
      <c r="L75" s="62" t="s">
        <v>375</v>
      </c>
      <c r="M75" s="62"/>
      <c r="N75" s="71"/>
      <c r="O75" s="62"/>
      <c r="P75" s="62"/>
      <c r="Q75" s="62"/>
      <c r="S75" s="71">
        <v>0</v>
      </c>
      <c r="U75" s="71">
        <v>28258823.59</v>
      </c>
      <c r="W75" s="55" t="s">
        <v>376</v>
      </c>
    </row>
    <row r="76" spans="3:23" ht="11.45" customHeight="1">
      <c r="C76" s="61">
        <v>44755</v>
      </c>
      <c r="E76" s="62" t="s">
        <v>172</v>
      </c>
      <c r="F76" s="62"/>
      <c r="H76" s="62">
        <v>3901</v>
      </c>
      <c r="I76" s="62"/>
      <c r="J76" s="62"/>
      <c r="L76" s="62" t="s">
        <v>377</v>
      </c>
      <c r="M76" s="62"/>
      <c r="N76" s="71"/>
      <c r="O76" s="62"/>
      <c r="P76" s="62"/>
      <c r="Q76" s="62"/>
      <c r="S76" s="71">
        <v>0</v>
      </c>
      <c r="U76" s="71">
        <v>17082900</v>
      </c>
      <c r="W76" s="55" t="s">
        <v>378</v>
      </c>
    </row>
    <row r="77" spans="3:23" ht="11.45" customHeight="1">
      <c r="C77" s="61">
        <v>44755</v>
      </c>
      <c r="E77" s="62" t="s">
        <v>172</v>
      </c>
      <c r="F77" s="62"/>
      <c r="H77" s="62">
        <v>3889</v>
      </c>
      <c r="I77" s="62"/>
      <c r="J77" s="62"/>
      <c r="L77" s="62" t="s">
        <v>379</v>
      </c>
      <c r="M77" s="62"/>
      <c r="N77" s="71"/>
      <c r="O77" s="62"/>
      <c r="P77" s="62"/>
      <c r="Q77" s="62"/>
      <c r="S77" s="71">
        <v>0</v>
      </c>
      <c r="U77" s="71">
        <v>114441000</v>
      </c>
      <c r="W77" s="55" t="s">
        <v>380</v>
      </c>
    </row>
    <row r="78" spans="3:23" ht="11.45" customHeight="1">
      <c r="C78" s="61">
        <v>44755</v>
      </c>
      <c r="E78" s="62" t="s">
        <v>172</v>
      </c>
      <c r="F78" s="62"/>
      <c r="H78" s="62">
        <v>3894</v>
      </c>
      <c r="I78" s="62"/>
      <c r="J78" s="62"/>
      <c r="L78" s="62" t="s">
        <v>381</v>
      </c>
      <c r="M78" s="62"/>
      <c r="N78" s="71"/>
      <c r="O78" s="62"/>
      <c r="P78" s="62"/>
      <c r="Q78" s="62"/>
      <c r="S78" s="71">
        <v>0</v>
      </c>
      <c r="U78" s="71">
        <v>149959360</v>
      </c>
      <c r="W78" s="55" t="s">
        <v>382</v>
      </c>
    </row>
    <row r="79" spans="3:23" ht="11.45" customHeight="1">
      <c r="C79" s="61">
        <v>44755</v>
      </c>
      <c r="E79" s="62" t="s">
        <v>172</v>
      </c>
      <c r="F79" s="62"/>
      <c r="H79" s="62">
        <v>3897</v>
      </c>
      <c r="I79" s="62"/>
      <c r="J79" s="62"/>
      <c r="L79" s="62" t="s">
        <v>383</v>
      </c>
      <c r="M79" s="62"/>
      <c r="N79" s="71"/>
      <c r="O79" s="62"/>
      <c r="P79" s="62"/>
      <c r="Q79" s="62"/>
      <c r="S79" s="71">
        <v>0</v>
      </c>
      <c r="U79" s="71">
        <v>157440000</v>
      </c>
      <c r="W79" s="55" t="s">
        <v>384</v>
      </c>
    </row>
    <row r="80" spans="3:23" ht="11.45" customHeight="1">
      <c r="C80" s="61">
        <v>44755</v>
      </c>
      <c r="E80" s="62" t="s">
        <v>172</v>
      </c>
      <c r="F80" s="62"/>
      <c r="H80" s="62">
        <v>3900</v>
      </c>
      <c r="I80" s="62"/>
      <c r="J80" s="62"/>
      <c r="L80" s="62" t="s">
        <v>385</v>
      </c>
      <c r="M80" s="62"/>
      <c r="N80" s="71"/>
      <c r="O80" s="62"/>
      <c r="P80" s="62"/>
      <c r="Q80" s="62"/>
      <c r="S80" s="71">
        <v>0</v>
      </c>
      <c r="U80" s="71">
        <v>764549130</v>
      </c>
      <c r="W80" s="55" t="s">
        <v>386</v>
      </c>
    </row>
    <row r="81" spans="1:24" ht="11.45" customHeight="1">
      <c r="C81" s="61">
        <v>44755</v>
      </c>
      <c r="E81" s="62" t="s">
        <v>173</v>
      </c>
      <c r="F81" s="62"/>
      <c r="H81" s="62" t="s">
        <v>387</v>
      </c>
      <c r="I81" s="62"/>
      <c r="J81" s="62"/>
      <c r="L81" s="62" t="s">
        <v>388</v>
      </c>
      <c r="M81" s="62"/>
      <c r="N81" s="71"/>
      <c r="O81" s="62"/>
      <c r="P81" s="62"/>
      <c r="Q81" s="62"/>
      <c r="S81" s="71">
        <v>0</v>
      </c>
      <c r="U81" s="71">
        <v>2900</v>
      </c>
      <c r="W81" s="55" t="s">
        <v>389</v>
      </c>
    </row>
    <row r="82" spans="1:24" ht="11.45" customHeight="1">
      <c r="C82" s="61">
        <v>44755</v>
      </c>
      <c r="E82" s="62" t="s">
        <v>173</v>
      </c>
      <c r="F82" s="62"/>
      <c r="H82" s="62" t="s">
        <v>387</v>
      </c>
      <c r="I82" s="62"/>
      <c r="J82" s="62"/>
      <c r="L82" s="62" t="s">
        <v>388</v>
      </c>
      <c r="M82" s="62"/>
      <c r="N82" s="71"/>
      <c r="O82" s="62"/>
      <c r="P82" s="62"/>
      <c r="Q82" s="62"/>
      <c r="S82" s="71">
        <v>0</v>
      </c>
      <c r="U82" s="71">
        <v>6635525</v>
      </c>
      <c r="W82" s="55" t="s">
        <v>390</v>
      </c>
    </row>
    <row r="83" spans="1:24" ht="11.45" customHeight="1">
      <c r="C83" s="61">
        <v>44755</v>
      </c>
      <c r="E83" s="62" t="s">
        <v>173</v>
      </c>
      <c r="F83" s="62"/>
      <c r="H83" s="62" t="s">
        <v>391</v>
      </c>
      <c r="I83" s="62"/>
      <c r="J83" s="62"/>
      <c r="L83" s="62" t="s">
        <v>392</v>
      </c>
      <c r="M83" s="62"/>
      <c r="N83" s="71"/>
      <c r="O83" s="62"/>
      <c r="P83" s="62"/>
      <c r="Q83" s="62"/>
      <c r="S83" s="71">
        <v>0</v>
      </c>
      <c r="U83" s="71">
        <v>5014000</v>
      </c>
      <c r="W83" s="55" t="s">
        <v>393</v>
      </c>
    </row>
    <row r="84" spans="1:24" ht="11.45" customHeight="1">
      <c r="C84" s="61">
        <v>44755</v>
      </c>
      <c r="E84" s="62" t="s">
        <v>173</v>
      </c>
      <c r="F84" s="62"/>
      <c r="H84" s="62" t="s">
        <v>394</v>
      </c>
      <c r="I84" s="62"/>
      <c r="J84" s="62"/>
      <c r="L84" s="62" t="s">
        <v>395</v>
      </c>
      <c r="M84" s="62"/>
      <c r="N84" s="71"/>
      <c r="O84" s="62"/>
      <c r="P84" s="62"/>
      <c r="Q84" s="62"/>
      <c r="S84" s="71">
        <v>0</v>
      </c>
      <c r="U84" s="71">
        <v>2900</v>
      </c>
      <c r="W84" s="55" t="s">
        <v>396</v>
      </c>
    </row>
    <row r="85" spans="1:24" ht="11.45" customHeight="1">
      <c r="C85" s="61">
        <v>44755</v>
      </c>
      <c r="E85" s="62" t="s">
        <v>173</v>
      </c>
      <c r="F85" s="62"/>
      <c r="H85" s="62" t="s">
        <v>394</v>
      </c>
      <c r="I85" s="62"/>
      <c r="J85" s="62"/>
      <c r="L85" s="62" t="s">
        <v>395</v>
      </c>
      <c r="M85" s="62"/>
      <c r="N85" s="71"/>
      <c r="O85" s="62"/>
      <c r="P85" s="62"/>
      <c r="Q85" s="62"/>
      <c r="S85" s="71">
        <v>0</v>
      </c>
      <c r="U85" s="71">
        <v>9566424</v>
      </c>
      <c r="W85" s="55" t="s">
        <v>397</v>
      </c>
    </row>
    <row r="86" spans="1:24" ht="11.45" customHeight="1">
      <c r="C86" s="61">
        <v>44755</v>
      </c>
      <c r="E86" s="62" t="s">
        <v>173</v>
      </c>
      <c r="F86" s="62"/>
      <c r="H86" s="62" t="s">
        <v>398</v>
      </c>
      <c r="I86" s="62"/>
      <c r="J86" s="62"/>
      <c r="L86" s="62" t="s">
        <v>399</v>
      </c>
      <c r="M86" s="62"/>
      <c r="N86" s="71"/>
      <c r="O86" s="62"/>
      <c r="P86" s="62"/>
      <c r="Q86" s="62"/>
      <c r="S86" s="71">
        <v>0</v>
      </c>
      <c r="U86" s="71">
        <v>1375610</v>
      </c>
      <c r="W86" s="55" t="s">
        <v>400</v>
      </c>
    </row>
    <row r="87" spans="1:24" ht="11.45" customHeight="1">
      <c r="C87" s="61">
        <v>44755</v>
      </c>
      <c r="E87" s="62" t="s">
        <v>173</v>
      </c>
      <c r="F87" s="62"/>
      <c r="H87" s="62" t="s">
        <v>401</v>
      </c>
      <c r="I87" s="62"/>
      <c r="J87" s="62"/>
      <c r="L87" s="62" t="s">
        <v>399</v>
      </c>
      <c r="M87" s="62"/>
      <c r="N87" s="71"/>
      <c r="O87" s="62"/>
      <c r="P87" s="62"/>
      <c r="Q87" s="62"/>
      <c r="S87" s="71">
        <v>0</v>
      </c>
      <c r="U87" s="71">
        <v>2900</v>
      </c>
      <c r="W87" s="55" t="s">
        <v>402</v>
      </c>
    </row>
    <row r="88" spans="1:24" ht="11.45" customHeight="1">
      <c r="C88" s="61">
        <v>44755</v>
      </c>
      <c r="E88" s="62" t="s">
        <v>173</v>
      </c>
      <c r="F88" s="62"/>
      <c r="H88" s="62" t="s">
        <v>403</v>
      </c>
      <c r="I88" s="62"/>
      <c r="J88" s="62"/>
      <c r="L88" s="62" t="s">
        <v>404</v>
      </c>
      <c r="M88" s="62"/>
      <c r="N88" s="71"/>
      <c r="O88" s="62"/>
      <c r="P88" s="62"/>
      <c r="Q88" s="62"/>
      <c r="S88" s="71">
        <v>0</v>
      </c>
      <c r="U88" s="71">
        <v>2900</v>
      </c>
      <c r="W88" s="55" t="s">
        <v>405</v>
      </c>
    </row>
    <row r="89" spans="1:24" ht="11.45" customHeight="1">
      <c r="C89" s="61">
        <v>44755</v>
      </c>
      <c r="E89" s="62" t="s">
        <v>173</v>
      </c>
      <c r="F89" s="62"/>
      <c r="H89" s="62" t="s">
        <v>406</v>
      </c>
      <c r="I89" s="62"/>
      <c r="J89" s="62"/>
      <c r="L89" s="62" t="s">
        <v>407</v>
      </c>
      <c r="M89" s="62"/>
      <c r="N89" s="71"/>
      <c r="O89" s="62"/>
      <c r="P89" s="62"/>
      <c r="Q89" s="62"/>
      <c r="S89" s="71">
        <v>0</v>
      </c>
      <c r="U89" s="71">
        <v>12111000</v>
      </c>
      <c r="W89" s="55" t="s">
        <v>408</v>
      </c>
    </row>
    <row r="90" spans="1:24" ht="15.95" customHeight="1">
      <c r="C90" s="61">
        <v>44755</v>
      </c>
      <c r="E90" s="62" t="s">
        <v>173</v>
      </c>
      <c r="F90" s="62"/>
      <c r="H90" s="62" t="s">
        <v>409</v>
      </c>
      <c r="I90" s="62"/>
      <c r="J90" s="62"/>
      <c r="L90" s="62" t="s">
        <v>410</v>
      </c>
      <c r="M90" s="62"/>
      <c r="N90" s="71"/>
      <c r="O90" s="62"/>
      <c r="P90" s="62"/>
      <c r="Q90" s="62"/>
      <c r="S90" s="71">
        <v>0</v>
      </c>
      <c r="U90" s="71">
        <v>2900</v>
      </c>
      <c r="W90" s="55" t="s">
        <v>411</v>
      </c>
    </row>
    <row r="91" spans="1:24" ht="11.45" customHeight="1">
      <c r="A91" s="78" t="s">
        <v>200</v>
      </c>
      <c r="B91" s="78"/>
      <c r="C91" s="79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4"/>
      <c r="O91" s="78"/>
      <c r="P91" s="78"/>
      <c r="Q91" s="78"/>
      <c r="R91" s="78"/>
      <c r="S91" s="74"/>
      <c r="T91" s="78"/>
      <c r="U91" s="74"/>
      <c r="V91" s="78"/>
      <c r="W91" s="78"/>
      <c r="X91" s="78"/>
    </row>
    <row r="92" spans="1:24" ht="11.45" customHeight="1">
      <c r="A92" s="80" t="s">
        <v>237</v>
      </c>
      <c r="B92" s="80"/>
      <c r="C92" s="81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74"/>
      <c r="O92" s="80"/>
      <c r="P92" s="80"/>
      <c r="Q92" s="80"/>
      <c r="R92" s="80"/>
      <c r="S92" s="74"/>
      <c r="T92" s="80"/>
      <c r="U92" s="74"/>
      <c r="V92" s="80"/>
      <c r="W92" s="80"/>
      <c r="X92" s="80"/>
    </row>
    <row r="93" spans="1:24" ht="11.45" customHeight="1">
      <c r="A93" s="82" t="s">
        <v>412</v>
      </c>
      <c r="B93" s="82"/>
      <c r="C93" s="83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74"/>
      <c r="O93" s="82"/>
      <c r="P93" s="82"/>
      <c r="Q93" s="82"/>
      <c r="R93" s="82"/>
      <c r="S93" s="74"/>
      <c r="T93" s="82"/>
      <c r="U93" s="74"/>
      <c r="V93" s="82"/>
      <c r="W93" s="82"/>
      <c r="X93" s="82"/>
    </row>
    <row r="94" spans="1:24" ht="7.7" customHeight="1"/>
    <row r="95" spans="1:24" ht="14.45" customHeight="1">
      <c r="A95" s="49" t="s">
        <v>205</v>
      </c>
      <c r="B95" s="49"/>
      <c r="C95" s="50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68"/>
      <c r="O95" s="49"/>
      <c r="P95" s="49"/>
      <c r="Q95" s="49"/>
      <c r="R95" s="49"/>
      <c r="S95" s="68"/>
      <c r="T95" s="49"/>
      <c r="U95" s="68"/>
      <c r="V95" s="49"/>
      <c r="W95" s="49"/>
      <c r="X95" s="49"/>
    </row>
    <row r="96" spans="1:24" ht="22.7" customHeight="1">
      <c r="A96" s="51" t="s">
        <v>162</v>
      </c>
      <c r="B96" s="51"/>
      <c r="C96" s="52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69"/>
      <c r="O96" s="51"/>
      <c r="P96" s="51"/>
      <c r="Q96" s="51"/>
      <c r="R96" s="51"/>
      <c r="S96" s="69"/>
      <c r="T96" s="51"/>
      <c r="U96" s="69"/>
      <c r="V96" s="51"/>
      <c r="W96" s="51"/>
      <c r="X96" s="51"/>
    </row>
    <row r="97" spans="1:24" ht="13.7" customHeight="1">
      <c r="A97" s="53" t="s">
        <v>264</v>
      </c>
      <c r="B97" s="53"/>
      <c r="C97" s="54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70"/>
      <c r="O97" s="53"/>
      <c r="P97" s="53"/>
      <c r="Q97" s="53"/>
      <c r="R97" s="53"/>
      <c r="S97" s="70"/>
      <c r="T97" s="53"/>
      <c r="U97" s="70"/>
      <c r="V97" s="53"/>
      <c r="W97" s="53"/>
      <c r="X97" s="53"/>
    </row>
    <row r="98" spans="1:24" ht="11.45" customHeight="1">
      <c r="A98" s="55"/>
      <c r="B98" s="55"/>
      <c r="C98" s="56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71"/>
      <c r="O98" s="55"/>
      <c r="P98" s="55"/>
      <c r="Q98" s="55"/>
      <c r="R98" s="55"/>
      <c r="S98" s="71"/>
      <c r="T98" s="55"/>
      <c r="U98" s="71"/>
      <c r="V98" s="55"/>
      <c r="W98" s="55"/>
      <c r="X98" s="55"/>
    </row>
    <row r="99" spans="1:24" ht="11.45" customHeight="1">
      <c r="C99" s="57" t="s">
        <v>163</v>
      </c>
      <c r="E99" s="58" t="s">
        <v>164</v>
      </c>
      <c r="F99" s="58"/>
      <c r="H99" s="58" t="s">
        <v>165</v>
      </c>
      <c r="I99" s="58"/>
      <c r="J99" s="58"/>
      <c r="L99" s="58" t="s">
        <v>166</v>
      </c>
      <c r="M99" s="58"/>
      <c r="N99" s="75"/>
      <c r="O99" s="58"/>
      <c r="P99" s="58"/>
      <c r="Q99" s="58"/>
      <c r="S99" s="75" t="s">
        <v>167</v>
      </c>
      <c r="U99" s="75" t="s">
        <v>168</v>
      </c>
      <c r="W99" s="58" t="s">
        <v>169</v>
      </c>
    </row>
    <row r="100" spans="1:24" ht="11.45" customHeight="1">
      <c r="C100" s="61">
        <v>44755</v>
      </c>
      <c r="E100" s="62" t="s">
        <v>173</v>
      </c>
      <c r="F100" s="62"/>
      <c r="H100" s="62" t="s">
        <v>409</v>
      </c>
      <c r="I100" s="62"/>
      <c r="J100" s="62"/>
      <c r="L100" s="62" t="s">
        <v>410</v>
      </c>
      <c r="M100" s="62"/>
      <c r="N100" s="71"/>
      <c r="O100" s="62"/>
      <c r="P100" s="62"/>
      <c r="Q100" s="62"/>
      <c r="S100" s="71">
        <v>0</v>
      </c>
      <c r="U100" s="71">
        <v>1155400</v>
      </c>
      <c r="W100" s="55" t="s">
        <v>413</v>
      </c>
    </row>
    <row r="101" spans="1:24" ht="11.45" customHeight="1">
      <c r="C101" s="61">
        <v>44755</v>
      </c>
      <c r="E101" s="62" t="s">
        <v>173</v>
      </c>
      <c r="F101" s="62"/>
      <c r="H101" s="62" t="s">
        <v>414</v>
      </c>
      <c r="I101" s="62"/>
      <c r="J101" s="62"/>
      <c r="L101" s="62" t="s">
        <v>415</v>
      </c>
      <c r="M101" s="62"/>
      <c r="N101" s="71"/>
      <c r="O101" s="62"/>
      <c r="P101" s="62"/>
      <c r="Q101" s="62"/>
      <c r="S101" s="71">
        <v>0</v>
      </c>
      <c r="U101" s="71">
        <v>2900</v>
      </c>
      <c r="W101" s="55" t="s">
        <v>416</v>
      </c>
    </row>
    <row r="102" spans="1:24" ht="11.45" customHeight="1">
      <c r="C102" s="61">
        <v>44755</v>
      </c>
      <c r="E102" s="62" t="s">
        <v>173</v>
      </c>
      <c r="F102" s="62"/>
      <c r="H102" s="62" t="s">
        <v>417</v>
      </c>
      <c r="I102" s="62"/>
      <c r="J102" s="62"/>
      <c r="L102" s="62" t="s">
        <v>418</v>
      </c>
      <c r="M102" s="62"/>
      <c r="N102" s="71"/>
      <c r="O102" s="62"/>
      <c r="P102" s="62"/>
      <c r="Q102" s="62"/>
      <c r="S102" s="71">
        <v>0</v>
      </c>
      <c r="U102" s="71">
        <v>2900</v>
      </c>
      <c r="W102" s="55" t="s">
        <v>419</v>
      </c>
    </row>
    <row r="103" spans="1:24" ht="11.45" customHeight="1">
      <c r="C103" s="61">
        <v>44755</v>
      </c>
      <c r="E103" s="62" t="s">
        <v>173</v>
      </c>
      <c r="F103" s="62"/>
      <c r="H103" s="62" t="s">
        <v>420</v>
      </c>
      <c r="I103" s="62"/>
      <c r="J103" s="62"/>
      <c r="L103" s="62" t="s">
        <v>421</v>
      </c>
      <c r="M103" s="62"/>
      <c r="N103" s="71"/>
      <c r="O103" s="62"/>
      <c r="P103" s="62"/>
      <c r="Q103" s="62"/>
      <c r="S103" s="71">
        <v>0</v>
      </c>
      <c r="U103" s="71">
        <v>2900</v>
      </c>
      <c r="W103" s="55" t="s">
        <v>422</v>
      </c>
    </row>
    <row r="104" spans="1:24" ht="11.45" customHeight="1">
      <c r="C104" s="61">
        <v>44755</v>
      </c>
      <c r="E104" s="62" t="s">
        <v>173</v>
      </c>
      <c r="F104" s="62"/>
      <c r="H104" s="62" t="s">
        <v>423</v>
      </c>
      <c r="I104" s="62"/>
      <c r="J104" s="62"/>
      <c r="L104" s="62" t="s">
        <v>424</v>
      </c>
      <c r="M104" s="62"/>
      <c r="N104" s="71"/>
      <c r="O104" s="62"/>
      <c r="P104" s="62"/>
      <c r="Q104" s="62"/>
      <c r="S104" s="71">
        <v>0</v>
      </c>
      <c r="U104" s="71">
        <v>2900</v>
      </c>
      <c r="W104" s="55" t="s">
        <v>425</v>
      </c>
    </row>
    <row r="105" spans="1:24" ht="11.45" customHeight="1">
      <c r="C105" s="61">
        <v>44755</v>
      </c>
      <c r="E105" s="62" t="s">
        <v>173</v>
      </c>
      <c r="F105" s="62"/>
      <c r="H105" s="62" t="s">
        <v>426</v>
      </c>
      <c r="I105" s="62"/>
      <c r="J105" s="62"/>
      <c r="L105" s="62" t="s">
        <v>427</v>
      </c>
      <c r="M105" s="62"/>
      <c r="N105" s="71"/>
      <c r="O105" s="62"/>
      <c r="P105" s="62"/>
      <c r="Q105" s="62"/>
      <c r="S105" s="71">
        <v>0</v>
      </c>
      <c r="U105" s="71">
        <v>2900</v>
      </c>
      <c r="W105" s="55" t="s">
        <v>428</v>
      </c>
    </row>
    <row r="106" spans="1:24" ht="11.45" customHeight="1">
      <c r="C106" s="61">
        <v>44757</v>
      </c>
      <c r="E106" s="62" t="s">
        <v>174</v>
      </c>
      <c r="F106" s="62"/>
      <c r="H106" s="62">
        <v>2208</v>
      </c>
      <c r="I106" s="62"/>
      <c r="J106" s="62"/>
      <c r="L106" s="62" t="s">
        <v>429</v>
      </c>
      <c r="M106" s="62"/>
      <c r="N106" s="71"/>
      <c r="O106" s="62"/>
      <c r="P106" s="62"/>
      <c r="Q106" s="62"/>
      <c r="S106" s="71">
        <v>238257060</v>
      </c>
      <c r="U106" s="71">
        <v>0</v>
      </c>
      <c r="W106" s="55" t="s">
        <v>430</v>
      </c>
    </row>
    <row r="107" spans="1:24" ht="11.45" customHeight="1">
      <c r="C107" s="61">
        <v>44760</v>
      </c>
      <c r="E107" s="62" t="s">
        <v>173</v>
      </c>
      <c r="F107" s="62"/>
      <c r="H107" s="62" t="s">
        <v>431</v>
      </c>
      <c r="I107" s="62"/>
      <c r="J107" s="62"/>
      <c r="L107" s="62" t="s">
        <v>432</v>
      </c>
      <c r="M107" s="62"/>
      <c r="N107" s="71"/>
      <c r="O107" s="62"/>
      <c r="P107" s="62"/>
      <c r="Q107" s="62"/>
      <c r="S107" s="71">
        <v>0</v>
      </c>
      <c r="U107" s="71">
        <v>2900</v>
      </c>
      <c r="W107" s="55" t="s">
        <v>433</v>
      </c>
    </row>
    <row r="108" spans="1:24" ht="11.45" customHeight="1">
      <c r="C108" s="61">
        <v>44760</v>
      </c>
      <c r="E108" s="62" t="s">
        <v>173</v>
      </c>
      <c r="F108" s="62"/>
      <c r="H108" s="62" t="s">
        <v>431</v>
      </c>
      <c r="I108" s="62"/>
      <c r="J108" s="62"/>
      <c r="L108" s="62" t="s">
        <v>432</v>
      </c>
      <c r="M108" s="62"/>
      <c r="N108" s="71"/>
      <c r="O108" s="62"/>
      <c r="P108" s="62"/>
      <c r="Q108" s="62"/>
      <c r="S108" s="71">
        <v>0</v>
      </c>
      <c r="U108" s="71">
        <v>8720492</v>
      </c>
      <c r="W108" s="55" t="s">
        <v>434</v>
      </c>
    </row>
    <row r="109" spans="1:24" ht="11.45" customHeight="1">
      <c r="C109" s="61">
        <v>44760</v>
      </c>
      <c r="E109" s="62" t="s">
        <v>172</v>
      </c>
      <c r="F109" s="62"/>
      <c r="H109" s="62">
        <v>3906</v>
      </c>
      <c r="I109" s="62"/>
      <c r="J109" s="62"/>
      <c r="L109" s="62" t="s">
        <v>435</v>
      </c>
      <c r="M109" s="62"/>
      <c r="N109" s="71"/>
      <c r="O109" s="62"/>
      <c r="P109" s="62"/>
      <c r="Q109" s="62"/>
      <c r="S109" s="71">
        <v>0</v>
      </c>
      <c r="U109" s="71">
        <v>9253077</v>
      </c>
      <c r="W109" s="55" t="s">
        <v>436</v>
      </c>
    </row>
    <row r="110" spans="1:24" ht="11.45" customHeight="1">
      <c r="C110" s="61">
        <v>44760</v>
      </c>
      <c r="E110" s="62" t="s">
        <v>173</v>
      </c>
      <c r="F110" s="62"/>
      <c r="H110" s="62" t="s">
        <v>437</v>
      </c>
      <c r="I110" s="62"/>
      <c r="J110" s="62"/>
      <c r="L110" s="62" t="s">
        <v>438</v>
      </c>
      <c r="M110" s="62"/>
      <c r="N110" s="71"/>
      <c r="O110" s="62"/>
      <c r="P110" s="62"/>
      <c r="Q110" s="62"/>
      <c r="S110" s="71">
        <v>0</v>
      </c>
      <c r="U110" s="71">
        <v>62354061</v>
      </c>
      <c r="W110" s="55" t="s">
        <v>439</v>
      </c>
    </row>
    <row r="111" spans="1:24" ht="11.45" customHeight="1">
      <c r="C111" s="61">
        <v>44761</v>
      </c>
      <c r="E111" s="62" t="s">
        <v>172</v>
      </c>
      <c r="F111" s="62"/>
      <c r="H111" s="62">
        <v>3890</v>
      </c>
      <c r="I111" s="62"/>
      <c r="J111" s="62"/>
      <c r="L111" s="62" t="s">
        <v>440</v>
      </c>
      <c r="M111" s="62"/>
      <c r="N111" s="71"/>
      <c r="O111" s="62"/>
      <c r="P111" s="62"/>
      <c r="Q111" s="62"/>
      <c r="S111" s="71">
        <v>0</v>
      </c>
      <c r="U111" s="71">
        <v>237984000</v>
      </c>
      <c r="W111" s="55" t="s">
        <v>441</v>
      </c>
    </row>
    <row r="112" spans="1:24" ht="11.45" customHeight="1">
      <c r="C112" s="61">
        <v>44761</v>
      </c>
      <c r="E112" s="62" t="s">
        <v>173</v>
      </c>
      <c r="F112" s="62"/>
      <c r="H112" s="62" t="s">
        <v>442</v>
      </c>
      <c r="I112" s="62"/>
      <c r="J112" s="62"/>
      <c r="L112" s="62" t="s">
        <v>443</v>
      </c>
      <c r="M112" s="62"/>
      <c r="N112" s="71"/>
      <c r="O112" s="62"/>
      <c r="P112" s="62"/>
      <c r="Q112" s="62"/>
      <c r="S112" s="71">
        <v>114441000</v>
      </c>
      <c r="U112" s="71">
        <v>0</v>
      </c>
      <c r="W112" s="55" t="s">
        <v>444</v>
      </c>
    </row>
    <row r="113" spans="3:23" ht="11.45" customHeight="1">
      <c r="C113" s="61">
        <v>44761</v>
      </c>
      <c r="E113" s="62" t="s">
        <v>173</v>
      </c>
      <c r="F113" s="62"/>
      <c r="H113" s="62" t="s">
        <v>442</v>
      </c>
      <c r="I113" s="62"/>
      <c r="J113" s="62"/>
      <c r="L113" s="62" t="s">
        <v>443</v>
      </c>
      <c r="M113" s="62"/>
      <c r="N113" s="71"/>
      <c r="O113" s="62"/>
      <c r="P113" s="62"/>
      <c r="Q113" s="62"/>
      <c r="S113" s="71">
        <v>0</v>
      </c>
      <c r="U113" s="71">
        <v>2900</v>
      </c>
      <c r="W113" s="55" t="s">
        <v>445</v>
      </c>
    </row>
    <row r="114" spans="3:23" ht="11.45" customHeight="1">
      <c r="C114" s="61">
        <v>44761</v>
      </c>
      <c r="E114" s="62" t="s">
        <v>173</v>
      </c>
      <c r="F114" s="62"/>
      <c r="H114" s="62" t="s">
        <v>442</v>
      </c>
      <c r="I114" s="62"/>
      <c r="J114" s="62"/>
      <c r="L114" s="62" t="s">
        <v>443</v>
      </c>
      <c r="M114" s="62"/>
      <c r="N114" s="71"/>
      <c r="O114" s="62"/>
      <c r="P114" s="62"/>
      <c r="Q114" s="62"/>
      <c r="S114" s="71">
        <v>0</v>
      </c>
      <c r="U114" s="71">
        <v>114441000</v>
      </c>
      <c r="W114" s="55" t="s">
        <v>446</v>
      </c>
    </row>
    <row r="115" spans="3:23" ht="11.45" customHeight="1">
      <c r="C115" s="61">
        <v>44762</v>
      </c>
      <c r="E115" s="62" t="s">
        <v>173</v>
      </c>
      <c r="F115" s="62"/>
      <c r="H115" s="62" t="s">
        <v>447</v>
      </c>
      <c r="I115" s="62"/>
      <c r="J115" s="62"/>
      <c r="L115" s="62" t="s">
        <v>448</v>
      </c>
      <c r="M115" s="62"/>
      <c r="N115" s="71"/>
      <c r="O115" s="62"/>
      <c r="P115" s="62"/>
      <c r="Q115" s="62"/>
      <c r="S115" s="71">
        <v>0</v>
      </c>
      <c r="U115" s="71">
        <v>2900</v>
      </c>
      <c r="W115" s="55" t="s">
        <v>449</v>
      </c>
    </row>
    <row r="116" spans="3:23" ht="11.45" customHeight="1">
      <c r="C116" s="61">
        <v>44762</v>
      </c>
      <c r="E116" s="62" t="s">
        <v>173</v>
      </c>
      <c r="F116" s="62"/>
      <c r="H116" s="62" t="s">
        <v>447</v>
      </c>
      <c r="I116" s="62"/>
      <c r="J116" s="62"/>
      <c r="L116" s="62" t="s">
        <v>448</v>
      </c>
      <c r="M116" s="62"/>
      <c r="N116" s="71"/>
      <c r="O116" s="62"/>
      <c r="P116" s="62"/>
      <c r="Q116" s="62"/>
      <c r="S116" s="71">
        <v>0</v>
      </c>
      <c r="U116" s="71">
        <v>2031300</v>
      </c>
      <c r="W116" s="55" t="s">
        <v>450</v>
      </c>
    </row>
    <row r="117" spans="3:23" ht="11.45" customHeight="1">
      <c r="C117" s="61">
        <v>44762</v>
      </c>
      <c r="E117" s="62" t="s">
        <v>173</v>
      </c>
      <c r="F117" s="62"/>
      <c r="H117" s="62" t="s">
        <v>451</v>
      </c>
      <c r="I117" s="62"/>
      <c r="J117" s="62"/>
      <c r="L117" s="62" t="s">
        <v>452</v>
      </c>
      <c r="M117" s="62"/>
      <c r="N117" s="71"/>
      <c r="O117" s="62"/>
      <c r="P117" s="62"/>
      <c r="Q117" s="62"/>
      <c r="S117" s="71">
        <v>0</v>
      </c>
      <c r="U117" s="71">
        <v>2900</v>
      </c>
      <c r="W117" s="55" t="s">
        <v>453</v>
      </c>
    </row>
    <row r="118" spans="3:23" ht="11.45" customHeight="1">
      <c r="C118" s="61">
        <v>44762</v>
      </c>
      <c r="E118" s="62" t="s">
        <v>173</v>
      </c>
      <c r="F118" s="62"/>
      <c r="H118" s="62" t="s">
        <v>451</v>
      </c>
      <c r="I118" s="62"/>
      <c r="J118" s="62"/>
      <c r="L118" s="62" t="s">
        <v>452</v>
      </c>
      <c r="M118" s="62"/>
      <c r="N118" s="71"/>
      <c r="O118" s="62"/>
      <c r="P118" s="62"/>
      <c r="Q118" s="62"/>
      <c r="S118" s="71">
        <v>0</v>
      </c>
      <c r="U118" s="71">
        <v>11146361</v>
      </c>
      <c r="W118" s="55" t="s">
        <v>454</v>
      </c>
    </row>
    <row r="119" spans="3:23" ht="11.45" customHeight="1">
      <c r="C119" s="61">
        <v>44762</v>
      </c>
      <c r="E119" s="62" t="s">
        <v>173</v>
      </c>
      <c r="F119" s="62"/>
      <c r="H119" s="62" t="s">
        <v>455</v>
      </c>
      <c r="I119" s="62"/>
      <c r="J119" s="62"/>
      <c r="L119" s="62" t="s">
        <v>456</v>
      </c>
      <c r="M119" s="62"/>
      <c r="N119" s="71"/>
      <c r="O119" s="62"/>
      <c r="P119" s="62"/>
      <c r="Q119" s="62"/>
      <c r="S119" s="71">
        <v>0</v>
      </c>
      <c r="U119" s="71">
        <v>2900</v>
      </c>
      <c r="W119" s="55" t="s">
        <v>457</v>
      </c>
    </row>
    <row r="120" spans="3:23" ht="11.45" customHeight="1">
      <c r="C120" s="61">
        <v>44762</v>
      </c>
      <c r="E120" s="62" t="s">
        <v>173</v>
      </c>
      <c r="F120" s="62"/>
      <c r="H120" s="62" t="s">
        <v>455</v>
      </c>
      <c r="I120" s="62"/>
      <c r="J120" s="62"/>
      <c r="L120" s="62" t="s">
        <v>456</v>
      </c>
      <c r="M120" s="62"/>
      <c r="N120" s="71"/>
      <c r="O120" s="62"/>
      <c r="P120" s="62"/>
      <c r="Q120" s="62"/>
      <c r="S120" s="71">
        <v>0</v>
      </c>
      <c r="U120" s="71">
        <v>52378454</v>
      </c>
      <c r="W120" s="55" t="s">
        <v>458</v>
      </c>
    </row>
    <row r="121" spans="3:23" ht="11.45" customHeight="1">
      <c r="C121" s="61">
        <v>44762</v>
      </c>
      <c r="E121" s="62" t="s">
        <v>173</v>
      </c>
      <c r="F121" s="62"/>
      <c r="H121" s="62" t="s">
        <v>459</v>
      </c>
      <c r="I121" s="62"/>
      <c r="J121" s="62"/>
      <c r="L121" s="62" t="s">
        <v>460</v>
      </c>
      <c r="M121" s="62"/>
      <c r="N121" s="71"/>
      <c r="O121" s="62"/>
      <c r="P121" s="62"/>
      <c r="Q121" s="62"/>
      <c r="S121" s="71">
        <v>0</v>
      </c>
      <c r="U121" s="71">
        <v>2900</v>
      </c>
      <c r="W121" s="55" t="s">
        <v>461</v>
      </c>
    </row>
    <row r="122" spans="3:23" ht="11.45" customHeight="1">
      <c r="C122" s="61">
        <v>44762</v>
      </c>
      <c r="E122" s="62" t="s">
        <v>173</v>
      </c>
      <c r="F122" s="62"/>
      <c r="H122" s="62" t="s">
        <v>459</v>
      </c>
      <c r="I122" s="62"/>
      <c r="J122" s="62"/>
      <c r="L122" s="62" t="s">
        <v>460</v>
      </c>
      <c r="M122" s="62"/>
      <c r="N122" s="71"/>
      <c r="O122" s="62"/>
      <c r="P122" s="62"/>
      <c r="Q122" s="62"/>
      <c r="S122" s="71">
        <v>0</v>
      </c>
      <c r="U122" s="71">
        <v>8085000</v>
      </c>
      <c r="W122" s="55" t="s">
        <v>462</v>
      </c>
    </row>
    <row r="123" spans="3:23" ht="11.45" customHeight="1">
      <c r="C123" s="61">
        <v>44762</v>
      </c>
      <c r="E123" s="62" t="s">
        <v>173</v>
      </c>
      <c r="F123" s="62"/>
      <c r="H123" s="62" t="s">
        <v>463</v>
      </c>
      <c r="I123" s="62"/>
      <c r="J123" s="62"/>
      <c r="L123" s="62" t="s">
        <v>307</v>
      </c>
      <c r="M123" s="62"/>
      <c r="N123" s="71"/>
      <c r="O123" s="62"/>
      <c r="P123" s="62"/>
      <c r="Q123" s="62"/>
      <c r="S123" s="71">
        <v>0</v>
      </c>
      <c r="U123" s="71">
        <v>2900</v>
      </c>
      <c r="W123" s="55" t="s">
        <v>464</v>
      </c>
    </row>
    <row r="124" spans="3:23" ht="11.45" customHeight="1">
      <c r="C124" s="61">
        <v>44762</v>
      </c>
      <c r="E124" s="62" t="s">
        <v>173</v>
      </c>
      <c r="F124" s="62"/>
      <c r="H124" s="62" t="s">
        <v>463</v>
      </c>
      <c r="I124" s="62"/>
      <c r="J124" s="62"/>
      <c r="L124" s="62" t="s">
        <v>307</v>
      </c>
      <c r="M124" s="62"/>
      <c r="N124" s="71"/>
      <c r="O124" s="62"/>
      <c r="P124" s="62"/>
      <c r="Q124" s="62"/>
      <c r="S124" s="71">
        <v>0</v>
      </c>
      <c r="U124" s="71">
        <v>10728229</v>
      </c>
      <c r="W124" s="55" t="s">
        <v>465</v>
      </c>
    </row>
    <row r="125" spans="3:23" ht="11.45" customHeight="1">
      <c r="C125" s="61">
        <v>44763</v>
      </c>
      <c r="E125" s="62" t="s">
        <v>173</v>
      </c>
      <c r="F125" s="62"/>
      <c r="H125" s="62" t="s">
        <v>466</v>
      </c>
      <c r="I125" s="62"/>
      <c r="J125" s="62"/>
      <c r="L125" s="62" t="s">
        <v>467</v>
      </c>
      <c r="M125" s="62"/>
      <c r="N125" s="71"/>
      <c r="O125" s="62"/>
      <c r="P125" s="62"/>
      <c r="Q125" s="62"/>
      <c r="S125" s="71">
        <v>0</v>
      </c>
      <c r="U125" s="71">
        <v>17515000</v>
      </c>
      <c r="W125" s="55" t="s">
        <v>468</v>
      </c>
    </row>
    <row r="126" spans="3:23" ht="11.45" customHeight="1">
      <c r="C126" s="61">
        <v>44764</v>
      </c>
      <c r="E126" s="62" t="s">
        <v>173</v>
      </c>
      <c r="F126" s="62"/>
      <c r="H126" s="62" t="s">
        <v>469</v>
      </c>
      <c r="I126" s="62"/>
      <c r="J126" s="62"/>
      <c r="L126" s="62" t="s">
        <v>470</v>
      </c>
      <c r="M126" s="62"/>
      <c r="N126" s="71"/>
      <c r="O126" s="62"/>
      <c r="P126" s="62"/>
      <c r="Q126" s="62"/>
      <c r="S126" s="71">
        <v>0</v>
      </c>
      <c r="U126" s="71">
        <v>18635000</v>
      </c>
      <c r="W126" s="55" t="s">
        <v>471</v>
      </c>
    </row>
    <row r="127" spans="3:23" ht="11.45" customHeight="1">
      <c r="C127" s="61">
        <v>44764</v>
      </c>
      <c r="E127" s="62" t="s">
        <v>173</v>
      </c>
      <c r="F127" s="62"/>
      <c r="H127" s="62" t="s">
        <v>472</v>
      </c>
      <c r="I127" s="62"/>
      <c r="J127" s="62"/>
      <c r="L127" s="62" t="s">
        <v>473</v>
      </c>
      <c r="M127" s="62"/>
      <c r="N127" s="71"/>
      <c r="O127" s="62"/>
      <c r="P127" s="62"/>
      <c r="Q127" s="62"/>
      <c r="S127" s="71">
        <v>0</v>
      </c>
      <c r="U127" s="71">
        <v>2900</v>
      </c>
      <c r="W127" s="55" t="s">
        <v>474</v>
      </c>
    </row>
    <row r="128" spans="3:23" ht="11.45" customHeight="1">
      <c r="C128" s="61">
        <v>44764</v>
      </c>
      <c r="E128" s="62" t="s">
        <v>173</v>
      </c>
      <c r="F128" s="62"/>
      <c r="H128" s="62" t="s">
        <v>472</v>
      </c>
      <c r="I128" s="62"/>
      <c r="J128" s="62"/>
      <c r="L128" s="62" t="s">
        <v>473</v>
      </c>
      <c r="M128" s="62"/>
      <c r="N128" s="71"/>
      <c r="O128" s="62"/>
      <c r="P128" s="62"/>
      <c r="Q128" s="62"/>
      <c r="S128" s="71">
        <v>0</v>
      </c>
      <c r="U128" s="71">
        <v>6370000</v>
      </c>
      <c r="W128" s="55" t="s">
        <v>475</v>
      </c>
    </row>
    <row r="129" spans="1:24" ht="11.45" customHeight="1">
      <c r="C129" s="61">
        <v>44767</v>
      </c>
      <c r="E129" s="62" t="s">
        <v>173</v>
      </c>
      <c r="F129" s="62"/>
      <c r="H129" s="62" t="s">
        <v>476</v>
      </c>
      <c r="I129" s="62"/>
      <c r="J129" s="62"/>
      <c r="L129" s="62" t="s">
        <v>477</v>
      </c>
      <c r="M129" s="62"/>
      <c r="N129" s="71"/>
      <c r="O129" s="62"/>
      <c r="P129" s="62"/>
      <c r="Q129" s="62"/>
      <c r="S129" s="71">
        <v>0</v>
      </c>
      <c r="U129" s="71">
        <v>350000</v>
      </c>
      <c r="W129" s="55" t="s">
        <v>478</v>
      </c>
    </row>
    <row r="130" spans="1:24" ht="11.45" customHeight="1">
      <c r="C130" s="61">
        <v>44767</v>
      </c>
      <c r="E130" s="62" t="s">
        <v>174</v>
      </c>
      <c r="F130" s="62"/>
      <c r="H130" s="62">
        <v>2211</v>
      </c>
      <c r="I130" s="62"/>
      <c r="J130" s="62"/>
      <c r="L130" s="62" t="s">
        <v>479</v>
      </c>
      <c r="M130" s="62"/>
      <c r="N130" s="71"/>
      <c r="O130" s="62"/>
      <c r="P130" s="62"/>
      <c r="Q130" s="62"/>
      <c r="S130" s="71">
        <v>1509659385</v>
      </c>
      <c r="U130" s="71">
        <v>0</v>
      </c>
      <c r="W130" s="55" t="s">
        <v>480</v>
      </c>
    </row>
    <row r="131" spans="1:24" ht="11.45" customHeight="1">
      <c r="C131" s="61">
        <v>44767</v>
      </c>
      <c r="E131" s="62" t="s">
        <v>174</v>
      </c>
      <c r="F131" s="62"/>
      <c r="H131" s="62">
        <v>2212</v>
      </c>
      <c r="I131" s="62"/>
      <c r="J131" s="62"/>
      <c r="L131" s="62" t="s">
        <v>481</v>
      </c>
      <c r="M131" s="62"/>
      <c r="N131" s="71"/>
      <c r="O131" s="62"/>
      <c r="P131" s="62"/>
      <c r="Q131" s="62"/>
      <c r="S131" s="71">
        <v>38058250</v>
      </c>
      <c r="U131" s="71">
        <v>0</v>
      </c>
      <c r="W131" s="55" t="s">
        <v>482</v>
      </c>
    </row>
    <row r="132" spans="1:24" ht="11.45" customHeight="1">
      <c r="C132" s="61">
        <v>44767</v>
      </c>
      <c r="E132" s="62" t="s">
        <v>174</v>
      </c>
      <c r="F132" s="62"/>
      <c r="H132" s="62">
        <v>2213</v>
      </c>
      <c r="I132" s="62"/>
      <c r="J132" s="62"/>
      <c r="L132" s="62" t="s">
        <v>483</v>
      </c>
      <c r="M132" s="62"/>
      <c r="N132" s="71"/>
      <c r="O132" s="62"/>
      <c r="P132" s="62"/>
      <c r="Q132" s="62"/>
      <c r="S132" s="71">
        <v>141525000</v>
      </c>
      <c r="U132" s="71">
        <v>0</v>
      </c>
      <c r="W132" s="55" t="s">
        <v>484</v>
      </c>
    </row>
    <row r="133" spans="1:24" ht="11.45" customHeight="1">
      <c r="C133" s="61">
        <v>44767</v>
      </c>
      <c r="E133" s="62" t="s">
        <v>173</v>
      </c>
      <c r="F133" s="62"/>
      <c r="H133" s="62" t="s">
        <v>485</v>
      </c>
      <c r="I133" s="62"/>
      <c r="J133" s="62"/>
      <c r="L133" s="62" t="s">
        <v>443</v>
      </c>
      <c r="M133" s="62"/>
      <c r="N133" s="71"/>
      <c r="O133" s="62"/>
      <c r="P133" s="62"/>
      <c r="Q133" s="62"/>
      <c r="S133" s="71">
        <v>6370000</v>
      </c>
      <c r="U133" s="71">
        <v>0</v>
      </c>
      <c r="W133" s="55" t="s">
        <v>486</v>
      </c>
    </row>
    <row r="134" spans="1:24" ht="11.45" customHeight="1">
      <c r="C134" s="61">
        <v>44767</v>
      </c>
      <c r="E134" s="62" t="s">
        <v>173</v>
      </c>
      <c r="F134" s="62"/>
      <c r="H134" s="62" t="s">
        <v>485</v>
      </c>
      <c r="I134" s="62"/>
      <c r="J134" s="62"/>
      <c r="L134" s="62" t="s">
        <v>443</v>
      </c>
      <c r="M134" s="62"/>
      <c r="N134" s="71"/>
      <c r="O134" s="62"/>
      <c r="P134" s="62"/>
      <c r="Q134" s="62"/>
      <c r="S134" s="71">
        <v>0</v>
      </c>
      <c r="U134" s="71">
        <v>2900</v>
      </c>
      <c r="W134" s="55" t="s">
        <v>487</v>
      </c>
    </row>
    <row r="135" spans="1:24" ht="11.45" customHeight="1">
      <c r="C135" s="61">
        <v>44767</v>
      </c>
      <c r="E135" s="62" t="s">
        <v>173</v>
      </c>
      <c r="F135" s="62"/>
      <c r="H135" s="62" t="s">
        <v>485</v>
      </c>
      <c r="I135" s="62"/>
      <c r="J135" s="62"/>
      <c r="L135" s="62" t="s">
        <v>443</v>
      </c>
      <c r="M135" s="62"/>
      <c r="N135" s="71"/>
      <c r="O135" s="62"/>
      <c r="P135" s="62"/>
      <c r="Q135" s="62"/>
      <c r="S135" s="71">
        <v>0</v>
      </c>
      <c r="U135" s="71">
        <v>6370000</v>
      </c>
      <c r="W135" s="55" t="s">
        <v>488</v>
      </c>
    </row>
    <row r="136" spans="1:24" ht="11.45" customHeight="1">
      <c r="C136" s="61">
        <v>44767</v>
      </c>
      <c r="E136" s="62" t="s">
        <v>174</v>
      </c>
      <c r="F136" s="62"/>
      <c r="H136" s="62">
        <v>2209</v>
      </c>
      <c r="I136" s="62"/>
      <c r="J136" s="62"/>
      <c r="L136" s="62" t="s">
        <v>489</v>
      </c>
      <c r="M136" s="62"/>
      <c r="N136" s="71"/>
      <c r="O136" s="62"/>
      <c r="P136" s="62"/>
      <c r="Q136" s="62"/>
      <c r="S136" s="71">
        <v>52558500</v>
      </c>
      <c r="U136" s="71">
        <v>0</v>
      </c>
      <c r="W136" s="55" t="s">
        <v>490</v>
      </c>
    </row>
    <row r="137" spans="1:24" ht="15.95" customHeight="1">
      <c r="C137" s="61">
        <v>44770</v>
      </c>
      <c r="E137" s="62" t="s">
        <v>172</v>
      </c>
      <c r="F137" s="62"/>
      <c r="H137" s="62">
        <v>3902</v>
      </c>
      <c r="I137" s="62"/>
      <c r="J137" s="62"/>
      <c r="L137" s="62" t="s">
        <v>491</v>
      </c>
      <c r="M137" s="62"/>
      <c r="N137" s="71"/>
      <c r="O137" s="62"/>
      <c r="P137" s="62"/>
      <c r="Q137" s="62"/>
      <c r="S137" s="71">
        <v>0</v>
      </c>
      <c r="U137" s="71">
        <v>203536812</v>
      </c>
      <c r="W137" s="55" t="s">
        <v>492</v>
      </c>
    </row>
    <row r="138" spans="1:24" ht="11.45" customHeight="1">
      <c r="A138" s="78" t="s">
        <v>200</v>
      </c>
      <c r="B138" s="78"/>
      <c r="C138" s="79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4"/>
      <c r="O138" s="78"/>
      <c r="P138" s="78"/>
      <c r="Q138" s="78"/>
      <c r="R138" s="78"/>
      <c r="S138" s="74"/>
      <c r="T138" s="78"/>
      <c r="U138" s="74"/>
      <c r="V138" s="78"/>
      <c r="W138" s="78"/>
      <c r="X138" s="78"/>
    </row>
    <row r="139" spans="1:24" ht="11.45" customHeight="1">
      <c r="A139" s="80" t="s">
        <v>237</v>
      </c>
      <c r="B139" s="80"/>
      <c r="C139" s="81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74"/>
      <c r="O139" s="80"/>
      <c r="P139" s="80"/>
      <c r="Q139" s="80"/>
      <c r="R139" s="80"/>
      <c r="S139" s="74"/>
      <c r="T139" s="80"/>
      <c r="U139" s="74"/>
      <c r="V139" s="80"/>
      <c r="W139" s="80"/>
      <c r="X139" s="80"/>
    </row>
    <row r="140" spans="1:24" ht="11.45" customHeight="1">
      <c r="A140" s="82" t="s">
        <v>493</v>
      </c>
      <c r="B140" s="82"/>
      <c r="C140" s="83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74"/>
      <c r="O140" s="82"/>
      <c r="P140" s="82"/>
      <c r="Q140" s="82"/>
      <c r="R140" s="82"/>
      <c r="S140" s="74"/>
      <c r="T140" s="82"/>
      <c r="U140" s="74"/>
      <c r="V140" s="82"/>
      <c r="W140" s="82"/>
      <c r="X140" s="82"/>
    </row>
    <row r="141" spans="1:24" ht="7.7" customHeight="1"/>
    <row r="142" spans="1:24" ht="14.45" customHeight="1">
      <c r="A142" s="49" t="s">
        <v>205</v>
      </c>
      <c r="B142" s="49"/>
      <c r="C142" s="50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68"/>
      <c r="O142" s="49"/>
      <c r="P142" s="49"/>
      <c r="Q142" s="49"/>
      <c r="R142" s="49"/>
      <c r="S142" s="68"/>
      <c r="T142" s="49"/>
      <c r="U142" s="68"/>
      <c r="V142" s="49"/>
      <c r="W142" s="49"/>
      <c r="X142" s="49"/>
    </row>
    <row r="143" spans="1:24" ht="22.7" customHeight="1">
      <c r="A143" s="51" t="s">
        <v>162</v>
      </c>
      <c r="B143" s="51"/>
      <c r="C143" s="52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69"/>
      <c r="O143" s="51"/>
      <c r="P143" s="51"/>
      <c r="Q143" s="51"/>
      <c r="R143" s="51"/>
      <c r="S143" s="69"/>
      <c r="T143" s="51"/>
      <c r="U143" s="69"/>
      <c r="V143" s="51"/>
      <c r="W143" s="51"/>
      <c r="X143" s="51"/>
    </row>
    <row r="144" spans="1:24" ht="13.7" customHeight="1">
      <c r="A144" s="53" t="s">
        <v>264</v>
      </c>
      <c r="B144" s="53"/>
      <c r="C144" s="54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70"/>
      <c r="O144" s="53"/>
      <c r="P144" s="53"/>
      <c r="Q144" s="53"/>
      <c r="R144" s="53"/>
      <c r="S144" s="70"/>
      <c r="T144" s="53"/>
      <c r="U144" s="70"/>
      <c r="V144" s="53"/>
      <c r="W144" s="53"/>
      <c r="X144" s="53"/>
    </row>
    <row r="145" spans="1:24" ht="11.45" customHeight="1">
      <c r="A145" s="55"/>
      <c r="B145" s="55"/>
      <c r="C145" s="56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71"/>
      <c r="O145" s="55"/>
      <c r="P145" s="55"/>
      <c r="Q145" s="55"/>
      <c r="R145" s="55"/>
      <c r="S145" s="71"/>
      <c r="T145" s="55"/>
      <c r="U145" s="71"/>
      <c r="V145" s="55"/>
      <c r="W145" s="55"/>
      <c r="X145" s="55"/>
    </row>
    <row r="146" spans="1:24" ht="11.45" customHeight="1">
      <c r="C146" s="57" t="s">
        <v>163</v>
      </c>
      <c r="E146" s="58" t="s">
        <v>164</v>
      </c>
      <c r="F146" s="58"/>
      <c r="H146" s="58" t="s">
        <v>165</v>
      </c>
      <c r="I146" s="58"/>
      <c r="J146" s="58"/>
      <c r="L146" s="58" t="s">
        <v>166</v>
      </c>
      <c r="M146" s="58"/>
      <c r="N146" s="75"/>
      <c r="O146" s="58"/>
      <c r="P146" s="58"/>
      <c r="Q146" s="58"/>
      <c r="S146" s="75" t="s">
        <v>167</v>
      </c>
      <c r="U146" s="75" t="s">
        <v>168</v>
      </c>
      <c r="W146" s="58" t="s">
        <v>169</v>
      </c>
    </row>
    <row r="147" spans="1:24" ht="11.45" customHeight="1">
      <c r="C147" s="61">
        <v>44770</v>
      </c>
      <c r="E147" s="62" t="s">
        <v>172</v>
      </c>
      <c r="F147" s="62"/>
      <c r="H147" s="62">
        <v>3904</v>
      </c>
      <c r="I147" s="62"/>
      <c r="J147" s="62"/>
      <c r="L147" s="62" t="s">
        <v>494</v>
      </c>
      <c r="M147" s="62"/>
      <c r="N147" s="71"/>
      <c r="O147" s="62"/>
      <c r="P147" s="62"/>
      <c r="Q147" s="62"/>
      <c r="S147" s="71">
        <v>0</v>
      </c>
      <c r="U147" s="71">
        <v>77335114</v>
      </c>
      <c r="W147" s="55" t="s">
        <v>495</v>
      </c>
    </row>
    <row r="148" spans="1:24" ht="11.45" customHeight="1">
      <c r="C148" s="61">
        <v>44770</v>
      </c>
      <c r="E148" s="62" t="s">
        <v>172</v>
      </c>
      <c r="F148" s="62"/>
      <c r="H148" s="62">
        <v>3903</v>
      </c>
      <c r="I148" s="62"/>
      <c r="J148" s="62"/>
      <c r="L148" s="62" t="s">
        <v>496</v>
      </c>
      <c r="M148" s="62"/>
      <c r="N148" s="71"/>
      <c r="O148" s="62"/>
      <c r="P148" s="62"/>
      <c r="Q148" s="62"/>
      <c r="S148" s="71">
        <v>0</v>
      </c>
      <c r="U148" s="71">
        <v>38508533</v>
      </c>
      <c r="W148" s="55" t="s">
        <v>497</v>
      </c>
    </row>
    <row r="149" spans="1:24" ht="11.45" customHeight="1">
      <c r="C149" s="61">
        <v>44770</v>
      </c>
      <c r="E149" s="62" t="s">
        <v>172</v>
      </c>
      <c r="F149" s="62"/>
      <c r="H149" s="62">
        <v>3905</v>
      </c>
      <c r="I149" s="62"/>
      <c r="J149" s="62"/>
      <c r="L149" s="62" t="s">
        <v>498</v>
      </c>
      <c r="M149" s="62"/>
      <c r="N149" s="71"/>
      <c r="O149" s="62"/>
      <c r="P149" s="62"/>
      <c r="Q149" s="62"/>
      <c r="S149" s="71">
        <v>0</v>
      </c>
      <c r="U149" s="71">
        <v>49158291</v>
      </c>
      <c r="W149" s="55" t="s">
        <v>499</v>
      </c>
    </row>
    <row r="150" spans="1:24" ht="11.45" customHeight="1">
      <c r="C150" s="61">
        <v>44770</v>
      </c>
      <c r="E150" s="62" t="s">
        <v>173</v>
      </c>
      <c r="F150" s="62"/>
      <c r="H150" s="62" t="s">
        <v>500</v>
      </c>
      <c r="I150" s="62"/>
      <c r="J150" s="62"/>
      <c r="L150" s="62" t="s">
        <v>501</v>
      </c>
      <c r="M150" s="62"/>
      <c r="N150" s="71"/>
      <c r="O150" s="62"/>
      <c r="P150" s="62"/>
      <c r="Q150" s="62"/>
      <c r="S150" s="71">
        <v>0</v>
      </c>
      <c r="U150" s="71">
        <v>2900</v>
      </c>
      <c r="W150" s="55" t="s">
        <v>502</v>
      </c>
    </row>
    <row r="151" spans="1:24" ht="11.45" customHeight="1">
      <c r="C151" s="61">
        <v>44770</v>
      </c>
      <c r="E151" s="62" t="s">
        <v>173</v>
      </c>
      <c r="F151" s="62"/>
      <c r="H151" s="62" t="s">
        <v>500</v>
      </c>
      <c r="I151" s="62"/>
      <c r="J151" s="62"/>
      <c r="L151" s="62" t="s">
        <v>501</v>
      </c>
      <c r="M151" s="62"/>
      <c r="N151" s="71"/>
      <c r="O151" s="62"/>
      <c r="P151" s="62"/>
      <c r="Q151" s="62"/>
      <c r="S151" s="71">
        <v>0</v>
      </c>
      <c r="U151" s="71">
        <v>7371000</v>
      </c>
      <c r="W151" s="55" t="s">
        <v>503</v>
      </c>
    </row>
    <row r="152" spans="1:24" ht="11.45" customHeight="1">
      <c r="C152" s="61">
        <v>44770</v>
      </c>
      <c r="E152" s="62" t="s">
        <v>173</v>
      </c>
      <c r="F152" s="62"/>
      <c r="H152" s="62" t="s">
        <v>504</v>
      </c>
      <c r="I152" s="62"/>
      <c r="J152" s="62"/>
      <c r="L152" s="62" t="s">
        <v>505</v>
      </c>
      <c r="M152" s="62"/>
      <c r="N152" s="71"/>
      <c r="O152" s="62"/>
      <c r="P152" s="62"/>
      <c r="Q152" s="62"/>
      <c r="S152" s="71">
        <v>0</v>
      </c>
      <c r="U152" s="71">
        <v>2900</v>
      </c>
      <c r="W152" s="55" t="s">
        <v>506</v>
      </c>
    </row>
    <row r="153" spans="1:24" ht="11.45" customHeight="1">
      <c r="C153" s="61">
        <v>44770</v>
      </c>
      <c r="E153" s="62" t="s">
        <v>173</v>
      </c>
      <c r="F153" s="62"/>
      <c r="H153" s="62" t="s">
        <v>504</v>
      </c>
      <c r="I153" s="62"/>
      <c r="J153" s="62"/>
      <c r="L153" s="62" t="s">
        <v>505</v>
      </c>
      <c r="M153" s="62"/>
      <c r="N153" s="71"/>
      <c r="O153" s="62"/>
      <c r="P153" s="62"/>
      <c r="Q153" s="62"/>
      <c r="S153" s="71">
        <v>0</v>
      </c>
      <c r="U153" s="71">
        <v>9405311</v>
      </c>
      <c r="W153" s="55" t="s">
        <v>507</v>
      </c>
    </row>
    <row r="154" spans="1:24" ht="11.45" customHeight="1">
      <c r="C154" s="61">
        <v>44770</v>
      </c>
      <c r="E154" s="62" t="s">
        <v>173</v>
      </c>
      <c r="F154" s="62"/>
      <c r="H154" s="62" t="s">
        <v>508</v>
      </c>
      <c r="I154" s="62"/>
      <c r="J154" s="62"/>
      <c r="L154" s="62" t="s">
        <v>509</v>
      </c>
      <c r="M154" s="62"/>
      <c r="N154" s="71"/>
      <c r="O154" s="62"/>
      <c r="P154" s="62"/>
      <c r="Q154" s="62"/>
      <c r="S154" s="71">
        <v>0</v>
      </c>
      <c r="U154" s="71">
        <v>2900</v>
      </c>
      <c r="W154" s="55" t="s">
        <v>510</v>
      </c>
    </row>
    <row r="155" spans="1:24" ht="11.45" customHeight="1">
      <c r="C155" s="61">
        <v>44770</v>
      </c>
      <c r="E155" s="62" t="s">
        <v>173</v>
      </c>
      <c r="F155" s="62"/>
      <c r="H155" s="62" t="s">
        <v>508</v>
      </c>
      <c r="I155" s="62"/>
      <c r="J155" s="62"/>
      <c r="L155" s="62" t="s">
        <v>509</v>
      </c>
      <c r="M155" s="62"/>
      <c r="N155" s="71"/>
      <c r="O155" s="62"/>
      <c r="P155" s="62"/>
      <c r="Q155" s="62"/>
      <c r="S155" s="71">
        <v>0</v>
      </c>
      <c r="U155" s="71">
        <v>207243</v>
      </c>
      <c r="W155" s="55" t="s">
        <v>511</v>
      </c>
    </row>
    <row r="156" spans="1:24" ht="11.45" customHeight="1">
      <c r="C156" s="61">
        <v>44770</v>
      </c>
      <c r="E156" s="62" t="s">
        <v>173</v>
      </c>
      <c r="F156" s="62"/>
      <c r="H156" s="62" t="s">
        <v>512</v>
      </c>
      <c r="I156" s="62"/>
      <c r="J156" s="62"/>
      <c r="L156" s="62" t="s">
        <v>513</v>
      </c>
      <c r="M156" s="62"/>
      <c r="N156" s="71"/>
      <c r="O156" s="62"/>
      <c r="P156" s="62"/>
      <c r="Q156" s="62"/>
      <c r="S156" s="71">
        <v>0</v>
      </c>
      <c r="U156" s="71">
        <v>137436000</v>
      </c>
      <c r="W156" s="55" t="s">
        <v>514</v>
      </c>
    </row>
    <row r="157" spans="1:24" ht="11.45" customHeight="1">
      <c r="C157" s="61">
        <v>44771</v>
      </c>
      <c r="E157" s="62" t="s">
        <v>173</v>
      </c>
      <c r="F157" s="62"/>
      <c r="H157" s="62" t="s">
        <v>515</v>
      </c>
      <c r="I157" s="62"/>
      <c r="J157" s="62"/>
      <c r="L157" s="62" t="s">
        <v>516</v>
      </c>
      <c r="M157" s="62"/>
      <c r="N157" s="71"/>
      <c r="O157" s="62"/>
      <c r="P157" s="62"/>
      <c r="Q157" s="62"/>
      <c r="S157" s="71">
        <v>0</v>
      </c>
      <c r="U157" s="71">
        <v>227625</v>
      </c>
      <c r="W157" s="55" t="s">
        <v>517</v>
      </c>
    </row>
    <row r="158" spans="1:24" ht="11.45" customHeight="1">
      <c r="C158" s="61">
        <v>44771</v>
      </c>
      <c r="E158" s="62" t="s">
        <v>174</v>
      </c>
      <c r="F158" s="62"/>
      <c r="H158" s="62">
        <v>2214</v>
      </c>
      <c r="I158" s="62"/>
      <c r="J158" s="62"/>
      <c r="L158" s="62" t="s">
        <v>518</v>
      </c>
      <c r="M158" s="62"/>
      <c r="N158" s="71"/>
      <c r="O158" s="62"/>
      <c r="P158" s="62"/>
      <c r="Q158" s="62"/>
      <c r="S158" s="71">
        <v>193302060</v>
      </c>
      <c r="U158" s="71">
        <v>0</v>
      </c>
      <c r="W158" s="55" t="s">
        <v>519</v>
      </c>
    </row>
    <row r="159" spans="1:24" ht="11.45" customHeight="1">
      <c r="C159" s="61">
        <v>44773</v>
      </c>
      <c r="E159" s="62" t="s">
        <v>173</v>
      </c>
      <c r="F159" s="62"/>
      <c r="H159" s="62" t="s">
        <v>520</v>
      </c>
      <c r="I159" s="62"/>
      <c r="J159" s="62"/>
      <c r="L159" s="62" t="s">
        <v>521</v>
      </c>
      <c r="M159" s="62"/>
      <c r="N159" s="71"/>
      <c r="O159" s="62"/>
      <c r="P159" s="62"/>
      <c r="Q159" s="62"/>
      <c r="S159" s="71">
        <v>0</v>
      </c>
      <c r="U159" s="71">
        <v>22</v>
      </c>
      <c r="W159" s="55" t="s">
        <v>522</v>
      </c>
    </row>
    <row r="160" spans="1:24" ht="11.45" customHeight="1">
      <c r="S160" s="77">
        <v>2483387255</v>
      </c>
      <c r="U160" s="77">
        <v>3496424041.5900002</v>
      </c>
    </row>
    <row r="161" spans="2:23" ht="11.45" customHeight="1">
      <c r="B161" s="59" t="s">
        <v>523</v>
      </c>
      <c r="C161" s="60"/>
      <c r="D161" s="59"/>
      <c r="F161" s="59" t="s">
        <v>241</v>
      </c>
      <c r="G161" s="59"/>
      <c r="H161" s="59"/>
      <c r="J161" s="59" t="s">
        <v>170</v>
      </c>
      <c r="K161" s="59"/>
      <c r="L161" s="59"/>
      <c r="N161" s="73">
        <v>12890278.58</v>
      </c>
      <c r="P161" s="59" t="s">
        <v>171</v>
      </c>
    </row>
    <row r="162" spans="2:23" ht="11.45" customHeight="1">
      <c r="C162" s="61">
        <v>44773</v>
      </c>
      <c r="E162" s="62" t="s">
        <v>173</v>
      </c>
      <c r="F162" s="62"/>
      <c r="H162" s="62" t="s">
        <v>267</v>
      </c>
      <c r="I162" s="62"/>
      <c r="J162" s="62"/>
      <c r="L162" s="62" t="s">
        <v>175</v>
      </c>
      <c r="M162" s="62"/>
      <c r="N162" s="71"/>
      <c r="O162" s="62"/>
      <c r="P162" s="62"/>
      <c r="Q162" s="62"/>
      <c r="S162" s="71">
        <v>12921169.140000001</v>
      </c>
      <c r="U162" s="71">
        <v>0</v>
      </c>
      <c r="W162" s="55" t="s">
        <v>524</v>
      </c>
    </row>
    <row r="163" spans="2:23" ht="11.45" customHeight="1">
      <c r="C163" s="61">
        <v>44773</v>
      </c>
      <c r="E163" s="62" t="s">
        <v>173</v>
      </c>
      <c r="F163" s="62"/>
      <c r="H163" s="62" t="s">
        <v>267</v>
      </c>
      <c r="I163" s="62"/>
      <c r="J163" s="62"/>
      <c r="L163" s="62" t="s">
        <v>175</v>
      </c>
      <c r="M163" s="62"/>
      <c r="N163" s="71"/>
      <c r="O163" s="62"/>
      <c r="P163" s="62"/>
      <c r="Q163" s="62"/>
      <c r="S163" s="71">
        <v>0</v>
      </c>
      <c r="U163" s="71">
        <v>12890278.58</v>
      </c>
      <c r="W163" s="55" t="s">
        <v>525</v>
      </c>
    </row>
    <row r="164" spans="2:23" ht="11.45" customHeight="1">
      <c r="S164" s="77">
        <v>12921169.140000001</v>
      </c>
      <c r="U164" s="77">
        <v>12890278.58</v>
      </c>
    </row>
    <row r="165" spans="2:23" ht="11.45" customHeight="1">
      <c r="B165" s="59" t="s">
        <v>526</v>
      </c>
      <c r="C165" s="60"/>
      <c r="D165" s="59"/>
      <c r="F165" s="59" t="s">
        <v>242</v>
      </c>
      <c r="G165" s="59"/>
      <c r="H165" s="59"/>
      <c r="J165" s="59" t="s">
        <v>170</v>
      </c>
      <c r="K165" s="59"/>
      <c r="L165" s="59"/>
      <c r="N165" s="73">
        <v>269742553.48000002</v>
      </c>
      <c r="P165" s="59" t="s">
        <v>171</v>
      </c>
    </row>
    <row r="166" spans="2:23" ht="11.45" customHeight="1">
      <c r="C166" s="61">
        <v>44771</v>
      </c>
      <c r="E166" s="62" t="s">
        <v>174</v>
      </c>
      <c r="F166" s="62"/>
      <c r="H166" s="62">
        <v>2217</v>
      </c>
      <c r="I166" s="62"/>
      <c r="J166" s="62"/>
      <c r="L166" s="62" t="s">
        <v>527</v>
      </c>
      <c r="M166" s="62"/>
      <c r="N166" s="71"/>
      <c r="O166" s="62"/>
      <c r="P166" s="62"/>
      <c r="Q166" s="62"/>
      <c r="S166" s="71">
        <v>939095195.57000005</v>
      </c>
      <c r="U166" s="71">
        <v>0</v>
      </c>
      <c r="W166" s="55" t="s">
        <v>528</v>
      </c>
    </row>
    <row r="167" spans="2:23" ht="11.45" customHeight="1">
      <c r="C167" s="61">
        <v>44771</v>
      </c>
      <c r="E167" s="62" t="s">
        <v>174</v>
      </c>
      <c r="F167" s="62"/>
      <c r="H167" s="62">
        <v>2218</v>
      </c>
      <c r="I167" s="62"/>
      <c r="J167" s="62"/>
      <c r="L167" s="62" t="s">
        <v>529</v>
      </c>
      <c r="M167" s="62"/>
      <c r="N167" s="71"/>
      <c r="O167" s="62"/>
      <c r="P167" s="62"/>
      <c r="Q167" s="62"/>
      <c r="S167" s="71">
        <v>103300471.51000001</v>
      </c>
      <c r="U167" s="71">
        <v>0</v>
      </c>
      <c r="W167" s="55" t="s">
        <v>530</v>
      </c>
    </row>
    <row r="168" spans="2:23" ht="11.45" customHeight="1">
      <c r="C168" s="61">
        <v>44773</v>
      </c>
      <c r="E168" s="62" t="s">
        <v>173</v>
      </c>
      <c r="F168" s="62"/>
      <c r="H168" s="62" t="s">
        <v>267</v>
      </c>
      <c r="I168" s="62"/>
      <c r="J168" s="62"/>
      <c r="L168" s="62" t="s">
        <v>175</v>
      </c>
      <c r="M168" s="62"/>
      <c r="N168" s="71"/>
      <c r="O168" s="62"/>
      <c r="P168" s="62"/>
      <c r="Q168" s="62"/>
      <c r="S168" s="71">
        <v>1322905429.5799999</v>
      </c>
      <c r="U168" s="71">
        <v>0</v>
      </c>
      <c r="W168" s="55" t="s">
        <v>531</v>
      </c>
    </row>
    <row r="169" spans="2:23" ht="11.45" customHeight="1">
      <c r="C169" s="61">
        <v>44773</v>
      </c>
      <c r="E169" s="62" t="s">
        <v>173</v>
      </c>
      <c r="F169" s="62"/>
      <c r="H169" s="62" t="s">
        <v>267</v>
      </c>
      <c r="I169" s="62"/>
      <c r="J169" s="62"/>
      <c r="L169" s="62" t="s">
        <v>175</v>
      </c>
      <c r="M169" s="62"/>
      <c r="N169" s="71"/>
      <c r="O169" s="62"/>
      <c r="P169" s="62"/>
      <c r="Q169" s="62"/>
      <c r="S169" s="71">
        <v>0</v>
      </c>
      <c r="U169" s="71">
        <v>1312138220.5699999</v>
      </c>
      <c r="W169" s="55" t="s">
        <v>532</v>
      </c>
    </row>
    <row r="170" spans="2:23" ht="11.45" customHeight="1">
      <c r="S170" s="77">
        <v>2365301096.6700001</v>
      </c>
      <c r="U170" s="77">
        <v>1312138220.5699999</v>
      </c>
    </row>
    <row r="171" spans="2:23" ht="11.45" customHeight="1">
      <c r="B171" s="59" t="s">
        <v>533</v>
      </c>
      <c r="C171" s="60"/>
      <c r="D171" s="59"/>
      <c r="F171" s="59" t="s">
        <v>534</v>
      </c>
      <c r="G171" s="59"/>
      <c r="H171" s="59"/>
      <c r="J171" s="59" t="s">
        <v>170</v>
      </c>
      <c r="K171" s="59"/>
      <c r="L171" s="59"/>
      <c r="N171" s="73">
        <v>0</v>
      </c>
      <c r="P171" s="59" t="s">
        <v>171</v>
      </c>
    </row>
    <row r="172" spans="2:23" ht="11.45" customHeight="1">
      <c r="C172" s="61">
        <v>44773</v>
      </c>
      <c r="E172" s="62" t="s">
        <v>173</v>
      </c>
      <c r="F172" s="62"/>
      <c r="H172" s="62" t="s">
        <v>267</v>
      </c>
      <c r="I172" s="62"/>
      <c r="J172" s="62"/>
      <c r="L172" s="62" t="s">
        <v>175</v>
      </c>
      <c r="M172" s="62"/>
      <c r="N172" s="71"/>
      <c r="O172" s="62"/>
      <c r="P172" s="62"/>
      <c r="Q172" s="62"/>
      <c r="S172" s="71">
        <v>0</v>
      </c>
      <c r="U172" s="71">
        <v>0</v>
      </c>
      <c r="W172" s="55" t="s">
        <v>268</v>
      </c>
    </row>
    <row r="173" spans="2:23" ht="11.45" customHeight="1">
      <c r="C173" s="61">
        <v>44773</v>
      </c>
      <c r="E173" s="62" t="s">
        <v>173</v>
      </c>
      <c r="F173" s="62"/>
      <c r="H173" s="62" t="s">
        <v>267</v>
      </c>
      <c r="I173" s="62"/>
      <c r="J173" s="62"/>
      <c r="L173" s="62" t="s">
        <v>175</v>
      </c>
      <c r="M173" s="62"/>
      <c r="N173" s="71"/>
      <c r="O173" s="62"/>
      <c r="P173" s="62"/>
      <c r="Q173" s="62"/>
      <c r="S173" s="71">
        <v>0</v>
      </c>
      <c r="U173" s="71">
        <v>0</v>
      </c>
      <c r="W173" s="55" t="s">
        <v>268</v>
      </c>
    </row>
    <row r="174" spans="2:23" ht="11.45" customHeight="1">
      <c r="S174" s="77">
        <v>0</v>
      </c>
      <c r="U174" s="77">
        <v>0</v>
      </c>
    </row>
    <row r="175" spans="2:23" ht="11.45" customHeight="1">
      <c r="B175" s="59" t="s">
        <v>535</v>
      </c>
      <c r="C175" s="60"/>
      <c r="D175" s="59"/>
      <c r="F175" s="59" t="s">
        <v>243</v>
      </c>
      <c r="G175" s="59"/>
      <c r="H175" s="59"/>
      <c r="J175" s="59" t="s">
        <v>176</v>
      </c>
      <c r="K175" s="59"/>
      <c r="L175" s="59"/>
      <c r="N175" s="73">
        <v>3635555224.48</v>
      </c>
      <c r="P175" s="59" t="s">
        <v>171</v>
      </c>
    </row>
    <row r="176" spans="2:23" ht="11.45" customHeight="1">
      <c r="C176" s="61">
        <v>44743</v>
      </c>
      <c r="E176" s="62" t="s">
        <v>177</v>
      </c>
      <c r="F176" s="62"/>
      <c r="H176" s="62" t="s">
        <v>536</v>
      </c>
      <c r="I176" s="62"/>
      <c r="J176" s="62"/>
      <c r="L176" s="62" t="s">
        <v>537</v>
      </c>
      <c r="M176" s="62"/>
      <c r="N176" s="71"/>
      <c r="O176" s="62"/>
      <c r="P176" s="62"/>
      <c r="Q176" s="62"/>
      <c r="S176" s="71">
        <v>141525000</v>
      </c>
      <c r="U176" s="71">
        <v>0</v>
      </c>
      <c r="W176" s="55" t="s">
        <v>538</v>
      </c>
    </row>
    <row r="177" spans="1:24" ht="11.45" customHeight="1">
      <c r="C177" s="61">
        <v>44743</v>
      </c>
      <c r="E177" s="62" t="s">
        <v>177</v>
      </c>
      <c r="F177" s="62"/>
      <c r="H177" s="62" t="s">
        <v>539</v>
      </c>
      <c r="I177" s="62"/>
      <c r="J177" s="62"/>
      <c r="L177" s="62" t="s">
        <v>540</v>
      </c>
      <c r="M177" s="62"/>
      <c r="N177" s="71"/>
      <c r="O177" s="62"/>
      <c r="P177" s="62"/>
      <c r="Q177" s="62"/>
      <c r="S177" s="71">
        <v>235098000</v>
      </c>
      <c r="U177" s="71">
        <v>0</v>
      </c>
      <c r="W177" s="55" t="s">
        <v>541</v>
      </c>
    </row>
    <row r="178" spans="1:24" ht="11.45" customHeight="1">
      <c r="C178" s="61">
        <v>44747</v>
      </c>
      <c r="E178" s="62" t="s">
        <v>177</v>
      </c>
      <c r="F178" s="62"/>
      <c r="H178" s="62" t="s">
        <v>542</v>
      </c>
      <c r="I178" s="62"/>
      <c r="J178" s="62"/>
      <c r="L178" s="62" t="s">
        <v>543</v>
      </c>
      <c r="M178" s="62"/>
      <c r="N178" s="71"/>
      <c r="O178" s="62"/>
      <c r="P178" s="62"/>
      <c r="Q178" s="62"/>
      <c r="S178" s="71">
        <v>56998500</v>
      </c>
      <c r="U178" s="71">
        <v>0</v>
      </c>
      <c r="W178" s="55" t="s">
        <v>544</v>
      </c>
    </row>
    <row r="179" spans="1:24" ht="11.45" customHeight="1">
      <c r="C179" s="61">
        <v>44747</v>
      </c>
      <c r="E179" s="62" t="s">
        <v>177</v>
      </c>
      <c r="F179" s="62"/>
      <c r="H179" s="62" t="s">
        <v>545</v>
      </c>
      <c r="I179" s="62"/>
      <c r="J179" s="62"/>
      <c r="L179" s="62" t="s">
        <v>546</v>
      </c>
      <c r="M179" s="62"/>
      <c r="N179" s="71"/>
      <c r="O179" s="62"/>
      <c r="P179" s="62"/>
      <c r="Q179" s="62"/>
      <c r="S179" s="71">
        <v>58275000</v>
      </c>
      <c r="U179" s="71">
        <v>0</v>
      </c>
      <c r="W179" s="55" t="s">
        <v>547</v>
      </c>
    </row>
    <row r="180" spans="1:24" ht="11.45" customHeight="1">
      <c r="C180" s="61">
        <v>44748</v>
      </c>
      <c r="E180" s="62" t="s">
        <v>177</v>
      </c>
      <c r="F180" s="62"/>
      <c r="H180" s="62" t="s">
        <v>548</v>
      </c>
      <c r="I180" s="62"/>
      <c r="J180" s="62"/>
      <c r="L180" s="62" t="s">
        <v>549</v>
      </c>
      <c r="M180" s="62"/>
      <c r="N180" s="71"/>
      <c r="O180" s="62"/>
      <c r="P180" s="62"/>
      <c r="Q180" s="62"/>
      <c r="S180" s="71">
        <v>19980000</v>
      </c>
      <c r="U180" s="71">
        <v>0</v>
      </c>
      <c r="W180" s="55" t="s">
        <v>550</v>
      </c>
    </row>
    <row r="181" spans="1:24" ht="11.45" customHeight="1">
      <c r="C181" s="61">
        <v>44748</v>
      </c>
      <c r="E181" s="62" t="s">
        <v>177</v>
      </c>
      <c r="F181" s="62"/>
      <c r="H181" s="62" t="s">
        <v>551</v>
      </c>
      <c r="I181" s="62"/>
      <c r="J181" s="62"/>
      <c r="L181" s="62" t="s">
        <v>552</v>
      </c>
      <c r="M181" s="62"/>
      <c r="N181" s="71"/>
      <c r="O181" s="62"/>
      <c r="P181" s="62"/>
      <c r="Q181" s="62"/>
      <c r="S181" s="71">
        <v>13320000</v>
      </c>
      <c r="U181" s="71">
        <v>0</v>
      </c>
      <c r="W181" s="55" t="s">
        <v>553</v>
      </c>
    </row>
    <row r="182" spans="1:24" ht="11.45" customHeight="1">
      <c r="C182" s="61">
        <v>44748</v>
      </c>
      <c r="E182" s="62" t="s">
        <v>177</v>
      </c>
      <c r="F182" s="62"/>
      <c r="H182" s="62" t="s">
        <v>554</v>
      </c>
      <c r="I182" s="62"/>
      <c r="J182" s="62"/>
      <c r="L182" s="62" t="s">
        <v>555</v>
      </c>
      <c r="M182" s="62"/>
      <c r="N182" s="71"/>
      <c r="O182" s="62"/>
      <c r="P182" s="62"/>
      <c r="Q182" s="62"/>
      <c r="S182" s="71">
        <v>88800000</v>
      </c>
      <c r="U182" s="71">
        <v>0</v>
      </c>
      <c r="W182" s="55" t="s">
        <v>556</v>
      </c>
    </row>
    <row r="183" spans="1:24" ht="11.45" customHeight="1">
      <c r="C183" s="61">
        <v>44748</v>
      </c>
      <c r="E183" s="62" t="s">
        <v>177</v>
      </c>
      <c r="F183" s="62"/>
      <c r="H183" s="62" t="s">
        <v>557</v>
      </c>
      <c r="I183" s="62"/>
      <c r="J183" s="62"/>
      <c r="L183" s="62" t="s">
        <v>558</v>
      </c>
      <c r="M183" s="62"/>
      <c r="N183" s="71"/>
      <c r="O183" s="62"/>
      <c r="P183" s="62"/>
      <c r="Q183" s="62"/>
      <c r="S183" s="71">
        <v>15540000</v>
      </c>
      <c r="U183" s="71">
        <v>0</v>
      </c>
      <c r="W183" s="55" t="s">
        <v>559</v>
      </c>
    </row>
    <row r="184" spans="1:24" ht="15.95" customHeight="1">
      <c r="C184" s="61">
        <v>44749</v>
      </c>
      <c r="E184" s="62" t="s">
        <v>177</v>
      </c>
      <c r="F184" s="62"/>
      <c r="H184" s="62" t="s">
        <v>560</v>
      </c>
      <c r="I184" s="62"/>
      <c r="J184" s="62"/>
      <c r="L184" s="62" t="s">
        <v>561</v>
      </c>
      <c r="M184" s="62"/>
      <c r="N184" s="71"/>
      <c r="O184" s="62"/>
      <c r="P184" s="62"/>
      <c r="Q184" s="62"/>
      <c r="S184" s="71">
        <v>86857500</v>
      </c>
      <c r="U184" s="71">
        <v>0</v>
      </c>
      <c r="W184" s="55" t="s">
        <v>562</v>
      </c>
    </row>
    <row r="185" spans="1:24" ht="11.45" customHeight="1">
      <c r="A185" s="78" t="s">
        <v>200</v>
      </c>
      <c r="B185" s="78"/>
      <c r="C185" s="79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4"/>
      <c r="O185" s="78"/>
      <c r="P185" s="78"/>
      <c r="Q185" s="78"/>
      <c r="R185" s="78"/>
      <c r="S185" s="74"/>
      <c r="T185" s="78"/>
      <c r="U185" s="74"/>
      <c r="V185" s="78"/>
      <c r="W185" s="78"/>
      <c r="X185" s="78"/>
    </row>
    <row r="186" spans="1:24" ht="11.45" customHeight="1">
      <c r="A186" s="80" t="s">
        <v>237</v>
      </c>
      <c r="B186" s="80"/>
      <c r="C186" s="81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74"/>
      <c r="O186" s="80"/>
      <c r="P186" s="80"/>
      <c r="Q186" s="80"/>
      <c r="R186" s="80"/>
      <c r="S186" s="74"/>
      <c r="T186" s="80"/>
      <c r="U186" s="74"/>
      <c r="V186" s="80"/>
      <c r="W186" s="80"/>
      <c r="X186" s="80"/>
    </row>
    <row r="187" spans="1:24" ht="11.45" customHeight="1">
      <c r="A187" s="82" t="s">
        <v>563</v>
      </c>
      <c r="B187" s="82"/>
      <c r="C187" s="83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74"/>
      <c r="O187" s="82"/>
      <c r="P187" s="82"/>
      <c r="Q187" s="82"/>
      <c r="R187" s="82"/>
      <c r="S187" s="74"/>
      <c r="T187" s="82"/>
      <c r="U187" s="74"/>
      <c r="V187" s="82"/>
      <c r="W187" s="82"/>
      <c r="X187" s="82"/>
    </row>
    <row r="188" spans="1:24" ht="7.7" customHeight="1"/>
    <row r="189" spans="1:24" ht="14.45" customHeight="1">
      <c r="A189" s="49" t="s">
        <v>205</v>
      </c>
      <c r="B189" s="49"/>
      <c r="C189" s="50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68"/>
      <c r="O189" s="49"/>
      <c r="P189" s="49"/>
      <c r="Q189" s="49"/>
      <c r="R189" s="49"/>
      <c r="S189" s="68"/>
      <c r="T189" s="49"/>
      <c r="U189" s="68"/>
      <c r="V189" s="49"/>
      <c r="W189" s="49"/>
      <c r="X189" s="49"/>
    </row>
    <row r="190" spans="1:24" ht="22.7" customHeight="1">
      <c r="A190" s="51" t="s">
        <v>162</v>
      </c>
      <c r="B190" s="51"/>
      <c r="C190" s="52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69"/>
      <c r="O190" s="51"/>
      <c r="P190" s="51"/>
      <c r="Q190" s="51"/>
      <c r="R190" s="51"/>
      <c r="S190" s="69"/>
      <c r="T190" s="51"/>
      <c r="U190" s="69"/>
      <c r="V190" s="51"/>
      <c r="W190" s="51"/>
      <c r="X190" s="51"/>
    </row>
    <row r="191" spans="1:24" ht="13.7" customHeight="1">
      <c r="A191" s="53" t="s">
        <v>264</v>
      </c>
      <c r="B191" s="53"/>
      <c r="C191" s="54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70"/>
      <c r="O191" s="53"/>
      <c r="P191" s="53"/>
      <c r="Q191" s="53"/>
      <c r="R191" s="53"/>
      <c r="S191" s="70"/>
      <c r="T191" s="53"/>
      <c r="U191" s="70"/>
      <c r="V191" s="53"/>
      <c r="W191" s="53"/>
      <c r="X191" s="53"/>
    </row>
    <row r="192" spans="1:24" ht="11.45" customHeight="1">
      <c r="A192" s="55"/>
      <c r="B192" s="55"/>
      <c r="C192" s="56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71"/>
      <c r="O192" s="55"/>
      <c r="P192" s="55"/>
      <c r="Q192" s="55"/>
      <c r="R192" s="55"/>
      <c r="S192" s="71"/>
      <c r="T192" s="55"/>
      <c r="U192" s="71"/>
      <c r="V192" s="55"/>
      <c r="W192" s="55"/>
      <c r="X192" s="55"/>
    </row>
    <row r="193" spans="3:23" ht="11.45" customHeight="1">
      <c r="C193" s="57" t="s">
        <v>163</v>
      </c>
      <c r="E193" s="58" t="s">
        <v>164</v>
      </c>
      <c r="F193" s="58"/>
      <c r="H193" s="58" t="s">
        <v>165</v>
      </c>
      <c r="I193" s="58"/>
      <c r="J193" s="58"/>
      <c r="L193" s="58" t="s">
        <v>166</v>
      </c>
      <c r="M193" s="58"/>
      <c r="N193" s="75"/>
      <c r="O193" s="58"/>
      <c r="P193" s="58"/>
      <c r="Q193" s="58"/>
      <c r="S193" s="75" t="s">
        <v>167</v>
      </c>
      <c r="U193" s="75" t="s">
        <v>168</v>
      </c>
      <c r="W193" s="58" t="s">
        <v>169</v>
      </c>
    </row>
    <row r="194" spans="3:23" ht="11.45" customHeight="1">
      <c r="C194" s="61">
        <v>44749</v>
      </c>
      <c r="E194" s="62" t="s">
        <v>177</v>
      </c>
      <c r="F194" s="62"/>
      <c r="H194" s="62" t="s">
        <v>564</v>
      </c>
      <c r="I194" s="62"/>
      <c r="J194" s="62"/>
      <c r="L194" s="62" t="s">
        <v>565</v>
      </c>
      <c r="M194" s="62"/>
      <c r="N194" s="71"/>
      <c r="O194" s="62"/>
      <c r="P194" s="62"/>
      <c r="Q194" s="62"/>
      <c r="S194" s="71">
        <v>4566540</v>
      </c>
      <c r="U194" s="71">
        <v>0</v>
      </c>
      <c r="W194" s="55" t="s">
        <v>566</v>
      </c>
    </row>
    <row r="195" spans="3:23" ht="11.45" customHeight="1">
      <c r="C195" s="61">
        <v>44749</v>
      </c>
      <c r="E195" s="62" t="s">
        <v>177</v>
      </c>
      <c r="F195" s="62"/>
      <c r="H195" s="62" t="s">
        <v>567</v>
      </c>
      <c r="I195" s="62"/>
      <c r="J195" s="62"/>
      <c r="L195" s="62" t="s">
        <v>568</v>
      </c>
      <c r="M195" s="62"/>
      <c r="N195" s="71"/>
      <c r="O195" s="62"/>
      <c r="P195" s="62"/>
      <c r="Q195" s="62"/>
      <c r="S195" s="71">
        <v>27750000</v>
      </c>
      <c r="U195" s="71">
        <v>0</v>
      </c>
      <c r="W195" s="55" t="s">
        <v>569</v>
      </c>
    </row>
    <row r="196" spans="3:23" ht="11.45" customHeight="1">
      <c r="C196" s="61">
        <v>44750</v>
      </c>
      <c r="E196" s="62" t="s">
        <v>177</v>
      </c>
      <c r="F196" s="62"/>
      <c r="H196" s="62" t="s">
        <v>570</v>
      </c>
      <c r="I196" s="62"/>
      <c r="J196" s="62"/>
      <c r="L196" s="62" t="s">
        <v>571</v>
      </c>
      <c r="M196" s="62"/>
      <c r="N196" s="71"/>
      <c r="O196" s="62"/>
      <c r="P196" s="62"/>
      <c r="Q196" s="62"/>
      <c r="S196" s="71">
        <v>529470000</v>
      </c>
      <c r="U196" s="71">
        <v>0</v>
      </c>
      <c r="W196" s="55" t="s">
        <v>572</v>
      </c>
    </row>
    <row r="197" spans="3:23" ht="11.45" customHeight="1">
      <c r="C197" s="61">
        <v>44750</v>
      </c>
      <c r="E197" s="62" t="s">
        <v>177</v>
      </c>
      <c r="F197" s="62"/>
      <c r="H197" s="62" t="s">
        <v>573</v>
      </c>
      <c r="I197" s="62"/>
      <c r="J197" s="62"/>
      <c r="L197" s="62" t="s">
        <v>574</v>
      </c>
      <c r="M197" s="62"/>
      <c r="N197" s="71"/>
      <c r="O197" s="62"/>
      <c r="P197" s="62"/>
      <c r="Q197" s="62"/>
      <c r="S197" s="71">
        <v>360861000</v>
      </c>
      <c r="U197" s="71">
        <v>0</v>
      </c>
      <c r="W197" s="55" t="s">
        <v>575</v>
      </c>
    </row>
    <row r="198" spans="3:23" ht="11.45" customHeight="1">
      <c r="C198" s="61">
        <v>44750</v>
      </c>
      <c r="E198" s="62" t="s">
        <v>177</v>
      </c>
      <c r="F198" s="62"/>
      <c r="H198" s="62" t="s">
        <v>576</v>
      </c>
      <c r="I198" s="62"/>
      <c r="J198" s="62"/>
      <c r="L198" s="62" t="s">
        <v>577</v>
      </c>
      <c r="M198" s="62"/>
      <c r="N198" s="71"/>
      <c r="O198" s="62"/>
      <c r="P198" s="62"/>
      <c r="Q198" s="62"/>
      <c r="S198" s="71">
        <v>659723.01</v>
      </c>
      <c r="U198" s="71">
        <v>0</v>
      </c>
      <c r="W198" s="55" t="s">
        <v>578</v>
      </c>
    </row>
    <row r="199" spans="3:23" ht="11.45" customHeight="1">
      <c r="C199" s="61">
        <v>44750</v>
      </c>
      <c r="E199" s="62" t="s">
        <v>177</v>
      </c>
      <c r="F199" s="62"/>
      <c r="H199" s="62" t="s">
        <v>579</v>
      </c>
      <c r="I199" s="62"/>
      <c r="J199" s="62"/>
      <c r="L199" s="62" t="s">
        <v>580</v>
      </c>
      <c r="M199" s="62"/>
      <c r="N199" s="71"/>
      <c r="O199" s="62"/>
      <c r="P199" s="62"/>
      <c r="Q199" s="62"/>
      <c r="S199" s="71">
        <v>4642258.92</v>
      </c>
      <c r="U199" s="71">
        <v>0</v>
      </c>
      <c r="W199" s="55" t="s">
        <v>581</v>
      </c>
    </row>
    <row r="200" spans="3:23" ht="11.45" customHeight="1">
      <c r="C200" s="61">
        <v>44754</v>
      </c>
      <c r="E200" s="62" t="s">
        <v>174</v>
      </c>
      <c r="F200" s="62"/>
      <c r="H200" s="62">
        <v>2207</v>
      </c>
      <c r="I200" s="62"/>
      <c r="J200" s="62"/>
      <c r="L200" s="62" t="s">
        <v>345</v>
      </c>
      <c r="M200" s="62"/>
      <c r="N200" s="71"/>
      <c r="O200" s="62"/>
      <c r="P200" s="62"/>
      <c r="Q200" s="62"/>
      <c r="S200" s="71">
        <v>0</v>
      </c>
      <c r="U200" s="71">
        <v>192720000</v>
      </c>
      <c r="W200" s="55" t="s">
        <v>582</v>
      </c>
    </row>
    <row r="201" spans="3:23" ht="11.45" customHeight="1">
      <c r="C201" s="61">
        <v>44756</v>
      </c>
      <c r="E201" s="62" t="s">
        <v>177</v>
      </c>
      <c r="F201" s="62"/>
      <c r="H201" s="62" t="s">
        <v>583</v>
      </c>
      <c r="I201" s="62"/>
      <c r="J201" s="62"/>
      <c r="L201" s="62" t="s">
        <v>584</v>
      </c>
      <c r="M201" s="62"/>
      <c r="N201" s="71"/>
      <c r="O201" s="62"/>
      <c r="P201" s="62"/>
      <c r="Q201" s="62"/>
      <c r="S201" s="71">
        <v>153568500</v>
      </c>
      <c r="U201" s="71">
        <v>0</v>
      </c>
      <c r="W201" s="55" t="s">
        <v>585</v>
      </c>
    </row>
    <row r="202" spans="3:23" ht="11.45" customHeight="1">
      <c r="C202" s="61">
        <v>44756</v>
      </c>
      <c r="E202" s="62" t="s">
        <v>177</v>
      </c>
      <c r="F202" s="62"/>
      <c r="H202" s="62" t="s">
        <v>586</v>
      </c>
      <c r="I202" s="62"/>
      <c r="J202" s="62"/>
      <c r="L202" s="62" t="s">
        <v>587</v>
      </c>
      <c r="M202" s="62"/>
      <c r="N202" s="71"/>
      <c r="O202" s="62"/>
      <c r="P202" s="62"/>
      <c r="Q202" s="62"/>
      <c r="S202" s="71">
        <v>12487500</v>
      </c>
      <c r="U202" s="71">
        <v>0</v>
      </c>
      <c r="W202" s="55" t="s">
        <v>588</v>
      </c>
    </row>
    <row r="203" spans="3:23" ht="11.45" customHeight="1">
      <c r="C203" s="61">
        <v>44757</v>
      </c>
      <c r="E203" s="62" t="s">
        <v>177</v>
      </c>
      <c r="F203" s="62"/>
      <c r="H203" s="62" t="s">
        <v>589</v>
      </c>
      <c r="I203" s="62"/>
      <c r="J203" s="62"/>
      <c r="L203" s="62" t="s">
        <v>590</v>
      </c>
      <c r="M203" s="62"/>
      <c r="N203" s="71"/>
      <c r="O203" s="62"/>
      <c r="P203" s="62"/>
      <c r="Q203" s="62"/>
      <c r="S203" s="71">
        <v>18870000</v>
      </c>
      <c r="U203" s="71">
        <v>0</v>
      </c>
      <c r="W203" s="55" t="s">
        <v>591</v>
      </c>
    </row>
    <row r="204" spans="3:23" ht="11.45" customHeight="1">
      <c r="C204" s="61">
        <v>44757</v>
      </c>
      <c r="E204" s="62" t="s">
        <v>177</v>
      </c>
      <c r="F204" s="62"/>
      <c r="H204" s="62" t="s">
        <v>592</v>
      </c>
      <c r="I204" s="62"/>
      <c r="J204" s="62"/>
      <c r="L204" s="62" t="s">
        <v>593</v>
      </c>
      <c r="M204" s="62"/>
      <c r="N204" s="71"/>
      <c r="O204" s="62"/>
      <c r="P204" s="62"/>
      <c r="Q204" s="62"/>
      <c r="S204" s="71">
        <v>33855000</v>
      </c>
      <c r="U204" s="71">
        <v>0</v>
      </c>
      <c r="W204" s="55" t="s">
        <v>594</v>
      </c>
    </row>
    <row r="205" spans="3:23" ht="11.45" customHeight="1">
      <c r="C205" s="61">
        <v>44757</v>
      </c>
      <c r="E205" s="62" t="s">
        <v>174</v>
      </c>
      <c r="F205" s="62"/>
      <c r="H205" s="62">
        <v>2208</v>
      </c>
      <c r="I205" s="62"/>
      <c r="J205" s="62"/>
      <c r="L205" s="62" t="s">
        <v>429</v>
      </c>
      <c r="M205" s="62"/>
      <c r="N205" s="71"/>
      <c r="O205" s="62"/>
      <c r="P205" s="62"/>
      <c r="Q205" s="62"/>
      <c r="S205" s="71">
        <v>0</v>
      </c>
      <c r="U205" s="71">
        <v>238257060</v>
      </c>
      <c r="W205" s="55" t="s">
        <v>595</v>
      </c>
    </row>
    <row r="206" spans="3:23" ht="11.45" customHeight="1">
      <c r="C206" s="61">
        <v>44762</v>
      </c>
      <c r="E206" s="62" t="s">
        <v>177</v>
      </c>
      <c r="F206" s="62"/>
      <c r="H206" s="62" t="s">
        <v>596</v>
      </c>
      <c r="I206" s="62"/>
      <c r="J206" s="62"/>
      <c r="L206" s="62" t="s">
        <v>597</v>
      </c>
      <c r="M206" s="62"/>
      <c r="N206" s="71"/>
      <c r="O206" s="62"/>
      <c r="P206" s="62"/>
      <c r="Q206" s="62"/>
      <c r="S206" s="71">
        <v>238257060</v>
      </c>
      <c r="U206" s="71">
        <v>0</v>
      </c>
      <c r="W206" s="55" t="s">
        <v>594</v>
      </c>
    </row>
    <row r="207" spans="3:23" ht="11.45" customHeight="1">
      <c r="C207" s="61">
        <v>44763</v>
      </c>
      <c r="E207" s="62" t="s">
        <v>177</v>
      </c>
      <c r="F207" s="62"/>
      <c r="H207" s="62" t="s">
        <v>598</v>
      </c>
      <c r="I207" s="62"/>
      <c r="J207" s="62"/>
      <c r="L207" s="62" t="s">
        <v>599</v>
      </c>
      <c r="M207" s="62"/>
      <c r="N207" s="71"/>
      <c r="O207" s="62"/>
      <c r="P207" s="62"/>
      <c r="Q207" s="62"/>
      <c r="S207" s="71">
        <v>355083450</v>
      </c>
      <c r="U207" s="71">
        <v>0</v>
      </c>
      <c r="W207" s="55" t="s">
        <v>600</v>
      </c>
    </row>
    <row r="208" spans="3:23" ht="11.45" customHeight="1">
      <c r="C208" s="61">
        <v>44763</v>
      </c>
      <c r="E208" s="62" t="s">
        <v>177</v>
      </c>
      <c r="F208" s="62"/>
      <c r="H208" s="62" t="s">
        <v>601</v>
      </c>
      <c r="I208" s="62"/>
      <c r="J208" s="62"/>
      <c r="L208" s="62" t="s">
        <v>602</v>
      </c>
      <c r="M208" s="62"/>
      <c r="N208" s="71"/>
      <c r="O208" s="62"/>
      <c r="P208" s="62"/>
      <c r="Q208" s="62"/>
      <c r="S208" s="71">
        <v>184593000</v>
      </c>
      <c r="U208" s="71">
        <v>0</v>
      </c>
      <c r="W208" s="55" t="s">
        <v>603</v>
      </c>
    </row>
    <row r="209" spans="3:23" ht="11.45" customHeight="1">
      <c r="C209" s="61">
        <v>44767</v>
      </c>
      <c r="E209" s="62" t="s">
        <v>174</v>
      </c>
      <c r="F209" s="62"/>
      <c r="H209" s="62">
        <v>2213</v>
      </c>
      <c r="I209" s="62"/>
      <c r="J209" s="62"/>
      <c r="L209" s="62" t="s">
        <v>483</v>
      </c>
      <c r="M209" s="62"/>
      <c r="N209" s="71"/>
      <c r="O209" s="62"/>
      <c r="P209" s="62"/>
      <c r="Q209" s="62"/>
      <c r="S209" s="71">
        <v>0</v>
      </c>
      <c r="U209" s="71">
        <v>141525000</v>
      </c>
      <c r="W209" s="55" t="s">
        <v>604</v>
      </c>
    </row>
    <row r="210" spans="3:23" ht="11.45" customHeight="1">
      <c r="C210" s="61">
        <v>44767</v>
      </c>
      <c r="E210" s="62" t="s">
        <v>174</v>
      </c>
      <c r="F210" s="62"/>
      <c r="H210" s="62">
        <v>2209</v>
      </c>
      <c r="I210" s="62"/>
      <c r="J210" s="62"/>
      <c r="L210" s="62" t="s">
        <v>489</v>
      </c>
      <c r="M210" s="62"/>
      <c r="N210" s="71"/>
      <c r="O210" s="62"/>
      <c r="P210" s="62"/>
      <c r="Q210" s="62"/>
      <c r="S210" s="71">
        <v>0</v>
      </c>
      <c r="U210" s="71">
        <v>52558500</v>
      </c>
      <c r="W210" s="55" t="s">
        <v>605</v>
      </c>
    </row>
    <row r="211" spans="3:23" ht="11.45" customHeight="1">
      <c r="C211" s="61">
        <v>44767</v>
      </c>
      <c r="E211" s="62" t="s">
        <v>174</v>
      </c>
      <c r="F211" s="62"/>
      <c r="H211" s="62">
        <v>2211</v>
      </c>
      <c r="I211" s="62"/>
      <c r="J211" s="62"/>
      <c r="L211" s="62" t="s">
        <v>479</v>
      </c>
      <c r="M211" s="62"/>
      <c r="N211" s="71"/>
      <c r="O211" s="62"/>
      <c r="P211" s="62"/>
      <c r="Q211" s="62"/>
      <c r="S211" s="71">
        <v>0</v>
      </c>
      <c r="U211" s="71">
        <v>23193450</v>
      </c>
      <c r="W211" s="55" t="s">
        <v>606</v>
      </c>
    </row>
    <row r="212" spans="3:23" ht="11.45" customHeight="1">
      <c r="C212" s="61">
        <v>44767</v>
      </c>
      <c r="E212" s="62" t="s">
        <v>174</v>
      </c>
      <c r="F212" s="62"/>
      <c r="H212" s="62">
        <v>2211</v>
      </c>
      <c r="I212" s="62"/>
      <c r="J212" s="62"/>
      <c r="L212" s="62" t="s">
        <v>479</v>
      </c>
      <c r="M212" s="62"/>
      <c r="N212" s="71"/>
      <c r="O212" s="62"/>
      <c r="P212" s="62"/>
      <c r="Q212" s="62"/>
      <c r="S212" s="71">
        <v>0</v>
      </c>
      <c r="U212" s="71">
        <v>31801500</v>
      </c>
      <c r="W212" s="55" t="s">
        <v>607</v>
      </c>
    </row>
    <row r="213" spans="3:23" ht="11.45" customHeight="1">
      <c r="C213" s="61">
        <v>44767</v>
      </c>
      <c r="E213" s="62" t="s">
        <v>174</v>
      </c>
      <c r="F213" s="62"/>
      <c r="H213" s="62">
        <v>2211</v>
      </c>
      <c r="I213" s="62"/>
      <c r="J213" s="62"/>
      <c r="L213" s="62" t="s">
        <v>479</v>
      </c>
      <c r="M213" s="62"/>
      <c r="N213" s="71"/>
      <c r="O213" s="62"/>
      <c r="P213" s="62"/>
      <c r="Q213" s="62"/>
      <c r="S213" s="71">
        <v>0</v>
      </c>
      <c r="U213" s="71">
        <v>105316800</v>
      </c>
      <c r="W213" s="55" t="s">
        <v>608</v>
      </c>
    </row>
    <row r="214" spans="3:23" ht="11.45" customHeight="1">
      <c r="C214" s="61">
        <v>44767</v>
      </c>
      <c r="E214" s="62" t="s">
        <v>174</v>
      </c>
      <c r="F214" s="62"/>
      <c r="H214" s="62">
        <v>2211</v>
      </c>
      <c r="I214" s="62"/>
      <c r="J214" s="62"/>
      <c r="L214" s="62" t="s">
        <v>479</v>
      </c>
      <c r="M214" s="62"/>
      <c r="N214" s="71"/>
      <c r="O214" s="62"/>
      <c r="P214" s="62"/>
      <c r="Q214" s="62"/>
      <c r="S214" s="71">
        <v>0</v>
      </c>
      <c r="U214" s="71">
        <v>105316800</v>
      </c>
      <c r="W214" s="55" t="s">
        <v>609</v>
      </c>
    </row>
    <row r="215" spans="3:23" ht="11.45" customHeight="1">
      <c r="C215" s="61">
        <v>44767</v>
      </c>
      <c r="E215" s="62" t="s">
        <v>174</v>
      </c>
      <c r="F215" s="62"/>
      <c r="H215" s="62">
        <v>2211</v>
      </c>
      <c r="I215" s="62"/>
      <c r="J215" s="62"/>
      <c r="L215" s="62" t="s">
        <v>479</v>
      </c>
      <c r="M215" s="62"/>
      <c r="N215" s="71"/>
      <c r="O215" s="62"/>
      <c r="P215" s="62"/>
      <c r="Q215" s="62"/>
      <c r="S215" s="71">
        <v>0</v>
      </c>
      <c r="U215" s="71">
        <v>88999800</v>
      </c>
      <c r="W215" s="55" t="s">
        <v>610</v>
      </c>
    </row>
    <row r="216" spans="3:23" ht="11.45" customHeight="1">
      <c r="C216" s="61">
        <v>44767</v>
      </c>
      <c r="E216" s="62" t="s">
        <v>174</v>
      </c>
      <c r="F216" s="62"/>
      <c r="H216" s="62">
        <v>2211</v>
      </c>
      <c r="I216" s="62"/>
      <c r="J216" s="62"/>
      <c r="L216" s="62" t="s">
        <v>479</v>
      </c>
      <c r="M216" s="62"/>
      <c r="N216" s="71"/>
      <c r="O216" s="62"/>
      <c r="P216" s="62"/>
      <c r="Q216" s="62"/>
      <c r="S216" s="71">
        <v>0</v>
      </c>
      <c r="U216" s="71">
        <v>284853750</v>
      </c>
      <c r="W216" s="55" t="s">
        <v>611</v>
      </c>
    </row>
    <row r="217" spans="3:23" ht="11.45" customHeight="1">
      <c r="C217" s="61">
        <v>44767</v>
      </c>
      <c r="E217" s="62" t="s">
        <v>174</v>
      </c>
      <c r="F217" s="62"/>
      <c r="H217" s="62">
        <v>2211</v>
      </c>
      <c r="I217" s="62"/>
      <c r="J217" s="62"/>
      <c r="L217" s="62" t="s">
        <v>479</v>
      </c>
      <c r="M217" s="62"/>
      <c r="N217" s="71"/>
      <c r="O217" s="62"/>
      <c r="P217" s="62"/>
      <c r="Q217" s="62"/>
      <c r="S217" s="71">
        <v>0</v>
      </c>
      <c r="U217" s="71">
        <v>16428000</v>
      </c>
      <c r="W217" s="55" t="s">
        <v>612</v>
      </c>
    </row>
    <row r="218" spans="3:23" ht="11.45" customHeight="1">
      <c r="C218" s="61">
        <v>44767</v>
      </c>
      <c r="E218" s="62" t="s">
        <v>174</v>
      </c>
      <c r="F218" s="62"/>
      <c r="H218" s="62">
        <v>2211</v>
      </c>
      <c r="I218" s="62"/>
      <c r="J218" s="62"/>
      <c r="L218" s="62" t="s">
        <v>479</v>
      </c>
      <c r="M218" s="62"/>
      <c r="N218" s="71"/>
      <c r="O218" s="62"/>
      <c r="P218" s="62"/>
      <c r="Q218" s="62"/>
      <c r="S218" s="71">
        <v>0</v>
      </c>
      <c r="U218" s="71">
        <v>11305350</v>
      </c>
      <c r="W218" s="55" t="s">
        <v>613</v>
      </c>
    </row>
    <row r="219" spans="3:23" ht="11.45" customHeight="1">
      <c r="C219" s="61">
        <v>44767</v>
      </c>
      <c r="E219" s="62" t="s">
        <v>174</v>
      </c>
      <c r="F219" s="62"/>
      <c r="H219" s="62">
        <v>2211</v>
      </c>
      <c r="I219" s="62"/>
      <c r="J219" s="62"/>
      <c r="L219" s="62" t="s">
        <v>479</v>
      </c>
      <c r="M219" s="62"/>
      <c r="N219" s="71"/>
      <c r="O219" s="62"/>
      <c r="P219" s="62"/>
      <c r="Q219" s="62"/>
      <c r="S219" s="71">
        <v>0</v>
      </c>
      <c r="U219" s="71">
        <v>10478400</v>
      </c>
      <c r="W219" s="55" t="s">
        <v>614</v>
      </c>
    </row>
    <row r="220" spans="3:23" ht="11.45" customHeight="1">
      <c r="C220" s="61">
        <v>44767</v>
      </c>
      <c r="E220" s="62" t="s">
        <v>174</v>
      </c>
      <c r="F220" s="62"/>
      <c r="H220" s="62">
        <v>2211</v>
      </c>
      <c r="I220" s="62"/>
      <c r="J220" s="62"/>
      <c r="L220" s="62" t="s">
        <v>479</v>
      </c>
      <c r="M220" s="62"/>
      <c r="N220" s="71"/>
      <c r="O220" s="62"/>
      <c r="P220" s="62"/>
      <c r="Q220" s="62"/>
      <c r="S220" s="71">
        <v>0</v>
      </c>
      <c r="U220" s="71">
        <v>164668500</v>
      </c>
      <c r="W220" s="55" t="s">
        <v>615</v>
      </c>
    </row>
    <row r="221" spans="3:23" ht="11.45" customHeight="1">
      <c r="C221" s="61">
        <v>44767</v>
      </c>
      <c r="E221" s="62" t="s">
        <v>174</v>
      </c>
      <c r="F221" s="62"/>
      <c r="H221" s="62">
        <v>2211</v>
      </c>
      <c r="I221" s="62"/>
      <c r="J221" s="62"/>
      <c r="L221" s="62" t="s">
        <v>479</v>
      </c>
      <c r="M221" s="62"/>
      <c r="N221" s="71"/>
      <c r="O221" s="62"/>
      <c r="P221" s="62"/>
      <c r="Q221" s="62"/>
      <c r="S221" s="71">
        <v>0</v>
      </c>
      <c r="U221" s="71">
        <v>610500</v>
      </c>
      <c r="W221" s="55" t="s">
        <v>616</v>
      </c>
    </row>
    <row r="222" spans="3:23" ht="11.45" customHeight="1">
      <c r="C222" s="61">
        <v>44767</v>
      </c>
      <c r="E222" s="62" t="s">
        <v>174</v>
      </c>
      <c r="F222" s="62"/>
      <c r="H222" s="62">
        <v>2211</v>
      </c>
      <c r="I222" s="62"/>
      <c r="J222" s="62"/>
      <c r="L222" s="62" t="s">
        <v>479</v>
      </c>
      <c r="M222" s="62"/>
      <c r="N222" s="71"/>
      <c r="O222" s="62"/>
      <c r="P222" s="62"/>
      <c r="Q222" s="62"/>
      <c r="S222" s="71">
        <v>0</v>
      </c>
      <c r="U222" s="71">
        <v>45732000</v>
      </c>
      <c r="W222" s="55" t="s">
        <v>617</v>
      </c>
    </row>
    <row r="223" spans="3:23" ht="11.45" customHeight="1">
      <c r="C223" s="61">
        <v>44767</v>
      </c>
      <c r="E223" s="62" t="s">
        <v>174</v>
      </c>
      <c r="F223" s="62"/>
      <c r="H223" s="62">
        <v>2211</v>
      </c>
      <c r="I223" s="62"/>
      <c r="J223" s="62"/>
      <c r="L223" s="62" t="s">
        <v>479</v>
      </c>
      <c r="M223" s="62"/>
      <c r="N223" s="71"/>
      <c r="O223" s="62"/>
      <c r="P223" s="62"/>
      <c r="Q223" s="62"/>
      <c r="S223" s="71">
        <v>0</v>
      </c>
      <c r="U223" s="71">
        <v>18259500</v>
      </c>
      <c r="W223" s="55" t="s">
        <v>618</v>
      </c>
    </row>
    <row r="224" spans="3:23" ht="11.45" customHeight="1">
      <c r="C224" s="61">
        <v>44767</v>
      </c>
      <c r="E224" s="62" t="s">
        <v>174</v>
      </c>
      <c r="F224" s="62"/>
      <c r="H224" s="62">
        <v>2211</v>
      </c>
      <c r="I224" s="62"/>
      <c r="J224" s="62"/>
      <c r="L224" s="62" t="s">
        <v>479</v>
      </c>
      <c r="M224" s="62"/>
      <c r="N224" s="71"/>
      <c r="O224" s="62"/>
      <c r="P224" s="62"/>
      <c r="Q224" s="62"/>
      <c r="S224" s="71">
        <v>0</v>
      </c>
      <c r="U224" s="71">
        <v>3236760</v>
      </c>
      <c r="W224" s="55" t="s">
        <v>619</v>
      </c>
    </row>
    <row r="225" spans="1:24" ht="11.45" customHeight="1">
      <c r="C225" s="61">
        <v>44767</v>
      </c>
      <c r="E225" s="62" t="s">
        <v>174</v>
      </c>
      <c r="F225" s="62"/>
      <c r="H225" s="62">
        <v>2211</v>
      </c>
      <c r="I225" s="62"/>
      <c r="J225" s="62"/>
      <c r="L225" s="62" t="s">
        <v>479</v>
      </c>
      <c r="M225" s="62"/>
      <c r="N225" s="71"/>
      <c r="O225" s="62"/>
      <c r="P225" s="62"/>
      <c r="Q225" s="62"/>
      <c r="S225" s="71">
        <v>0</v>
      </c>
      <c r="U225" s="71">
        <v>122211000</v>
      </c>
      <c r="W225" s="55" t="s">
        <v>620</v>
      </c>
    </row>
    <row r="226" spans="1:24" ht="11.45" customHeight="1">
      <c r="C226" s="61">
        <v>44767</v>
      </c>
      <c r="E226" s="62" t="s">
        <v>174</v>
      </c>
      <c r="F226" s="62"/>
      <c r="H226" s="62">
        <v>2211</v>
      </c>
      <c r="I226" s="62"/>
      <c r="J226" s="62"/>
      <c r="L226" s="62" t="s">
        <v>479</v>
      </c>
      <c r="M226" s="62"/>
      <c r="N226" s="71"/>
      <c r="O226" s="62"/>
      <c r="P226" s="62"/>
      <c r="Q226" s="62"/>
      <c r="S226" s="71">
        <v>0</v>
      </c>
      <c r="U226" s="71">
        <v>2832165</v>
      </c>
      <c r="W226" s="55" t="s">
        <v>621</v>
      </c>
    </row>
    <row r="227" spans="1:24" ht="11.45" customHeight="1">
      <c r="C227" s="61">
        <v>44767</v>
      </c>
      <c r="E227" s="62" t="s">
        <v>174</v>
      </c>
      <c r="F227" s="62"/>
      <c r="H227" s="62">
        <v>2211</v>
      </c>
      <c r="I227" s="62"/>
      <c r="J227" s="62"/>
      <c r="L227" s="62" t="s">
        <v>479</v>
      </c>
      <c r="M227" s="62"/>
      <c r="N227" s="71"/>
      <c r="O227" s="62"/>
      <c r="P227" s="62"/>
      <c r="Q227" s="62"/>
      <c r="S227" s="71">
        <v>0</v>
      </c>
      <c r="U227" s="71">
        <v>44955000</v>
      </c>
      <c r="W227" s="55" t="s">
        <v>622</v>
      </c>
    </row>
    <row r="228" spans="1:24" ht="11.45" customHeight="1">
      <c r="C228" s="61">
        <v>44767</v>
      </c>
      <c r="E228" s="62" t="s">
        <v>174</v>
      </c>
      <c r="F228" s="62"/>
      <c r="H228" s="62">
        <v>2211</v>
      </c>
      <c r="I228" s="62"/>
      <c r="J228" s="62"/>
      <c r="L228" s="62" t="s">
        <v>479</v>
      </c>
      <c r="M228" s="62"/>
      <c r="N228" s="71"/>
      <c r="O228" s="62"/>
      <c r="P228" s="62"/>
      <c r="Q228" s="62"/>
      <c r="S228" s="71">
        <v>0</v>
      </c>
      <c r="U228" s="71">
        <v>160067550</v>
      </c>
      <c r="W228" s="55" t="s">
        <v>623</v>
      </c>
    </row>
    <row r="229" spans="1:24" ht="11.45" customHeight="1">
      <c r="C229" s="61">
        <v>44767</v>
      </c>
      <c r="E229" s="62" t="s">
        <v>174</v>
      </c>
      <c r="F229" s="62"/>
      <c r="H229" s="62">
        <v>2211</v>
      </c>
      <c r="I229" s="62"/>
      <c r="J229" s="62"/>
      <c r="L229" s="62" t="s">
        <v>479</v>
      </c>
      <c r="M229" s="62"/>
      <c r="N229" s="71"/>
      <c r="O229" s="62"/>
      <c r="P229" s="62"/>
      <c r="Q229" s="62"/>
      <c r="S229" s="71">
        <v>0</v>
      </c>
      <c r="U229" s="71">
        <v>20934600</v>
      </c>
      <c r="W229" s="55" t="s">
        <v>624</v>
      </c>
    </row>
    <row r="230" spans="1:24" ht="11.45" customHeight="1">
      <c r="C230" s="61">
        <v>44767</v>
      </c>
      <c r="E230" s="62" t="s">
        <v>174</v>
      </c>
      <c r="F230" s="62"/>
      <c r="H230" s="62">
        <v>2211</v>
      </c>
      <c r="I230" s="62"/>
      <c r="J230" s="62"/>
      <c r="L230" s="62" t="s">
        <v>479</v>
      </c>
      <c r="M230" s="62"/>
      <c r="N230" s="71"/>
      <c r="O230" s="62"/>
      <c r="P230" s="62"/>
      <c r="Q230" s="62"/>
      <c r="S230" s="71">
        <v>0</v>
      </c>
      <c r="U230" s="71">
        <v>8491500</v>
      </c>
      <c r="W230" s="55" t="s">
        <v>625</v>
      </c>
    </row>
    <row r="231" spans="1:24" ht="15.95" customHeight="1">
      <c r="C231" s="61">
        <v>44767</v>
      </c>
      <c r="E231" s="62" t="s">
        <v>174</v>
      </c>
      <c r="F231" s="62"/>
      <c r="H231" s="62">
        <v>2211</v>
      </c>
      <c r="I231" s="62"/>
      <c r="J231" s="62"/>
      <c r="L231" s="62" t="s">
        <v>479</v>
      </c>
      <c r="M231" s="62"/>
      <c r="N231" s="71"/>
      <c r="O231" s="62"/>
      <c r="P231" s="62"/>
      <c r="Q231" s="62"/>
      <c r="S231" s="71">
        <v>0</v>
      </c>
      <c r="U231" s="71">
        <v>52336500</v>
      </c>
      <c r="W231" s="55" t="s">
        <v>626</v>
      </c>
    </row>
    <row r="232" spans="1:24" ht="11.45" customHeight="1">
      <c r="A232" s="78" t="s">
        <v>200</v>
      </c>
      <c r="B232" s="78"/>
      <c r="C232" s="79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4"/>
      <c r="O232" s="78"/>
      <c r="P232" s="78"/>
      <c r="Q232" s="78"/>
      <c r="R232" s="78"/>
      <c r="S232" s="74"/>
      <c r="T232" s="78"/>
      <c r="U232" s="74"/>
      <c r="V232" s="78"/>
      <c r="W232" s="78"/>
      <c r="X232" s="78"/>
    </row>
    <row r="233" spans="1:24" ht="11.45" customHeight="1">
      <c r="A233" s="80" t="s">
        <v>237</v>
      </c>
      <c r="B233" s="80"/>
      <c r="C233" s="81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74"/>
      <c r="O233" s="80"/>
      <c r="P233" s="80"/>
      <c r="Q233" s="80"/>
      <c r="R233" s="80"/>
      <c r="S233" s="74"/>
      <c r="T233" s="80"/>
      <c r="U233" s="74"/>
      <c r="V233" s="80"/>
      <c r="W233" s="80"/>
      <c r="X233" s="80"/>
    </row>
    <row r="234" spans="1:24" ht="11.45" customHeight="1">
      <c r="A234" s="82" t="s">
        <v>627</v>
      </c>
      <c r="B234" s="82"/>
      <c r="C234" s="83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74"/>
      <c r="O234" s="82"/>
      <c r="P234" s="82"/>
      <c r="Q234" s="82"/>
      <c r="R234" s="82"/>
      <c r="S234" s="74"/>
      <c r="T234" s="82"/>
      <c r="U234" s="74"/>
      <c r="V234" s="82"/>
      <c r="W234" s="82"/>
      <c r="X234" s="82"/>
    </row>
    <row r="235" spans="1:24" ht="7.7" customHeight="1"/>
    <row r="236" spans="1:24" ht="14.45" customHeight="1">
      <c r="A236" s="49" t="s">
        <v>205</v>
      </c>
      <c r="B236" s="49"/>
      <c r="C236" s="50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68"/>
      <c r="O236" s="49"/>
      <c r="P236" s="49"/>
      <c r="Q236" s="49"/>
      <c r="R236" s="49"/>
      <c r="S236" s="68"/>
      <c r="T236" s="49"/>
      <c r="U236" s="68"/>
      <c r="V236" s="49"/>
      <c r="W236" s="49"/>
      <c r="X236" s="49"/>
    </row>
    <row r="237" spans="1:24" ht="22.7" customHeight="1">
      <c r="A237" s="51" t="s">
        <v>162</v>
      </c>
      <c r="B237" s="51"/>
      <c r="C237" s="52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69"/>
      <c r="O237" s="51"/>
      <c r="P237" s="51"/>
      <c r="Q237" s="51"/>
      <c r="R237" s="51"/>
      <c r="S237" s="69"/>
      <c r="T237" s="51"/>
      <c r="U237" s="69"/>
      <c r="V237" s="51"/>
      <c r="W237" s="51"/>
      <c r="X237" s="51"/>
    </row>
    <row r="238" spans="1:24" ht="13.7" customHeight="1">
      <c r="A238" s="53" t="s">
        <v>264</v>
      </c>
      <c r="B238" s="53"/>
      <c r="C238" s="54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70"/>
      <c r="O238" s="53"/>
      <c r="P238" s="53"/>
      <c r="Q238" s="53"/>
      <c r="R238" s="53"/>
      <c r="S238" s="70"/>
      <c r="T238" s="53"/>
      <c r="U238" s="70"/>
      <c r="V238" s="53"/>
      <c r="W238" s="53"/>
      <c r="X238" s="53"/>
    </row>
    <row r="239" spans="1:24" ht="11.45" customHeight="1">
      <c r="A239" s="55"/>
      <c r="B239" s="55"/>
      <c r="C239" s="56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71"/>
      <c r="O239" s="55"/>
      <c r="P239" s="55"/>
      <c r="Q239" s="55"/>
      <c r="R239" s="55"/>
      <c r="S239" s="71"/>
      <c r="T239" s="55"/>
      <c r="U239" s="71"/>
      <c r="V239" s="55"/>
      <c r="W239" s="55"/>
      <c r="X239" s="55"/>
    </row>
    <row r="240" spans="1:24" ht="11.45" customHeight="1">
      <c r="C240" s="57" t="s">
        <v>163</v>
      </c>
      <c r="E240" s="58" t="s">
        <v>164</v>
      </c>
      <c r="F240" s="58"/>
      <c r="H240" s="58" t="s">
        <v>165</v>
      </c>
      <c r="I240" s="58"/>
      <c r="J240" s="58"/>
      <c r="L240" s="58" t="s">
        <v>166</v>
      </c>
      <c r="M240" s="58"/>
      <c r="N240" s="75"/>
      <c r="O240" s="58"/>
      <c r="P240" s="58"/>
      <c r="Q240" s="58"/>
      <c r="S240" s="75" t="s">
        <v>167</v>
      </c>
      <c r="U240" s="75" t="s">
        <v>168</v>
      </c>
      <c r="W240" s="58" t="s">
        <v>169</v>
      </c>
    </row>
    <row r="241" spans="2:23" ht="11.45" customHeight="1">
      <c r="C241" s="61">
        <v>44767</v>
      </c>
      <c r="E241" s="62" t="s">
        <v>174</v>
      </c>
      <c r="F241" s="62"/>
      <c r="H241" s="62">
        <v>2211</v>
      </c>
      <c r="I241" s="62"/>
      <c r="J241" s="62"/>
      <c r="L241" s="62" t="s">
        <v>479</v>
      </c>
      <c r="M241" s="62"/>
      <c r="N241" s="71"/>
      <c r="O241" s="62"/>
      <c r="P241" s="62"/>
      <c r="Q241" s="62"/>
      <c r="S241" s="71">
        <v>0</v>
      </c>
      <c r="U241" s="71">
        <v>5550000</v>
      </c>
      <c r="W241" s="55" t="s">
        <v>628</v>
      </c>
    </row>
    <row r="242" spans="2:23" ht="11.45" customHeight="1">
      <c r="C242" s="61">
        <v>44767</v>
      </c>
      <c r="E242" s="62" t="s">
        <v>174</v>
      </c>
      <c r="F242" s="62"/>
      <c r="H242" s="62">
        <v>2211</v>
      </c>
      <c r="I242" s="62"/>
      <c r="J242" s="62"/>
      <c r="L242" s="62" t="s">
        <v>479</v>
      </c>
      <c r="M242" s="62"/>
      <c r="N242" s="71"/>
      <c r="O242" s="62"/>
      <c r="P242" s="62"/>
      <c r="Q242" s="62"/>
      <c r="S242" s="71">
        <v>0</v>
      </c>
      <c r="U242" s="71">
        <v>81585000</v>
      </c>
      <c r="W242" s="55" t="s">
        <v>629</v>
      </c>
    </row>
    <row r="243" spans="2:23" ht="11.45" customHeight="1">
      <c r="C243" s="61">
        <v>44767</v>
      </c>
      <c r="E243" s="62" t="s">
        <v>174</v>
      </c>
      <c r="F243" s="62"/>
      <c r="H243" s="62">
        <v>2211</v>
      </c>
      <c r="I243" s="62"/>
      <c r="J243" s="62"/>
      <c r="L243" s="62" t="s">
        <v>479</v>
      </c>
      <c r="M243" s="62"/>
      <c r="N243" s="71"/>
      <c r="O243" s="62"/>
      <c r="P243" s="62"/>
      <c r="Q243" s="62"/>
      <c r="S243" s="71">
        <v>0</v>
      </c>
      <c r="U243" s="71">
        <v>100066500</v>
      </c>
      <c r="W243" s="55" t="s">
        <v>630</v>
      </c>
    </row>
    <row r="244" spans="2:23" ht="11.45" customHeight="1">
      <c r="C244" s="61">
        <v>44767</v>
      </c>
      <c r="E244" s="62" t="s">
        <v>174</v>
      </c>
      <c r="F244" s="62"/>
      <c r="H244" s="62">
        <v>2211</v>
      </c>
      <c r="I244" s="62"/>
      <c r="J244" s="62"/>
      <c r="L244" s="62" t="s">
        <v>479</v>
      </c>
      <c r="M244" s="62"/>
      <c r="N244" s="71"/>
      <c r="O244" s="62"/>
      <c r="P244" s="62"/>
      <c r="Q244" s="62"/>
      <c r="S244" s="71">
        <v>0</v>
      </c>
      <c r="U244" s="71">
        <v>428460</v>
      </c>
      <c r="W244" s="55" t="s">
        <v>631</v>
      </c>
    </row>
    <row r="245" spans="2:23" ht="11.45" customHeight="1">
      <c r="C245" s="61">
        <v>44767</v>
      </c>
      <c r="E245" s="62" t="s">
        <v>174</v>
      </c>
      <c r="F245" s="62"/>
      <c r="H245" s="62">
        <v>2212</v>
      </c>
      <c r="I245" s="62"/>
      <c r="J245" s="62"/>
      <c r="L245" s="62" t="s">
        <v>481</v>
      </c>
      <c r="M245" s="62"/>
      <c r="N245" s="71"/>
      <c r="O245" s="62"/>
      <c r="P245" s="62"/>
      <c r="Q245" s="62"/>
      <c r="S245" s="71">
        <v>0</v>
      </c>
      <c r="U245" s="71">
        <v>38378250</v>
      </c>
      <c r="W245" s="55" t="s">
        <v>632</v>
      </c>
    </row>
    <row r="246" spans="2:23" ht="11.45" customHeight="1">
      <c r="C246" s="61">
        <v>44768</v>
      </c>
      <c r="E246" s="62" t="s">
        <v>177</v>
      </c>
      <c r="F246" s="62"/>
      <c r="H246" s="62" t="s">
        <v>633</v>
      </c>
      <c r="I246" s="62"/>
      <c r="J246" s="62"/>
      <c r="L246" s="62" t="s">
        <v>634</v>
      </c>
      <c r="M246" s="62"/>
      <c r="N246" s="71"/>
      <c r="O246" s="62"/>
      <c r="P246" s="62"/>
      <c r="Q246" s="62"/>
      <c r="S246" s="71">
        <v>299977500</v>
      </c>
      <c r="U246" s="71">
        <v>0</v>
      </c>
      <c r="W246" s="55" t="s">
        <v>635</v>
      </c>
    </row>
    <row r="247" spans="2:23" ht="11.45" customHeight="1">
      <c r="C247" s="61">
        <v>44769</v>
      </c>
      <c r="E247" s="62" t="s">
        <v>177</v>
      </c>
      <c r="F247" s="62"/>
      <c r="H247" s="62" t="s">
        <v>636</v>
      </c>
      <c r="I247" s="62"/>
      <c r="J247" s="62"/>
      <c r="L247" s="62" t="s">
        <v>637</v>
      </c>
      <c r="M247" s="62"/>
      <c r="N247" s="71"/>
      <c r="O247" s="62"/>
      <c r="P247" s="62"/>
      <c r="Q247" s="62"/>
      <c r="S247" s="71">
        <v>24597600</v>
      </c>
      <c r="U247" s="71">
        <v>0</v>
      </c>
      <c r="W247" s="55" t="s">
        <v>638</v>
      </c>
    </row>
    <row r="248" spans="2:23" ht="11.45" customHeight="1">
      <c r="C248" s="61">
        <v>44769</v>
      </c>
      <c r="E248" s="62" t="s">
        <v>177</v>
      </c>
      <c r="F248" s="62"/>
      <c r="H248" s="62" t="s">
        <v>639</v>
      </c>
      <c r="I248" s="62"/>
      <c r="J248" s="62"/>
      <c r="L248" s="62" t="s">
        <v>640</v>
      </c>
      <c r="M248" s="62"/>
      <c r="N248" s="71"/>
      <c r="O248" s="62"/>
      <c r="P248" s="62"/>
      <c r="Q248" s="62"/>
      <c r="S248" s="71">
        <v>25457759</v>
      </c>
      <c r="U248" s="71">
        <v>0</v>
      </c>
      <c r="W248" s="55" t="s">
        <v>641</v>
      </c>
    </row>
    <row r="249" spans="2:23" ht="11.45" customHeight="1">
      <c r="C249" s="61">
        <v>44770</v>
      </c>
      <c r="E249" s="62" t="s">
        <v>177</v>
      </c>
      <c r="F249" s="62"/>
      <c r="H249" s="62" t="s">
        <v>642</v>
      </c>
      <c r="I249" s="62"/>
      <c r="J249" s="62"/>
      <c r="L249" s="62" t="s">
        <v>643</v>
      </c>
      <c r="M249" s="62"/>
      <c r="N249" s="71"/>
      <c r="O249" s="62"/>
      <c r="P249" s="62"/>
      <c r="Q249" s="62"/>
      <c r="S249" s="71">
        <v>66833100</v>
      </c>
      <c r="U249" s="71">
        <v>0</v>
      </c>
      <c r="W249" s="55" t="s">
        <v>644</v>
      </c>
    </row>
    <row r="250" spans="2:23" ht="11.45" customHeight="1">
      <c r="C250" s="61">
        <v>44771</v>
      </c>
      <c r="E250" s="62" t="s">
        <v>174</v>
      </c>
      <c r="F250" s="62"/>
      <c r="H250" s="62">
        <v>2218</v>
      </c>
      <c r="I250" s="62"/>
      <c r="J250" s="62"/>
      <c r="L250" s="62" t="s">
        <v>529</v>
      </c>
      <c r="M250" s="62"/>
      <c r="N250" s="71"/>
      <c r="O250" s="62"/>
      <c r="P250" s="62"/>
      <c r="Q250" s="62"/>
      <c r="S250" s="71">
        <v>0</v>
      </c>
      <c r="U250" s="71">
        <v>103300471.51000001</v>
      </c>
      <c r="W250" s="55" t="s">
        <v>645</v>
      </c>
    </row>
    <row r="251" spans="2:23" ht="11.45" customHeight="1">
      <c r="C251" s="61">
        <v>44771</v>
      </c>
      <c r="E251" s="62" t="s">
        <v>177</v>
      </c>
      <c r="F251" s="62"/>
      <c r="H251" s="62" t="s">
        <v>646</v>
      </c>
      <c r="I251" s="62"/>
      <c r="J251" s="62"/>
      <c r="L251" s="62" t="s">
        <v>647</v>
      </c>
      <c r="M251" s="62"/>
      <c r="N251" s="71"/>
      <c r="O251" s="62"/>
      <c r="P251" s="62"/>
      <c r="Q251" s="62"/>
      <c r="S251" s="71">
        <v>3501476</v>
      </c>
      <c r="U251" s="71">
        <v>0</v>
      </c>
      <c r="W251" s="55" t="s">
        <v>648</v>
      </c>
    </row>
    <row r="252" spans="2:23" ht="11.45" customHeight="1">
      <c r="C252" s="61">
        <v>44771</v>
      </c>
      <c r="E252" s="62" t="s">
        <v>174</v>
      </c>
      <c r="F252" s="62"/>
      <c r="H252" s="62">
        <v>2214</v>
      </c>
      <c r="I252" s="62"/>
      <c r="J252" s="62"/>
      <c r="L252" s="62" t="s">
        <v>518</v>
      </c>
      <c r="M252" s="62"/>
      <c r="N252" s="71"/>
      <c r="O252" s="62"/>
      <c r="P252" s="62"/>
      <c r="Q252" s="62"/>
      <c r="S252" s="71">
        <v>0</v>
      </c>
      <c r="U252" s="71">
        <v>193302060</v>
      </c>
      <c r="W252" s="55" t="s">
        <v>649</v>
      </c>
    </row>
    <row r="253" spans="2:23" ht="11.45" customHeight="1">
      <c r="C253" s="61">
        <v>44771</v>
      </c>
      <c r="E253" s="62" t="s">
        <v>177</v>
      </c>
      <c r="F253" s="62"/>
      <c r="H253" s="62" t="s">
        <v>650</v>
      </c>
      <c r="I253" s="62"/>
      <c r="J253" s="62"/>
      <c r="L253" s="62" t="s">
        <v>651</v>
      </c>
      <c r="M253" s="62"/>
      <c r="N253" s="71"/>
      <c r="O253" s="62"/>
      <c r="P253" s="62"/>
      <c r="Q253" s="62"/>
      <c r="S253" s="71">
        <v>1103673</v>
      </c>
      <c r="U253" s="71">
        <v>0</v>
      </c>
      <c r="W253" s="55" t="s">
        <v>652</v>
      </c>
    </row>
    <row r="254" spans="2:23" ht="11.45" customHeight="1">
      <c r="S254" s="77">
        <v>3062529139.9200001</v>
      </c>
      <c r="U254" s="77">
        <v>2469700726.5100002</v>
      </c>
    </row>
    <row r="255" spans="2:23" ht="11.45" customHeight="1">
      <c r="B255" s="59" t="s">
        <v>653</v>
      </c>
      <c r="C255" s="60"/>
      <c r="D255" s="59"/>
      <c r="F255" s="59" t="s">
        <v>244</v>
      </c>
      <c r="G255" s="59"/>
      <c r="H255" s="59"/>
      <c r="J255" s="59" t="s">
        <v>176</v>
      </c>
      <c r="K255" s="59"/>
      <c r="L255" s="59"/>
      <c r="N255" s="73">
        <v>940836921.84000003</v>
      </c>
      <c r="P255" s="59" t="s">
        <v>171</v>
      </c>
    </row>
    <row r="256" spans="2:23" ht="11.45" customHeight="1">
      <c r="C256" s="61">
        <v>44750</v>
      </c>
      <c r="E256" s="62" t="s">
        <v>177</v>
      </c>
      <c r="F256" s="62"/>
      <c r="H256" s="62" t="s">
        <v>576</v>
      </c>
      <c r="I256" s="62"/>
      <c r="J256" s="62"/>
      <c r="L256" s="62" t="s">
        <v>577</v>
      </c>
      <c r="M256" s="62"/>
      <c r="N256" s="71"/>
      <c r="O256" s="62"/>
      <c r="P256" s="62"/>
      <c r="Q256" s="62"/>
      <c r="S256" s="71">
        <v>5997481.8799999999</v>
      </c>
      <c r="U256" s="71">
        <v>0</v>
      </c>
      <c r="W256" s="55" t="s">
        <v>654</v>
      </c>
    </row>
    <row r="257" spans="2:23" ht="11.45" customHeight="1">
      <c r="C257" s="61">
        <v>44750</v>
      </c>
      <c r="E257" s="62" t="s">
        <v>177</v>
      </c>
      <c r="F257" s="62"/>
      <c r="H257" s="62" t="s">
        <v>579</v>
      </c>
      <c r="I257" s="62"/>
      <c r="J257" s="62"/>
      <c r="L257" s="62" t="s">
        <v>580</v>
      </c>
      <c r="M257" s="62"/>
      <c r="N257" s="71"/>
      <c r="O257" s="62"/>
      <c r="P257" s="62"/>
      <c r="Q257" s="62"/>
      <c r="S257" s="71">
        <v>42202353.789999999</v>
      </c>
      <c r="U257" s="71">
        <v>0</v>
      </c>
      <c r="W257" s="55" t="s">
        <v>655</v>
      </c>
    </row>
    <row r="258" spans="2:23" ht="11.45" customHeight="1">
      <c r="C258" s="61">
        <v>44769</v>
      </c>
      <c r="E258" s="62" t="s">
        <v>177</v>
      </c>
      <c r="F258" s="62"/>
      <c r="H258" s="62" t="s">
        <v>639</v>
      </c>
      <c r="I258" s="62"/>
      <c r="J258" s="62"/>
      <c r="L258" s="62" t="s">
        <v>640</v>
      </c>
      <c r="M258" s="62"/>
      <c r="N258" s="71"/>
      <c r="O258" s="62"/>
      <c r="P258" s="62"/>
      <c r="Q258" s="62"/>
      <c r="S258" s="71">
        <v>231434174.40000001</v>
      </c>
      <c r="U258" s="71">
        <v>0</v>
      </c>
      <c r="W258" s="55" t="s">
        <v>656</v>
      </c>
    </row>
    <row r="259" spans="2:23" ht="11.45" customHeight="1">
      <c r="C259" s="61">
        <v>44771</v>
      </c>
      <c r="E259" s="62" t="s">
        <v>174</v>
      </c>
      <c r="F259" s="62"/>
      <c r="H259" s="62">
        <v>2217</v>
      </c>
      <c r="I259" s="62"/>
      <c r="J259" s="62"/>
      <c r="L259" s="62" t="s">
        <v>527</v>
      </c>
      <c r="M259" s="62"/>
      <c r="N259" s="71"/>
      <c r="O259" s="62"/>
      <c r="P259" s="62"/>
      <c r="Q259" s="62"/>
      <c r="S259" s="71">
        <v>0</v>
      </c>
      <c r="U259" s="71">
        <v>940836921.84000003</v>
      </c>
      <c r="W259" s="55" t="s">
        <v>657</v>
      </c>
    </row>
    <row r="260" spans="2:23" ht="11.45" customHeight="1">
      <c r="C260" s="61">
        <v>44771</v>
      </c>
      <c r="E260" s="62" t="s">
        <v>177</v>
      </c>
      <c r="F260" s="62"/>
      <c r="H260" s="62" t="s">
        <v>650</v>
      </c>
      <c r="I260" s="62"/>
      <c r="J260" s="62"/>
      <c r="L260" s="62" t="s">
        <v>651</v>
      </c>
      <c r="M260" s="62"/>
      <c r="N260" s="71"/>
      <c r="O260" s="62"/>
      <c r="P260" s="62"/>
      <c r="Q260" s="62"/>
      <c r="S260" s="71">
        <v>10033392.630000001</v>
      </c>
      <c r="U260" s="71">
        <v>0</v>
      </c>
      <c r="W260" s="55" t="s">
        <v>658</v>
      </c>
    </row>
    <row r="261" spans="2:23" ht="11.45" customHeight="1">
      <c r="C261" s="61">
        <v>44771</v>
      </c>
      <c r="E261" s="62" t="s">
        <v>177</v>
      </c>
      <c r="F261" s="62"/>
      <c r="H261" s="62" t="s">
        <v>646</v>
      </c>
      <c r="I261" s="62"/>
      <c r="J261" s="62"/>
      <c r="L261" s="62" t="s">
        <v>647</v>
      </c>
      <c r="M261" s="62"/>
      <c r="N261" s="71"/>
      <c r="O261" s="62"/>
      <c r="P261" s="62"/>
      <c r="Q261" s="62"/>
      <c r="S261" s="71">
        <v>31831606.510000002</v>
      </c>
      <c r="U261" s="71">
        <v>0</v>
      </c>
      <c r="W261" s="55" t="s">
        <v>659</v>
      </c>
    </row>
    <row r="262" spans="2:23" ht="11.45" customHeight="1">
      <c r="C262" s="61">
        <v>44773</v>
      </c>
      <c r="E262" s="62" t="s">
        <v>173</v>
      </c>
      <c r="F262" s="62"/>
      <c r="H262" s="62" t="s">
        <v>267</v>
      </c>
      <c r="I262" s="62"/>
      <c r="J262" s="62"/>
      <c r="L262" s="62" t="s">
        <v>175</v>
      </c>
      <c r="M262" s="62"/>
      <c r="N262" s="71"/>
      <c r="O262" s="62"/>
      <c r="P262" s="62"/>
      <c r="Q262" s="62"/>
      <c r="S262" s="71">
        <v>324707300.74000001</v>
      </c>
      <c r="U262" s="71">
        <v>0</v>
      </c>
      <c r="W262" s="55" t="s">
        <v>660</v>
      </c>
    </row>
    <row r="263" spans="2:23" ht="11.45" customHeight="1">
      <c r="C263" s="61">
        <v>44773</v>
      </c>
      <c r="E263" s="62" t="s">
        <v>173</v>
      </c>
      <c r="F263" s="62"/>
      <c r="H263" s="62" t="s">
        <v>267</v>
      </c>
      <c r="I263" s="62"/>
      <c r="J263" s="62"/>
      <c r="L263" s="62" t="s">
        <v>175</v>
      </c>
      <c r="M263" s="62"/>
      <c r="N263" s="71"/>
      <c r="O263" s="62"/>
      <c r="P263" s="62"/>
      <c r="Q263" s="62"/>
      <c r="S263" s="71">
        <v>0</v>
      </c>
      <c r="U263" s="71">
        <v>321499009.20999998</v>
      </c>
      <c r="W263" s="55" t="s">
        <v>661</v>
      </c>
    </row>
    <row r="264" spans="2:23" ht="11.45" customHeight="1">
      <c r="S264" s="77">
        <v>646206309.95000005</v>
      </c>
      <c r="U264" s="77">
        <v>1262335931.05</v>
      </c>
    </row>
    <row r="265" spans="2:23" ht="11.45" customHeight="1">
      <c r="B265" s="59" t="s">
        <v>662</v>
      </c>
      <c r="C265" s="60"/>
      <c r="D265" s="59"/>
      <c r="F265" s="59" t="s">
        <v>663</v>
      </c>
      <c r="G265" s="59"/>
      <c r="H265" s="59"/>
      <c r="J265" s="59" t="s">
        <v>176</v>
      </c>
      <c r="K265" s="59"/>
      <c r="L265" s="59"/>
      <c r="N265" s="73">
        <v>0</v>
      </c>
      <c r="P265" s="59" t="s">
        <v>171</v>
      </c>
    </row>
    <row r="266" spans="2:23" ht="11.45" customHeight="1">
      <c r="C266" s="61">
        <v>44773</v>
      </c>
      <c r="E266" s="62" t="s">
        <v>173</v>
      </c>
      <c r="F266" s="62"/>
      <c r="H266" s="62" t="s">
        <v>267</v>
      </c>
      <c r="I266" s="62"/>
      <c r="J266" s="62"/>
      <c r="L266" s="62" t="s">
        <v>175</v>
      </c>
      <c r="M266" s="62"/>
      <c r="N266" s="71"/>
      <c r="O266" s="62"/>
      <c r="P266" s="62"/>
      <c r="Q266" s="62"/>
      <c r="S266" s="71">
        <v>0</v>
      </c>
      <c r="U266" s="71">
        <v>0</v>
      </c>
      <c r="W266" s="55" t="s">
        <v>268</v>
      </c>
    </row>
    <row r="267" spans="2:23" ht="11.45" customHeight="1">
      <c r="C267" s="61">
        <v>44773</v>
      </c>
      <c r="E267" s="62" t="s">
        <v>173</v>
      </c>
      <c r="F267" s="62"/>
      <c r="H267" s="62" t="s">
        <v>267</v>
      </c>
      <c r="I267" s="62"/>
      <c r="J267" s="62"/>
      <c r="L267" s="62" t="s">
        <v>175</v>
      </c>
      <c r="M267" s="62"/>
      <c r="N267" s="71"/>
      <c r="O267" s="62"/>
      <c r="P267" s="62"/>
      <c r="Q267" s="62"/>
      <c r="S267" s="71">
        <v>0</v>
      </c>
      <c r="U267" s="71">
        <v>0</v>
      </c>
      <c r="W267" s="55" t="s">
        <v>268</v>
      </c>
    </row>
    <row r="268" spans="2:23" ht="11.45" customHeight="1">
      <c r="S268" s="77">
        <v>0</v>
      </c>
      <c r="U268" s="77">
        <v>0</v>
      </c>
    </row>
    <row r="269" spans="2:23" ht="11.45" customHeight="1">
      <c r="B269" s="59" t="s">
        <v>664</v>
      </c>
      <c r="C269" s="60"/>
      <c r="D269" s="59"/>
      <c r="F269" s="59" t="s">
        <v>665</v>
      </c>
      <c r="G269" s="59"/>
      <c r="H269" s="59"/>
      <c r="J269" s="59" t="s">
        <v>176</v>
      </c>
      <c r="K269" s="59"/>
      <c r="L269" s="59"/>
      <c r="N269" s="73">
        <v>0</v>
      </c>
      <c r="P269" s="59" t="s">
        <v>171</v>
      </c>
    </row>
    <row r="270" spans="2:23" ht="11.45" customHeight="1">
      <c r="C270" s="61">
        <v>44773</v>
      </c>
      <c r="E270" s="62" t="s">
        <v>173</v>
      </c>
      <c r="F270" s="62"/>
      <c r="H270" s="62" t="s">
        <v>267</v>
      </c>
      <c r="I270" s="62"/>
      <c r="J270" s="62"/>
      <c r="L270" s="62" t="s">
        <v>175</v>
      </c>
      <c r="M270" s="62"/>
      <c r="N270" s="71"/>
      <c r="O270" s="62"/>
      <c r="P270" s="62"/>
      <c r="Q270" s="62"/>
      <c r="S270" s="71">
        <v>0</v>
      </c>
      <c r="U270" s="71">
        <v>0</v>
      </c>
      <c r="W270" s="55" t="s">
        <v>268</v>
      </c>
    </row>
    <row r="271" spans="2:23" ht="11.45" customHeight="1">
      <c r="C271" s="61">
        <v>44773</v>
      </c>
      <c r="E271" s="62" t="s">
        <v>173</v>
      </c>
      <c r="F271" s="62"/>
      <c r="H271" s="62" t="s">
        <v>267</v>
      </c>
      <c r="I271" s="62"/>
      <c r="J271" s="62"/>
      <c r="L271" s="62" t="s">
        <v>175</v>
      </c>
      <c r="M271" s="62"/>
      <c r="N271" s="71"/>
      <c r="O271" s="62"/>
      <c r="P271" s="62"/>
      <c r="Q271" s="62"/>
      <c r="S271" s="71">
        <v>0</v>
      </c>
      <c r="U271" s="71">
        <v>0</v>
      </c>
      <c r="W271" s="55" t="s">
        <v>268</v>
      </c>
    </row>
    <row r="272" spans="2:23" ht="11.45" customHeight="1">
      <c r="S272" s="77">
        <v>0</v>
      </c>
      <c r="U272" s="77">
        <v>0</v>
      </c>
    </row>
    <row r="273" spans="1:24" ht="11.45" customHeight="1">
      <c r="B273" s="59" t="s">
        <v>666</v>
      </c>
      <c r="C273" s="60"/>
      <c r="D273" s="59"/>
      <c r="F273" s="59" t="s">
        <v>667</v>
      </c>
      <c r="G273" s="59"/>
      <c r="H273" s="59"/>
      <c r="J273" s="59" t="s">
        <v>176</v>
      </c>
      <c r="K273" s="59"/>
      <c r="L273" s="59"/>
      <c r="N273" s="73">
        <v>0</v>
      </c>
      <c r="P273" s="59" t="s">
        <v>171</v>
      </c>
    </row>
    <row r="274" spans="1:24" ht="11.45" customHeight="1">
      <c r="C274" s="61">
        <v>44773</v>
      </c>
      <c r="E274" s="62" t="s">
        <v>173</v>
      </c>
      <c r="F274" s="62"/>
      <c r="H274" s="62" t="s">
        <v>267</v>
      </c>
      <c r="I274" s="62"/>
      <c r="J274" s="62"/>
      <c r="L274" s="62" t="s">
        <v>175</v>
      </c>
      <c r="M274" s="62"/>
      <c r="N274" s="71"/>
      <c r="O274" s="62"/>
      <c r="P274" s="62"/>
      <c r="Q274" s="62"/>
      <c r="S274" s="71">
        <v>0</v>
      </c>
      <c r="U274" s="71">
        <v>0</v>
      </c>
      <c r="W274" s="55" t="s">
        <v>268</v>
      </c>
    </row>
    <row r="275" spans="1:24" ht="11.45" customHeight="1">
      <c r="C275" s="61">
        <v>44773</v>
      </c>
      <c r="E275" s="62" t="s">
        <v>173</v>
      </c>
      <c r="F275" s="62"/>
      <c r="H275" s="62" t="s">
        <v>267</v>
      </c>
      <c r="I275" s="62"/>
      <c r="J275" s="62"/>
      <c r="L275" s="62" t="s">
        <v>175</v>
      </c>
      <c r="M275" s="62"/>
      <c r="N275" s="71"/>
      <c r="O275" s="62"/>
      <c r="P275" s="62"/>
      <c r="Q275" s="62"/>
      <c r="S275" s="71">
        <v>0</v>
      </c>
      <c r="U275" s="71">
        <v>0</v>
      </c>
      <c r="W275" s="55" t="s">
        <v>268</v>
      </c>
    </row>
    <row r="276" spans="1:24" ht="11.45" customHeight="1">
      <c r="S276" s="77">
        <v>0</v>
      </c>
      <c r="U276" s="77">
        <v>0</v>
      </c>
    </row>
    <row r="277" spans="1:24" ht="11.45" customHeight="1">
      <c r="B277" s="59" t="s">
        <v>668</v>
      </c>
      <c r="C277" s="60"/>
      <c r="D277" s="59"/>
      <c r="F277" s="59" t="s">
        <v>669</v>
      </c>
      <c r="G277" s="59"/>
      <c r="H277" s="59"/>
      <c r="J277" s="59" t="s">
        <v>170</v>
      </c>
      <c r="K277" s="59"/>
      <c r="L277" s="59"/>
      <c r="N277" s="73">
        <v>0</v>
      </c>
      <c r="P277" s="59" t="s">
        <v>171</v>
      </c>
    </row>
    <row r="278" spans="1:24" ht="15.95" customHeight="1">
      <c r="C278" s="61">
        <v>44773</v>
      </c>
      <c r="E278" s="62" t="s">
        <v>173</v>
      </c>
      <c r="F278" s="62"/>
      <c r="H278" s="62" t="s">
        <v>267</v>
      </c>
      <c r="I278" s="62"/>
      <c r="J278" s="62"/>
      <c r="L278" s="62" t="s">
        <v>175</v>
      </c>
      <c r="M278" s="62"/>
      <c r="N278" s="71"/>
      <c r="O278" s="62"/>
      <c r="P278" s="62"/>
      <c r="Q278" s="62"/>
      <c r="S278" s="71">
        <v>0</v>
      </c>
      <c r="U278" s="71">
        <v>0</v>
      </c>
      <c r="W278" s="55" t="s">
        <v>268</v>
      </c>
    </row>
    <row r="279" spans="1:24" ht="11.45" customHeight="1">
      <c r="A279" s="78" t="s">
        <v>200</v>
      </c>
      <c r="B279" s="78"/>
      <c r="C279" s="79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4"/>
      <c r="O279" s="78"/>
      <c r="P279" s="78"/>
      <c r="Q279" s="78"/>
      <c r="R279" s="78"/>
      <c r="S279" s="74"/>
      <c r="T279" s="78"/>
      <c r="U279" s="74"/>
      <c r="V279" s="78"/>
      <c r="W279" s="78"/>
      <c r="X279" s="78"/>
    </row>
    <row r="280" spans="1:24" ht="11.45" customHeight="1">
      <c r="A280" s="80" t="s">
        <v>237</v>
      </c>
      <c r="B280" s="80"/>
      <c r="C280" s="81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74"/>
      <c r="O280" s="80"/>
      <c r="P280" s="80"/>
      <c r="Q280" s="80"/>
      <c r="R280" s="80"/>
      <c r="S280" s="74"/>
      <c r="T280" s="80"/>
      <c r="U280" s="74"/>
      <c r="V280" s="80"/>
      <c r="W280" s="80"/>
      <c r="X280" s="80"/>
    </row>
    <row r="281" spans="1:24" ht="11.45" customHeight="1">
      <c r="A281" s="82" t="s">
        <v>670</v>
      </c>
      <c r="B281" s="82"/>
      <c r="C281" s="83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74"/>
      <c r="O281" s="82"/>
      <c r="P281" s="82"/>
      <c r="Q281" s="82"/>
      <c r="R281" s="82"/>
      <c r="S281" s="74"/>
      <c r="T281" s="82"/>
      <c r="U281" s="74"/>
      <c r="V281" s="82"/>
      <c r="W281" s="82"/>
      <c r="X281" s="82"/>
    </row>
    <row r="282" spans="1:24" ht="7.7" customHeight="1"/>
    <row r="283" spans="1:24" ht="14.45" customHeight="1">
      <c r="A283" s="49" t="s">
        <v>205</v>
      </c>
      <c r="B283" s="49"/>
      <c r="C283" s="50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68"/>
      <c r="O283" s="49"/>
      <c r="P283" s="49"/>
      <c r="Q283" s="49"/>
      <c r="R283" s="49"/>
      <c r="S283" s="68"/>
      <c r="T283" s="49"/>
      <c r="U283" s="68"/>
      <c r="V283" s="49"/>
      <c r="W283" s="49"/>
      <c r="X283" s="49"/>
    </row>
    <row r="284" spans="1:24" ht="22.7" customHeight="1">
      <c r="A284" s="51" t="s">
        <v>162</v>
      </c>
      <c r="B284" s="51"/>
      <c r="C284" s="52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69"/>
      <c r="O284" s="51"/>
      <c r="P284" s="51"/>
      <c r="Q284" s="51"/>
      <c r="R284" s="51"/>
      <c r="S284" s="69"/>
      <c r="T284" s="51"/>
      <c r="U284" s="69"/>
      <c r="V284" s="51"/>
      <c r="W284" s="51"/>
      <c r="X284" s="51"/>
    </row>
    <row r="285" spans="1:24" ht="13.7" customHeight="1">
      <c r="A285" s="53" t="s">
        <v>264</v>
      </c>
      <c r="B285" s="53"/>
      <c r="C285" s="54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70"/>
      <c r="O285" s="53"/>
      <c r="P285" s="53"/>
      <c r="Q285" s="53"/>
      <c r="R285" s="53"/>
      <c r="S285" s="70"/>
      <c r="T285" s="53"/>
      <c r="U285" s="70"/>
      <c r="V285" s="53"/>
      <c r="W285" s="53"/>
      <c r="X285" s="53"/>
    </row>
    <row r="286" spans="1:24" ht="11.45" customHeight="1">
      <c r="A286" s="55"/>
      <c r="B286" s="55"/>
      <c r="C286" s="56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71"/>
      <c r="O286" s="55"/>
      <c r="P286" s="55"/>
      <c r="Q286" s="55"/>
      <c r="R286" s="55"/>
      <c r="S286" s="71"/>
      <c r="T286" s="55"/>
      <c r="U286" s="71"/>
      <c r="V286" s="55"/>
      <c r="W286" s="55"/>
      <c r="X286" s="55"/>
    </row>
    <row r="287" spans="1:24" ht="11.45" customHeight="1">
      <c r="C287" s="57" t="s">
        <v>163</v>
      </c>
      <c r="E287" s="58" t="s">
        <v>164</v>
      </c>
      <c r="F287" s="58"/>
      <c r="H287" s="58" t="s">
        <v>165</v>
      </c>
      <c r="I287" s="58"/>
      <c r="J287" s="58"/>
      <c r="L287" s="58" t="s">
        <v>166</v>
      </c>
      <c r="M287" s="58"/>
      <c r="N287" s="75"/>
      <c r="O287" s="58"/>
      <c r="P287" s="58"/>
      <c r="Q287" s="58"/>
      <c r="S287" s="75" t="s">
        <v>167</v>
      </c>
      <c r="U287" s="75" t="s">
        <v>168</v>
      </c>
      <c r="W287" s="58" t="s">
        <v>169</v>
      </c>
    </row>
    <row r="288" spans="1:24" ht="11.45" customHeight="1">
      <c r="C288" s="61">
        <v>44773</v>
      </c>
      <c r="E288" s="62" t="s">
        <v>173</v>
      </c>
      <c r="F288" s="62"/>
      <c r="H288" s="62" t="s">
        <v>267</v>
      </c>
      <c r="I288" s="62"/>
      <c r="J288" s="62"/>
      <c r="L288" s="62" t="s">
        <v>175</v>
      </c>
      <c r="M288" s="62"/>
      <c r="N288" s="71"/>
      <c r="O288" s="62"/>
      <c r="P288" s="62"/>
      <c r="Q288" s="62"/>
      <c r="S288" s="71">
        <v>0</v>
      </c>
      <c r="U288" s="71">
        <v>0</v>
      </c>
      <c r="W288" s="55" t="s">
        <v>268</v>
      </c>
    </row>
    <row r="289" spans="2:23" ht="11.45" customHeight="1">
      <c r="S289" s="77">
        <v>0</v>
      </c>
      <c r="U289" s="77">
        <v>0</v>
      </c>
    </row>
    <row r="290" spans="2:23" ht="11.45" customHeight="1">
      <c r="B290" s="59" t="s">
        <v>671</v>
      </c>
      <c r="C290" s="60"/>
      <c r="D290" s="59"/>
      <c r="F290" s="59" t="s">
        <v>245</v>
      </c>
      <c r="G290" s="59"/>
      <c r="H290" s="59"/>
      <c r="J290" s="59" t="s">
        <v>176</v>
      </c>
      <c r="K290" s="59"/>
      <c r="L290" s="59"/>
      <c r="N290" s="73">
        <v>1032063256</v>
      </c>
      <c r="P290" s="59" t="s">
        <v>171</v>
      </c>
    </row>
    <row r="291" spans="2:23" ht="11.45" customHeight="1">
      <c r="C291" s="61">
        <v>44755</v>
      </c>
      <c r="E291" s="62" t="s">
        <v>179</v>
      </c>
      <c r="F291" s="62"/>
      <c r="H291" s="62" t="s">
        <v>672</v>
      </c>
      <c r="I291" s="62"/>
      <c r="J291" s="62"/>
      <c r="L291" s="62" t="s">
        <v>673</v>
      </c>
      <c r="M291" s="62"/>
      <c r="N291" s="71"/>
      <c r="O291" s="62"/>
      <c r="P291" s="62"/>
      <c r="Q291" s="62"/>
      <c r="S291" s="71">
        <v>505750000</v>
      </c>
      <c r="U291" s="71">
        <v>0</v>
      </c>
      <c r="W291" s="55" t="s">
        <v>674</v>
      </c>
    </row>
    <row r="292" spans="2:23" ht="11.45" customHeight="1">
      <c r="C292" s="61">
        <v>44755</v>
      </c>
      <c r="E292" s="62" t="s">
        <v>179</v>
      </c>
      <c r="F292" s="62"/>
      <c r="H292" s="62" t="s">
        <v>675</v>
      </c>
      <c r="I292" s="62"/>
      <c r="J292" s="62"/>
      <c r="L292" s="62" t="s">
        <v>676</v>
      </c>
      <c r="M292" s="62"/>
      <c r="N292" s="71"/>
      <c r="O292" s="62"/>
      <c r="P292" s="62"/>
      <c r="Q292" s="62"/>
      <c r="S292" s="71">
        <v>0</v>
      </c>
      <c r="U292" s="71">
        <v>120000000</v>
      </c>
      <c r="W292" s="55" t="s">
        <v>677</v>
      </c>
    </row>
    <row r="293" spans="2:23" ht="11.45" customHeight="1">
      <c r="C293" s="61">
        <v>44755</v>
      </c>
      <c r="E293" s="62" t="s">
        <v>179</v>
      </c>
      <c r="F293" s="62"/>
      <c r="H293" s="62" t="s">
        <v>678</v>
      </c>
      <c r="I293" s="62"/>
      <c r="J293" s="62"/>
      <c r="L293" s="62" t="s">
        <v>679</v>
      </c>
      <c r="M293" s="62"/>
      <c r="N293" s="71"/>
      <c r="O293" s="62"/>
      <c r="P293" s="62"/>
      <c r="Q293" s="62"/>
      <c r="S293" s="71">
        <v>688783000</v>
      </c>
      <c r="U293" s="71">
        <v>0</v>
      </c>
      <c r="W293" s="55" t="s">
        <v>680</v>
      </c>
    </row>
    <row r="294" spans="2:23" ht="11.45" customHeight="1">
      <c r="C294" s="61">
        <v>44771</v>
      </c>
      <c r="E294" s="62" t="s">
        <v>179</v>
      </c>
      <c r="F294" s="62"/>
      <c r="H294" s="62" t="s">
        <v>681</v>
      </c>
      <c r="I294" s="62"/>
      <c r="J294" s="62"/>
      <c r="L294" s="62" t="s">
        <v>682</v>
      </c>
      <c r="M294" s="62"/>
      <c r="N294" s="71"/>
      <c r="O294" s="62"/>
      <c r="P294" s="62"/>
      <c r="Q294" s="62"/>
      <c r="S294" s="71">
        <v>0</v>
      </c>
      <c r="U294" s="71">
        <v>165133128</v>
      </c>
      <c r="W294" s="55" t="s">
        <v>683</v>
      </c>
    </row>
    <row r="295" spans="2:23" ht="11.45" customHeight="1">
      <c r="C295" s="61">
        <v>44771</v>
      </c>
      <c r="E295" s="62" t="s">
        <v>179</v>
      </c>
      <c r="F295" s="62"/>
      <c r="H295" s="62" t="s">
        <v>684</v>
      </c>
      <c r="I295" s="62"/>
      <c r="J295" s="62"/>
      <c r="L295" s="62" t="s">
        <v>685</v>
      </c>
      <c r="M295" s="62"/>
      <c r="N295" s="71"/>
      <c r="O295" s="62"/>
      <c r="P295" s="62"/>
      <c r="Q295" s="62"/>
      <c r="S295" s="71">
        <v>0</v>
      </c>
      <c r="U295" s="71">
        <v>87897000</v>
      </c>
      <c r="W295" s="55" t="s">
        <v>686</v>
      </c>
    </row>
    <row r="296" spans="2:23" ht="11.45" customHeight="1">
      <c r="S296" s="77">
        <v>1194533000</v>
      </c>
      <c r="U296" s="77">
        <v>373030128</v>
      </c>
    </row>
    <row r="297" spans="2:23" ht="11.45" customHeight="1">
      <c r="B297" s="59" t="s">
        <v>687</v>
      </c>
      <c r="C297" s="60"/>
      <c r="D297" s="59"/>
      <c r="F297" s="59" t="s">
        <v>688</v>
      </c>
      <c r="G297" s="59"/>
      <c r="H297" s="59"/>
      <c r="J297" s="59" t="s">
        <v>176</v>
      </c>
      <c r="K297" s="59"/>
      <c r="L297" s="59"/>
      <c r="N297" s="73">
        <v>0</v>
      </c>
      <c r="P297" s="59" t="s">
        <v>171</v>
      </c>
    </row>
    <row r="298" spans="2:23" ht="11.45" customHeight="1">
      <c r="C298" s="61">
        <v>44773</v>
      </c>
      <c r="E298" s="62" t="s">
        <v>173</v>
      </c>
      <c r="F298" s="62"/>
      <c r="H298" s="62" t="s">
        <v>267</v>
      </c>
      <c r="I298" s="62"/>
      <c r="J298" s="62"/>
      <c r="L298" s="62" t="s">
        <v>175</v>
      </c>
      <c r="M298" s="62"/>
      <c r="N298" s="71"/>
      <c r="O298" s="62"/>
      <c r="P298" s="62"/>
      <c r="Q298" s="62"/>
      <c r="S298" s="71">
        <v>0</v>
      </c>
      <c r="U298" s="71">
        <v>0</v>
      </c>
      <c r="W298" s="55" t="s">
        <v>268</v>
      </c>
    </row>
    <row r="299" spans="2:23" ht="11.45" customHeight="1">
      <c r="C299" s="61">
        <v>44773</v>
      </c>
      <c r="E299" s="62" t="s">
        <v>173</v>
      </c>
      <c r="F299" s="62"/>
      <c r="H299" s="62" t="s">
        <v>267</v>
      </c>
      <c r="I299" s="62"/>
      <c r="J299" s="62"/>
      <c r="L299" s="62" t="s">
        <v>175</v>
      </c>
      <c r="M299" s="62"/>
      <c r="N299" s="71"/>
      <c r="O299" s="62"/>
      <c r="P299" s="62"/>
      <c r="Q299" s="62"/>
      <c r="S299" s="71">
        <v>0</v>
      </c>
      <c r="U299" s="71">
        <v>0</v>
      </c>
      <c r="W299" s="55" t="s">
        <v>268</v>
      </c>
    </row>
    <row r="300" spans="2:23" ht="11.45" customHeight="1">
      <c r="S300" s="77">
        <v>0</v>
      </c>
      <c r="U300" s="77">
        <v>0</v>
      </c>
    </row>
    <row r="301" spans="2:23" ht="11.45" customHeight="1">
      <c r="B301" s="59" t="s">
        <v>689</v>
      </c>
      <c r="C301" s="60"/>
      <c r="D301" s="59"/>
      <c r="F301" s="59" t="s">
        <v>690</v>
      </c>
      <c r="G301" s="59"/>
      <c r="H301" s="59"/>
      <c r="J301" s="59" t="s">
        <v>176</v>
      </c>
      <c r="K301" s="59"/>
      <c r="L301" s="59"/>
      <c r="N301" s="73">
        <v>0</v>
      </c>
      <c r="P301" s="59" t="s">
        <v>171</v>
      </c>
    </row>
    <row r="302" spans="2:23" ht="11.45" customHeight="1">
      <c r="C302" s="61">
        <v>44773</v>
      </c>
      <c r="E302" s="62" t="s">
        <v>173</v>
      </c>
      <c r="F302" s="62"/>
      <c r="H302" s="62" t="s">
        <v>267</v>
      </c>
      <c r="I302" s="62"/>
      <c r="J302" s="62"/>
      <c r="L302" s="62" t="s">
        <v>175</v>
      </c>
      <c r="M302" s="62"/>
      <c r="N302" s="71"/>
      <c r="O302" s="62"/>
      <c r="P302" s="62"/>
      <c r="Q302" s="62"/>
      <c r="S302" s="71">
        <v>0</v>
      </c>
      <c r="U302" s="71">
        <v>0</v>
      </c>
      <c r="W302" s="55" t="s">
        <v>268</v>
      </c>
    </row>
    <row r="303" spans="2:23" ht="11.45" customHeight="1">
      <c r="C303" s="61">
        <v>44773</v>
      </c>
      <c r="E303" s="62" t="s">
        <v>173</v>
      </c>
      <c r="F303" s="62"/>
      <c r="H303" s="62" t="s">
        <v>267</v>
      </c>
      <c r="I303" s="62"/>
      <c r="J303" s="62"/>
      <c r="L303" s="62" t="s">
        <v>175</v>
      </c>
      <c r="M303" s="62"/>
      <c r="N303" s="71"/>
      <c r="O303" s="62"/>
      <c r="P303" s="62"/>
      <c r="Q303" s="62"/>
      <c r="S303" s="71">
        <v>0</v>
      </c>
      <c r="U303" s="71">
        <v>0</v>
      </c>
      <c r="W303" s="55" t="s">
        <v>268</v>
      </c>
    </row>
    <row r="304" spans="2:23" ht="11.45" customHeight="1">
      <c r="S304" s="77">
        <v>0</v>
      </c>
      <c r="U304" s="77">
        <v>0</v>
      </c>
    </row>
    <row r="305" spans="2:23" ht="11.45" customHeight="1">
      <c r="B305" s="59" t="s">
        <v>691</v>
      </c>
      <c r="C305" s="60"/>
      <c r="D305" s="59"/>
      <c r="F305" s="59" t="s">
        <v>692</v>
      </c>
      <c r="G305" s="59"/>
      <c r="H305" s="59"/>
      <c r="J305" s="59" t="s">
        <v>176</v>
      </c>
      <c r="K305" s="59"/>
      <c r="L305" s="59"/>
      <c r="N305" s="73">
        <v>0</v>
      </c>
      <c r="P305" s="59" t="s">
        <v>171</v>
      </c>
    </row>
    <row r="306" spans="2:23" ht="11.45" customHeight="1">
      <c r="C306" s="61">
        <v>44773</v>
      </c>
      <c r="E306" s="62" t="s">
        <v>173</v>
      </c>
      <c r="F306" s="62"/>
      <c r="H306" s="62" t="s">
        <v>267</v>
      </c>
      <c r="I306" s="62"/>
      <c r="J306" s="62"/>
      <c r="L306" s="62" t="s">
        <v>175</v>
      </c>
      <c r="M306" s="62"/>
      <c r="N306" s="71"/>
      <c r="O306" s="62"/>
      <c r="P306" s="62"/>
      <c r="Q306" s="62"/>
      <c r="S306" s="71">
        <v>0</v>
      </c>
      <c r="U306" s="71">
        <v>0</v>
      </c>
      <c r="W306" s="55" t="s">
        <v>268</v>
      </c>
    </row>
    <row r="307" spans="2:23" ht="11.45" customHeight="1">
      <c r="C307" s="61">
        <v>44773</v>
      </c>
      <c r="E307" s="62" t="s">
        <v>173</v>
      </c>
      <c r="F307" s="62"/>
      <c r="H307" s="62" t="s">
        <v>267</v>
      </c>
      <c r="I307" s="62"/>
      <c r="J307" s="62"/>
      <c r="L307" s="62" t="s">
        <v>175</v>
      </c>
      <c r="M307" s="62"/>
      <c r="N307" s="71"/>
      <c r="O307" s="62"/>
      <c r="P307" s="62"/>
      <c r="Q307" s="62"/>
      <c r="S307" s="71">
        <v>0</v>
      </c>
      <c r="U307" s="71">
        <v>0</v>
      </c>
      <c r="W307" s="55" t="s">
        <v>268</v>
      </c>
    </row>
    <row r="308" spans="2:23" ht="11.45" customHeight="1">
      <c r="S308" s="77">
        <v>0</v>
      </c>
      <c r="U308" s="77">
        <v>0</v>
      </c>
    </row>
    <row r="309" spans="2:23" ht="11.45" customHeight="1">
      <c r="B309" s="59" t="s">
        <v>693</v>
      </c>
      <c r="C309" s="60"/>
      <c r="D309" s="59"/>
      <c r="F309" s="59" t="s">
        <v>694</v>
      </c>
      <c r="G309" s="59"/>
      <c r="H309" s="59"/>
      <c r="J309" s="59" t="s">
        <v>176</v>
      </c>
      <c r="K309" s="59"/>
      <c r="L309" s="59"/>
      <c r="N309" s="73">
        <v>0</v>
      </c>
      <c r="P309" s="59" t="s">
        <v>171</v>
      </c>
    </row>
    <row r="310" spans="2:23" ht="11.45" customHeight="1">
      <c r="C310" s="61">
        <v>44773</v>
      </c>
      <c r="E310" s="62" t="s">
        <v>173</v>
      </c>
      <c r="F310" s="62"/>
      <c r="H310" s="62" t="s">
        <v>267</v>
      </c>
      <c r="I310" s="62"/>
      <c r="J310" s="62"/>
      <c r="L310" s="62" t="s">
        <v>175</v>
      </c>
      <c r="M310" s="62"/>
      <c r="N310" s="71"/>
      <c r="O310" s="62"/>
      <c r="P310" s="62"/>
      <c r="Q310" s="62"/>
      <c r="S310" s="71">
        <v>0</v>
      </c>
      <c r="U310" s="71">
        <v>0</v>
      </c>
      <c r="W310" s="55" t="s">
        <v>268</v>
      </c>
    </row>
    <row r="311" spans="2:23" ht="11.45" customHeight="1">
      <c r="C311" s="61">
        <v>44773</v>
      </c>
      <c r="E311" s="62" t="s">
        <v>173</v>
      </c>
      <c r="F311" s="62"/>
      <c r="H311" s="62" t="s">
        <v>267</v>
      </c>
      <c r="I311" s="62"/>
      <c r="J311" s="62"/>
      <c r="L311" s="62" t="s">
        <v>175</v>
      </c>
      <c r="M311" s="62"/>
      <c r="N311" s="71"/>
      <c r="O311" s="62"/>
      <c r="P311" s="62"/>
      <c r="Q311" s="62"/>
      <c r="S311" s="71">
        <v>0</v>
      </c>
      <c r="U311" s="71">
        <v>0</v>
      </c>
      <c r="W311" s="55" t="s">
        <v>268</v>
      </c>
    </row>
    <row r="312" spans="2:23" ht="11.45" customHeight="1">
      <c r="S312" s="77">
        <v>0</v>
      </c>
      <c r="U312" s="77">
        <v>0</v>
      </c>
    </row>
    <row r="313" spans="2:23" ht="11.45" customHeight="1">
      <c r="B313" s="59" t="s">
        <v>695</v>
      </c>
      <c r="C313" s="60"/>
      <c r="D313" s="59"/>
      <c r="F313" s="59" t="s">
        <v>2</v>
      </c>
      <c r="G313" s="59"/>
      <c r="H313" s="59"/>
      <c r="J313" s="59" t="s">
        <v>2</v>
      </c>
      <c r="K313" s="59"/>
      <c r="L313" s="59"/>
      <c r="N313" s="73">
        <v>3194915028.0500002</v>
      </c>
      <c r="P313" s="59" t="s">
        <v>171</v>
      </c>
    </row>
    <row r="314" spans="2:23" ht="11.45" customHeight="1">
      <c r="C314" s="61">
        <v>44747</v>
      </c>
      <c r="E314" s="62" t="s">
        <v>177</v>
      </c>
      <c r="F314" s="62"/>
      <c r="H314" s="62" t="s">
        <v>545</v>
      </c>
      <c r="I314" s="62"/>
      <c r="J314" s="62"/>
      <c r="L314" s="62" t="s">
        <v>546</v>
      </c>
      <c r="M314" s="62"/>
      <c r="N314" s="71"/>
      <c r="O314" s="62"/>
      <c r="P314" s="62"/>
      <c r="Q314" s="62"/>
      <c r="S314" s="71">
        <v>0</v>
      </c>
      <c r="U314" s="71">
        <v>41500000</v>
      </c>
      <c r="W314" s="55" t="s">
        <v>696</v>
      </c>
    </row>
    <row r="315" spans="2:23" ht="11.45" customHeight="1">
      <c r="C315" s="61">
        <v>44747</v>
      </c>
      <c r="E315" s="62" t="s">
        <v>179</v>
      </c>
      <c r="F315" s="62"/>
      <c r="H315" s="62" t="s">
        <v>697</v>
      </c>
      <c r="I315" s="62"/>
      <c r="J315" s="62"/>
      <c r="L315" s="62" t="s">
        <v>698</v>
      </c>
      <c r="M315" s="62"/>
      <c r="N315" s="71"/>
      <c r="O315" s="62"/>
      <c r="P315" s="62"/>
      <c r="Q315" s="62"/>
      <c r="S315" s="71">
        <v>36000000</v>
      </c>
      <c r="U315" s="71">
        <v>0</v>
      </c>
      <c r="W315" s="55" t="s">
        <v>699</v>
      </c>
    </row>
    <row r="316" spans="2:23" ht="11.45" customHeight="1">
      <c r="C316" s="61">
        <v>44747</v>
      </c>
      <c r="E316" s="62" t="s">
        <v>179</v>
      </c>
      <c r="F316" s="62"/>
      <c r="H316" s="62" t="s">
        <v>700</v>
      </c>
      <c r="I316" s="62"/>
      <c r="J316" s="62"/>
      <c r="L316" s="62" t="s">
        <v>701</v>
      </c>
      <c r="M316" s="62"/>
      <c r="N316" s="71"/>
      <c r="O316" s="62"/>
      <c r="P316" s="62"/>
      <c r="Q316" s="62"/>
      <c r="S316" s="71">
        <v>41500000</v>
      </c>
      <c r="U316" s="71">
        <v>0</v>
      </c>
      <c r="W316" s="55" t="s">
        <v>702</v>
      </c>
    </row>
    <row r="317" spans="2:23" ht="11.45" customHeight="1">
      <c r="C317" s="61">
        <v>44747</v>
      </c>
      <c r="E317" s="62" t="s">
        <v>177</v>
      </c>
      <c r="F317" s="62"/>
      <c r="H317" s="62" t="s">
        <v>542</v>
      </c>
      <c r="I317" s="62"/>
      <c r="J317" s="62"/>
      <c r="L317" s="62" t="s">
        <v>543</v>
      </c>
      <c r="M317" s="62"/>
      <c r="N317" s="71"/>
      <c r="O317" s="62"/>
      <c r="P317" s="62"/>
      <c r="Q317" s="62"/>
      <c r="S317" s="71">
        <v>0</v>
      </c>
      <c r="U317" s="71">
        <v>36000000</v>
      </c>
      <c r="W317" s="55" t="s">
        <v>703</v>
      </c>
    </row>
    <row r="318" spans="2:23" ht="11.45" customHeight="1">
      <c r="C318" s="61">
        <v>44748</v>
      </c>
      <c r="E318" s="62" t="s">
        <v>177</v>
      </c>
      <c r="F318" s="62"/>
      <c r="H318" s="62" t="s">
        <v>548</v>
      </c>
      <c r="I318" s="62"/>
      <c r="J318" s="62"/>
      <c r="L318" s="62" t="s">
        <v>549</v>
      </c>
      <c r="M318" s="62"/>
      <c r="N318" s="71"/>
      <c r="O318" s="62"/>
      <c r="P318" s="62"/>
      <c r="Q318" s="62"/>
      <c r="S318" s="71">
        <v>0</v>
      </c>
      <c r="U318" s="71">
        <v>6337052.7599999998</v>
      </c>
      <c r="W318" s="55" t="s">
        <v>704</v>
      </c>
    </row>
    <row r="319" spans="2:23" ht="11.45" customHeight="1">
      <c r="C319" s="61">
        <v>44748</v>
      </c>
      <c r="E319" s="62" t="s">
        <v>177</v>
      </c>
      <c r="F319" s="62"/>
      <c r="H319" s="62" t="s">
        <v>551</v>
      </c>
      <c r="I319" s="62"/>
      <c r="J319" s="62"/>
      <c r="L319" s="62" t="s">
        <v>552</v>
      </c>
      <c r="M319" s="62"/>
      <c r="N319" s="71"/>
      <c r="O319" s="62"/>
      <c r="P319" s="62"/>
      <c r="Q319" s="62"/>
      <c r="S319" s="71">
        <v>0</v>
      </c>
      <c r="U319" s="71">
        <v>17725121</v>
      </c>
      <c r="W319" s="55" t="s">
        <v>705</v>
      </c>
    </row>
    <row r="320" spans="2:23" ht="11.45" customHeight="1">
      <c r="C320" s="61">
        <v>44748</v>
      </c>
      <c r="E320" s="62" t="s">
        <v>179</v>
      </c>
      <c r="F320" s="62"/>
      <c r="H320" s="62" t="s">
        <v>706</v>
      </c>
      <c r="I320" s="62"/>
      <c r="J320" s="62"/>
      <c r="L320" s="62" t="s">
        <v>707</v>
      </c>
      <c r="M320" s="62"/>
      <c r="N320" s="71"/>
      <c r="O320" s="62"/>
      <c r="P320" s="62"/>
      <c r="Q320" s="62"/>
      <c r="S320" s="71">
        <v>63287329</v>
      </c>
      <c r="U320" s="71">
        <v>0</v>
      </c>
      <c r="W320" s="55" t="s">
        <v>708</v>
      </c>
    </row>
    <row r="321" spans="1:24" ht="11.45" customHeight="1">
      <c r="C321" s="61">
        <v>44748</v>
      </c>
      <c r="E321" s="62" t="s">
        <v>179</v>
      </c>
      <c r="F321" s="62"/>
      <c r="H321" s="62" t="s">
        <v>709</v>
      </c>
      <c r="I321" s="62"/>
      <c r="J321" s="62"/>
      <c r="L321" s="62" t="s">
        <v>710</v>
      </c>
      <c r="M321" s="62"/>
      <c r="N321" s="71"/>
      <c r="O321" s="62"/>
      <c r="P321" s="62"/>
      <c r="Q321" s="62"/>
      <c r="S321" s="71">
        <v>8894473</v>
      </c>
      <c r="U321" s="71">
        <v>0</v>
      </c>
      <c r="W321" s="55" t="s">
        <v>711</v>
      </c>
    </row>
    <row r="322" spans="1:24" ht="11.45" customHeight="1">
      <c r="C322" s="61">
        <v>44748</v>
      </c>
      <c r="E322" s="62" t="s">
        <v>177</v>
      </c>
      <c r="F322" s="62"/>
      <c r="H322" s="62" t="s">
        <v>554</v>
      </c>
      <c r="I322" s="62"/>
      <c r="J322" s="62"/>
      <c r="L322" s="62" t="s">
        <v>555</v>
      </c>
      <c r="M322" s="62"/>
      <c r="N322" s="71"/>
      <c r="O322" s="62"/>
      <c r="P322" s="62"/>
      <c r="Q322" s="62"/>
      <c r="S322" s="71">
        <v>0</v>
      </c>
      <c r="U322" s="71">
        <v>63287329</v>
      </c>
      <c r="W322" s="55" t="s">
        <v>712</v>
      </c>
    </row>
    <row r="323" spans="1:24" ht="11.45" customHeight="1">
      <c r="C323" s="61">
        <v>44748</v>
      </c>
      <c r="E323" s="62" t="s">
        <v>179</v>
      </c>
      <c r="F323" s="62"/>
      <c r="H323" s="62" t="s">
        <v>713</v>
      </c>
      <c r="I323" s="62"/>
      <c r="J323" s="62"/>
      <c r="L323" s="62" t="s">
        <v>714</v>
      </c>
      <c r="M323" s="62"/>
      <c r="N323" s="71"/>
      <c r="O323" s="62"/>
      <c r="P323" s="62"/>
      <c r="Q323" s="62"/>
      <c r="S323" s="71">
        <v>17725121</v>
      </c>
      <c r="U323" s="71">
        <v>0</v>
      </c>
      <c r="W323" s="55" t="s">
        <v>715</v>
      </c>
    </row>
    <row r="324" spans="1:24" ht="11.45" customHeight="1">
      <c r="C324" s="61">
        <v>44748</v>
      </c>
      <c r="E324" s="62" t="s">
        <v>177</v>
      </c>
      <c r="F324" s="62"/>
      <c r="H324" s="62" t="s">
        <v>557</v>
      </c>
      <c r="I324" s="62"/>
      <c r="J324" s="62"/>
      <c r="L324" s="62" t="s">
        <v>558</v>
      </c>
      <c r="M324" s="62"/>
      <c r="N324" s="71"/>
      <c r="O324" s="62"/>
      <c r="P324" s="62"/>
      <c r="Q324" s="62"/>
      <c r="S324" s="71">
        <v>0</v>
      </c>
      <c r="U324" s="71">
        <v>8894473</v>
      </c>
      <c r="W324" s="55" t="s">
        <v>704</v>
      </c>
    </row>
    <row r="325" spans="1:24" ht="15.95" customHeight="1">
      <c r="C325" s="61">
        <v>44749</v>
      </c>
      <c r="E325" s="62" t="s">
        <v>177</v>
      </c>
      <c r="F325" s="62"/>
      <c r="H325" s="62" t="s">
        <v>560</v>
      </c>
      <c r="I325" s="62"/>
      <c r="J325" s="62"/>
      <c r="L325" s="62" t="s">
        <v>561</v>
      </c>
      <c r="M325" s="62"/>
      <c r="N325" s="71"/>
      <c r="O325" s="62"/>
      <c r="P325" s="62"/>
      <c r="Q325" s="62"/>
      <c r="S325" s="71">
        <v>0</v>
      </c>
      <c r="U325" s="71">
        <v>59025975</v>
      </c>
      <c r="W325" s="55" t="s">
        <v>716</v>
      </c>
    </row>
    <row r="326" spans="1:24" ht="11.45" customHeight="1">
      <c r="A326" s="78" t="s">
        <v>200</v>
      </c>
      <c r="B326" s="78"/>
      <c r="C326" s="79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4"/>
      <c r="O326" s="78"/>
      <c r="P326" s="78"/>
      <c r="Q326" s="78"/>
      <c r="R326" s="78"/>
      <c r="S326" s="74"/>
      <c r="T326" s="78"/>
      <c r="U326" s="74"/>
      <c r="V326" s="78"/>
      <c r="W326" s="78"/>
      <c r="X326" s="78"/>
    </row>
    <row r="327" spans="1:24" ht="11.45" customHeight="1">
      <c r="A327" s="80" t="s">
        <v>237</v>
      </c>
      <c r="B327" s="80"/>
      <c r="C327" s="81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74"/>
      <c r="O327" s="80"/>
      <c r="P327" s="80"/>
      <c r="Q327" s="80"/>
      <c r="R327" s="80"/>
      <c r="S327" s="74"/>
      <c r="T327" s="80"/>
      <c r="U327" s="74"/>
      <c r="V327" s="80"/>
      <c r="W327" s="80"/>
      <c r="X327" s="80"/>
    </row>
    <row r="328" spans="1:24" ht="11.45" customHeight="1">
      <c r="A328" s="82" t="s">
        <v>717</v>
      </c>
      <c r="B328" s="82"/>
      <c r="C328" s="83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74"/>
      <c r="O328" s="82"/>
      <c r="P328" s="82"/>
      <c r="Q328" s="82"/>
      <c r="R328" s="82"/>
      <c r="S328" s="74"/>
      <c r="T328" s="82"/>
      <c r="U328" s="74"/>
      <c r="V328" s="82"/>
      <c r="W328" s="82"/>
      <c r="X328" s="82"/>
    </row>
    <row r="329" spans="1:24" ht="7.7" customHeight="1"/>
    <row r="330" spans="1:24" ht="14.45" customHeight="1">
      <c r="A330" s="49" t="s">
        <v>205</v>
      </c>
      <c r="B330" s="49"/>
      <c r="C330" s="50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68"/>
      <c r="O330" s="49"/>
      <c r="P330" s="49"/>
      <c r="Q330" s="49"/>
      <c r="R330" s="49"/>
      <c r="S330" s="68"/>
      <c r="T330" s="49"/>
      <c r="U330" s="68"/>
      <c r="V330" s="49"/>
      <c r="W330" s="49"/>
      <c r="X330" s="49"/>
    </row>
    <row r="331" spans="1:24" ht="22.7" customHeight="1">
      <c r="A331" s="51" t="s">
        <v>162</v>
      </c>
      <c r="B331" s="51"/>
      <c r="C331" s="52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69"/>
      <c r="O331" s="51"/>
      <c r="P331" s="51"/>
      <c r="Q331" s="51"/>
      <c r="R331" s="51"/>
      <c r="S331" s="69"/>
      <c r="T331" s="51"/>
      <c r="U331" s="69"/>
      <c r="V331" s="51"/>
      <c r="W331" s="51"/>
      <c r="X331" s="51"/>
    </row>
    <row r="332" spans="1:24" ht="13.7" customHeight="1">
      <c r="A332" s="53" t="s">
        <v>264</v>
      </c>
      <c r="B332" s="53"/>
      <c r="C332" s="54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70"/>
      <c r="O332" s="53"/>
      <c r="P332" s="53"/>
      <c r="Q332" s="53"/>
      <c r="R332" s="53"/>
      <c r="S332" s="70"/>
      <c r="T332" s="53"/>
      <c r="U332" s="70"/>
      <c r="V332" s="53"/>
      <c r="W332" s="53"/>
      <c r="X332" s="53"/>
    </row>
    <row r="333" spans="1:24" ht="11.45" customHeight="1">
      <c r="A333" s="55"/>
      <c r="B333" s="55"/>
      <c r="C333" s="56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71"/>
      <c r="O333" s="55"/>
      <c r="P333" s="55"/>
      <c r="Q333" s="55"/>
      <c r="R333" s="55"/>
      <c r="S333" s="71"/>
      <c r="T333" s="55"/>
      <c r="U333" s="71"/>
      <c r="V333" s="55"/>
      <c r="W333" s="55"/>
      <c r="X333" s="55"/>
    </row>
    <row r="334" spans="1:24" ht="11.45" customHeight="1">
      <c r="C334" s="57" t="s">
        <v>163</v>
      </c>
      <c r="E334" s="58" t="s">
        <v>164</v>
      </c>
      <c r="F334" s="58"/>
      <c r="H334" s="58" t="s">
        <v>165</v>
      </c>
      <c r="I334" s="58"/>
      <c r="J334" s="58"/>
      <c r="L334" s="58" t="s">
        <v>166</v>
      </c>
      <c r="M334" s="58"/>
      <c r="N334" s="75"/>
      <c r="O334" s="58"/>
      <c r="P334" s="58"/>
      <c r="Q334" s="58"/>
      <c r="S334" s="75" t="s">
        <v>167</v>
      </c>
      <c r="U334" s="75" t="s">
        <v>168</v>
      </c>
      <c r="W334" s="58" t="s">
        <v>169</v>
      </c>
    </row>
    <row r="335" spans="1:24" ht="11.45" customHeight="1">
      <c r="C335" s="61">
        <v>44749</v>
      </c>
      <c r="E335" s="62" t="s">
        <v>179</v>
      </c>
      <c r="F335" s="62"/>
      <c r="H335" s="62" t="s">
        <v>718</v>
      </c>
      <c r="I335" s="62"/>
      <c r="J335" s="62"/>
      <c r="L335" s="62" t="s">
        <v>719</v>
      </c>
      <c r="M335" s="62"/>
      <c r="N335" s="71"/>
      <c r="O335" s="62"/>
      <c r="P335" s="62"/>
      <c r="Q335" s="62"/>
      <c r="S335" s="71">
        <v>53994975</v>
      </c>
      <c r="U335" s="71">
        <v>0</v>
      </c>
      <c r="W335" s="55" t="s">
        <v>720</v>
      </c>
    </row>
    <row r="336" spans="1:24" ht="11.45" customHeight="1">
      <c r="C336" s="61">
        <v>44749</v>
      </c>
      <c r="E336" s="62" t="s">
        <v>177</v>
      </c>
      <c r="F336" s="62"/>
      <c r="H336" s="62" t="s">
        <v>564</v>
      </c>
      <c r="I336" s="62"/>
      <c r="J336" s="62"/>
      <c r="L336" s="62" t="s">
        <v>565</v>
      </c>
      <c r="M336" s="62"/>
      <c r="N336" s="71"/>
      <c r="O336" s="62"/>
      <c r="P336" s="62"/>
      <c r="Q336" s="62"/>
      <c r="S336" s="71">
        <v>0</v>
      </c>
      <c r="U336" s="71">
        <v>3262232</v>
      </c>
      <c r="W336" s="55" t="s">
        <v>721</v>
      </c>
    </row>
    <row r="337" spans="3:23" ht="11.45" customHeight="1">
      <c r="C337" s="61">
        <v>44749</v>
      </c>
      <c r="E337" s="62" t="s">
        <v>177</v>
      </c>
      <c r="F337" s="62"/>
      <c r="H337" s="62" t="s">
        <v>567</v>
      </c>
      <c r="I337" s="62"/>
      <c r="J337" s="62"/>
      <c r="L337" s="62" t="s">
        <v>568</v>
      </c>
      <c r="M337" s="62"/>
      <c r="N337" s="71"/>
      <c r="O337" s="62"/>
      <c r="P337" s="62"/>
      <c r="Q337" s="62"/>
      <c r="S337" s="71">
        <v>0</v>
      </c>
      <c r="U337" s="71">
        <v>15615325</v>
      </c>
      <c r="W337" s="55" t="s">
        <v>722</v>
      </c>
    </row>
    <row r="338" spans="3:23" ht="11.45" customHeight="1">
      <c r="C338" s="61">
        <v>44749</v>
      </c>
      <c r="E338" s="62" t="s">
        <v>179</v>
      </c>
      <c r="F338" s="62"/>
      <c r="H338" s="62" t="s">
        <v>723</v>
      </c>
      <c r="I338" s="62"/>
      <c r="J338" s="62"/>
      <c r="L338" s="62" t="s">
        <v>724</v>
      </c>
      <c r="M338" s="62"/>
      <c r="N338" s="71"/>
      <c r="O338" s="62"/>
      <c r="P338" s="62"/>
      <c r="Q338" s="62"/>
      <c r="S338" s="71">
        <v>3262232</v>
      </c>
      <c r="U338" s="71">
        <v>0</v>
      </c>
      <c r="W338" s="55" t="s">
        <v>725</v>
      </c>
    </row>
    <row r="339" spans="3:23" ht="11.45" customHeight="1">
      <c r="C339" s="61">
        <v>44755</v>
      </c>
      <c r="E339" s="62" t="s">
        <v>179</v>
      </c>
      <c r="F339" s="62"/>
      <c r="H339" s="62" t="s">
        <v>726</v>
      </c>
      <c r="I339" s="62"/>
      <c r="J339" s="62"/>
      <c r="L339" s="62" t="s">
        <v>727</v>
      </c>
      <c r="M339" s="62"/>
      <c r="N339" s="71"/>
      <c r="O339" s="62"/>
      <c r="P339" s="62"/>
      <c r="Q339" s="62"/>
      <c r="S339" s="71">
        <v>8362606</v>
      </c>
      <c r="U339" s="71">
        <v>0</v>
      </c>
      <c r="W339" s="55" t="s">
        <v>728</v>
      </c>
    </row>
    <row r="340" spans="3:23" ht="11.45" customHeight="1">
      <c r="C340" s="61">
        <v>44755</v>
      </c>
      <c r="E340" s="62" t="s">
        <v>179</v>
      </c>
      <c r="F340" s="62"/>
      <c r="H340" s="62" t="s">
        <v>729</v>
      </c>
      <c r="I340" s="62"/>
      <c r="J340" s="62"/>
      <c r="L340" s="62" t="s">
        <v>730</v>
      </c>
      <c r="M340" s="62"/>
      <c r="N340" s="71"/>
      <c r="O340" s="62"/>
      <c r="P340" s="62"/>
      <c r="Q340" s="62"/>
      <c r="S340" s="71">
        <v>2500000</v>
      </c>
      <c r="U340" s="71">
        <v>0</v>
      </c>
      <c r="W340" s="55" t="s">
        <v>731</v>
      </c>
    </row>
    <row r="341" spans="3:23" ht="11.45" customHeight="1">
      <c r="C341" s="61">
        <v>44755</v>
      </c>
      <c r="E341" s="62" t="s">
        <v>179</v>
      </c>
      <c r="F341" s="62"/>
      <c r="H341" s="62" t="s">
        <v>732</v>
      </c>
      <c r="I341" s="62"/>
      <c r="J341" s="62"/>
      <c r="L341" s="62" t="s">
        <v>733</v>
      </c>
      <c r="M341" s="62"/>
      <c r="N341" s="71"/>
      <c r="O341" s="62"/>
      <c r="P341" s="62"/>
      <c r="Q341" s="62"/>
      <c r="S341" s="71">
        <v>4100000</v>
      </c>
      <c r="U341" s="71">
        <v>0</v>
      </c>
      <c r="W341" s="55" t="s">
        <v>734</v>
      </c>
    </row>
    <row r="342" spans="3:23" ht="11.45" customHeight="1">
      <c r="C342" s="61">
        <v>44755</v>
      </c>
      <c r="E342" s="62" t="s">
        <v>179</v>
      </c>
      <c r="F342" s="62"/>
      <c r="H342" s="62" t="s">
        <v>735</v>
      </c>
      <c r="I342" s="62"/>
      <c r="J342" s="62"/>
      <c r="L342" s="62" t="s">
        <v>736</v>
      </c>
      <c r="M342" s="62"/>
      <c r="N342" s="71"/>
      <c r="O342" s="62"/>
      <c r="P342" s="62"/>
      <c r="Q342" s="62"/>
      <c r="S342" s="71">
        <v>46300000</v>
      </c>
      <c r="U342" s="71">
        <v>0</v>
      </c>
      <c r="W342" s="55" t="s">
        <v>737</v>
      </c>
    </row>
    <row r="343" spans="3:23" ht="11.45" customHeight="1">
      <c r="C343" s="61">
        <v>44755</v>
      </c>
      <c r="E343" s="62" t="s">
        <v>179</v>
      </c>
      <c r="F343" s="62"/>
      <c r="H343" s="62" t="s">
        <v>738</v>
      </c>
      <c r="I343" s="62"/>
      <c r="J343" s="62"/>
      <c r="L343" s="62" t="s">
        <v>739</v>
      </c>
      <c r="M343" s="62"/>
      <c r="N343" s="71"/>
      <c r="O343" s="62"/>
      <c r="P343" s="62"/>
      <c r="Q343" s="62"/>
      <c r="S343" s="71">
        <v>12800000</v>
      </c>
      <c r="U343" s="71">
        <v>0</v>
      </c>
      <c r="W343" s="55" t="s">
        <v>740</v>
      </c>
    </row>
    <row r="344" spans="3:23" ht="11.45" customHeight="1">
      <c r="C344" s="61">
        <v>44755</v>
      </c>
      <c r="E344" s="62" t="s">
        <v>179</v>
      </c>
      <c r="F344" s="62"/>
      <c r="H344" s="62" t="s">
        <v>741</v>
      </c>
      <c r="I344" s="62"/>
      <c r="J344" s="62"/>
      <c r="L344" s="62" t="s">
        <v>742</v>
      </c>
      <c r="M344" s="62"/>
      <c r="N344" s="71"/>
      <c r="O344" s="62"/>
      <c r="P344" s="62"/>
      <c r="Q344" s="62"/>
      <c r="S344" s="71">
        <v>12800000</v>
      </c>
      <c r="U344" s="71">
        <v>0</v>
      </c>
      <c r="W344" s="55" t="s">
        <v>743</v>
      </c>
    </row>
    <row r="345" spans="3:23" ht="11.45" customHeight="1">
      <c r="C345" s="61">
        <v>44755</v>
      </c>
      <c r="E345" s="62" t="s">
        <v>179</v>
      </c>
      <c r="F345" s="62"/>
      <c r="H345" s="62" t="s">
        <v>744</v>
      </c>
      <c r="I345" s="62"/>
      <c r="J345" s="62"/>
      <c r="L345" s="62" t="s">
        <v>745</v>
      </c>
      <c r="M345" s="62"/>
      <c r="N345" s="71"/>
      <c r="O345" s="62"/>
      <c r="P345" s="62"/>
      <c r="Q345" s="62"/>
      <c r="S345" s="71">
        <v>26790000</v>
      </c>
      <c r="U345" s="71">
        <v>0</v>
      </c>
      <c r="W345" s="55" t="s">
        <v>746</v>
      </c>
    </row>
    <row r="346" spans="3:23" ht="11.45" customHeight="1">
      <c r="C346" s="61">
        <v>44755</v>
      </c>
      <c r="E346" s="62" t="s">
        <v>179</v>
      </c>
      <c r="F346" s="62"/>
      <c r="H346" s="62" t="s">
        <v>747</v>
      </c>
      <c r="I346" s="62"/>
      <c r="J346" s="62"/>
      <c r="L346" s="62" t="s">
        <v>748</v>
      </c>
      <c r="M346" s="62"/>
      <c r="N346" s="71"/>
      <c r="O346" s="62"/>
      <c r="P346" s="62"/>
      <c r="Q346" s="62"/>
      <c r="S346" s="71">
        <v>2600000</v>
      </c>
      <c r="U346" s="71">
        <v>0</v>
      </c>
      <c r="W346" s="55" t="s">
        <v>749</v>
      </c>
    </row>
    <row r="347" spans="3:23" ht="11.45" customHeight="1">
      <c r="C347" s="61">
        <v>44755</v>
      </c>
      <c r="E347" s="62" t="s">
        <v>179</v>
      </c>
      <c r="F347" s="62"/>
      <c r="H347" s="62" t="s">
        <v>750</v>
      </c>
      <c r="I347" s="62"/>
      <c r="J347" s="62"/>
      <c r="L347" s="62" t="s">
        <v>751</v>
      </c>
      <c r="M347" s="62"/>
      <c r="N347" s="71"/>
      <c r="O347" s="62"/>
      <c r="P347" s="62"/>
      <c r="Q347" s="62"/>
      <c r="S347" s="71">
        <v>10400000</v>
      </c>
      <c r="U347" s="71">
        <v>0</v>
      </c>
      <c r="W347" s="55" t="s">
        <v>752</v>
      </c>
    </row>
    <row r="348" spans="3:23" ht="11.45" customHeight="1">
      <c r="C348" s="61">
        <v>44755</v>
      </c>
      <c r="E348" s="62" t="s">
        <v>179</v>
      </c>
      <c r="F348" s="62"/>
      <c r="H348" s="62" t="s">
        <v>753</v>
      </c>
      <c r="I348" s="62"/>
      <c r="J348" s="62"/>
      <c r="L348" s="62" t="s">
        <v>754</v>
      </c>
      <c r="M348" s="62"/>
      <c r="N348" s="71"/>
      <c r="O348" s="62"/>
      <c r="P348" s="62"/>
      <c r="Q348" s="62"/>
      <c r="S348" s="71">
        <v>158560000</v>
      </c>
      <c r="U348" s="71">
        <v>0</v>
      </c>
      <c r="W348" s="55" t="s">
        <v>755</v>
      </c>
    </row>
    <row r="349" spans="3:23" ht="11.45" customHeight="1">
      <c r="C349" s="61">
        <v>44755</v>
      </c>
      <c r="E349" s="62" t="s">
        <v>179</v>
      </c>
      <c r="F349" s="62"/>
      <c r="H349" s="62" t="s">
        <v>756</v>
      </c>
      <c r="I349" s="62"/>
      <c r="J349" s="62"/>
      <c r="L349" s="62" t="s">
        <v>757</v>
      </c>
      <c r="M349" s="62"/>
      <c r="N349" s="71"/>
      <c r="O349" s="62"/>
      <c r="P349" s="62"/>
      <c r="Q349" s="62"/>
      <c r="S349" s="71">
        <v>116480000</v>
      </c>
      <c r="U349" s="71">
        <v>0</v>
      </c>
      <c r="W349" s="55" t="s">
        <v>758</v>
      </c>
    </row>
    <row r="350" spans="3:23" ht="11.45" customHeight="1">
      <c r="C350" s="61">
        <v>44755</v>
      </c>
      <c r="E350" s="62" t="s">
        <v>179</v>
      </c>
      <c r="F350" s="62"/>
      <c r="H350" s="62" t="s">
        <v>759</v>
      </c>
      <c r="I350" s="62"/>
      <c r="J350" s="62"/>
      <c r="L350" s="62" t="s">
        <v>760</v>
      </c>
      <c r="M350" s="62"/>
      <c r="N350" s="71"/>
      <c r="O350" s="62"/>
      <c r="P350" s="62"/>
      <c r="Q350" s="62"/>
      <c r="S350" s="71">
        <v>25750000</v>
      </c>
      <c r="U350" s="71">
        <v>0</v>
      </c>
      <c r="W350" s="55" t="s">
        <v>761</v>
      </c>
    </row>
    <row r="351" spans="3:23" ht="11.45" customHeight="1">
      <c r="C351" s="61">
        <v>44755</v>
      </c>
      <c r="E351" s="62" t="s">
        <v>179</v>
      </c>
      <c r="F351" s="62"/>
      <c r="H351" s="62" t="s">
        <v>762</v>
      </c>
      <c r="I351" s="62"/>
      <c r="J351" s="62"/>
      <c r="L351" s="62" t="s">
        <v>763</v>
      </c>
      <c r="M351" s="62"/>
      <c r="N351" s="71"/>
      <c r="O351" s="62"/>
      <c r="P351" s="62"/>
      <c r="Q351" s="62"/>
      <c r="S351" s="71">
        <v>8000000</v>
      </c>
      <c r="U351" s="71">
        <v>0</v>
      </c>
      <c r="W351" s="55" t="s">
        <v>764</v>
      </c>
    </row>
    <row r="352" spans="3:23" ht="11.45" customHeight="1">
      <c r="C352" s="61">
        <v>44755</v>
      </c>
      <c r="E352" s="62" t="s">
        <v>179</v>
      </c>
      <c r="F352" s="62"/>
      <c r="H352" s="62" t="s">
        <v>675</v>
      </c>
      <c r="I352" s="62"/>
      <c r="J352" s="62"/>
      <c r="L352" s="62" t="s">
        <v>676</v>
      </c>
      <c r="M352" s="62"/>
      <c r="N352" s="71"/>
      <c r="O352" s="62"/>
      <c r="P352" s="62"/>
      <c r="Q352" s="62"/>
      <c r="S352" s="71">
        <v>400000000</v>
      </c>
      <c r="U352" s="71">
        <v>0</v>
      </c>
      <c r="W352" s="55" t="s">
        <v>765</v>
      </c>
    </row>
    <row r="353" spans="3:23" ht="11.45" customHeight="1">
      <c r="C353" s="61">
        <v>44755</v>
      </c>
      <c r="E353" s="62" t="s">
        <v>179</v>
      </c>
      <c r="F353" s="62"/>
      <c r="H353" s="62" t="s">
        <v>766</v>
      </c>
      <c r="I353" s="62"/>
      <c r="J353" s="62"/>
      <c r="L353" s="62" t="s">
        <v>767</v>
      </c>
      <c r="M353" s="62"/>
      <c r="N353" s="71"/>
      <c r="O353" s="62"/>
      <c r="P353" s="62"/>
      <c r="Q353" s="62"/>
      <c r="S353" s="71">
        <v>22500000</v>
      </c>
      <c r="U353" s="71">
        <v>0</v>
      </c>
      <c r="W353" s="55" t="s">
        <v>768</v>
      </c>
    </row>
    <row r="354" spans="3:23" ht="11.45" customHeight="1">
      <c r="C354" s="61">
        <v>44755</v>
      </c>
      <c r="E354" s="62" t="s">
        <v>179</v>
      </c>
      <c r="F354" s="62"/>
      <c r="H354" s="62" t="s">
        <v>769</v>
      </c>
      <c r="I354" s="62"/>
      <c r="J354" s="62"/>
      <c r="L354" s="62" t="s">
        <v>770</v>
      </c>
      <c r="M354" s="62"/>
      <c r="N354" s="71"/>
      <c r="O354" s="62"/>
      <c r="P354" s="62"/>
      <c r="Q354" s="62"/>
      <c r="S354" s="71">
        <v>40000000</v>
      </c>
      <c r="U354" s="71">
        <v>0</v>
      </c>
      <c r="W354" s="55" t="s">
        <v>771</v>
      </c>
    </row>
    <row r="355" spans="3:23" ht="11.45" customHeight="1">
      <c r="C355" s="61">
        <v>44755</v>
      </c>
      <c r="E355" s="62" t="s">
        <v>179</v>
      </c>
      <c r="F355" s="62"/>
      <c r="H355" s="62" t="s">
        <v>772</v>
      </c>
      <c r="I355" s="62"/>
      <c r="J355" s="62"/>
      <c r="L355" s="62" t="s">
        <v>773</v>
      </c>
      <c r="M355" s="62"/>
      <c r="N355" s="71"/>
      <c r="O355" s="62"/>
      <c r="P355" s="62"/>
      <c r="Q355" s="62"/>
      <c r="S355" s="71">
        <v>197305000</v>
      </c>
      <c r="U355" s="71">
        <v>0</v>
      </c>
      <c r="W355" s="55" t="s">
        <v>774</v>
      </c>
    </row>
    <row r="356" spans="3:23" ht="11.45" customHeight="1">
      <c r="C356" s="61">
        <v>44755</v>
      </c>
      <c r="E356" s="62" t="s">
        <v>179</v>
      </c>
      <c r="F356" s="62"/>
      <c r="H356" s="62" t="s">
        <v>775</v>
      </c>
      <c r="I356" s="62"/>
      <c r="J356" s="62"/>
      <c r="L356" s="62" t="s">
        <v>776</v>
      </c>
      <c r="M356" s="62"/>
      <c r="N356" s="71"/>
      <c r="O356" s="62"/>
      <c r="P356" s="62"/>
      <c r="Q356" s="62"/>
      <c r="S356" s="71">
        <v>29400000</v>
      </c>
      <c r="U356" s="71">
        <v>0</v>
      </c>
      <c r="W356" s="55" t="s">
        <v>777</v>
      </c>
    </row>
    <row r="357" spans="3:23" ht="11.45" customHeight="1">
      <c r="C357" s="61">
        <v>44755</v>
      </c>
      <c r="E357" s="62" t="s">
        <v>179</v>
      </c>
      <c r="F357" s="62"/>
      <c r="H357" s="62" t="s">
        <v>778</v>
      </c>
      <c r="I357" s="62"/>
      <c r="J357" s="62"/>
      <c r="L357" s="62" t="s">
        <v>779</v>
      </c>
      <c r="M357" s="62"/>
      <c r="N357" s="71"/>
      <c r="O357" s="62"/>
      <c r="P357" s="62"/>
      <c r="Q357" s="62"/>
      <c r="S357" s="71">
        <v>145000000</v>
      </c>
      <c r="U357" s="71">
        <v>0</v>
      </c>
      <c r="W357" s="55" t="s">
        <v>780</v>
      </c>
    </row>
    <row r="358" spans="3:23" ht="11.45" customHeight="1">
      <c r="C358" s="61">
        <v>44755</v>
      </c>
      <c r="E358" s="62" t="s">
        <v>179</v>
      </c>
      <c r="F358" s="62"/>
      <c r="H358" s="62" t="s">
        <v>781</v>
      </c>
      <c r="I358" s="62"/>
      <c r="J358" s="62"/>
      <c r="L358" s="62" t="s">
        <v>782</v>
      </c>
      <c r="M358" s="62"/>
      <c r="N358" s="71"/>
      <c r="O358" s="62"/>
      <c r="P358" s="62"/>
      <c r="Q358" s="62"/>
      <c r="S358" s="71">
        <v>5943000</v>
      </c>
      <c r="U358" s="71">
        <v>0</v>
      </c>
      <c r="W358" s="55" t="s">
        <v>783</v>
      </c>
    </row>
    <row r="359" spans="3:23" ht="11.45" customHeight="1">
      <c r="C359" s="61">
        <v>44756</v>
      </c>
      <c r="E359" s="62" t="s">
        <v>177</v>
      </c>
      <c r="F359" s="62"/>
      <c r="H359" s="62" t="s">
        <v>583</v>
      </c>
      <c r="I359" s="62"/>
      <c r="J359" s="62"/>
      <c r="L359" s="62" t="s">
        <v>584</v>
      </c>
      <c r="M359" s="62"/>
      <c r="N359" s="71"/>
      <c r="O359" s="62"/>
      <c r="P359" s="62"/>
      <c r="Q359" s="62"/>
      <c r="S359" s="71">
        <v>0</v>
      </c>
      <c r="U359" s="71">
        <v>105839196</v>
      </c>
      <c r="W359" s="55" t="s">
        <v>784</v>
      </c>
    </row>
    <row r="360" spans="3:23" ht="11.45" customHeight="1">
      <c r="C360" s="61">
        <v>44756</v>
      </c>
      <c r="E360" s="62" t="s">
        <v>177</v>
      </c>
      <c r="F360" s="62"/>
      <c r="H360" s="62" t="s">
        <v>586</v>
      </c>
      <c r="I360" s="62"/>
      <c r="J360" s="62"/>
      <c r="L360" s="62" t="s">
        <v>587</v>
      </c>
      <c r="M360" s="62"/>
      <c r="N360" s="71"/>
      <c r="O360" s="62"/>
      <c r="P360" s="62"/>
      <c r="Q360" s="62"/>
      <c r="S360" s="71">
        <v>0</v>
      </c>
      <c r="U360" s="71">
        <v>9000000</v>
      </c>
      <c r="W360" s="55" t="s">
        <v>785</v>
      </c>
    </row>
    <row r="361" spans="3:23" ht="11.45" customHeight="1">
      <c r="C361" s="61">
        <v>44757</v>
      </c>
      <c r="E361" s="62" t="s">
        <v>177</v>
      </c>
      <c r="F361" s="62"/>
      <c r="H361" s="62" t="s">
        <v>589</v>
      </c>
      <c r="I361" s="62"/>
      <c r="J361" s="62"/>
      <c r="L361" s="62" t="s">
        <v>590</v>
      </c>
      <c r="M361" s="62"/>
      <c r="N361" s="71"/>
      <c r="O361" s="62"/>
      <c r="P361" s="62"/>
      <c r="Q361" s="62"/>
      <c r="S361" s="71">
        <v>0</v>
      </c>
      <c r="U361" s="71">
        <v>14200000</v>
      </c>
      <c r="W361" s="55" t="s">
        <v>786</v>
      </c>
    </row>
    <row r="362" spans="3:23" ht="11.45" customHeight="1">
      <c r="C362" s="61">
        <v>44757</v>
      </c>
      <c r="E362" s="62" t="s">
        <v>177</v>
      </c>
      <c r="F362" s="62"/>
      <c r="H362" s="62" t="s">
        <v>592</v>
      </c>
      <c r="I362" s="62"/>
      <c r="J362" s="62"/>
      <c r="L362" s="62" t="s">
        <v>593</v>
      </c>
      <c r="M362" s="62"/>
      <c r="N362" s="71"/>
      <c r="O362" s="62"/>
      <c r="P362" s="62"/>
      <c r="Q362" s="62"/>
      <c r="S362" s="71">
        <v>0</v>
      </c>
      <c r="U362" s="71">
        <v>24400000</v>
      </c>
      <c r="W362" s="55" t="s">
        <v>787</v>
      </c>
    </row>
    <row r="363" spans="3:23" ht="11.45" customHeight="1">
      <c r="C363" s="61">
        <v>44762</v>
      </c>
      <c r="E363" s="62" t="s">
        <v>179</v>
      </c>
      <c r="F363" s="62"/>
      <c r="H363" s="62" t="s">
        <v>788</v>
      </c>
      <c r="I363" s="62"/>
      <c r="J363" s="62"/>
      <c r="L363" s="62" t="s">
        <v>789</v>
      </c>
      <c r="M363" s="62"/>
      <c r="N363" s="71"/>
      <c r="O363" s="62"/>
      <c r="P363" s="62"/>
      <c r="Q363" s="62"/>
      <c r="S363" s="71">
        <v>123123487.5</v>
      </c>
      <c r="U363" s="71">
        <v>0</v>
      </c>
      <c r="W363" s="55" t="s">
        <v>790</v>
      </c>
    </row>
    <row r="364" spans="3:23" ht="11.45" customHeight="1">
      <c r="C364" s="61">
        <v>44762</v>
      </c>
      <c r="E364" s="62" t="s">
        <v>177</v>
      </c>
      <c r="F364" s="62"/>
      <c r="H364" s="62" t="s">
        <v>596</v>
      </c>
      <c r="I364" s="62"/>
      <c r="J364" s="62"/>
      <c r="L364" s="62" t="s">
        <v>597</v>
      </c>
      <c r="M364" s="62"/>
      <c r="N364" s="71"/>
      <c r="O364" s="62"/>
      <c r="P364" s="62"/>
      <c r="Q364" s="62"/>
      <c r="S364" s="71">
        <v>0</v>
      </c>
      <c r="U364" s="71">
        <v>123123487.5</v>
      </c>
      <c r="W364" s="55" t="s">
        <v>787</v>
      </c>
    </row>
    <row r="365" spans="3:23" ht="11.45" customHeight="1">
      <c r="C365" s="61">
        <v>44763</v>
      </c>
      <c r="E365" s="62" t="s">
        <v>179</v>
      </c>
      <c r="F365" s="62"/>
      <c r="H365" s="62" t="s">
        <v>791</v>
      </c>
      <c r="I365" s="62"/>
      <c r="J365" s="62"/>
      <c r="L365" s="62" t="s">
        <v>792</v>
      </c>
      <c r="M365" s="62"/>
      <c r="N365" s="71"/>
      <c r="O365" s="62"/>
      <c r="P365" s="62"/>
      <c r="Q365" s="62"/>
      <c r="S365" s="71">
        <v>229623114</v>
      </c>
      <c r="U365" s="71">
        <v>0</v>
      </c>
      <c r="W365" s="55" t="s">
        <v>793</v>
      </c>
    </row>
    <row r="366" spans="3:23" ht="11.45" customHeight="1">
      <c r="C366" s="61">
        <v>44763</v>
      </c>
      <c r="E366" s="62" t="s">
        <v>179</v>
      </c>
      <c r="F366" s="62"/>
      <c r="H366" s="62" t="s">
        <v>794</v>
      </c>
      <c r="I366" s="62"/>
      <c r="J366" s="62"/>
      <c r="L366" s="62" t="s">
        <v>795</v>
      </c>
      <c r="M366" s="62"/>
      <c r="N366" s="71"/>
      <c r="O366" s="62"/>
      <c r="P366" s="62"/>
      <c r="Q366" s="62"/>
      <c r="S366" s="71">
        <v>21778907</v>
      </c>
      <c r="U366" s="71">
        <v>0</v>
      </c>
      <c r="W366" s="55" t="s">
        <v>796</v>
      </c>
    </row>
    <row r="367" spans="3:23" ht="11.45" customHeight="1">
      <c r="C367" s="61">
        <v>44763</v>
      </c>
      <c r="E367" s="62" t="s">
        <v>179</v>
      </c>
      <c r="F367" s="62"/>
      <c r="H367" s="62" t="s">
        <v>797</v>
      </c>
      <c r="I367" s="62"/>
      <c r="J367" s="62"/>
      <c r="L367" s="62" t="s">
        <v>798</v>
      </c>
      <c r="M367" s="62"/>
      <c r="N367" s="71"/>
      <c r="O367" s="62"/>
      <c r="P367" s="62"/>
      <c r="Q367" s="62"/>
      <c r="S367" s="71">
        <v>43608640</v>
      </c>
      <c r="U367" s="71">
        <v>0</v>
      </c>
      <c r="W367" s="55" t="s">
        <v>799</v>
      </c>
    </row>
    <row r="368" spans="3:23" ht="11.45" customHeight="1">
      <c r="C368" s="61">
        <v>44763</v>
      </c>
      <c r="E368" s="62" t="s">
        <v>177</v>
      </c>
      <c r="F368" s="62"/>
      <c r="H368" s="62" t="s">
        <v>598</v>
      </c>
      <c r="I368" s="62"/>
      <c r="J368" s="62"/>
      <c r="L368" s="62" t="s">
        <v>599</v>
      </c>
      <c r="M368" s="62"/>
      <c r="N368" s="71"/>
      <c r="O368" s="62"/>
      <c r="P368" s="62"/>
      <c r="Q368" s="62"/>
      <c r="S368" s="71">
        <v>0</v>
      </c>
      <c r="U368" s="71">
        <v>251402021</v>
      </c>
      <c r="W368" s="55" t="s">
        <v>800</v>
      </c>
    </row>
    <row r="369" spans="1:24" ht="11.45" customHeight="1">
      <c r="C369" s="61">
        <v>44763</v>
      </c>
      <c r="E369" s="62" t="s">
        <v>177</v>
      </c>
      <c r="F369" s="62"/>
      <c r="H369" s="62" t="s">
        <v>601</v>
      </c>
      <c r="I369" s="62"/>
      <c r="J369" s="62"/>
      <c r="L369" s="62" t="s">
        <v>602</v>
      </c>
      <c r="M369" s="62"/>
      <c r="N369" s="71"/>
      <c r="O369" s="62"/>
      <c r="P369" s="62"/>
      <c r="Q369" s="62"/>
      <c r="S369" s="71">
        <v>0</v>
      </c>
      <c r="U369" s="71">
        <v>142372978.25999999</v>
      </c>
      <c r="W369" s="55" t="s">
        <v>801</v>
      </c>
    </row>
    <row r="370" spans="1:24" ht="11.45" customHeight="1">
      <c r="C370" s="61">
        <v>44768</v>
      </c>
      <c r="E370" s="62" t="s">
        <v>179</v>
      </c>
      <c r="F370" s="62"/>
      <c r="H370" s="62" t="s">
        <v>802</v>
      </c>
      <c r="I370" s="62"/>
      <c r="J370" s="62"/>
      <c r="L370" s="62" t="s">
        <v>803</v>
      </c>
      <c r="M370" s="62"/>
      <c r="N370" s="71"/>
      <c r="O370" s="62"/>
      <c r="P370" s="62"/>
      <c r="Q370" s="62"/>
      <c r="S370" s="71">
        <v>216183000</v>
      </c>
      <c r="U370" s="71">
        <v>0</v>
      </c>
      <c r="W370" s="55" t="s">
        <v>804</v>
      </c>
    </row>
    <row r="371" spans="1:24" ht="11.45" customHeight="1">
      <c r="C371" s="61">
        <v>44768</v>
      </c>
      <c r="E371" s="62" t="s">
        <v>177</v>
      </c>
      <c r="F371" s="62"/>
      <c r="H371" s="62" t="s">
        <v>633</v>
      </c>
      <c r="I371" s="62"/>
      <c r="J371" s="62"/>
      <c r="L371" s="62" t="s">
        <v>634</v>
      </c>
      <c r="M371" s="62"/>
      <c r="N371" s="71"/>
      <c r="O371" s="62"/>
      <c r="P371" s="62"/>
      <c r="Q371" s="62"/>
      <c r="S371" s="71">
        <v>0</v>
      </c>
      <c r="U371" s="71">
        <v>239533000</v>
      </c>
      <c r="W371" s="55" t="s">
        <v>805</v>
      </c>
    </row>
    <row r="372" spans="1:24" ht="15.95" customHeight="1">
      <c r="C372" s="61">
        <v>44769</v>
      </c>
      <c r="E372" s="62" t="s">
        <v>179</v>
      </c>
      <c r="F372" s="62"/>
      <c r="H372" s="62" t="s">
        <v>806</v>
      </c>
      <c r="I372" s="62"/>
      <c r="J372" s="62"/>
      <c r="L372" s="62" t="s">
        <v>807</v>
      </c>
      <c r="M372" s="62"/>
      <c r="N372" s="71"/>
      <c r="O372" s="62"/>
      <c r="P372" s="62"/>
      <c r="Q372" s="62"/>
      <c r="S372" s="71">
        <v>20226000</v>
      </c>
      <c r="U372" s="71">
        <v>0</v>
      </c>
      <c r="W372" s="55" t="s">
        <v>808</v>
      </c>
    </row>
    <row r="373" spans="1:24" ht="11.45" customHeight="1">
      <c r="A373" s="78" t="s">
        <v>200</v>
      </c>
      <c r="B373" s="78"/>
      <c r="C373" s="79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4"/>
      <c r="O373" s="78"/>
      <c r="P373" s="78"/>
      <c r="Q373" s="78"/>
      <c r="R373" s="78"/>
      <c r="S373" s="74"/>
      <c r="T373" s="78"/>
      <c r="U373" s="74"/>
      <c r="V373" s="78"/>
      <c r="W373" s="78"/>
      <c r="X373" s="78"/>
    </row>
    <row r="374" spans="1:24" ht="11.45" customHeight="1">
      <c r="A374" s="80" t="s">
        <v>237</v>
      </c>
      <c r="B374" s="80"/>
      <c r="C374" s="81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74"/>
      <c r="O374" s="80"/>
      <c r="P374" s="80"/>
      <c r="Q374" s="80"/>
      <c r="R374" s="80"/>
      <c r="S374" s="74"/>
      <c r="T374" s="80"/>
      <c r="U374" s="74"/>
      <c r="V374" s="80"/>
      <c r="W374" s="80"/>
      <c r="X374" s="80"/>
    </row>
    <row r="375" spans="1:24" ht="11.45" customHeight="1">
      <c r="A375" s="82" t="s">
        <v>809</v>
      </c>
      <c r="B375" s="82"/>
      <c r="C375" s="83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74"/>
      <c r="O375" s="82"/>
      <c r="P375" s="82"/>
      <c r="Q375" s="82"/>
      <c r="R375" s="82"/>
      <c r="S375" s="74"/>
      <c r="T375" s="82"/>
      <c r="U375" s="74"/>
      <c r="V375" s="82"/>
      <c r="W375" s="82"/>
      <c r="X375" s="82"/>
    </row>
    <row r="376" spans="1:24" ht="7.7" customHeight="1"/>
    <row r="377" spans="1:24" ht="14.45" customHeight="1">
      <c r="A377" s="49" t="s">
        <v>205</v>
      </c>
      <c r="B377" s="49"/>
      <c r="C377" s="50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68"/>
      <c r="O377" s="49"/>
      <c r="P377" s="49"/>
      <c r="Q377" s="49"/>
      <c r="R377" s="49"/>
      <c r="S377" s="68"/>
      <c r="T377" s="49"/>
      <c r="U377" s="68"/>
      <c r="V377" s="49"/>
      <c r="W377" s="49"/>
      <c r="X377" s="49"/>
    </row>
    <row r="378" spans="1:24" ht="22.7" customHeight="1">
      <c r="A378" s="51" t="s">
        <v>162</v>
      </c>
      <c r="B378" s="51"/>
      <c r="C378" s="52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69"/>
      <c r="O378" s="51"/>
      <c r="P378" s="51"/>
      <c r="Q378" s="51"/>
      <c r="R378" s="51"/>
      <c r="S378" s="69"/>
      <c r="T378" s="51"/>
      <c r="U378" s="69"/>
      <c r="V378" s="51"/>
      <c r="W378" s="51"/>
      <c r="X378" s="51"/>
    </row>
    <row r="379" spans="1:24" ht="13.7" customHeight="1">
      <c r="A379" s="53" t="s">
        <v>264</v>
      </c>
      <c r="B379" s="53"/>
      <c r="C379" s="54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70"/>
      <c r="O379" s="53"/>
      <c r="P379" s="53"/>
      <c r="Q379" s="53"/>
      <c r="R379" s="53"/>
      <c r="S379" s="70"/>
      <c r="T379" s="53"/>
      <c r="U379" s="70"/>
      <c r="V379" s="53"/>
      <c r="W379" s="53"/>
      <c r="X379" s="53"/>
    </row>
    <row r="380" spans="1:24" ht="11.45" customHeight="1">
      <c r="A380" s="55"/>
      <c r="B380" s="55"/>
      <c r="C380" s="56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71"/>
      <c r="O380" s="55"/>
      <c r="P380" s="55"/>
      <c r="Q380" s="55"/>
      <c r="R380" s="55"/>
      <c r="S380" s="71"/>
      <c r="T380" s="55"/>
      <c r="U380" s="71"/>
      <c r="V380" s="55"/>
      <c r="W380" s="55"/>
      <c r="X380" s="55"/>
    </row>
    <row r="381" spans="1:24" ht="11.45" customHeight="1">
      <c r="C381" s="57" t="s">
        <v>163</v>
      </c>
      <c r="E381" s="58" t="s">
        <v>164</v>
      </c>
      <c r="F381" s="58"/>
      <c r="H381" s="58" t="s">
        <v>165</v>
      </c>
      <c r="I381" s="58"/>
      <c r="J381" s="58"/>
      <c r="L381" s="58" t="s">
        <v>166</v>
      </c>
      <c r="M381" s="58"/>
      <c r="N381" s="75"/>
      <c r="O381" s="58"/>
      <c r="P381" s="58"/>
      <c r="Q381" s="58"/>
      <c r="S381" s="75" t="s">
        <v>167</v>
      </c>
      <c r="U381" s="75" t="s">
        <v>168</v>
      </c>
      <c r="W381" s="58" t="s">
        <v>169</v>
      </c>
    </row>
    <row r="382" spans="1:24" ht="11.45" customHeight="1">
      <c r="C382" s="61">
        <v>44769</v>
      </c>
      <c r="E382" s="62" t="s">
        <v>177</v>
      </c>
      <c r="F382" s="62"/>
      <c r="H382" s="62" t="s">
        <v>636</v>
      </c>
      <c r="I382" s="62"/>
      <c r="J382" s="62"/>
      <c r="L382" s="62" t="s">
        <v>637</v>
      </c>
      <c r="M382" s="62"/>
      <c r="N382" s="71"/>
      <c r="O382" s="62"/>
      <c r="P382" s="62"/>
      <c r="Q382" s="62"/>
      <c r="S382" s="71">
        <v>0</v>
      </c>
      <c r="U382" s="71">
        <v>20226000</v>
      </c>
      <c r="W382" s="55" t="s">
        <v>805</v>
      </c>
    </row>
    <row r="383" spans="1:24" ht="11.45" customHeight="1">
      <c r="C383" s="61">
        <v>44769</v>
      </c>
      <c r="E383" s="62" t="s">
        <v>179</v>
      </c>
      <c r="F383" s="62"/>
      <c r="H383" s="62" t="s">
        <v>810</v>
      </c>
      <c r="I383" s="62"/>
      <c r="J383" s="62"/>
      <c r="L383" s="62" t="s">
        <v>811</v>
      </c>
      <c r="M383" s="62"/>
      <c r="N383" s="71"/>
      <c r="O383" s="62"/>
      <c r="P383" s="62"/>
      <c r="Q383" s="62"/>
      <c r="S383" s="71">
        <v>89775000</v>
      </c>
      <c r="U383" s="71">
        <v>0</v>
      </c>
      <c r="W383" s="55" t="s">
        <v>812</v>
      </c>
    </row>
    <row r="384" spans="1:24" ht="11.45" customHeight="1">
      <c r="C384" s="61">
        <v>44769</v>
      </c>
      <c r="E384" s="62" t="s">
        <v>177</v>
      </c>
      <c r="F384" s="62"/>
      <c r="H384" s="62" t="s">
        <v>639</v>
      </c>
      <c r="I384" s="62"/>
      <c r="J384" s="62"/>
      <c r="L384" s="62" t="s">
        <v>640</v>
      </c>
      <c r="M384" s="62"/>
      <c r="N384" s="71"/>
      <c r="O384" s="62"/>
      <c r="P384" s="62"/>
      <c r="Q384" s="62"/>
      <c r="S384" s="71">
        <v>0</v>
      </c>
      <c r="U384" s="71">
        <v>121615000</v>
      </c>
      <c r="W384" s="55" t="s">
        <v>813</v>
      </c>
    </row>
    <row r="385" spans="2:23" ht="11.45" customHeight="1">
      <c r="C385" s="61">
        <v>44770</v>
      </c>
      <c r="E385" s="62" t="s">
        <v>179</v>
      </c>
      <c r="F385" s="62"/>
      <c r="H385" s="62" t="s">
        <v>814</v>
      </c>
      <c r="I385" s="62"/>
      <c r="J385" s="62"/>
      <c r="L385" s="62" t="s">
        <v>815</v>
      </c>
      <c r="M385" s="62"/>
      <c r="N385" s="71"/>
      <c r="O385" s="62"/>
      <c r="P385" s="62"/>
      <c r="Q385" s="62"/>
      <c r="S385" s="71">
        <v>121919430</v>
      </c>
      <c r="U385" s="71">
        <v>0</v>
      </c>
      <c r="W385" s="55" t="s">
        <v>816</v>
      </c>
    </row>
    <row r="386" spans="2:23" ht="11.45" customHeight="1">
      <c r="C386" s="61">
        <v>44770</v>
      </c>
      <c r="E386" s="62" t="s">
        <v>179</v>
      </c>
      <c r="F386" s="62"/>
      <c r="H386" s="62" t="s">
        <v>817</v>
      </c>
      <c r="I386" s="62"/>
      <c r="J386" s="62"/>
      <c r="L386" s="62" t="s">
        <v>818</v>
      </c>
      <c r="M386" s="62"/>
      <c r="N386" s="71"/>
      <c r="O386" s="62"/>
      <c r="P386" s="62"/>
      <c r="Q386" s="62"/>
      <c r="S386" s="71">
        <v>61683418</v>
      </c>
      <c r="U386" s="71">
        <v>0</v>
      </c>
      <c r="W386" s="55" t="s">
        <v>819</v>
      </c>
    </row>
    <row r="387" spans="2:23" ht="11.45" customHeight="1">
      <c r="C387" s="61">
        <v>44770</v>
      </c>
      <c r="E387" s="62" t="s">
        <v>179</v>
      </c>
      <c r="F387" s="62"/>
      <c r="H387" s="62" t="s">
        <v>820</v>
      </c>
      <c r="I387" s="62"/>
      <c r="J387" s="62"/>
      <c r="L387" s="62" t="s">
        <v>821</v>
      </c>
      <c r="M387" s="62"/>
      <c r="N387" s="71"/>
      <c r="O387" s="62"/>
      <c r="P387" s="62"/>
      <c r="Q387" s="62"/>
      <c r="S387" s="71">
        <v>30160000</v>
      </c>
      <c r="U387" s="71">
        <v>0</v>
      </c>
      <c r="W387" s="55" t="s">
        <v>822</v>
      </c>
    </row>
    <row r="388" spans="2:23" ht="11.45" customHeight="1">
      <c r="C388" s="61">
        <v>44770</v>
      </c>
      <c r="E388" s="62" t="s">
        <v>179</v>
      </c>
      <c r="F388" s="62"/>
      <c r="H388" s="62" t="s">
        <v>823</v>
      </c>
      <c r="I388" s="62"/>
      <c r="J388" s="62"/>
      <c r="L388" s="62" t="s">
        <v>824</v>
      </c>
      <c r="M388" s="62"/>
      <c r="N388" s="71"/>
      <c r="O388" s="62"/>
      <c r="P388" s="62"/>
      <c r="Q388" s="62"/>
      <c r="S388" s="71">
        <v>8250000</v>
      </c>
      <c r="U388" s="71">
        <v>0</v>
      </c>
      <c r="W388" s="55" t="s">
        <v>825</v>
      </c>
    </row>
    <row r="389" spans="2:23" ht="11.45" customHeight="1">
      <c r="C389" s="61">
        <v>44770</v>
      </c>
      <c r="E389" s="62" t="s">
        <v>177</v>
      </c>
      <c r="F389" s="62"/>
      <c r="H389" s="62" t="s">
        <v>642</v>
      </c>
      <c r="I389" s="62"/>
      <c r="J389" s="62"/>
      <c r="L389" s="62" t="s">
        <v>643</v>
      </c>
      <c r="M389" s="62"/>
      <c r="N389" s="71"/>
      <c r="O389" s="62"/>
      <c r="P389" s="62"/>
      <c r="Q389" s="62"/>
      <c r="S389" s="71">
        <v>0</v>
      </c>
      <c r="U389" s="71">
        <v>46026600</v>
      </c>
      <c r="W389" s="55" t="s">
        <v>826</v>
      </c>
    </row>
    <row r="390" spans="2:23" ht="11.45" customHeight="1">
      <c r="C390" s="61">
        <v>44771</v>
      </c>
      <c r="E390" s="62" t="s">
        <v>179</v>
      </c>
      <c r="F390" s="62"/>
      <c r="H390" s="62" t="s">
        <v>681</v>
      </c>
      <c r="I390" s="62"/>
      <c r="J390" s="62"/>
      <c r="L390" s="62" t="s">
        <v>682</v>
      </c>
      <c r="M390" s="62"/>
      <c r="N390" s="71"/>
      <c r="O390" s="62"/>
      <c r="P390" s="62"/>
      <c r="Q390" s="62"/>
      <c r="S390" s="71">
        <v>698750000</v>
      </c>
      <c r="U390" s="71">
        <v>0</v>
      </c>
      <c r="W390" s="55" t="s">
        <v>827</v>
      </c>
    </row>
    <row r="391" spans="2:23" ht="11.45" customHeight="1">
      <c r="C391" s="61">
        <v>44771</v>
      </c>
      <c r="E391" s="62" t="s">
        <v>179</v>
      </c>
      <c r="F391" s="62"/>
      <c r="H391" s="62" t="s">
        <v>684</v>
      </c>
      <c r="I391" s="62"/>
      <c r="J391" s="62"/>
      <c r="L391" s="62" t="s">
        <v>685</v>
      </c>
      <c r="M391" s="62"/>
      <c r="N391" s="71"/>
      <c r="O391" s="62"/>
      <c r="P391" s="62"/>
      <c r="Q391" s="62"/>
      <c r="S391" s="71">
        <v>292990000</v>
      </c>
      <c r="U391" s="71">
        <v>0</v>
      </c>
      <c r="W391" s="55" t="s">
        <v>828</v>
      </c>
    </row>
    <row r="392" spans="2:23" ht="11.45" customHeight="1">
      <c r="S392" s="77">
        <v>3458325732.5</v>
      </c>
      <c r="U392" s="77">
        <v>1349385790.52</v>
      </c>
    </row>
    <row r="393" spans="2:23" ht="11.45" customHeight="1">
      <c r="B393" s="59" t="s">
        <v>829</v>
      </c>
      <c r="C393" s="60"/>
      <c r="D393" s="59"/>
      <c r="F393" s="59" t="s">
        <v>246</v>
      </c>
      <c r="G393" s="59"/>
      <c r="H393" s="59"/>
      <c r="J393" s="59" t="s">
        <v>178</v>
      </c>
      <c r="K393" s="59"/>
      <c r="L393" s="59"/>
      <c r="N393" s="73">
        <v>258678007</v>
      </c>
      <c r="P393" s="59" t="s">
        <v>171</v>
      </c>
    </row>
    <row r="394" spans="2:23" ht="11.45" customHeight="1">
      <c r="C394" s="61">
        <v>44773</v>
      </c>
      <c r="E394" s="62" t="s">
        <v>173</v>
      </c>
      <c r="F394" s="62"/>
      <c r="H394" s="62" t="s">
        <v>830</v>
      </c>
      <c r="I394" s="62"/>
      <c r="J394" s="62"/>
      <c r="L394" s="62" t="s">
        <v>831</v>
      </c>
      <c r="M394" s="62"/>
      <c r="N394" s="71"/>
      <c r="O394" s="62"/>
      <c r="P394" s="62"/>
      <c r="Q394" s="62"/>
      <c r="S394" s="71">
        <v>0</v>
      </c>
      <c r="U394" s="71">
        <v>25867800</v>
      </c>
      <c r="W394" s="55" t="s">
        <v>832</v>
      </c>
    </row>
    <row r="395" spans="2:23" ht="11.45" customHeight="1">
      <c r="S395" s="77">
        <v>0</v>
      </c>
      <c r="U395" s="77">
        <v>25867800</v>
      </c>
    </row>
    <row r="396" spans="2:23" ht="11.45" customHeight="1">
      <c r="B396" s="59" t="s">
        <v>833</v>
      </c>
      <c r="C396" s="60"/>
      <c r="D396" s="59"/>
      <c r="F396" s="59" t="s">
        <v>247</v>
      </c>
      <c r="G396" s="59"/>
      <c r="H396" s="59"/>
      <c r="J396" s="59" t="s">
        <v>178</v>
      </c>
      <c r="K396" s="59"/>
      <c r="L396" s="59"/>
      <c r="N396" s="73">
        <v>9000000</v>
      </c>
      <c r="P396" s="59" t="s">
        <v>171</v>
      </c>
    </row>
    <row r="397" spans="2:23" ht="11.45" customHeight="1">
      <c r="C397" s="61">
        <v>44773</v>
      </c>
      <c r="E397" s="62" t="s">
        <v>173</v>
      </c>
      <c r="F397" s="62"/>
      <c r="H397" s="62" t="s">
        <v>834</v>
      </c>
      <c r="I397" s="62"/>
      <c r="J397" s="62"/>
      <c r="L397" s="62" t="s">
        <v>835</v>
      </c>
      <c r="M397" s="62"/>
      <c r="N397" s="71"/>
      <c r="O397" s="62"/>
      <c r="P397" s="62"/>
      <c r="Q397" s="62"/>
      <c r="S397" s="71">
        <v>0</v>
      </c>
      <c r="U397" s="71">
        <v>2250000</v>
      </c>
      <c r="W397" s="55" t="s">
        <v>836</v>
      </c>
    </row>
    <row r="398" spans="2:23" ht="11.45" customHeight="1">
      <c r="S398" s="77">
        <v>0</v>
      </c>
      <c r="U398" s="77">
        <v>2250000</v>
      </c>
    </row>
    <row r="399" spans="2:23" ht="11.45" customHeight="1">
      <c r="B399" s="59" t="s">
        <v>837</v>
      </c>
      <c r="C399" s="60"/>
      <c r="D399" s="59"/>
      <c r="F399" s="59" t="s">
        <v>248</v>
      </c>
      <c r="G399" s="59"/>
      <c r="H399" s="59"/>
      <c r="J399" s="59" t="s">
        <v>178</v>
      </c>
      <c r="K399" s="59"/>
      <c r="L399" s="59"/>
      <c r="N399" s="73">
        <v>351291000</v>
      </c>
      <c r="P399" s="59" t="s">
        <v>171</v>
      </c>
    </row>
    <row r="400" spans="2:23" ht="11.45" customHeight="1">
      <c r="C400" s="61">
        <v>44746</v>
      </c>
      <c r="E400" s="62" t="s">
        <v>173</v>
      </c>
      <c r="F400" s="62"/>
      <c r="H400" s="62" t="s">
        <v>276</v>
      </c>
      <c r="I400" s="62"/>
      <c r="J400" s="62"/>
      <c r="L400" s="62" t="s">
        <v>277</v>
      </c>
      <c r="M400" s="62"/>
      <c r="N400" s="71"/>
      <c r="O400" s="62"/>
      <c r="P400" s="62"/>
      <c r="Q400" s="62"/>
      <c r="S400" s="71">
        <v>3079000</v>
      </c>
      <c r="U400" s="71">
        <v>0</v>
      </c>
      <c r="W400" s="55" t="s">
        <v>838</v>
      </c>
    </row>
    <row r="401" spans="2:23" ht="11.45" customHeight="1">
      <c r="C401" s="61">
        <v>44746</v>
      </c>
      <c r="E401" s="62" t="s">
        <v>173</v>
      </c>
      <c r="F401" s="62"/>
      <c r="H401" s="62" t="s">
        <v>288</v>
      </c>
      <c r="I401" s="62"/>
      <c r="J401" s="62"/>
      <c r="L401" s="62" t="s">
        <v>289</v>
      </c>
      <c r="M401" s="62"/>
      <c r="N401" s="71"/>
      <c r="O401" s="62"/>
      <c r="P401" s="62"/>
      <c r="Q401" s="62"/>
      <c r="S401" s="71">
        <v>651000</v>
      </c>
      <c r="U401" s="71">
        <v>0</v>
      </c>
      <c r="W401" s="55" t="s">
        <v>839</v>
      </c>
    </row>
    <row r="402" spans="2:23" ht="11.45" customHeight="1">
      <c r="C402" s="61">
        <v>44748</v>
      </c>
      <c r="E402" s="62" t="s">
        <v>173</v>
      </c>
      <c r="F402" s="62"/>
      <c r="H402" s="62" t="s">
        <v>332</v>
      </c>
      <c r="I402" s="62"/>
      <c r="J402" s="62"/>
      <c r="L402" s="62" t="s">
        <v>333</v>
      </c>
      <c r="M402" s="62"/>
      <c r="N402" s="71"/>
      <c r="O402" s="62"/>
      <c r="P402" s="62"/>
      <c r="Q402" s="62"/>
      <c r="S402" s="71">
        <v>3706000</v>
      </c>
      <c r="U402" s="71">
        <v>0</v>
      </c>
      <c r="W402" s="55" t="s">
        <v>840</v>
      </c>
    </row>
    <row r="403" spans="2:23" ht="11.45" customHeight="1">
      <c r="C403" s="61">
        <v>44748</v>
      </c>
      <c r="E403" s="62" t="s">
        <v>173</v>
      </c>
      <c r="F403" s="62"/>
      <c r="H403" s="62" t="s">
        <v>335</v>
      </c>
      <c r="I403" s="62"/>
      <c r="J403" s="62"/>
      <c r="L403" s="62" t="s">
        <v>336</v>
      </c>
      <c r="M403" s="62"/>
      <c r="N403" s="71"/>
      <c r="O403" s="62"/>
      <c r="P403" s="62"/>
      <c r="Q403" s="62"/>
      <c r="S403" s="71">
        <v>6081000</v>
      </c>
      <c r="U403" s="71">
        <v>0</v>
      </c>
      <c r="W403" s="55" t="s">
        <v>841</v>
      </c>
    </row>
    <row r="404" spans="2:23" ht="11.45" customHeight="1">
      <c r="C404" s="61">
        <v>44755</v>
      </c>
      <c r="E404" s="62" t="s">
        <v>173</v>
      </c>
      <c r="F404" s="62"/>
      <c r="H404" s="62" t="s">
        <v>387</v>
      </c>
      <c r="I404" s="62"/>
      <c r="J404" s="62"/>
      <c r="L404" s="62" t="s">
        <v>388</v>
      </c>
      <c r="M404" s="62"/>
      <c r="N404" s="71"/>
      <c r="O404" s="62"/>
      <c r="P404" s="62"/>
      <c r="Q404" s="62"/>
      <c r="S404" s="71">
        <v>5611000</v>
      </c>
      <c r="U404" s="71">
        <v>0</v>
      </c>
      <c r="W404" s="55" t="s">
        <v>842</v>
      </c>
    </row>
    <row r="405" spans="2:23" ht="11.45" customHeight="1">
      <c r="C405" s="61">
        <v>44760</v>
      </c>
      <c r="E405" s="62" t="s">
        <v>173</v>
      </c>
      <c r="F405" s="62"/>
      <c r="H405" s="62" t="s">
        <v>431</v>
      </c>
      <c r="I405" s="62"/>
      <c r="J405" s="62"/>
      <c r="L405" s="62" t="s">
        <v>432</v>
      </c>
      <c r="M405" s="62"/>
      <c r="N405" s="71"/>
      <c r="O405" s="62"/>
      <c r="P405" s="62"/>
      <c r="Q405" s="62"/>
      <c r="S405" s="71">
        <v>1141000</v>
      </c>
      <c r="U405" s="71">
        <v>0</v>
      </c>
      <c r="W405" s="55" t="s">
        <v>843</v>
      </c>
    </row>
    <row r="406" spans="2:23" ht="11.45" customHeight="1">
      <c r="C406" s="61">
        <v>44763</v>
      </c>
      <c r="E406" s="62" t="s">
        <v>173</v>
      </c>
      <c r="F406" s="62"/>
      <c r="H406" s="62" t="s">
        <v>466</v>
      </c>
      <c r="I406" s="62"/>
      <c r="J406" s="62"/>
      <c r="L406" s="62" t="s">
        <v>467</v>
      </c>
      <c r="M406" s="62"/>
      <c r="N406" s="71"/>
      <c r="O406" s="62"/>
      <c r="P406" s="62"/>
      <c r="Q406" s="62"/>
      <c r="S406" s="71">
        <v>2398000</v>
      </c>
      <c r="U406" s="71">
        <v>0</v>
      </c>
      <c r="W406" s="55" t="s">
        <v>844</v>
      </c>
    </row>
    <row r="407" spans="2:23" ht="11.45" customHeight="1">
      <c r="C407" s="61">
        <v>44764</v>
      </c>
      <c r="E407" s="62" t="s">
        <v>173</v>
      </c>
      <c r="F407" s="62"/>
      <c r="H407" s="62" t="s">
        <v>469</v>
      </c>
      <c r="I407" s="62"/>
      <c r="J407" s="62"/>
      <c r="L407" s="62" t="s">
        <v>470</v>
      </c>
      <c r="M407" s="62"/>
      <c r="N407" s="71"/>
      <c r="O407" s="62"/>
      <c r="P407" s="62"/>
      <c r="Q407" s="62"/>
      <c r="S407" s="71">
        <v>2551000</v>
      </c>
      <c r="U407" s="71">
        <v>0</v>
      </c>
      <c r="W407" s="55" t="s">
        <v>845</v>
      </c>
    </row>
    <row r="408" spans="2:23" ht="11.45" customHeight="1">
      <c r="C408" s="61">
        <v>44770</v>
      </c>
      <c r="E408" s="62" t="s">
        <v>173</v>
      </c>
      <c r="F408" s="62"/>
      <c r="H408" s="62" t="s">
        <v>512</v>
      </c>
      <c r="I408" s="62"/>
      <c r="J408" s="62"/>
      <c r="L408" s="62" t="s">
        <v>513</v>
      </c>
      <c r="M408" s="62"/>
      <c r="N408" s="71"/>
      <c r="O408" s="62"/>
      <c r="P408" s="62"/>
      <c r="Q408" s="62"/>
      <c r="S408" s="71">
        <v>18815000</v>
      </c>
      <c r="U408" s="71">
        <v>0</v>
      </c>
      <c r="W408" s="55" t="s">
        <v>846</v>
      </c>
    </row>
    <row r="409" spans="2:23" ht="11.45" customHeight="1">
      <c r="S409" s="77">
        <v>44033000</v>
      </c>
      <c r="U409" s="77">
        <v>0</v>
      </c>
    </row>
    <row r="410" spans="2:23" ht="11.45" customHeight="1">
      <c r="B410" s="59" t="s">
        <v>847</v>
      </c>
      <c r="C410" s="60"/>
      <c r="D410" s="59"/>
      <c r="F410" s="59" t="s">
        <v>249</v>
      </c>
      <c r="G410" s="59"/>
      <c r="H410" s="59"/>
      <c r="J410" s="59" t="s">
        <v>178</v>
      </c>
      <c r="K410" s="59"/>
      <c r="L410" s="59"/>
      <c r="N410" s="73">
        <v>115773642</v>
      </c>
      <c r="P410" s="59" t="s">
        <v>171</v>
      </c>
    </row>
    <row r="411" spans="2:23" ht="11.45" customHeight="1">
      <c r="C411" s="61">
        <v>44754</v>
      </c>
      <c r="E411" s="62" t="s">
        <v>174</v>
      </c>
      <c r="F411" s="62"/>
      <c r="H411" s="62">
        <v>2207</v>
      </c>
      <c r="I411" s="62"/>
      <c r="J411" s="62"/>
      <c r="L411" s="62" t="s">
        <v>345</v>
      </c>
      <c r="M411" s="62"/>
      <c r="N411" s="71"/>
      <c r="O411" s="62"/>
      <c r="P411" s="62"/>
      <c r="Q411" s="62"/>
      <c r="S411" s="71">
        <v>3504000</v>
      </c>
      <c r="U411" s="71">
        <v>0</v>
      </c>
      <c r="W411" s="55" t="s">
        <v>848</v>
      </c>
    </row>
    <row r="412" spans="2:23" ht="11.45" customHeight="1">
      <c r="C412" s="61">
        <v>44767</v>
      </c>
      <c r="E412" s="62" t="s">
        <v>174</v>
      </c>
      <c r="F412" s="62"/>
      <c r="H412" s="62">
        <v>2212</v>
      </c>
      <c r="I412" s="62"/>
      <c r="J412" s="62"/>
      <c r="L412" s="62" t="s">
        <v>481</v>
      </c>
      <c r="M412" s="62"/>
      <c r="N412" s="71"/>
      <c r="O412" s="62"/>
      <c r="P412" s="62"/>
      <c r="Q412" s="62"/>
      <c r="S412" s="71">
        <v>320000</v>
      </c>
      <c r="U412" s="71">
        <v>0</v>
      </c>
      <c r="W412" s="55" t="s">
        <v>849</v>
      </c>
    </row>
    <row r="413" spans="2:23" ht="11.45" customHeight="1">
      <c r="S413" s="77">
        <v>3824000</v>
      </c>
      <c r="U413" s="77">
        <v>0</v>
      </c>
    </row>
    <row r="414" spans="2:23" ht="11.45" customHeight="1">
      <c r="B414" s="59" t="s">
        <v>850</v>
      </c>
      <c r="C414" s="60"/>
      <c r="D414" s="59"/>
      <c r="F414" s="59" t="s">
        <v>250</v>
      </c>
      <c r="G414" s="59"/>
      <c r="H414" s="59"/>
      <c r="J414" s="59" t="s">
        <v>178</v>
      </c>
      <c r="K414" s="59"/>
      <c r="L414" s="59"/>
      <c r="N414" s="73">
        <v>440069836</v>
      </c>
      <c r="P414" s="59" t="s">
        <v>171</v>
      </c>
    </row>
    <row r="415" spans="2:23" ht="11.45" customHeight="1">
      <c r="C415" s="61">
        <v>44760</v>
      </c>
      <c r="E415" s="62" t="s">
        <v>173</v>
      </c>
      <c r="F415" s="62"/>
      <c r="H415" s="62" t="s">
        <v>437</v>
      </c>
      <c r="I415" s="62"/>
      <c r="J415" s="62"/>
      <c r="L415" s="62" t="s">
        <v>438</v>
      </c>
      <c r="M415" s="62"/>
      <c r="N415" s="71"/>
      <c r="O415" s="62"/>
      <c r="P415" s="62"/>
      <c r="Q415" s="62"/>
      <c r="S415" s="71">
        <v>37451885</v>
      </c>
      <c r="U415" s="71">
        <v>0</v>
      </c>
      <c r="W415" s="55" t="s">
        <v>851</v>
      </c>
    </row>
    <row r="416" spans="2:23" ht="11.45" customHeight="1">
      <c r="S416" s="77">
        <v>37451885</v>
      </c>
      <c r="U416" s="77">
        <v>0</v>
      </c>
    </row>
    <row r="417" spans="1:24" ht="11.45" customHeight="1">
      <c r="B417" s="59" t="s">
        <v>852</v>
      </c>
      <c r="C417" s="60"/>
      <c r="D417" s="59"/>
      <c r="F417" s="59" t="s">
        <v>251</v>
      </c>
      <c r="G417" s="59"/>
      <c r="H417" s="59"/>
      <c r="J417" s="59" t="s">
        <v>178</v>
      </c>
      <c r="K417" s="59"/>
      <c r="L417" s="59"/>
      <c r="N417" s="73">
        <v>9374033.3399999999</v>
      </c>
      <c r="P417" s="59" t="s">
        <v>171</v>
      </c>
    </row>
    <row r="418" spans="1:24" ht="11.45" customHeight="1">
      <c r="C418" s="61">
        <v>44746</v>
      </c>
      <c r="E418" s="62" t="s">
        <v>173</v>
      </c>
      <c r="F418" s="62"/>
      <c r="H418" s="62" t="s">
        <v>276</v>
      </c>
      <c r="I418" s="62"/>
      <c r="J418" s="62"/>
      <c r="L418" s="62" t="s">
        <v>277</v>
      </c>
      <c r="M418" s="62"/>
      <c r="N418" s="71"/>
      <c r="O418" s="62"/>
      <c r="P418" s="62"/>
      <c r="Q418" s="62"/>
      <c r="S418" s="71">
        <v>7830</v>
      </c>
      <c r="U418" s="71">
        <v>0</v>
      </c>
      <c r="W418" s="55" t="s">
        <v>853</v>
      </c>
    </row>
    <row r="419" spans="1:24" ht="15.95" customHeight="1">
      <c r="C419" s="61">
        <v>44746</v>
      </c>
      <c r="E419" s="62" t="s">
        <v>173</v>
      </c>
      <c r="F419" s="62"/>
      <c r="H419" s="62" t="s">
        <v>291</v>
      </c>
      <c r="I419" s="62"/>
      <c r="J419" s="62"/>
      <c r="L419" s="62" t="s">
        <v>292</v>
      </c>
      <c r="M419" s="62"/>
      <c r="N419" s="71"/>
      <c r="O419" s="62"/>
      <c r="P419" s="62"/>
      <c r="Q419" s="62"/>
      <c r="S419" s="71">
        <v>16500</v>
      </c>
      <c r="U419" s="71">
        <v>0</v>
      </c>
      <c r="W419" s="55" t="s">
        <v>854</v>
      </c>
    </row>
    <row r="420" spans="1:24" ht="11.45" customHeight="1">
      <c r="A420" s="78" t="s">
        <v>200</v>
      </c>
      <c r="B420" s="78"/>
      <c r="C420" s="79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4"/>
      <c r="O420" s="78"/>
      <c r="P420" s="78"/>
      <c r="Q420" s="78"/>
      <c r="R420" s="78"/>
      <c r="S420" s="74"/>
      <c r="T420" s="78"/>
      <c r="U420" s="74"/>
      <c r="V420" s="78"/>
      <c r="W420" s="78"/>
      <c r="X420" s="78"/>
    </row>
    <row r="421" spans="1:24" ht="11.45" customHeight="1">
      <c r="A421" s="80" t="s">
        <v>237</v>
      </c>
      <c r="B421" s="80"/>
      <c r="C421" s="81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74"/>
      <c r="O421" s="80"/>
      <c r="P421" s="80"/>
      <c r="Q421" s="80"/>
      <c r="R421" s="80"/>
      <c r="S421" s="74"/>
      <c r="T421" s="80"/>
      <c r="U421" s="74"/>
      <c r="V421" s="80"/>
      <c r="W421" s="80"/>
      <c r="X421" s="80"/>
    </row>
    <row r="422" spans="1:24" ht="11.45" customHeight="1">
      <c r="A422" s="82" t="s">
        <v>855</v>
      </c>
      <c r="B422" s="82"/>
      <c r="C422" s="83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74"/>
      <c r="O422" s="82"/>
      <c r="P422" s="82"/>
      <c r="Q422" s="82"/>
      <c r="R422" s="82"/>
      <c r="S422" s="74"/>
      <c r="T422" s="82"/>
      <c r="U422" s="74"/>
      <c r="V422" s="82"/>
      <c r="W422" s="82"/>
      <c r="X422" s="82"/>
    </row>
    <row r="423" spans="1:24" ht="7.7" customHeight="1"/>
    <row r="424" spans="1:24" ht="14.45" customHeight="1">
      <c r="A424" s="49" t="s">
        <v>205</v>
      </c>
      <c r="B424" s="49"/>
      <c r="C424" s="50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68"/>
      <c r="O424" s="49"/>
      <c r="P424" s="49"/>
      <c r="Q424" s="49"/>
      <c r="R424" s="49"/>
      <c r="S424" s="68"/>
      <c r="T424" s="49"/>
      <c r="U424" s="68"/>
      <c r="V424" s="49"/>
      <c r="W424" s="49"/>
      <c r="X424" s="49"/>
    </row>
    <row r="425" spans="1:24" ht="22.7" customHeight="1">
      <c r="A425" s="51" t="s">
        <v>162</v>
      </c>
      <c r="B425" s="51"/>
      <c r="C425" s="52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69"/>
      <c r="O425" s="51"/>
      <c r="P425" s="51"/>
      <c r="Q425" s="51"/>
      <c r="R425" s="51"/>
      <c r="S425" s="69"/>
      <c r="T425" s="51"/>
      <c r="U425" s="69"/>
      <c r="V425" s="51"/>
      <c r="W425" s="51"/>
      <c r="X425" s="51"/>
    </row>
    <row r="426" spans="1:24" ht="13.7" customHeight="1">
      <c r="A426" s="53" t="s">
        <v>264</v>
      </c>
      <c r="B426" s="53"/>
      <c r="C426" s="54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70"/>
      <c r="O426" s="53"/>
      <c r="P426" s="53"/>
      <c r="Q426" s="53"/>
      <c r="R426" s="53"/>
      <c r="S426" s="70"/>
      <c r="T426" s="53"/>
      <c r="U426" s="70"/>
      <c r="V426" s="53"/>
      <c r="W426" s="53"/>
      <c r="X426" s="53"/>
    </row>
    <row r="427" spans="1:24" ht="11.45" customHeight="1">
      <c r="A427" s="55"/>
      <c r="B427" s="55"/>
      <c r="C427" s="56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71"/>
      <c r="O427" s="55"/>
      <c r="P427" s="55"/>
      <c r="Q427" s="55"/>
      <c r="R427" s="55"/>
      <c r="S427" s="71"/>
      <c r="T427" s="55"/>
      <c r="U427" s="71"/>
      <c r="V427" s="55"/>
      <c r="W427" s="55"/>
      <c r="X427" s="55"/>
    </row>
    <row r="428" spans="1:24" ht="11.45" customHeight="1">
      <c r="C428" s="57" t="s">
        <v>163</v>
      </c>
      <c r="E428" s="58" t="s">
        <v>164</v>
      </c>
      <c r="F428" s="58"/>
      <c r="H428" s="58" t="s">
        <v>165</v>
      </c>
      <c r="I428" s="58"/>
      <c r="J428" s="58"/>
      <c r="L428" s="58" t="s">
        <v>166</v>
      </c>
      <c r="M428" s="58"/>
      <c r="N428" s="75"/>
      <c r="O428" s="58"/>
      <c r="P428" s="58"/>
      <c r="Q428" s="58"/>
      <c r="S428" s="75" t="s">
        <v>167</v>
      </c>
      <c r="U428" s="75" t="s">
        <v>168</v>
      </c>
      <c r="W428" s="58" t="s">
        <v>169</v>
      </c>
    </row>
    <row r="429" spans="1:24" ht="11.45" customHeight="1">
      <c r="C429" s="61">
        <v>44747</v>
      </c>
      <c r="E429" s="62" t="s">
        <v>179</v>
      </c>
      <c r="F429" s="62"/>
      <c r="H429" s="62" t="s">
        <v>697</v>
      </c>
      <c r="I429" s="62"/>
      <c r="J429" s="62"/>
      <c r="L429" s="62" t="s">
        <v>698</v>
      </c>
      <c r="M429" s="62"/>
      <c r="N429" s="71"/>
      <c r="O429" s="62"/>
      <c r="P429" s="62"/>
      <c r="Q429" s="62"/>
      <c r="S429" s="71">
        <v>3960000</v>
      </c>
      <c r="U429" s="71">
        <v>0</v>
      </c>
      <c r="W429" s="55" t="s">
        <v>856</v>
      </c>
    </row>
    <row r="430" spans="1:24" ht="11.45" customHeight="1">
      <c r="C430" s="61">
        <v>44747</v>
      </c>
      <c r="E430" s="62" t="s">
        <v>179</v>
      </c>
      <c r="F430" s="62"/>
      <c r="H430" s="62" t="s">
        <v>700</v>
      </c>
      <c r="I430" s="62"/>
      <c r="J430" s="62"/>
      <c r="L430" s="62" t="s">
        <v>701</v>
      </c>
      <c r="M430" s="62"/>
      <c r="N430" s="71"/>
      <c r="O430" s="62"/>
      <c r="P430" s="62"/>
      <c r="Q430" s="62"/>
      <c r="S430" s="71">
        <v>4565000</v>
      </c>
      <c r="U430" s="71">
        <v>0</v>
      </c>
      <c r="W430" s="55" t="s">
        <v>857</v>
      </c>
    </row>
    <row r="431" spans="1:24" ht="11.45" customHeight="1">
      <c r="C431" s="61">
        <v>44750</v>
      </c>
      <c r="E431" s="62" t="s">
        <v>173</v>
      </c>
      <c r="F431" s="62"/>
      <c r="H431" s="62" t="s">
        <v>341</v>
      </c>
      <c r="I431" s="62"/>
      <c r="J431" s="62"/>
      <c r="L431" s="62" t="s">
        <v>342</v>
      </c>
      <c r="M431" s="62"/>
      <c r="N431" s="71"/>
      <c r="O431" s="62"/>
      <c r="P431" s="62"/>
      <c r="Q431" s="62"/>
      <c r="S431" s="71">
        <v>16500</v>
      </c>
      <c r="U431" s="71">
        <v>0</v>
      </c>
      <c r="W431" s="55" t="s">
        <v>858</v>
      </c>
    </row>
    <row r="432" spans="1:24" ht="11.45" customHeight="1">
      <c r="C432" s="61">
        <v>44755</v>
      </c>
      <c r="E432" s="62" t="s">
        <v>179</v>
      </c>
      <c r="F432" s="62"/>
      <c r="H432" s="62" t="s">
        <v>726</v>
      </c>
      <c r="I432" s="62"/>
      <c r="J432" s="62"/>
      <c r="L432" s="62" t="s">
        <v>727</v>
      </c>
      <c r="M432" s="62"/>
      <c r="N432" s="71"/>
      <c r="O432" s="62"/>
      <c r="P432" s="62"/>
      <c r="Q432" s="62"/>
      <c r="S432" s="71">
        <v>919886</v>
      </c>
      <c r="U432" s="71">
        <v>0</v>
      </c>
      <c r="W432" s="55" t="s">
        <v>859</v>
      </c>
    </row>
    <row r="433" spans="3:23" ht="11.45" customHeight="1">
      <c r="C433" s="61">
        <v>44755</v>
      </c>
      <c r="E433" s="62" t="s">
        <v>179</v>
      </c>
      <c r="F433" s="62"/>
      <c r="H433" s="62" t="s">
        <v>860</v>
      </c>
      <c r="I433" s="62"/>
      <c r="J433" s="62"/>
      <c r="L433" s="62" t="s">
        <v>861</v>
      </c>
      <c r="M433" s="62"/>
      <c r="N433" s="71"/>
      <c r="O433" s="62"/>
      <c r="P433" s="62"/>
      <c r="Q433" s="62"/>
      <c r="S433" s="71">
        <v>649000</v>
      </c>
      <c r="U433" s="71">
        <v>0</v>
      </c>
      <c r="W433" s="55" t="s">
        <v>862</v>
      </c>
    </row>
    <row r="434" spans="3:23" ht="11.45" customHeight="1">
      <c r="C434" s="61">
        <v>44755</v>
      </c>
      <c r="E434" s="62" t="s">
        <v>179</v>
      </c>
      <c r="F434" s="62"/>
      <c r="H434" s="62" t="s">
        <v>863</v>
      </c>
      <c r="I434" s="62"/>
      <c r="J434" s="62"/>
      <c r="L434" s="62" t="s">
        <v>864</v>
      </c>
      <c r="M434" s="62"/>
      <c r="N434" s="71"/>
      <c r="O434" s="62"/>
      <c r="P434" s="62"/>
      <c r="Q434" s="62"/>
      <c r="S434" s="71">
        <v>517000</v>
      </c>
      <c r="U434" s="71">
        <v>0</v>
      </c>
      <c r="W434" s="55" t="s">
        <v>865</v>
      </c>
    </row>
    <row r="435" spans="3:23" ht="11.45" customHeight="1">
      <c r="C435" s="61">
        <v>44755</v>
      </c>
      <c r="E435" s="62" t="s">
        <v>179</v>
      </c>
      <c r="F435" s="62"/>
      <c r="H435" s="62" t="s">
        <v>866</v>
      </c>
      <c r="I435" s="62"/>
      <c r="J435" s="62"/>
      <c r="L435" s="62" t="s">
        <v>867</v>
      </c>
      <c r="M435" s="62"/>
      <c r="N435" s="71"/>
      <c r="O435" s="62"/>
      <c r="P435" s="62"/>
      <c r="Q435" s="62"/>
      <c r="S435" s="71">
        <v>526900</v>
      </c>
      <c r="U435" s="71">
        <v>0</v>
      </c>
      <c r="W435" s="55" t="s">
        <v>868</v>
      </c>
    </row>
    <row r="436" spans="3:23" ht="11.45" customHeight="1">
      <c r="C436" s="61">
        <v>44755</v>
      </c>
      <c r="E436" s="62" t="s">
        <v>179</v>
      </c>
      <c r="F436" s="62"/>
      <c r="H436" s="62" t="s">
        <v>672</v>
      </c>
      <c r="I436" s="62"/>
      <c r="J436" s="62"/>
      <c r="L436" s="62" t="s">
        <v>673</v>
      </c>
      <c r="M436" s="62"/>
      <c r="N436" s="71"/>
      <c r="O436" s="62"/>
      <c r="P436" s="62"/>
      <c r="Q436" s="62"/>
      <c r="S436" s="71">
        <v>55632500</v>
      </c>
      <c r="U436" s="71">
        <v>0</v>
      </c>
      <c r="W436" s="55" t="s">
        <v>869</v>
      </c>
    </row>
    <row r="437" spans="3:23" ht="11.45" customHeight="1">
      <c r="C437" s="61">
        <v>44755</v>
      </c>
      <c r="E437" s="62" t="s">
        <v>179</v>
      </c>
      <c r="F437" s="62"/>
      <c r="H437" s="62" t="s">
        <v>678</v>
      </c>
      <c r="I437" s="62"/>
      <c r="J437" s="62"/>
      <c r="L437" s="62" t="s">
        <v>679</v>
      </c>
      <c r="M437" s="62"/>
      <c r="N437" s="71"/>
      <c r="O437" s="62"/>
      <c r="P437" s="62"/>
      <c r="Q437" s="62"/>
      <c r="S437" s="71">
        <v>75766130</v>
      </c>
      <c r="U437" s="71">
        <v>0</v>
      </c>
      <c r="W437" s="55" t="s">
        <v>870</v>
      </c>
    </row>
    <row r="438" spans="3:23" ht="11.45" customHeight="1">
      <c r="C438" s="61">
        <v>44755</v>
      </c>
      <c r="E438" s="62" t="s">
        <v>173</v>
      </c>
      <c r="F438" s="62"/>
      <c r="H438" s="62" t="s">
        <v>409</v>
      </c>
      <c r="I438" s="62"/>
      <c r="J438" s="62"/>
      <c r="L438" s="62" t="s">
        <v>410</v>
      </c>
      <c r="M438" s="62"/>
      <c r="N438" s="71"/>
      <c r="O438" s="62"/>
      <c r="P438" s="62"/>
      <c r="Q438" s="62"/>
      <c r="S438" s="71">
        <v>116600</v>
      </c>
      <c r="U438" s="71">
        <v>0</v>
      </c>
      <c r="W438" s="55" t="s">
        <v>871</v>
      </c>
    </row>
    <row r="439" spans="3:23" ht="11.45" customHeight="1">
      <c r="C439" s="61">
        <v>44755</v>
      </c>
      <c r="E439" s="62" t="s">
        <v>173</v>
      </c>
      <c r="F439" s="62"/>
      <c r="H439" s="62" t="s">
        <v>349</v>
      </c>
      <c r="I439" s="62"/>
      <c r="J439" s="62"/>
      <c r="L439" s="62" t="s">
        <v>350</v>
      </c>
      <c r="M439" s="62"/>
      <c r="N439" s="71"/>
      <c r="O439" s="62"/>
      <c r="P439" s="62"/>
      <c r="Q439" s="62"/>
      <c r="S439" s="71">
        <v>275000</v>
      </c>
      <c r="U439" s="71">
        <v>0</v>
      </c>
      <c r="W439" s="55" t="s">
        <v>872</v>
      </c>
    </row>
    <row r="440" spans="3:23" ht="11.45" customHeight="1">
      <c r="C440" s="61">
        <v>44755</v>
      </c>
      <c r="E440" s="62" t="s">
        <v>173</v>
      </c>
      <c r="F440" s="62"/>
      <c r="H440" s="62" t="s">
        <v>353</v>
      </c>
      <c r="I440" s="62"/>
      <c r="J440" s="62"/>
      <c r="L440" s="62" t="s">
        <v>354</v>
      </c>
      <c r="M440" s="62"/>
      <c r="N440" s="71"/>
      <c r="O440" s="62"/>
      <c r="P440" s="62"/>
      <c r="Q440" s="62"/>
      <c r="S440" s="71">
        <v>550000</v>
      </c>
      <c r="U440" s="71">
        <v>0</v>
      </c>
      <c r="W440" s="55" t="s">
        <v>873</v>
      </c>
    </row>
    <row r="441" spans="3:23" ht="11.45" customHeight="1">
      <c r="C441" s="61">
        <v>44755</v>
      </c>
      <c r="E441" s="62" t="s">
        <v>173</v>
      </c>
      <c r="F441" s="62"/>
      <c r="H441" s="62" t="s">
        <v>357</v>
      </c>
      <c r="I441" s="62"/>
      <c r="J441" s="62"/>
      <c r="L441" s="62" t="s">
        <v>358</v>
      </c>
      <c r="M441" s="62"/>
      <c r="N441" s="71"/>
      <c r="O441" s="62"/>
      <c r="P441" s="62"/>
      <c r="Q441" s="62"/>
      <c r="S441" s="71">
        <v>170192</v>
      </c>
      <c r="U441" s="71">
        <v>0</v>
      </c>
      <c r="W441" s="55" t="s">
        <v>874</v>
      </c>
    </row>
    <row r="442" spans="3:23" ht="11.45" customHeight="1">
      <c r="C442" s="61">
        <v>44755</v>
      </c>
      <c r="E442" s="62" t="s">
        <v>173</v>
      </c>
      <c r="F442" s="62"/>
      <c r="H442" s="62" t="s">
        <v>361</v>
      </c>
      <c r="I442" s="62"/>
      <c r="J442" s="62"/>
      <c r="L442" s="62" t="s">
        <v>362</v>
      </c>
      <c r="M442" s="62"/>
      <c r="N442" s="71"/>
      <c r="O442" s="62"/>
      <c r="P442" s="62"/>
      <c r="Q442" s="62"/>
      <c r="S442" s="71">
        <v>1009470</v>
      </c>
      <c r="U442" s="71">
        <v>0</v>
      </c>
      <c r="W442" s="55" t="s">
        <v>875</v>
      </c>
    </row>
    <row r="443" spans="3:23" ht="11.45" customHeight="1">
      <c r="C443" s="61">
        <v>44755</v>
      </c>
      <c r="E443" s="62" t="s">
        <v>179</v>
      </c>
      <c r="F443" s="62"/>
      <c r="H443" s="62" t="s">
        <v>729</v>
      </c>
      <c r="I443" s="62"/>
      <c r="J443" s="62"/>
      <c r="L443" s="62" t="s">
        <v>730</v>
      </c>
      <c r="M443" s="62"/>
      <c r="N443" s="71"/>
      <c r="O443" s="62"/>
      <c r="P443" s="62"/>
      <c r="Q443" s="62"/>
      <c r="S443" s="71">
        <v>275000</v>
      </c>
      <c r="U443" s="71">
        <v>0</v>
      </c>
      <c r="W443" s="55" t="s">
        <v>876</v>
      </c>
    </row>
    <row r="444" spans="3:23" ht="11.45" customHeight="1">
      <c r="C444" s="61">
        <v>44755</v>
      </c>
      <c r="E444" s="62" t="s">
        <v>179</v>
      </c>
      <c r="F444" s="62"/>
      <c r="H444" s="62" t="s">
        <v>732</v>
      </c>
      <c r="I444" s="62"/>
      <c r="J444" s="62"/>
      <c r="L444" s="62" t="s">
        <v>733</v>
      </c>
      <c r="M444" s="62"/>
      <c r="N444" s="71"/>
      <c r="O444" s="62"/>
      <c r="P444" s="62"/>
      <c r="Q444" s="62"/>
      <c r="S444" s="71">
        <v>451000</v>
      </c>
      <c r="U444" s="71">
        <v>0</v>
      </c>
      <c r="W444" s="55" t="s">
        <v>877</v>
      </c>
    </row>
    <row r="445" spans="3:23" ht="11.45" customHeight="1">
      <c r="C445" s="61">
        <v>44755</v>
      </c>
      <c r="E445" s="62" t="s">
        <v>179</v>
      </c>
      <c r="F445" s="62"/>
      <c r="H445" s="62" t="s">
        <v>735</v>
      </c>
      <c r="I445" s="62"/>
      <c r="J445" s="62"/>
      <c r="L445" s="62" t="s">
        <v>736</v>
      </c>
      <c r="M445" s="62"/>
      <c r="N445" s="71"/>
      <c r="O445" s="62"/>
      <c r="P445" s="62"/>
      <c r="Q445" s="62"/>
      <c r="S445" s="71">
        <v>5093000</v>
      </c>
      <c r="U445" s="71">
        <v>0</v>
      </c>
      <c r="W445" s="55" t="s">
        <v>878</v>
      </c>
    </row>
    <row r="446" spans="3:23" ht="11.45" customHeight="1">
      <c r="C446" s="61">
        <v>44755</v>
      </c>
      <c r="E446" s="62" t="s">
        <v>179</v>
      </c>
      <c r="F446" s="62"/>
      <c r="H446" s="62" t="s">
        <v>738</v>
      </c>
      <c r="I446" s="62"/>
      <c r="J446" s="62"/>
      <c r="L446" s="62" t="s">
        <v>739</v>
      </c>
      <c r="M446" s="62"/>
      <c r="N446" s="71"/>
      <c r="O446" s="62"/>
      <c r="P446" s="62"/>
      <c r="Q446" s="62"/>
      <c r="S446" s="71">
        <v>1408000</v>
      </c>
      <c r="U446" s="71">
        <v>0</v>
      </c>
      <c r="W446" s="55" t="s">
        <v>879</v>
      </c>
    </row>
    <row r="447" spans="3:23" ht="11.45" customHeight="1">
      <c r="C447" s="61">
        <v>44755</v>
      </c>
      <c r="E447" s="62" t="s">
        <v>179</v>
      </c>
      <c r="F447" s="62"/>
      <c r="H447" s="62" t="s">
        <v>741</v>
      </c>
      <c r="I447" s="62"/>
      <c r="J447" s="62"/>
      <c r="L447" s="62" t="s">
        <v>742</v>
      </c>
      <c r="M447" s="62"/>
      <c r="N447" s="71"/>
      <c r="O447" s="62"/>
      <c r="P447" s="62"/>
      <c r="Q447" s="62"/>
      <c r="S447" s="71">
        <v>1408000</v>
      </c>
      <c r="U447" s="71">
        <v>0</v>
      </c>
      <c r="W447" s="55" t="s">
        <v>880</v>
      </c>
    </row>
    <row r="448" spans="3:23" ht="11.45" customHeight="1">
      <c r="C448" s="61">
        <v>44755</v>
      </c>
      <c r="E448" s="62" t="s">
        <v>179</v>
      </c>
      <c r="F448" s="62"/>
      <c r="H448" s="62" t="s">
        <v>744</v>
      </c>
      <c r="I448" s="62"/>
      <c r="J448" s="62"/>
      <c r="L448" s="62" t="s">
        <v>745</v>
      </c>
      <c r="M448" s="62"/>
      <c r="N448" s="71"/>
      <c r="O448" s="62"/>
      <c r="P448" s="62"/>
      <c r="Q448" s="62"/>
      <c r="S448" s="71">
        <v>2946900</v>
      </c>
      <c r="U448" s="71">
        <v>0</v>
      </c>
      <c r="W448" s="55" t="s">
        <v>881</v>
      </c>
    </row>
    <row r="449" spans="3:23" ht="11.45" customHeight="1">
      <c r="C449" s="61">
        <v>44755</v>
      </c>
      <c r="E449" s="62" t="s">
        <v>179</v>
      </c>
      <c r="F449" s="62"/>
      <c r="H449" s="62" t="s">
        <v>747</v>
      </c>
      <c r="I449" s="62"/>
      <c r="J449" s="62"/>
      <c r="L449" s="62" t="s">
        <v>748</v>
      </c>
      <c r="M449" s="62"/>
      <c r="N449" s="71"/>
      <c r="O449" s="62"/>
      <c r="P449" s="62"/>
      <c r="Q449" s="62"/>
      <c r="S449" s="71">
        <v>286000</v>
      </c>
      <c r="U449" s="71">
        <v>0</v>
      </c>
      <c r="W449" s="55" t="s">
        <v>882</v>
      </c>
    </row>
    <row r="450" spans="3:23" ht="11.45" customHeight="1">
      <c r="C450" s="61">
        <v>44755</v>
      </c>
      <c r="E450" s="62" t="s">
        <v>179</v>
      </c>
      <c r="F450" s="62"/>
      <c r="H450" s="62" t="s">
        <v>750</v>
      </c>
      <c r="I450" s="62"/>
      <c r="J450" s="62"/>
      <c r="L450" s="62" t="s">
        <v>751</v>
      </c>
      <c r="M450" s="62"/>
      <c r="N450" s="71"/>
      <c r="O450" s="62"/>
      <c r="P450" s="62"/>
      <c r="Q450" s="62"/>
      <c r="S450" s="71">
        <v>1144000</v>
      </c>
      <c r="U450" s="71">
        <v>0</v>
      </c>
      <c r="W450" s="55" t="s">
        <v>883</v>
      </c>
    </row>
    <row r="451" spans="3:23" ht="11.45" customHeight="1">
      <c r="C451" s="61">
        <v>44755</v>
      </c>
      <c r="E451" s="62" t="s">
        <v>179</v>
      </c>
      <c r="F451" s="62"/>
      <c r="H451" s="62" t="s">
        <v>753</v>
      </c>
      <c r="I451" s="62"/>
      <c r="J451" s="62"/>
      <c r="L451" s="62" t="s">
        <v>754</v>
      </c>
      <c r="M451" s="62"/>
      <c r="N451" s="71"/>
      <c r="O451" s="62"/>
      <c r="P451" s="62"/>
      <c r="Q451" s="62"/>
      <c r="S451" s="71">
        <v>17441600</v>
      </c>
      <c r="U451" s="71">
        <v>0</v>
      </c>
      <c r="W451" s="55" t="s">
        <v>884</v>
      </c>
    </row>
    <row r="452" spans="3:23" ht="11.45" customHeight="1">
      <c r="C452" s="61">
        <v>44755</v>
      </c>
      <c r="E452" s="62" t="s">
        <v>179</v>
      </c>
      <c r="F452" s="62"/>
      <c r="H452" s="62" t="s">
        <v>756</v>
      </c>
      <c r="I452" s="62"/>
      <c r="J452" s="62"/>
      <c r="L452" s="62" t="s">
        <v>757</v>
      </c>
      <c r="M452" s="62"/>
      <c r="N452" s="71"/>
      <c r="O452" s="62"/>
      <c r="P452" s="62"/>
      <c r="Q452" s="62"/>
      <c r="S452" s="71">
        <v>12812800</v>
      </c>
      <c r="U452" s="71">
        <v>0</v>
      </c>
      <c r="W452" s="55" t="s">
        <v>885</v>
      </c>
    </row>
    <row r="453" spans="3:23" ht="11.45" customHeight="1">
      <c r="C453" s="61">
        <v>44755</v>
      </c>
      <c r="E453" s="62" t="s">
        <v>179</v>
      </c>
      <c r="F453" s="62"/>
      <c r="H453" s="62" t="s">
        <v>759</v>
      </c>
      <c r="I453" s="62"/>
      <c r="J453" s="62"/>
      <c r="L453" s="62" t="s">
        <v>760</v>
      </c>
      <c r="M453" s="62"/>
      <c r="N453" s="71"/>
      <c r="O453" s="62"/>
      <c r="P453" s="62"/>
      <c r="Q453" s="62"/>
      <c r="S453" s="71">
        <v>2832500</v>
      </c>
      <c r="U453" s="71">
        <v>0</v>
      </c>
      <c r="W453" s="55" t="s">
        <v>886</v>
      </c>
    </row>
    <row r="454" spans="3:23" ht="11.45" customHeight="1">
      <c r="C454" s="61">
        <v>44755</v>
      </c>
      <c r="E454" s="62" t="s">
        <v>179</v>
      </c>
      <c r="F454" s="62"/>
      <c r="H454" s="62" t="s">
        <v>762</v>
      </c>
      <c r="I454" s="62"/>
      <c r="J454" s="62"/>
      <c r="L454" s="62" t="s">
        <v>763</v>
      </c>
      <c r="M454" s="62"/>
      <c r="N454" s="71"/>
      <c r="O454" s="62"/>
      <c r="P454" s="62"/>
      <c r="Q454" s="62"/>
      <c r="S454" s="71">
        <v>880000</v>
      </c>
      <c r="U454" s="71">
        <v>0</v>
      </c>
      <c r="W454" s="55" t="s">
        <v>887</v>
      </c>
    </row>
    <row r="455" spans="3:23" ht="11.45" customHeight="1">
      <c r="C455" s="61">
        <v>44755</v>
      </c>
      <c r="E455" s="62" t="s">
        <v>179</v>
      </c>
      <c r="F455" s="62"/>
      <c r="H455" s="62" t="s">
        <v>675</v>
      </c>
      <c r="I455" s="62"/>
      <c r="J455" s="62"/>
      <c r="L455" s="62" t="s">
        <v>676</v>
      </c>
      <c r="M455" s="62"/>
      <c r="N455" s="71"/>
      <c r="O455" s="62"/>
      <c r="P455" s="62"/>
      <c r="Q455" s="62"/>
      <c r="S455" s="71">
        <v>30800000</v>
      </c>
      <c r="U455" s="71">
        <v>0</v>
      </c>
      <c r="W455" s="55" t="s">
        <v>888</v>
      </c>
    </row>
    <row r="456" spans="3:23" ht="11.45" customHeight="1">
      <c r="C456" s="61">
        <v>44755</v>
      </c>
      <c r="E456" s="62" t="s">
        <v>179</v>
      </c>
      <c r="F456" s="62"/>
      <c r="H456" s="62" t="s">
        <v>766</v>
      </c>
      <c r="I456" s="62"/>
      <c r="J456" s="62"/>
      <c r="L456" s="62" t="s">
        <v>767</v>
      </c>
      <c r="M456" s="62"/>
      <c r="N456" s="71"/>
      <c r="O456" s="62"/>
      <c r="P456" s="62"/>
      <c r="Q456" s="62"/>
      <c r="S456" s="71">
        <v>2475000</v>
      </c>
      <c r="U456" s="71">
        <v>0</v>
      </c>
      <c r="W456" s="55" t="s">
        <v>889</v>
      </c>
    </row>
    <row r="457" spans="3:23" ht="11.45" customHeight="1">
      <c r="C457" s="61">
        <v>44755</v>
      </c>
      <c r="E457" s="62" t="s">
        <v>179</v>
      </c>
      <c r="F457" s="62"/>
      <c r="H457" s="62" t="s">
        <v>769</v>
      </c>
      <c r="I457" s="62"/>
      <c r="J457" s="62"/>
      <c r="L457" s="62" t="s">
        <v>770</v>
      </c>
      <c r="M457" s="62"/>
      <c r="N457" s="71"/>
      <c r="O457" s="62"/>
      <c r="P457" s="62"/>
      <c r="Q457" s="62"/>
      <c r="S457" s="71">
        <v>4400000</v>
      </c>
      <c r="U457" s="71">
        <v>0</v>
      </c>
      <c r="W457" s="55" t="s">
        <v>890</v>
      </c>
    </row>
    <row r="458" spans="3:23" ht="11.45" customHeight="1">
      <c r="C458" s="61">
        <v>44755</v>
      </c>
      <c r="E458" s="62" t="s">
        <v>179</v>
      </c>
      <c r="F458" s="62"/>
      <c r="H458" s="62" t="s">
        <v>772</v>
      </c>
      <c r="I458" s="62"/>
      <c r="J458" s="62"/>
      <c r="L458" s="62" t="s">
        <v>773</v>
      </c>
      <c r="M458" s="62"/>
      <c r="N458" s="71"/>
      <c r="O458" s="62"/>
      <c r="P458" s="62"/>
      <c r="Q458" s="62"/>
      <c r="S458" s="71">
        <v>21703550</v>
      </c>
      <c r="U458" s="71">
        <v>0</v>
      </c>
      <c r="W458" s="55" t="s">
        <v>891</v>
      </c>
    </row>
    <row r="459" spans="3:23" ht="11.45" customHeight="1">
      <c r="C459" s="61">
        <v>44755</v>
      </c>
      <c r="E459" s="62" t="s">
        <v>179</v>
      </c>
      <c r="F459" s="62"/>
      <c r="H459" s="62" t="s">
        <v>775</v>
      </c>
      <c r="I459" s="62"/>
      <c r="J459" s="62"/>
      <c r="L459" s="62" t="s">
        <v>776</v>
      </c>
      <c r="M459" s="62"/>
      <c r="N459" s="71"/>
      <c r="O459" s="62"/>
      <c r="P459" s="62"/>
      <c r="Q459" s="62"/>
      <c r="S459" s="71">
        <v>3234000</v>
      </c>
      <c r="U459" s="71">
        <v>0</v>
      </c>
      <c r="W459" s="55" t="s">
        <v>892</v>
      </c>
    </row>
    <row r="460" spans="3:23" ht="11.45" customHeight="1">
      <c r="C460" s="61">
        <v>44755</v>
      </c>
      <c r="E460" s="62" t="s">
        <v>179</v>
      </c>
      <c r="F460" s="62"/>
      <c r="H460" s="62" t="s">
        <v>778</v>
      </c>
      <c r="I460" s="62"/>
      <c r="J460" s="62"/>
      <c r="L460" s="62" t="s">
        <v>779</v>
      </c>
      <c r="M460" s="62"/>
      <c r="N460" s="71"/>
      <c r="O460" s="62"/>
      <c r="P460" s="62"/>
      <c r="Q460" s="62"/>
      <c r="S460" s="71">
        <v>15950000</v>
      </c>
      <c r="U460" s="71">
        <v>0</v>
      </c>
      <c r="W460" s="55" t="s">
        <v>893</v>
      </c>
    </row>
    <row r="461" spans="3:23" ht="11.45" customHeight="1">
      <c r="C461" s="61">
        <v>44755</v>
      </c>
      <c r="E461" s="62" t="s">
        <v>179</v>
      </c>
      <c r="F461" s="62"/>
      <c r="H461" s="62" t="s">
        <v>781</v>
      </c>
      <c r="I461" s="62"/>
      <c r="J461" s="62"/>
      <c r="L461" s="62" t="s">
        <v>782</v>
      </c>
      <c r="M461" s="62"/>
      <c r="N461" s="71"/>
      <c r="O461" s="62"/>
      <c r="P461" s="62"/>
      <c r="Q461" s="62"/>
      <c r="S461" s="71">
        <v>653730</v>
      </c>
      <c r="U461" s="71">
        <v>0</v>
      </c>
      <c r="W461" s="55" t="s">
        <v>894</v>
      </c>
    </row>
    <row r="462" spans="3:23" ht="11.45" customHeight="1">
      <c r="C462" s="61">
        <v>44755</v>
      </c>
      <c r="E462" s="62" t="s">
        <v>173</v>
      </c>
      <c r="F462" s="62"/>
      <c r="H462" s="62" t="s">
        <v>387</v>
      </c>
      <c r="I462" s="62"/>
      <c r="J462" s="62"/>
      <c r="L462" s="62" t="s">
        <v>895</v>
      </c>
      <c r="M462" s="62"/>
      <c r="N462" s="71"/>
      <c r="O462" s="62"/>
      <c r="P462" s="62"/>
      <c r="Q462" s="62"/>
      <c r="S462" s="71">
        <v>8925</v>
      </c>
      <c r="U462" s="71">
        <v>0</v>
      </c>
      <c r="W462" s="55" t="s">
        <v>896</v>
      </c>
    </row>
    <row r="463" spans="3:23" ht="11.45" customHeight="1">
      <c r="C463" s="61">
        <v>44755</v>
      </c>
      <c r="E463" s="62" t="s">
        <v>173</v>
      </c>
      <c r="F463" s="62"/>
      <c r="H463" s="62" t="s">
        <v>387</v>
      </c>
      <c r="I463" s="62"/>
      <c r="J463" s="62"/>
      <c r="L463" s="62" t="s">
        <v>388</v>
      </c>
      <c r="M463" s="62"/>
      <c r="N463" s="71"/>
      <c r="O463" s="62"/>
      <c r="P463" s="62"/>
      <c r="Q463" s="62"/>
      <c r="S463" s="71">
        <v>477400</v>
      </c>
      <c r="U463" s="71">
        <v>0</v>
      </c>
      <c r="W463" s="55" t="s">
        <v>897</v>
      </c>
    </row>
    <row r="464" spans="3:23" ht="11.45" customHeight="1">
      <c r="C464" s="61">
        <v>44755</v>
      </c>
      <c r="E464" s="62" t="s">
        <v>173</v>
      </c>
      <c r="F464" s="62"/>
      <c r="H464" s="62" t="s">
        <v>387</v>
      </c>
      <c r="I464" s="62"/>
      <c r="J464" s="62"/>
      <c r="L464" s="62" t="s">
        <v>898</v>
      </c>
      <c r="M464" s="62"/>
      <c r="N464" s="71"/>
      <c r="O464" s="62"/>
      <c r="P464" s="62"/>
      <c r="Q464" s="62"/>
      <c r="S464" s="71">
        <v>1089000</v>
      </c>
      <c r="U464" s="71">
        <v>0</v>
      </c>
      <c r="W464" s="55" t="s">
        <v>899</v>
      </c>
    </row>
    <row r="465" spans="1:24" ht="11.45" customHeight="1">
      <c r="C465" s="61">
        <v>44755</v>
      </c>
      <c r="E465" s="62" t="s">
        <v>173</v>
      </c>
      <c r="F465" s="62"/>
      <c r="H465" s="62" t="s">
        <v>391</v>
      </c>
      <c r="I465" s="62"/>
      <c r="J465" s="62"/>
      <c r="L465" s="62" t="s">
        <v>392</v>
      </c>
      <c r="M465" s="62"/>
      <c r="N465" s="71"/>
      <c r="O465" s="62"/>
      <c r="P465" s="62"/>
      <c r="Q465" s="62"/>
      <c r="S465" s="71">
        <v>506000</v>
      </c>
      <c r="U465" s="71">
        <v>0</v>
      </c>
      <c r="W465" s="55" t="s">
        <v>900</v>
      </c>
    </row>
    <row r="466" spans="1:24" ht="15.95" customHeight="1">
      <c r="C466" s="61">
        <v>44755</v>
      </c>
      <c r="E466" s="62" t="s">
        <v>173</v>
      </c>
      <c r="F466" s="62"/>
      <c r="H466" s="62" t="s">
        <v>394</v>
      </c>
      <c r="I466" s="62"/>
      <c r="J466" s="62"/>
      <c r="L466" s="62" t="s">
        <v>395</v>
      </c>
      <c r="M466" s="62"/>
      <c r="N466" s="71"/>
      <c r="O466" s="62"/>
      <c r="P466" s="62"/>
      <c r="Q466" s="62"/>
      <c r="S466" s="71">
        <v>948024</v>
      </c>
      <c r="U466" s="71">
        <v>0</v>
      </c>
      <c r="W466" s="55" t="s">
        <v>901</v>
      </c>
    </row>
    <row r="467" spans="1:24" ht="11.45" customHeight="1">
      <c r="A467" s="78" t="s">
        <v>200</v>
      </c>
      <c r="B467" s="78"/>
      <c r="C467" s="79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4"/>
      <c r="O467" s="78"/>
      <c r="P467" s="78"/>
      <c r="Q467" s="78"/>
      <c r="R467" s="78"/>
      <c r="S467" s="74"/>
      <c r="T467" s="78"/>
      <c r="U467" s="74"/>
      <c r="V467" s="78"/>
      <c r="W467" s="78"/>
      <c r="X467" s="78"/>
    </row>
    <row r="468" spans="1:24" ht="11.45" customHeight="1">
      <c r="A468" s="80" t="s">
        <v>237</v>
      </c>
      <c r="B468" s="80"/>
      <c r="C468" s="81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74"/>
      <c r="O468" s="80"/>
      <c r="P468" s="80"/>
      <c r="Q468" s="80"/>
      <c r="R468" s="80"/>
      <c r="S468" s="74"/>
      <c r="T468" s="80"/>
      <c r="U468" s="74"/>
      <c r="V468" s="80"/>
      <c r="W468" s="80"/>
      <c r="X468" s="80"/>
    </row>
    <row r="469" spans="1:24" ht="11.45" customHeight="1">
      <c r="A469" s="82" t="s">
        <v>902</v>
      </c>
      <c r="B469" s="82"/>
      <c r="C469" s="83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74"/>
      <c r="O469" s="82"/>
      <c r="P469" s="82"/>
      <c r="Q469" s="82"/>
      <c r="R469" s="82"/>
      <c r="S469" s="74"/>
      <c r="T469" s="82"/>
      <c r="U469" s="74"/>
      <c r="V469" s="82"/>
      <c r="W469" s="82"/>
      <c r="X469" s="82"/>
    </row>
    <row r="470" spans="1:24" ht="7.7" customHeight="1"/>
    <row r="471" spans="1:24" ht="14.45" customHeight="1">
      <c r="A471" s="49" t="s">
        <v>205</v>
      </c>
      <c r="B471" s="49"/>
      <c r="C471" s="50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68"/>
      <c r="O471" s="49"/>
      <c r="P471" s="49"/>
      <c r="Q471" s="49"/>
      <c r="R471" s="49"/>
      <c r="S471" s="68"/>
      <c r="T471" s="49"/>
      <c r="U471" s="68"/>
      <c r="V471" s="49"/>
      <c r="W471" s="49"/>
      <c r="X471" s="49"/>
    </row>
    <row r="472" spans="1:24" ht="22.7" customHeight="1">
      <c r="A472" s="51" t="s">
        <v>162</v>
      </c>
      <c r="B472" s="51"/>
      <c r="C472" s="52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69"/>
      <c r="O472" s="51"/>
      <c r="P472" s="51"/>
      <c r="Q472" s="51"/>
      <c r="R472" s="51"/>
      <c r="S472" s="69"/>
      <c r="T472" s="51"/>
      <c r="U472" s="69"/>
      <c r="V472" s="51"/>
      <c r="W472" s="51"/>
      <c r="X472" s="51"/>
    </row>
    <row r="473" spans="1:24" ht="13.7" customHeight="1">
      <c r="A473" s="53" t="s">
        <v>264</v>
      </c>
      <c r="B473" s="53"/>
      <c r="C473" s="54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70"/>
      <c r="O473" s="53"/>
      <c r="P473" s="53"/>
      <c r="Q473" s="53"/>
      <c r="R473" s="53"/>
      <c r="S473" s="70"/>
      <c r="T473" s="53"/>
      <c r="U473" s="70"/>
      <c r="V473" s="53"/>
      <c r="W473" s="53"/>
      <c r="X473" s="53"/>
    </row>
    <row r="474" spans="1:24" ht="11.45" customHeight="1">
      <c r="A474" s="55"/>
      <c r="B474" s="55"/>
      <c r="C474" s="56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71"/>
      <c r="O474" s="55"/>
      <c r="P474" s="55"/>
      <c r="Q474" s="55"/>
      <c r="R474" s="55"/>
      <c r="S474" s="71"/>
      <c r="T474" s="55"/>
      <c r="U474" s="71"/>
      <c r="V474" s="55"/>
      <c r="W474" s="55"/>
      <c r="X474" s="55"/>
    </row>
    <row r="475" spans="1:24" ht="11.45" customHeight="1">
      <c r="C475" s="57" t="s">
        <v>163</v>
      </c>
      <c r="E475" s="58" t="s">
        <v>164</v>
      </c>
      <c r="F475" s="58"/>
      <c r="H475" s="58" t="s">
        <v>165</v>
      </c>
      <c r="I475" s="58"/>
      <c r="J475" s="58"/>
      <c r="L475" s="58" t="s">
        <v>166</v>
      </c>
      <c r="M475" s="58"/>
      <c r="N475" s="75"/>
      <c r="O475" s="58"/>
      <c r="P475" s="58"/>
      <c r="Q475" s="58"/>
      <c r="S475" s="75" t="s">
        <v>167</v>
      </c>
      <c r="U475" s="75" t="s">
        <v>168</v>
      </c>
      <c r="W475" s="58" t="s">
        <v>169</v>
      </c>
    </row>
    <row r="476" spans="1:24" ht="11.45" customHeight="1">
      <c r="C476" s="61">
        <v>44755</v>
      </c>
      <c r="E476" s="62" t="s">
        <v>173</v>
      </c>
      <c r="F476" s="62"/>
      <c r="H476" s="62" t="s">
        <v>398</v>
      </c>
      <c r="I476" s="62"/>
      <c r="J476" s="62"/>
      <c r="L476" s="62" t="s">
        <v>399</v>
      </c>
      <c r="M476" s="62"/>
      <c r="N476" s="71"/>
      <c r="O476" s="62"/>
      <c r="P476" s="62"/>
      <c r="Q476" s="62"/>
      <c r="S476" s="71">
        <v>1375610</v>
      </c>
      <c r="U476" s="71">
        <v>0</v>
      </c>
      <c r="W476" s="55" t="s">
        <v>903</v>
      </c>
    </row>
    <row r="477" spans="1:24" ht="11.45" customHeight="1">
      <c r="C477" s="61">
        <v>44755</v>
      </c>
      <c r="E477" s="62" t="s">
        <v>173</v>
      </c>
      <c r="F477" s="62"/>
      <c r="H477" s="62" t="s">
        <v>406</v>
      </c>
      <c r="I477" s="62"/>
      <c r="J477" s="62"/>
      <c r="L477" s="62" t="s">
        <v>407</v>
      </c>
      <c r="M477" s="62"/>
      <c r="N477" s="71"/>
      <c r="O477" s="62"/>
      <c r="P477" s="62"/>
      <c r="Q477" s="62"/>
      <c r="S477" s="71">
        <v>12111000</v>
      </c>
      <c r="U477" s="71">
        <v>0</v>
      </c>
      <c r="W477" s="55" t="s">
        <v>904</v>
      </c>
    </row>
    <row r="478" spans="1:24" ht="11.45" customHeight="1">
      <c r="C478" s="61">
        <v>44760</v>
      </c>
      <c r="E478" s="62" t="s">
        <v>173</v>
      </c>
      <c r="F478" s="62"/>
      <c r="H478" s="62" t="s">
        <v>431</v>
      </c>
      <c r="I478" s="62"/>
      <c r="J478" s="62"/>
      <c r="L478" s="62" t="s">
        <v>432</v>
      </c>
      <c r="M478" s="62"/>
      <c r="N478" s="71"/>
      <c r="O478" s="62"/>
      <c r="P478" s="62"/>
      <c r="Q478" s="62"/>
      <c r="S478" s="71">
        <v>39407</v>
      </c>
      <c r="U478" s="71">
        <v>0</v>
      </c>
      <c r="W478" s="55" t="s">
        <v>905</v>
      </c>
    </row>
    <row r="479" spans="1:24" ht="11.45" customHeight="1">
      <c r="C479" s="61">
        <v>44762</v>
      </c>
      <c r="E479" s="62" t="s">
        <v>173</v>
      </c>
      <c r="F479" s="62"/>
      <c r="H479" s="62" t="s">
        <v>451</v>
      </c>
      <c r="I479" s="62"/>
      <c r="J479" s="62"/>
      <c r="L479" s="62" t="s">
        <v>452</v>
      </c>
      <c r="M479" s="62"/>
      <c r="N479" s="71"/>
      <c r="O479" s="62"/>
      <c r="P479" s="62"/>
      <c r="Q479" s="62"/>
      <c r="S479" s="71">
        <v>110559</v>
      </c>
      <c r="U479" s="71">
        <v>0</v>
      </c>
      <c r="W479" s="55" t="s">
        <v>906</v>
      </c>
    </row>
    <row r="480" spans="1:24" ht="11.45" customHeight="1">
      <c r="C480" s="61">
        <v>44762</v>
      </c>
      <c r="E480" s="62" t="s">
        <v>173</v>
      </c>
      <c r="F480" s="62"/>
      <c r="H480" s="62" t="s">
        <v>455</v>
      </c>
      <c r="I480" s="62"/>
      <c r="J480" s="62"/>
      <c r="L480" s="62" t="s">
        <v>456</v>
      </c>
      <c r="M480" s="62"/>
      <c r="N480" s="71"/>
      <c r="O480" s="62"/>
      <c r="P480" s="62"/>
      <c r="Q480" s="62"/>
      <c r="S480" s="71">
        <v>259875</v>
      </c>
      <c r="U480" s="71">
        <v>0</v>
      </c>
      <c r="W480" s="55" t="s">
        <v>907</v>
      </c>
    </row>
    <row r="481" spans="3:23" ht="11.45" customHeight="1">
      <c r="C481" s="61">
        <v>44762</v>
      </c>
      <c r="E481" s="62" t="s">
        <v>173</v>
      </c>
      <c r="F481" s="62"/>
      <c r="H481" s="62" t="s">
        <v>455</v>
      </c>
      <c r="I481" s="62"/>
      <c r="J481" s="62"/>
      <c r="L481" s="62" t="s">
        <v>456</v>
      </c>
      <c r="M481" s="62"/>
      <c r="N481" s="71"/>
      <c r="O481" s="62"/>
      <c r="P481" s="62"/>
      <c r="Q481" s="62"/>
      <c r="S481" s="71">
        <v>301001</v>
      </c>
      <c r="U481" s="71">
        <v>0</v>
      </c>
      <c r="W481" s="55" t="s">
        <v>908</v>
      </c>
    </row>
    <row r="482" spans="3:23" ht="11.45" customHeight="1">
      <c r="C482" s="61">
        <v>44768</v>
      </c>
      <c r="E482" s="62" t="s">
        <v>179</v>
      </c>
      <c r="F482" s="62"/>
      <c r="H482" s="62" t="s">
        <v>802</v>
      </c>
      <c r="I482" s="62"/>
      <c r="J482" s="62"/>
      <c r="L482" s="62" t="s">
        <v>803</v>
      </c>
      <c r="M482" s="62"/>
      <c r="N482" s="71"/>
      <c r="O482" s="62"/>
      <c r="P482" s="62"/>
      <c r="Q482" s="62"/>
      <c r="S482" s="71">
        <v>23780130</v>
      </c>
      <c r="U482" s="71">
        <v>0</v>
      </c>
      <c r="W482" s="55" t="s">
        <v>909</v>
      </c>
    </row>
    <row r="483" spans="3:23" ht="11.45" customHeight="1">
      <c r="C483" s="61">
        <v>44769</v>
      </c>
      <c r="E483" s="62" t="s">
        <v>179</v>
      </c>
      <c r="F483" s="62"/>
      <c r="H483" s="62" t="s">
        <v>806</v>
      </c>
      <c r="I483" s="62"/>
      <c r="J483" s="62"/>
      <c r="L483" s="62" t="s">
        <v>807</v>
      </c>
      <c r="M483" s="62"/>
      <c r="N483" s="71"/>
      <c r="O483" s="62"/>
      <c r="P483" s="62"/>
      <c r="Q483" s="62"/>
      <c r="S483" s="71">
        <v>2224860</v>
      </c>
      <c r="U483" s="71">
        <v>0</v>
      </c>
      <c r="W483" s="55" t="s">
        <v>910</v>
      </c>
    </row>
    <row r="484" spans="3:23" ht="11.45" customHeight="1">
      <c r="C484" s="61">
        <v>44769</v>
      </c>
      <c r="E484" s="62" t="s">
        <v>179</v>
      </c>
      <c r="F484" s="62"/>
      <c r="H484" s="62" t="s">
        <v>810</v>
      </c>
      <c r="I484" s="62"/>
      <c r="J484" s="62"/>
      <c r="L484" s="62" t="s">
        <v>811</v>
      </c>
      <c r="M484" s="62"/>
      <c r="N484" s="71"/>
      <c r="O484" s="62"/>
      <c r="P484" s="62"/>
      <c r="Q484" s="62"/>
      <c r="S484" s="71">
        <v>9875250</v>
      </c>
      <c r="U484" s="71">
        <v>0</v>
      </c>
      <c r="W484" s="55" t="s">
        <v>911</v>
      </c>
    </row>
    <row r="485" spans="3:23" ht="11.45" customHeight="1">
      <c r="C485" s="61">
        <v>44770</v>
      </c>
      <c r="E485" s="62" t="s">
        <v>173</v>
      </c>
      <c r="F485" s="62"/>
      <c r="H485" s="62" t="s">
        <v>500</v>
      </c>
      <c r="I485" s="62"/>
      <c r="J485" s="62"/>
      <c r="L485" s="62" t="s">
        <v>501</v>
      </c>
      <c r="M485" s="62"/>
      <c r="N485" s="71"/>
      <c r="O485" s="62"/>
      <c r="P485" s="62"/>
      <c r="Q485" s="62"/>
      <c r="S485" s="71">
        <v>16500</v>
      </c>
      <c r="U485" s="71">
        <v>0</v>
      </c>
      <c r="W485" s="55" t="s">
        <v>912</v>
      </c>
    </row>
    <row r="486" spans="3:23" ht="11.45" customHeight="1">
      <c r="C486" s="61">
        <v>44770</v>
      </c>
      <c r="E486" s="62" t="s">
        <v>173</v>
      </c>
      <c r="F486" s="62"/>
      <c r="H486" s="62" t="s">
        <v>500</v>
      </c>
      <c r="I486" s="62"/>
      <c r="J486" s="62"/>
      <c r="L486" s="62" t="s">
        <v>501</v>
      </c>
      <c r="M486" s="62"/>
      <c r="N486" s="71"/>
      <c r="O486" s="62"/>
      <c r="P486" s="62"/>
      <c r="Q486" s="62"/>
      <c r="S486" s="71">
        <v>16500</v>
      </c>
      <c r="U486" s="71">
        <v>0</v>
      </c>
      <c r="W486" s="55" t="s">
        <v>913</v>
      </c>
    </row>
    <row r="487" spans="3:23" ht="11.45" customHeight="1">
      <c r="C487" s="61">
        <v>44770</v>
      </c>
      <c r="E487" s="62" t="s">
        <v>173</v>
      </c>
      <c r="F487" s="62"/>
      <c r="H487" s="62" t="s">
        <v>500</v>
      </c>
      <c r="I487" s="62"/>
      <c r="J487" s="62"/>
      <c r="L487" s="62" t="s">
        <v>501</v>
      </c>
      <c r="M487" s="62"/>
      <c r="N487" s="71"/>
      <c r="O487" s="62"/>
      <c r="P487" s="62"/>
      <c r="Q487" s="62"/>
      <c r="S487" s="71">
        <v>16500</v>
      </c>
      <c r="U487" s="71">
        <v>0</v>
      </c>
      <c r="W487" s="55" t="s">
        <v>914</v>
      </c>
    </row>
    <row r="488" spans="3:23" ht="11.45" customHeight="1">
      <c r="C488" s="61">
        <v>44770</v>
      </c>
      <c r="E488" s="62" t="s">
        <v>173</v>
      </c>
      <c r="F488" s="62"/>
      <c r="H488" s="62" t="s">
        <v>500</v>
      </c>
      <c r="I488" s="62"/>
      <c r="J488" s="62"/>
      <c r="L488" s="62" t="s">
        <v>501</v>
      </c>
      <c r="M488" s="62"/>
      <c r="N488" s="71"/>
      <c r="O488" s="62"/>
      <c r="P488" s="62"/>
      <c r="Q488" s="62"/>
      <c r="S488" s="71">
        <v>16500</v>
      </c>
      <c r="U488" s="71">
        <v>0</v>
      </c>
      <c r="W488" s="55" t="s">
        <v>915</v>
      </c>
    </row>
    <row r="489" spans="3:23" ht="11.45" customHeight="1">
      <c r="C489" s="61">
        <v>44771</v>
      </c>
      <c r="E489" s="62" t="s">
        <v>179</v>
      </c>
      <c r="F489" s="62"/>
      <c r="H489" s="62" t="s">
        <v>681</v>
      </c>
      <c r="I489" s="62"/>
      <c r="J489" s="62"/>
      <c r="L489" s="62" t="s">
        <v>682</v>
      </c>
      <c r="M489" s="62"/>
      <c r="N489" s="71"/>
      <c r="O489" s="62"/>
      <c r="P489" s="62"/>
      <c r="Q489" s="62"/>
      <c r="S489" s="71">
        <v>58697856</v>
      </c>
      <c r="U489" s="71">
        <v>0</v>
      </c>
      <c r="W489" s="55" t="s">
        <v>916</v>
      </c>
    </row>
    <row r="490" spans="3:23" ht="11.45" customHeight="1">
      <c r="C490" s="61">
        <v>44771</v>
      </c>
      <c r="E490" s="62" t="s">
        <v>179</v>
      </c>
      <c r="F490" s="62"/>
      <c r="H490" s="62" t="s">
        <v>684</v>
      </c>
      <c r="I490" s="62"/>
      <c r="J490" s="62"/>
      <c r="L490" s="62" t="s">
        <v>685</v>
      </c>
      <c r="M490" s="62"/>
      <c r="N490" s="71"/>
      <c r="O490" s="62"/>
      <c r="P490" s="62"/>
      <c r="Q490" s="62"/>
      <c r="S490" s="71">
        <v>22560230</v>
      </c>
      <c r="U490" s="71">
        <v>0</v>
      </c>
      <c r="W490" s="55" t="s">
        <v>917</v>
      </c>
    </row>
    <row r="491" spans="3:23" ht="11.45" customHeight="1">
      <c r="C491" s="61">
        <v>44771</v>
      </c>
      <c r="E491" s="62" t="s">
        <v>173</v>
      </c>
      <c r="F491" s="62"/>
      <c r="H491" s="62" t="s">
        <v>918</v>
      </c>
      <c r="I491" s="62"/>
      <c r="J491" s="62"/>
      <c r="L491" s="62" t="s">
        <v>919</v>
      </c>
      <c r="M491" s="62"/>
      <c r="N491" s="71"/>
      <c r="O491" s="62"/>
      <c r="P491" s="62"/>
      <c r="Q491" s="62"/>
      <c r="S491" s="71">
        <v>0</v>
      </c>
      <c r="U491" s="71">
        <v>335354140</v>
      </c>
      <c r="W491" s="55" t="s">
        <v>920</v>
      </c>
    </row>
    <row r="492" spans="3:23" ht="11.45" customHeight="1">
      <c r="C492" s="61">
        <v>44771</v>
      </c>
      <c r="E492" s="62" t="s">
        <v>173</v>
      </c>
      <c r="F492" s="62"/>
      <c r="H492" s="62" t="s">
        <v>921</v>
      </c>
      <c r="I492" s="62"/>
      <c r="J492" s="62"/>
      <c r="L492" s="62" t="s">
        <v>922</v>
      </c>
      <c r="M492" s="62"/>
      <c r="N492" s="71"/>
      <c r="O492" s="62"/>
      <c r="P492" s="62"/>
      <c r="Q492" s="62"/>
      <c r="S492" s="71">
        <v>199735000</v>
      </c>
      <c r="U492" s="71">
        <v>0</v>
      </c>
      <c r="W492" s="55" t="s">
        <v>923</v>
      </c>
    </row>
    <row r="493" spans="3:23" ht="11.45" customHeight="1">
      <c r="C493" s="61">
        <v>44771</v>
      </c>
      <c r="E493" s="62" t="s">
        <v>173</v>
      </c>
      <c r="F493" s="62"/>
      <c r="H493" s="62" t="s">
        <v>921</v>
      </c>
      <c r="I493" s="62"/>
      <c r="J493" s="62"/>
      <c r="L493" s="62" t="s">
        <v>922</v>
      </c>
      <c r="M493" s="62"/>
      <c r="N493" s="71"/>
      <c r="O493" s="62"/>
      <c r="P493" s="62"/>
      <c r="Q493" s="62"/>
      <c r="S493" s="71">
        <v>0</v>
      </c>
      <c r="U493" s="71">
        <v>227620931</v>
      </c>
      <c r="W493" s="55" t="s">
        <v>924</v>
      </c>
    </row>
    <row r="494" spans="3:23" ht="11.45" customHeight="1">
      <c r="C494" s="61">
        <v>44771</v>
      </c>
      <c r="E494" s="62" t="s">
        <v>173</v>
      </c>
      <c r="F494" s="62"/>
      <c r="H494" s="62" t="s">
        <v>925</v>
      </c>
      <c r="I494" s="62"/>
      <c r="J494" s="62"/>
      <c r="L494" s="62" t="s">
        <v>926</v>
      </c>
      <c r="M494" s="62"/>
      <c r="N494" s="71"/>
      <c r="O494" s="62"/>
      <c r="P494" s="62"/>
      <c r="Q494" s="62"/>
      <c r="S494" s="71">
        <v>1760000</v>
      </c>
      <c r="U494" s="71">
        <v>0</v>
      </c>
      <c r="W494" s="55" t="s">
        <v>927</v>
      </c>
    </row>
    <row r="495" spans="3:23" ht="11.45" customHeight="1">
      <c r="C495" s="61">
        <v>44771</v>
      </c>
      <c r="E495" s="62" t="s">
        <v>173</v>
      </c>
      <c r="F495" s="62"/>
      <c r="H495" s="62" t="s">
        <v>925</v>
      </c>
      <c r="I495" s="62"/>
      <c r="J495" s="62"/>
      <c r="L495" s="62" t="s">
        <v>926</v>
      </c>
      <c r="M495" s="62"/>
      <c r="N495" s="71"/>
      <c r="O495" s="62"/>
      <c r="P495" s="62"/>
      <c r="Q495" s="62"/>
      <c r="S495" s="71">
        <v>550000</v>
      </c>
      <c r="U495" s="71">
        <v>0</v>
      </c>
      <c r="W495" s="55" t="s">
        <v>928</v>
      </c>
    </row>
    <row r="496" spans="3:23" ht="11.45" customHeight="1">
      <c r="C496" s="61">
        <v>44773</v>
      </c>
      <c r="E496" s="62" t="s">
        <v>179</v>
      </c>
      <c r="F496" s="62"/>
      <c r="H496" s="62" t="s">
        <v>929</v>
      </c>
      <c r="I496" s="62"/>
      <c r="J496" s="62"/>
      <c r="L496" s="62" t="s">
        <v>930</v>
      </c>
      <c r="M496" s="62"/>
      <c r="N496" s="71"/>
      <c r="O496" s="62"/>
      <c r="P496" s="62"/>
      <c r="Q496" s="62"/>
      <c r="S496" s="71">
        <v>2910600</v>
      </c>
      <c r="U496" s="71">
        <v>0</v>
      </c>
      <c r="W496" s="55" t="s">
        <v>931</v>
      </c>
    </row>
    <row r="497" spans="2:23" ht="11.45" customHeight="1">
      <c r="C497" s="61">
        <v>44773</v>
      </c>
      <c r="E497" s="62" t="s">
        <v>179</v>
      </c>
      <c r="F497" s="62"/>
      <c r="H497" s="62" t="s">
        <v>932</v>
      </c>
      <c r="I497" s="62"/>
      <c r="J497" s="62"/>
      <c r="L497" s="62" t="s">
        <v>933</v>
      </c>
      <c r="M497" s="62"/>
      <c r="N497" s="71"/>
      <c r="O497" s="62"/>
      <c r="P497" s="62"/>
      <c r="Q497" s="62"/>
      <c r="S497" s="71">
        <v>73988</v>
      </c>
      <c r="U497" s="71">
        <v>0</v>
      </c>
      <c r="W497" s="55" t="s">
        <v>934</v>
      </c>
    </row>
    <row r="498" spans="2:23" ht="11.45" customHeight="1">
      <c r="S498" s="77">
        <v>610354303</v>
      </c>
      <c r="U498" s="77">
        <v>562975071</v>
      </c>
    </row>
    <row r="499" spans="2:23" ht="11.45" customHeight="1">
      <c r="B499" s="59" t="s">
        <v>935</v>
      </c>
      <c r="C499" s="60"/>
      <c r="D499" s="59"/>
      <c r="F499" s="59" t="s">
        <v>936</v>
      </c>
      <c r="G499" s="59"/>
      <c r="H499" s="59"/>
      <c r="J499" s="59" t="s">
        <v>178</v>
      </c>
      <c r="K499" s="59"/>
      <c r="L499" s="59"/>
      <c r="N499" s="73">
        <v>0</v>
      </c>
      <c r="P499" s="59" t="s">
        <v>171</v>
      </c>
    </row>
    <row r="500" spans="2:23" ht="11.45" customHeight="1">
      <c r="C500" s="61">
        <v>44746</v>
      </c>
      <c r="E500" s="62" t="s">
        <v>173</v>
      </c>
      <c r="F500" s="62"/>
      <c r="H500" s="62" t="s">
        <v>276</v>
      </c>
      <c r="I500" s="62"/>
      <c r="J500" s="62"/>
      <c r="L500" s="62" t="s">
        <v>277</v>
      </c>
      <c r="M500" s="62"/>
      <c r="N500" s="71"/>
      <c r="O500" s="62"/>
      <c r="P500" s="62"/>
      <c r="Q500" s="62"/>
      <c r="S500" s="71">
        <v>13547000</v>
      </c>
      <c r="U500" s="71">
        <v>0</v>
      </c>
      <c r="W500" s="55" t="s">
        <v>937</v>
      </c>
    </row>
    <row r="501" spans="2:23" ht="11.45" customHeight="1">
      <c r="C501" s="61">
        <v>44746</v>
      </c>
      <c r="E501" s="62" t="s">
        <v>173</v>
      </c>
      <c r="F501" s="62"/>
      <c r="H501" s="62" t="s">
        <v>288</v>
      </c>
      <c r="I501" s="62"/>
      <c r="J501" s="62"/>
      <c r="L501" s="62" t="s">
        <v>289</v>
      </c>
      <c r="M501" s="62"/>
      <c r="N501" s="71"/>
      <c r="O501" s="62"/>
      <c r="P501" s="62"/>
      <c r="Q501" s="62"/>
      <c r="S501" s="71">
        <v>85000</v>
      </c>
      <c r="U501" s="71">
        <v>0</v>
      </c>
      <c r="W501" s="55" t="s">
        <v>938</v>
      </c>
    </row>
    <row r="502" spans="2:23" ht="11.45" customHeight="1">
      <c r="C502" s="61">
        <v>44746</v>
      </c>
      <c r="E502" s="62" t="s">
        <v>173</v>
      </c>
      <c r="F502" s="62"/>
      <c r="H502" s="62" t="s">
        <v>291</v>
      </c>
      <c r="I502" s="62"/>
      <c r="J502" s="62"/>
      <c r="L502" s="62" t="s">
        <v>292</v>
      </c>
      <c r="M502" s="62"/>
      <c r="N502" s="71"/>
      <c r="O502" s="62"/>
      <c r="P502" s="62"/>
      <c r="Q502" s="62"/>
      <c r="S502" s="71">
        <v>1954000</v>
      </c>
      <c r="U502" s="71">
        <v>0</v>
      </c>
      <c r="W502" s="55" t="s">
        <v>939</v>
      </c>
    </row>
    <row r="503" spans="2:23" ht="11.45" customHeight="1">
      <c r="C503" s="61">
        <v>44748</v>
      </c>
      <c r="E503" s="62" t="s">
        <v>173</v>
      </c>
      <c r="F503" s="62"/>
      <c r="H503" s="62" t="s">
        <v>332</v>
      </c>
      <c r="I503" s="62"/>
      <c r="J503" s="62"/>
      <c r="L503" s="62" t="s">
        <v>333</v>
      </c>
      <c r="M503" s="62"/>
      <c r="N503" s="71"/>
      <c r="O503" s="62"/>
      <c r="P503" s="62"/>
      <c r="Q503" s="62"/>
      <c r="S503" s="71">
        <v>16305000</v>
      </c>
      <c r="U503" s="71">
        <v>0</v>
      </c>
      <c r="W503" s="55" t="s">
        <v>940</v>
      </c>
    </row>
    <row r="504" spans="2:23" ht="11.45" customHeight="1">
      <c r="C504" s="61">
        <v>44748</v>
      </c>
      <c r="E504" s="62" t="s">
        <v>173</v>
      </c>
      <c r="F504" s="62"/>
      <c r="H504" s="62" t="s">
        <v>335</v>
      </c>
      <c r="I504" s="62"/>
      <c r="J504" s="62"/>
      <c r="L504" s="62" t="s">
        <v>336</v>
      </c>
      <c r="M504" s="62"/>
      <c r="N504" s="71"/>
      <c r="O504" s="62"/>
      <c r="P504" s="62"/>
      <c r="Q504" s="62"/>
      <c r="S504" s="71">
        <v>26753000</v>
      </c>
      <c r="U504" s="71">
        <v>0</v>
      </c>
      <c r="W504" s="55" t="s">
        <v>941</v>
      </c>
    </row>
    <row r="505" spans="2:23" ht="11.45" customHeight="1">
      <c r="C505" s="61">
        <v>44750</v>
      </c>
      <c r="E505" s="62" t="s">
        <v>173</v>
      </c>
      <c r="F505" s="62"/>
      <c r="H505" s="62" t="s">
        <v>341</v>
      </c>
      <c r="I505" s="62"/>
      <c r="J505" s="62"/>
      <c r="L505" s="62" t="s">
        <v>342</v>
      </c>
      <c r="M505" s="62"/>
      <c r="N505" s="71"/>
      <c r="O505" s="62"/>
      <c r="P505" s="62"/>
      <c r="Q505" s="62"/>
      <c r="S505" s="71">
        <v>2717000</v>
      </c>
      <c r="U505" s="71">
        <v>0</v>
      </c>
      <c r="W505" s="55" t="s">
        <v>942</v>
      </c>
    </row>
    <row r="506" spans="2:23" ht="11.45" customHeight="1">
      <c r="C506" s="61">
        <v>44755</v>
      </c>
      <c r="E506" s="62" t="s">
        <v>173</v>
      </c>
      <c r="F506" s="62"/>
      <c r="H506" s="62" t="s">
        <v>387</v>
      </c>
      <c r="I506" s="62"/>
      <c r="J506" s="62"/>
      <c r="L506" s="62" t="s">
        <v>388</v>
      </c>
      <c r="M506" s="62"/>
      <c r="N506" s="71"/>
      <c r="O506" s="62"/>
      <c r="P506" s="62"/>
      <c r="Q506" s="62"/>
      <c r="S506" s="71">
        <v>24688000</v>
      </c>
      <c r="U506" s="71">
        <v>0</v>
      </c>
      <c r="W506" s="55" t="s">
        <v>943</v>
      </c>
    </row>
    <row r="507" spans="2:23" ht="11.45" customHeight="1">
      <c r="C507" s="61">
        <v>44760</v>
      </c>
      <c r="E507" s="62" t="s">
        <v>173</v>
      </c>
      <c r="F507" s="62"/>
      <c r="H507" s="62" t="s">
        <v>431</v>
      </c>
      <c r="I507" s="62"/>
      <c r="J507" s="62"/>
      <c r="L507" s="62" t="s">
        <v>432</v>
      </c>
      <c r="M507" s="62"/>
      <c r="N507" s="71"/>
      <c r="O507" s="62"/>
      <c r="P507" s="62"/>
      <c r="Q507" s="62"/>
      <c r="S507" s="71">
        <v>5017000</v>
      </c>
      <c r="U507" s="71">
        <v>0</v>
      </c>
      <c r="W507" s="55" t="s">
        <v>944</v>
      </c>
    </row>
    <row r="508" spans="2:23" ht="11.45" customHeight="1">
      <c r="C508" s="61">
        <v>44763</v>
      </c>
      <c r="E508" s="62" t="s">
        <v>173</v>
      </c>
      <c r="F508" s="62"/>
      <c r="H508" s="62" t="s">
        <v>466</v>
      </c>
      <c r="I508" s="62"/>
      <c r="J508" s="62"/>
      <c r="L508" s="62" t="s">
        <v>467</v>
      </c>
      <c r="M508" s="62"/>
      <c r="N508" s="71"/>
      <c r="O508" s="62"/>
      <c r="P508" s="62"/>
      <c r="Q508" s="62"/>
      <c r="S508" s="71">
        <v>10550000</v>
      </c>
      <c r="U508" s="71">
        <v>0</v>
      </c>
      <c r="W508" s="55" t="s">
        <v>945</v>
      </c>
    </row>
    <row r="509" spans="2:23" ht="11.45" customHeight="1">
      <c r="C509" s="61">
        <v>44764</v>
      </c>
      <c r="E509" s="62" t="s">
        <v>173</v>
      </c>
      <c r="F509" s="62"/>
      <c r="H509" s="62" t="s">
        <v>469</v>
      </c>
      <c r="I509" s="62"/>
      <c r="J509" s="62"/>
      <c r="L509" s="62" t="s">
        <v>470</v>
      </c>
      <c r="M509" s="62"/>
      <c r="N509" s="71"/>
      <c r="O509" s="62"/>
      <c r="P509" s="62"/>
      <c r="Q509" s="62"/>
      <c r="S509" s="71">
        <v>11225000</v>
      </c>
      <c r="U509" s="71">
        <v>0</v>
      </c>
      <c r="W509" s="55" t="s">
        <v>946</v>
      </c>
    </row>
    <row r="510" spans="2:23" ht="11.45" customHeight="1">
      <c r="C510" s="61">
        <v>44770</v>
      </c>
      <c r="E510" s="62" t="s">
        <v>173</v>
      </c>
      <c r="F510" s="62"/>
      <c r="H510" s="62" t="s">
        <v>512</v>
      </c>
      <c r="I510" s="62"/>
      <c r="J510" s="62"/>
      <c r="L510" s="62" t="s">
        <v>513</v>
      </c>
      <c r="M510" s="62"/>
      <c r="N510" s="71"/>
      <c r="O510" s="62"/>
      <c r="P510" s="62"/>
      <c r="Q510" s="62"/>
      <c r="S510" s="71">
        <v>82784000</v>
      </c>
      <c r="U510" s="71">
        <v>0</v>
      </c>
      <c r="W510" s="55" t="s">
        <v>947</v>
      </c>
    </row>
    <row r="511" spans="2:23" ht="11.45" customHeight="1">
      <c r="C511" s="61">
        <v>44770</v>
      </c>
      <c r="E511" s="62" t="s">
        <v>173</v>
      </c>
      <c r="F511" s="62"/>
      <c r="H511" s="62" t="s">
        <v>500</v>
      </c>
      <c r="I511" s="62"/>
      <c r="J511" s="62"/>
      <c r="L511" s="62" t="s">
        <v>501</v>
      </c>
      <c r="M511" s="62"/>
      <c r="N511" s="71"/>
      <c r="O511" s="62"/>
      <c r="P511" s="62"/>
      <c r="Q511" s="62"/>
      <c r="S511" s="71">
        <v>1825000</v>
      </c>
      <c r="U511" s="71">
        <v>0</v>
      </c>
      <c r="W511" s="55" t="s">
        <v>948</v>
      </c>
    </row>
    <row r="512" spans="2:23" ht="11.45" customHeight="1">
      <c r="C512" s="61">
        <v>44770</v>
      </c>
      <c r="E512" s="62" t="s">
        <v>173</v>
      </c>
      <c r="F512" s="62"/>
      <c r="H512" s="62" t="s">
        <v>500</v>
      </c>
      <c r="I512" s="62"/>
      <c r="J512" s="62"/>
      <c r="L512" s="62" t="s">
        <v>501</v>
      </c>
      <c r="M512" s="62"/>
      <c r="N512" s="71"/>
      <c r="O512" s="62"/>
      <c r="P512" s="62"/>
      <c r="Q512" s="62"/>
      <c r="S512" s="71">
        <v>692000</v>
      </c>
      <c r="U512" s="71">
        <v>0</v>
      </c>
      <c r="W512" s="55" t="s">
        <v>949</v>
      </c>
    </row>
    <row r="513" spans="1:24" ht="15.95" customHeight="1">
      <c r="C513" s="61">
        <v>44770</v>
      </c>
      <c r="E513" s="62" t="s">
        <v>173</v>
      </c>
      <c r="F513" s="62"/>
      <c r="H513" s="62" t="s">
        <v>500</v>
      </c>
      <c r="I513" s="62"/>
      <c r="J513" s="62"/>
      <c r="L513" s="62" t="s">
        <v>501</v>
      </c>
      <c r="M513" s="62"/>
      <c r="N513" s="71"/>
      <c r="O513" s="62"/>
      <c r="P513" s="62"/>
      <c r="Q513" s="62"/>
      <c r="S513" s="71">
        <v>783000</v>
      </c>
      <c r="U513" s="71">
        <v>0</v>
      </c>
      <c r="W513" s="55" t="s">
        <v>950</v>
      </c>
    </row>
    <row r="514" spans="1:24" ht="11.45" customHeight="1">
      <c r="A514" s="78" t="s">
        <v>200</v>
      </c>
      <c r="B514" s="78"/>
      <c r="C514" s="79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4"/>
      <c r="O514" s="78"/>
      <c r="P514" s="78"/>
      <c r="Q514" s="78"/>
      <c r="R514" s="78"/>
      <c r="S514" s="74"/>
      <c r="T514" s="78"/>
      <c r="U514" s="74"/>
      <c r="V514" s="78"/>
      <c r="W514" s="78"/>
      <c r="X514" s="78"/>
    </row>
    <row r="515" spans="1:24" ht="11.45" customHeight="1">
      <c r="A515" s="80" t="s">
        <v>237</v>
      </c>
      <c r="B515" s="80"/>
      <c r="C515" s="81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74"/>
      <c r="O515" s="80"/>
      <c r="P515" s="80"/>
      <c r="Q515" s="80"/>
      <c r="R515" s="80"/>
      <c r="S515" s="74"/>
      <c r="T515" s="80"/>
      <c r="U515" s="74"/>
      <c r="V515" s="80"/>
      <c r="W515" s="80"/>
      <c r="X515" s="80"/>
    </row>
    <row r="516" spans="1:24" ht="11.45" customHeight="1">
      <c r="A516" s="82" t="s">
        <v>951</v>
      </c>
      <c r="B516" s="82"/>
      <c r="C516" s="83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74"/>
      <c r="O516" s="82"/>
      <c r="P516" s="82"/>
      <c r="Q516" s="82"/>
      <c r="R516" s="82"/>
      <c r="S516" s="74"/>
      <c r="T516" s="82"/>
      <c r="U516" s="74"/>
      <c r="V516" s="82"/>
      <c r="W516" s="82"/>
      <c r="X516" s="82"/>
    </row>
    <row r="517" spans="1:24" ht="7.7" customHeight="1"/>
    <row r="518" spans="1:24" ht="14.45" customHeight="1">
      <c r="A518" s="49" t="s">
        <v>205</v>
      </c>
      <c r="B518" s="49"/>
      <c r="C518" s="50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68"/>
      <c r="O518" s="49"/>
      <c r="P518" s="49"/>
      <c r="Q518" s="49"/>
      <c r="R518" s="49"/>
      <c r="S518" s="68"/>
      <c r="T518" s="49"/>
      <c r="U518" s="68"/>
      <c r="V518" s="49"/>
      <c r="W518" s="49"/>
      <c r="X518" s="49"/>
    </row>
    <row r="519" spans="1:24" ht="22.7" customHeight="1">
      <c r="A519" s="51" t="s">
        <v>162</v>
      </c>
      <c r="B519" s="51"/>
      <c r="C519" s="52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69"/>
      <c r="O519" s="51"/>
      <c r="P519" s="51"/>
      <c r="Q519" s="51"/>
      <c r="R519" s="51"/>
      <c r="S519" s="69"/>
      <c r="T519" s="51"/>
      <c r="U519" s="69"/>
      <c r="V519" s="51"/>
      <c r="W519" s="51"/>
      <c r="X519" s="51"/>
    </row>
    <row r="520" spans="1:24" ht="13.7" customHeight="1">
      <c r="A520" s="53" t="s">
        <v>264</v>
      </c>
      <c r="B520" s="53"/>
      <c r="C520" s="54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70"/>
      <c r="O520" s="53"/>
      <c r="P520" s="53"/>
      <c r="Q520" s="53"/>
      <c r="R520" s="53"/>
      <c r="S520" s="70"/>
      <c r="T520" s="53"/>
      <c r="U520" s="70"/>
      <c r="V520" s="53"/>
      <c r="W520" s="53"/>
      <c r="X520" s="53"/>
    </row>
    <row r="521" spans="1:24" ht="11.45" customHeight="1">
      <c r="A521" s="55"/>
      <c r="B521" s="55"/>
      <c r="C521" s="56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71"/>
      <c r="O521" s="55"/>
      <c r="P521" s="55"/>
      <c r="Q521" s="55"/>
      <c r="R521" s="55"/>
      <c r="S521" s="71"/>
      <c r="T521" s="55"/>
      <c r="U521" s="71"/>
      <c r="V521" s="55"/>
      <c r="W521" s="55"/>
      <c r="X521" s="55"/>
    </row>
    <row r="522" spans="1:24" ht="11.45" customHeight="1">
      <c r="C522" s="57" t="s">
        <v>163</v>
      </c>
      <c r="E522" s="58" t="s">
        <v>164</v>
      </c>
      <c r="F522" s="58"/>
      <c r="H522" s="58" t="s">
        <v>165</v>
      </c>
      <c r="I522" s="58"/>
      <c r="J522" s="58"/>
      <c r="L522" s="58" t="s">
        <v>166</v>
      </c>
      <c r="M522" s="58"/>
      <c r="N522" s="75"/>
      <c r="O522" s="58"/>
      <c r="P522" s="58"/>
      <c r="Q522" s="58"/>
      <c r="S522" s="75" t="s">
        <v>167</v>
      </c>
      <c r="U522" s="75" t="s">
        <v>168</v>
      </c>
      <c r="W522" s="58" t="s">
        <v>169</v>
      </c>
    </row>
    <row r="523" spans="1:24" ht="11.45" customHeight="1">
      <c r="C523" s="61">
        <v>44770</v>
      </c>
      <c r="E523" s="62" t="s">
        <v>173</v>
      </c>
      <c r="F523" s="62"/>
      <c r="H523" s="62" t="s">
        <v>500</v>
      </c>
      <c r="I523" s="62"/>
      <c r="J523" s="62"/>
      <c r="L523" s="62" t="s">
        <v>501</v>
      </c>
      <c r="M523" s="62"/>
      <c r="N523" s="71"/>
      <c r="O523" s="62"/>
      <c r="P523" s="62"/>
      <c r="Q523" s="62"/>
      <c r="S523" s="71">
        <v>810000</v>
      </c>
      <c r="U523" s="71">
        <v>0</v>
      </c>
      <c r="W523" s="55" t="s">
        <v>952</v>
      </c>
    </row>
    <row r="524" spans="1:24" ht="11.45" customHeight="1">
      <c r="C524" s="61">
        <v>44771</v>
      </c>
      <c r="E524" s="62" t="s">
        <v>173</v>
      </c>
      <c r="F524" s="62"/>
      <c r="H524" s="62" t="s">
        <v>921</v>
      </c>
      <c r="I524" s="62"/>
      <c r="J524" s="62"/>
      <c r="L524" s="62" t="s">
        <v>922</v>
      </c>
      <c r="M524" s="62"/>
      <c r="N524" s="71"/>
      <c r="O524" s="62"/>
      <c r="P524" s="62"/>
      <c r="Q524" s="62"/>
      <c r="S524" s="71">
        <v>0</v>
      </c>
      <c r="U524" s="71">
        <v>199735000</v>
      </c>
      <c r="W524" s="55" t="s">
        <v>268</v>
      </c>
    </row>
    <row r="525" spans="1:24" ht="11.45" customHeight="1">
      <c r="S525" s="77">
        <v>199735000</v>
      </c>
      <c r="U525" s="77">
        <v>199735000</v>
      </c>
    </row>
    <row r="526" spans="1:24" ht="11.45" customHeight="1">
      <c r="B526" s="59" t="s">
        <v>953</v>
      </c>
      <c r="C526" s="60"/>
      <c r="D526" s="59"/>
      <c r="F526" s="59" t="s">
        <v>252</v>
      </c>
      <c r="G526" s="59"/>
      <c r="H526" s="59"/>
      <c r="J526" s="59" t="s">
        <v>178</v>
      </c>
      <c r="K526" s="59"/>
      <c r="L526" s="59"/>
      <c r="N526" s="73">
        <v>189192720</v>
      </c>
      <c r="P526" s="59" t="s">
        <v>171</v>
      </c>
    </row>
    <row r="527" spans="1:24" ht="11.45" customHeight="1">
      <c r="C527" s="61">
        <v>44750</v>
      </c>
      <c r="E527" s="62" t="s">
        <v>173</v>
      </c>
      <c r="F527" s="62"/>
      <c r="H527" s="62" t="s">
        <v>954</v>
      </c>
      <c r="I527" s="62"/>
      <c r="J527" s="62"/>
      <c r="L527" s="62" t="s">
        <v>955</v>
      </c>
      <c r="M527" s="62"/>
      <c r="N527" s="71"/>
      <c r="O527" s="62"/>
      <c r="P527" s="62"/>
      <c r="Q527" s="62"/>
      <c r="S527" s="71">
        <v>0</v>
      </c>
      <c r="U527" s="71">
        <v>5200000</v>
      </c>
      <c r="W527" s="55" t="s">
        <v>956</v>
      </c>
    </row>
    <row r="528" spans="1:24" ht="11.45" customHeight="1">
      <c r="C528" s="61">
        <v>44755</v>
      </c>
      <c r="E528" s="62" t="s">
        <v>173</v>
      </c>
      <c r="F528" s="62"/>
      <c r="H528" s="62" t="s">
        <v>387</v>
      </c>
      <c r="I528" s="62"/>
      <c r="J528" s="62"/>
      <c r="L528" s="62" t="s">
        <v>388</v>
      </c>
      <c r="M528" s="62"/>
      <c r="N528" s="71"/>
      <c r="O528" s="62"/>
      <c r="P528" s="62"/>
      <c r="Q528" s="62"/>
      <c r="S528" s="71">
        <v>0</v>
      </c>
      <c r="U528" s="71">
        <v>91000000</v>
      </c>
      <c r="W528" s="55" t="s">
        <v>957</v>
      </c>
    </row>
    <row r="529" spans="2:23" ht="11.45" customHeight="1">
      <c r="C529" s="61">
        <v>44761</v>
      </c>
      <c r="E529" s="62" t="s">
        <v>173</v>
      </c>
      <c r="F529" s="62"/>
      <c r="H529" s="62" t="s">
        <v>442</v>
      </c>
      <c r="I529" s="62"/>
      <c r="J529" s="62"/>
      <c r="L529" s="62" t="s">
        <v>443</v>
      </c>
      <c r="M529" s="62"/>
      <c r="N529" s="71"/>
      <c r="O529" s="62"/>
      <c r="P529" s="62"/>
      <c r="Q529" s="62"/>
      <c r="S529" s="71">
        <v>114441000</v>
      </c>
      <c r="U529" s="71">
        <v>0</v>
      </c>
      <c r="W529" s="55" t="s">
        <v>958</v>
      </c>
    </row>
    <row r="530" spans="2:23" ht="11.45" customHeight="1">
      <c r="C530" s="61">
        <v>44761</v>
      </c>
      <c r="E530" s="62" t="s">
        <v>173</v>
      </c>
      <c r="F530" s="62"/>
      <c r="H530" s="62" t="s">
        <v>442</v>
      </c>
      <c r="I530" s="62"/>
      <c r="J530" s="62"/>
      <c r="L530" s="62" t="s">
        <v>443</v>
      </c>
      <c r="M530" s="62"/>
      <c r="N530" s="71"/>
      <c r="O530" s="62"/>
      <c r="P530" s="62"/>
      <c r="Q530" s="62"/>
      <c r="S530" s="71">
        <v>0</v>
      </c>
      <c r="U530" s="71">
        <v>114441000</v>
      </c>
      <c r="W530" s="55" t="s">
        <v>957</v>
      </c>
    </row>
    <row r="531" spans="2:23" ht="11.45" customHeight="1">
      <c r="C531" s="61">
        <v>44762</v>
      </c>
      <c r="E531" s="62" t="s">
        <v>173</v>
      </c>
      <c r="F531" s="62"/>
      <c r="H531" s="62" t="s">
        <v>463</v>
      </c>
      <c r="I531" s="62"/>
      <c r="J531" s="62"/>
      <c r="L531" s="62" t="s">
        <v>959</v>
      </c>
      <c r="M531" s="62"/>
      <c r="N531" s="71"/>
      <c r="O531" s="62"/>
      <c r="P531" s="62"/>
      <c r="Q531" s="62"/>
      <c r="S531" s="71">
        <v>328000</v>
      </c>
      <c r="U531" s="71">
        <v>0</v>
      </c>
      <c r="W531" s="55" t="s">
        <v>960</v>
      </c>
    </row>
    <row r="532" spans="2:23" ht="11.45" customHeight="1">
      <c r="C532" s="61">
        <v>44762</v>
      </c>
      <c r="E532" s="62" t="s">
        <v>173</v>
      </c>
      <c r="F532" s="62"/>
      <c r="H532" s="62" t="s">
        <v>961</v>
      </c>
      <c r="I532" s="62"/>
      <c r="J532" s="62"/>
      <c r="L532" s="62" t="s">
        <v>962</v>
      </c>
      <c r="M532" s="62"/>
      <c r="N532" s="71"/>
      <c r="O532" s="62"/>
      <c r="P532" s="62"/>
      <c r="Q532" s="62"/>
      <c r="S532" s="71">
        <v>0</v>
      </c>
      <c r="U532" s="71">
        <v>25036000</v>
      </c>
      <c r="W532" s="55" t="s">
        <v>963</v>
      </c>
    </row>
    <row r="533" spans="2:23" ht="11.45" customHeight="1">
      <c r="C533" s="61">
        <v>44762</v>
      </c>
      <c r="E533" s="62" t="s">
        <v>173</v>
      </c>
      <c r="F533" s="62"/>
      <c r="H533" s="62" t="s">
        <v>961</v>
      </c>
      <c r="I533" s="62"/>
      <c r="J533" s="62"/>
      <c r="L533" s="62" t="s">
        <v>962</v>
      </c>
      <c r="M533" s="62"/>
      <c r="N533" s="71"/>
      <c r="O533" s="62"/>
      <c r="P533" s="62"/>
      <c r="Q533" s="62"/>
      <c r="S533" s="71">
        <v>0</v>
      </c>
      <c r="U533" s="71">
        <v>48748900</v>
      </c>
      <c r="W533" s="55" t="s">
        <v>964</v>
      </c>
    </row>
    <row r="534" spans="2:23" ht="11.45" customHeight="1">
      <c r="C534" s="61">
        <v>44767</v>
      </c>
      <c r="E534" s="62" t="s">
        <v>173</v>
      </c>
      <c r="F534" s="62"/>
      <c r="H534" s="62" t="s">
        <v>485</v>
      </c>
      <c r="I534" s="62"/>
      <c r="J534" s="62"/>
      <c r="L534" s="62" t="s">
        <v>443</v>
      </c>
      <c r="M534" s="62"/>
      <c r="N534" s="71"/>
      <c r="O534" s="62"/>
      <c r="P534" s="62"/>
      <c r="Q534" s="62"/>
      <c r="S534" s="71">
        <v>6370000</v>
      </c>
      <c r="U534" s="71">
        <v>0</v>
      </c>
      <c r="W534" s="55" t="s">
        <v>965</v>
      </c>
    </row>
    <row r="535" spans="2:23" ht="11.45" customHeight="1">
      <c r="C535" s="61">
        <v>44767</v>
      </c>
      <c r="E535" s="62" t="s">
        <v>173</v>
      </c>
      <c r="F535" s="62"/>
      <c r="H535" s="62" t="s">
        <v>485</v>
      </c>
      <c r="I535" s="62"/>
      <c r="J535" s="62"/>
      <c r="L535" s="62" t="s">
        <v>443</v>
      </c>
      <c r="M535" s="62"/>
      <c r="N535" s="71"/>
      <c r="O535" s="62"/>
      <c r="P535" s="62"/>
      <c r="Q535" s="62"/>
      <c r="S535" s="71">
        <v>0</v>
      </c>
      <c r="U535" s="71">
        <v>6370000</v>
      </c>
      <c r="W535" s="55" t="s">
        <v>964</v>
      </c>
    </row>
    <row r="536" spans="2:23" ht="11.45" customHeight="1">
      <c r="C536" s="61">
        <v>44771</v>
      </c>
      <c r="E536" s="62" t="s">
        <v>173</v>
      </c>
      <c r="F536" s="62"/>
      <c r="H536" s="62" t="s">
        <v>966</v>
      </c>
      <c r="I536" s="62"/>
      <c r="J536" s="62"/>
      <c r="L536" s="62" t="s">
        <v>967</v>
      </c>
      <c r="M536" s="62"/>
      <c r="N536" s="71"/>
      <c r="O536" s="62"/>
      <c r="P536" s="62"/>
      <c r="Q536" s="62"/>
      <c r="S536" s="71">
        <v>0</v>
      </c>
      <c r="U536" s="71">
        <v>8745000</v>
      </c>
      <c r="W536" s="55" t="s">
        <v>968</v>
      </c>
    </row>
    <row r="537" spans="2:23" ht="11.45" customHeight="1">
      <c r="C537" s="61">
        <v>44771</v>
      </c>
      <c r="E537" s="62" t="s">
        <v>173</v>
      </c>
      <c r="F537" s="62"/>
      <c r="H537" s="62" t="s">
        <v>969</v>
      </c>
      <c r="I537" s="62"/>
      <c r="J537" s="62"/>
      <c r="L537" s="62" t="s">
        <v>970</v>
      </c>
      <c r="M537" s="62"/>
      <c r="N537" s="71"/>
      <c r="O537" s="62"/>
      <c r="P537" s="62"/>
      <c r="Q537" s="62"/>
      <c r="S537" s="71">
        <v>0</v>
      </c>
      <c r="U537" s="71">
        <v>2971300</v>
      </c>
      <c r="W537" s="55" t="s">
        <v>971</v>
      </c>
    </row>
    <row r="538" spans="2:23" ht="11.45" customHeight="1">
      <c r="S538" s="77">
        <v>121139000</v>
      </c>
      <c r="U538" s="77">
        <v>302512200</v>
      </c>
    </row>
    <row r="539" spans="2:23" ht="11.45" customHeight="1">
      <c r="B539" s="59">
        <v>110502</v>
      </c>
      <c r="C539" s="60"/>
      <c r="D539" s="59"/>
      <c r="F539" s="59" t="s">
        <v>972</v>
      </c>
      <c r="G539" s="59"/>
      <c r="H539" s="59"/>
      <c r="J539" s="59" t="s">
        <v>176</v>
      </c>
      <c r="K539" s="59"/>
      <c r="L539" s="59"/>
      <c r="N539" s="73">
        <v>0</v>
      </c>
      <c r="P539" s="59" t="s">
        <v>171</v>
      </c>
    </row>
    <row r="540" spans="2:23" ht="11.45" customHeight="1">
      <c r="C540" s="61">
        <v>44773</v>
      </c>
      <c r="E540" s="62" t="s">
        <v>173</v>
      </c>
      <c r="F540" s="62"/>
      <c r="H540" s="62" t="s">
        <v>267</v>
      </c>
      <c r="I540" s="62"/>
      <c r="J540" s="62"/>
      <c r="L540" s="62" t="s">
        <v>175</v>
      </c>
      <c r="M540" s="62"/>
      <c r="N540" s="71"/>
      <c r="O540" s="62"/>
      <c r="P540" s="62"/>
      <c r="Q540" s="62"/>
      <c r="S540" s="71">
        <v>0</v>
      </c>
      <c r="U540" s="71">
        <v>0</v>
      </c>
      <c r="W540" s="55" t="s">
        <v>268</v>
      </c>
    </row>
    <row r="541" spans="2:23" ht="11.45" customHeight="1">
      <c r="C541" s="61">
        <v>44773</v>
      </c>
      <c r="E541" s="62" t="s">
        <v>173</v>
      </c>
      <c r="F541" s="62"/>
      <c r="H541" s="62" t="s">
        <v>267</v>
      </c>
      <c r="I541" s="62"/>
      <c r="J541" s="62"/>
      <c r="L541" s="62" t="s">
        <v>175</v>
      </c>
      <c r="M541" s="62"/>
      <c r="N541" s="71"/>
      <c r="O541" s="62"/>
      <c r="P541" s="62"/>
      <c r="Q541" s="62"/>
      <c r="S541" s="71">
        <v>0</v>
      </c>
      <c r="U541" s="71">
        <v>0</v>
      </c>
      <c r="W541" s="55" t="s">
        <v>268</v>
      </c>
    </row>
    <row r="542" spans="2:23" ht="11.45" customHeight="1">
      <c r="S542" s="77">
        <v>0</v>
      </c>
      <c r="U542" s="77">
        <v>0</v>
      </c>
    </row>
    <row r="543" spans="2:23" ht="11.45" customHeight="1">
      <c r="B543" s="59">
        <v>110503</v>
      </c>
      <c r="C543" s="60"/>
      <c r="D543" s="59"/>
      <c r="F543" s="59" t="s">
        <v>973</v>
      </c>
      <c r="G543" s="59"/>
      <c r="H543" s="59"/>
      <c r="J543" s="59" t="s">
        <v>176</v>
      </c>
      <c r="K543" s="59"/>
      <c r="L543" s="59"/>
      <c r="N543" s="73">
        <v>0</v>
      </c>
      <c r="P543" s="59" t="s">
        <v>171</v>
      </c>
    </row>
    <row r="544" spans="2:23" ht="11.45" customHeight="1">
      <c r="C544" s="61">
        <v>44773</v>
      </c>
      <c r="E544" s="62" t="s">
        <v>173</v>
      </c>
      <c r="F544" s="62"/>
      <c r="H544" s="62" t="s">
        <v>267</v>
      </c>
      <c r="I544" s="62"/>
      <c r="J544" s="62"/>
      <c r="L544" s="62" t="s">
        <v>175</v>
      </c>
      <c r="M544" s="62"/>
      <c r="N544" s="71"/>
      <c r="O544" s="62"/>
      <c r="P544" s="62"/>
      <c r="Q544" s="62"/>
      <c r="S544" s="71">
        <v>0</v>
      </c>
      <c r="U544" s="71">
        <v>0</v>
      </c>
      <c r="W544" s="55" t="s">
        <v>268</v>
      </c>
    </row>
    <row r="545" spans="2:23" ht="11.45" customHeight="1">
      <c r="C545" s="61">
        <v>44773</v>
      </c>
      <c r="E545" s="62" t="s">
        <v>173</v>
      </c>
      <c r="F545" s="62"/>
      <c r="H545" s="62" t="s">
        <v>267</v>
      </c>
      <c r="I545" s="62"/>
      <c r="J545" s="62"/>
      <c r="L545" s="62" t="s">
        <v>175</v>
      </c>
      <c r="M545" s="62"/>
      <c r="N545" s="71"/>
      <c r="O545" s="62"/>
      <c r="P545" s="62"/>
      <c r="Q545" s="62"/>
      <c r="S545" s="71">
        <v>0</v>
      </c>
      <c r="U545" s="71">
        <v>0</v>
      </c>
      <c r="W545" s="55" t="s">
        <v>268</v>
      </c>
    </row>
    <row r="546" spans="2:23" ht="11.45" customHeight="1">
      <c r="S546" s="77">
        <v>0</v>
      </c>
      <c r="U546" s="77">
        <v>0</v>
      </c>
    </row>
    <row r="547" spans="2:23" ht="11.45" customHeight="1">
      <c r="B547" s="59" t="s">
        <v>974</v>
      </c>
      <c r="C547" s="60"/>
      <c r="D547" s="59"/>
      <c r="F547" s="59" t="s">
        <v>254</v>
      </c>
      <c r="G547" s="59"/>
      <c r="H547" s="59"/>
      <c r="J547" s="59" t="s">
        <v>186</v>
      </c>
      <c r="K547" s="59"/>
      <c r="L547" s="59"/>
      <c r="N547" s="73">
        <v>-48501625</v>
      </c>
      <c r="P547" s="59" t="s">
        <v>187</v>
      </c>
    </row>
    <row r="548" spans="2:23" ht="11.45" customHeight="1">
      <c r="C548" s="61">
        <v>44773</v>
      </c>
      <c r="E548" s="62" t="s">
        <v>173</v>
      </c>
      <c r="F548" s="62"/>
      <c r="H548" s="62" t="s">
        <v>975</v>
      </c>
      <c r="I548" s="62"/>
      <c r="J548" s="62"/>
      <c r="L548" s="62" t="s">
        <v>976</v>
      </c>
      <c r="M548" s="62"/>
      <c r="N548" s="71"/>
      <c r="O548" s="62"/>
      <c r="P548" s="62"/>
      <c r="Q548" s="62"/>
      <c r="S548" s="71">
        <v>0</v>
      </c>
      <c r="U548" s="71">
        <v>80312.5</v>
      </c>
      <c r="W548" s="55" t="s">
        <v>977</v>
      </c>
    </row>
    <row r="549" spans="2:23" ht="11.45" customHeight="1">
      <c r="S549" s="77">
        <v>0</v>
      </c>
      <c r="U549" s="77">
        <v>80312.5</v>
      </c>
    </row>
    <row r="550" spans="2:23" ht="11.45" customHeight="1">
      <c r="B550" s="59" t="s">
        <v>978</v>
      </c>
      <c r="C550" s="60"/>
      <c r="D550" s="59"/>
      <c r="F550" s="59" t="s">
        <v>184</v>
      </c>
      <c r="G550" s="59"/>
      <c r="H550" s="59"/>
      <c r="J550" s="59" t="s">
        <v>185</v>
      </c>
      <c r="K550" s="59"/>
      <c r="L550" s="59"/>
      <c r="N550" s="73">
        <v>299656290.10000002</v>
      </c>
      <c r="P550" s="59" t="s">
        <v>171</v>
      </c>
    </row>
    <row r="551" spans="2:23" ht="11.45" customHeight="1">
      <c r="C551" s="61">
        <v>44743</v>
      </c>
      <c r="E551" s="62" t="s">
        <v>183</v>
      </c>
      <c r="F551" s="62"/>
      <c r="H551" s="62">
        <v>1059</v>
      </c>
      <c r="I551" s="62"/>
      <c r="J551" s="62"/>
      <c r="L551" s="62" t="s">
        <v>979</v>
      </c>
      <c r="M551" s="62"/>
      <c r="N551" s="71"/>
      <c r="O551" s="62"/>
      <c r="P551" s="62"/>
      <c r="Q551" s="62"/>
      <c r="S551" s="71">
        <v>9177000</v>
      </c>
      <c r="U551" s="71">
        <v>0</v>
      </c>
      <c r="W551" s="55" t="s">
        <v>980</v>
      </c>
    </row>
    <row r="552" spans="2:23" ht="11.45" customHeight="1">
      <c r="C552" s="61">
        <v>44755</v>
      </c>
      <c r="E552" s="62" t="s">
        <v>183</v>
      </c>
      <c r="F552" s="62"/>
      <c r="H552" s="62">
        <v>1058</v>
      </c>
      <c r="I552" s="62"/>
      <c r="J552" s="62"/>
      <c r="L552" s="62" t="s">
        <v>981</v>
      </c>
      <c r="M552" s="62"/>
      <c r="N552" s="71"/>
      <c r="O552" s="62"/>
      <c r="P552" s="62"/>
      <c r="Q552" s="62"/>
      <c r="S552" s="71">
        <v>8618400</v>
      </c>
      <c r="U552" s="71">
        <v>0</v>
      </c>
      <c r="W552" s="55" t="s">
        <v>982</v>
      </c>
    </row>
    <row r="553" spans="2:23" ht="11.45" customHeight="1">
      <c r="S553" s="77">
        <v>17795400</v>
      </c>
      <c r="U553" s="77">
        <v>0</v>
      </c>
    </row>
    <row r="554" spans="2:23" ht="11.45" customHeight="1">
      <c r="B554" s="59" t="s">
        <v>983</v>
      </c>
      <c r="C554" s="60"/>
      <c r="D554" s="59"/>
      <c r="F554" s="59" t="s">
        <v>255</v>
      </c>
      <c r="G554" s="59"/>
      <c r="H554" s="59"/>
      <c r="J554" s="59" t="s">
        <v>186</v>
      </c>
      <c r="K554" s="59"/>
      <c r="L554" s="59"/>
      <c r="N554" s="73">
        <v>-257560315.94999999</v>
      </c>
      <c r="P554" s="59" t="s">
        <v>187</v>
      </c>
    </row>
    <row r="555" spans="2:23" ht="11.45" customHeight="1">
      <c r="C555" s="61">
        <v>44773</v>
      </c>
      <c r="E555" s="62" t="s">
        <v>173</v>
      </c>
      <c r="F555" s="62"/>
      <c r="H555" s="62" t="s">
        <v>975</v>
      </c>
      <c r="I555" s="62"/>
      <c r="J555" s="62"/>
      <c r="L555" s="62" t="s">
        <v>984</v>
      </c>
      <c r="M555" s="62"/>
      <c r="N555" s="71"/>
      <c r="O555" s="62"/>
      <c r="P555" s="62"/>
      <c r="Q555" s="62"/>
      <c r="S555" s="71">
        <v>0</v>
      </c>
      <c r="U555" s="71">
        <v>18046.88</v>
      </c>
      <c r="W555" s="55" t="s">
        <v>985</v>
      </c>
    </row>
    <row r="556" spans="2:23" ht="11.45" customHeight="1">
      <c r="C556" s="61">
        <v>44773</v>
      </c>
      <c r="E556" s="62" t="s">
        <v>173</v>
      </c>
      <c r="F556" s="62"/>
      <c r="H556" s="62" t="s">
        <v>975</v>
      </c>
      <c r="I556" s="62"/>
      <c r="J556" s="62"/>
      <c r="L556" s="62" t="s">
        <v>986</v>
      </c>
      <c r="M556" s="62"/>
      <c r="N556" s="71"/>
      <c r="O556" s="62"/>
      <c r="P556" s="62"/>
      <c r="Q556" s="62"/>
      <c r="S556" s="71">
        <v>0</v>
      </c>
      <c r="U556" s="71">
        <v>20833.330000000002</v>
      </c>
      <c r="W556" s="55" t="s">
        <v>987</v>
      </c>
    </row>
    <row r="557" spans="2:23" ht="11.45" customHeight="1">
      <c r="C557" s="61">
        <v>44773</v>
      </c>
      <c r="E557" s="62" t="s">
        <v>173</v>
      </c>
      <c r="F557" s="62"/>
      <c r="H557" s="62" t="s">
        <v>975</v>
      </c>
      <c r="I557" s="62"/>
      <c r="J557" s="62"/>
      <c r="L557" s="62" t="s">
        <v>988</v>
      </c>
      <c r="M557" s="62"/>
      <c r="N557" s="71"/>
      <c r="O557" s="62"/>
      <c r="P557" s="62"/>
      <c r="Q557" s="62"/>
      <c r="S557" s="71">
        <v>0</v>
      </c>
      <c r="U557" s="71">
        <v>41645.83</v>
      </c>
      <c r="W557" s="55" t="s">
        <v>989</v>
      </c>
    </row>
    <row r="558" spans="2:23" ht="11.45" customHeight="1">
      <c r="C558" s="61">
        <v>44773</v>
      </c>
      <c r="E558" s="62" t="s">
        <v>173</v>
      </c>
      <c r="F558" s="62"/>
      <c r="H558" s="62" t="s">
        <v>975</v>
      </c>
      <c r="I558" s="62"/>
      <c r="J558" s="62"/>
      <c r="L558" s="62" t="s">
        <v>188</v>
      </c>
      <c r="M558" s="62"/>
      <c r="N558" s="71"/>
      <c r="O558" s="62"/>
      <c r="P558" s="62"/>
      <c r="Q558" s="62"/>
      <c r="S558" s="71">
        <v>0</v>
      </c>
      <c r="U558" s="71">
        <v>57291.67</v>
      </c>
      <c r="W558" s="55" t="s">
        <v>990</v>
      </c>
    </row>
    <row r="559" spans="2:23" ht="11.45" customHeight="1">
      <c r="C559" s="61">
        <v>44773</v>
      </c>
      <c r="E559" s="62" t="s">
        <v>173</v>
      </c>
      <c r="F559" s="62"/>
      <c r="H559" s="62" t="s">
        <v>975</v>
      </c>
      <c r="I559" s="62"/>
      <c r="J559" s="62"/>
      <c r="L559" s="62" t="s">
        <v>991</v>
      </c>
      <c r="M559" s="62"/>
      <c r="N559" s="71"/>
      <c r="O559" s="62"/>
      <c r="P559" s="62"/>
      <c r="Q559" s="62"/>
      <c r="S559" s="71">
        <v>0</v>
      </c>
      <c r="U559" s="71">
        <v>155706.92000000001</v>
      </c>
      <c r="W559" s="55" t="s">
        <v>992</v>
      </c>
    </row>
    <row r="560" spans="2:23" ht="15.95" customHeight="1">
      <c r="C560" s="61">
        <v>44773</v>
      </c>
      <c r="E560" s="62" t="s">
        <v>173</v>
      </c>
      <c r="F560" s="62"/>
      <c r="H560" s="62" t="s">
        <v>975</v>
      </c>
      <c r="I560" s="62"/>
      <c r="J560" s="62"/>
      <c r="L560" s="62" t="s">
        <v>993</v>
      </c>
      <c r="M560" s="62"/>
      <c r="N560" s="71"/>
      <c r="O560" s="62"/>
      <c r="P560" s="62"/>
      <c r="Q560" s="62"/>
      <c r="S560" s="71">
        <v>0</v>
      </c>
      <c r="U560" s="71">
        <v>169791.67</v>
      </c>
      <c r="W560" s="55" t="s">
        <v>994</v>
      </c>
    </row>
    <row r="561" spans="1:24" ht="11.45" customHeight="1">
      <c r="A561" s="78" t="s">
        <v>200</v>
      </c>
      <c r="B561" s="78"/>
      <c r="C561" s="79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4"/>
      <c r="O561" s="78"/>
      <c r="P561" s="78"/>
      <c r="Q561" s="78"/>
      <c r="R561" s="78"/>
      <c r="S561" s="74"/>
      <c r="T561" s="78"/>
      <c r="U561" s="74"/>
      <c r="V561" s="78"/>
      <c r="W561" s="78"/>
      <c r="X561" s="78"/>
    </row>
    <row r="562" spans="1:24" ht="11.45" customHeight="1">
      <c r="A562" s="80" t="s">
        <v>237</v>
      </c>
      <c r="B562" s="80"/>
      <c r="C562" s="81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74"/>
      <c r="O562" s="80"/>
      <c r="P562" s="80"/>
      <c r="Q562" s="80"/>
      <c r="R562" s="80"/>
      <c r="S562" s="74"/>
      <c r="T562" s="80"/>
      <c r="U562" s="74"/>
      <c r="V562" s="80"/>
      <c r="W562" s="80"/>
      <c r="X562" s="80"/>
    </row>
    <row r="563" spans="1:24" ht="11.45" customHeight="1">
      <c r="A563" s="82" t="s">
        <v>995</v>
      </c>
      <c r="B563" s="82"/>
      <c r="C563" s="83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74"/>
      <c r="O563" s="82"/>
      <c r="P563" s="82"/>
      <c r="Q563" s="82"/>
      <c r="R563" s="82"/>
      <c r="S563" s="74"/>
      <c r="T563" s="82"/>
      <c r="U563" s="74"/>
      <c r="V563" s="82"/>
      <c r="W563" s="82"/>
      <c r="X563" s="82"/>
    </row>
    <row r="564" spans="1:24" ht="7.7" customHeight="1"/>
    <row r="565" spans="1:24" ht="14.45" customHeight="1">
      <c r="A565" s="49" t="s">
        <v>205</v>
      </c>
      <c r="B565" s="49"/>
      <c r="C565" s="50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68"/>
      <c r="O565" s="49"/>
      <c r="P565" s="49"/>
      <c r="Q565" s="49"/>
      <c r="R565" s="49"/>
      <c r="S565" s="68"/>
      <c r="T565" s="49"/>
      <c r="U565" s="68"/>
      <c r="V565" s="49"/>
      <c r="W565" s="49"/>
      <c r="X565" s="49"/>
    </row>
    <row r="566" spans="1:24" ht="22.7" customHeight="1">
      <c r="A566" s="51" t="s">
        <v>162</v>
      </c>
      <c r="B566" s="51"/>
      <c r="C566" s="52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69"/>
      <c r="O566" s="51"/>
      <c r="P566" s="51"/>
      <c r="Q566" s="51"/>
      <c r="R566" s="51"/>
      <c r="S566" s="69"/>
      <c r="T566" s="51"/>
      <c r="U566" s="69"/>
      <c r="V566" s="51"/>
      <c r="W566" s="51"/>
      <c r="X566" s="51"/>
    </row>
    <row r="567" spans="1:24" ht="13.7" customHeight="1">
      <c r="A567" s="53" t="s">
        <v>264</v>
      </c>
      <c r="B567" s="53"/>
      <c r="C567" s="54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70"/>
      <c r="O567" s="53"/>
      <c r="P567" s="53"/>
      <c r="Q567" s="53"/>
      <c r="R567" s="53"/>
      <c r="S567" s="70"/>
      <c r="T567" s="53"/>
      <c r="U567" s="70"/>
      <c r="V567" s="53"/>
      <c r="W567" s="53"/>
      <c r="X567" s="53"/>
    </row>
    <row r="568" spans="1:24" ht="11.45" customHeight="1">
      <c r="A568" s="55"/>
      <c r="B568" s="55"/>
      <c r="C568" s="56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71"/>
      <c r="O568" s="55"/>
      <c r="P568" s="55"/>
      <c r="Q568" s="55"/>
      <c r="R568" s="55"/>
      <c r="S568" s="71"/>
      <c r="T568" s="55"/>
      <c r="U568" s="71"/>
      <c r="V568" s="55"/>
      <c r="W568" s="55"/>
      <c r="X568" s="55"/>
    </row>
    <row r="569" spans="1:24" ht="11.45" customHeight="1">
      <c r="C569" s="57" t="s">
        <v>163</v>
      </c>
      <c r="E569" s="58" t="s">
        <v>164</v>
      </c>
      <c r="F569" s="58"/>
      <c r="H569" s="58" t="s">
        <v>165</v>
      </c>
      <c r="I569" s="58"/>
      <c r="J569" s="58"/>
      <c r="L569" s="58" t="s">
        <v>166</v>
      </c>
      <c r="M569" s="58"/>
      <c r="N569" s="75"/>
      <c r="O569" s="58"/>
      <c r="P569" s="58"/>
      <c r="Q569" s="58"/>
      <c r="S569" s="75" t="s">
        <v>167</v>
      </c>
      <c r="U569" s="75" t="s">
        <v>168</v>
      </c>
      <c r="W569" s="58" t="s">
        <v>169</v>
      </c>
    </row>
    <row r="570" spans="1:24" ht="11.45" customHeight="1">
      <c r="C570" s="61">
        <v>44773</v>
      </c>
      <c r="E570" s="62" t="s">
        <v>173</v>
      </c>
      <c r="F570" s="62"/>
      <c r="H570" s="62" t="s">
        <v>975</v>
      </c>
      <c r="I570" s="62"/>
      <c r="J570" s="62"/>
      <c r="L570" s="62" t="s">
        <v>996</v>
      </c>
      <c r="M570" s="62"/>
      <c r="N570" s="71"/>
      <c r="O570" s="62"/>
      <c r="P570" s="62"/>
      <c r="Q570" s="62"/>
      <c r="S570" s="71">
        <v>0</v>
      </c>
      <c r="U570" s="71">
        <v>170833.33</v>
      </c>
      <c r="W570" s="55" t="s">
        <v>997</v>
      </c>
    </row>
    <row r="571" spans="1:24" ht="11.45" customHeight="1">
      <c r="C571" s="61">
        <v>44773</v>
      </c>
      <c r="E571" s="62" t="s">
        <v>173</v>
      </c>
      <c r="F571" s="62"/>
      <c r="H571" s="62" t="s">
        <v>975</v>
      </c>
      <c r="I571" s="62"/>
      <c r="J571" s="62"/>
      <c r="L571" s="62" t="s">
        <v>998</v>
      </c>
      <c r="M571" s="62"/>
      <c r="N571" s="71"/>
      <c r="O571" s="62"/>
      <c r="P571" s="62"/>
      <c r="Q571" s="62"/>
      <c r="S571" s="71">
        <v>0</v>
      </c>
      <c r="U571" s="71">
        <v>176041.67</v>
      </c>
      <c r="W571" s="55" t="s">
        <v>999</v>
      </c>
    </row>
    <row r="572" spans="1:24" ht="11.45" customHeight="1">
      <c r="C572" s="61">
        <v>44773</v>
      </c>
      <c r="E572" s="62" t="s">
        <v>173</v>
      </c>
      <c r="F572" s="62"/>
      <c r="H572" s="62" t="s">
        <v>975</v>
      </c>
      <c r="I572" s="62"/>
      <c r="J572" s="62"/>
      <c r="L572" s="62" t="s">
        <v>1000</v>
      </c>
      <c r="M572" s="62"/>
      <c r="N572" s="71"/>
      <c r="O572" s="62"/>
      <c r="P572" s="62"/>
      <c r="Q572" s="62"/>
      <c r="S572" s="71">
        <v>0</v>
      </c>
      <c r="U572" s="71">
        <v>176041.67</v>
      </c>
      <c r="W572" s="55" t="s">
        <v>1001</v>
      </c>
    </row>
    <row r="573" spans="1:24" ht="11.45" customHeight="1">
      <c r="C573" s="61">
        <v>44773</v>
      </c>
      <c r="E573" s="62" t="s">
        <v>173</v>
      </c>
      <c r="F573" s="62"/>
      <c r="H573" s="62" t="s">
        <v>975</v>
      </c>
      <c r="I573" s="62"/>
      <c r="J573" s="62"/>
      <c r="L573" s="62" t="s">
        <v>1002</v>
      </c>
      <c r="M573" s="62"/>
      <c r="N573" s="71"/>
      <c r="O573" s="62"/>
      <c r="P573" s="62"/>
      <c r="Q573" s="62"/>
      <c r="S573" s="71">
        <v>0</v>
      </c>
      <c r="U573" s="71">
        <v>179550</v>
      </c>
      <c r="W573" s="55" t="s">
        <v>1003</v>
      </c>
    </row>
    <row r="574" spans="1:24" ht="11.45" customHeight="1">
      <c r="C574" s="61">
        <v>44773</v>
      </c>
      <c r="E574" s="62" t="s">
        <v>173</v>
      </c>
      <c r="F574" s="62"/>
      <c r="H574" s="62" t="s">
        <v>975</v>
      </c>
      <c r="I574" s="62"/>
      <c r="J574" s="62"/>
      <c r="L574" s="62" t="s">
        <v>1004</v>
      </c>
      <c r="M574" s="62"/>
      <c r="N574" s="71"/>
      <c r="O574" s="62"/>
      <c r="P574" s="62"/>
      <c r="Q574" s="62"/>
      <c r="S574" s="71">
        <v>0</v>
      </c>
      <c r="U574" s="71">
        <v>191187.5</v>
      </c>
      <c r="W574" s="55" t="s">
        <v>1005</v>
      </c>
    </row>
    <row r="575" spans="1:24" ht="11.45" customHeight="1">
      <c r="C575" s="61">
        <v>44773</v>
      </c>
      <c r="E575" s="62" t="s">
        <v>173</v>
      </c>
      <c r="F575" s="62"/>
      <c r="H575" s="62" t="s">
        <v>975</v>
      </c>
      <c r="I575" s="62"/>
      <c r="J575" s="62"/>
      <c r="L575" s="62" t="s">
        <v>1006</v>
      </c>
      <c r="M575" s="62"/>
      <c r="N575" s="71"/>
      <c r="O575" s="62"/>
      <c r="P575" s="62"/>
      <c r="Q575" s="62"/>
      <c r="S575" s="71">
        <v>0</v>
      </c>
      <c r="U575" s="71">
        <v>1604166.67</v>
      </c>
      <c r="W575" s="55" t="s">
        <v>1007</v>
      </c>
    </row>
    <row r="576" spans="1:24" ht="11.45" customHeight="1">
      <c r="C576" s="61">
        <v>44773</v>
      </c>
      <c r="E576" s="62" t="s">
        <v>173</v>
      </c>
      <c r="F576" s="62"/>
      <c r="H576" s="62" t="s">
        <v>975</v>
      </c>
      <c r="I576" s="62"/>
      <c r="J576" s="62"/>
      <c r="L576" s="62" t="s">
        <v>1008</v>
      </c>
      <c r="M576" s="62"/>
      <c r="N576" s="71"/>
      <c r="O576" s="62"/>
      <c r="P576" s="62"/>
      <c r="Q576" s="62"/>
      <c r="S576" s="71">
        <v>0</v>
      </c>
      <c r="U576" s="71">
        <v>50604.17</v>
      </c>
      <c r="W576" s="55" t="s">
        <v>1009</v>
      </c>
    </row>
    <row r="577" spans="2:23" ht="11.45" customHeight="1">
      <c r="C577" s="61">
        <v>44773</v>
      </c>
      <c r="E577" s="62" t="s">
        <v>173</v>
      </c>
      <c r="F577" s="62"/>
      <c r="H577" s="62" t="s">
        <v>975</v>
      </c>
      <c r="I577" s="62"/>
      <c r="J577" s="62"/>
      <c r="L577" s="62" t="s">
        <v>189</v>
      </c>
      <c r="M577" s="62"/>
      <c r="N577" s="71"/>
      <c r="O577" s="62"/>
      <c r="P577" s="62"/>
      <c r="Q577" s="62"/>
      <c r="S577" s="71">
        <v>0</v>
      </c>
      <c r="U577" s="71">
        <v>171875</v>
      </c>
      <c r="W577" s="55" t="s">
        <v>1010</v>
      </c>
    </row>
    <row r="578" spans="2:23" ht="11.45" customHeight="1">
      <c r="C578" s="61">
        <v>44773</v>
      </c>
      <c r="E578" s="62" t="s">
        <v>173</v>
      </c>
      <c r="F578" s="62"/>
      <c r="H578" s="62" t="s">
        <v>975</v>
      </c>
      <c r="I578" s="62"/>
      <c r="J578" s="62"/>
      <c r="L578" s="62" t="s">
        <v>1011</v>
      </c>
      <c r="M578" s="62"/>
      <c r="N578" s="71"/>
      <c r="O578" s="62"/>
      <c r="P578" s="62"/>
      <c r="Q578" s="62"/>
      <c r="S578" s="71">
        <v>0</v>
      </c>
      <c r="U578" s="71">
        <v>174166.67</v>
      </c>
      <c r="W578" s="55" t="s">
        <v>1012</v>
      </c>
    </row>
    <row r="579" spans="2:23" ht="11.45" customHeight="1">
      <c r="S579" s="77">
        <v>0</v>
      </c>
      <c r="U579" s="77">
        <v>3357782.96</v>
      </c>
    </row>
    <row r="580" spans="2:23" ht="11.45" customHeight="1">
      <c r="B580" s="59" t="s">
        <v>1013</v>
      </c>
      <c r="C580" s="60"/>
      <c r="D580" s="59"/>
      <c r="F580" s="59" t="s">
        <v>1014</v>
      </c>
      <c r="G580" s="59"/>
      <c r="H580" s="59"/>
      <c r="J580" s="59" t="s">
        <v>178</v>
      </c>
      <c r="K580" s="59"/>
      <c r="L580" s="59"/>
      <c r="N580" s="73">
        <v>0</v>
      </c>
      <c r="P580" s="59" t="s">
        <v>171</v>
      </c>
    </row>
    <row r="581" spans="2:23" ht="11.45" customHeight="1">
      <c r="C581" s="61">
        <v>44743</v>
      </c>
      <c r="E581" s="62" t="s">
        <v>183</v>
      </c>
      <c r="F581" s="62"/>
      <c r="H581" s="62">
        <v>1059</v>
      </c>
      <c r="I581" s="62"/>
      <c r="J581" s="62"/>
      <c r="L581" s="62" t="s">
        <v>979</v>
      </c>
      <c r="M581" s="62"/>
      <c r="N581" s="71"/>
      <c r="O581" s="62"/>
      <c r="P581" s="62"/>
      <c r="Q581" s="62"/>
      <c r="S581" s="71">
        <v>0</v>
      </c>
      <c r="U581" s="71">
        <v>9177000</v>
      </c>
      <c r="W581" s="55" t="s">
        <v>1015</v>
      </c>
    </row>
    <row r="582" spans="2:23" ht="11.45" customHeight="1">
      <c r="C582" s="61">
        <v>44755</v>
      </c>
      <c r="E582" s="62" t="s">
        <v>183</v>
      </c>
      <c r="F582" s="62"/>
      <c r="H582" s="62">
        <v>1058</v>
      </c>
      <c r="I582" s="62"/>
      <c r="J582" s="62"/>
      <c r="L582" s="62" t="s">
        <v>981</v>
      </c>
      <c r="M582" s="62"/>
      <c r="N582" s="71"/>
      <c r="O582" s="62"/>
      <c r="P582" s="62"/>
      <c r="Q582" s="62"/>
      <c r="S582" s="71">
        <v>0</v>
      </c>
      <c r="U582" s="71">
        <v>8618400</v>
      </c>
      <c r="W582" s="55" t="s">
        <v>1016</v>
      </c>
    </row>
    <row r="583" spans="2:23" ht="11.45" customHeight="1">
      <c r="C583" s="61">
        <v>44755</v>
      </c>
      <c r="E583" s="62" t="s">
        <v>173</v>
      </c>
      <c r="F583" s="62"/>
      <c r="H583" s="62" t="s">
        <v>394</v>
      </c>
      <c r="I583" s="62"/>
      <c r="J583" s="62"/>
      <c r="L583" s="62" t="s">
        <v>395</v>
      </c>
      <c r="M583" s="62"/>
      <c r="N583" s="71"/>
      <c r="O583" s="62"/>
      <c r="P583" s="62"/>
      <c r="Q583" s="62"/>
      <c r="S583" s="71">
        <v>8618400</v>
      </c>
      <c r="U583" s="71">
        <v>0</v>
      </c>
      <c r="W583" s="55" t="s">
        <v>1015</v>
      </c>
    </row>
    <row r="584" spans="2:23" ht="11.45" customHeight="1">
      <c r="C584" s="61">
        <v>44755</v>
      </c>
      <c r="E584" s="62" t="s">
        <v>173</v>
      </c>
      <c r="F584" s="62"/>
      <c r="H584" s="62" t="s">
        <v>361</v>
      </c>
      <c r="I584" s="62"/>
      <c r="J584" s="62"/>
      <c r="L584" s="62" t="s">
        <v>362</v>
      </c>
      <c r="M584" s="62"/>
      <c r="N584" s="71"/>
      <c r="O584" s="62"/>
      <c r="P584" s="62"/>
      <c r="Q584" s="62"/>
      <c r="S584" s="71">
        <v>9177000</v>
      </c>
      <c r="U584" s="71">
        <v>0</v>
      </c>
      <c r="W584" s="55" t="s">
        <v>268</v>
      </c>
    </row>
    <row r="585" spans="2:23" ht="11.45" customHeight="1">
      <c r="S585" s="77">
        <v>17795400</v>
      </c>
      <c r="U585" s="77">
        <v>17795400</v>
      </c>
    </row>
    <row r="586" spans="2:23" ht="11.45" customHeight="1">
      <c r="B586" s="59" t="s">
        <v>1017</v>
      </c>
      <c r="C586" s="60"/>
      <c r="D586" s="59"/>
      <c r="F586" s="59" t="s">
        <v>256</v>
      </c>
      <c r="G586" s="59"/>
      <c r="H586" s="59"/>
      <c r="J586" s="59" t="s">
        <v>190</v>
      </c>
      <c r="K586" s="59"/>
      <c r="L586" s="59"/>
      <c r="N586" s="73">
        <v>-1025404605.73</v>
      </c>
      <c r="P586" s="59" t="s">
        <v>187</v>
      </c>
    </row>
    <row r="587" spans="2:23" ht="11.45" customHeight="1">
      <c r="C587" s="61">
        <v>44747</v>
      </c>
      <c r="E587" s="62" t="s">
        <v>179</v>
      </c>
      <c r="F587" s="62"/>
      <c r="H587" s="62" t="s">
        <v>697</v>
      </c>
      <c r="I587" s="62"/>
      <c r="J587" s="62"/>
      <c r="L587" s="62" t="s">
        <v>698</v>
      </c>
      <c r="M587" s="62"/>
      <c r="N587" s="71"/>
      <c r="O587" s="62"/>
      <c r="P587" s="62"/>
      <c r="Q587" s="62"/>
      <c r="S587" s="71">
        <v>0</v>
      </c>
      <c r="U587" s="71">
        <v>3960000</v>
      </c>
      <c r="W587" s="55" t="s">
        <v>1018</v>
      </c>
    </row>
    <row r="588" spans="2:23" ht="11.45" customHeight="1">
      <c r="C588" s="61">
        <v>44747</v>
      </c>
      <c r="E588" s="62" t="s">
        <v>179</v>
      </c>
      <c r="F588" s="62"/>
      <c r="H588" s="62" t="s">
        <v>697</v>
      </c>
      <c r="I588" s="62"/>
      <c r="J588" s="62"/>
      <c r="L588" s="62" t="s">
        <v>698</v>
      </c>
      <c r="M588" s="62"/>
      <c r="N588" s="71"/>
      <c r="O588" s="62"/>
      <c r="P588" s="62"/>
      <c r="Q588" s="62"/>
      <c r="S588" s="71">
        <v>0</v>
      </c>
      <c r="U588" s="71">
        <v>36000000</v>
      </c>
      <c r="W588" s="55" t="s">
        <v>1019</v>
      </c>
    </row>
    <row r="589" spans="2:23" ht="11.45" customHeight="1">
      <c r="C589" s="61">
        <v>44747</v>
      </c>
      <c r="E589" s="62" t="s">
        <v>179</v>
      </c>
      <c r="F589" s="62"/>
      <c r="H589" s="62" t="s">
        <v>700</v>
      </c>
      <c r="I589" s="62"/>
      <c r="J589" s="62"/>
      <c r="L589" s="62" t="s">
        <v>701</v>
      </c>
      <c r="M589" s="62"/>
      <c r="N589" s="71"/>
      <c r="O589" s="62"/>
      <c r="P589" s="62"/>
      <c r="Q589" s="62"/>
      <c r="S589" s="71">
        <v>0</v>
      </c>
      <c r="U589" s="71">
        <v>41500000</v>
      </c>
      <c r="W589" s="55" t="s">
        <v>1020</v>
      </c>
    </row>
    <row r="590" spans="2:23" ht="11.45" customHeight="1">
      <c r="C590" s="61">
        <v>44747</v>
      </c>
      <c r="E590" s="62" t="s">
        <v>179</v>
      </c>
      <c r="F590" s="62"/>
      <c r="H590" s="62" t="s">
        <v>700</v>
      </c>
      <c r="I590" s="62"/>
      <c r="J590" s="62"/>
      <c r="L590" s="62" t="s">
        <v>701</v>
      </c>
      <c r="M590" s="62"/>
      <c r="N590" s="71"/>
      <c r="O590" s="62"/>
      <c r="P590" s="62"/>
      <c r="Q590" s="62"/>
      <c r="S590" s="71">
        <v>0</v>
      </c>
      <c r="U590" s="71">
        <v>4565000</v>
      </c>
      <c r="W590" s="55" t="s">
        <v>1021</v>
      </c>
    </row>
    <row r="591" spans="2:23" ht="11.45" customHeight="1">
      <c r="C591" s="61">
        <v>44748</v>
      </c>
      <c r="E591" s="62" t="s">
        <v>179</v>
      </c>
      <c r="F591" s="62"/>
      <c r="H591" s="62" t="s">
        <v>706</v>
      </c>
      <c r="I591" s="62"/>
      <c r="J591" s="62"/>
      <c r="L591" s="62" t="s">
        <v>707</v>
      </c>
      <c r="M591" s="62"/>
      <c r="N591" s="71"/>
      <c r="O591" s="62"/>
      <c r="P591" s="62"/>
      <c r="Q591" s="62"/>
      <c r="S591" s="71">
        <v>0</v>
      </c>
      <c r="U591" s="71">
        <v>63287329</v>
      </c>
      <c r="W591" s="55" t="s">
        <v>1022</v>
      </c>
    </row>
    <row r="592" spans="2:23" ht="11.45" customHeight="1">
      <c r="C592" s="61">
        <v>44748</v>
      </c>
      <c r="E592" s="62" t="s">
        <v>179</v>
      </c>
      <c r="F592" s="62"/>
      <c r="H592" s="62" t="s">
        <v>709</v>
      </c>
      <c r="I592" s="62"/>
      <c r="J592" s="62"/>
      <c r="L592" s="62" t="s">
        <v>710</v>
      </c>
      <c r="M592" s="62"/>
      <c r="N592" s="71"/>
      <c r="O592" s="62"/>
      <c r="P592" s="62"/>
      <c r="Q592" s="62"/>
      <c r="S592" s="71">
        <v>0</v>
      </c>
      <c r="U592" s="71">
        <v>8894473</v>
      </c>
      <c r="W592" s="55" t="s">
        <v>1023</v>
      </c>
    </row>
    <row r="593" spans="1:24" ht="11.45" customHeight="1">
      <c r="C593" s="61">
        <v>44748</v>
      </c>
      <c r="E593" s="62" t="s">
        <v>179</v>
      </c>
      <c r="F593" s="62"/>
      <c r="H593" s="62" t="s">
        <v>713</v>
      </c>
      <c r="I593" s="62"/>
      <c r="J593" s="62"/>
      <c r="L593" s="62" t="s">
        <v>714</v>
      </c>
      <c r="M593" s="62"/>
      <c r="N593" s="71"/>
      <c r="O593" s="62"/>
      <c r="P593" s="62"/>
      <c r="Q593" s="62"/>
      <c r="S593" s="71">
        <v>0</v>
      </c>
      <c r="U593" s="71">
        <v>17725121</v>
      </c>
      <c r="W593" s="55" t="s">
        <v>1024</v>
      </c>
    </row>
    <row r="594" spans="1:24" ht="11.45" customHeight="1">
      <c r="C594" s="61">
        <v>44749</v>
      </c>
      <c r="E594" s="62" t="s">
        <v>179</v>
      </c>
      <c r="F594" s="62"/>
      <c r="H594" s="62" t="s">
        <v>718</v>
      </c>
      <c r="I594" s="62"/>
      <c r="J594" s="62"/>
      <c r="L594" s="62" t="s">
        <v>719</v>
      </c>
      <c r="M594" s="62"/>
      <c r="N594" s="71"/>
      <c r="O594" s="62"/>
      <c r="P594" s="62"/>
      <c r="Q594" s="62"/>
      <c r="S594" s="71">
        <v>0</v>
      </c>
      <c r="U594" s="71">
        <v>53994975</v>
      </c>
      <c r="W594" s="55" t="s">
        <v>1025</v>
      </c>
    </row>
    <row r="595" spans="1:24" ht="11.45" customHeight="1">
      <c r="C595" s="61">
        <v>44749</v>
      </c>
      <c r="E595" s="62" t="s">
        <v>179</v>
      </c>
      <c r="F595" s="62"/>
      <c r="H595" s="62" t="s">
        <v>723</v>
      </c>
      <c r="I595" s="62"/>
      <c r="J595" s="62"/>
      <c r="L595" s="62" t="s">
        <v>724</v>
      </c>
      <c r="M595" s="62"/>
      <c r="N595" s="71"/>
      <c r="O595" s="62"/>
      <c r="P595" s="62"/>
      <c r="Q595" s="62"/>
      <c r="S595" s="71">
        <v>0</v>
      </c>
      <c r="U595" s="71">
        <v>3262232</v>
      </c>
      <c r="W595" s="55" t="s">
        <v>1026</v>
      </c>
    </row>
    <row r="596" spans="1:24" ht="11.45" customHeight="1">
      <c r="C596" s="61">
        <v>44755</v>
      </c>
      <c r="E596" s="62" t="s">
        <v>179</v>
      </c>
      <c r="F596" s="62"/>
      <c r="H596" s="62" t="s">
        <v>726</v>
      </c>
      <c r="I596" s="62"/>
      <c r="J596" s="62"/>
      <c r="L596" s="62" t="s">
        <v>727</v>
      </c>
      <c r="M596" s="62"/>
      <c r="N596" s="71"/>
      <c r="O596" s="62"/>
      <c r="P596" s="62"/>
      <c r="Q596" s="62"/>
      <c r="S596" s="71">
        <v>0</v>
      </c>
      <c r="U596" s="71">
        <v>919886</v>
      </c>
      <c r="W596" s="55" t="s">
        <v>1027</v>
      </c>
    </row>
    <row r="597" spans="1:24" ht="11.45" customHeight="1">
      <c r="C597" s="61">
        <v>44755</v>
      </c>
      <c r="E597" s="62" t="s">
        <v>179</v>
      </c>
      <c r="F597" s="62"/>
      <c r="H597" s="62" t="s">
        <v>726</v>
      </c>
      <c r="I597" s="62"/>
      <c r="J597" s="62"/>
      <c r="L597" s="62" t="s">
        <v>727</v>
      </c>
      <c r="M597" s="62"/>
      <c r="N597" s="71"/>
      <c r="O597" s="62"/>
      <c r="P597" s="62"/>
      <c r="Q597" s="62"/>
      <c r="S597" s="71">
        <v>0</v>
      </c>
      <c r="U597" s="71">
        <v>8362606</v>
      </c>
      <c r="W597" s="55" t="s">
        <v>1028</v>
      </c>
    </row>
    <row r="598" spans="1:24" ht="11.45" customHeight="1">
      <c r="C598" s="61">
        <v>44755</v>
      </c>
      <c r="E598" s="62" t="s">
        <v>172</v>
      </c>
      <c r="F598" s="62"/>
      <c r="H598" s="62">
        <v>3901</v>
      </c>
      <c r="I598" s="62"/>
      <c r="J598" s="62"/>
      <c r="L598" s="62" t="s">
        <v>377</v>
      </c>
      <c r="M598" s="62"/>
      <c r="N598" s="71"/>
      <c r="O598" s="62"/>
      <c r="P598" s="62"/>
      <c r="Q598" s="62"/>
      <c r="S598" s="71">
        <v>5217000</v>
      </c>
      <c r="U598" s="71">
        <v>0</v>
      </c>
      <c r="W598" s="55" t="s">
        <v>1029</v>
      </c>
    </row>
    <row r="599" spans="1:24" ht="11.45" customHeight="1">
      <c r="C599" s="61">
        <v>44755</v>
      </c>
      <c r="E599" s="62" t="s">
        <v>172</v>
      </c>
      <c r="F599" s="62"/>
      <c r="H599" s="62">
        <v>3901</v>
      </c>
      <c r="I599" s="62"/>
      <c r="J599" s="62"/>
      <c r="L599" s="62" t="s">
        <v>377</v>
      </c>
      <c r="M599" s="62"/>
      <c r="N599" s="71"/>
      <c r="O599" s="62"/>
      <c r="P599" s="62"/>
      <c r="Q599" s="62"/>
      <c r="S599" s="71">
        <v>6549000</v>
      </c>
      <c r="U599" s="71">
        <v>0</v>
      </c>
      <c r="W599" s="55" t="s">
        <v>1030</v>
      </c>
    </row>
    <row r="600" spans="1:24" ht="11.45" customHeight="1">
      <c r="C600" s="61">
        <v>44755</v>
      </c>
      <c r="E600" s="62" t="s">
        <v>172</v>
      </c>
      <c r="F600" s="62"/>
      <c r="H600" s="62">
        <v>3901</v>
      </c>
      <c r="I600" s="62"/>
      <c r="J600" s="62"/>
      <c r="L600" s="62" t="s">
        <v>377</v>
      </c>
      <c r="M600" s="62"/>
      <c r="N600" s="71"/>
      <c r="O600" s="62"/>
      <c r="P600" s="62"/>
      <c r="Q600" s="62"/>
      <c r="S600" s="71">
        <v>5316900</v>
      </c>
      <c r="U600" s="71">
        <v>0</v>
      </c>
      <c r="W600" s="55" t="s">
        <v>1031</v>
      </c>
    </row>
    <row r="601" spans="1:24" ht="11.45" customHeight="1">
      <c r="C601" s="61">
        <v>44755</v>
      </c>
      <c r="E601" s="62" t="s">
        <v>172</v>
      </c>
      <c r="F601" s="62"/>
      <c r="H601" s="62">
        <v>3901</v>
      </c>
      <c r="I601" s="62"/>
      <c r="J601" s="62"/>
      <c r="L601" s="62" t="s">
        <v>377</v>
      </c>
      <c r="M601" s="62"/>
      <c r="N601" s="71"/>
      <c r="O601" s="62"/>
      <c r="P601" s="62"/>
      <c r="Q601" s="62"/>
      <c r="S601" s="71">
        <v>307800</v>
      </c>
      <c r="U601" s="71">
        <v>0</v>
      </c>
      <c r="W601" s="55" t="s">
        <v>1032</v>
      </c>
    </row>
    <row r="602" spans="1:24" ht="11.45" customHeight="1">
      <c r="C602" s="61">
        <v>44755</v>
      </c>
      <c r="E602" s="62" t="s">
        <v>179</v>
      </c>
      <c r="F602" s="62"/>
      <c r="H602" s="62" t="s">
        <v>860</v>
      </c>
      <c r="I602" s="62"/>
      <c r="J602" s="62"/>
      <c r="L602" s="62" t="s">
        <v>861</v>
      </c>
      <c r="M602" s="62"/>
      <c r="N602" s="71"/>
      <c r="O602" s="62"/>
      <c r="P602" s="62"/>
      <c r="Q602" s="62"/>
      <c r="S602" s="71">
        <v>0</v>
      </c>
      <c r="U602" s="71">
        <v>649000</v>
      </c>
      <c r="W602" s="55" t="s">
        <v>1033</v>
      </c>
    </row>
    <row r="603" spans="1:24" ht="11.45" customHeight="1">
      <c r="C603" s="61">
        <v>44755</v>
      </c>
      <c r="E603" s="62" t="s">
        <v>179</v>
      </c>
      <c r="F603" s="62"/>
      <c r="H603" s="62" t="s">
        <v>860</v>
      </c>
      <c r="I603" s="62"/>
      <c r="J603" s="62"/>
      <c r="L603" s="62" t="s">
        <v>861</v>
      </c>
      <c r="M603" s="62"/>
      <c r="N603" s="71"/>
      <c r="O603" s="62"/>
      <c r="P603" s="62"/>
      <c r="Q603" s="62"/>
      <c r="S603" s="71">
        <v>0</v>
      </c>
      <c r="U603" s="71">
        <v>5900000</v>
      </c>
      <c r="W603" s="55" t="s">
        <v>1034</v>
      </c>
    </row>
    <row r="604" spans="1:24" ht="11.45" customHeight="1">
      <c r="C604" s="61">
        <v>44755</v>
      </c>
      <c r="E604" s="62" t="s">
        <v>179</v>
      </c>
      <c r="F604" s="62"/>
      <c r="H604" s="62" t="s">
        <v>863</v>
      </c>
      <c r="I604" s="62"/>
      <c r="J604" s="62"/>
      <c r="L604" s="62" t="s">
        <v>864</v>
      </c>
      <c r="M604" s="62"/>
      <c r="N604" s="71"/>
      <c r="O604" s="62"/>
      <c r="P604" s="62"/>
      <c r="Q604" s="62"/>
      <c r="S604" s="71">
        <v>0</v>
      </c>
      <c r="U604" s="71">
        <v>517000</v>
      </c>
      <c r="W604" s="55" t="s">
        <v>1035</v>
      </c>
    </row>
    <row r="605" spans="1:24" ht="11.45" customHeight="1">
      <c r="C605" s="61">
        <v>44755</v>
      </c>
      <c r="E605" s="62" t="s">
        <v>179</v>
      </c>
      <c r="F605" s="62"/>
      <c r="H605" s="62" t="s">
        <v>863</v>
      </c>
      <c r="I605" s="62"/>
      <c r="J605" s="62"/>
      <c r="L605" s="62" t="s">
        <v>864</v>
      </c>
      <c r="M605" s="62"/>
      <c r="N605" s="71"/>
      <c r="O605" s="62"/>
      <c r="P605" s="62"/>
      <c r="Q605" s="62"/>
      <c r="S605" s="71">
        <v>0</v>
      </c>
      <c r="U605" s="71">
        <v>4700000</v>
      </c>
      <c r="W605" s="55" t="s">
        <v>1036</v>
      </c>
    </row>
    <row r="606" spans="1:24" ht="11.45" customHeight="1">
      <c r="C606" s="61">
        <v>44755</v>
      </c>
      <c r="E606" s="62" t="s">
        <v>179</v>
      </c>
      <c r="F606" s="62"/>
      <c r="H606" s="62" t="s">
        <v>866</v>
      </c>
      <c r="I606" s="62"/>
      <c r="J606" s="62"/>
      <c r="L606" s="62" t="s">
        <v>867</v>
      </c>
      <c r="M606" s="62"/>
      <c r="N606" s="71"/>
      <c r="O606" s="62"/>
      <c r="P606" s="62"/>
      <c r="Q606" s="62"/>
      <c r="S606" s="71">
        <v>0</v>
      </c>
      <c r="U606" s="71">
        <v>4790000</v>
      </c>
      <c r="W606" s="55" t="s">
        <v>1037</v>
      </c>
    </row>
    <row r="607" spans="1:24" ht="15.95" customHeight="1">
      <c r="C607" s="61">
        <v>44755</v>
      </c>
      <c r="E607" s="62" t="s">
        <v>179</v>
      </c>
      <c r="F607" s="62"/>
      <c r="H607" s="62" t="s">
        <v>866</v>
      </c>
      <c r="I607" s="62"/>
      <c r="J607" s="62"/>
      <c r="L607" s="62" t="s">
        <v>867</v>
      </c>
      <c r="M607" s="62"/>
      <c r="N607" s="71"/>
      <c r="O607" s="62"/>
      <c r="P607" s="62"/>
      <c r="Q607" s="62"/>
      <c r="S607" s="71">
        <v>0</v>
      </c>
      <c r="U607" s="71">
        <v>526900</v>
      </c>
      <c r="W607" s="55" t="s">
        <v>1038</v>
      </c>
    </row>
    <row r="608" spans="1:24" ht="11.45" customHeight="1">
      <c r="A608" s="78" t="s">
        <v>200</v>
      </c>
      <c r="B608" s="78"/>
      <c r="C608" s="79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4"/>
      <c r="O608" s="78"/>
      <c r="P608" s="78"/>
      <c r="Q608" s="78"/>
      <c r="R608" s="78"/>
      <c r="S608" s="74"/>
      <c r="T608" s="78"/>
      <c r="U608" s="74"/>
      <c r="V608" s="78"/>
      <c r="W608" s="78"/>
      <c r="X608" s="78"/>
    </row>
    <row r="609" spans="1:24" ht="11.45" customHeight="1">
      <c r="A609" s="80" t="s">
        <v>237</v>
      </c>
      <c r="B609" s="80"/>
      <c r="C609" s="81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74"/>
      <c r="O609" s="80"/>
      <c r="P609" s="80"/>
      <c r="Q609" s="80"/>
      <c r="R609" s="80"/>
      <c r="S609" s="74"/>
      <c r="T609" s="80"/>
      <c r="U609" s="74"/>
      <c r="V609" s="80"/>
      <c r="W609" s="80"/>
      <c r="X609" s="80"/>
    </row>
    <row r="610" spans="1:24" ht="11.45" customHeight="1">
      <c r="A610" s="82" t="s">
        <v>1039</v>
      </c>
      <c r="B610" s="82"/>
      <c r="C610" s="83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74"/>
      <c r="O610" s="82"/>
      <c r="P610" s="82"/>
      <c r="Q610" s="82"/>
      <c r="R610" s="82"/>
      <c r="S610" s="74"/>
      <c r="T610" s="82"/>
      <c r="U610" s="74"/>
      <c r="V610" s="82"/>
      <c r="W610" s="82"/>
      <c r="X610" s="82"/>
    </row>
    <row r="611" spans="1:24" ht="7.7" customHeight="1"/>
    <row r="612" spans="1:24" ht="14.45" customHeight="1">
      <c r="A612" s="49" t="s">
        <v>205</v>
      </c>
      <c r="B612" s="49"/>
      <c r="C612" s="50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68"/>
      <c r="O612" s="49"/>
      <c r="P612" s="49"/>
      <c r="Q612" s="49"/>
      <c r="R612" s="49"/>
      <c r="S612" s="68"/>
      <c r="T612" s="49"/>
      <c r="U612" s="68"/>
      <c r="V612" s="49"/>
      <c r="W612" s="49"/>
      <c r="X612" s="49"/>
    </row>
    <row r="613" spans="1:24" ht="22.7" customHeight="1">
      <c r="A613" s="51" t="s">
        <v>162</v>
      </c>
      <c r="B613" s="51"/>
      <c r="C613" s="52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69"/>
      <c r="O613" s="51"/>
      <c r="P613" s="51"/>
      <c r="Q613" s="51"/>
      <c r="R613" s="51"/>
      <c r="S613" s="69"/>
      <c r="T613" s="51"/>
      <c r="U613" s="69"/>
      <c r="V613" s="51"/>
      <c r="W613" s="51"/>
      <c r="X613" s="51"/>
    </row>
    <row r="614" spans="1:24" ht="13.7" customHeight="1">
      <c r="A614" s="53" t="s">
        <v>264</v>
      </c>
      <c r="B614" s="53"/>
      <c r="C614" s="54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70"/>
      <c r="O614" s="53"/>
      <c r="P614" s="53"/>
      <c r="Q614" s="53"/>
      <c r="R614" s="53"/>
      <c r="S614" s="70"/>
      <c r="T614" s="53"/>
      <c r="U614" s="70"/>
      <c r="V614" s="53"/>
      <c r="W614" s="53"/>
      <c r="X614" s="53"/>
    </row>
    <row r="615" spans="1:24" ht="11.45" customHeight="1">
      <c r="A615" s="55"/>
      <c r="B615" s="55"/>
      <c r="C615" s="56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71"/>
      <c r="O615" s="55"/>
      <c r="P615" s="55"/>
      <c r="Q615" s="55"/>
      <c r="R615" s="55"/>
      <c r="S615" s="71"/>
      <c r="T615" s="55"/>
      <c r="U615" s="71"/>
      <c r="V615" s="55"/>
      <c r="W615" s="55"/>
      <c r="X615" s="55"/>
    </row>
    <row r="616" spans="1:24" ht="11.45" customHeight="1">
      <c r="C616" s="57" t="s">
        <v>163</v>
      </c>
      <c r="E616" s="58" t="s">
        <v>164</v>
      </c>
      <c r="F616" s="58"/>
      <c r="H616" s="58" t="s">
        <v>165</v>
      </c>
      <c r="I616" s="58"/>
      <c r="J616" s="58"/>
      <c r="L616" s="58" t="s">
        <v>166</v>
      </c>
      <c r="M616" s="58"/>
      <c r="N616" s="75"/>
      <c r="O616" s="58"/>
      <c r="P616" s="58"/>
      <c r="Q616" s="58"/>
      <c r="S616" s="75" t="s">
        <v>167</v>
      </c>
      <c r="U616" s="75" t="s">
        <v>168</v>
      </c>
      <c r="W616" s="58" t="s">
        <v>169</v>
      </c>
    </row>
    <row r="617" spans="1:24" ht="11.45" customHeight="1">
      <c r="C617" s="61">
        <v>44755</v>
      </c>
      <c r="E617" s="62" t="s">
        <v>172</v>
      </c>
      <c r="F617" s="62"/>
      <c r="H617" s="62">
        <v>3899</v>
      </c>
      <c r="I617" s="62"/>
      <c r="J617" s="62"/>
      <c r="L617" s="62" t="s">
        <v>347</v>
      </c>
      <c r="M617" s="62"/>
      <c r="N617" s="71"/>
      <c r="O617" s="62"/>
      <c r="P617" s="62"/>
      <c r="Q617" s="62"/>
      <c r="S617" s="71">
        <v>561382500</v>
      </c>
      <c r="U617" s="71">
        <v>0</v>
      </c>
      <c r="W617" s="55" t="s">
        <v>1040</v>
      </c>
    </row>
    <row r="618" spans="1:24" ht="11.45" customHeight="1">
      <c r="C618" s="61">
        <v>44755</v>
      </c>
      <c r="E618" s="62" t="s">
        <v>172</v>
      </c>
      <c r="F618" s="62"/>
      <c r="H618" s="62">
        <v>3899</v>
      </c>
      <c r="I618" s="62"/>
      <c r="J618" s="62"/>
      <c r="L618" s="62" t="s">
        <v>347</v>
      </c>
      <c r="M618" s="62"/>
      <c r="N618" s="71"/>
      <c r="O618" s="62"/>
      <c r="P618" s="62"/>
      <c r="Q618" s="62"/>
      <c r="S618" s="71">
        <v>310800000</v>
      </c>
      <c r="U618" s="71">
        <v>0</v>
      </c>
      <c r="W618" s="55" t="s">
        <v>1041</v>
      </c>
    </row>
    <row r="619" spans="1:24" ht="11.45" customHeight="1">
      <c r="C619" s="61">
        <v>44755</v>
      </c>
      <c r="E619" s="62" t="s">
        <v>172</v>
      </c>
      <c r="F619" s="62"/>
      <c r="H619" s="62">
        <v>3899</v>
      </c>
      <c r="I619" s="62"/>
      <c r="J619" s="62"/>
      <c r="L619" s="62" t="s">
        <v>347</v>
      </c>
      <c r="M619" s="62"/>
      <c r="N619" s="71"/>
      <c r="O619" s="62"/>
      <c r="P619" s="62"/>
      <c r="Q619" s="62"/>
      <c r="S619" s="71">
        <v>8880000</v>
      </c>
      <c r="U619" s="71">
        <v>0</v>
      </c>
      <c r="W619" s="55" t="s">
        <v>1042</v>
      </c>
    </row>
    <row r="620" spans="1:24" ht="11.45" customHeight="1">
      <c r="C620" s="61">
        <v>44755</v>
      </c>
      <c r="E620" s="62" t="s">
        <v>179</v>
      </c>
      <c r="F620" s="62"/>
      <c r="H620" s="62" t="s">
        <v>766</v>
      </c>
      <c r="I620" s="62"/>
      <c r="J620" s="62"/>
      <c r="L620" s="62" t="s">
        <v>767</v>
      </c>
      <c r="M620" s="62"/>
      <c r="N620" s="71"/>
      <c r="O620" s="62"/>
      <c r="P620" s="62"/>
      <c r="Q620" s="62"/>
      <c r="S620" s="71">
        <v>0</v>
      </c>
      <c r="U620" s="71">
        <v>22500000</v>
      </c>
      <c r="W620" s="55" t="s">
        <v>1043</v>
      </c>
    </row>
    <row r="621" spans="1:24" ht="11.45" customHeight="1">
      <c r="C621" s="61">
        <v>44755</v>
      </c>
      <c r="E621" s="62" t="s">
        <v>179</v>
      </c>
      <c r="F621" s="62"/>
      <c r="H621" s="62" t="s">
        <v>766</v>
      </c>
      <c r="I621" s="62"/>
      <c r="J621" s="62"/>
      <c r="L621" s="62" t="s">
        <v>767</v>
      </c>
      <c r="M621" s="62"/>
      <c r="N621" s="71"/>
      <c r="O621" s="62"/>
      <c r="P621" s="62"/>
      <c r="Q621" s="62"/>
      <c r="S621" s="71">
        <v>0</v>
      </c>
      <c r="U621" s="71">
        <v>2475000</v>
      </c>
      <c r="W621" s="55" t="s">
        <v>1044</v>
      </c>
    </row>
    <row r="622" spans="1:24" ht="11.45" customHeight="1">
      <c r="C622" s="61">
        <v>44755</v>
      </c>
      <c r="E622" s="62" t="s">
        <v>179</v>
      </c>
      <c r="F622" s="62"/>
      <c r="H622" s="62" t="s">
        <v>672</v>
      </c>
      <c r="I622" s="62"/>
      <c r="J622" s="62"/>
      <c r="L622" s="62" t="s">
        <v>673</v>
      </c>
      <c r="M622" s="62"/>
      <c r="N622" s="71"/>
      <c r="O622" s="62"/>
      <c r="P622" s="62"/>
      <c r="Q622" s="62"/>
      <c r="S622" s="71">
        <v>0</v>
      </c>
      <c r="U622" s="71">
        <v>55632500</v>
      </c>
      <c r="W622" s="55" t="s">
        <v>1045</v>
      </c>
    </row>
    <row r="623" spans="1:24" ht="11.45" customHeight="1">
      <c r="C623" s="61">
        <v>44755</v>
      </c>
      <c r="E623" s="62" t="s">
        <v>179</v>
      </c>
      <c r="F623" s="62"/>
      <c r="H623" s="62" t="s">
        <v>672</v>
      </c>
      <c r="I623" s="62"/>
      <c r="J623" s="62"/>
      <c r="L623" s="62" t="s">
        <v>673</v>
      </c>
      <c r="M623" s="62"/>
      <c r="N623" s="71"/>
      <c r="O623" s="62"/>
      <c r="P623" s="62"/>
      <c r="Q623" s="62"/>
      <c r="S623" s="71">
        <v>0</v>
      </c>
      <c r="U623" s="71">
        <v>505750000</v>
      </c>
      <c r="W623" s="55" t="s">
        <v>1046</v>
      </c>
    </row>
    <row r="624" spans="1:24" ht="11.45" customHeight="1">
      <c r="C624" s="61">
        <v>44755</v>
      </c>
      <c r="E624" s="62" t="s">
        <v>172</v>
      </c>
      <c r="F624" s="62"/>
      <c r="H624" s="62">
        <v>3900</v>
      </c>
      <c r="I624" s="62"/>
      <c r="J624" s="62"/>
      <c r="L624" s="62" t="s">
        <v>385</v>
      </c>
      <c r="M624" s="62"/>
      <c r="N624" s="71"/>
      <c r="O624" s="62"/>
      <c r="P624" s="62"/>
      <c r="Q624" s="62"/>
      <c r="S624" s="71">
        <v>764549130</v>
      </c>
      <c r="U624" s="71">
        <v>0</v>
      </c>
      <c r="W624" s="55" t="s">
        <v>1047</v>
      </c>
    </row>
    <row r="625" spans="3:23" ht="11.45" customHeight="1">
      <c r="C625" s="61">
        <v>44755</v>
      </c>
      <c r="E625" s="62" t="s">
        <v>179</v>
      </c>
      <c r="F625" s="62"/>
      <c r="H625" s="62" t="s">
        <v>678</v>
      </c>
      <c r="I625" s="62"/>
      <c r="J625" s="62"/>
      <c r="L625" s="62" t="s">
        <v>679</v>
      </c>
      <c r="M625" s="62"/>
      <c r="N625" s="71"/>
      <c r="O625" s="62"/>
      <c r="P625" s="62"/>
      <c r="Q625" s="62"/>
      <c r="S625" s="71">
        <v>0</v>
      </c>
      <c r="U625" s="71">
        <v>75766130</v>
      </c>
      <c r="W625" s="55" t="s">
        <v>1048</v>
      </c>
    </row>
    <row r="626" spans="3:23" ht="11.45" customHeight="1">
      <c r="C626" s="61">
        <v>44755</v>
      </c>
      <c r="E626" s="62" t="s">
        <v>179</v>
      </c>
      <c r="F626" s="62"/>
      <c r="H626" s="62" t="s">
        <v>678</v>
      </c>
      <c r="I626" s="62"/>
      <c r="J626" s="62"/>
      <c r="L626" s="62" t="s">
        <v>679</v>
      </c>
      <c r="M626" s="62"/>
      <c r="N626" s="71"/>
      <c r="O626" s="62"/>
      <c r="P626" s="62"/>
      <c r="Q626" s="62"/>
      <c r="S626" s="71">
        <v>0</v>
      </c>
      <c r="U626" s="71">
        <v>688783000</v>
      </c>
      <c r="W626" s="55" t="s">
        <v>1046</v>
      </c>
    </row>
    <row r="627" spans="3:23" ht="11.45" customHeight="1">
      <c r="C627" s="61">
        <v>44755</v>
      </c>
      <c r="E627" s="62" t="s">
        <v>172</v>
      </c>
      <c r="F627" s="62"/>
      <c r="H627" s="62">
        <v>3892</v>
      </c>
      <c r="I627" s="62"/>
      <c r="J627" s="62"/>
      <c r="L627" s="62" t="s">
        <v>373</v>
      </c>
      <c r="M627" s="62"/>
      <c r="N627" s="71"/>
      <c r="O627" s="62"/>
      <c r="P627" s="62"/>
      <c r="Q627" s="62"/>
      <c r="S627" s="71">
        <v>12713940</v>
      </c>
      <c r="U627" s="71">
        <v>0</v>
      </c>
      <c r="W627" s="55" t="s">
        <v>1049</v>
      </c>
    </row>
    <row r="628" spans="3:23" ht="11.45" customHeight="1">
      <c r="C628" s="61">
        <v>44755</v>
      </c>
      <c r="E628" s="62" t="s">
        <v>179</v>
      </c>
      <c r="F628" s="62"/>
      <c r="H628" s="62" t="s">
        <v>729</v>
      </c>
      <c r="I628" s="62"/>
      <c r="J628" s="62"/>
      <c r="L628" s="62" t="s">
        <v>730</v>
      </c>
      <c r="M628" s="62"/>
      <c r="N628" s="71"/>
      <c r="O628" s="62"/>
      <c r="P628" s="62"/>
      <c r="Q628" s="62"/>
      <c r="S628" s="71">
        <v>0</v>
      </c>
      <c r="U628" s="71">
        <v>275000</v>
      </c>
      <c r="W628" s="55" t="s">
        <v>1050</v>
      </c>
    </row>
    <row r="629" spans="3:23" ht="11.45" customHeight="1">
      <c r="C629" s="61">
        <v>44755</v>
      </c>
      <c r="E629" s="62" t="s">
        <v>179</v>
      </c>
      <c r="F629" s="62"/>
      <c r="H629" s="62" t="s">
        <v>729</v>
      </c>
      <c r="I629" s="62"/>
      <c r="J629" s="62"/>
      <c r="L629" s="62" t="s">
        <v>730</v>
      </c>
      <c r="M629" s="62"/>
      <c r="N629" s="71"/>
      <c r="O629" s="62"/>
      <c r="P629" s="62"/>
      <c r="Q629" s="62"/>
      <c r="S629" s="71">
        <v>0</v>
      </c>
      <c r="U629" s="71">
        <v>2500000</v>
      </c>
      <c r="W629" s="55" t="s">
        <v>1051</v>
      </c>
    </row>
    <row r="630" spans="3:23" ht="11.45" customHeight="1">
      <c r="C630" s="61">
        <v>44755</v>
      </c>
      <c r="E630" s="62" t="s">
        <v>179</v>
      </c>
      <c r="F630" s="62"/>
      <c r="H630" s="62" t="s">
        <v>732</v>
      </c>
      <c r="I630" s="62"/>
      <c r="J630" s="62"/>
      <c r="L630" s="62" t="s">
        <v>733</v>
      </c>
      <c r="M630" s="62"/>
      <c r="N630" s="71"/>
      <c r="O630" s="62"/>
      <c r="P630" s="62"/>
      <c r="Q630" s="62"/>
      <c r="S630" s="71">
        <v>0</v>
      </c>
      <c r="U630" s="71">
        <v>451000</v>
      </c>
      <c r="W630" s="55" t="s">
        <v>1052</v>
      </c>
    </row>
    <row r="631" spans="3:23" ht="11.45" customHeight="1">
      <c r="C631" s="61">
        <v>44755</v>
      </c>
      <c r="E631" s="62" t="s">
        <v>179</v>
      </c>
      <c r="F631" s="62"/>
      <c r="H631" s="62" t="s">
        <v>732</v>
      </c>
      <c r="I631" s="62"/>
      <c r="J631" s="62"/>
      <c r="L631" s="62" t="s">
        <v>733</v>
      </c>
      <c r="M631" s="62"/>
      <c r="N631" s="71"/>
      <c r="O631" s="62"/>
      <c r="P631" s="62"/>
      <c r="Q631" s="62"/>
      <c r="S631" s="71">
        <v>0</v>
      </c>
      <c r="U631" s="71">
        <v>4100000</v>
      </c>
      <c r="W631" s="55" t="s">
        <v>1053</v>
      </c>
    </row>
    <row r="632" spans="3:23" ht="11.45" customHeight="1">
      <c r="C632" s="61">
        <v>44755</v>
      </c>
      <c r="E632" s="62" t="s">
        <v>179</v>
      </c>
      <c r="F632" s="62"/>
      <c r="H632" s="62" t="s">
        <v>735</v>
      </c>
      <c r="I632" s="62"/>
      <c r="J632" s="62"/>
      <c r="L632" s="62" t="s">
        <v>736</v>
      </c>
      <c r="M632" s="62"/>
      <c r="N632" s="71"/>
      <c r="O632" s="62"/>
      <c r="P632" s="62"/>
      <c r="Q632" s="62"/>
      <c r="S632" s="71">
        <v>0</v>
      </c>
      <c r="U632" s="71">
        <v>46300000</v>
      </c>
      <c r="W632" s="55" t="s">
        <v>1054</v>
      </c>
    </row>
    <row r="633" spans="3:23" ht="11.45" customHeight="1">
      <c r="C633" s="61">
        <v>44755</v>
      </c>
      <c r="E633" s="62" t="s">
        <v>179</v>
      </c>
      <c r="F633" s="62"/>
      <c r="H633" s="62" t="s">
        <v>735</v>
      </c>
      <c r="I633" s="62"/>
      <c r="J633" s="62"/>
      <c r="L633" s="62" t="s">
        <v>736</v>
      </c>
      <c r="M633" s="62"/>
      <c r="N633" s="71"/>
      <c r="O633" s="62"/>
      <c r="P633" s="62"/>
      <c r="Q633" s="62"/>
      <c r="S633" s="71">
        <v>0</v>
      </c>
      <c r="U633" s="71">
        <v>5093000</v>
      </c>
      <c r="W633" s="55" t="s">
        <v>1055</v>
      </c>
    </row>
    <row r="634" spans="3:23" ht="11.45" customHeight="1">
      <c r="C634" s="61">
        <v>44755</v>
      </c>
      <c r="E634" s="62" t="s">
        <v>172</v>
      </c>
      <c r="F634" s="62"/>
      <c r="H634" s="62">
        <v>3889</v>
      </c>
      <c r="I634" s="62"/>
      <c r="J634" s="62"/>
      <c r="L634" s="62" t="s">
        <v>379</v>
      </c>
      <c r="M634" s="62"/>
      <c r="N634" s="71"/>
      <c r="O634" s="62"/>
      <c r="P634" s="62"/>
      <c r="Q634" s="62"/>
      <c r="S634" s="71">
        <v>39960000</v>
      </c>
      <c r="U634" s="71">
        <v>0</v>
      </c>
      <c r="W634" s="55" t="s">
        <v>1056</v>
      </c>
    </row>
    <row r="635" spans="3:23" ht="11.45" customHeight="1">
      <c r="C635" s="61">
        <v>44755</v>
      </c>
      <c r="E635" s="62" t="s">
        <v>172</v>
      </c>
      <c r="F635" s="62"/>
      <c r="H635" s="62">
        <v>3889</v>
      </c>
      <c r="I635" s="62"/>
      <c r="J635" s="62"/>
      <c r="L635" s="62" t="s">
        <v>379</v>
      </c>
      <c r="M635" s="62"/>
      <c r="N635" s="71"/>
      <c r="O635" s="62"/>
      <c r="P635" s="62"/>
      <c r="Q635" s="62"/>
      <c r="S635" s="71">
        <v>14208000</v>
      </c>
      <c r="U635" s="71">
        <v>0</v>
      </c>
      <c r="W635" s="55" t="s">
        <v>1057</v>
      </c>
    </row>
    <row r="636" spans="3:23" ht="11.45" customHeight="1">
      <c r="C636" s="61">
        <v>44755</v>
      </c>
      <c r="E636" s="62" t="s">
        <v>172</v>
      </c>
      <c r="F636" s="62"/>
      <c r="H636" s="62">
        <v>3889</v>
      </c>
      <c r="I636" s="62"/>
      <c r="J636" s="62"/>
      <c r="L636" s="62" t="s">
        <v>379</v>
      </c>
      <c r="M636" s="62"/>
      <c r="N636" s="71"/>
      <c r="O636" s="62"/>
      <c r="P636" s="62"/>
      <c r="Q636" s="62"/>
      <c r="S636" s="71">
        <v>14208000</v>
      </c>
      <c r="U636" s="71">
        <v>0</v>
      </c>
      <c r="W636" s="55" t="s">
        <v>1058</v>
      </c>
    </row>
    <row r="637" spans="3:23" ht="11.45" customHeight="1">
      <c r="C637" s="61">
        <v>44755</v>
      </c>
      <c r="E637" s="62" t="s">
        <v>172</v>
      </c>
      <c r="F637" s="62"/>
      <c r="H637" s="62">
        <v>3889</v>
      </c>
      <c r="I637" s="62"/>
      <c r="J637" s="62"/>
      <c r="L637" s="62" t="s">
        <v>379</v>
      </c>
      <c r="M637" s="62"/>
      <c r="N637" s="71"/>
      <c r="O637" s="62"/>
      <c r="P637" s="62"/>
      <c r="Q637" s="62"/>
      <c r="S637" s="71">
        <v>46065000</v>
      </c>
      <c r="U637" s="71">
        <v>0</v>
      </c>
      <c r="W637" s="55" t="s">
        <v>1059</v>
      </c>
    </row>
    <row r="638" spans="3:23" ht="11.45" customHeight="1">
      <c r="C638" s="61">
        <v>44755</v>
      </c>
      <c r="E638" s="62" t="s">
        <v>179</v>
      </c>
      <c r="F638" s="62"/>
      <c r="H638" s="62" t="s">
        <v>741</v>
      </c>
      <c r="I638" s="62"/>
      <c r="J638" s="62"/>
      <c r="L638" s="62" t="s">
        <v>742</v>
      </c>
      <c r="M638" s="62"/>
      <c r="N638" s="71"/>
      <c r="O638" s="62"/>
      <c r="P638" s="62"/>
      <c r="Q638" s="62"/>
      <c r="S638" s="71">
        <v>0</v>
      </c>
      <c r="U638" s="71">
        <v>1408000</v>
      </c>
      <c r="W638" s="55" t="s">
        <v>1060</v>
      </c>
    </row>
    <row r="639" spans="3:23" ht="11.45" customHeight="1">
      <c r="C639" s="61">
        <v>44755</v>
      </c>
      <c r="E639" s="62" t="s">
        <v>179</v>
      </c>
      <c r="F639" s="62"/>
      <c r="H639" s="62" t="s">
        <v>741</v>
      </c>
      <c r="I639" s="62"/>
      <c r="J639" s="62"/>
      <c r="L639" s="62" t="s">
        <v>742</v>
      </c>
      <c r="M639" s="62"/>
      <c r="N639" s="71"/>
      <c r="O639" s="62"/>
      <c r="P639" s="62"/>
      <c r="Q639" s="62"/>
      <c r="S639" s="71">
        <v>0</v>
      </c>
      <c r="U639" s="71">
        <v>12800000</v>
      </c>
      <c r="W639" s="55" t="s">
        <v>1061</v>
      </c>
    </row>
    <row r="640" spans="3:23" ht="11.45" customHeight="1">
      <c r="C640" s="61">
        <v>44755</v>
      </c>
      <c r="E640" s="62" t="s">
        <v>172</v>
      </c>
      <c r="F640" s="62"/>
      <c r="H640" s="62">
        <v>3894</v>
      </c>
      <c r="I640" s="62"/>
      <c r="J640" s="62"/>
      <c r="L640" s="62" t="s">
        <v>381</v>
      </c>
      <c r="M640" s="62"/>
      <c r="N640" s="71"/>
      <c r="O640" s="62"/>
      <c r="P640" s="62"/>
      <c r="Q640" s="62"/>
      <c r="S640" s="71">
        <v>151317100</v>
      </c>
      <c r="U640" s="71">
        <v>0</v>
      </c>
      <c r="W640" s="55" t="s">
        <v>1062</v>
      </c>
    </row>
    <row r="641" spans="1:24" ht="11.45" customHeight="1">
      <c r="C641" s="61">
        <v>44755</v>
      </c>
      <c r="E641" s="62" t="s">
        <v>172</v>
      </c>
      <c r="F641" s="62"/>
      <c r="H641" s="62">
        <v>3897</v>
      </c>
      <c r="I641" s="62"/>
      <c r="J641" s="62"/>
      <c r="L641" s="62" t="s">
        <v>383</v>
      </c>
      <c r="M641" s="62"/>
      <c r="N641" s="71"/>
      <c r="O641" s="62"/>
      <c r="P641" s="62"/>
      <c r="Q641" s="62"/>
      <c r="S641" s="71">
        <v>29736900</v>
      </c>
      <c r="U641" s="71">
        <v>0</v>
      </c>
      <c r="W641" s="55" t="s">
        <v>1063</v>
      </c>
    </row>
    <row r="642" spans="1:24" ht="11.45" customHeight="1">
      <c r="C642" s="61">
        <v>44755</v>
      </c>
      <c r="E642" s="62" t="s">
        <v>172</v>
      </c>
      <c r="F642" s="62"/>
      <c r="H642" s="62">
        <v>3897</v>
      </c>
      <c r="I642" s="62"/>
      <c r="J642" s="62"/>
      <c r="L642" s="62" t="s">
        <v>383</v>
      </c>
      <c r="M642" s="62"/>
      <c r="N642" s="71"/>
      <c r="O642" s="62"/>
      <c r="P642" s="62"/>
      <c r="Q642" s="62"/>
      <c r="S642" s="71">
        <v>110100000</v>
      </c>
      <c r="U642" s="71">
        <v>0</v>
      </c>
      <c r="W642" s="55" t="s">
        <v>1064</v>
      </c>
    </row>
    <row r="643" spans="1:24" ht="11.45" customHeight="1">
      <c r="C643" s="61">
        <v>44755</v>
      </c>
      <c r="E643" s="62" t="s">
        <v>172</v>
      </c>
      <c r="F643" s="62"/>
      <c r="H643" s="62">
        <v>3897</v>
      </c>
      <c r="I643" s="62"/>
      <c r="J643" s="62"/>
      <c r="L643" s="62" t="s">
        <v>383</v>
      </c>
      <c r="M643" s="62"/>
      <c r="N643" s="71"/>
      <c r="O643" s="62"/>
      <c r="P643" s="62"/>
      <c r="Q643" s="62"/>
      <c r="S643" s="71">
        <v>2886000</v>
      </c>
      <c r="U643" s="71">
        <v>0</v>
      </c>
      <c r="W643" s="55" t="s">
        <v>1065</v>
      </c>
    </row>
    <row r="644" spans="1:24" ht="11.45" customHeight="1">
      <c r="C644" s="61">
        <v>44755</v>
      </c>
      <c r="E644" s="62" t="s">
        <v>172</v>
      </c>
      <c r="F644" s="62"/>
      <c r="H644" s="62">
        <v>3897</v>
      </c>
      <c r="I644" s="62"/>
      <c r="J644" s="62"/>
      <c r="L644" s="62" t="s">
        <v>383</v>
      </c>
      <c r="M644" s="62"/>
      <c r="N644" s="71"/>
      <c r="O644" s="62"/>
      <c r="P644" s="62"/>
      <c r="Q644" s="62"/>
      <c r="S644" s="71">
        <v>11544000</v>
      </c>
      <c r="U644" s="71">
        <v>0</v>
      </c>
      <c r="W644" s="55" t="s">
        <v>1066</v>
      </c>
    </row>
    <row r="645" spans="1:24" ht="11.45" customHeight="1">
      <c r="C645" s="61">
        <v>44755</v>
      </c>
      <c r="E645" s="62" t="s">
        <v>172</v>
      </c>
      <c r="F645" s="62"/>
      <c r="H645" s="62">
        <v>3897</v>
      </c>
      <c r="I645" s="62"/>
      <c r="J645" s="62"/>
      <c r="L645" s="62" t="s">
        <v>383</v>
      </c>
      <c r="M645" s="62"/>
      <c r="N645" s="71"/>
      <c r="O645" s="62"/>
      <c r="P645" s="62"/>
      <c r="Q645" s="62"/>
      <c r="S645" s="71">
        <v>3433100</v>
      </c>
      <c r="U645" s="71">
        <v>0</v>
      </c>
      <c r="W645" s="55" t="s">
        <v>1067</v>
      </c>
    </row>
    <row r="646" spans="1:24" ht="11.45" customHeight="1">
      <c r="C646" s="61">
        <v>44755</v>
      </c>
      <c r="E646" s="62" t="s">
        <v>179</v>
      </c>
      <c r="F646" s="62"/>
      <c r="H646" s="62" t="s">
        <v>744</v>
      </c>
      <c r="I646" s="62"/>
      <c r="J646" s="62"/>
      <c r="L646" s="62" t="s">
        <v>745</v>
      </c>
      <c r="M646" s="62"/>
      <c r="N646" s="71"/>
      <c r="O646" s="62"/>
      <c r="P646" s="62"/>
      <c r="Q646" s="62"/>
      <c r="S646" s="71">
        <v>0</v>
      </c>
      <c r="U646" s="71">
        <v>26790000</v>
      </c>
      <c r="W646" s="55" t="s">
        <v>1068</v>
      </c>
    </row>
    <row r="647" spans="1:24" ht="11.45" customHeight="1">
      <c r="C647" s="61">
        <v>44755</v>
      </c>
      <c r="E647" s="62" t="s">
        <v>179</v>
      </c>
      <c r="F647" s="62"/>
      <c r="H647" s="62" t="s">
        <v>744</v>
      </c>
      <c r="I647" s="62"/>
      <c r="J647" s="62"/>
      <c r="L647" s="62" t="s">
        <v>745</v>
      </c>
      <c r="M647" s="62"/>
      <c r="N647" s="71"/>
      <c r="O647" s="62"/>
      <c r="P647" s="62"/>
      <c r="Q647" s="62"/>
      <c r="S647" s="71">
        <v>0</v>
      </c>
      <c r="U647" s="71">
        <v>2946900</v>
      </c>
      <c r="W647" s="55" t="s">
        <v>1069</v>
      </c>
    </row>
    <row r="648" spans="1:24" ht="11.45" customHeight="1">
      <c r="C648" s="61">
        <v>44755</v>
      </c>
      <c r="E648" s="62" t="s">
        <v>179</v>
      </c>
      <c r="F648" s="62"/>
      <c r="H648" s="62" t="s">
        <v>747</v>
      </c>
      <c r="I648" s="62"/>
      <c r="J648" s="62"/>
      <c r="L648" s="62" t="s">
        <v>748</v>
      </c>
      <c r="M648" s="62"/>
      <c r="N648" s="71"/>
      <c r="O648" s="62"/>
      <c r="P648" s="62"/>
      <c r="Q648" s="62"/>
      <c r="S648" s="71">
        <v>0</v>
      </c>
      <c r="U648" s="71">
        <v>2600000</v>
      </c>
      <c r="W648" s="55" t="s">
        <v>1070</v>
      </c>
    </row>
    <row r="649" spans="1:24" ht="11.45" customHeight="1">
      <c r="C649" s="61">
        <v>44755</v>
      </c>
      <c r="E649" s="62" t="s">
        <v>179</v>
      </c>
      <c r="F649" s="62"/>
      <c r="H649" s="62" t="s">
        <v>747</v>
      </c>
      <c r="I649" s="62"/>
      <c r="J649" s="62"/>
      <c r="L649" s="62" t="s">
        <v>748</v>
      </c>
      <c r="M649" s="62"/>
      <c r="N649" s="71"/>
      <c r="O649" s="62"/>
      <c r="P649" s="62"/>
      <c r="Q649" s="62"/>
      <c r="S649" s="71">
        <v>0</v>
      </c>
      <c r="U649" s="71">
        <v>286000</v>
      </c>
      <c r="W649" s="55" t="s">
        <v>1071</v>
      </c>
    </row>
    <row r="650" spans="1:24" ht="11.45" customHeight="1">
      <c r="C650" s="61">
        <v>44755</v>
      </c>
      <c r="E650" s="62" t="s">
        <v>179</v>
      </c>
      <c r="F650" s="62"/>
      <c r="H650" s="62" t="s">
        <v>750</v>
      </c>
      <c r="I650" s="62"/>
      <c r="J650" s="62"/>
      <c r="L650" s="62" t="s">
        <v>751</v>
      </c>
      <c r="M650" s="62"/>
      <c r="N650" s="71"/>
      <c r="O650" s="62"/>
      <c r="P650" s="62"/>
      <c r="Q650" s="62"/>
      <c r="S650" s="71">
        <v>0</v>
      </c>
      <c r="U650" s="71">
        <v>10400000</v>
      </c>
      <c r="W650" s="55" t="s">
        <v>1072</v>
      </c>
    </row>
    <row r="651" spans="1:24" ht="11.45" customHeight="1">
      <c r="C651" s="61">
        <v>44755</v>
      </c>
      <c r="E651" s="62" t="s">
        <v>179</v>
      </c>
      <c r="F651" s="62"/>
      <c r="H651" s="62" t="s">
        <v>750</v>
      </c>
      <c r="I651" s="62"/>
      <c r="J651" s="62"/>
      <c r="L651" s="62" t="s">
        <v>751</v>
      </c>
      <c r="M651" s="62"/>
      <c r="N651" s="71"/>
      <c r="O651" s="62"/>
      <c r="P651" s="62"/>
      <c r="Q651" s="62"/>
      <c r="S651" s="71">
        <v>0</v>
      </c>
      <c r="U651" s="71">
        <v>1144000</v>
      </c>
      <c r="W651" s="55" t="s">
        <v>1073</v>
      </c>
    </row>
    <row r="652" spans="1:24" ht="11.45" customHeight="1">
      <c r="C652" s="61">
        <v>44755</v>
      </c>
      <c r="E652" s="62" t="s">
        <v>179</v>
      </c>
      <c r="F652" s="62"/>
      <c r="H652" s="62" t="s">
        <v>753</v>
      </c>
      <c r="I652" s="62"/>
      <c r="J652" s="62"/>
      <c r="L652" s="62" t="s">
        <v>754</v>
      </c>
      <c r="M652" s="62"/>
      <c r="N652" s="71"/>
      <c r="O652" s="62"/>
      <c r="P652" s="62"/>
      <c r="Q652" s="62"/>
      <c r="S652" s="71">
        <v>0</v>
      </c>
      <c r="U652" s="71">
        <v>158560000</v>
      </c>
      <c r="W652" s="55" t="s">
        <v>1074</v>
      </c>
    </row>
    <row r="653" spans="1:24" ht="11.45" customHeight="1">
      <c r="C653" s="61">
        <v>44755</v>
      </c>
      <c r="E653" s="62" t="s">
        <v>179</v>
      </c>
      <c r="F653" s="62"/>
      <c r="H653" s="62" t="s">
        <v>753</v>
      </c>
      <c r="I653" s="62"/>
      <c r="J653" s="62"/>
      <c r="L653" s="62" t="s">
        <v>754</v>
      </c>
      <c r="M653" s="62"/>
      <c r="N653" s="71"/>
      <c r="O653" s="62"/>
      <c r="P653" s="62"/>
      <c r="Q653" s="62"/>
      <c r="S653" s="71">
        <v>0</v>
      </c>
      <c r="U653" s="71">
        <v>17441600</v>
      </c>
      <c r="W653" s="55" t="s">
        <v>1075</v>
      </c>
    </row>
    <row r="654" spans="1:24" ht="15.95" customHeight="1">
      <c r="C654" s="61">
        <v>44755</v>
      </c>
      <c r="E654" s="62" t="s">
        <v>179</v>
      </c>
      <c r="F654" s="62"/>
      <c r="H654" s="62" t="s">
        <v>756</v>
      </c>
      <c r="I654" s="62"/>
      <c r="J654" s="62"/>
      <c r="L654" s="62" t="s">
        <v>757</v>
      </c>
      <c r="M654" s="62"/>
      <c r="N654" s="71"/>
      <c r="O654" s="62"/>
      <c r="P654" s="62"/>
      <c r="Q654" s="62"/>
      <c r="S654" s="71">
        <v>0</v>
      </c>
      <c r="U654" s="71">
        <v>116480000</v>
      </c>
      <c r="W654" s="55" t="s">
        <v>1076</v>
      </c>
    </row>
    <row r="655" spans="1:24" ht="11.45" customHeight="1">
      <c r="A655" s="78" t="s">
        <v>200</v>
      </c>
      <c r="B655" s="78"/>
      <c r="C655" s="79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4"/>
      <c r="O655" s="78"/>
      <c r="P655" s="78"/>
      <c r="Q655" s="78"/>
      <c r="R655" s="78"/>
      <c r="S655" s="74"/>
      <c r="T655" s="78"/>
      <c r="U655" s="74"/>
      <c r="V655" s="78"/>
      <c r="W655" s="78"/>
      <c r="X655" s="78"/>
    </row>
    <row r="656" spans="1:24" ht="11.45" customHeight="1">
      <c r="A656" s="80" t="s">
        <v>237</v>
      </c>
      <c r="B656" s="80"/>
      <c r="C656" s="81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74"/>
      <c r="O656" s="80"/>
      <c r="P656" s="80"/>
      <c r="Q656" s="80"/>
      <c r="R656" s="80"/>
      <c r="S656" s="74"/>
      <c r="T656" s="80"/>
      <c r="U656" s="74"/>
      <c r="V656" s="80"/>
      <c r="W656" s="80"/>
      <c r="X656" s="80"/>
    </row>
    <row r="657" spans="1:24" ht="11.45" customHeight="1">
      <c r="A657" s="82" t="s">
        <v>1077</v>
      </c>
      <c r="B657" s="82"/>
      <c r="C657" s="83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74"/>
      <c r="O657" s="82"/>
      <c r="P657" s="82"/>
      <c r="Q657" s="82"/>
      <c r="R657" s="82"/>
      <c r="S657" s="74"/>
      <c r="T657" s="82"/>
      <c r="U657" s="74"/>
      <c r="V657" s="82"/>
      <c r="W657" s="82"/>
      <c r="X657" s="82"/>
    </row>
    <row r="658" spans="1:24" ht="7.7" customHeight="1"/>
    <row r="659" spans="1:24" ht="14.45" customHeight="1">
      <c r="A659" s="49" t="s">
        <v>205</v>
      </c>
      <c r="B659" s="49"/>
      <c r="C659" s="50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68"/>
      <c r="O659" s="49"/>
      <c r="P659" s="49"/>
      <c r="Q659" s="49"/>
      <c r="R659" s="49"/>
      <c r="S659" s="68"/>
      <c r="T659" s="49"/>
      <c r="U659" s="68"/>
      <c r="V659" s="49"/>
      <c r="W659" s="49"/>
      <c r="X659" s="49"/>
    </row>
    <row r="660" spans="1:24" ht="22.7" customHeight="1">
      <c r="A660" s="51" t="s">
        <v>162</v>
      </c>
      <c r="B660" s="51"/>
      <c r="C660" s="52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69"/>
      <c r="O660" s="51"/>
      <c r="P660" s="51"/>
      <c r="Q660" s="51"/>
      <c r="R660" s="51"/>
      <c r="S660" s="69"/>
      <c r="T660" s="51"/>
      <c r="U660" s="69"/>
      <c r="V660" s="51"/>
      <c r="W660" s="51"/>
      <c r="X660" s="51"/>
    </row>
    <row r="661" spans="1:24" ht="13.7" customHeight="1">
      <c r="A661" s="53" t="s">
        <v>264</v>
      </c>
      <c r="B661" s="53"/>
      <c r="C661" s="54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70"/>
      <c r="O661" s="53"/>
      <c r="P661" s="53"/>
      <c r="Q661" s="53"/>
      <c r="R661" s="53"/>
      <c r="S661" s="70"/>
      <c r="T661" s="53"/>
      <c r="U661" s="70"/>
      <c r="V661" s="53"/>
      <c r="W661" s="53"/>
      <c r="X661" s="53"/>
    </row>
    <row r="662" spans="1:24" ht="11.45" customHeight="1">
      <c r="A662" s="55"/>
      <c r="B662" s="55"/>
      <c r="C662" s="56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71"/>
      <c r="O662" s="55"/>
      <c r="P662" s="55"/>
      <c r="Q662" s="55"/>
      <c r="R662" s="55"/>
      <c r="S662" s="71"/>
      <c r="T662" s="55"/>
      <c r="U662" s="71"/>
      <c r="V662" s="55"/>
      <c r="W662" s="55"/>
      <c r="X662" s="55"/>
    </row>
    <row r="663" spans="1:24" ht="11.45" customHeight="1">
      <c r="C663" s="57" t="s">
        <v>163</v>
      </c>
      <c r="E663" s="58" t="s">
        <v>164</v>
      </c>
      <c r="F663" s="58"/>
      <c r="H663" s="58" t="s">
        <v>165</v>
      </c>
      <c r="I663" s="58"/>
      <c r="J663" s="58"/>
      <c r="L663" s="58" t="s">
        <v>166</v>
      </c>
      <c r="M663" s="58"/>
      <c r="N663" s="75"/>
      <c r="O663" s="58"/>
      <c r="P663" s="58"/>
      <c r="Q663" s="58"/>
      <c r="S663" s="75" t="s">
        <v>167</v>
      </c>
      <c r="U663" s="75" t="s">
        <v>168</v>
      </c>
      <c r="W663" s="58" t="s">
        <v>169</v>
      </c>
    </row>
    <row r="664" spans="1:24" ht="11.45" customHeight="1">
      <c r="C664" s="61">
        <v>44755</v>
      </c>
      <c r="E664" s="62" t="s">
        <v>179</v>
      </c>
      <c r="F664" s="62"/>
      <c r="H664" s="62" t="s">
        <v>756</v>
      </c>
      <c r="I664" s="62"/>
      <c r="J664" s="62"/>
      <c r="L664" s="62" t="s">
        <v>757</v>
      </c>
      <c r="M664" s="62"/>
      <c r="N664" s="71"/>
      <c r="O664" s="62"/>
      <c r="P664" s="62"/>
      <c r="Q664" s="62"/>
      <c r="S664" s="71">
        <v>0</v>
      </c>
      <c r="U664" s="71">
        <v>12812800</v>
      </c>
      <c r="W664" s="55" t="s">
        <v>1078</v>
      </c>
    </row>
    <row r="665" spans="1:24" ht="11.45" customHeight="1">
      <c r="C665" s="61">
        <v>44755</v>
      </c>
      <c r="E665" s="62" t="s">
        <v>179</v>
      </c>
      <c r="F665" s="62"/>
      <c r="H665" s="62" t="s">
        <v>759</v>
      </c>
      <c r="I665" s="62"/>
      <c r="J665" s="62"/>
      <c r="L665" s="62" t="s">
        <v>760</v>
      </c>
      <c r="M665" s="62"/>
      <c r="N665" s="71"/>
      <c r="O665" s="62"/>
      <c r="P665" s="62"/>
      <c r="Q665" s="62"/>
      <c r="S665" s="71">
        <v>0</v>
      </c>
      <c r="U665" s="71">
        <v>2832500</v>
      </c>
      <c r="W665" s="55" t="s">
        <v>1079</v>
      </c>
    </row>
    <row r="666" spans="1:24" ht="11.45" customHeight="1">
      <c r="C666" s="61">
        <v>44755</v>
      </c>
      <c r="E666" s="62" t="s">
        <v>179</v>
      </c>
      <c r="F666" s="62"/>
      <c r="H666" s="62" t="s">
        <v>759</v>
      </c>
      <c r="I666" s="62"/>
      <c r="J666" s="62"/>
      <c r="L666" s="62" t="s">
        <v>760</v>
      </c>
      <c r="M666" s="62"/>
      <c r="N666" s="71"/>
      <c r="O666" s="62"/>
      <c r="P666" s="62"/>
      <c r="Q666" s="62"/>
      <c r="S666" s="71">
        <v>0</v>
      </c>
      <c r="U666" s="71">
        <v>25750000</v>
      </c>
      <c r="W666" s="55" t="s">
        <v>1080</v>
      </c>
    </row>
    <row r="667" spans="1:24" ht="11.45" customHeight="1">
      <c r="C667" s="61">
        <v>44755</v>
      </c>
      <c r="E667" s="62" t="s">
        <v>179</v>
      </c>
      <c r="F667" s="62"/>
      <c r="H667" s="62" t="s">
        <v>762</v>
      </c>
      <c r="I667" s="62"/>
      <c r="J667" s="62"/>
      <c r="L667" s="62" t="s">
        <v>763</v>
      </c>
      <c r="M667" s="62"/>
      <c r="N667" s="71"/>
      <c r="O667" s="62"/>
      <c r="P667" s="62"/>
      <c r="Q667" s="62"/>
      <c r="S667" s="71">
        <v>0</v>
      </c>
      <c r="U667" s="71">
        <v>880000</v>
      </c>
      <c r="W667" s="55" t="s">
        <v>1081</v>
      </c>
    </row>
    <row r="668" spans="1:24" ht="11.45" customHeight="1">
      <c r="C668" s="61">
        <v>44755</v>
      </c>
      <c r="E668" s="62" t="s">
        <v>179</v>
      </c>
      <c r="F668" s="62"/>
      <c r="H668" s="62" t="s">
        <v>762</v>
      </c>
      <c r="I668" s="62"/>
      <c r="J668" s="62"/>
      <c r="L668" s="62" t="s">
        <v>763</v>
      </c>
      <c r="M668" s="62"/>
      <c r="N668" s="71"/>
      <c r="O668" s="62"/>
      <c r="P668" s="62"/>
      <c r="Q668" s="62"/>
      <c r="S668" s="71">
        <v>0</v>
      </c>
      <c r="U668" s="71">
        <v>8000000</v>
      </c>
      <c r="W668" s="55" t="s">
        <v>1082</v>
      </c>
    </row>
    <row r="669" spans="1:24" ht="11.45" customHeight="1">
      <c r="C669" s="61">
        <v>44755</v>
      </c>
      <c r="E669" s="62" t="s">
        <v>179</v>
      </c>
      <c r="F669" s="62"/>
      <c r="H669" s="62" t="s">
        <v>675</v>
      </c>
      <c r="I669" s="62"/>
      <c r="J669" s="62"/>
      <c r="L669" s="62" t="s">
        <v>676</v>
      </c>
      <c r="M669" s="62"/>
      <c r="N669" s="71"/>
      <c r="O669" s="62"/>
      <c r="P669" s="62"/>
      <c r="Q669" s="62"/>
      <c r="S669" s="71">
        <v>89200000</v>
      </c>
      <c r="U669" s="71">
        <v>0</v>
      </c>
      <c r="W669" s="55" t="s">
        <v>1083</v>
      </c>
    </row>
    <row r="670" spans="1:24" ht="11.45" customHeight="1">
      <c r="C670" s="61">
        <v>44755</v>
      </c>
      <c r="E670" s="62" t="s">
        <v>179</v>
      </c>
      <c r="F670" s="62"/>
      <c r="H670" s="62" t="s">
        <v>675</v>
      </c>
      <c r="I670" s="62"/>
      <c r="J670" s="62"/>
      <c r="L670" s="62" t="s">
        <v>676</v>
      </c>
      <c r="M670" s="62"/>
      <c r="N670" s="71"/>
      <c r="O670" s="62"/>
      <c r="P670" s="62"/>
      <c r="Q670" s="62"/>
      <c r="S670" s="71">
        <v>0</v>
      </c>
      <c r="U670" s="71">
        <v>400000000</v>
      </c>
      <c r="W670" s="55" t="s">
        <v>1084</v>
      </c>
    </row>
    <row r="671" spans="1:24" ht="11.45" customHeight="1">
      <c r="C671" s="61">
        <v>44755</v>
      </c>
      <c r="E671" s="62" t="s">
        <v>179</v>
      </c>
      <c r="F671" s="62"/>
      <c r="H671" s="62" t="s">
        <v>769</v>
      </c>
      <c r="I671" s="62"/>
      <c r="J671" s="62"/>
      <c r="L671" s="62" t="s">
        <v>770</v>
      </c>
      <c r="M671" s="62"/>
      <c r="N671" s="71"/>
      <c r="O671" s="62"/>
      <c r="P671" s="62"/>
      <c r="Q671" s="62"/>
      <c r="S671" s="71">
        <v>0</v>
      </c>
      <c r="U671" s="71">
        <v>40000000</v>
      </c>
      <c r="W671" s="55" t="s">
        <v>1085</v>
      </c>
    </row>
    <row r="672" spans="1:24" ht="11.45" customHeight="1">
      <c r="C672" s="61">
        <v>44755</v>
      </c>
      <c r="E672" s="62" t="s">
        <v>179</v>
      </c>
      <c r="F672" s="62"/>
      <c r="H672" s="62" t="s">
        <v>769</v>
      </c>
      <c r="I672" s="62"/>
      <c r="J672" s="62"/>
      <c r="L672" s="62" t="s">
        <v>770</v>
      </c>
      <c r="M672" s="62"/>
      <c r="N672" s="71"/>
      <c r="O672" s="62"/>
      <c r="P672" s="62"/>
      <c r="Q672" s="62"/>
      <c r="S672" s="71">
        <v>0</v>
      </c>
      <c r="U672" s="71">
        <v>4400000</v>
      </c>
      <c r="W672" s="55" t="s">
        <v>1086</v>
      </c>
    </row>
    <row r="673" spans="3:23" ht="11.45" customHeight="1">
      <c r="C673" s="61">
        <v>44755</v>
      </c>
      <c r="E673" s="62" t="s">
        <v>179</v>
      </c>
      <c r="F673" s="62"/>
      <c r="H673" s="62" t="s">
        <v>772</v>
      </c>
      <c r="I673" s="62"/>
      <c r="J673" s="62"/>
      <c r="L673" s="62" t="s">
        <v>773</v>
      </c>
      <c r="M673" s="62"/>
      <c r="N673" s="71"/>
      <c r="O673" s="62"/>
      <c r="P673" s="62"/>
      <c r="Q673" s="62"/>
      <c r="S673" s="71">
        <v>0</v>
      </c>
      <c r="U673" s="71">
        <v>197305000</v>
      </c>
      <c r="W673" s="55" t="s">
        <v>1087</v>
      </c>
    </row>
    <row r="674" spans="3:23" ht="11.45" customHeight="1">
      <c r="C674" s="61">
        <v>44755</v>
      </c>
      <c r="E674" s="62" t="s">
        <v>179</v>
      </c>
      <c r="F674" s="62"/>
      <c r="H674" s="62" t="s">
        <v>772</v>
      </c>
      <c r="I674" s="62"/>
      <c r="J674" s="62"/>
      <c r="L674" s="62" t="s">
        <v>773</v>
      </c>
      <c r="M674" s="62"/>
      <c r="N674" s="71"/>
      <c r="O674" s="62"/>
      <c r="P674" s="62"/>
      <c r="Q674" s="62"/>
      <c r="S674" s="71">
        <v>0</v>
      </c>
      <c r="U674" s="71">
        <v>21703550</v>
      </c>
      <c r="W674" s="55" t="s">
        <v>1088</v>
      </c>
    </row>
    <row r="675" spans="3:23" ht="11.45" customHeight="1">
      <c r="C675" s="61">
        <v>44755</v>
      </c>
      <c r="E675" s="62" t="s">
        <v>179</v>
      </c>
      <c r="F675" s="62"/>
      <c r="H675" s="62" t="s">
        <v>775</v>
      </c>
      <c r="I675" s="62"/>
      <c r="J675" s="62"/>
      <c r="L675" s="62" t="s">
        <v>776</v>
      </c>
      <c r="M675" s="62"/>
      <c r="N675" s="71"/>
      <c r="O675" s="62"/>
      <c r="P675" s="62"/>
      <c r="Q675" s="62"/>
      <c r="S675" s="71">
        <v>0</v>
      </c>
      <c r="U675" s="71">
        <v>29400000</v>
      </c>
      <c r="W675" s="55" t="s">
        <v>1089</v>
      </c>
    </row>
    <row r="676" spans="3:23" ht="11.45" customHeight="1">
      <c r="C676" s="61">
        <v>44755</v>
      </c>
      <c r="E676" s="62" t="s">
        <v>179</v>
      </c>
      <c r="F676" s="62"/>
      <c r="H676" s="62" t="s">
        <v>775</v>
      </c>
      <c r="I676" s="62"/>
      <c r="J676" s="62"/>
      <c r="L676" s="62" t="s">
        <v>776</v>
      </c>
      <c r="M676" s="62"/>
      <c r="N676" s="71"/>
      <c r="O676" s="62"/>
      <c r="P676" s="62"/>
      <c r="Q676" s="62"/>
      <c r="S676" s="71">
        <v>0</v>
      </c>
      <c r="U676" s="71">
        <v>3234000</v>
      </c>
      <c r="W676" s="55" t="s">
        <v>1090</v>
      </c>
    </row>
    <row r="677" spans="3:23" ht="11.45" customHeight="1">
      <c r="C677" s="61">
        <v>44755</v>
      </c>
      <c r="E677" s="62" t="s">
        <v>179</v>
      </c>
      <c r="F677" s="62"/>
      <c r="H677" s="62" t="s">
        <v>778</v>
      </c>
      <c r="I677" s="62"/>
      <c r="J677" s="62"/>
      <c r="L677" s="62" t="s">
        <v>779</v>
      </c>
      <c r="M677" s="62"/>
      <c r="N677" s="71"/>
      <c r="O677" s="62"/>
      <c r="P677" s="62"/>
      <c r="Q677" s="62"/>
      <c r="S677" s="71">
        <v>0</v>
      </c>
      <c r="U677" s="71">
        <v>15950000</v>
      </c>
      <c r="W677" s="55" t="s">
        <v>1091</v>
      </c>
    </row>
    <row r="678" spans="3:23" ht="11.45" customHeight="1">
      <c r="C678" s="61">
        <v>44755</v>
      </c>
      <c r="E678" s="62" t="s">
        <v>179</v>
      </c>
      <c r="F678" s="62"/>
      <c r="H678" s="62" t="s">
        <v>778</v>
      </c>
      <c r="I678" s="62"/>
      <c r="J678" s="62"/>
      <c r="L678" s="62" t="s">
        <v>779</v>
      </c>
      <c r="M678" s="62"/>
      <c r="N678" s="71"/>
      <c r="O678" s="62"/>
      <c r="P678" s="62"/>
      <c r="Q678" s="62"/>
      <c r="S678" s="71">
        <v>0</v>
      </c>
      <c r="U678" s="71">
        <v>145000000</v>
      </c>
      <c r="W678" s="55" t="s">
        <v>1092</v>
      </c>
    </row>
    <row r="679" spans="3:23" ht="11.45" customHeight="1">
      <c r="C679" s="61">
        <v>44755</v>
      </c>
      <c r="E679" s="62" t="s">
        <v>179</v>
      </c>
      <c r="F679" s="62"/>
      <c r="H679" s="62" t="s">
        <v>781</v>
      </c>
      <c r="I679" s="62"/>
      <c r="J679" s="62"/>
      <c r="L679" s="62" t="s">
        <v>782</v>
      </c>
      <c r="M679" s="62"/>
      <c r="N679" s="71"/>
      <c r="O679" s="62"/>
      <c r="P679" s="62"/>
      <c r="Q679" s="62"/>
      <c r="S679" s="71">
        <v>0</v>
      </c>
      <c r="U679" s="71">
        <v>653730</v>
      </c>
      <c r="W679" s="55" t="s">
        <v>1093</v>
      </c>
    </row>
    <row r="680" spans="3:23" ht="11.45" customHeight="1">
      <c r="C680" s="61">
        <v>44755</v>
      </c>
      <c r="E680" s="62" t="s">
        <v>179</v>
      </c>
      <c r="F680" s="62"/>
      <c r="H680" s="62" t="s">
        <v>781</v>
      </c>
      <c r="I680" s="62"/>
      <c r="J680" s="62"/>
      <c r="L680" s="62" t="s">
        <v>782</v>
      </c>
      <c r="M680" s="62"/>
      <c r="N680" s="71"/>
      <c r="O680" s="62"/>
      <c r="P680" s="62"/>
      <c r="Q680" s="62"/>
      <c r="S680" s="71">
        <v>0</v>
      </c>
      <c r="U680" s="71">
        <v>5943000</v>
      </c>
      <c r="W680" s="55" t="s">
        <v>1094</v>
      </c>
    </row>
    <row r="681" spans="3:23" ht="11.45" customHeight="1">
      <c r="C681" s="61">
        <v>44755</v>
      </c>
      <c r="E681" s="62" t="s">
        <v>172</v>
      </c>
      <c r="F681" s="62"/>
      <c r="H681" s="62">
        <v>3888</v>
      </c>
      <c r="I681" s="62"/>
      <c r="J681" s="62"/>
      <c r="L681" s="62" t="s">
        <v>375</v>
      </c>
      <c r="M681" s="62"/>
      <c r="N681" s="71"/>
      <c r="O681" s="62"/>
      <c r="P681" s="62"/>
      <c r="Q681" s="62"/>
      <c r="S681" s="71">
        <v>29370600</v>
      </c>
      <c r="U681" s="71">
        <v>0</v>
      </c>
      <c r="W681" s="55" t="s">
        <v>1095</v>
      </c>
    </row>
    <row r="682" spans="3:23" ht="11.45" customHeight="1">
      <c r="C682" s="61">
        <v>44755</v>
      </c>
      <c r="E682" s="62" t="s">
        <v>172</v>
      </c>
      <c r="F682" s="62"/>
      <c r="H682" s="62">
        <v>3888</v>
      </c>
      <c r="I682" s="62"/>
      <c r="J682" s="62"/>
      <c r="L682" s="62" t="s">
        <v>375</v>
      </c>
      <c r="M682" s="62"/>
      <c r="N682" s="71"/>
      <c r="O682" s="62"/>
      <c r="P682" s="62"/>
      <c r="Q682" s="62"/>
      <c r="S682" s="71">
        <v>230050.42</v>
      </c>
      <c r="U682" s="71">
        <v>0</v>
      </c>
      <c r="W682" s="55" t="s">
        <v>1096</v>
      </c>
    </row>
    <row r="683" spans="3:23" ht="11.45" customHeight="1">
      <c r="C683" s="61">
        <v>44755</v>
      </c>
      <c r="E683" s="62" t="s">
        <v>172</v>
      </c>
      <c r="F683" s="62"/>
      <c r="H683" s="62">
        <v>3888</v>
      </c>
      <c r="I683" s="62"/>
      <c r="J683" s="62"/>
      <c r="L683" s="62" t="s">
        <v>375</v>
      </c>
      <c r="M683" s="62"/>
      <c r="N683" s="71"/>
      <c r="O683" s="62"/>
      <c r="P683" s="62"/>
      <c r="Q683" s="62"/>
      <c r="S683" s="71">
        <v>724327.17</v>
      </c>
      <c r="U683" s="71">
        <v>0</v>
      </c>
      <c r="W683" s="55" t="s">
        <v>1097</v>
      </c>
    </row>
    <row r="684" spans="3:23" ht="11.45" customHeight="1">
      <c r="C684" s="61">
        <v>44755</v>
      </c>
      <c r="E684" s="62" t="s">
        <v>172</v>
      </c>
      <c r="F684" s="62"/>
      <c r="H684" s="62">
        <v>3888</v>
      </c>
      <c r="I684" s="62"/>
      <c r="J684" s="62"/>
      <c r="L684" s="62" t="s">
        <v>375</v>
      </c>
      <c r="M684" s="62"/>
      <c r="N684" s="71"/>
      <c r="O684" s="62"/>
      <c r="P684" s="62"/>
      <c r="Q684" s="62"/>
      <c r="S684" s="71">
        <v>299150</v>
      </c>
      <c r="U684" s="71">
        <v>0</v>
      </c>
      <c r="W684" s="55" t="s">
        <v>1098</v>
      </c>
    </row>
    <row r="685" spans="3:23" ht="11.45" customHeight="1">
      <c r="C685" s="61">
        <v>44755</v>
      </c>
      <c r="E685" s="62" t="s">
        <v>172</v>
      </c>
      <c r="F685" s="62"/>
      <c r="H685" s="62">
        <v>3888</v>
      </c>
      <c r="I685" s="62"/>
      <c r="J685" s="62"/>
      <c r="L685" s="62" t="s">
        <v>375</v>
      </c>
      <c r="M685" s="62"/>
      <c r="N685" s="71"/>
      <c r="O685" s="62"/>
      <c r="P685" s="62"/>
      <c r="Q685" s="62"/>
      <c r="S685" s="71">
        <v>345951</v>
      </c>
      <c r="U685" s="71">
        <v>0</v>
      </c>
      <c r="W685" s="55" t="s">
        <v>1099</v>
      </c>
    </row>
    <row r="686" spans="3:23" ht="11.45" customHeight="1">
      <c r="C686" s="61">
        <v>44755</v>
      </c>
      <c r="E686" s="62" t="s">
        <v>179</v>
      </c>
      <c r="F686" s="62"/>
      <c r="H686" s="62" t="s">
        <v>738</v>
      </c>
      <c r="I686" s="62"/>
      <c r="J686" s="62"/>
      <c r="L686" s="62" t="s">
        <v>739</v>
      </c>
      <c r="M686" s="62"/>
      <c r="N686" s="71"/>
      <c r="O686" s="62"/>
      <c r="P686" s="62"/>
      <c r="Q686" s="62"/>
      <c r="S686" s="71">
        <v>0</v>
      </c>
      <c r="U686" s="71">
        <v>1408000</v>
      </c>
      <c r="W686" s="55" t="s">
        <v>1100</v>
      </c>
    </row>
    <row r="687" spans="3:23" ht="11.45" customHeight="1">
      <c r="C687" s="61">
        <v>44755</v>
      </c>
      <c r="E687" s="62" t="s">
        <v>179</v>
      </c>
      <c r="F687" s="62"/>
      <c r="H687" s="62" t="s">
        <v>738</v>
      </c>
      <c r="I687" s="62"/>
      <c r="J687" s="62"/>
      <c r="L687" s="62" t="s">
        <v>739</v>
      </c>
      <c r="M687" s="62"/>
      <c r="N687" s="71"/>
      <c r="O687" s="62"/>
      <c r="P687" s="62"/>
      <c r="Q687" s="62"/>
      <c r="S687" s="71">
        <v>0</v>
      </c>
      <c r="U687" s="71">
        <v>12800000</v>
      </c>
      <c r="W687" s="55" t="s">
        <v>1101</v>
      </c>
    </row>
    <row r="688" spans="3:23" ht="11.45" customHeight="1">
      <c r="C688" s="61">
        <v>44760</v>
      </c>
      <c r="E688" s="62" t="s">
        <v>172</v>
      </c>
      <c r="F688" s="62"/>
      <c r="H688" s="62">
        <v>3906</v>
      </c>
      <c r="I688" s="62"/>
      <c r="J688" s="62"/>
      <c r="L688" s="62" t="s">
        <v>435</v>
      </c>
      <c r="M688" s="62"/>
      <c r="N688" s="71"/>
      <c r="O688" s="62"/>
      <c r="P688" s="62"/>
      <c r="Q688" s="62"/>
      <c r="S688" s="71">
        <v>9282492</v>
      </c>
      <c r="U688" s="71">
        <v>0</v>
      </c>
      <c r="W688" s="55" t="s">
        <v>1102</v>
      </c>
    </row>
    <row r="689" spans="1:24" ht="11.45" customHeight="1">
      <c r="C689" s="61">
        <v>44761</v>
      </c>
      <c r="E689" s="62" t="s">
        <v>172</v>
      </c>
      <c r="F689" s="62"/>
      <c r="H689" s="62">
        <v>3890</v>
      </c>
      <c r="I689" s="62"/>
      <c r="J689" s="62"/>
      <c r="L689" s="62" t="s">
        <v>440</v>
      </c>
      <c r="M689" s="62"/>
      <c r="N689" s="71"/>
      <c r="O689" s="62"/>
      <c r="P689" s="62"/>
      <c r="Q689" s="62"/>
      <c r="S689" s="71">
        <v>44400000</v>
      </c>
      <c r="U689" s="71">
        <v>0</v>
      </c>
      <c r="W689" s="55" t="s">
        <v>1103</v>
      </c>
    </row>
    <row r="690" spans="1:24" ht="11.45" customHeight="1">
      <c r="C690" s="61">
        <v>44761</v>
      </c>
      <c r="E690" s="62" t="s">
        <v>172</v>
      </c>
      <c r="F690" s="62"/>
      <c r="H690" s="62">
        <v>3890</v>
      </c>
      <c r="I690" s="62"/>
      <c r="J690" s="62"/>
      <c r="L690" s="62" t="s">
        <v>440</v>
      </c>
      <c r="M690" s="62"/>
      <c r="N690" s="71"/>
      <c r="O690" s="62"/>
      <c r="P690" s="62"/>
      <c r="Q690" s="62"/>
      <c r="S690" s="71">
        <v>160950000</v>
      </c>
      <c r="U690" s="71">
        <v>0</v>
      </c>
      <c r="W690" s="55" t="s">
        <v>1104</v>
      </c>
    </row>
    <row r="691" spans="1:24" ht="11.45" customHeight="1">
      <c r="C691" s="61">
        <v>44761</v>
      </c>
      <c r="E691" s="62" t="s">
        <v>172</v>
      </c>
      <c r="F691" s="62"/>
      <c r="H691" s="62">
        <v>3890</v>
      </c>
      <c r="I691" s="62"/>
      <c r="J691" s="62"/>
      <c r="L691" s="62" t="s">
        <v>440</v>
      </c>
      <c r="M691" s="62"/>
      <c r="N691" s="71"/>
      <c r="O691" s="62"/>
      <c r="P691" s="62"/>
      <c r="Q691" s="62"/>
      <c r="S691" s="71">
        <v>32634000</v>
      </c>
      <c r="U691" s="71">
        <v>0</v>
      </c>
      <c r="W691" s="55" t="s">
        <v>1105</v>
      </c>
    </row>
    <row r="692" spans="1:24" ht="11.45" customHeight="1">
      <c r="C692" s="61">
        <v>44763</v>
      </c>
      <c r="E692" s="62" t="s">
        <v>179</v>
      </c>
      <c r="F692" s="62"/>
      <c r="H692" s="62" t="s">
        <v>791</v>
      </c>
      <c r="I692" s="62"/>
      <c r="J692" s="62"/>
      <c r="L692" s="62" t="s">
        <v>792</v>
      </c>
      <c r="M692" s="62"/>
      <c r="N692" s="71"/>
      <c r="O692" s="62"/>
      <c r="P692" s="62"/>
      <c r="Q692" s="62"/>
      <c r="S692" s="71">
        <v>0</v>
      </c>
      <c r="U692" s="71">
        <v>229623114</v>
      </c>
      <c r="W692" s="55" t="s">
        <v>1106</v>
      </c>
    </row>
    <row r="693" spans="1:24" ht="11.45" customHeight="1">
      <c r="C693" s="61">
        <v>44763</v>
      </c>
      <c r="E693" s="62" t="s">
        <v>179</v>
      </c>
      <c r="F693" s="62"/>
      <c r="H693" s="62" t="s">
        <v>794</v>
      </c>
      <c r="I693" s="62"/>
      <c r="J693" s="62"/>
      <c r="L693" s="62" t="s">
        <v>795</v>
      </c>
      <c r="M693" s="62"/>
      <c r="N693" s="71"/>
      <c r="O693" s="62"/>
      <c r="P693" s="62"/>
      <c r="Q693" s="62"/>
      <c r="S693" s="71">
        <v>0</v>
      </c>
      <c r="U693" s="71">
        <v>21778907</v>
      </c>
      <c r="W693" s="55" t="s">
        <v>1107</v>
      </c>
    </row>
    <row r="694" spans="1:24" ht="11.45" customHeight="1">
      <c r="C694" s="61">
        <v>44763</v>
      </c>
      <c r="E694" s="62" t="s">
        <v>179</v>
      </c>
      <c r="F694" s="62"/>
      <c r="H694" s="62" t="s">
        <v>797</v>
      </c>
      <c r="I694" s="62"/>
      <c r="J694" s="62"/>
      <c r="L694" s="62" t="s">
        <v>798</v>
      </c>
      <c r="M694" s="62"/>
      <c r="N694" s="71"/>
      <c r="O694" s="62"/>
      <c r="P694" s="62"/>
      <c r="Q694" s="62"/>
      <c r="S694" s="71">
        <v>0</v>
      </c>
      <c r="U694" s="71">
        <v>43608640</v>
      </c>
      <c r="W694" s="55" t="s">
        <v>1108</v>
      </c>
    </row>
    <row r="695" spans="1:24" ht="11.45" customHeight="1">
      <c r="C695" s="61">
        <v>44768</v>
      </c>
      <c r="E695" s="62" t="s">
        <v>179</v>
      </c>
      <c r="F695" s="62"/>
      <c r="H695" s="62" t="s">
        <v>802</v>
      </c>
      <c r="I695" s="62"/>
      <c r="J695" s="62"/>
      <c r="L695" s="62" t="s">
        <v>803</v>
      </c>
      <c r="M695" s="62"/>
      <c r="N695" s="71"/>
      <c r="O695" s="62"/>
      <c r="P695" s="62"/>
      <c r="Q695" s="62"/>
      <c r="S695" s="71">
        <v>0</v>
      </c>
      <c r="U695" s="71">
        <v>216183000</v>
      </c>
      <c r="W695" s="55" t="s">
        <v>1109</v>
      </c>
    </row>
    <row r="696" spans="1:24" ht="11.45" customHeight="1">
      <c r="C696" s="61">
        <v>44768</v>
      </c>
      <c r="E696" s="62" t="s">
        <v>179</v>
      </c>
      <c r="F696" s="62"/>
      <c r="H696" s="62" t="s">
        <v>802</v>
      </c>
      <c r="I696" s="62"/>
      <c r="J696" s="62"/>
      <c r="L696" s="62" t="s">
        <v>803</v>
      </c>
      <c r="M696" s="62"/>
      <c r="N696" s="71"/>
      <c r="O696" s="62"/>
      <c r="P696" s="62"/>
      <c r="Q696" s="62"/>
      <c r="S696" s="71">
        <v>0</v>
      </c>
      <c r="U696" s="71">
        <v>23780130</v>
      </c>
      <c r="W696" s="55" t="s">
        <v>1110</v>
      </c>
    </row>
    <row r="697" spans="1:24" ht="11.45" customHeight="1">
      <c r="C697" s="61">
        <v>44769</v>
      </c>
      <c r="E697" s="62" t="s">
        <v>179</v>
      </c>
      <c r="F697" s="62"/>
      <c r="H697" s="62" t="s">
        <v>806</v>
      </c>
      <c r="I697" s="62"/>
      <c r="J697" s="62"/>
      <c r="L697" s="62" t="s">
        <v>807</v>
      </c>
      <c r="M697" s="62"/>
      <c r="N697" s="71"/>
      <c r="O697" s="62"/>
      <c r="P697" s="62"/>
      <c r="Q697" s="62"/>
      <c r="S697" s="71">
        <v>0</v>
      </c>
      <c r="U697" s="71">
        <v>20226000</v>
      </c>
      <c r="W697" s="55" t="s">
        <v>1111</v>
      </c>
    </row>
    <row r="698" spans="1:24" ht="11.45" customHeight="1">
      <c r="C698" s="61">
        <v>44769</v>
      </c>
      <c r="E698" s="62" t="s">
        <v>179</v>
      </c>
      <c r="F698" s="62"/>
      <c r="H698" s="62" t="s">
        <v>806</v>
      </c>
      <c r="I698" s="62"/>
      <c r="J698" s="62"/>
      <c r="L698" s="62" t="s">
        <v>807</v>
      </c>
      <c r="M698" s="62"/>
      <c r="N698" s="71"/>
      <c r="O698" s="62"/>
      <c r="P698" s="62"/>
      <c r="Q698" s="62"/>
      <c r="S698" s="71">
        <v>0</v>
      </c>
      <c r="U698" s="71">
        <v>2224860</v>
      </c>
      <c r="W698" s="55" t="s">
        <v>1112</v>
      </c>
    </row>
    <row r="699" spans="1:24" ht="11.45" customHeight="1">
      <c r="C699" s="61">
        <v>44769</v>
      </c>
      <c r="E699" s="62" t="s">
        <v>179</v>
      </c>
      <c r="F699" s="62"/>
      <c r="H699" s="62" t="s">
        <v>810</v>
      </c>
      <c r="I699" s="62"/>
      <c r="J699" s="62"/>
      <c r="L699" s="62" t="s">
        <v>811</v>
      </c>
      <c r="M699" s="62"/>
      <c r="N699" s="71"/>
      <c r="O699" s="62"/>
      <c r="P699" s="62"/>
      <c r="Q699" s="62"/>
      <c r="S699" s="71">
        <v>0</v>
      </c>
      <c r="U699" s="71">
        <v>89775000</v>
      </c>
      <c r="W699" s="55" t="s">
        <v>1113</v>
      </c>
    </row>
    <row r="700" spans="1:24" ht="11.45" customHeight="1">
      <c r="C700" s="61">
        <v>44769</v>
      </c>
      <c r="E700" s="62" t="s">
        <v>179</v>
      </c>
      <c r="F700" s="62"/>
      <c r="H700" s="62" t="s">
        <v>810</v>
      </c>
      <c r="I700" s="62"/>
      <c r="J700" s="62"/>
      <c r="L700" s="62" t="s">
        <v>811</v>
      </c>
      <c r="M700" s="62"/>
      <c r="N700" s="71"/>
      <c r="O700" s="62"/>
      <c r="P700" s="62"/>
      <c r="Q700" s="62"/>
      <c r="S700" s="71">
        <v>0</v>
      </c>
      <c r="U700" s="71">
        <v>9875250</v>
      </c>
      <c r="W700" s="55" t="s">
        <v>1114</v>
      </c>
    </row>
    <row r="701" spans="1:24" ht="15.95" customHeight="1">
      <c r="C701" s="61">
        <v>44770</v>
      </c>
      <c r="E701" s="62" t="s">
        <v>172</v>
      </c>
      <c r="F701" s="62"/>
      <c r="H701" s="62">
        <v>3902</v>
      </c>
      <c r="I701" s="62"/>
      <c r="J701" s="62"/>
      <c r="L701" s="62" t="s">
        <v>491</v>
      </c>
      <c r="M701" s="62"/>
      <c r="N701" s="71"/>
      <c r="O701" s="62"/>
      <c r="P701" s="62"/>
      <c r="Q701" s="62"/>
      <c r="S701" s="71">
        <v>30669515</v>
      </c>
      <c r="U701" s="71">
        <v>0</v>
      </c>
      <c r="W701" s="55" t="s">
        <v>1115</v>
      </c>
    </row>
    <row r="702" spans="1:24" ht="11.45" customHeight="1">
      <c r="A702" s="78" t="s">
        <v>200</v>
      </c>
      <c r="B702" s="78"/>
      <c r="C702" s="79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4"/>
      <c r="O702" s="78"/>
      <c r="P702" s="78"/>
      <c r="Q702" s="78"/>
      <c r="R702" s="78"/>
      <c r="S702" s="74"/>
      <c r="T702" s="78"/>
      <c r="U702" s="74"/>
      <c r="V702" s="78"/>
      <c r="W702" s="78"/>
      <c r="X702" s="78"/>
    </row>
    <row r="703" spans="1:24" ht="11.45" customHeight="1">
      <c r="A703" s="80" t="s">
        <v>237</v>
      </c>
      <c r="B703" s="80"/>
      <c r="C703" s="81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74"/>
      <c r="O703" s="80"/>
      <c r="P703" s="80"/>
      <c r="Q703" s="80"/>
      <c r="R703" s="80"/>
      <c r="S703" s="74"/>
      <c r="T703" s="80"/>
      <c r="U703" s="74"/>
      <c r="V703" s="80"/>
      <c r="W703" s="80"/>
      <c r="X703" s="80"/>
    </row>
    <row r="704" spans="1:24" ht="11.45" customHeight="1">
      <c r="A704" s="82" t="s">
        <v>1116</v>
      </c>
      <c r="B704" s="82"/>
      <c r="C704" s="83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74"/>
      <c r="O704" s="82"/>
      <c r="P704" s="82"/>
      <c r="Q704" s="82"/>
      <c r="R704" s="82"/>
      <c r="S704" s="74"/>
      <c r="T704" s="82"/>
      <c r="U704" s="74"/>
      <c r="V704" s="82"/>
      <c r="W704" s="82"/>
      <c r="X704" s="82"/>
    </row>
    <row r="705" spans="1:24" ht="7.7" customHeight="1"/>
    <row r="706" spans="1:24" ht="14.45" customHeight="1">
      <c r="A706" s="49" t="s">
        <v>205</v>
      </c>
      <c r="B706" s="49"/>
      <c r="C706" s="50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68"/>
      <c r="O706" s="49"/>
      <c r="P706" s="49"/>
      <c r="Q706" s="49"/>
      <c r="R706" s="49"/>
      <c r="S706" s="68"/>
      <c r="T706" s="49"/>
      <c r="U706" s="68"/>
      <c r="V706" s="49"/>
      <c r="W706" s="49"/>
      <c r="X706" s="49"/>
    </row>
    <row r="707" spans="1:24" ht="22.7" customHeight="1">
      <c r="A707" s="51" t="s">
        <v>162</v>
      </c>
      <c r="B707" s="51"/>
      <c r="C707" s="52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69"/>
      <c r="O707" s="51"/>
      <c r="P707" s="51"/>
      <c r="Q707" s="51"/>
      <c r="R707" s="51"/>
      <c r="S707" s="69"/>
      <c r="T707" s="51"/>
      <c r="U707" s="69"/>
      <c r="V707" s="51"/>
      <c r="W707" s="51"/>
      <c r="X707" s="51"/>
    </row>
    <row r="708" spans="1:24" ht="13.7" customHeight="1">
      <c r="A708" s="53" t="s">
        <v>264</v>
      </c>
      <c r="B708" s="53"/>
      <c r="C708" s="54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70"/>
      <c r="O708" s="53"/>
      <c r="P708" s="53"/>
      <c r="Q708" s="53"/>
      <c r="R708" s="53"/>
      <c r="S708" s="70"/>
      <c r="T708" s="53"/>
      <c r="U708" s="70"/>
      <c r="V708" s="53"/>
      <c r="W708" s="53"/>
      <c r="X708" s="53"/>
    </row>
    <row r="709" spans="1:24" ht="11.45" customHeight="1">
      <c r="A709" s="55"/>
      <c r="B709" s="55"/>
      <c r="C709" s="56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71"/>
      <c r="O709" s="55"/>
      <c r="P709" s="55"/>
      <c r="Q709" s="55"/>
      <c r="R709" s="55"/>
      <c r="S709" s="71"/>
      <c r="T709" s="55"/>
      <c r="U709" s="71"/>
      <c r="V709" s="55"/>
      <c r="W709" s="55"/>
      <c r="X709" s="55"/>
    </row>
    <row r="710" spans="1:24" ht="11.45" customHeight="1">
      <c r="C710" s="57" t="s">
        <v>163</v>
      </c>
      <c r="E710" s="58" t="s">
        <v>164</v>
      </c>
      <c r="F710" s="58"/>
      <c r="H710" s="58" t="s">
        <v>165</v>
      </c>
      <c r="I710" s="58"/>
      <c r="J710" s="58"/>
      <c r="L710" s="58" t="s">
        <v>166</v>
      </c>
      <c r="M710" s="58"/>
      <c r="N710" s="75"/>
      <c r="O710" s="58"/>
      <c r="P710" s="58"/>
      <c r="Q710" s="58"/>
      <c r="S710" s="75" t="s">
        <v>167</v>
      </c>
      <c r="U710" s="75" t="s">
        <v>168</v>
      </c>
      <c r="W710" s="58" t="s">
        <v>169</v>
      </c>
    </row>
    <row r="711" spans="1:24" ht="11.45" customHeight="1">
      <c r="C711" s="61">
        <v>44770</v>
      </c>
      <c r="E711" s="62" t="s">
        <v>172</v>
      </c>
      <c r="F711" s="62"/>
      <c r="H711" s="62">
        <v>3902</v>
      </c>
      <c r="I711" s="62"/>
      <c r="J711" s="62"/>
      <c r="L711" s="62" t="s">
        <v>491</v>
      </c>
      <c r="M711" s="62"/>
      <c r="N711" s="71"/>
      <c r="O711" s="62"/>
      <c r="P711" s="62"/>
      <c r="Q711" s="62"/>
      <c r="S711" s="71">
        <v>50947867</v>
      </c>
      <c r="U711" s="71">
        <v>0</v>
      </c>
      <c r="W711" s="55" t="s">
        <v>1117</v>
      </c>
    </row>
    <row r="712" spans="1:24" ht="11.45" customHeight="1">
      <c r="C712" s="61">
        <v>44770</v>
      </c>
      <c r="E712" s="62" t="s">
        <v>172</v>
      </c>
      <c r="F712" s="62"/>
      <c r="H712" s="62">
        <v>3902</v>
      </c>
      <c r="I712" s="62"/>
      <c r="J712" s="62"/>
      <c r="L712" s="62" t="s">
        <v>491</v>
      </c>
      <c r="M712" s="62"/>
      <c r="N712" s="71"/>
      <c r="O712" s="62"/>
      <c r="P712" s="62"/>
      <c r="Q712" s="62"/>
      <c r="S712" s="71">
        <v>121919430</v>
      </c>
      <c r="U712" s="71">
        <v>0</v>
      </c>
      <c r="W712" s="55" t="s">
        <v>1118</v>
      </c>
    </row>
    <row r="713" spans="1:24" ht="11.45" customHeight="1">
      <c r="C713" s="61">
        <v>44770</v>
      </c>
      <c r="E713" s="62" t="s">
        <v>179</v>
      </c>
      <c r="F713" s="62"/>
      <c r="H713" s="62" t="s">
        <v>814</v>
      </c>
      <c r="I713" s="62"/>
      <c r="J713" s="62"/>
      <c r="L713" s="62" t="s">
        <v>815</v>
      </c>
      <c r="M713" s="62"/>
      <c r="N713" s="71"/>
      <c r="O713" s="62"/>
      <c r="P713" s="62"/>
      <c r="Q713" s="62"/>
      <c r="S713" s="71">
        <v>0</v>
      </c>
      <c r="U713" s="71">
        <v>121919430</v>
      </c>
      <c r="W713" s="55" t="s">
        <v>1117</v>
      </c>
    </row>
    <row r="714" spans="1:24" ht="11.45" customHeight="1">
      <c r="C714" s="61">
        <v>44770</v>
      </c>
      <c r="E714" s="62" t="s">
        <v>179</v>
      </c>
      <c r="F714" s="62"/>
      <c r="H714" s="62" t="s">
        <v>817</v>
      </c>
      <c r="I714" s="62"/>
      <c r="J714" s="62"/>
      <c r="L714" s="62" t="s">
        <v>818</v>
      </c>
      <c r="M714" s="62"/>
      <c r="N714" s="71"/>
      <c r="O714" s="62"/>
      <c r="P714" s="62"/>
      <c r="Q714" s="62"/>
      <c r="S714" s="71">
        <v>0</v>
      </c>
      <c r="U714" s="71">
        <v>61683418</v>
      </c>
      <c r="W714" s="55" t="s">
        <v>1119</v>
      </c>
    </row>
    <row r="715" spans="1:24" ht="11.45" customHeight="1">
      <c r="C715" s="61">
        <v>44770</v>
      </c>
      <c r="E715" s="62" t="s">
        <v>172</v>
      </c>
      <c r="F715" s="62"/>
      <c r="H715" s="62">
        <v>3904</v>
      </c>
      <c r="I715" s="62"/>
      <c r="J715" s="62"/>
      <c r="L715" s="62" t="s">
        <v>494</v>
      </c>
      <c r="M715" s="62"/>
      <c r="N715" s="71"/>
      <c r="O715" s="62"/>
      <c r="P715" s="62"/>
      <c r="Q715" s="62"/>
      <c r="S715" s="71">
        <v>33726474</v>
      </c>
      <c r="U715" s="71">
        <v>0</v>
      </c>
      <c r="W715" s="55" t="s">
        <v>1120</v>
      </c>
    </row>
    <row r="716" spans="1:24" ht="11.45" customHeight="1">
      <c r="C716" s="61">
        <v>44770</v>
      </c>
      <c r="E716" s="62" t="s">
        <v>172</v>
      </c>
      <c r="F716" s="62"/>
      <c r="H716" s="62">
        <v>3904</v>
      </c>
      <c r="I716" s="62"/>
      <c r="J716" s="62"/>
      <c r="L716" s="62" t="s">
        <v>494</v>
      </c>
      <c r="M716" s="62"/>
      <c r="N716" s="71"/>
      <c r="O716" s="62"/>
      <c r="P716" s="62"/>
      <c r="Q716" s="62"/>
      <c r="S716" s="71">
        <v>43608640</v>
      </c>
      <c r="U716" s="71">
        <v>0</v>
      </c>
      <c r="W716" s="55" t="s">
        <v>1121</v>
      </c>
    </row>
    <row r="717" spans="1:24" ht="11.45" customHeight="1">
      <c r="C717" s="61">
        <v>44770</v>
      </c>
      <c r="E717" s="62" t="s">
        <v>172</v>
      </c>
      <c r="F717" s="62"/>
      <c r="H717" s="62">
        <v>3903</v>
      </c>
      <c r="I717" s="62"/>
      <c r="J717" s="62"/>
      <c r="L717" s="62" t="s">
        <v>496</v>
      </c>
      <c r="M717" s="62"/>
      <c r="N717" s="71"/>
      <c r="O717" s="62"/>
      <c r="P717" s="62"/>
      <c r="Q717" s="62"/>
      <c r="S717" s="71">
        <v>5025120</v>
      </c>
      <c r="U717" s="71">
        <v>0</v>
      </c>
      <c r="W717" s="55" t="s">
        <v>1122</v>
      </c>
    </row>
    <row r="718" spans="1:24" ht="11.45" customHeight="1">
      <c r="C718" s="61">
        <v>44770</v>
      </c>
      <c r="E718" s="62" t="s">
        <v>172</v>
      </c>
      <c r="F718" s="62"/>
      <c r="H718" s="62">
        <v>3903</v>
      </c>
      <c r="I718" s="62"/>
      <c r="J718" s="62"/>
      <c r="L718" s="62" t="s">
        <v>496</v>
      </c>
      <c r="M718" s="62"/>
      <c r="N718" s="71"/>
      <c r="O718" s="62"/>
      <c r="P718" s="62"/>
      <c r="Q718" s="62"/>
      <c r="S718" s="71">
        <v>33483413</v>
      </c>
      <c r="U718" s="71">
        <v>0</v>
      </c>
      <c r="W718" s="55" t="s">
        <v>1123</v>
      </c>
    </row>
    <row r="719" spans="1:24" ht="11.45" customHeight="1">
      <c r="C719" s="61">
        <v>44770</v>
      </c>
      <c r="E719" s="62" t="s">
        <v>172</v>
      </c>
      <c r="F719" s="62"/>
      <c r="H719" s="62">
        <v>3905</v>
      </c>
      <c r="I719" s="62"/>
      <c r="J719" s="62"/>
      <c r="L719" s="62" t="s">
        <v>498</v>
      </c>
      <c r="M719" s="62"/>
      <c r="N719" s="71"/>
      <c r="O719" s="62"/>
      <c r="P719" s="62"/>
      <c r="Q719" s="62"/>
      <c r="S719" s="71">
        <v>23479899</v>
      </c>
      <c r="U719" s="71">
        <v>0</v>
      </c>
      <c r="W719" s="55" t="s">
        <v>1124</v>
      </c>
    </row>
    <row r="720" spans="1:24" ht="11.45" customHeight="1">
      <c r="C720" s="61">
        <v>44770</v>
      </c>
      <c r="E720" s="62" t="s">
        <v>172</v>
      </c>
      <c r="F720" s="62"/>
      <c r="H720" s="62">
        <v>3905</v>
      </c>
      <c r="I720" s="62"/>
      <c r="J720" s="62"/>
      <c r="L720" s="62" t="s">
        <v>498</v>
      </c>
      <c r="M720" s="62"/>
      <c r="N720" s="71"/>
      <c r="O720" s="62"/>
      <c r="P720" s="62"/>
      <c r="Q720" s="62"/>
      <c r="S720" s="71">
        <v>25678392</v>
      </c>
      <c r="U720" s="71">
        <v>0</v>
      </c>
      <c r="W720" s="55" t="s">
        <v>1125</v>
      </c>
    </row>
    <row r="721" spans="2:23" ht="11.45" customHeight="1">
      <c r="C721" s="61">
        <v>44771</v>
      </c>
      <c r="E721" s="62" t="s">
        <v>179</v>
      </c>
      <c r="F721" s="62"/>
      <c r="H721" s="62" t="s">
        <v>681</v>
      </c>
      <c r="I721" s="62"/>
      <c r="J721" s="62"/>
      <c r="L721" s="62" t="s">
        <v>682</v>
      </c>
      <c r="M721" s="62"/>
      <c r="N721" s="71"/>
      <c r="O721" s="62"/>
      <c r="P721" s="62"/>
      <c r="Q721" s="62"/>
      <c r="S721" s="71">
        <v>106435272</v>
      </c>
      <c r="U721" s="71">
        <v>0</v>
      </c>
      <c r="W721" s="55" t="s">
        <v>1126</v>
      </c>
    </row>
    <row r="722" spans="2:23" ht="11.45" customHeight="1">
      <c r="C722" s="61">
        <v>44771</v>
      </c>
      <c r="E722" s="62" t="s">
        <v>179</v>
      </c>
      <c r="F722" s="62"/>
      <c r="H722" s="62" t="s">
        <v>681</v>
      </c>
      <c r="I722" s="62"/>
      <c r="J722" s="62"/>
      <c r="L722" s="62" t="s">
        <v>682</v>
      </c>
      <c r="M722" s="62"/>
      <c r="N722" s="71"/>
      <c r="O722" s="62"/>
      <c r="P722" s="62"/>
      <c r="Q722" s="62"/>
      <c r="S722" s="71">
        <v>0</v>
      </c>
      <c r="U722" s="71">
        <v>698750000</v>
      </c>
      <c r="W722" s="55" t="s">
        <v>1127</v>
      </c>
    </row>
    <row r="723" spans="2:23" ht="11.45" customHeight="1">
      <c r="C723" s="61">
        <v>44771</v>
      </c>
      <c r="E723" s="62" t="s">
        <v>179</v>
      </c>
      <c r="F723" s="62"/>
      <c r="H723" s="62" t="s">
        <v>684</v>
      </c>
      <c r="I723" s="62"/>
      <c r="J723" s="62"/>
      <c r="L723" s="62" t="s">
        <v>685</v>
      </c>
      <c r="M723" s="62"/>
      <c r="N723" s="71"/>
      <c r="O723" s="62"/>
      <c r="P723" s="62"/>
      <c r="Q723" s="62"/>
      <c r="S723" s="71">
        <v>65336770</v>
      </c>
      <c r="U723" s="71">
        <v>0</v>
      </c>
      <c r="W723" s="55" t="s">
        <v>1128</v>
      </c>
    </row>
    <row r="724" spans="2:23" ht="11.45" customHeight="1">
      <c r="C724" s="61">
        <v>44771</v>
      </c>
      <c r="E724" s="62" t="s">
        <v>179</v>
      </c>
      <c r="F724" s="62"/>
      <c r="H724" s="62" t="s">
        <v>684</v>
      </c>
      <c r="I724" s="62"/>
      <c r="J724" s="62"/>
      <c r="L724" s="62" t="s">
        <v>685</v>
      </c>
      <c r="M724" s="62"/>
      <c r="N724" s="71"/>
      <c r="O724" s="62"/>
      <c r="P724" s="62"/>
      <c r="Q724" s="62"/>
      <c r="S724" s="71">
        <v>0</v>
      </c>
      <c r="U724" s="71">
        <v>292990000</v>
      </c>
      <c r="W724" s="55" t="s">
        <v>1129</v>
      </c>
    </row>
    <row r="725" spans="2:23" ht="11.45" customHeight="1">
      <c r="C725" s="61">
        <v>44773</v>
      </c>
      <c r="E725" s="62" t="s">
        <v>179</v>
      </c>
      <c r="F725" s="62"/>
      <c r="H725" s="62" t="s">
        <v>932</v>
      </c>
      <c r="I725" s="62"/>
      <c r="J725" s="62"/>
      <c r="L725" s="62" t="s">
        <v>933</v>
      </c>
      <c r="M725" s="62"/>
      <c r="N725" s="71"/>
      <c r="O725" s="62"/>
      <c r="P725" s="62"/>
      <c r="Q725" s="62"/>
      <c r="S725" s="71">
        <v>0</v>
      </c>
      <c r="U725" s="71">
        <v>672625</v>
      </c>
      <c r="W725" s="55" t="s">
        <v>1130</v>
      </c>
    </row>
    <row r="726" spans="2:23" ht="11.45" customHeight="1">
      <c r="C726" s="61">
        <v>44773</v>
      </c>
      <c r="E726" s="62" t="s">
        <v>179</v>
      </c>
      <c r="F726" s="62"/>
      <c r="H726" s="62" t="s">
        <v>929</v>
      </c>
      <c r="I726" s="62"/>
      <c r="J726" s="62"/>
      <c r="L726" s="62" t="s">
        <v>930</v>
      </c>
      <c r="M726" s="62"/>
      <c r="N726" s="71"/>
      <c r="O726" s="62"/>
      <c r="P726" s="62"/>
      <c r="Q726" s="62"/>
      <c r="S726" s="71">
        <v>0</v>
      </c>
      <c r="U726" s="71">
        <v>26460000</v>
      </c>
      <c r="W726" s="55" t="s">
        <v>1131</v>
      </c>
    </row>
    <row r="727" spans="2:23" ht="11.45" customHeight="1">
      <c r="C727" s="61">
        <v>44773</v>
      </c>
      <c r="E727" s="62" t="s">
        <v>179</v>
      </c>
      <c r="F727" s="62"/>
      <c r="H727" s="62" t="s">
        <v>929</v>
      </c>
      <c r="I727" s="62"/>
      <c r="J727" s="62"/>
      <c r="L727" s="62" t="s">
        <v>930</v>
      </c>
      <c r="M727" s="62"/>
      <c r="N727" s="71"/>
      <c r="O727" s="62"/>
      <c r="P727" s="62"/>
      <c r="Q727" s="62"/>
      <c r="S727" s="71">
        <v>0</v>
      </c>
      <c r="U727" s="71">
        <v>2910600</v>
      </c>
      <c r="W727" s="55" t="s">
        <v>1132</v>
      </c>
    </row>
    <row r="728" spans="2:23" ht="11.45" customHeight="1">
      <c r="C728" s="61">
        <v>44773</v>
      </c>
      <c r="E728" s="62" t="s">
        <v>179</v>
      </c>
      <c r="F728" s="62"/>
      <c r="H728" s="62" t="s">
        <v>1133</v>
      </c>
      <c r="I728" s="62"/>
      <c r="J728" s="62"/>
      <c r="L728" s="62" t="s">
        <v>1134</v>
      </c>
      <c r="M728" s="62"/>
      <c r="N728" s="71"/>
      <c r="O728" s="62"/>
      <c r="P728" s="62"/>
      <c r="Q728" s="62"/>
      <c r="S728" s="71">
        <v>0</v>
      </c>
      <c r="U728" s="71">
        <v>407351</v>
      </c>
      <c r="W728" s="55" t="s">
        <v>1135</v>
      </c>
    </row>
    <row r="729" spans="2:23" ht="11.45" customHeight="1">
      <c r="C729" s="61">
        <v>44773</v>
      </c>
      <c r="E729" s="62" t="s">
        <v>179</v>
      </c>
      <c r="F729" s="62"/>
      <c r="H729" s="62" t="s">
        <v>932</v>
      </c>
      <c r="I729" s="62"/>
      <c r="J729" s="62"/>
      <c r="L729" s="62" t="s">
        <v>933</v>
      </c>
      <c r="M729" s="62"/>
      <c r="N729" s="71"/>
      <c r="O729" s="62"/>
      <c r="P729" s="62"/>
      <c r="Q729" s="62"/>
      <c r="S729" s="71">
        <v>0</v>
      </c>
      <c r="U729" s="71">
        <v>73988</v>
      </c>
      <c r="W729" s="55" t="s">
        <v>1136</v>
      </c>
    </row>
    <row r="730" spans="2:23" ht="11.45" customHeight="1">
      <c r="S730" s="77">
        <v>3006921732.5900002</v>
      </c>
      <c r="U730" s="77">
        <v>4811051545</v>
      </c>
    </row>
    <row r="731" spans="2:23" ht="11.45" customHeight="1">
      <c r="B731" s="59" t="s">
        <v>1137</v>
      </c>
      <c r="C731" s="60"/>
      <c r="D731" s="59"/>
      <c r="F731" s="59" t="s">
        <v>257</v>
      </c>
      <c r="G731" s="59"/>
      <c r="H731" s="59"/>
      <c r="J731" s="59" t="s">
        <v>190</v>
      </c>
      <c r="K731" s="59"/>
      <c r="L731" s="59"/>
      <c r="N731" s="73">
        <v>-98641350</v>
      </c>
      <c r="P731" s="59" t="s">
        <v>187</v>
      </c>
    </row>
    <row r="732" spans="2:23" ht="11.45" customHeight="1">
      <c r="C732" s="61">
        <v>44762</v>
      </c>
      <c r="E732" s="62" t="s">
        <v>179</v>
      </c>
      <c r="F732" s="62"/>
      <c r="H732" s="62" t="s">
        <v>788</v>
      </c>
      <c r="I732" s="62"/>
      <c r="J732" s="62"/>
      <c r="L732" s="62" t="s">
        <v>789</v>
      </c>
      <c r="M732" s="62"/>
      <c r="N732" s="71"/>
      <c r="O732" s="62"/>
      <c r="P732" s="62"/>
      <c r="Q732" s="62"/>
      <c r="S732" s="71">
        <v>0</v>
      </c>
      <c r="U732" s="71">
        <v>123123487.5</v>
      </c>
      <c r="W732" s="55" t="s">
        <v>1138</v>
      </c>
    </row>
    <row r="733" spans="2:23" ht="11.45" customHeight="1">
      <c r="C733" s="61">
        <v>44770</v>
      </c>
      <c r="E733" s="62" t="s">
        <v>179</v>
      </c>
      <c r="F733" s="62"/>
      <c r="H733" s="62" t="s">
        <v>820</v>
      </c>
      <c r="I733" s="62"/>
      <c r="J733" s="62"/>
      <c r="L733" s="62" t="s">
        <v>821</v>
      </c>
      <c r="M733" s="62"/>
      <c r="N733" s="71"/>
      <c r="O733" s="62"/>
      <c r="P733" s="62"/>
      <c r="Q733" s="62"/>
      <c r="S733" s="71">
        <v>0</v>
      </c>
      <c r="U733" s="71">
        <v>30160000</v>
      </c>
      <c r="W733" s="55" t="s">
        <v>1139</v>
      </c>
    </row>
    <row r="734" spans="2:23" ht="11.45" customHeight="1">
      <c r="C734" s="61">
        <v>44770</v>
      </c>
      <c r="E734" s="62" t="s">
        <v>179</v>
      </c>
      <c r="F734" s="62"/>
      <c r="H734" s="62" t="s">
        <v>823</v>
      </c>
      <c r="I734" s="62"/>
      <c r="J734" s="62"/>
      <c r="L734" s="62" t="s">
        <v>824</v>
      </c>
      <c r="M734" s="62"/>
      <c r="N734" s="71"/>
      <c r="O734" s="62"/>
      <c r="P734" s="62"/>
      <c r="Q734" s="62"/>
      <c r="S734" s="71">
        <v>0</v>
      </c>
      <c r="U734" s="71">
        <v>8250000</v>
      </c>
      <c r="W734" s="55" t="s">
        <v>1140</v>
      </c>
    </row>
    <row r="735" spans="2:23" ht="11.45" customHeight="1">
      <c r="C735" s="61">
        <v>44773</v>
      </c>
      <c r="E735" s="62" t="s">
        <v>173</v>
      </c>
      <c r="F735" s="62"/>
      <c r="H735" s="62" t="s">
        <v>267</v>
      </c>
      <c r="I735" s="62"/>
      <c r="J735" s="62"/>
      <c r="L735" s="62" t="s">
        <v>175</v>
      </c>
      <c r="M735" s="62"/>
      <c r="N735" s="71"/>
      <c r="O735" s="62"/>
      <c r="P735" s="62"/>
      <c r="Q735" s="62"/>
      <c r="S735" s="71">
        <v>260174837.5</v>
      </c>
      <c r="U735" s="71">
        <v>0</v>
      </c>
      <c r="W735" s="55" t="s">
        <v>268</v>
      </c>
    </row>
    <row r="736" spans="2:23" ht="11.45" customHeight="1">
      <c r="C736" s="61">
        <v>44773</v>
      </c>
      <c r="E736" s="62" t="s">
        <v>173</v>
      </c>
      <c r="F736" s="62"/>
      <c r="H736" s="62" t="s">
        <v>267</v>
      </c>
      <c r="I736" s="62"/>
      <c r="J736" s="62"/>
      <c r="L736" s="62" t="s">
        <v>175</v>
      </c>
      <c r="M736" s="62"/>
      <c r="N736" s="71"/>
      <c r="O736" s="62"/>
      <c r="P736" s="62"/>
      <c r="Q736" s="62"/>
      <c r="S736" s="71">
        <v>0</v>
      </c>
      <c r="U736" s="71">
        <v>256315870.90000001</v>
      </c>
      <c r="W736" s="55" t="s">
        <v>1141</v>
      </c>
    </row>
    <row r="737" spans="1:24" ht="11.45" customHeight="1">
      <c r="S737" s="77">
        <v>260174837.5</v>
      </c>
      <c r="U737" s="77">
        <v>417849358.39999998</v>
      </c>
    </row>
    <row r="738" spans="1:24" ht="11.45" customHeight="1">
      <c r="B738" s="59" t="s">
        <v>1142</v>
      </c>
      <c r="C738" s="60"/>
      <c r="D738" s="59"/>
      <c r="F738" s="59" t="s">
        <v>1143</v>
      </c>
      <c r="G738" s="59"/>
      <c r="H738" s="59"/>
      <c r="J738" s="59" t="s">
        <v>190</v>
      </c>
      <c r="K738" s="59"/>
      <c r="L738" s="59"/>
      <c r="N738" s="73">
        <v>0</v>
      </c>
      <c r="P738" s="59" t="s">
        <v>171</v>
      </c>
    </row>
    <row r="739" spans="1:24" ht="11.45" customHeight="1">
      <c r="C739" s="61">
        <v>44773</v>
      </c>
      <c r="E739" s="62" t="s">
        <v>173</v>
      </c>
      <c r="F739" s="62"/>
      <c r="H739" s="62" t="s">
        <v>267</v>
      </c>
      <c r="I739" s="62"/>
      <c r="J739" s="62"/>
      <c r="L739" s="62" t="s">
        <v>175</v>
      </c>
      <c r="M739" s="62"/>
      <c r="N739" s="71"/>
      <c r="O739" s="62"/>
      <c r="P739" s="62"/>
      <c r="Q739" s="62"/>
      <c r="S739" s="71">
        <v>0</v>
      </c>
      <c r="U739" s="71">
        <v>0</v>
      </c>
      <c r="W739" s="55" t="s">
        <v>268</v>
      </c>
    </row>
    <row r="740" spans="1:24" ht="11.45" customHeight="1">
      <c r="C740" s="61">
        <v>44773</v>
      </c>
      <c r="E740" s="62" t="s">
        <v>173</v>
      </c>
      <c r="F740" s="62"/>
      <c r="H740" s="62" t="s">
        <v>267</v>
      </c>
      <c r="I740" s="62"/>
      <c r="J740" s="62"/>
      <c r="L740" s="62" t="s">
        <v>175</v>
      </c>
      <c r="M740" s="62"/>
      <c r="N740" s="71"/>
      <c r="O740" s="62"/>
      <c r="P740" s="62"/>
      <c r="Q740" s="62"/>
      <c r="S740" s="71">
        <v>0</v>
      </c>
      <c r="U740" s="71">
        <v>0</v>
      </c>
      <c r="W740" s="55" t="s">
        <v>268</v>
      </c>
    </row>
    <row r="741" spans="1:24" ht="11.45" customHeight="1">
      <c r="S741" s="77">
        <v>0</v>
      </c>
      <c r="U741" s="77">
        <v>0</v>
      </c>
    </row>
    <row r="742" spans="1:24" ht="11.45" customHeight="1">
      <c r="B742" s="59" t="s">
        <v>1144</v>
      </c>
      <c r="C742" s="60"/>
      <c r="D742" s="59"/>
      <c r="F742" s="59" t="s">
        <v>1145</v>
      </c>
      <c r="G742" s="59"/>
      <c r="H742" s="59"/>
      <c r="J742" s="59" t="s">
        <v>190</v>
      </c>
      <c r="K742" s="59"/>
      <c r="L742" s="59"/>
      <c r="N742" s="73">
        <v>0</v>
      </c>
      <c r="P742" s="59" t="s">
        <v>171</v>
      </c>
    </row>
    <row r="743" spans="1:24" ht="11.45" customHeight="1">
      <c r="C743" s="61">
        <v>44773</v>
      </c>
      <c r="E743" s="62" t="s">
        <v>173</v>
      </c>
      <c r="F743" s="62"/>
      <c r="H743" s="62" t="s">
        <v>267</v>
      </c>
      <c r="I743" s="62"/>
      <c r="J743" s="62"/>
      <c r="L743" s="62" t="s">
        <v>175</v>
      </c>
      <c r="M743" s="62"/>
      <c r="N743" s="71"/>
      <c r="O743" s="62"/>
      <c r="P743" s="62"/>
      <c r="Q743" s="62"/>
      <c r="S743" s="71">
        <v>0</v>
      </c>
      <c r="U743" s="71">
        <v>0</v>
      </c>
      <c r="W743" s="55" t="s">
        <v>268</v>
      </c>
    </row>
    <row r="744" spans="1:24" ht="11.45" customHeight="1">
      <c r="C744" s="61">
        <v>44773</v>
      </c>
      <c r="E744" s="62" t="s">
        <v>173</v>
      </c>
      <c r="F744" s="62"/>
      <c r="H744" s="62" t="s">
        <v>267</v>
      </c>
      <c r="I744" s="62"/>
      <c r="J744" s="62"/>
      <c r="L744" s="62" t="s">
        <v>175</v>
      </c>
      <c r="M744" s="62"/>
      <c r="N744" s="71"/>
      <c r="O744" s="62"/>
      <c r="P744" s="62"/>
      <c r="Q744" s="62"/>
      <c r="S744" s="71">
        <v>0</v>
      </c>
      <c r="U744" s="71">
        <v>0</v>
      </c>
      <c r="W744" s="55" t="s">
        <v>268</v>
      </c>
    </row>
    <row r="745" spans="1:24" ht="11.45" customHeight="1">
      <c r="S745" s="77">
        <v>0</v>
      </c>
      <c r="U745" s="77">
        <v>0</v>
      </c>
    </row>
    <row r="746" spans="1:24" ht="11.45" customHeight="1">
      <c r="B746" s="59" t="s">
        <v>1146</v>
      </c>
      <c r="C746" s="60"/>
      <c r="D746" s="59"/>
      <c r="F746" s="59" t="s">
        <v>1147</v>
      </c>
      <c r="G746" s="59"/>
      <c r="H746" s="59"/>
      <c r="J746" s="59" t="s">
        <v>190</v>
      </c>
      <c r="K746" s="59"/>
      <c r="L746" s="59"/>
      <c r="N746" s="73">
        <v>0</v>
      </c>
      <c r="P746" s="59" t="s">
        <v>171</v>
      </c>
    </row>
    <row r="747" spans="1:24" ht="11.45" customHeight="1">
      <c r="C747" s="61">
        <v>44773</v>
      </c>
      <c r="E747" s="62" t="s">
        <v>173</v>
      </c>
      <c r="F747" s="62"/>
      <c r="H747" s="62" t="s">
        <v>267</v>
      </c>
      <c r="I747" s="62"/>
      <c r="J747" s="62"/>
      <c r="L747" s="62" t="s">
        <v>175</v>
      </c>
      <c r="M747" s="62"/>
      <c r="N747" s="71"/>
      <c r="O747" s="62"/>
      <c r="P747" s="62"/>
      <c r="Q747" s="62"/>
      <c r="S747" s="71">
        <v>0</v>
      </c>
      <c r="U747" s="71">
        <v>0</v>
      </c>
      <c r="W747" s="55" t="s">
        <v>268</v>
      </c>
    </row>
    <row r="748" spans="1:24" ht="15.95" customHeight="1">
      <c r="C748" s="61">
        <v>44773</v>
      </c>
      <c r="E748" s="62" t="s">
        <v>173</v>
      </c>
      <c r="F748" s="62"/>
      <c r="H748" s="62" t="s">
        <v>267</v>
      </c>
      <c r="I748" s="62"/>
      <c r="J748" s="62"/>
      <c r="L748" s="62" t="s">
        <v>175</v>
      </c>
      <c r="M748" s="62"/>
      <c r="N748" s="71"/>
      <c r="O748" s="62"/>
      <c r="P748" s="62"/>
      <c r="Q748" s="62"/>
      <c r="S748" s="71">
        <v>0</v>
      </c>
      <c r="U748" s="71">
        <v>0</v>
      </c>
      <c r="W748" s="55" t="s">
        <v>268</v>
      </c>
    </row>
    <row r="749" spans="1:24" ht="11.45" customHeight="1">
      <c r="A749" s="78" t="s">
        <v>200</v>
      </c>
      <c r="B749" s="78"/>
      <c r="C749" s="79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4"/>
      <c r="O749" s="78"/>
      <c r="P749" s="78"/>
      <c r="Q749" s="78"/>
      <c r="R749" s="78"/>
      <c r="S749" s="74"/>
      <c r="T749" s="78"/>
      <c r="U749" s="74"/>
      <c r="V749" s="78"/>
      <c r="W749" s="78"/>
      <c r="X749" s="78"/>
    </row>
    <row r="750" spans="1:24" ht="11.45" customHeight="1">
      <c r="A750" s="80" t="s">
        <v>237</v>
      </c>
      <c r="B750" s="80"/>
      <c r="C750" s="81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74"/>
      <c r="O750" s="80"/>
      <c r="P750" s="80"/>
      <c r="Q750" s="80"/>
      <c r="R750" s="80"/>
      <c r="S750" s="74"/>
      <c r="T750" s="80"/>
      <c r="U750" s="74"/>
      <c r="V750" s="80"/>
      <c r="W750" s="80"/>
      <c r="X750" s="80"/>
    </row>
    <row r="751" spans="1:24" ht="11.45" customHeight="1">
      <c r="A751" s="82" t="s">
        <v>1148</v>
      </c>
      <c r="B751" s="82"/>
      <c r="C751" s="83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74"/>
      <c r="O751" s="82"/>
      <c r="P751" s="82"/>
      <c r="Q751" s="82"/>
      <c r="R751" s="82"/>
      <c r="S751" s="74"/>
      <c r="T751" s="82"/>
      <c r="U751" s="74"/>
      <c r="V751" s="82"/>
      <c r="W751" s="82"/>
      <c r="X751" s="82"/>
    </row>
    <row r="752" spans="1:24" ht="7.7" customHeight="1"/>
    <row r="753" spans="1:24" ht="14.45" customHeight="1">
      <c r="A753" s="49" t="s">
        <v>205</v>
      </c>
      <c r="B753" s="49"/>
      <c r="C753" s="50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68"/>
      <c r="O753" s="49"/>
      <c r="P753" s="49"/>
      <c r="Q753" s="49"/>
      <c r="R753" s="49"/>
      <c r="S753" s="68"/>
      <c r="T753" s="49"/>
      <c r="U753" s="68"/>
      <c r="V753" s="49"/>
      <c r="W753" s="49"/>
      <c r="X753" s="49"/>
    </row>
    <row r="754" spans="1:24" ht="22.7" customHeight="1">
      <c r="A754" s="51" t="s">
        <v>162</v>
      </c>
      <c r="B754" s="51"/>
      <c r="C754" s="52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69"/>
      <c r="O754" s="51"/>
      <c r="P754" s="51"/>
      <c r="Q754" s="51"/>
      <c r="R754" s="51"/>
      <c r="S754" s="69"/>
      <c r="T754" s="51"/>
      <c r="U754" s="69"/>
      <c r="V754" s="51"/>
      <c r="W754" s="51"/>
      <c r="X754" s="51"/>
    </row>
    <row r="755" spans="1:24" ht="13.7" customHeight="1">
      <c r="A755" s="53" t="s">
        <v>264</v>
      </c>
      <c r="B755" s="53"/>
      <c r="C755" s="54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70"/>
      <c r="O755" s="53"/>
      <c r="P755" s="53"/>
      <c r="Q755" s="53"/>
      <c r="R755" s="53"/>
      <c r="S755" s="70"/>
      <c r="T755" s="53"/>
      <c r="U755" s="70"/>
      <c r="V755" s="53"/>
      <c r="W755" s="53"/>
      <c r="X755" s="53"/>
    </row>
    <row r="756" spans="1:24" ht="11.45" customHeight="1">
      <c r="A756" s="55"/>
      <c r="B756" s="55"/>
      <c r="C756" s="56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71"/>
      <c r="O756" s="55"/>
      <c r="P756" s="55"/>
      <c r="Q756" s="55"/>
      <c r="R756" s="55"/>
      <c r="S756" s="71"/>
      <c r="T756" s="55"/>
      <c r="U756" s="71"/>
      <c r="V756" s="55"/>
      <c r="W756" s="55"/>
      <c r="X756" s="55"/>
    </row>
    <row r="757" spans="1:24" ht="11.45" customHeight="1">
      <c r="C757" s="57" t="s">
        <v>163</v>
      </c>
      <c r="E757" s="58" t="s">
        <v>164</v>
      </c>
      <c r="F757" s="58"/>
      <c r="H757" s="58" t="s">
        <v>165</v>
      </c>
      <c r="I757" s="58"/>
      <c r="J757" s="58"/>
      <c r="L757" s="58" t="s">
        <v>166</v>
      </c>
      <c r="M757" s="58"/>
      <c r="N757" s="75"/>
      <c r="O757" s="58"/>
      <c r="P757" s="58"/>
      <c r="Q757" s="58"/>
      <c r="S757" s="75" t="s">
        <v>167</v>
      </c>
      <c r="U757" s="75" t="s">
        <v>168</v>
      </c>
      <c r="W757" s="58" t="s">
        <v>169</v>
      </c>
    </row>
    <row r="758" spans="1:24" ht="11.45" customHeight="1">
      <c r="S758" s="77">
        <v>0</v>
      </c>
      <c r="U758" s="77">
        <v>0</v>
      </c>
    </row>
    <row r="759" spans="1:24" ht="11.45" customHeight="1">
      <c r="B759" s="59" t="s">
        <v>1149</v>
      </c>
      <c r="C759" s="60"/>
      <c r="D759" s="59"/>
      <c r="F759" s="59" t="s">
        <v>258</v>
      </c>
      <c r="G759" s="59"/>
      <c r="H759" s="59"/>
      <c r="J759" s="59" t="s">
        <v>190</v>
      </c>
      <c r="K759" s="59"/>
      <c r="L759" s="59"/>
      <c r="N759" s="73">
        <v>-2172639900</v>
      </c>
      <c r="P759" s="59" t="s">
        <v>187</v>
      </c>
    </row>
    <row r="760" spans="1:24" ht="11.45" customHeight="1">
      <c r="C760" s="61">
        <v>44743</v>
      </c>
      <c r="E760" s="62" t="s">
        <v>177</v>
      </c>
      <c r="F760" s="62"/>
      <c r="H760" s="62" t="s">
        <v>539</v>
      </c>
      <c r="I760" s="62"/>
      <c r="J760" s="62"/>
      <c r="L760" s="62" t="s">
        <v>540</v>
      </c>
      <c r="M760" s="62"/>
      <c r="N760" s="71"/>
      <c r="O760" s="62"/>
      <c r="P760" s="62"/>
      <c r="Q760" s="62"/>
      <c r="S760" s="71">
        <v>0</v>
      </c>
      <c r="U760" s="71">
        <v>211800000</v>
      </c>
      <c r="W760" s="55" t="s">
        <v>1150</v>
      </c>
    </row>
    <row r="761" spans="1:24" ht="11.45" customHeight="1">
      <c r="C761" s="61">
        <v>44743</v>
      </c>
      <c r="E761" s="62" t="s">
        <v>177</v>
      </c>
      <c r="F761" s="62"/>
      <c r="H761" s="62" t="s">
        <v>536</v>
      </c>
      <c r="I761" s="62"/>
      <c r="J761" s="62"/>
      <c r="L761" s="62" t="s">
        <v>537</v>
      </c>
      <c r="M761" s="62"/>
      <c r="N761" s="71"/>
      <c r="O761" s="62"/>
      <c r="P761" s="62"/>
      <c r="Q761" s="62"/>
      <c r="S761" s="71">
        <v>0</v>
      </c>
      <c r="U761" s="71">
        <v>127500000</v>
      </c>
      <c r="W761" s="55" t="s">
        <v>1151</v>
      </c>
    </row>
    <row r="762" spans="1:24" ht="11.45" customHeight="1">
      <c r="C762" s="61">
        <v>44750</v>
      </c>
      <c r="E762" s="62" t="s">
        <v>177</v>
      </c>
      <c r="F762" s="62"/>
      <c r="H762" s="62" t="s">
        <v>570</v>
      </c>
      <c r="I762" s="62"/>
      <c r="J762" s="62"/>
      <c r="L762" s="62" t="s">
        <v>571</v>
      </c>
      <c r="M762" s="62"/>
      <c r="N762" s="71"/>
      <c r="O762" s="62"/>
      <c r="P762" s="62"/>
      <c r="Q762" s="62"/>
      <c r="S762" s="71">
        <v>0</v>
      </c>
      <c r="U762" s="71">
        <v>477000000</v>
      </c>
      <c r="W762" s="55" t="s">
        <v>1152</v>
      </c>
    </row>
    <row r="763" spans="1:24" ht="11.45" customHeight="1">
      <c r="C763" s="61">
        <v>44750</v>
      </c>
      <c r="E763" s="62" t="s">
        <v>177</v>
      </c>
      <c r="F763" s="62"/>
      <c r="H763" s="62" t="s">
        <v>573</v>
      </c>
      <c r="I763" s="62"/>
      <c r="J763" s="62"/>
      <c r="L763" s="62" t="s">
        <v>574</v>
      </c>
      <c r="M763" s="62"/>
      <c r="N763" s="71"/>
      <c r="O763" s="62"/>
      <c r="P763" s="62"/>
      <c r="Q763" s="62"/>
      <c r="S763" s="71">
        <v>0</v>
      </c>
      <c r="U763" s="71">
        <v>325100000</v>
      </c>
      <c r="W763" s="55" t="s">
        <v>1153</v>
      </c>
    </row>
    <row r="764" spans="1:24" ht="11.45" customHeight="1">
      <c r="S764" s="77">
        <v>0</v>
      </c>
      <c r="U764" s="77">
        <v>1141400000</v>
      </c>
    </row>
    <row r="765" spans="1:24" ht="11.45" customHeight="1">
      <c r="B765" s="59" t="s">
        <v>1154</v>
      </c>
      <c r="C765" s="60"/>
      <c r="D765" s="59"/>
      <c r="F765" s="59" t="s">
        <v>1155</v>
      </c>
      <c r="G765" s="59"/>
      <c r="H765" s="59"/>
      <c r="J765" s="59" t="s">
        <v>190</v>
      </c>
      <c r="K765" s="59"/>
      <c r="L765" s="59"/>
      <c r="N765" s="73">
        <v>0</v>
      </c>
      <c r="P765" s="59" t="s">
        <v>171</v>
      </c>
    </row>
    <row r="766" spans="1:24" ht="11.45" customHeight="1">
      <c r="C766" s="61">
        <v>44773</v>
      </c>
      <c r="E766" s="62" t="s">
        <v>173</v>
      </c>
      <c r="F766" s="62"/>
      <c r="H766" s="62" t="s">
        <v>267</v>
      </c>
      <c r="I766" s="62"/>
      <c r="J766" s="62"/>
      <c r="L766" s="62" t="s">
        <v>175</v>
      </c>
      <c r="M766" s="62"/>
      <c r="N766" s="71"/>
      <c r="O766" s="62"/>
      <c r="P766" s="62"/>
      <c r="Q766" s="62"/>
      <c r="S766" s="71">
        <v>0</v>
      </c>
      <c r="U766" s="71">
        <v>0</v>
      </c>
      <c r="W766" s="55" t="s">
        <v>268</v>
      </c>
    </row>
    <row r="767" spans="1:24" ht="11.45" customHeight="1">
      <c r="C767" s="61">
        <v>44773</v>
      </c>
      <c r="E767" s="62" t="s">
        <v>173</v>
      </c>
      <c r="F767" s="62"/>
      <c r="H767" s="62" t="s">
        <v>267</v>
      </c>
      <c r="I767" s="62"/>
      <c r="J767" s="62"/>
      <c r="L767" s="62" t="s">
        <v>175</v>
      </c>
      <c r="M767" s="62"/>
      <c r="N767" s="71"/>
      <c r="O767" s="62"/>
      <c r="P767" s="62"/>
      <c r="Q767" s="62"/>
      <c r="S767" s="71">
        <v>0</v>
      </c>
      <c r="U767" s="71">
        <v>0</v>
      </c>
      <c r="W767" s="55" t="s">
        <v>268</v>
      </c>
    </row>
    <row r="768" spans="1:24" ht="11.45" customHeight="1">
      <c r="S768" s="77">
        <v>0</v>
      </c>
      <c r="U768" s="77">
        <v>0</v>
      </c>
    </row>
    <row r="769" spans="2:23" ht="11.45" customHeight="1">
      <c r="B769" s="59" t="s">
        <v>1156</v>
      </c>
      <c r="C769" s="60"/>
      <c r="D769" s="59"/>
      <c r="F769" s="59" t="s">
        <v>1157</v>
      </c>
      <c r="G769" s="59"/>
      <c r="H769" s="59"/>
      <c r="J769" s="59" t="s">
        <v>190</v>
      </c>
      <c r="K769" s="59"/>
      <c r="L769" s="59"/>
      <c r="N769" s="73">
        <v>0</v>
      </c>
      <c r="P769" s="59" t="s">
        <v>171</v>
      </c>
    </row>
    <row r="770" spans="2:23" ht="11.45" customHeight="1">
      <c r="C770" s="61">
        <v>44773</v>
      </c>
      <c r="E770" s="62" t="s">
        <v>173</v>
      </c>
      <c r="F770" s="62"/>
      <c r="H770" s="62" t="s">
        <v>267</v>
      </c>
      <c r="I770" s="62"/>
      <c r="J770" s="62"/>
      <c r="L770" s="62" t="s">
        <v>175</v>
      </c>
      <c r="M770" s="62"/>
      <c r="N770" s="71"/>
      <c r="O770" s="62"/>
      <c r="P770" s="62"/>
      <c r="Q770" s="62"/>
      <c r="S770" s="71">
        <v>0</v>
      </c>
      <c r="U770" s="71">
        <v>0</v>
      </c>
      <c r="W770" s="55" t="s">
        <v>268</v>
      </c>
    </row>
    <row r="771" spans="2:23" ht="11.45" customHeight="1">
      <c r="C771" s="61">
        <v>44773</v>
      </c>
      <c r="E771" s="62" t="s">
        <v>173</v>
      </c>
      <c r="F771" s="62"/>
      <c r="H771" s="62" t="s">
        <v>267</v>
      </c>
      <c r="I771" s="62"/>
      <c r="J771" s="62"/>
      <c r="L771" s="62" t="s">
        <v>175</v>
      </c>
      <c r="M771" s="62"/>
      <c r="N771" s="71"/>
      <c r="O771" s="62"/>
      <c r="P771" s="62"/>
      <c r="Q771" s="62"/>
      <c r="S771" s="71">
        <v>0</v>
      </c>
      <c r="U771" s="71">
        <v>0</v>
      </c>
      <c r="W771" s="55" t="s">
        <v>268</v>
      </c>
    </row>
    <row r="772" spans="2:23" ht="11.45" customHeight="1">
      <c r="S772" s="77">
        <v>0</v>
      </c>
      <c r="U772" s="77">
        <v>0</v>
      </c>
    </row>
    <row r="773" spans="2:23" ht="11.45" customHeight="1">
      <c r="B773" s="59" t="s">
        <v>1158</v>
      </c>
      <c r="C773" s="60"/>
      <c r="D773" s="59"/>
      <c r="F773" s="59" t="s">
        <v>1159</v>
      </c>
      <c r="G773" s="59"/>
      <c r="H773" s="59"/>
      <c r="J773" s="59" t="s">
        <v>190</v>
      </c>
      <c r="K773" s="59"/>
      <c r="L773" s="59"/>
      <c r="N773" s="73">
        <v>0</v>
      </c>
      <c r="P773" s="59" t="s">
        <v>171</v>
      </c>
    </row>
    <row r="774" spans="2:23" ht="11.45" customHeight="1">
      <c r="C774" s="61">
        <v>44773</v>
      </c>
      <c r="E774" s="62" t="s">
        <v>173</v>
      </c>
      <c r="F774" s="62"/>
      <c r="H774" s="62" t="s">
        <v>267</v>
      </c>
      <c r="I774" s="62"/>
      <c r="J774" s="62"/>
      <c r="L774" s="62" t="s">
        <v>175</v>
      </c>
      <c r="M774" s="62"/>
      <c r="N774" s="71"/>
      <c r="O774" s="62"/>
      <c r="P774" s="62"/>
      <c r="Q774" s="62"/>
      <c r="S774" s="71">
        <v>0</v>
      </c>
      <c r="U774" s="71">
        <v>0</v>
      </c>
      <c r="W774" s="55" t="s">
        <v>268</v>
      </c>
    </row>
    <row r="775" spans="2:23" ht="11.45" customHeight="1">
      <c r="C775" s="61">
        <v>44773</v>
      </c>
      <c r="E775" s="62" t="s">
        <v>173</v>
      </c>
      <c r="F775" s="62"/>
      <c r="H775" s="62" t="s">
        <v>267</v>
      </c>
      <c r="I775" s="62"/>
      <c r="J775" s="62"/>
      <c r="L775" s="62" t="s">
        <v>175</v>
      </c>
      <c r="M775" s="62"/>
      <c r="N775" s="71"/>
      <c r="O775" s="62"/>
      <c r="P775" s="62"/>
      <c r="Q775" s="62"/>
      <c r="S775" s="71">
        <v>0</v>
      </c>
      <c r="U775" s="71">
        <v>0</v>
      </c>
      <c r="W775" s="55" t="s">
        <v>268</v>
      </c>
    </row>
    <row r="776" spans="2:23" ht="11.45" customHeight="1">
      <c r="S776" s="77">
        <v>0</v>
      </c>
      <c r="U776" s="77">
        <v>0</v>
      </c>
    </row>
    <row r="777" spans="2:23" ht="11.45" customHeight="1">
      <c r="B777" s="59" t="s">
        <v>1160</v>
      </c>
      <c r="C777" s="60"/>
      <c r="D777" s="59"/>
      <c r="F777" s="59" t="s">
        <v>1161</v>
      </c>
      <c r="G777" s="59"/>
      <c r="H777" s="59"/>
      <c r="J777" s="59" t="s">
        <v>190</v>
      </c>
      <c r="K777" s="59"/>
      <c r="L777" s="59"/>
      <c r="N777" s="73">
        <v>0</v>
      </c>
      <c r="P777" s="59" t="s">
        <v>171</v>
      </c>
    </row>
    <row r="778" spans="2:23" ht="11.45" customHeight="1">
      <c r="C778" s="61">
        <v>44773</v>
      </c>
      <c r="E778" s="62" t="s">
        <v>173</v>
      </c>
      <c r="F778" s="62"/>
      <c r="H778" s="62" t="s">
        <v>267</v>
      </c>
      <c r="I778" s="62"/>
      <c r="J778" s="62"/>
      <c r="L778" s="62" t="s">
        <v>175</v>
      </c>
      <c r="M778" s="62"/>
      <c r="N778" s="71"/>
      <c r="O778" s="62"/>
      <c r="P778" s="62"/>
      <c r="Q778" s="62"/>
      <c r="S778" s="71">
        <v>0</v>
      </c>
      <c r="U778" s="71">
        <v>0</v>
      </c>
      <c r="W778" s="55" t="s">
        <v>268</v>
      </c>
    </row>
    <row r="779" spans="2:23" ht="11.45" customHeight="1">
      <c r="C779" s="61">
        <v>44773</v>
      </c>
      <c r="E779" s="62" t="s">
        <v>173</v>
      </c>
      <c r="F779" s="62"/>
      <c r="H779" s="62" t="s">
        <v>267</v>
      </c>
      <c r="I779" s="62"/>
      <c r="J779" s="62"/>
      <c r="L779" s="62" t="s">
        <v>175</v>
      </c>
      <c r="M779" s="62"/>
      <c r="N779" s="71"/>
      <c r="O779" s="62"/>
      <c r="P779" s="62"/>
      <c r="Q779" s="62"/>
      <c r="S779" s="71">
        <v>0</v>
      </c>
      <c r="U779" s="71">
        <v>0</v>
      </c>
      <c r="W779" s="55" t="s">
        <v>268</v>
      </c>
    </row>
    <row r="780" spans="2:23" ht="11.45" customHeight="1">
      <c r="S780" s="77">
        <v>0</v>
      </c>
      <c r="U780" s="77">
        <v>0</v>
      </c>
    </row>
    <row r="781" spans="2:23" ht="11.45" customHeight="1">
      <c r="B781" s="59" t="s">
        <v>1162</v>
      </c>
      <c r="C781" s="60"/>
      <c r="D781" s="59"/>
      <c r="F781" s="59" t="s">
        <v>1163</v>
      </c>
      <c r="G781" s="59"/>
      <c r="H781" s="59"/>
      <c r="J781" s="59" t="s">
        <v>190</v>
      </c>
      <c r="K781" s="59"/>
      <c r="L781" s="59"/>
      <c r="N781" s="73">
        <v>0</v>
      </c>
      <c r="P781" s="59" t="s">
        <v>171</v>
      </c>
    </row>
    <row r="782" spans="2:23" ht="11.45" customHeight="1">
      <c r="C782" s="61">
        <v>44773</v>
      </c>
      <c r="E782" s="62" t="s">
        <v>173</v>
      </c>
      <c r="F782" s="62"/>
      <c r="H782" s="62" t="s">
        <v>267</v>
      </c>
      <c r="I782" s="62"/>
      <c r="J782" s="62"/>
      <c r="L782" s="62" t="s">
        <v>175</v>
      </c>
      <c r="M782" s="62"/>
      <c r="N782" s="71"/>
      <c r="O782" s="62"/>
      <c r="P782" s="62"/>
      <c r="Q782" s="62"/>
      <c r="S782" s="71">
        <v>0</v>
      </c>
      <c r="U782" s="71">
        <v>0</v>
      </c>
      <c r="W782" s="55" t="s">
        <v>268</v>
      </c>
    </row>
    <row r="783" spans="2:23" ht="11.45" customHeight="1">
      <c r="C783" s="61">
        <v>44773</v>
      </c>
      <c r="E783" s="62" t="s">
        <v>173</v>
      </c>
      <c r="F783" s="62"/>
      <c r="H783" s="62" t="s">
        <v>267</v>
      </c>
      <c r="I783" s="62"/>
      <c r="J783" s="62"/>
      <c r="L783" s="62" t="s">
        <v>175</v>
      </c>
      <c r="M783" s="62"/>
      <c r="N783" s="71"/>
      <c r="O783" s="62"/>
      <c r="P783" s="62"/>
      <c r="Q783" s="62"/>
      <c r="S783" s="71">
        <v>0</v>
      </c>
      <c r="U783" s="71">
        <v>0</v>
      </c>
      <c r="W783" s="55" t="s">
        <v>268</v>
      </c>
    </row>
    <row r="784" spans="2:23" ht="11.45" customHeight="1">
      <c r="S784" s="77">
        <v>0</v>
      </c>
      <c r="U784" s="77">
        <v>0</v>
      </c>
    </row>
    <row r="785" spans="1:24" ht="11.45" customHeight="1">
      <c r="B785" s="59" t="s">
        <v>1164</v>
      </c>
      <c r="C785" s="60"/>
      <c r="D785" s="59"/>
      <c r="F785" s="59" t="s">
        <v>191</v>
      </c>
      <c r="G785" s="59"/>
      <c r="H785" s="59"/>
      <c r="J785" s="59" t="s">
        <v>190</v>
      </c>
      <c r="K785" s="59"/>
      <c r="L785" s="59"/>
      <c r="N785" s="73">
        <v>0</v>
      </c>
      <c r="P785" s="59" t="s">
        <v>171</v>
      </c>
    </row>
    <row r="786" spans="1:24" ht="11.45" customHeight="1">
      <c r="C786" s="61">
        <v>44773</v>
      </c>
      <c r="E786" s="62" t="s">
        <v>173</v>
      </c>
      <c r="F786" s="62"/>
      <c r="H786" s="62" t="s">
        <v>267</v>
      </c>
      <c r="I786" s="62"/>
      <c r="J786" s="62"/>
      <c r="L786" s="62" t="s">
        <v>175</v>
      </c>
      <c r="M786" s="62"/>
      <c r="N786" s="71"/>
      <c r="O786" s="62"/>
      <c r="P786" s="62"/>
      <c r="Q786" s="62"/>
      <c r="S786" s="71">
        <v>0</v>
      </c>
      <c r="U786" s="71">
        <v>0</v>
      </c>
      <c r="W786" s="55" t="s">
        <v>268</v>
      </c>
    </row>
    <row r="787" spans="1:24" ht="11.45" customHeight="1">
      <c r="C787" s="61">
        <v>44773</v>
      </c>
      <c r="E787" s="62" t="s">
        <v>173</v>
      </c>
      <c r="F787" s="62"/>
      <c r="H787" s="62" t="s">
        <v>267</v>
      </c>
      <c r="I787" s="62"/>
      <c r="J787" s="62"/>
      <c r="L787" s="62" t="s">
        <v>175</v>
      </c>
      <c r="M787" s="62"/>
      <c r="N787" s="71"/>
      <c r="O787" s="62"/>
      <c r="P787" s="62"/>
      <c r="Q787" s="62"/>
      <c r="S787" s="71">
        <v>0</v>
      </c>
      <c r="U787" s="71">
        <v>0</v>
      </c>
      <c r="W787" s="55" t="s">
        <v>268</v>
      </c>
    </row>
    <row r="788" spans="1:24" ht="11.45" customHeight="1">
      <c r="S788" s="77">
        <v>0</v>
      </c>
      <c r="U788" s="77">
        <v>0</v>
      </c>
    </row>
    <row r="789" spans="1:24" ht="11.45" customHeight="1">
      <c r="B789" s="59" t="s">
        <v>1165</v>
      </c>
      <c r="C789" s="60"/>
      <c r="D789" s="59"/>
      <c r="F789" s="59" t="s">
        <v>1166</v>
      </c>
      <c r="G789" s="59"/>
      <c r="H789" s="59"/>
      <c r="J789" s="59" t="s">
        <v>190</v>
      </c>
      <c r="K789" s="59"/>
      <c r="L789" s="59"/>
      <c r="N789" s="73">
        <v>0</v>
      </c>
      <c r="P789" s="59" t="s">
        <v>171</v>
      </c>
    </row>
    <row r="790" spans="1:24" ht="11.45" customHeight="1">
      <c r="C790" s="61">
        <v>44773</v>
      </c>
      <c r="E790" s="62" t="s">
        <v>173</v>
      </c>
      <c r="F790" s="62"/>
      <c r="H790" s="62" t="s">
        <v>267</v>
      </c>
      <c r="I790" s="62"/>
      <c r="J790" s="62"/>
      <c r="L790" s="62" t="s">
        <v>175</v>
      </c>
      <c r="M790" s="62"/>
      <c r="N790" s="71"/>
      <c r="O790" s="62"/>
      <c r="P790" s="62"/>
      <c r="Q790" s="62"/>
      <c r="S790" s="71">
        <v>0</v>
      </c>
      <c r="U790" s="71">
        <v>0</v>
      </c>
      <c r="W790" s="55" t="s">
        <v>268</v>
      </c>
    </row>
    <row r="791" spans="1:24" ht="11.45" customHeight="1">
      <c r="C791" s="61">
        <v>44773</v>
      </c>
      <c r="E791" s="62" t="s">
        <v>173</v>
      </c>
      <c r="F791" s="62"/>
      <c r="H791" s="62" t="s">
        <v>267</v>
      </c>
      <c r="I791" s="62"/>
      <c r="J791" s="62"/>
      <c r="L791" s="62" t="s">
        <v>175</v>
      </c>
      <c r="M791" s="62"/>
      <c r="N791" s="71"/>
      <c r="O791" s="62"/>
      <c r="P791" s="62"/>
      <c r="Q791" s="62"/>
      <c r="S791" s="71">
        <v>0</v>
      </c>
      <c r="U791" s="71">
        <v>0</v>
      </c>
      <c r="W791" s="55" t="s">
        <v>268</v>
      </c>
    </row>
    <row r="792" spans="1:24" ht="11.45" customHeight="1">
      <c r="S792" s="77">
        <v>0</v>
      </c>
      <c r="U792" s="77">
        <v>0</v>
      </c>
    </row>
    <row r="793" spans="1:24" ht="11.45" customHeight="1">
      <c r="B793" s="59" t="s">
        <v>1167</v>
      </c>
      <c r="C793" s="60"/>
      <c r="D793" s="59"/>
      <c r="F793" s="59" t="s">
        <v>1168</v>
      </c>
      <c r="G793" s="59"/>
      <c r="H793" s="59"/>
      <c r="J793" s="59" t="s">
        <v>190</v>
      </c>
      <c r="K793" s="59"/>
      <c r="L793" s="59"/>
      <c r="N793" s="73">
        <v>0</v>
      </c>
      <c r="P793" s="59" t="s">
        <v>171</v>
      </c>
    </row>
    <row r="794" spans="1:24" ht="11.45" customHeight="1">
      <c r="C794" s="61">
        <v>44773</v>
      </c>
      <c r="E794" s="62" t="s">
        <v>173</v>
      </c>
      <c r="F794" s="62"/>
      <c r="H794" s="62" t="s">
        <v>267</v>
      </c>
      <c r="I794" s="62"/>
      <c r="J794" s="62"/>
      <c r="L794" s="62" t="s">
        <v>175</v>
      </c>
      <c r="M794" s="62"/>
      <c r="N794" s="71"/>
      <c r="O794" s="62"/>
      <c r="P794" s="62"/>
      <c r="Q794" s="62"/>
      <c r="S794" s="71">
        <v>0</v>
      </c>
      <c r="U794" s="71">
        <v>0</v>
      </c>
      <c r="W794" s="55" t="s">
        <v>268</v>
      </c>
    </row>
    <row r="795" spans="1:24" ht="15.95" customHeight="1">
      <c r="C795" s="61">
        <v>44773</v>
      </c>
      <c r="E795" s="62" t="s">
        <v>173</v>
      </c>
      <c r="F795" s="62"/>
      <c r="H795" s="62" t="s">
        <v>267</v>
      </c>
      <c r="I795" s="62"/>
      <c r="J795" s="62"/>
      <c r="L795" s="62" t="s">
        <v>175</v>
      </c>
      <c r="M795" s="62"/>
      <c r="N795" s="71"/>
      <c r="O795" s="62"/>
      <c r="P795" s="62"/>
      <c r="Q795" s="62"/>
      <c r="S795" s="71">
        <v>0</v>
      </c>
      <c r="U795" s="71">
        <v>0</v>
      </c>
      <c r="W795" s="55" t="s">
        <v>268</v>
      </c>
    </row>
    <row r="796" spans="1:24" ht="11.45" customHeight="1">
      <c r="A796" s="78" t="s">
        <v>200</v>
      </c>
      <c r="B796" s="78"/>
      <c r="C796" s="79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4"/>
      <c r="O796" s="78"/>
      <c r="P796" s="78"/>
      <c r="Q796" s="78"/>
      <c r="R796" s="78"/>
      <c r="S796" s="74"/>
      <c r="T796" s="78"/>
      <c r="U796" s="74"/>
      <c r="V796" s="78"/>
      <c r="W796" s="78"/>
      <c r="X796" s="78"/>
    </row>
    <row r="797" spans="1:24" ht="11.45" customHeight="1">
      <c r="A797" s="80" t="s">
        <v>237</v>
      </c>
      <c r="B797" s="80"/>
      <c r="C797" s="81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74"/>
      <c r="O797" s="80"/>
      <c r="P797" s="80"/>
      <c r="Q797" s="80"/>
      <c r="R797" s="80"/>
      <c r="S797" s="74"/>
      <c r="T797" s="80"/>
      <c r="U797" s="74"/>
      <c r="V797" s="80"/>
      <c r="W797" s="80"/>
      <c r="X797" s="80"/>
    </row>
    <row r="798" spans="1:24" ht="11.45" customHeight="1">
      <c r="A798" s="82" t="s">
        <v>1169</v>
      </c>
      <c r="B798" s="82"/>
      <c r="C798" s="83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74"/>
      <c r="O798" s="82"/>
      <c r="P798" s="82"/>
      <c r="Q798" s="82"/>
      <c r="R798" s="82"/>
      <c r="S798" s="74"/>
      <c r="T798" s="82"/>
      <c r="U798" s="74"/>
      <c r="V798" s="82"/>
      <c r="W798" s="82"/>
      <c r="X798" s="82"/>
    </row>
    <row r="799" spans="1:24" ht="7.7" customHeight="1"/>
    <row r="800" spans="1:24" ht="14.45" customHeight="1">
      <c r="A800" s="49" t="s">
        <v>205</v>
      </c>
      <c r="B800" s="49"/>
      <c r="C800" s="50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68"/>
      <c r="O800" s="49"/>
      <c r="P800" s="49"/>
      <c r="Q800" s="49"/>
      <c r="R800" s="49"/>
      <c r="S800" s="68"/>
      <c r="T800" s="49"/>
      <c r="U800" s="68"/>
      <c r="V800" s="49"/>
      <c r="W800" s="49"/>
      <c r="X800" s="49"/>
    </row>
    <row r="801" spans="1:24" ht="22.7" customHeight="1">
      <c r="A801" s="51" t="s">
        <v>162</v>
      </c>
      <c r="B801" s="51"/>
      <c r="C801" s="52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69"/>
      <c r="O801" s="51"/>
      <c r="P801" s="51"/>
      <c r="Q801" s="51"/>
      <c r="R801" s="51"/>
      <c r="S801" s="69"/>
      <c r="T801" s="51"/>
      <c r="U801" s="69"/>
      <c r="V801" s="51"/>
      <c r="W801" s="51"/>
      <c r="X801" s="51"/>
    </row>
    <row r="802" spans="1:24" ht="13.7" customHeight="1">
      <c r="A802" s="53" t="s">
        <v>264</v>
      </c>
      <c r="B802" s="53"/>
      <c r="C802" s="54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70"/>
      <c r="O802" s="53"/>
      <c r="P802" s="53"/>
      <c r="Q802" s="53"/>
      <c r="R802" s="53"/>
      <c r="S802" s="70"/>
      <c r="T802" s="53"/>
      <c r="U802" s="70"/>
      <c r="V802" s="53"/>
      <c r="W802" s="53"/>
      <c r="X802" s="53"/>
    </row>
    <row r="803" spans="1:24" ht="11.45" customHeight="1">
      <c r="A803" s="55"/>
      <c r="B803" s="55"/>
      <c r="C803" s="56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71"/>
      <c r="O803" s="55"/>
      <c r="P803" s="55"/>
      <c r="Q803" s="55"/>
      <c r="R803" s="55"/>
      <c r="S803" s="71"/>
      <c r="T803" s="55"/>
      <c r="U803" s="71"/>
      <c r="V803" s="55"/>
      <c r="W803" s="55"/>
      <c r="X803" s="55"/>
    </row>
    <row r="804" spans="1:24" ht="11.45" customHeight="1">
      <c r="C804" s="57" t="s">
        <v>163</v>
      </c>
      <c r="E804" s="58" t="s">
        <v>164</v>
      </c>
      <c r="F804" s="58"/>
      <c r="H804" s="58" t="s">
        <v>165</v>
      </c>
      <c r="I804" s="58"/>
      <c r="J804" s="58"/>
      <c r="L804" s="58" t="s">
        <v>166</v>
      </c>
      <c r="M804" s="58"/>
      <c r="N804" s="75"/>
      <c r="O804" s="58"/>
      <c r="P804" s="58"/>
      <c r="Q804" s="58"/>
      <c r="S804" s="75" t="s">
        <v>167</v>
      </c>
      <c r="U804" s="75" t="s">
        <v>168</v>
      </c>
      <c r="W804" s="58" t="s">
        <v>169</v>
      </c>
    </row>
    <row r="805" spans="1:24" ht="11.45" customHeight="1">
      <c r="S805" s="77">
        <v>0</v>
      </c>
      <c r="U805" s="77">
        <v>0</v>
      </c>
    </row>
    <row r="806" spans="1:24" ht="11.45" customHeight="1">
      <c r="B806" s="59" t="s">
        <v>1170</v>
      </c>
      <c r="C806" s="60"/>
      <c r="D806" s="59"/>
      <c r="F806" s="59" t="s">
        <v>259</v>
      </c>
      <c r="G806" s="59"/>
      <c r="H806" s="59"/>
      <c r="J806" s="59" t="s">
        <v>192</v>
      </c>
      <c r="K806" s="59"/>
      <c r="L806" s="59"/>
      <c r="N806" s="73">
        <v>-4036370</v>
      </c>
      <c r="P806" s="59" t="s">
        <v>187</v>
      </c>
    </row>
    <row r="807" spans="1:24" ht="11.45" customHeight="1">
      <c r="C807" s="61">
        <v>44760</v>
      </c>
      <c r="E807" s="62" t="s">
        <v>173</v>
      </c>
      <c r="F807" s="62"/>
      <c r="H807" s="62" t="s">
        <v>437</v>
      </c>
      <c r="I807" s="62"/>
      <c r="J807" s="62"/>
      <c r="L807" s="62" t="s">
        <v>438</v>
      </c>
      <c r="M807" s="62"/>
      <c r="N807" s="71"/>
      <c r="O807" s="62"/>
      <c r="P807" s="62"/>
      <c r="Q807" s="62"/>
      <c r="S807" s="71">
        <v>4036370</v>
      </c>
      <c r="U807" s="71">
        <v>0</v>
      </c>
      <c r="W807" s="55" t="s">
        <v>268</v>
      </c>
    </row>
    <row r="808" spans="1:24" ht="11.45" customHeight="1">
      <c r="C808" s="61">
        <v>44773</v>
      </c>
      <c r="E808" s="62" t="s">
        <v>173</v>
      </c>
      <c r="F808" s="62"/>
      <c r="H808" s="62" t="s">
        <v>1171</v>
      </c>
      <c r="I808" s="62"/>
      <c r="J808" s="62"/>
      <c r="L808" s="62" t="s">
        <v>1172</v>
      </c>
      <c r="M808" s="62"/>
      <c r="N808" s="71"/>
      <c r="O808" s="62"/>
      <c r="P808" s="62"/>
      <c r="Q808" s="62"/>
      <c r="S808" s="71">
        <v>0</v>
      </c>
      <c r="U808" s="71">
        <v>2038196</v>
      </c>
      <c r="W808" s="55" t="s">
        <v>1173</v>
      </c>
    </row>
    <row r="809" spans="1:24" ht="11.45" customHeight="1">
      <c r="C809" s="61">
        <v>44773</v>
      </c>
      <c r="E809" s="62" t="s">
        <v>173</v>
      </c>
      <c r="F809" s="62"/>
      <c r="H809" s="62" t="s">
        <v>1174</v>
      </c>
      <c r="I809" s="62"/>
      <c r="J809" s="62"/>
      <c r="L809" s="62" t="s">
        <v>1175</v>
      </c>
      <c r="M809" s="62"/>
      <c r="N809" s="71"/>
      <c r="O809" s="62"/>
      <c r="P809" s="62"/>
      <c r="Q809" s="62"/>
      <c r="S809" s="71">
        <v>0</v>
      </c>
      <c r="U809" s="71">
        <v>135083</v>
      </c>
      <c r="W809" s="55" t="s">
        <v>1176</v>
      </c>
    </row>
    <row r="810" spans="1:24" ht="11.45" customHeight="1">
      <c r="C810" s="61">
        <v>44773</v>
      </c>
      <c r="E810" s="62" t="s">
        <v>173</v>
      </c>
      <c r="F810" s="62"/>
      <c r="H810" s="62" t="s">
        <v>1177</v>
      </c>
      <c r="I810" s="62"/>
      <c r="J810" s="62"/>
      <c r="L810" s="62" t="s">
        <v>1178</v>
      </c>
      <c r="M810" s="62"/>
      <c r="N810" s="71"/>
      <c r="O810" s="62"/>
      <c r="P810" s="62"/>
      <c r="Q810" s="62"/>
      <c r="S810" s="71">
        <v>0</v>
      </c>
      <c r="U810" s="71">
        <v>194017</v>
      </c>
      <c r="W810" s="55" t="s">
        <v>1179</v>
      </c>
    </row>
    <row r="811" spans="1:24" ht="11.45" customHeight="1">
      <c r="C811" s="61">
        <v>44773</v>
      </c>
      <c r="E811" s="62" t="s">
        <v>173</v>
      </c>
      <c r="F811" s="62"/>
      <c r="H811" s="62" t="s">
        <v>1180</v>
      </c>
      <c r="I811" s="62"/>
      <c r="J811" s="62"/>
      <c r="L811" s="62" t="s">
        <v>1181</v>
      </c>
      <c r="M811" s="62"/>
      <c r="N811" s="71"/>
      <c r="O811" s="62"/>
      <c r="P811" s="62"/>
      <c r="Q811" s="62"/>
      <c r="S811" s="71">
        <v>0</v>
      </c>
      <c r="U811" s="71">
        <v>629571</v>
      </c>
      <c r="W811" s="55" t="s">
        <v>1182</v>
      </c>
    </row>
    <row r="812" spans="1:24" ht="11.45" customHeight="1">
      <c r="C812" s="61">
        <v>44773</v>
      </c>
      <c r="E812" s="62" t="s">
        <v>173</v>
      </c>
      <c r="F812" s="62"/>
      <c r="H812" s="62" t="s">
        <v>1183</v>
      </c>
      <c r="I812" s="62"/>
      <c r="J812" s="62"/>
      <c r="L812" s="62" t="s">
        <v>1184</v>
      </c>
      <c r="M812" s="62"/>
      <c r="N812" s="71"/>
      <c r="O812" s="62"/>
      <c r="P812" s="62"/>
      <c r="Q812" s="62"/>
      <c r="S812" s="71">
        <v>0</v>
      </c>
      <c r="U812" s="71">
        <v>123846</v>
      </c>
      <c r="W812" s="55" t="s">
        <v>1185</v>
      </c>
    </row>
    <row r="813" spans="1:24" ht="11.45" customHeight="1">
      <c r="C813" s="61">
        <v>44773</v>
      </c>
      <c r="E813" s="62" t="s">
        <v>173</v>
      </c>
      <c r="F813" s="62"/>
      <c r="H813" s="62" t="s">
        <v>1186</v>
      </c>
      <c r="I813" s="62"/>
      <c r="J813" s="62"/>
      <c r="L813" s="62" t="s">
        <v>1187</v>
      </c>
      <c r="M813" s="62"/>
      <c r="N813" s="71"/>
      <c r="O813" s="62"/>
      <c r="P813" s="62"/>
      <c r="Q813" s="62"/>
      <c r="S813" s="71">
        <v>0</v>
      </c>
      <c r="U813" s="71">
        <v>203746</v>
      </c>
      <c r="W813" s="55" t="s">
        <v>1188</v>
      </c>
    </row>
    <row r="814" spans="1:24" ht="11.45" customHeight="1">
      <c r="C814" s="61">
        <v>44773</v>
      </c>
      <c r="E814" s="62" t="s">
        <v>173</v>
      </c>
      <c r="F814" s="62"/>
      <c r="H814" s="62" t="s">
        <v>1189</v>
      </c>
      <c r="I814" s="62"/>
      <c r="J814" s="62"/>
      <c r="L814" s="62" t="s">
        <v>1190</v>
      </c>
      <c r="M814" s="62"/>
      <c r="N814" s="71"/>
      <c r="O814" s="62"/>
      <c r="P814" s="62"/>
      <c r="Q814" s="62"/>
      <c r="S814" s="71">
        <v>165296</v>
      </c>
      <c r="U814" s="71">
        <v>0</v>
      </c>
      <c r="W814" s="55" t="s">
        <v>1191</v>
      </c>
    </row>
    <row r="815" spans="1:24" ht="11.45" customHeight="1">
      <c r="C815" s="61">
        <v>44773</v>
      </c>
      <c r="E815" s="62" t="s">
        <v>173</v>
      </c>
      <c r="F815" s="62"/>
      <c r="H815" s="62" t="s">
        <v>1192</v>
      </c>
      <c r="I815" s="62"/>
      <c r="J815" s="62"/>
      <c r="L815" s="62" t="s">
        <v>1193</v>
      </c>
      <c r="M815" s="62"/>
      <c r="N815" s="71"/>
      <c r="O815" s="62"/>
      <c r="P815" s="62"/>
      <c r="Q815" s="62"/>
      <c r="S815" s="71">
        <v>0</v>
      </c>
      <c r="U815" s="71">
        <v>701346</v>
      </c>
      <c r="W815" s="55" t="s">
        <v>1194</v>
      </c>
    </row>
    <row r="816" spans="1:24" ht="11.45" customHeight="1">
      <c r="S816" s="77">
        <v>4201666</v>
      </c>
      <c r="U816" s="77">
        <v>4025805</v>
      </c>
    </row>
    <row r="817" spans="2:23" ht="11.45" customHeight="1">
      <c r="B817" s="59" t="s">
        <v>1195</v>
      </c>
      <c r="C817" s="60"/>
      <c r="D817" s="59"/>
      <c r="F817" s="59" t="s">
        <v>260</v>
      </c>
      <c r="G817" s="59"/>
      <c r="H817" s="59"/>
      <c r="J817" s="59" t="s">
        <v>192</v>
      </c>
      <c r="K817" s="59"/>
      <c r="L817" s="59"/>
      <c r="N817" s="73">
        <v>-3112848</v>
      </c>
      <c r="P817" s="59" t="s">
        <v>187</v>
      </c>
    </row>
    <row r="818" spans="2:23" ht="11.45" customHeight="1">
      <c r="C818" s="61">
        <v>44746</v>
      </c>
      <c r="E818" s="62" t="s">
        <v>173</v>
      </c>
      <c r="F818" s="62"/>
      <c r="H818" s="62" t="s">
        <v>276</v>
      </c>
      <c r="I818" s="62"/>
      <c r="J818" s="62"/>
      <c r="L818" s="62" t="s">
        <v>277</v>
      </c>
      <c r="M818" s="62"/>
      <c r="N818" s="71"/>
      <c r="O818" s="62"/>
      <c r="P818" s="62"/>
      <c r="Q818" s="62"/>
      <c r="S818" s="71">
        <v>0</v>
      </c>
      <c r="U818" s="71">
        <v>14246</v>
      </c>
      <c r="W818" s="55" t="s">
        <v>1196</v>
      </c>
    </row>
    <row r="819" spans="2:23" ht="11.45" customHeight="1">
      <c r="C819" s="61">
        <v>44746</v>
      </c>
      <c r="E819" s="62" t="s">
        <v>173</v>
      </c>
      <c r="F819" s="62"/>
      <c r="H819" s="62" t="s">
        <v>291</v>
      </c>
      <c r="I819" s="62"/>
      <c r="J819" s="62"/>
      <c r="L819" s="62" t="s">
        <v>292</v>
      </c>
      <c r="M819" s="62"/>
      <c r="N819" s="71"/>
      <c r="O819" s="62"/>
      <c r="P819" s="62"/>
      <c r="Q819" s="62"/>
      <c r="S819" s="71">
        <v>0</v>
      </c>
      <c r="U819" s="71">
        <v>3000</v>
      </c>
      <c r="W819" s="55" t="s">
        <v>1197</v>
      </c>
    </row>
    <row r="820" spans="2:23" ht="11.45" customHeight="1">
      <c r="C820" s="61">
        <v>44750</v>
      </c>
      <c r="E820" s="62" t="s">
        <v>173</v>
      </c>
      <c r="F820" s="62"/>
      <c r="H820" s="62" t="s">
        <v>341</v>
      </c>
      <c r="I820" s="62"/>
      <c r="J820" s="62"/>
      <c r="L820" s="62" t="s">
        <v>342</v>
      </c>
      <c r="M820" s="62"/>
      <c r="N820" s="71"/>
      <c r="O820" s="62"/>
      <c r="P820" s="62"/>
      <c r="Q820" s="62"/>
      <c r="S820" s="71">
        <v>0</v>
      </c>
      <c r="U820" s="71">
        <v>3000</v>
      </c>
      <c r="W820" s="55" t="s">
        <v>1198</v>
      </c>
    </row>
    <row r="821" spans="2:23" ht="11.45" customHeight="1">
      <c r="C821" s="61">
        <v>44755</v>
      </c>
      <c r="E821" s="62" t="s">
        <v>172</v>
      </c>
      <c r="F821" s="62"/>
      <c r="H821" s="62">
        <v>3892</v>
      </c>
      <c r="I821" s="62"/>
      <c r="J821" s="62"/>
      <c r="L821" s="62" t="s">
        <v>373</v>
      </c>
      <c r="M821" s="62"/>
      <c r="N821" s="71"/>
      <c r="O821" s="62"/>
      <c r="P821" s="62"/>
      <c r="Q821" s="62"/>
      <c r="S821" s="71">
        <v>0</v>
      </c>
      <c r="U821" s="71">
        <v>229080</v>
      </c>
      <c r="W821" s="55" t="s">
        <v>1199</v>
      </c>
    </row>
    <row r="822" spans="2:23" ht="11.45" customHeight="1">
      <c r="C822" s="61">
        <v>44755</v>
      </c>
      <c r="E822" s="62" t="s">
        <v>172</v>
      </c>
      <c r="F822" s="62"/>
      <c r="H822" s="62">
        <v>3901</v>
      </c>
      <c r="I822" s="62"/>
      <c r="J822" s="62"/>
      <c r="L822" s="62" t="s">
        <v>377</v>
      </c>
      <c r="M822" s="62"/>
      <c r="N822" s="71"/>
      <c r="O822" s="62"/>
      <c r="P822" s="62"/>
      <c r="Q822" s="62"/>
      <c r="S822" s="71">
        <v>0</v>
      </c>
      <c r="U822" s="71">
        <v>94000</v>
      </c>
      <c r="W822" s="55" t="s">
        <v>1200</v>
      </c>
    </row>
    <row r="823" spans="2:23" ht="11.45" customHeight="1">
      <c r="C823" s="61">
        <v>44755</v>
      </c>
      <c r="E823" s="62" t="s">
        <v>172</v>
      </c>
      <c r="F823" s="62"/>
      <c r="H823" s="62">
        <v>3901</v>
      </c>
      <c r="I823" s="62"/>
      <c r="J823" s="62"/>
      <c r="L823" s="62" t="s">
        <v>377</v>
      </c>
      <c r="M823" s="62"/>
      <c r="N823" s="71"/>
      <c r="O823" s="62"/>
      <c r="P823" s="62"/>
      <c r="Q823" s="62"/>
      <c r="S823" s="71">
        <v>0</v>
      </c>
      <c r="U823" s="71">
        <v>95800</v>
      </c>
      <c r="W823" s="55" t="s">
        <v>1201</v>
      </c>
    </row>
    <row r="824" spans="2:23" ht="11.45" customHeight="1">
      <c r="C824" s="61">
        <v>44755</v>
      </c>
      <c r="E824" s="62" t="s">
        <v>172</v>
      </c>
      <c r="F824" s="62"/>
      <c r="H824" s="62">
        <v>3901</v>
      </c>
      <c r="I824" s="62"/>
      <c r="J824" s="62"/>
      <c r="L824" s="62" t="s">
        <v>377</v>
      </c>
      <c r="M824" s="62"/>
      <c r="N824" s="71"/>
      <c r="O824" s="62"/>
      <c r="P824" s="62"/>
      <c r="Q824" s="62"/>
      <c r="S824" s="71">
        <v>0</v>
      </c>
      <c r="U824" s="71">
        <v>118000</v>
      </c>
      <c r="W824" s="55" t="s">
        <v>1202</v>
      </c>
    </row>
    <row r="825" spans="2:23" ht="11.45" customHeight="1">
      <c r="C825" s="61">
        <v>44755</v>
      </c>
      <c r="E825" s="62" t="s">
        <v>172</v>
      </c>
      <c r="F825" s="62"/>
      <c r="H825" s="62">
        <v>3894</v>
      </c>
      <c r="I825" s="62"/>
      <c r="J825" s="62"/>
      <c r="L825" s="62" t="s">
        <v>381</v>
      </c>
      <c r="M825" s="62"/>
      <c r="N825" s="71"/>
      <c r="O825" s="62"/>
      <c r="P825" s="62"/>
      <c r="Q825" s="62"/>
      <c r="S825" s="71">
        <v>0</v>
      </c>
      <c r="U825" s="71">
        <v>1357740</v>
      </c>
      <c r="W825" s="55" t="s">
        <v>1203</v>
      </c>
    </row>
    <row r="826" spans="2:23" ht="11.45" customHeight="1">
      <c r="C826" s="61">
        <v>44755</v>
      </c>
      <c r="E826" s="62" t="s">
        <v>172</v>
      </c>
      <c r="F826" s="62"/>
      <c r="H826" s="62">
        <v>3897</v>
      </c>
      <c r="I826" s="62"/>
      <c r="J826" s="62"/>
      <c r="L826" s="62" t="s">
        <v>383</v>
      </c>
      <c r="M826" s="62"/>
      <c r="N826" s="71"/>
      <c r="O826" s="62"/>
      <c r="P826" s="62"/>
      <c r="Q826" s="62"/>
      <c r="S826" s="71">
        <v>0</v>
      </c>
      <c r="U826" s="71">
        <v>52000</v>
      </c>
      <c r="W826" s="55" t="s">
        <v>1204</v>
      </c>
    </row>
    <row r="827" spans="2:23" ht="11.45" customHeight="1">
      <c r="C827" s="61">
        <v>44755</v>
      </c>
      <c r="E827" s="62" t="s">
        <v>172</v>
      </c>
      <c r="F827" s="62"/>
      <c r="H827" s="62">
        <v>3897</v>
      </c>
      <c r="I827" s="62"/>
      <c r="J827" s="62"/>
      <c r="L827" s="62" t="s">
        <v>383</v>
      </c>
      <c r="M827" s="62"/>
      <c r="N827" s="71"/>
      <c r="O827" s="62"/>
      <c r="P827" s="62"/>
      <c r="Q827" s="62"/>
      <c r="S827" s="71">
        <v>0</v>
      </c>
      <c r="U827" s="71">
        <v>208000</v>
      </c>
      <c r="W827" s="55" t="s">
        <v>1205</v>
      </c>
    </row>
    <row r="828" spans="2:23" ht="11.45" customHeight="1">
      <c r="C828" s="61">
        <v>44755</v>
      </c>
      <c r="E828" s="62" t="s">
        <v>173</v>
      </c>
      <c r="F828" s="62"/>
      <c r="H828" s="62" t="s">
        <v>387</v>
      </c>
      <c r="I828" s="62"/>
      <c r="J828" s="62"/>
      <c r="L828" s="62" t="s">
        <v>388</v>
      </c>
      <c r="M828" s="62"/>
      <c r="N828" s="71"/>
      <c r="O828" s="62"/>
      <c r="P828" s="62"/>
      <c r="Q828" s="62"/>
      <c r="S828" s="71">
        <v>0</v>
      </c>
      <c r="U828" s="71">
        <v>868000</v>
      </c>
      <c r="W828" s="55" t="s">
        <v>1206</v>
      </c>
    </row>
    <row r="829" spans="2:23" ht="11.45" customHeight="1">
      <c r="C829" s="61">
        <v>44755</v>
      </c>
      <c r="E829" s="62" t="s">
        <v>173</v>
      </c>
      <c r="F829" s="62"/>
      <c r="H829" s="62" t="s">
        <v>387</v>
      </c>
      <c r="I829" s="62"/>
      <c r="J829" s="62"/>
      <c r="L829" s="62" t="s">
        <v>895</v>
      </c>
      <c r="M829" s="62"/>
      <c r="N829" s="71"/>
      <c r="O829" s="62"/>
      <c r="P829" s="62"/>
      <c r="Q829" s="62"/>
      <c r="S829" s="71">
        <v>0</v>
      </c>
      <c r="U829" s="71">
        <v>16229</v>
      </c>
      <c r="W829" s="55" t="s">
        <v>1207</v>
      </c>
    </row>
    <row r="830" spans="2:23" ht="11.45" customHeight="1">
      <c r="C830" s="61">
        <v>44755</v>
      </c>
      <c r="E830" s="62" t="s">
        <v>173</v>
      </c>
      <c r="F830" s="62"/>
      <c r="H830" s="62" t="s">
        <v>387</v>
      </c>
      <c r="I830" s="62"/>
      <c r="J830" s="62"/>
      <c r="L830" s="62" t="s">
        <v>898</v>
      </c>
      <c r="M830" s="62"/>
      <c r="N830" s="71"/>
      <c r="O830" s="62"/>
      <c r="P830" s="62"/>
      <c r="Q830" s="62"/>
      <c r="S830" s="71">
        <v>0</v>
      </c>
      <c r="U830" s="71">
        <v>198000</v>
      </c>
      <c r="W830" s="55" t="s">
        <v>1208</v>
      </c>
    </row>
    <row r="831" spans="2:23" ht="11.45" customHeight="1">
      <c r="C831" s="61">
        <v>44755</v>
      </c>
      <c r="E831" s="62" t="s">
        <v>173</v>
      </c>
      <c r="F831" s="62"/>
      <c r="H831" s="62" t="s">
        <v>391</v>
      </c>
      <c r="I831" s="62"/>
      <c r="J831" s="62"/>
      <c r="L831" s="62" t="s">
        <v>392</v>
      </c>
      <c r="M831" s="62"/>
      <c r="N831" s="71"/>
      <c r="O831" s="62"/>
      <c r="P831" s="62"/>
      <c r="Q831" s="62"/>
      <c r="S831" s="71">
        <v>0</v>
      </c>
      <c r="U831" s="71">
        <v>92000</v>
      </c>
      <c r="W831" s="55" t="s">
        <v>1209</v>
      </c>
    </row>
    <row r="832" spans="2:23" ht="11.45" customHeight="1">
      <c r="C832" s="61">
        <v>44755</v>
      </c>
      <c r="E832" s="62" t="s">
        <v>173</v>
      </c>
      <c r="F832" s="62"/>
      <c r="H832" s="62" t="s">
        <v>409</v>
      </c>
      <c r="I832" s="62"/>
      <c r="J832" s="62"/>
      <c r="L832" s="62" t="s">
        <v>410</v>
      </c>
      <c r="M832" s="62"/>
      <c r="N832" s="71"/>
      <c r="O832" s="62"/>
      <c r="P832" s="62"/>
      <c r="Q832" s="62"/>
      <c r="S832" s="71">
        <v>0</v>
      </c>
      <c r="U832" s="71">
        <v>21200</v>
      </c>
      <c r="W832" s="55" t="s">
        <v>1210</v>
      </c>
    </row>
    <row r="833" spans="1:24" ht="11.45" customHeight="1">
      <c r="C833" s="61">
        <v>44755</v>
      </c>
      <c r="E833" s="62" t="s">
        <v>173</v>
      </c>
      <c r="F833" s="62"/>
      <c r="H833" s="62" t="s">
        <v>349</v>
      </c>
      <c r="I833" s="62"/>
      <c r="J833" s="62"/>
      <c r="L833" s="62" t="s">
        <v>350</v>
      </c>
      <c r="M833" s="62"/>
      <c r="N833" s="71"/>
      <c r="O833" s="62"/>
      <c r="P833" s="62"/>
      <c r="Q833" s="62"/>
      <c r="S833" s="71">
        <v>0</v>
      </c>
      <c r="U833" s="71">
        <v>50000</v>
      </c>
      <c r="W833" s="55" t="s">
        <v>1211</v>
      </c>
    </row>
    <row r="834" spans="1:24" ht="11.45" customHeight="1">
      <c r="C834" s="61">
        <v>44755</v>
      </c>
      <c r="E834" s="62" t="s">
        <v>173</v>
      </c>
      <c r="F834" s="62"/>
      <c r="H834" s="62" t="s">
        <v>353</v>
      </c>
      <c r="I834" s="62"/>
      <c r="J834" s="62"/>
      <c r="L834" s="62" t="s">
        <v>354</v>
      </c>
      <c r="M834" s="62"/>
      <c r="N834" s="71"/>
      <c r="O834" s="62"/>
      <c r="P834" s="62"/>
      <c r="Q834" s="62"/>
      <c r="S834" s="71">
        <v>0</v>
      </c>
      <c r="U834" s="71">
        <v>100000</v>
      </c>
      <c r="W834" s="55" t="s">
        <v>1212</v>
      </c>
    </row>
    <row r="835" spans="1:24" ht="11.45" customHeight="1">
      <c r="C835" s="61">
        <v>44760</v>
      </c>
      <c r="E835" s="62" t="s">
        <v>172</v>
      </c>
      <c r="F835" s="62"/>
      <c r="H835" s="62">
        <v>3906</v>
      </c>
      <c r="I835" s="62"/>
      <c r="J835" s="62"/>
      <c r="L835" s="62" t="s">
        <v>435</v>
      </c>
      <c r="M835" s="62"/>
      <c r="N835" s="71"/>
      <c r="O835" s="62"/>
      <c r="P835" s="62"/>
      <c r="Q835" s="62"/>
      <c r="S835" s="71">
        <v>0</v>
      </c>
      <c r="U835" s="71">
        <v>29415</v>
      </c>
      <c r="W835" s="55" t="s">
        <v>1213</v>
      </c>
    </row>
    <row r="836" spans="1:24" ht="11.45" customHeight="1">
      <c r="C836" s="61">
        <v>44760</v>
      </c>
      <c r="E836" s="62" t="s">
        <v>173</v>
      </c>
      <c r="F836" s="62"/>
      <c r="H836" s="62" t="s">
        <v>437</v>
      </c>
      <c r="I836" s="62"/>
      <c r="J836" s="62"/>
      <c r="L836" s="62" t="s">
        <v>438</v>
      </c>
      <c r="M836" s="62"/>
      <c r="N836" s="71"/>
      <c r="O836" s="62"/>
      <c r="P836" s="62"/>
      <c r="Q836" s="62"/>
      <c r="S836" s="71">
        <v>655226</v>
      </c>
      <c r="U836" s="71">
        <v>0</v>
      </c>
      <c r="W836" s="55" t="s">
        <v>1214</v>
      </c>
    </row>
    <row r="837" spans="1:24" ht="11.45" customHeight="1">
      <c r="C837" s="61">
        <v>44760</v>
      </c>
      <c r="E837" s="62" t="s">
        <v>173</v>
      </c>
      <c r="F837" s="62"/>
      <c r="H837" s="62" t="s">
        <v>437</v>
      </c>
      <c r="I837" s="62"/>
      <c r="J837" s="62"/>
      <c r="L837" s="62" t="s">
        <v>438</v>
      </c>
      <c r="M837" s="62"/>
      <c r="N837" s="71"/>
      <c r="O837" s="62"/>
      <c r="P837" s="62"/>
      <c r="Q837" s="62"/>
      <c r="S837" s="71">
        <v>2457622</v>
      </c>
      <c r="U837" s="71">
        <v>0</v>
      </c>
      <c r="W837" s="55" t="s">
        <v>1215</v>
      </c>
    </row>
    <row r="838" spans="1:24" ht="11.45" customHeight="1">
      <c r="C838" s="61">
        <v>44760</v>
      </c>
      <c r="E838" s="62" t="s">
        <v>173</v>
      </c>
      <c r="F838" s="62"/>
      <c r="H838" s="62" t="s">
        <v>431</v>
      </c>
      <c r="I838" s="62"/>
      <c r="J838" s="62"/>
      <c r="L838" s="62" t="s">
        <v>432</v>
      </c>
      <c r="M838" s="62"/>
      <c r="N838" s="71"/>
      <c r="O838" s="62"/>
      <c r="P838" s="62"/>
      <c r="Q838" s="62"/>
      <c r="S838" s="71">
        <v>0</v>
      </c>
      <c r="U838" s="71">
        <v>7165</v>
      </c>
      <c r="W838" s="55" t="s">
        <v>1216</v>
      </c>
    </row>
    <row r="839" spans="1:24" ht="11.45" customHeight="1">
      <c r="C839" s="61">
        <v>44762</v>
      </c>
      <c r="E839" s="62" t="s">
        <v>173</v>
      </c>
      <c r="F839" s="62"/>
      <c r="H839" s="62" t="s">
        <v>451</v>
      </c>
      <c r="I839" s="62"/>
      <c r="J839" s="62"/>
      <c r="L839" s="62" t="s">
        <v>452</v>
      </c>
      <c r="M839" s="62"/>
      <c r="N839" s="71"/>
      <c r="O839" s="62"/>
      <c r="P839" s="62"/>
      <c r="Q839" s="62"/>
      <c r="S839" s="71">
        <v>0</v>
      </c>
      <c r="U839" s="71">
        <v>20102</v>
      </c>
      <c r="W839" s="55" t="s">
        <v>1217</v>
      </c>
    </row>
    <row r="840" spans="1:24" ht="11.45" customHeight="1">
      <c r="C840" s="61">
        <v>44762</v>
      </c>
      <c r="E840" s="62" t="s">
        <v>173</v>
      </c>
      <c r="F840" s="62"/>
      <c r="H840" s="62" t="s">
        <v>455</v>
      </c>
      <c r="I840" s="62"/>
      <c r="J840" s="62"/>
      <c r="L840" s="62" t="s">
        <v>456</v>
      </c>
      <c r="M840" s="62"/>
      <c r="N840" s="71"/>
      <c r="O840" s="62"/>
      <c r="P840" s="62"/>
      <c r="Q840" s="62"/>
      <c r="S840" s="71">
        <v>0</v>
      </c>
      <c r="U840" s="71">
        <v>475200</v>
      </c>
      <c r="W840" s="55" t="s">
        <v>1218</v>
      </c>
    </row>
    <row r="841" spans="1:24" ht="11.45" customHeight="1">
      <c r="C841" s="61">
        <v>44762</v>
      </c>
      <c r="E841" s="62" t="s">
        <v>173</v>
      </c>
      <c r="F841" s="62"/>
      <c r="H841" s="62" t="s">
        <v>455</v>
      </c>
      <c r="I841" s="62"/>
      <c r="J841" s="62"/>
      <c r="L841" s="62" t="s">
        <v>456</v>
      </c>
      <c r="M841" s="62"/>
      <c r="N841" s="71"/>
      <c r="O841" s="62"/>
      <c r="P841" s="62"/>
      <c r="Q841" s="62"/>
      <c r="S841" s="71">
        <v>0</v>
      </c>
      <c r="U841" s="71">
        <v>547275</v>
      </c>
      <c r="W841" s="55" t="s">
        <v>1219</v>
      </c>
    </row>
    <row r="842" spans="1:24" ht="15.95" customHeight="1">
      <c r="C842" s="61">
        <v>44762</v>
      </c>
      <c r="E842" s="62" t="s">
        <v>173</v>
      </c>
      <c r="F842" s="62"/>
      <c r="H842" s="62" t="s">
        <v>459</v>
      </c>
      <c r="I842" s="62"/>
      <c r="J842" s="62"/>
      <c r="L842" s="62" t="s">
        <v>460</v>
      </c>
      <c r="M842" s="62"/>
      <c r="N842" s="71"/>
      <c r="O842" s="62"/>
      <c r="P842" s="62"/>
      <c r="Q842" s="62"/>
      <c r="S842" s="71">
        <v>0</v>
      </c>
      <c r="U842" s="71">
        <v>165000</v>
      </c>
      <c r="W842" s="55" t="s">
        <v>1220</v>
      </c>
    </row>
    <row r="843" spans="1:24" ht="11.45" customHeight="1">
      <c r="A843" s="78" t="s">
        <v>200</v>
      </c>
      <c r="B843" s="78"/>
      <c r="C843" s="79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4"/>
      <c r="O843" s="78"/>
      <c r="P843" s="78"/>
      <c r="Q843" s="78"/>
      <c r="R843" s="78"/>
      <c r="S843" s="74"/>
      <c r="T843" s="78"/>
      <c r="U843" s="74"/>
      <c r="V843" s="78"/>
      <c r="W843" s="78"/>
      <c r="X843" s="78"/>
    </row>
    <row r="844" spans="1:24" ht="11.45" customHeight="1">
      <c r="A844" s="80" t="s">
        <v>237</v>
      </c>
      <c r="B844" s="80"/>
      <c r="C844" s="81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74"/>
      <c r="O844" s="80"/>
      <c r="P844" s="80"/>
      <c r="Q844" s="80"/>
      <c r="R844" s="80"/>
      <c r="S844" s="74"/>
      <c r="T844" s="80"/>
      <c r="U844" s="74"/>
      <c r="V844" s="80"/>
      <c r="W844" s="80"/>
      <c r="X844" s="80"/>
    </row>
    <row r="845" spans="1:24" ht="11.45" customHeight="1">
      <c r="A845" s="82" t="s">
        <v>1221</v>
      </c>
      <c r="B845" s="82"/>
      <c r="C845" s="83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74"/>
      <c r="O845" s="82"/>
      <c r="P845" s="82"/>
      <c r="Q845" s="82"/>
      <c r="R845" s="82"/>
      <c r="S845" s="74"/>
      <c r="T845" s="82"/>
      <c r="U845" s="74"/>
      <c r="V845" s="82"/>
      <c r="W845" s="82"/>
      <c r="X845" s="82"/>
    </row>
    <row r="846" spans="1:24" ht="7.7" customHeight="1"/>
    <row r="847" spans="1:24" ht="14.45" customHeight="1">
      <c r="A847" s="49" t="s">
        <v>205</v>
      </c>
      <c r="B847" s="49"/>
      <c r="C847" s="50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68"/>
      <c r="O847" s="49"/>
      <c r="P847" s="49"/>
      <c r="Q847" s="49"/>
      <c r="R847" s="49"/>
      <c r="S847" s="68"/>
      <c r="T847" s="49"/>
      <c r="U847" s="68"/>
      <c r="V847" s="49"/>
      <c r="W847" s="49"/>
      <c r="X847" s="49"/>
    </row>
    <row r="848" spans="1:24" ht="22.7" customHeight="1">
      <c r="A848" s="51" t="s">
        <v>162</v>
      </c>
      <c r="B848" s="51"/>
      <c r="C848" s="52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69"/>
      <c r="O848" s="51"/>
      <c r="P848" s="51"/>
      <c r="Q848" s="51"/>
      <c r="R848" s="51"/>
      <c r="S848" s="69"/>
      <c r="T848" s="51"/>
      <c r="U848" s="69"/>
      <c r="V848" s="51"/>
      <c r="W848" s="51"/>
      <c r="X848" s="51"/>
    </row>
    <row r="849" spans="1:24" ht="13.7" customHeight="1">
      <c r="A849" s="53" t="s">
        <v>264</v>
      </c>
      <c r="B849" s="53"/>
      <c r="C849" s="54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70"/>
      <c r="O849" s="53"/>
      <c r="P849" s="53"/>
      <c r="Q849" s="53"/>
      <c r="R849" s="53"/>
      <c r="S849" s="70"/>
      <c r="T849" s="53"/>
      <c r="U849" s="70"/>
      <c r="V849" s="53"/>
      <c r="W849" s="53"/>
      <c r="X849" s="53"/>
    </row>
    <row r="850" spans="1:24" ht="11.45" customHeight="1">
      <c r="A850" s="55"/>
      <c r="B850" s="55"/>
      <c r="C850" s="56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71"/>
      <c r="O850" s="55"/>
      <c r="P850" s="55"/>
      <c r="Q850" s="55"/>
      <c r="R850" s="55"/>
      <c r="S850" s="71"/>
      <c r="T850" s="55"/>
      <c r="U850" s="71"/>
      <c r="V850" s="55"/>
      <c r="W850" s="55"/>
      <c r="X850" s="55"/>
    </row>
    <row r="851" spans="1:24" ht="11.45" customHeight="1">
      <c r="C851" s="57" t="s">
        <v>163</v>
      </c>
      <c r="E851" s="58" t="s">
        <v>164</v>
      </c>
      <c r="F851" s="58"/>
      <c r="H851" s="58" t="s">
        <v>165</v>
      </c>
      <c r="I851" s="58"/>
      <c r="J851" s="58"/>
      <c r="L851" s="58" t="s">
        <v>166</v>
      </c>
      <c r="M851" s="58"/>
      <c r="N851" s="75"/>
      <c r="O851" s="58"/>
      <c r="P851" s="58"/>
      <c r="Q851" s="58"/>
      <c r="S851" s="75" t="s">
        <v>167</v>
      </c>
      <c r="U851" s="75" t="s">
        <v>168</v>
      </c>
      <c r="W851" s="58" t="s">
        <v>169</v>
      </c>
    </row>
    <row r="852" spans="1:24" ht="11.45" customHeight="1">
      <c r="C852" s="61">
        <v>44764</v>
      </c>
      <c r="E852" s="62" t="s">
        <v>173</v>
      </c>
      <c r="F852" s="62"/>
      <c r="H852" s="62" t="s">
        <v>472</v>
      </c>
      <c r="I852" s="62"/>
      <c r="J852" s="62"/>
      <c r="L852" s="62" t="s">
        <v>473</v>
      </c>
      <c r="M852" s="62"/>
      <c r="N852" s="71"/>
      <c r="O852" s="62"/>
      <c r="P852" s="62"/>
      <c r="Q852" s="62"/>
      <c r="S852" s="71">
        <v>0</v>
      </c>
      <c r="U852" s="71">
        <v>130000</v>
      </c>
      <c r="W852" s="55" t="s">
        <v>1222</v>
      </c>
    </row>
    <row r="853" spans="1:24" ht="11.45" customHeight="1">
      <c r="C853" s="61">
        <v>44770</v>
      </c>
      <c r="E853" s="62" t="s">
        <v>173</v>
      </c>
      <c r="F853" s="62"/>
      <c r="H853" s="62" t="s">
        <v>500</v>
      </c>
      <c r="I853" s="62"/>
      <c r="J853" s="62"/>
      <c r="L853" s="62" t="s">
        <v>501</v>
      </c>
      <c r="M853" s="62"/>
      <c r="N853" s="71"/>
      <c r="O853" s="62"/>
      <c r="P853" s="62"/>
      <c r="Q853" s="62"/>
      <c r="S853" s="71">
        <v>0</v>
      </c>
      <c r="U853" s="71">
        <v>3000</v>
      </c>
      <c r="W853" s="55" t="s">
        <v>1223</v>
      </c>
    </row>
    <row r="854" spans="1:24" ht="11.45" customHeight="1">
      <c r="C854" s="61">
        <v>44770</v>
      </c>
      <c r="E854" s="62" t="s">
        <v>173</v>
      </c>
      <c r="F854" s="62"/>
      <c r="H854" s="62" t="s">
        <v>500</v>
      </c>
      <c r="I854" s="62"/>
      <c r="J854" s="62"/>
      <c r="L854" s="62" t="s">
        <v>501</v>
      </c>
      <c r="M854" s="62"/>
      <c r="N854" s="71"/>
      <c r="O854" s="62"/>
      <c r="P854" s="62"/>
      <c r="Q854" s="62"/>
      <c r="S854" s="71">
        <v>0</v>
      </c>
      <c r="U854" s="71">
        <v>3000</v>
      </c>
      <c r="W854" s="55" t="s">
        <v>1224</v>
      </c>
    </row>
    <row r="855" spans="1:24" ht="11.45" customHeight="1">
      <c r="C855" s="61">
        <v>44770</v>
      </c>
      <c r="E855" s="62" t="s">
        <v>173</v>
      </c>
      <c r="F855" s="62"/>
      <c r="H855" s="62" t="s">
        <v>500</v>
      </c>
      <c r="I855" s="62"/>
      <c r="J855" s="62"/>
      <c r="L855" s="62" t="s">
        <v>501</v>
      </c>
      <c r="M855" s="62"/>
      <c r="N855" s="71"/>
      <c r="O855" s="62"/>
      <c r="P855" s="62"/>
      <c r="Q855" s="62"/>
      <c r="S855" s="71">
        <v>0</v>
      </c>
      <c r="U855" s="71">
        <v>3000</v>
      </c>
      <c r="W855" s="55" t="s">
        <v>1225</v>
      </c>
    </row>
    <row r="856" spans="1:24" ht="11.45" customHeight="1">
      <c r="C856" s="61">
        <v>44770</v>
      </c>
      <c r="E856" s="62" t="s">
        <v>173</v>
      </c>
      <c r="F856" s="62"/>
      <c r="H856" s="62" t="s">
        <v>500</v>
      </c>
      <c r="I856" s="62"/>
      <c r="J856" s="62"/>
      <c r="L856" s="62" t="s">
        <v>501</v>
      </c>
      <c r="M856" s="62"/>
      <c r="N856" s="71"/>
      <c r="O856" s="62"/>
      <c r="P856" s="62"/>
      <c r="Q856" s="62"/>
      <c r="S856" s="71">
        <v>0</v>
      </c>
      <c r="U856" s="71">
        <v>3000</v>
      </c>
      <c r="W856" s="55" t="s">
        <v>1226</v>
      </c>
    </row>
    <row r="857" spans="1:24" ht="11.45" customHeight="1">
      <c r="S857" s="77">
        <v>3112848</v>
      </c>
      <c r="U857" s="77">
        <v>4906452</v>
      </c>
    </row>
    <row r="858" spans="1:24" ht="11.45" customHeight="1">
      <c r="B858" s="59" t="s">
        <v>1227</v>
      </c>
      <c r="C858" s="60"/>
      <c r="D858" s="59"/>
      <c r="F858" s="59" t="s">
        <v>261</v>
      </c>
      <c r="G858" s="59"/>
      <c r="H858" s="59"/>
      <c r="J858" s="59" t="s">
        <v>192</v>
      </c>
      <c r="K858" s="59"/>
      <c r="L858" s="59"/>
      <c r="N858" s="73">
        <v>-2718012</v>
      </c>
      <c r="P858" s="59" t="s">
        <v>187</v>
      </c>
    </row>
    <row r="859" spans="1:24" ht="11.45" customHeight="1">
      <c r="C859" s="61">
        <v>44755</v>
      </c>
      <c r="E859" s="62" t="s">
        <v>172</v>
      </c>
      <c r="F859" s="62"/>
      <c r="H859" s="62">
        <v>3888</v>
      </c>
      <c r="I859" s="62"/>
      <c r="J859" s="62"/>
      <c r="L859" s="62" t="s">
        <v>375</v>
      </c>
      <c r="M859" s="62"/>
      <c r="N859" s="71"/>
      <c r="O859" s="62"/>
      <c r="P859" s="62"/>
      <c r="Q859" s="62"/>
      <c r="S859" s="71">
        <v>0</v>
      </c>
      <c r="U859" s="71">
        <v>65255</v>
      </c>
      <c r="W859" s="55" t="s">
        <v>1228</v>
      </c>
    </row>
    <row r="860" spans="1:24" ht="11.45" customHeight="1">
      <c r="C860" s="61">
        <v>44755</v>
      </c>
      <c r="E860" s="62" t="s">
        <v>172</v>
      </c>
      <c r="F860" s="62"/>
      <c r="H860" s="62">
        <v>3888</v>
      </c>
      <c r="I860" s="62"/>
      <c r="J860" s="62"/>
      <c r="L860" s="62" t="s">
        <v>375</v>
      </c>
      <c r="M860" s="62"/>
      <c r="N860" s="71"/>
      <c r="O860" s="62"/>
      <c r="P860" s="62"/>
      <c r="Q860" s="62"/>
      <c r="S860" s="71">
        <v>0</v>
      </c>
      <c r="U860" s="71">
        <v>2646000</v>
      </c>
      <c r="W860" s="55" t="s">
        <v>1229</v>
      </c>
    </row>
    <row r="861" spans="1:24" ht="11.45" customHeight="1">
      <c r="C861" s="61">
        <v>44760</v>
      </c>
      <c r="E861" s="62" t="s">
        <v>173</v>
      </c>
      <c r="F861" s="62"/>
      <c r="H861" s="62" t="s">
        <v>437</v>
      </c>
      <c r="I861" s="62"/>
      <c r="J861" s="62"/>
      <c r="L861" s="62" t="s">
        <v>438</v>
      </c>
      <c r="M861" s="62"/>
      <c r="N861" s="71"/>
      <c r="O861" s="62"/>
      <c r="P861" s="62"/>
      <c r="Q861" s="62"/>
      <c r="S861" s="71">
        <v>2718012</v>
      </c>
      <c r="U861" s="71">
        <v>0</v>
      </c>
      <c r="W861" s="55" t="s">
        <v>1230</v>
      </c>
    </row>
    <row r="862" spans="1:24" ht="11.45" customHeight="1">
      <c r="S862" s="77">
        <v>2718012</v>
      </c>
      <c r="U862" s="77">
        <v>2711255</v>
      </c>
    </row>
    <row r="863" spans="1:24" ht="11.45" customHeight="1">
      <c r="B863" s="59" t="s">
        <v>1231</v>
      </c>
      <c r="C863" s="60"/>
      <c r="D863" s="59"/>
      <c r="F863" s="59" t="s">
        <v>262</v>
      </c>
      <c r="G863" s="59"/>
      <c r="H863" s="59"/>
      <c r="J863" s="59" t="s">
        <v>192</v>
      </c>
      <c r="K863" s="59"/>
      <c r="L863" s="59"/>
      <c r="N863" s="73">
        <v>-227620931</v>
      </c>
      <c r="P863" s="59" t="s">
        <v>187</v>
      </c>
    </row>
    <row r="864" spans="1:24" ht="11.45" customHeight="1">
      <c r="C864" s="61">
        <v>44743</v>
      </c>
      <c r="E864" s="62" t="s">
        <v>177</v>
      </c>
      <c r="F864" s="62"/>
      <c r="H864" s="62" t="s">
        <v>539</v>
      </c>
      <c r="I864" s="62"/>
      <c r="J864" s="62"/>
      <c r="L864" s="62" t="s">
        <v>540</v>
      </c>
      <c r="M864" s="62"/>
      <c r="N864" s="71"/>
      <c r="O864" s="62"/>
      <c r="P864" s="62"/>
      <c r="Q864" s="62"/>
      <c r="S864" s="71">
        <v>0</v>
      </c>
      <c r="U864" s="71">
        <v>23298000</v>
      </c>
      <c r="W864" s="55" t="s">
        <v>1232</v>
      </c>
    </row>
    <row r="865" spans="3:23" ht="11.45" customHeight="1">
      <c r="C865" s="61">
        <v>44743</v>
      </c>
      <c r="E865" s="62" t="s">
        <v>177</v>
      </c>
      <c r="F865" s="62"/>
      <c r="H865" s="62" t="s">
        <v>536</v>
      </c>
      <c r="I865" s="62"/>
      <c r="J865" s="62"/>
      <c r="L865" s="62" t="s">
        <v>537</v>
      </c>
      <c r="M865" s="62"/>
      <c r="N865" s="71"/>
      <c r="O865" s="62"/>
      <c r="P865" s="62"/>
      <c r="Q865" s="62"/>
      <c r="S865" s="71">
        <v>0</v>
      </c>
      <c r="U865" s="71">
        <v>14025000</v>
      </c>
      <c r="W865" s="55" t="s">
        <v>1233</v>
      </c>
    </row>
    <row r="866" spans="3:23" ht="11.45" customHeight="1">
      <c r="C866" s="61">
        <v>44747</v>
      </c>
      <c r="E866" s="62" t="s">
        <v>177</v>
      </c>
      <c r="F866" s="62"/>
      <c r="H866" s="62" t="s">
        <v>542</v>
      </c>
      <c r="I866" s="62"/>
      <c r="J866" s="62"/>
      <c r="L866" s="62" t="s">
        <v>543</v>
      </c>
      <c r="M866" s="62"/>
      <c r="N866" s="71"/>
      <c r="O866" s="62"/>
      <c r="P866" s="62"/>
      <c r="Q866" s="62"/>
      <c r="S866" s="71">
        <v>0</v>
      </c>
      <c r="U866" s="71">
        <v>5648500</v>
      </c>
      <c r="W866" s="55" t="s">
        <v>1234</v>
      </c>
    </row>
    <row r="867" spans="3:23" ht="11.45" customHeight="1">
      <c r="C867" s="61">
        <v>44747</v>
      </c>
      <c r="E867" s="62" t="s">
        <v>177</v>
      </c>
      <c r="F867" s="62"/>
      <c r="H867" s="62" t="s">
        <v>545</v>
      </c>
      <c r="I867" s="62"/>
      <c r="J867" s="62"/>
      <c r="L867" s="62" t="s">
        <v>546</v>
      </c>
      <c r="M867" s="62"/>
      <c r="N867" s="71"/>
      <c r="O867" s="62"/>
      <c r="P867" s="62"/>
      <c r="Q867" s="62"/>
      <c r="S867" s="71">
        <v>0</v>
      </c>
      <c r="U867" s="71">
        <v>5775000</v>
      </c>
      <c r="W867" s="55" t="s">
        <v>1235</v>
      </c>
    </row>
    <row r="868" spans="3:23" ht="11.45" customHeight="1">
      <c r="C868" s="61">
        <v>44748</v>
      </c>
      <c r="E868" s="62" t="s">
        <v>177</v>
      </c>
      <c r="F868" s="62"/>
      <c r="H868" s="62" t="s">
        <v>557</v>
      </c>
      <c r="I868" s="62"/>
      <c r="J868" s="62"/>
      <c r="L868" s="62" t="s">
        <v>558</v>
      </c>
      <c r="M868" s="62"/>
      <c r="N868" s="71"/>
      <c r="O868" s="62"/>
      <c r="P868" s="62"/>
      <c r="Q868" s="62"/>
      <c r="S868" s="71">
        <v>0</v>
      </c>
      <c r="U868" s="71">
        <v>1540000</v>
      </c>
      <c r="W868" s="55" t="s">
        <v>1236</v>
      </c>
    </row>
    <row r="869" spans="3:23" ht="11.45" customHeight="1">
      <c r="C869" s="61">
        <v>44748</v>
      </c>
      <c r="E869" s="62" t="s">
        <v>177</v>
      </c>
      <c r="F869" s="62"/>
      <c r="H869" s="62" t="s">
        <v>548</v>
      </c>
      <c r="I869" s="62"/>
      <c r="J869" s="62"/>
      <c r="L869" s="62" t="s">
        <v>549</v>
      </c>
      <c r="M869" s="62"/>
      <c r="N869" s="71"/>
      <c r="O869" s="62"/>
      <c r="P869" s="62"/>
      <c r="Q869" s="62"/>
      <c r="S869" s="71">
        <v>0</v>
      </c>
      <c r="U869" s="71">
        <v>1980000</v>
      </c>
      <c r="W869" s="55" t="s">
        <v>1237</v>
      </c>
    </row>
    <row r="870" spans="3:23" ht="11.45" customHeight="1">
      <c r="C870" s="61">
        <v>44748</v>
      </c>
      <c r="E870" s="62" t="s">
        <v>177</v>
      </c>
      <c r="F870" s="62"/>
      <c r="H870" s="62" t="s">
        <v>551</v>
      </c>
      <c r="I870" s="62"/>
      <c r="J870" s="62"/>
      <c r="L870" s="62" t="s">
        <v>552</v>
      </c>
      <c r="M870" s="62"/>
      <c r="N870" s="71"/>
      <c r="O870" s="62"/>
      <c r="P870" s="62"/>
      <c r="Q870" s="62"/>
      <c r="S870" s="71">
        <v>0</v>
      </c>
      <c r="U870" s="71">
        <v>1320000</v>
      </c>
      <c r="W870" s="55" t="s">
        <v>1238</v>
      </c>
    </row>
    <row r="871" spans="3:23" ht="11.45" customHeight="1">
      <c r="C871" s="61">
        <v>44748</v>
      </c>
      <c r="E871" s="62" t="s">
        <v>177</v>
      </c>
      <c r="F871" s="62"/>
      <c r="H871" s="62" t="s">
        <v>554</v>
      </c>
      <c r="I871" s="62"/>
      <c r="J871" s="62"/>
      <c r="L871" s="62" t="s">
        <v>555</v>
      </c>
      <c r="M871" s="62"/>
      <c r="N871" s="71"/>
      <c r="O871" s="62"/>
      <c r="P871" s="62"/>
      <c r="Q871" s="62"/>
      <c r="S871" s="71">
        <v>0</v>
      </c>
      <c r="U871" s="71">
        <v>8800000</v>
      </c>
      <c r="W871" s="55" t="s">
        <v>1239</v>
      </c>
    </row>
    <row r="872" spans="3:23" ht="11.45" customHeight="1">
      <c r="C872" s="61">
        <v>44749</v>
      </c>
      <c r="E872" s="62" t="s">
        <v>177</v>
      </c>
      <c r="F872" s="62"/>
      <c r="H872" s="62" t="s">
        <v>564</v>
      </c>
      <c r="I872" s="62"/>
      <c r="J872" s="62"/>
      <c r="L872" s="62" t="s">
        <v>565</v>
      </c>
      <c r="M872" s="62"/>
      <c r="N872" s="71"/>
      <c r="O872" s="62"/>
      <c r="P872" s="62"/>
      <c r="Q872" s="62"/>
      <c r="S872" s="71">
        <v>0</v>
      </c>
      <c r="U872" s="71">
        <v>452540</v>
      </c>
      <c r="W872" s="55" t="s">
        <v>1240</v>
      </c>
    </row>
    <row r="873" spans="3:23" ht="11.45" customHeight="1">
      <c r="C873" s="61">
        <v>44749</v>
      </c>
      <c r="E873" s="62" t="s">
        <v>177</v>
      </c>
      <c r="F873" s="62"/>
      <c r="H873" s="62" t="s">
        <v>560</v>
      </c>
      <c r="I873" s="62"/>
      <c r="J873" s="62"/>
      <c r="L873" s="62" t="s">
        <v>561</v>
      </c>
      <c r="M873" s="62"/>
      <c r="N873" s="71"/>
      <c r="O873" s="62"/>
      <c r="P873" s="62"/>
      <c r="Q873" s="62"/>
      <c r="S873" s="71">
        <v>0</v>
      </c>
      <c r="U873" s="71">
        <v>8607500</v>
      </c>
      <c r="W873" s="55" t="s">
        <v>1241</v>
      </c>
    </row>
    <row r="874" spans="3:23" ht="11.45" customHeight="1">
      <c r="C874" s="61">
        <v>44749</v>
      </c>
      <c r="E874" s="62" t="s">
        <v>177</v>
      </c>
      <c r="F874" s="62"/>
      <c r="H874" s="62" t="s">
        <v>567</v>
      </c>
      <c r="I874" s="62"/>
      <c r="J874" s="62"/>
      <c r="L874" s="62" t="s">
        <v>568</v>
      </c>
      <c r="M874" s="62"/>
      <c r="N874" s="71"/>
      <c r="O874" s="62"/>
      <c r="P874" s="62"/>
      <c r="Q874" s="62"/>
      <c r="S874" s="71">
        <v>0</v>
      </c>
      <c r="U874" s="71">
        <v>2750000</v>
      </c>
      <c r="W874" s="55" t="s">
        <v>1242</v>
      </c>
    </row>
    <row r="875" spans="3:23" ht="11.45" customHeight="1">
      <c r="C875" s="61">
        <v>44750</v>
      </c>
      <c r="E875" s="62" t="s">
        <v>177</v>
      </c>
      <c r="F875" s="62"/>
      <c r="H875" s="62" t="s">
        <v>570</v>
      </c>
      <c r="I875" s="62"/>
      <c r="J875" s="62"/>
      <c r="L875" s="62" t="s">
        <v>571</v>
      </c>
      <c r="M875" s="62"/>
      <c r="N875" s="71"/>
      <c r="O875" s="62"/>
      <c r="P875" s="62"/>
      <c r="Q875" s="62"/>
      <c r="S875" s="71">
        <v>0</v>
      </c>
      <c r="U875" s="71">
        <v>52470000</v>
      </c>
      <c r="W875" s="55" t="s">
        <v>1243</v>
      </c>
    </row>
    <row r="876" spans="3:23" ht="11.45" customHeight="1">
      <c r="C876" s="61">
        <v>44750</v>
      </c>
      <c r="E876" s="62" t="s">
        <v>177</v>
      </c>
      <c r="F876" s="62"/>
      <c r="H876" s="62" t="s">
        <v>573</v>
      </c>
      <c r="I876" s="62"/>
      <c r="J876" s="62"/>
      <c r="L876" s="62" t="s">
        <v>574</v>
      </c>
      <c r="M876" s="62"/>
      <c r="N876" s="71"/>
      <c r="O876" s="62"/>
      <c r="P876" s="62"/>
      <c r="Q876" s="62"/>
      <c r="S876" s="71">
        <v>0</v>
      </c>
      <c r="U876" s="71">
        <v>35761000</v>
      </c>
      <c r="W876" s="55" t="s">
        <v>1244</v>
      </c>
    </row>
    <row r="877" spans="3:23" ht="11.45" customHeight="1">
      <c r="C877" s="61">
        <v>44750</v>
      </c>
      <c r="E877" s="62" t="s">
        <v>177</v>
      </c>
      <c r="F877" s="62"/>
      <c r="H877" s="62" t="s">
        <v>576</v>
      </c>
      <c r="I877" s="62"/>
      <c r="J877" s="62"/>
      <c r="L877" s="62" t="s">
        <v>577</v>
      </c>
      <c r="M877" s="62"/>
      <c r="N877" s="71"/>
      <c r="O877" s="62"/>
      <c r="P877" s="62"/>
      <c r="Q877" s="62"/>
      <c r="S877" s="71">
        <v>0</v>
      </c>
      <c r="U877" s="71">
        <v>659723.01</v>
      </c>
      <c r="W877" s="55" t="s">
        <v>1245</v>
      </c>
    </row>
    <row r="878" spans="3:23" ht="11.45" customHeight="1">
      <c r="C878" s="61">
        <v>44750</v>
      </c>
      <c r="E878" s="62" t="s">
        <v>177</v>
      </c>
      <c r="F878" s="62"/>
      <c r="H878" s="62" t="s">
        <v>579</v>
      </c>
      <c r="I878" s="62"/>
      <c r="J878" s="62"/>
      <c r="L878" s="62" t="s">
        <v>580</v>
      </c>
      <c r="M878" s="62"/>
      <c r="N878" s="71"/>
      <c r="O878" s="62"/>
      <c r="P878" s="62"/>
      <c r="Q878" s="62"/>
      <c r="S878" s="71">
        <v>0</v>
      </c>
      <c r="U878" s="71">
        <v>4642258.92</v>
      </c>
      <c r="W878" s="55" t="s">
        <v>1246</v>
      </c>
    </row>
    <row r="879" spans="3:23" ht="11.45" customHeight="1">
      <c r="C879" s="61">
        <v>44756</v>
      </c>
      <c r="E879" s="62" t="s">
        <v>177</v>
      </c>
      <c r="F879" s="62"/>
      <c r="H879" s="62" t="s">
        <v>586</v>
      </c>
      <c r="I879" s="62"/>
      <c r="J879" s="62"/>
      <c r="L879" s="62" t="s">
        <v>587</v>
      </c>
      <c r="M879" s="62"/>
      <c r="N879" s="71"/>
      <c r="O879" s="62"/>
      <c r="P879" s="62"/>
      <c r="Q879" s="62"/>
      <c r="S879" s="71">
        <v>0</v>
      </c>
      <c r="U879" s="71">
        <v>1237500</v>
      </c>
      <c r="W879" s="55" t="s">
        <v>1247</v>
      </c>
    </row>
    <row r="880" spans="3:23" ht="11.45" customHeight="1">
      <c r="C880" s="61">
        <v>44756</v>
      </c>
      <c r="E880" s="62" t="s">
        <v>177</v>
      </c>
      <c r="F880" s="62"/>
      <c r="H880" s="62" t="s">
        <v>583</v>
      </c>
      <c r="I880" s="62"/>
      <c r="J880" s="62"/>
      <c r="L880" s="62" t="s">
        <v>584</v>
      </c>
      <c r="M880" s="62"/>
      <c r="N880" s="71"/>
      <c r="O880" s="62"/>
      <c r="P880" s="62"/>
      <c r="Q880" s="62"/>
      <c r="S880" s="71">
        <v>0</v>
      </c>
      <c r="U880" s="71">
        <v>15218500</v>
      </c>
      <c r="W880" s="55" t="s">
        <v>1248</v>
      </c>
    </row>
    <row r="881" spans="2:23" ht="11.45" customHeight="1">
      <c r="C881" s="61">
        <v>44757</v>
      </c>
      <c r="E881" s="62" t="s">
        <v>177</v>
      </c>
      <c r="F881" s="62"/>
      <c r="H881" s="62" t="s">
        <v>589</v>
      </c>
      <c r="I881" s="62"/>
      <c r="J881" s="62"/>
      <c r="L881" s="62" t="s">
        <v>590</v>
      </c>
      <c r="M881" s="62"/>
      <c r="N881" s="71"/>
      <c r="O881" s="62"/>
      <c r="P881" s="62"/>
      <c r="Q881" s="62"/>
      <c r="S881" s="71">
        <v>0</v>
      </c>
      <c r="U881" s="71">
        <v>1870000</v>
      </c>
      <c r="W881" s="55" t="s">
        <v>1249</v>
      </c>
    </row>
    <row r="882" spans="2:23" ht="11.45" customHeight="1">
      <c r="C882" s="61">
        <v>44757</v>
      </c>
      <c r="E882" s="62" t="s">
        <v>177</v>
      </c>
      <c r="F882" s="62"/>
      <c r="H882" s="62" t="s">
        <v>592</v>
      </c>
      <c r="I882" s="62"/>
      <c r="J882" s="62"/>
      <c r="L882" s="62" t="s">
        <v>593</v>
      </c>
      <c r="M882" s="62"/>
      <c r="N882" s="71"/>
      <c r="O882" s="62"/>
      <c r="P882" s="62"/>
      <c r="Q882" s="62"/>
      <c r="S882" s="71">
        <v>0</v>
      </c>
      <c r="U882" s="71">
        <v>3355000</v>
      </c>
      <c r="W882" s="55" t="s">
        <v>1250</v>
      </c>
    </row>
    <row r="883" spans="2:23" ht="11.45" customHeight="1">
      <c r="C883" s="61">
        <v>44762</v>
      </c>
      <c r="E883" s="62" t="s">
        <v>177</v>
      </c>
      <c r="F883" s="62"/>
      <c r="H883" s="62" t="s">
        <v>596</v>
      </c>
      <c r="I883" s="62"/>
      <c r="J883" s="62"/>
      <c r="L883" s="62" t="s">
        <v>597</v>
      </c>
      <c r="M883" s="62"/>
      <c r="N883" s="71"/>
      <c r="O883" s="62"/>
      <c r="P883" s="62"/>
      <c r="Q883" s="62"/>
      <c r="S883" s="71">
        <v>0</v>
      </c>
      <c r="U883" s="71">
        <v>23611060</v>
      </c>
      <c r="W883" s="55" t="s">
        <v>1251</v>
      </c>
    </row>
    <row r="884" spans="2:23" ht="11.45" customHeight="1">
      <c r="C884" s="61">
        <v>44763</v>
      </c>
      <c r="E884" s="62" t="s">
        <v>177</v>
      </c>
      <c r="F884" s="62"/>
      <c r="H884" s="62" t="s">
        <v>598</v>
      </c>
      <c r="I884" s="62"/>
      <c r="J884" s="62"/>
      <c r="L884" s="62" t="s">
        <v>599</v>
      </c>
      <c r="M884" s="62"/>
      <c r="N884" s="71"/>
      <c r="O884" s="62"/>
      <c r="P884" s="62"/>
      <c r="Q884" s="62"/>
      <c r="S884" s="71">
        <v>0</v>
      </c>
      <c r="U884" s="71">
        <v>35188450</v>
      </c>
      <c r="W884" s="55" t="s">
        <v>1252</v>
      </c>
    </row>
    <row r="885" spans="2:23" ht="11.45" customHeight="1">
      <c r="C885" s="61">
        <v>44763</v>
      </c>
      <c r="E885" s="62" t="s">
        <v>177</v>
      </c>
      <c r="F885" s="62"/>
      <c r="H885" s="62" t="s">
        <v>601</v>
      </c>
      <c r="I885" s="62"/>
      <c r="J885" s="62"/>
      <c r="L885" s="62" t="s">
        <v>602</v>
      </c>
      <c r="M885" s="62"/>
      <c r="N885" s="71"/>
      <c r="O885" s="62"/>
      <c r="P885" s="62"/>
      <c r="Q885" s="62"/>
      <c r="S885" s="71">
        <v>0</v>
      </c>
      <c r="U885" s="71">
        <v>18293000</v>
      </c>
      <c r="W885" s="55" t="s">
        <v>1253</v>
      </c>
    </row>
    <row r="886" spans="2:23" ht="11.45" customHeight="1">
      <c r="C886" s="61">
        <v>44768</v>
      </c>
      <c r="E886" s="62" t="s">
        <v>177</v>
      </c>
      <c r="F886" s="62"/>
      <c r="H886" s="62" t="s">
        <v>633</v>
      </c>
      <c r="I886" s="62"/>
      <c r="J886" s="62"/>
      <c r="L886" s="62" t="s">
        <v>634</v>
      </c>
      <c r="M886" s="62"/>
      <c r="N886" s="71"/>
      <c r="O886" s="62"/>
      <c r="P886" s="62"/>
      <c r="Q886" s="62"/>
      <c r="S886" s="71">
        <v>0</v>
      </c>
      <c r="U886" s="71">
        <v>29727500</v>
      </c>
      <c r="W886" s="55" t="s">
        <v>1254</v>
      </c>
    </row>
    <row r="887" spans="2:23" ht="11.45" customHeight="1">
      <c r="C887" s="61">
        <v>44769</v>
      </c>
      <c r="E887" s="62" t="s">
        <v>177</v>
      </c>
      <c r="F887" s="62"/>
      <c r="H887" s="62" t="s">
        <v>636</v>
      </c>
      <c r="I887" s="62"/>
      <c r="J887" s="62"/>
      <c r="L887" s="62" t="s">
        <v>637</v>
      </c>
      <c r="M887" s="62"/>
      <c r="N887" s="71"/>
      <c r="O887" s="62"/>
      <c r="P887" s="62"/>
      <c r="Q887" s="62"/>
      <c r="S887" s="71">
        <v>0</v>
      </c>
      <c r="U887" s="71">
        <v>2437600</v>
      </c>
      <c r="W887" s="55" t="s">
        <v>1255</v>
      </c>
    </row>
    <row r="888" spans="2:23" ht="11.45" customHeight="1">
      <c r="C888" s="61">
        <v>44769</v>
      </c>
      <c r="E888" s="62" t="s">
        <v>177</v>
      </c>
      <c r="F888" s="62"/>
      <c r="H888" s="62" t="s">
        <v>639</v>
      </c>
      <c r="I888" s="62"/>
      <c r="J888" s="62"/>
      <c r="L888" s="62" t="s">
        <v>640</v>
      </c>
      <c r="M888" s="62"/>
      <c r="N888" s="71"/>
      <c r="O888" s="62"/>
      <c r="P888" s="62"/>
      <c r="Q888" s="62"/>
      <c r="S888" s="71">
        <v>0</v>
      </c>
      <c r="U888" s="71">
        <v>25457759</v>
      </c>
      <c r="W888" s="55" t="s">
        <v>1256</v>
      </c>
    </row>
    <row r="889" spans="2:23" ht="15.95" customHeight="1">
      <c r="C889" s="61">
        <v>44770</v>
      </c>
      <c r="E889" s="62" t="s">
        <v>177</v>
      </c>
      <c r="F889" s="62"/>
      <c r="H889" s="62" t="s">
        <v>642</v>
      </c>
      <c r="I889" s="62"/>
      <c r="J889" s="62"/>
      <c r="L889" s="62" t="s">
        <v>643</v>
      </c>
      <c r="M889" s="62"/>
      <c r="N889" s="71"/>
      <c r="O889" s="62"/>
      <c r="P889" s="62"/>
      <c r="Q889" s="62"/>
      <c r="S889" s="71">
        <v>0</v>
      </c>
      <c r="U889" s="71">
        <v>6623100</v>
      </c>
      <c r="W889" s="55" t="s">
        <v>1257</v>
      </c>
    </row>
    <row r="890" spans="2:23" ht="11.45" customHeight="1">
      <c r="C890" s="61">
        <v>44771</v>
      </c>
      <c r="E890" s="62" t="s">
        <v>177</v>
      </c>
      <c r="F890" s="62"/>
      <c r="H890" s="62" t="s">
        <v>650</v>
      </c>
      <c r="I890" s="62"/>
      <c r="J890" s="62"/>
      <c r="L890" s="62" t="s">
        <v>651</v>
      </c>
      <c r="M890" s="62"/>
      <c r="N890" s="71"/>
      <c r="O890" s="62"/>
      <c r="P890" s="62"/>
      <c r="Q890" s="62"/>
      <c r="S890" s="71">
        <v>0</v>
      </c>
      <c r="U890" s="71">
        <v>1103673</v>
      </c>
      <c r="W890" s="55" t="s">
        <v>1258</v>
      </c>
    </row>
    <row r="891" spans="2:23" ht="11.45" customHeight="1">
      <c r="C891" s="61">
        <v>44771</v>
      </c>
      <c r="E891" s="62" t="s">
        <v>177</v>
      </c>
      <c r="F891" s="62"/>
      <c r="H891" s="62" t="s">
        <v>646</v>
      </c>
      <c r="I891" s="62"/>
      <c r="J891" s="62"/>
      <c r="L891" s="62" t="s">
        <v>647</v>
      </c>
      <c r="M891" s="62"/>
      <c r="N891" s="71"/>
      <c r="O891" s="62"/>
      <c r="P891" s="62"/>
      <c r="Q891" s="62"/>
      <c r="S891" s="71">
        <v>0</v>
      </c>
      <c r="U891" s="71">
        <v>3501476</v>
      </c>
      <c r="W891" s="55" t="s">
        <v>1259</v>
      </c>
    </row>
    <row r="892" spans="2:23" ht="11.45" customHeight="1">
      <c r="C892" s="61">
        <v>44771</v>
      </c>
      <c r="E892" s="62" t="s">
        <v>173</v>
      </c>
      <c r="F892" s="62"/>
      <c r="H892" s="62" t="s">
        <v>918</v>
      </c>
      <c r="I892" s="62"/>
      <c r="J892" s="62"/>
      <c r="L892" s="62" t="s">
        <v>919</v>
      </c>
      <c r="M892" s="62"/>
      <c r="N892" s="71"/>
      <c r="O892" s="62"/>
      <c r="P892" s="62"/>
      <c r="Q892" s="62"/>
      <c r="S892" s="71">
        <v>335354140</v>
      </c>
      <c r="U892" s="71">
        <v>0</v>
      </c>
      <c r="W892" s="55" t="s">
        <v>1260</v>
      </c>
    </row>
    <row r="893" spans="2:23" ht="11.45" customHeight="1">
      <c r="C893" s="61">
        <v>44771</v>
      </c>
      <c r="E893" s="62" t="s">
        <v>173</v>
      </c>
      <c r="F893" s="62"/>
      <c r="H893" s="62" t="s">
        <v>918</v>
      </c>
      <c r="I893" s="62"/>
      <c r="J893" s="62"/>
      <c r="L893" s="62" t="s">
        <v>919</v>
      </c>
      <c r="M893" s="62"/>
      <c r="N893" s="71"/>
      <c r="O893" s="62"/>
      <c r="P893" s="62"/>
      <c r="Q893" s="62"/>
      <c r="S893" s="71">
        <v>0</v>
      </c>
      <c r="U893" s="71">
        <v>0.08</v>
      </c>
      <c r="W893" s="55" t="s">
        <v>1261</v>
      </c>
    </row>
    <row r="894" spans="2:23" ht="11.45" customHeight="1">
      <c r="C894" s="61">
        <v>44771</v>
      </c>
      <c r="E894" s="62" t="s">
        <v>173</v>
      </c>
      <c r="F894" s="62"/>
      <c r="H894" s="62" t="s">
        <v>921</v>
      </c>
      <c r="I894" s="62"/>
      <c r="J894" s="62"/>
      <c r="L894" s="62" t="s">
        <v>922</v>
      </c>
      <c r="M894" s="62"/>
      <c r="N894" s="71"/>
      <c r="O894" s="62"/>
      <c r="P894" s="62"/>
      <c r="Q894" s="62"/>
      <c r="S894" s="71">
        <v>227620931</v>
      </c>
      <c r="U894" s="71">
        <v>0</v>
      </c>
      <c r="W894" s="55" t="s">
        <v>1262</v>
      </c>
    </row>
    <row r="895" spans="2:23" ht="11.45" customHeight="1">
      <c r="S895" s="77">
        <v>562975071</v>
      </c>
      <c r="U895" s="77">
        <v>335354140</v>
      </c>
    </row>
    <row r="896" spans="2:23" ht="11.45" customHeight="1">
      <c r="B896" s="59" t="s">
        <v>1263</v>
      </c>
      <c r="C896" s="60"/>
      <c r="D896" s="59"/>
      <c r="F896" s="59" t="s">
        <v>263</v>
      </c>
      <c r="G896" s="59"/>
      <c r="H896" s="59"/>
      <c r="J896" s="59" t="s">
        <v>192</v>
      </c>
      <c r="K896" s="59"/>
      <c r="L896" s="59"/>
      <c r="N896" s="73">
        <v>-83474023</v>
      </c>
      <c r="P896" s="59" t="s">
        <v>187</v>
      </c>
    </row>
    <row r="897" spans="3:23" ht="11.45" customHeight="1">
      <c r="C897" s="61">
        <v>44747</v>
      </c>
      <c r="E897" s="62" t="s">
        <v>173</v>
      </c>
      <c r="F897" s="62"/>
      <c r="H897" s="62" t="s">
        <v>295</v>
      </c>
      <c r="I897" s="62"/>
      <c r="J897" s="62"/>
      <c r="L897" s="62" t="s">
        <v>296</v>
      </c>
      <c r="M897" s="62"/>
      <c r="N897" s="71"/>
      <c r="O897" s="62"/>
      <c r="P897" s="62"/>
      <c r="Q897" s="62"/>
      <c r="S897" s="71">
        <v>19950000</v>
      </c>
      <c r="U897" s="71">
        <v>0</v>
      </c>
      <c r="W897" s="55" t="s">
        <v>1264</v>
      </c>
    </row>
    <row r="898" spans="3:23" ht="11.45" customHeight="1">
      <c r="C898" s="61">
        <v>44747</v>
      </c>
      <c r="E898" s="62" t="s">
        <v>173</v>
      </c>
      <c r="F898" s="62"/>
      <c r="H898" s="62" t="s">
        <v>299</v>
      </c>
      <c r="I898" s="62"/>
      <c r="J898" s="62"/>
      <c r="L898" s="62" t="s">
        <v>300</v>
      </c>
      <c r="M898" s="62"/>
      <c r="N898" s="71"/>
      <c r="O898" s="62"/>
      <c r="P898" s="62"/>
      <c r="Q898" s="62"/>
      <c r="S898" s="71">
        <v>7065092</v>
      </c>
      <c r="U898" s="71">
        <v>0</v>
      </c>
      <c r="W898" s="55" t="s">
        <v>1265</v>
      </c>
    </row>
    <row r="899" spans="3:23" ht="11.45" customHeight="1">
      <c r="C899" s="61">
        <v>44747</v>
      </c>
      <c r="E899" s="62" t="s">
        <v>173</v>
      </c>
      <c r="F899" s="62"/>
      <c r="H899" s="62" t="s">
        <v>303</v>
      </c>
      <c r="I899" s="62"/>
      <c r="J899" s="62"/>
      <c r="L899" s="62" t="s">
        <v>304</v>
      </c>
      <c r="M899" s="62"/>
      <c r="N899" s="71"/>
      <c r="O899" s="62"/>
      <c r="P899" s="62"/>
      <c r="Q899" s="62"/>
      <c r="S899" s="71">
        <v>8421450</v>
      </c>
      <c r="U899" s="71">
        <v>0</v>
      </c>
      <c r="W899" s="55" t="s">
        <v>1266</v>
      </c>
    </row>
    <row r="900" spans="3:23" ht="11.45" customHeight="1">
      <c r="C900" s="61">
        <v>44747</v>
      </c>
      <c r="E900" s="62" t="s">
        <v>173</v>
      </c>
      <c r="F900" s="62"/>
      <c r="H900" s="62" t="s">
        <v>311</v>
      </c>
      <c r="I900" s="62"/>
      <c r="J900" s="62"/>
      <c r="L900" s="62" t="s">
        <v>312</v>
      </c>
      <c r="M900" s="62"/>
      <c r="N900" s="71"/>
      <c r="O900" s="62"/>
      <c r="P900" s="62"/>
      <c r="Q900" s="62"/>
      <c r="S900" s="71">
        <v>12911425</v>
      </c>
      <c r="U900" s="71">
        <v>0</v>
      </c>
      <c r="W900" s="55" t="s">
        <v>1267</v>
      </c>
    </row>
    <row r="901" spans="3:23" ht="11.45" customHeight="1">
      <c r="C901" s="61">
        <v>44747</v>
      </c>
      <c r="E901" s="62" t="s">
        <v>173</v>
      </c>
      <c r="F901" s="62"/>
      <c r="H901" s="62" t="s">
        <v>315</v>
      </c>
      <c r="I901" s="62"/>
      <c r="J901" s="62"/>
      <c r="L901" s="62" t="s">
        <v>316</v>
      </c>
      <c r="M901" s="62"/>
      <c r="N901" s="71"/>
      <c r="O901" s="62"/>
      <c r="P901" s="62"/>
      <c r="Q901" s="62"/>
      <c r="S901" s="71">
        <v>8624648</v>
      </c>
      <c r="U901" s="71">
        <v>0</v>
      </c>
      <c r="W901" s="55" t="s">
        <v>1268</v>
      </c>
    </row>
    <row r="902" spans="3:23" ht="11.45" customHeight="1">
      <c r="C902" s="61">
        <v>44747</v>
      </c>
      <c r="E902" s="62" t="s">
        <v>173</v>
      </c>
      <c r="F902" s="62"/>
      <c r="H902" s="62" t="s">
        <v>319</v>
      </c>
      <c r="I902" s="62"/>
      <c r="J902" s="62"/>
      <c r="L902" s="62" t="s">
        <v>320</v>
      </c>
      <c r="M902" s="62"/>
      <c r="N902" s="71"/>
      <c r="O902" s="62"/>
      <c r="P902" s="62"/>
      <c r="Q902" s="62"/>
      <c r="S902" s="71">
        <v>10303421</v>
      </c>
      <c r="U902" s="71">
        <v>0</v>
      </c>
      <c r="W902" s="55" t="s">
        <v>1269</v>
      </c>
    </row>
    <row r="903" spans="3:23" ht="11.45" customHeight="1">
      <c r="C903" s="61">
        <v>44747</v>
      </c>
      <c r="E903" s="62" t="s">
        <v>173</v>
      </c>
      <c r="F903" s="62"/>
      <c r="H903" s="62" t="s">
        <v>323</v>
      </c>
      <c r="I903" s="62"/>
      <c r="J903" s="62"/>
      <c r="L903" s="62" t="s">
        <v>324</v>
      </c>
      <c r="M903" s="62"/>
      <c r="N903" s="71"/>
      <c r="O903" s="62"/>
      <c r="P903" s="62"/>
      <c r="Q903" s="62"/>
      <c r="S903" s="71">
        <v>7380586</v>
      </c>
      <c r="U903" s="71">
        <v>0</v>
      </c>
      <c r="W903" s="55" t="s">
        <v>1270</v>
      </c>
    </row>
    <row r="904" spans="3:23" ht="11.45" customHeight="1">
      <c r="C904" s="61">
        <v>44748</v>
      </c>
      <c r="E904" s="62" t="s">
        <v>173</v>
      </c>
      <c r="F904" s="62"/>
      <c r="H904" s="62" t="s">
        <v>328</v>
      </c>
      <c r="I904" s="62"/>
      <c r="J904" s="62"/>
      <c r="L904" s="62" t="s">
        <v>329</v>
      </c>
      <c r="M904" s="62"/>
      <c r="N904" s="71"/>
      <c r="O904" s="62"/>
      <c r="P904" s="62"/>
      <c r="Q904" s="62"/>
      <c r="S904" s="71">
        <v>8817401</v>
      </c>
      <c r="U904" s="71">
        <v>0</v>
      </c>
      <c r="W904" s="55" t="s">
        <v>268</v>
      </c>
    </row>
    <row r="905" spans="3:23" ht="11.45" customHeight="1">
      <c r="C905" s="61">
        <v>44771</v>
      </c>
      <c r="E905" s="62" t="s">
        <v>173</v>
      </c>
      <c r="F905" s="62"/>
      <c r="H905" s="62" t="s">
        <v>925</v>
      </c>
      <c r="I905" s="62"/>
      <c r="J905" s="62"/>
      <c r="L905" s="62" t="s">
        <v>926</v>
      </c>
      <c r="M905" s="62"/>
      <c r="N905" s="71"/>
      <c r="O905" s="62"/>
      <c r="P905" s="62"/>
      <c r="Q905" s="62"/>
      <c r="S905" s="71">
        <v>0</v>
      </c>
      <c r="U905" s="71">
        <v>17760000</v>
      </c>
      <c r="W905" s="55" t="s">
        <v>1271</v>
      </c>
    </row>
    <row r="906" spans="3:23" ht="11.45" customHeight="1">
      <c r="C906" s="61">
        <v>44771</v>
      </c>
      <c r="E906" s="62" t="s">
        <v>173</v>
      </c>
      <c r="F906" s="62"/>
      <c r="H906" s="62" t="s">
        <v>925</v>
      </c>
      <c r="I906" s="62"/>
      <c r="J906" s="62"/>
      <c r="L906" s="62" t="s">
        <v>926</v>
      </c>
      <c r="M906" s="62"/>
      <c r="N906" s="71"/>
      <c r="O906" s="62"/>
      <c r="P906" s="62"/>
      <c r="Q906" s="62"/>
      <c r="S906" s="71">
        <v>0</v>
      </c>
      <c r="U906" s="71">
        <v>5550000</v>
      </c>
      <c r="W906" s="55" t="s">
        <v>1272</v>
      </c>
    </row>
    <row r="907" spans="3:23" ht="11.45" customHeight="1">
      <c r="C907" s="61">
        <v>44773</v>
      </c>
      <c r="E907" s="62" t="s">
        <v>173</v>
      </c>
      <c r="F907" s="62"/>
      <c r="H907" s="62" t="s">
        <v>1183</v>
      </c>
      <c r="I907" s="62"/>
      <c r="J907" s="62"/>
      <c r="L907" s="62" t="s">
        <v>1184</v>
      </c>
      <c r="M907" s="62"/>
      <c r="N907" s="71"/>
      <c r="O907" s="62"/>
      <c r="P907" s="62"/>
      <c r="Q907" s="62"/>
      <c r="S907" s="71">
        <v>0</v>
      </c>
      <c r="U907" s="71">
        <v>8942307</v>
      </c>
      <c r="W907" s="55" t="s">
        <v>1273</v>
      </c>
    </row>
    <row r="908" spans="3:23" ht="11.45" customHeight="1">
      <c r="C908" s="61">
        <v>44773</v>
      </c>
      <c r="E908" s="62" t="s">
        <v>173</v>
      </c>
      <c r="F908" s="62"/>
      <c r="H908" s="62" t="s">
        <v>1186</v>
      </c>
      <c r="I908" s="62"/>
      <c r="J908" s="62"/>
      <c r="L908" s="62" t="s">
        <v>1187</v>
      </c>
      <c r="M908" s="62"/>
      <c r="N908" s="71"/>
      <c r="O908" s="62"/>
      <c r="P908" s="62"/>
      <c r="Q908" s="62"/>
      <c r="S908" s="71">
        <v>0</v>
      </c>
      <c r="U908" s="71">
        <v>8387754</v>
      </c>
      <c r="W908" s="55" t="s">
        <v>1274</v>
      </c>
    </row>
    <row r="909" spans="3:23" ht="11.45" customHeight="1">
      <c r="C909" s="61">
        <v>44773</v>
      </c>
      <c r="E909" s="62" t="s">
        <v>173</v>
      </c>
      <c r="F909" s="62"/>
      <c r="H909" s="62" t="s">
        <v>1189</v>
      </c>
      <c r="I909" s="62"/>
      <c r="J909" s="62"/>
      <c r="L909" s="62" t="s">
        <v>1190</v>
      </c>
      <c r="M909" s="62"/>
      <c r="N909" s="71"/>
      <c r="O909" s="62"/>
      <c r="P909" s="62"/>
      <c r="Q909" s="62"/>
      <c r="S909" s="71">
        <v>0</v>
      </c>
      <c r="U909" s="71">
        <v>6488296</v>
      </c>
      <c r="W909" s="55" t="s">
        <v>1275</v>
      </c>
    </row>
    <row r="910" spans="3:23" ht="11.45" customHeight="1">
      <c r="C910" s="61">
        <v>44773</v>
      </c>
      <c r="E910" s="62" t="s">
        <v>173</v>
      </c>
      <c r="F910" s="62"/>
      <c r="H910" s="62" t="s">
        <v>1192</v>
      </c>
      <c r="I910" s="62"/>
      <c r="J910" s="62"/>
      <c r="L910" s="62" t="s">
        <v>1193</v>
      </c>
      <c r="M910" s="62"/>
      <c r="N910" s="71"/>
      <c r="O910" s="62"/>
      <c r="P910" s="62"/>
      <c r="Q910" s="62"/>
      <c r="S910" s="71">
        <v>0</v>
      </c>
      <c r="U910" s="71">
        <v>11306429</v>
      </c>
      <c r="W910" s="55" t="s">
        <v>1276</v>
      </c>
    </row>
    <row r="911" spans="3:23" ht="11.45" customHeight="1">
      <c r="C911" s="61">
        <v>44773</v>
      </c>
      <c r="E911" s="62" t="s">
        <v>173</v>
      </c>
      <c r="F911" s="62"/>
      <c r="H911" s="62" t="s">
        <v>1171</v>
      </c>
      <c r="I911" s="62"/>
      <c r="J911" s="62"/>
      <c r="L911" s="62" t="s">
        <v>1172</v>
      </c>
      <c r="M911" s="62"/>
      <c r="N911" s="71"/>
      <c r="O911" s="62"/>
      <c r="P911" s="62"/>
      <c r="Q911" s="62"/>
      <c r="S911" s="71">
        <v>0</v>
      </c>
      <c r="U911" s="71">
        <v>19950000</v>
      </c>
      <c r="W911" s="55" t="s">
        <v>1277</v>
      </c>
    </row>
    <row r="912" spans="3:23" ht="11.45" customHeight="1">
      <c r="C912" s="61">
        <v>44773</v>
      </c>
      <c r="E912" s="62" t="s">
        <v>173</v>
      </c>
      <c r="F912" s="62"/>
      <c r="H912" s="62" t="s">
        <v>1174</v>
      </c>
      <c r="I912" s="62"/>
      <c r="J912" s="62"/>
      <c r="L912" s="62" t="s">
        <v>1175</v>
      </c>
      <c r="M912" s="62"/>
      <c r="N912" s="71"/>
      <c r="O912" s="62"/>
      <c r="P912" s="62"/>
      <c r="Q912" s="62"/>
      <c r="S912" s="71">
        <v>0</v>
      </c>
      <c r="U912" s="71">
        <v>7088917</v>
      </c>
      <c r="W912" s="55" t="s">
        <v>1278</v>
      </c>
    </row>
    <row r="913" spans="2:23" ht="11.45" customHeight="1">
      <c r="C913" s="61">
        <v>44773</v>
      </c>
      <c r="E913" s="62" t="s">
        <v>173</v>
      </c>
      <c r="F913" s="62"/>
      <c r="H913" s="62" t="s">
        <v>1177</v>
      </c>
      <c r="I913" s="62"/>
      <c r="J913" s="62"/>
      <c r="L913" s="62" t="s">
        <v>1178</v>
      </c>
      <c r="M913" s="62"/>
      <c r="N913" s="71"/>
      <c r="O913" s="62"/>
      <c r="P913" s="62"/>
      <c r="Q913" s="62"/>
      <c r="S913" s="71">
        <v>0</v>
      </c>
      <c r="U913" s="71">
        <v>8838859</v>
      </c>
      <c r="W913" s="55" t="s">
        <v>1279</v>
      </c>
    </row>
    <row r="914" spans="2:23" ht="11.45" customHeight="1">
      <c r="C914" s="61">
        <v>44773</v>
      </c>
      <c r="E914" s="62" t="s">
        <v>173</v>
      </c>
      <c r="F914" s="62"/>
      <c r="H914" s="62" t="s">
        <v>1180</v>
      </c>
      <c r="I914" s="62"/>
      <c r="J914" s="62"/>
      <c r="L914" s="62" t="s">
        <v>1181</v>
      </c>
      <c r="M914" s="62"/>
      <c r="N914" s="71"/>
      <c r="O914" s="62"/>
      <c r="P914" s="62"/>
      <c r="Q914" s="62"/>
      <c r="S914" s="71">
        <v>0</v>
      </c>
      <c r="U914" s="71">
        <v>10930559</v>
      </c>
      <c r="W914" s="55" t="s">
        <v>1280</v>
      </c>
    </row>
    <row r="915" spans="2:23" ht="11.45" customHeight="1">
      <c r="S915" s="77">
        <v>83474023</v>
      </c>
      <c r="U915" s="77">
        <v>105243121</v>
      </c>
    </row>
    <row r="916" spans="2:23" ht="11.45" customHeight="1">
      <c r="B916" s="59" t="s">
        <v>1281</v>
      </c>
      <c r="C916" s="60"/>
      <c r="D916" s="59"/>
      <c r="F916" s="59" t="s">
        <v>3</v>
      </c>
      <c r="G916" s="59"/>
      <c r="H916" s="59"/>
      <c r="J916" s="59" t="s">
        <v>193</v>
      </c>
      <c r="K916" s="59"/>
      <c r="L916" s="59"/>
      <c r="N916" s="73">
        <v>-13894535217.309999</v>
      </c>
      <c r="P916" s="59" t="s">
        <v>187</v>
      </c>
    </row>
    <row r="917" spans="2:23" ht="11.45" customHeight="1">
      <c r="C917" s="61">
        <v>44747</v>
      </c>
      <c r="E917" s="62" t="s">
        <v>177</v>
      </c>
      <c r="F917" s="62"/>
      <c r="H917" s="62" t="s">
        <v>542</v>
      </c>
      <c r="I917" s="62"/>
      <c r="J917" s="62"/>
      <c r="L917" s="62" t="s">
        <v>543</v>
      </c>
      <c r="M917" s="62"/>
      <c r="N917" s="71"/>
      <c r="O917" s="62"/>
      <c r="P917" s="62"/>
      <c r="Q917" s="62"/>
      <c r="S917" s="71">
        <v>0</v>
      </c>
      <c r="U917" s="71">
        <v>51350000</v>
      </c>
      <c r="W917" s="55" t="s">
        <v>1282</v>
      </c>
    </row>
    <row r="918" spans="2:23" ht="11.45" customHeight="1">
      <c r="C918" s="61">
        <v>44747</v>
      </c>
      <c r="E918" s="62" t="s">
        <v>177</v>
      </c>
      <c r="F918" s="62"/>
      <c r="H918" s="62" t="s">
        <v>545</v>
      </c>
      <c r="I918" s="62"/>
      <c r="J918" s="62"/>
      <c r="L918" s="62" t="s">
        <v>546</v>
      </c>
      <c r="M918" s="62"/>
      <c r="N918" s="71"/>
      <c r="O918" s="62"/>
      <c r="P918" s="62"/>
      <c r="Q918" s="62"/>
      <c r="S918" s="71">
        <v>0</v>
      </c>
      <c r="U918" s="71">
        <v>52500000</v>
      </c>
      <c r="W918" s="55" t="s">
        <v>1283</v>
      </c>
    </row>
    <row r="919" spans="2:23" ht="11.45" customHeight="1">
      <c r="C919" s="61">
        <v>44748</v>
      </c>
      <c r="E919" s="62" t="s">
        <v>177</v>
      </c>
      <c r="F919" s="62"/>
      <c r="H919" s="62" t="s">
        <v>557</v>
      </c>
      <c r="I919" s="62"/>
      <c r="J919" s="62"/>
      <c r="L919" s="62" t="s">
        <v>558</v>
      </c>
      <c r="M919" s="62"/>
      <c r="N919" s="71"/>
      <c r="O919" s="62"/>
      <c r="P919" s="62"/>
      <c r="Q919" s="62"/>
      <c r="S919" s="71">
        <v>0</v>
      </c>
      <c r="U919" s="71">
        <v>14000000</v>
      </c>
      <c r="W919" s="55" t="s">
        <v>1284</v>
      </c>
    </row>
    <row r="920" spans="2:23" ht="11.45" customHeight="1">
      <c r="C920" s="61">
        <v>44748</v>
      </c>
      <c r="E920" s="62" t="s">
        <v>177</v>
      </c>
      <c r="F920" s="62"/>
      <c r="H920" s="62" t="s">
        <v>548</v>
      </c>
      <c r="I920" s="62"/>
      <c r="J920" s="62"/>
      <c r="L920" s="62" t="s">
        <v>549</v>
      </c>
      <c r="M920" s="62"/>
      <c r="N920" s="71"/>
      <c r="O920" s="62"/>
      <c r="P920" s="62"/>
      <c r="Q920" s="62"/>
      <c r="S920" s="71">
        <v>0</v>
      </c>
      <c r="U920" s="71">
        <v>18000000</v>
      </c>
      <c r="W920" s="55" t="s">
        <v>1285</v>
      </c>
    </row>
    <row r="921" spans="2:23" ht="11.45" customHeight="1">
      <c r="C921" s="61">
        <v>44748</v>
      </c>
      <c r="E921" s="62" t="s">
        <v>177</v>
      </c>
      <c r="F921" s="62"/>
      <c r="H921" s="62" t="s">
        <v>551</v>
      </c>
      <c r="I921" s="62"/>
      <c r="J921" s="62"/>
      <c r="L921" s="62" t="s">
        <v>552</v>
      </c>
      <c r="M921" s="62"/>
      <c r="N921" s="71"/>
      <c r="O921" s="62"/>
      <c r="P921" s="62"/>
      <c r="Q921" s="62"/>
      <c r="S921" s="71">
        <v>0</v>
      </c>
      <c r="U921" s="71">
        <v>12000000</v>
      </c>
      <c r="W921" s="55" t="s">
        <v>1286</v>
      </c>
    </row>
    <row r="922" spans="2:23" ht="11.45" customHeight="1">
      <c r="C922" s="61">
        <v>44748</v>
      </c>
      <c r="E922" s="62" t="s">
        <v>177</v>
      </c>
      <c r="F922" s="62"/>
      <c r="H922" s="62" t="s">
        <v>554</v>
      </c>
      <c r="I922" s="62"/>
      <c r="J922" s="62"/>
      <c r="L922" s="62" t="s">
        <v>555</v>
      </c>
      <c r="M922" s="62"/>
      <c r="N922" s="71"/>
      <c r="O922" s="62"/>
      <c r="P922" s="62"/>
      <c r="Q922" s="62"/>
      <c r="S922" s="71">
        <v>0</v>
      </c>
      <c r="U922" s="71">
        <v>80000000</v>
      </c>
      <c r="W922" s="55" t="s">
        <v>1287</v>
      </c>
    </row>
    <row r="923" spans="2:23" ht="11.45" customHeight="1">
      <c r="C923" s="61">
        <v>44749</v>
      </c>
      <c r="E923" s="62" t="s">
        <v>177</v>
      </c>
      <c r="F923" s="62"/>
      <c r="H923" s="62" t="s">
        <v>564</v>
      </c>
      <c r="I923" s="62"/>
      <c r="J923" s="62"/>
      <c r="L923" s="62" t="s">
        <v>565</v>
      </c>
      <c r="M923" s="62"/>
      <c r="N923" s="71"/>
      <c r="O923" s="62"/>
      <c r="P923" s="62"/>
      <c r="Q923" s="62"/>
      <c r="S923" s="71">
        <v>0</v>
      </c>
      <c r="U923" s="71">
        <v>4114000</v>
      </c>
      <c r="W923" s="55" t="s">
        <v>1288</v>
      </c>
    </row>
    <row r="924" spans="2:23" ht="11.45" customHeight="1">
      <c r="C924" s="61">
        <v>44749</v>
      </c>
      <c r="E924" s="62" t="s">
        <v>177</v>
      </c>
      <c r="F924" s="62"/>
      <c r="H924" s="62" t="s">
        <v>560</v>
      </c>
      <c r="I924" s="62"/>
      <c r="J924" s="62"/>
      <c r="L924" s="62" t="s">
        <v>561</v>
      </c>
      <c r="M924" s="62"/>
      <c r="N924" s="71"/>
      <c r="O924" s="62"/>
      <c r="P924" s="62"/>
      <c r="Q924" s="62"/>
      <c r="S924" s="71">
        <v>0</v>
      </c>
      <c r="U924" s="71">
        <v>78250000</v>
      </c>
      <c r="W924" s="55" t="s">
        <v>1289</v>
      </c>
    </row>
    <row r="925" spans="2:23" ht="11.45" customHeight="1">
      <c r="C925" s="61">
        <v>44749</v>
      </c>
      <c r="E925" s="62" t="s">
        <v>177</v>
      </c>
      <c r="F925" s="62"/>
      <c r="H925" s="62" t="s">
        <v>567</v>
      </c>
      <c r="I925" s="62"/>
      <c r="J925" s="62"/>
      <c r="L925" s="62" t="s">
        <v>568</v>
      </c>
      <c r="M925" s="62"/>
      <c r="N925" s="71"/>
      <c r="O925" s="62"/>
      <c r="P925" s="62"/>
      <c r="Q925" s="62"/>
      <c r="S925" s="71">
        <v>0</v>
      </c>
      <c r="U925" s="71">
        <v>25000000</v>
      </c>
      <c r="W925" s="55" t="s">
        <v>1290</v>
      </c>
    </row>
    <row r="926" spans="2:23" ht="11.45" customHeight="1">
      <c r="C926" s="61">
        <v>44750</v>
      </c>
      <c r="E926" s="62" t="s">
        <v>177</v>
      </c>
      <c r="F926" s="62"/>
      <c r="H926" s="62" t="s">
        <v>576</v>
      </c>
      <c r="I926" s="62"/>
      <c r="J926" s="62"/>
      <c r="L926" s="62" t="s">
        <v>577</v>
      </c>
      <c r="M926" s="62"/>
      <c r="N926" s="71"/>
      <c r="O926" s="62"/>
      <c r="P926" s="62"/>
      <c r="Q926" s="62"/>
      <c r="S926" s="71">
        <v>0</v>
      </c>
      <c r="U926" s="71">
        <v>5997481.8799999999</v>
      </c>
      <c r="W926" s="55" t="s">
        <v>1291</v>
      </c>
    </row>
    <row r="927" spans="2:23" ht="15.95" customHeight="1">
      <c r="C927" s="61">
        <v>44750</v>
      </c>
      <c r="E927" s="62" t="s">
        <v>177</v>
      </c>
      <c r="F927" s="62"/>
      <c r="H927" s="62" t="s">
        <v>579</v>
      </c>
      <c r="I927" s="62"/>
      <c r="J927" s="62"/>
      <c r="L927" s="62" t="s">
        <v>580</v>
      </c>
      <c r="M927" s="62"/>
      <c r="N927" s="71"/>
      <c r="O927" s="62"/>
      <c r="P927" s="62"/>
      <c r="Q927" s="62"/>
      <c r="S927" s="71">
        <v>0</v>
      </c>
      <c r="U927" s="71">
        <v>42202353.789999999</v>
      </c>
      <c r="W927" s="55" t="s">
        <v>1292</v>
      </c>
    </row>
    <row r="928" spans="2:23" ht="11.45" customHeight="1">
      <c r="C928" s="61">
        <v>44756</v>
      </c>
      <c r="E928" s="62" t="s">
        <v>177</v>
      </c>
      <c r="F928" s="62"/>
      <c r="H928" s="62" t="s">
        <v>586</v>
      </c>
      <c r="I928" s="62"/>
      <c r="J928" s="62"/>
      <c r="L928" s="62" t="s">
        <v>587</v>
      </c>
      <c r="M928" s="62"/>
      <c r="N928" s="71"/>
      <c r="O928" s="62"/>
      <c r="P928" s="62"/>
      <c r="Q928" s="62"/>
      <c r="S928" s="71">
        <v>0</v>
      </c>
      <c r="U928" s="71">
        <v>11250000</v>
      </c>
      <c r="W928" s="55" t="s">
        <v>1293</v>
      </c>
    </row>
    <row r="929" spans="2:23" ht="11.45" customHeight="1">
      <c r="C929" s="61">
        <v>44756</v>
      </c>
      <c r="E929" s="62" t="s">
        <v>177</v>
      </c>
      <c r="F929" s="62"/>
      <c r="H929" s="62" t="s">
        <v>583</v>
      </c>
      <c r="I929" s="62"/>
      <c r="J929" s="62"/>
      <c r="L929" s="62" t="s">
        <v>584</v>
      </c>
      <c r="M929" s="62"/>
      <c r="N929" s="71"/>
      <c r="O929" s="62"/>
      <c r="P929" s="62"/>
      <c r="Q929" s="62"/>
      <c r="S929" s="71">
        <v>0</v>
      </c>
      <c r="U929" s="71">
        <v>138350000</v>
      </c>
      <c r="W929" s="55" t="s">
        <v>1294</v>
      </c>
    </row>
    <row r="930" spans="2:23" ht="11.45" customHeight="1">
      <c r="C930" s="61">
        <v>44757</v>
      </c>
      <c r="E930" s="62" t="s">
        <v>177</v>
      </c>
      <c r="F930" s="62"/>
      <c r="H930" s="62" t="s">
        <v>589</v>
      </c>
      <c r="I930" s="62"/>
      <c r="J930" s="62"/>
      <c r="L930" s="62" t="s">
        <v>590</v>
      </c>
      <c r="M930" s="62"/>
      <c r="N930" s="71"/>
      <c r="O930" s="62"/>
      <c r="P930" s="62"/>
      <c r="Q930" s="62"/>
      <c r="S930" s="71">
        <v>0</v>
      </c>
      <c r="U930" s="71">
        <v>17000000</v>
      </c>
      <c r="W930" s="55" t="s">
        <v>1295</v>
      </c>
    </row>
    <row r="931" spans="2:23" ht="11.45" customHeight="1">
      <c r="C931" s="61">
        <v>44757</v>
      </c>
      <c r="E931" s="62" t="s">
        <v>177</v>
      </c>
      <c r="F931" s="62"/>
      <c r="H931" s="62" t="s">
        <v>592</v>
      </c>
      <c r="I931" s="62"/>
      <c r="J931" s="62"/>
      <c r="L931" s="62" t="s">
        <v>593</v>
      </c>
      <c r="M931" s="62"/>
      <c r="N931" s="71"/>
      <c r="O931" s="62"/>
      <c r="P931" s="62"/>
      <c r="Q931" s="62"/>
      <c r="S931" s="71">
        <v>0</v>
      </c>
      <c r="U931" s="71">
        <v>30500000</v>
      </c>
      <c r="W931" s="55" t="s">
        <v>1296</v>
      </c>
    </row>
    <row r="932" spans="2:23" ht="11.45" customHeight="1">
      <c r="C932" s="61">
        <v>44762</v>
      </c>
      <c r="E932" s="62" t="s">
        <v>177</v>
      </c>
      <c r="F932" s="62"/>
      <c r="H932" s="62" t="s">
        <v>596</v>
      </c>
      <c r="I932" s="62"/>
      <c r="J932" s="62"/>
      <c r="L932" s="62" t="s">
        <v>597</v>
      </c>
      <c r="M932" s="62"/>
      <c r="N932" s="71"/>
      <c r="O932" s="62"/>
      <c r="P932" s="62"/>
      <c r="Q932" s="62"/>
      <c r="S932" s="71">
        <v>0</v>
      </c>
      <c r="U932" s="71">
        <v>214646000</v>
      </c>
      <c r="W932" s="55" t="s">
        <v>1297</v>
      </c>
    </row>
    <row r="933" spans="2:23" ht="11.45" customHeight="1">
      <c r="C933" s="61">
        <v>44763</v>
      </c>
      <c r="E933" s="62" t="s">
        <v>177</v>
      </c>
      <c r="F933" s="62"/>
      <c r="H933" s="62" t="s">
        <v>598</v>
      </c>
      <c r="I933" s="62"/>
      <c r="J933" s="62"/>
      <c r="L933" s="62" t="s">
        <v>599</v>
      </c>
      <c r="M933" s="62"/>
      <c r="N933" s="71"/>
      <c r="O933" s="62"/>
      <c r="P933" s="62"/>
      <c r="Q933" s="62"/>
      <c r="S933" s="71">
        <v>0</v>
      </c>
      <c r="U933" s="71">
        <v>319895000</v>
      </c>
      <c r="W933" s="55" t="s">
        <v>1298</v>
      </c>
    </row>
    <row r="934" spans="2:23" ht="11.45" customHeight="1">
      <c r="C934" s="61">
        <v>44763</v>
      </c>
      <c r="E934" s="62" t="s">
        <v>177</v>
      </c>
      <c r="F934" s="62"/>
      <c r="H934" s="62" t="s">
        <v>601</v>
      </c>
      <c r="I934" s="62"/>
      <c r="J934" s="62"/>
      <c r="L934" s="62" t="s">
        <v>602</v>
      </c>
      <c r="M934" s="62"/>
      <c r="N934" s="71"/>
      <c r="O934" s="62"/>
      <c r="P934" s="62"/>
      <c r="Q934" s="62"/>
      <c r="S934" s="71">
        <v>0</v>
      </c>
      <c r="U934" s="71">
        <v>166300000</v>
      </c>
      <c r="W934" s="55" t="s">
        <v>1299</v>
      </c>
    </row>
    <row r="935" spans="2:23" ht="11.45" customHeight="1">
      <c r="C935" s="61">
        <v>44768</v>
      </c>
      <c r="E935" s="62" t="s">
        <v>177</v>
      </c>
      <c r="F935" s="62"/>
      <c r="H935" s="62" t="s">
        <v>633</v>
      </c>
      <c r="I935" s="62"/>
      <c r="J935" s="62"/>
      <c r="L935" s="62" t="s">
        <v>634</v>
      </c>
      <c r="M935" s="62"/>
      <c r="N935" s="71"/>
      <c r="O935" s="62"/>
      <c r="P935" s="62"/>
      <c r="Q935" s="62"/>
      <c r="S935" s="71">
        <v>0</v>
      </c>
      <c r="U935" s="71">
        <v>270250000</v>
      </c>
      <c r="W935" s="55" t="s">
        <v>1300</v>
      </c>
    </row>
    <row r="936" spans="2:23" ht="11.45" customHeight="1">
      <c r="C936" s="61">
        <v>44769</v>
      </c>
      <c r="E936" s="62" t="s">
        <v>177</v>
      </c>
      <c r="F936" s="62"/>
      <c r="H936" s="62" t="s">
        <v>636</v>
      </c>
      <c r="I936" s="62"/>
      <c r="J936" s="62"/>
      <c r="L936" s="62" t="s">
        <v>637</v>
      </c>
      <c r="M936" s="62"/>
      <c r="N936" s="71"/>
      <c r="O936" s="62"/>
      <c r="P936" s="62"/>
      <c r="Q936" s="62"/>
      <c r="S936" s="71">
        <v>0</v>
      </c>
      <c r="U936" s="71">
        <v>22160000</v>
      </c>
      <c r="W936" s="55" t="s">
        <v>1301</v>
      </c>
    </row>
    <row r="937" spans="2:23" ht="11.45" customHeight="1">
      <c r="C937" s="61">
        <v>44769</v>
      </c>
      <c r="E937" s="62" t="s">
        <v>177</v>
      </c>
      <c r="F937" s="62"/>
      <c r="H937" s="62" t="s">
        <v>639</v>
      </c>
      <c r="I937" s="62"/>
      <c r="J937" s="62"/>
      <c r="L937" s="62" t="s">
        <v>640</v>
      </c>
      <c r="M937" s="62"/>
      <c r="N937" s="71"/>
      <c r="O937" s="62"/>
      <c r="P937" s="62"/>
      <c r="Q937" s="62"/>
      <c r="S937" s="71">
        <v>0</v>
      </c>
      <c r="U937" s="71">
        <v>231434174.40000001</v>
      </c>
      <c r="W937" s="55" t="s">
        <v>1302</v>
      </c>
    </row>
    <row r="938" spans="2:23" ht="11.45" customHeight="1">
      <c r="C938" s="61">
        <v>44770</v>
      </c>
      <c r="E938" s="62" t="s">
        <v>177</v>
      </c>
      <c r="F938" s="62"/>
      <c r="H938" s="62" t="s">
        <v>642</v>
      </c>
      <c r="I938" s="62"/>
      <c r="J938" s="62"/>
      <c r="L938" s="62" t="s">
        <v>643</v>
      </c>
      <c r="M938" s="62"/>
      <c r="N938" s="71"/>
      <c r="O938" s="62"/>
      <c r="P938" s="62"/>
      <c r="Q938" s="62"/>
      <c r="S938" s="71">
        <v>0</v>
      </c>
      <c r="U938" s="71">
        <v>60210000</v>
      </c>
      <c r="W938" s="55" t="s">
        <v>1303</v>
      </c>
    </row>
    <row r="939" spans="2:23" ht="11.45" customHeight="1">
      <c r="S939" s="77">
        <v>0</v>
      </c>
      <c r="U939" s="77">
        <v>1865409010.0699999</v>
      </c>
    </row>
    <row r="940" spans="2:23" ht="11.45" customHeight="1">
      <c r="B940" s="59" t="s">
        <v>1304</v>
      </c>
      <c r="C940" s="60"/>
      <c r="D940" s="59"/>
      <c r="F940" s="59" t="s">
        <v>206</v>
      </c>
      <c r="G940" s="59"/>
      <c r="H940" s="59"/>
      <c r="J940" s="59" t="s">
        <v>193</v>
      </c>
      <c r="K940" s="59"/>
      <c r="L940" s="59"/>
      <c r="N940" s="73">
        <v>-966208329.57000005</v>
      </c>
      <c r="P940" s="59" t="s">
        <v>187</v>
      </c>
    </row>
    <row r="941" spans="2:23" ht="11.45" customHeight="1">
      <c r="C941" s="61">
        <v>44771</v>
      </c>
      <c r="E941" s="62" t="s">
        <v>177</v>
      </c>
      <c r="F941" s="62"/>
      <c r="H941" s="62" t="s">
        <v>650</v>
      </c>
      <c r="I941" s="62"/>
      <c r="J941" s="62"/>
      <c r="L941" s="62" t="s">
        <v>651</v>
      </c>
      <c r="M941" s="62"/>
      <c r="N941" s="71"/>
      <c r="O941" s="62"/>
      <c r="P941" s="62"/>
      <c r="Q941" s="62"/>
      <c r="S941" s="71">
        <v>0</v>
      </c>
      <c r="U941" s="71">
        <v>10033392.630000001</v>
      </c>
      <c r="W941" s="55" t="s">
        <v>1305</v>
      </c>
    </row>
    <row r="942" spans="2:23" ht="11.45" customHeight="1">
      <c r="C942" s="61">
        <v>44771</v>
      </c>
      <c r="E942" s="62" t="s">
        <v>177</v>
      </c>
      <c r="F942" s="62"/>
      <c r="H942" s="62" t="s">
        <v>646</v>
      </c>
      <c r="I942" s="62"/>
      <c r="J942" s="62"/>
      <c r="L942" s="62" t="s">
        <v>647</v>
      </c>
      <c r="M942" s="62"/>
      <c r="N942" s="71"/>
      <c r="O942" s="62"/>
      <c r="P942" s="62"/>
      <c r="Q942" s="62"/>
      <c r="S942" s="71">
        <v>0</v>
      </c>
      <c r="U942" s="71">
        <v>31831606.510000002</v>
      </c>
      <c r="W942" s="55" t="s">
        <v>1306</v>
      </c>
    </row>
    <row r="943" spans="2:23" ht="11.45" customHeight="1">
      <c r="S943" s="77">
        <v>0</v>
      </c>
      <c r="U943" s="77">
        <v>41864999.140000001</v>
      </c>
    </row>
    <row r="944" spans="2:23" ht="11.45" customHeight="1">
      <c r="B944" s="59" t="s">
        <v>1307</v>
      </c>
      <c r="C944" s="60"/>
      <c r="D944" s="59"/>
      <c r="F944" s="59" t="s">
        <v>4</v>
      </c>
      <c r="G944" s="59"/>
      <c r="H944" s="59"/>
      <c r="J944" s="59" t="s">
        <v>194</v>
      </c>
      <c r="K944" s="59"/>
      <c r="L944" s="59"/>
      <c r="N944" s="73">
        <v>12091309651.440001</v>
      </c>
      <c r="P944" s="59" t="s">
        <v>171</v>
      </c>
    </row>
    <row r="945" spans="3:23" ht="11.45" customHeight="1">
      <c r="C945" s="61">
        <v>44746</v>
      </c>
      <c r="E945" s="62" t="s">
        <v>173</v>
      </c>
      <c r="F945" s="62"/>
      <c r="H945" s="62" t="s">
        <v>276</v>
      </c>
      <c r="I945" s="62"/>
      <c r="J945" s="62"/>
      <c r="L945" s="62" t="s">
        <v>277</v>
      </c>
      <c r="M945" s="62"/>
      <c r="N945" s="71"/>
      <c r="O945" s="62"/>
      <c r="P945" s="62"/>
      <c r="Q945" s="62"/>
      <c r="S945" s="71">
        <v>6647795</v>
      </c>
      <c r="U945" s="71">
        <v>0</v>
      </c>
      <c r="W945" s="55" t="s">
        <v>1308</v>
      </c>
    </row>
    <row r="946" spans="3:23" ht="11.45" customHeight="1">
      <c r="C946" s="61">
        <v>44746</v>
      </c>
      <c r="E946" s="62" t="s">
        <v>173</v>
      </c>
      <c r="F946" s="62"/>
      <c r="H946" s="62" t="s">
        <v>288</v>
      </c>
      <c r="I946" s="62"/>
      <c r="J946" s="62"/>
      <c r="L946" s="62" t="s">
        <v>289</v>
      </c>
      <c r="M946" s="62"/>
      <c r="N946" s="71"/>
      <c r="O946" s="62"/>
      <c r="P946" s="62"/>
      <c r="Q946" s="62"/>
      <c r="S946" s="71">
        <v>767000</v>
      </c>
      <c r="U946" s="71">
        <v>0</v>
      </c>
      <c r="W946" s="55" t="s">
        <v>1309</v>
      </c>
    </row>
    <row r="947" spans="3:23" ht="11.45" customHeight="1">
      <c r="C947" s="61">
        <v>44746</v>
      </c>
      <c r="E947" s="62" t="s">
        <v>173</v>
      </c>
      <c r="F947" s="62"/>
      <c r="H947" s="62" t="s">
        <v>291</v>
      </c>
      <c r="I947" s="62"/>
      <c r="J947" s="62"/>
      <c r="L947" s="62" t="s">
        <v>292</v>
      </c>
      <c r="M947" s="62"/>
      <c r="N947" s="71"/>
      <c r="O947" s="62"/>
      <c r="P947" s="62"/>
      <c r="Q947" s="62"/>
      <c r="S947" s="71">
        <v>1389000</v>
      </c>
      <c r="U947" s="71">
        <v>0</v>
      </c>
      <c r="W947" s="55" t="s">
        <v>1310</v>
      </c>
    </row>
    <row r="948" spans="3:23" ht="11.45" customHeight="1">
      <c r="C948" s="61">
        <v>44747</v>
      </c>
      <c r="E948" s="62" t="s">
        <v>177</v>
      </c>
      <c r="F948" s="62"/>
      <c r="H948" s="62" t="s">
        <v>542</v>
      </c>
      <c r="I948" s="62"/>
      <c r="J948" s="62"/>
      <c r="L948" s="62" t="s">
        <v>543</v>
      </c>
      <c r="M948" s="62"/>
      <c r="N948" s="71"/>
      <c r="O948" s="62"/>
      <c r="P948" s="62"/>
      <c r="Q948" s="62"/>
      <c r="S948" s="71">
        <v>36000000</v>
      </c>
      <c r="U948" s="71">
        <v>0</v>
      </c>
      <c r="W948" s="55" t="s">
        <v>1311</v>
      </c>
    </row>
    <row r="949" spans="3:23" ht="11.45" customHeight="1">
      <c r="C949" s="61">
        <v>44747</v>
      </c>
      <c r="E949" s="62" t="s">
        <v>177</v>
      </c>
      <c r="F949" s="62"/>
      <c r="H949" s="62" t="s">
        <v>545</v>
      </c>
      <c r="I949" s="62"/>
      <c r="J949" s="62"/>
      <c r="L949" s="62" t="s">
        <v>546</v>
      </c>
      <c r="M949" s="62"/>
      <c r="N949" s="71"/>
      <c r="O949" s="62"/>
      <c r="P949" s="62"/>
      <c r="Q949" s="62"/>
      <c r="S949" s="71">
        <v>41500000</v>
      </c>
      <c r="U949" s="71">
        <v>0</v>
      </c>
      <c r="W949" s="55" t="s">
        <v>1312</v>
      </c>
    </row>
    <row r="950" spans="3:23" ht="11.45" customHeight="1">
      <c r="C950" s="61">
        <v>44748</v>
      </c>
      <c r="E950" s="62" t="s">
        <v>177</v>
      </c>
      <c r="F950" s="62"/>
      <c r="H950" s="62" t="s">
        <v>557</v>
      </c>
      <c r="I950" s="62"/>
      <c r="J950" s="62"/>
      <c r="L950" s="62" t="s">
        <v>558</v>
      </c>
      <c r="M950" s="62"/>
      <c r="N950" s="71"/>
      <c r="O950" s="62"/>
      <c r="P950" s="62"/>
      <c r="Q950" s="62"/>
      <c r="S950" s="71">
        <v>8894473</v>
      </c>
      <c r="U950" s="71">
        <v>0</v>
      </c>
      <c r="W950" s="55" t="s">
        <v>1313</v>
      </c>
    </row>
    <row r="951" spans="3:23" ht="11.45" customHeight="1">
      <c r="C951" s="61">
        <v>44748</v>
      </c>
      <c r="E951" s="62" t="s">
        <v>177</v>
      </c>
      <c r="F951" s="62"/>
      <c r="H951" s="62" t="s">
        <v>548</v>
      </c>
      <c r="I951" s="62"/>
      <c r="J951" s="62"/>
      <c r="L951" s="62" t="s">
        <v>549</v>
      </c>
      <c r="M951" s="62"/>
      <c r="N951" s="71"/>
      <c r="O951" s="62"/>
      <c r="P951" s="62"/>
      <c r="Q951" s="62"/>
      <c r="S951" s="71">
        <v>6337052.7599999998</v>
      </c>
      <c r="U951" s="71">
        <v>0</v>
      </c>
      <c r="W951" s="55" t="s">
        <v>1314</v>
      </c>
    </row>
    <row r="952" spans="3:23" ht="11.45" customHeight="1">
      <c r="C952" s="61">
        <v>44748</v>
      </c>
      <c r="E952" s="62" t="s">
        <v>177</v>
      </c>
      <c r="F952" s="62"/>
      <c r="H952" s="62" t="s">
        <v>551</v>
      </c>
      <c r="I952" s="62"/>
      <c r="J952" s="62"/>
      <c r="L952" s="62" t="s">
        <v>552</v>
      </c>
      <c r="M952" s="62"/>
      <c r="N952" s="71"/>
      <c r="O952" s="62"/>
      <c r="P952" s="62"/>
      <c r="Q952" s="62"/>
      <c r="S952" s="71">
        <v>17725121</v>
      </c>
      <c r="U952" s="71">
        <v>0</v>
      </c>
      <c r="W952" s="55" t="s">
        <v>1315</v>
      </c>
    </row>
    <row r="953" spans="3:23" ht="11.45" customHeight="1">
      <c r="C953" s="61">
        <v>44748</v>
      </c>
      <c r="E953" s="62" t="s">
        <v>177</v>
      </c>
      <c r="F953" s="62"/>
      <c r="H953" s="62" t="s">
        <v>554</v>
      </c>
      <c r="I953" s="62"/>
      <c r="J953" s="62"/>
      <c r="L953" s="62" t="s">
        <v>555</v>
      </c>
      <c r="M953" s="62"/>
      <c r="N953" s="71"/>
      <c r="O953" s="62"/>
      <c r="P953" s="62"/>
      <c r="Q953" s="62"/>
      <c r="S953" s="71">
        <v>63287329</v>
      </c>
      <c r="U953" s="71">
        <v>0</v>
      </c>
      <c r="W953" s="55" t="s">
        <v>1316</v>
      </c>
    </row>
    <row r="954" spans="3:23" ht="11.45" customHeight="1">
      <c r="C954" s="61">
        <v>44748</v>
      </c>
      <c r="E954" s="62" t="s">
        <v>173</v>
      </c>
      <c r="F954" s="62"/>
      <c r="H954" s="62" t="s">
        <v>332</v>
      </c>
      <c r="I954" s="62"/>
      <c r="J954" s="62"/>
      <c r="L954" s="62" t="s">
        <v>333</v>
      </c>
      <c r="M954" s="62"/>
      <c r="N954" s="71"/>
      <c r="O954" s="62"/>
      <c r="P954" s="62"/>
      <c r="Q954" s="62"/>
      <c r="S954" s="71">
        <v>7059000</v>
      </c>
      <c r="U954" s="71">
        <v>0</v>
      </c>
      <c r="W954" s="55" t="s">
        <v>1317</v>
      </c>
    </row>
    <row r="955" spans="3:23" ht="11.45" customHeight="1">
      <c r="C955" s="61">
        <v>44748</v>
      </c>
      <c r="E955" s="62" t="s">
        <v>173</v>
      </c>
      <c r="F955" s="62"/>
      <c r="H955" s="62" t="s">
        <v>335</v>
      </c>
      <c r="I955" s="62"/>
      <c r="J955" s="62"/>
      <c r="L955" s="62" t="s">
        <v>336</v>
      </c>
      <c r="M955" s="62"/>
      <c r="N955" s="71"/>
      <c r="O955" s="62"/>
      <c r="P955" s="62"/>
      <c r="Q955" s="62"/>
      <c r="S955" s="71">
        <v>11582000</v>
      </c>
      <c r="U955" s="71">
        <v>0</v>
      </c>
      <c r="W955" s="55" t="s">
        <v>1318</v>
      </c>
    </row>
    <row r="956" spans="3:23" ht="11.45" customHeight="1">
      <c r="C956" s="61">
        <v>44748</v>
      </c>
      <c r="E956" s="62" t="s">
        <v>173</v>
      </c>
      <c r="F956" s="62"/>
      <c r="H956" s="62" t="s">
        <v>338</v>
      </c>
      <c r="I956" s="62"/>
      <c r="J956" s="62"/>
      <c r="L956" s="62" t="s">
        <v>339</v>
      </c>
      <c r="M956" s="62"/>
      <c r="N956" s="71"/>
      <c r="O956" s="62"/>
      <c r="P956" s="62"/>
      <c r="Q956" s="62"/>
      <c r="S956" s="71">
        <v>4350000</v>
      </c>
      <c r="U956" s="71">
        <v>0</v>
      </c>
      <c r="W956" s="55" t="s">
        <v>1319</v>
      </c>
    </row>
    <row r="957" spans="3:23" ht="11.45" customHeight="1">
      <c r="C957" s="61">
        <v>44749</v>
      </c>
      <c r="E957" s="62" t="s">
        <v>177</v>
      </c>
      <c r="F957" s="62"/>
      <c r="H957" s="62" t="s">
        <v>564</v>
      </c>
      <c r="I957" s="62"/>
      <c r="J957" s="62"/>
      <c r="L957" s="62" t="s">
        <v>565</v>
      </c>
      <c r="M957" s="62"/>
      <c r="N957" s="71"/>
      <c r="O957" s="62"/>
      <c r="P957" s="62"/>
      <c r="Q957" s="62"/>
      <c r="S957" s="71">
        <v>3262232</v>
      </c>
      <c r="U957" s="71">
        <v>0</v>
      </c>
      <c r="W957" s="55" t="s">
        <v>1320</v>
      </c>
    </row>
    <row r="958" spans="3:23" ht="11.45" customHeight="1">
      <c r="C958" s="61">
        <v>44749</v>
      </c>
      <c r="E958" s="62" t="s">
        <v>177</v>
      </c>
      <c r="F958" s="62"/>
      <c r="H958" s="62" t="s">
        <v>567</v>
      </c>
      <c r="I958" s="62"/>
      <c r="J958" s="62"/>
      <c r="L958" s="62" t="s">
        <v>568</v>
      </c>
      <c r="M958" s="62"/>
      <c r="N958" s="71"/>
      <c r="O958" s="62"/>
      <c r="P958" s="62"/>
      <c r="Q958" s="62"/>
      <c r="S958" s="71">
        <v>15615325</v>
      </c>
      <c r="U958" s="71">
        <v>0</v>
      </c>
      <c r="W958" s="55" t="s">
        <v>1321</v>
      </c>
    </row>
    <row r="959" spans="3:23" ht="11.45" customHeight="1">
      <c r="C959" s="61">
        <v>44749</v>
      </c>
      <c r="E959" s="62" t="s">
        <v>177</v>
      </c>
      <c r="F959" s="62"/>
      <c r="H959" s="62" t="s">
        <v>560</v>
      </c>
      <c r="I959" s="62"/>
      <c r="J959" s="62"/>
      <c r="L959" s="62" t="s">
        <v>561</v>
      </c>
      <c r="M959" s="62"/>
      <c r="N959" s="71"/>
      <c r="O959" s="62"/>
      <c r="P959" s="62"/>
      <c r="Q959" s="62"/>
      <c r="S959" s="71">
        <v>59025975</v>
      </c>
      <c r="U959" s="71">
        <v>0</v>
      </c>
      <c r="W959" s="55" t="s">
        <v>1322</v>
      </c>
    </row>
    <row r="960" spans="3:23" ht="11.45" customHeight="1">
      <c r="C960" s="61">
        <v>44750</v>
      </c>
      <c r="E960" s="62" t="s">
        <v>173</v>
      </c>
      <c r="F960" s="62"/>
      <c r="H960" s="62" t="s">
        <v>341</v>
      </c>
      <c r="I960" s="62"/>
      <c r="J960" s="62"/>
      <c r="L960" s="62" t="s">
        <v>342</v>
      </c>
      <c r="M960" s="62"/>
      <c r="N960" s="71"/>
      <c r="O960" s="62"/>
      <c r="P960" s="62"/>
      <c r="Q960" s="62"/>
      <c r="S960" s="71">
        <v>1874000</v>
      </c>
      <c r="U960" s="71">
        <v>0</v>
      </c>
      <c r="W960" s="55" t="s">
        <v>1323</v>
      </c>
    </row>
    <row r="961" spans="1:24" ht="11.45" customHeight="1">
      <c r="C961" s="61">
        <v>44755</v>
      </c>
      <c r="E961" s="62" t="s">
        <v>173</v>
      </c>
      <c r="F961" s="62"/>
      <c r="H961" s="62" t="s">
        <v>387</v>
      </c>
      <c r="I961" s="62"/>
      <c r="J961" s="62"/>
      <c r="L961" s="62" t="s">
        <v>898</v>
      </c>
      <c r="M961" s="62"/>
      <c r="N961" s="71"/>
      <c r="O961" s="62"/>
      <c r="P961" s="62"/>
      <c r="Q961" s="62"/>
      <c r="S961" s="71">
        <v>10000</v>
      </c>
      <c r="U961" s="71">
        <v>0</v>
      </c>
      <c r="W961" s="55" t="s">
        <v>1324</v>
      </c>
    </row>
    <row r="962" spans="1:24" ht="11.45" customHeight="1">
      <c r="C962" s="61">
        <v>44755</v>
      </c>
      <c r="E962" s="62" t="s">
        <v>173</v>
      </c>
      <c r="F962" s="62"/>
      <c r="H962" s="62" t="s">
        <v>387</v>
      </c>
      <c r="I962" s="62"/>
      <c r="J962" s="62"/>
      <c r="L962" s="62" t="s">
        <v>388</v>
      </c>
      <c r="M962" s="62"/>
      <c r="N962" s="71"/>
      <c r="O962" s="62"/>
      <c r="P962" s="62"/>
      <c r="Q962" s="62"/>
      <c r="S962" s="71">
        <v>10000</v>
      </c>
      <c r="U962" s="71">
        <v>0</v>
      </c>
      <c r="W962" s="55" t="s">
        <v>1325</v>
      </c>
    </row>
    <row r="963" spans="1:24" ht="11.45" customHeight="1">
      <c r="C963" s="61">
        <v>44755</v>
      </c>
      <c r="E963" s="62" t="s">
        <v>173</v>
      </c>
      <c r="F963" s="62"/>
      <c r="H963" s="62" t="s">
        <v>387</v>
      </c>
      <c r="I963" s="62"/>
      <c r="J963" s="62"/>
      <c r="L963" s="62" t="s">
        <v>388</v>
      </c>
      <c r="M963" s="62"/>
      <c r="N963" s="71"/>
      <c r="O963" s="62"/>
      <c r="P963" s="62"/>
      <c r="Q963" s="62"/>
      <c r="S963" s="71">
        <v>43400000</v>
      </c>
      <c r="U963" s="71">
        <v>0</v>
      </c>
      <c r="W963" s="55" t="s">
        <v>1326</v>
      </c>
    </row>
    <row r="964" spans="1:24" ht="11.45" customHeight="1">
      <c r="C964" s="61">
        <v>44755</v>
      </c>
      <c r="E964" s="62" t="s">
        <v>173</v>
      </c>
      <c r="F964" s="62"/>
      <c r="H964" s="62" t="s">
        <v>387</v>
      </c>
      <c r="I964" s="62"/>
      <c r="J964" s="62"/>
      <c r="L964" s="62" t="s">
        <v>898</v>
      </c>
      <c r="M964" s="62"/>
      <c r="N964" s="71"/>
      <c r="O964" s="62"/>
      <c r="P964" s="62"/>
      <c r="Q964" s="62"/>
      <c r="S964" s="71">
        <v>9900000</v>
      </c>
      <c r="U964" s="71">
        <v>0</v>
      </c>
      <c r="W964" s="55" t="s">
        <v>1327</v>
      </c>
    </row>
    <row r="965" spans="1:24" ht="15.95" customHeight="1">
      <c r="C965" s="61">
        <v>44755</v>
      </c>
      <c r="E965" s="62" t="s">
        <v>173</v>
      </c>
      <c r="F965" s="62"/>
      <c r="H965" s="62" t="s">
        <v>387</v>
      </c>
      <c r="I965" s="62"/>
      <c r="J965" s="62"/>
      <c r="L965" s="62" t="s">
        <v>388</v>
      </c>
      <c r="M965" s="62"/>
      <c r="N965" s="71"/>
      <c r="O965" s="62"/>
      <c r="P965" s="62"/>
      <c r="Q965" s="62"/>
      <c r="S965" s="71">
        <v>1803000</v>
      </c>
      <c r="U965" s="71">
        <v>0</v>
      </c>
      <c r="W965" s="55" t="s">
        <v>1328</v>
      </c>
    </row>
    <row r="966" spans="1:24" ht="11.45" customHeight="1">
      <c r="A966" s="78" t="s">
        <v>200</v>
      </c>
      <c r="B966" s="78"/>
      <c r="C966" s="79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4"/>
      <c r="O966" s="78"/>
      <c r="P966" s="78"/>
      <c r="Q966" s="78"/>
      <c r="R966" s="78"/>
      <c r="S966" s="74"/>
      <c r="T966" s="78"/>
      <c r="U966" s="74"/>
      <c r="V966" s="78"/>
      <c r="W966" s="78"/>
      <c r="X966" s="78"/>
    </row>
    <row r="967" spans="1:24" ht="11.45" customHeight="1">
      <c r="A967" s="80" t="s">
        <v>237</v>
      </c>
      <c r="B967" s="80"/>
      <c r="C967" s="81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74"/>
      <c r="O967" s="80"/>
      <c r="P967" s="80"/>
      <c r="Q967" s="80"/>
      <c r="R967" s="80"/>
      <c r="S967" s="74"/>
      <c r="T967" s="80"/>
      <c r="U967" s="74"/>
      <c r="V967" s="80"/>
      <c r="W967" s="80"/>
      <c r="X967" s="80"/>
    </row>
    <row r="968" spans="1:24" ht="11.45" customHeight="1">
      <c r="A968" s="82" t="s">
        <v>1329</v>
      </c>
      <c r="B968" s="82"/>
      <c r="C968" s="83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74"/>
      <c r="O968" s="82"/>
      <c r="P968" s="82"/>
      <c r="Q968" s="82"/>
      <c r="R968" s="82"/>
      <c r="S968" s="74"/>
      <c r="T968" s="82"/>
      <c r="U968" s="74"/>
      <c r="V968" s="82"/>
      <c r="W968" s="82"/>
      <c r="X968" s="82"/>
    </row>
    <row r="969" spans="1:24" ht="7.7" customHeight="1"/>
    <row r="970" spans="1:24" ht="14.45" customHeight="1">
      <c r="A970" s="49" t="s">
        <v>205</v>
      </c>
      <c r="B970" s="49"/>
      <c r="C970" s="50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68"/>
      <c r="O970" s="49"/>
      <c r="P970" s="49"/>
      <c r="Q970" s="49"/>
      <c r="R970" s="49"/>
      <c r="S970" s="68"/>
      <c r="T970" s="49"/>
      <c r="U970" s="68"/>
      <c r="V970" s="49"/>
      <c r="W970" s="49"/>
      <c r="X970" s="49"/>
    </row>
    <row r="971" spans="1:24" ht="22.7" customHeight="1">
      <c r="A971" s="51" t="s">
        <v>162</v>
      </c>
      <c r="B971" s="51"/>
      <c r="C971" s="52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69"/>
      <c r="O971" s="51"/>
      <c r="P971" s="51"/>
      <c r="Q971" s="51"/>
      <c r="R971" s="51"/>
      <c r="S971" s="69"/>
      <c r="T971" s="51"/>
      <c r="U971" s="69"/>
      <c r="V971" s="51"/>
      <c r="W971" s="51"/>
      <c r="X971" s="51"/>
    </row>
    <row r="972" spans="1:24" ht="13.7" customHeight="1">
      <c r="A972" s="53" t="s">
        <v>264</v>
      </c>
      <c r="B972" s="53"/>
      <c r="C972" s="54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70"/>
      <c r="O972" s="53"/>
      <c r="P972" s="53"/>
      <c r="Q972" s="53"/>
      <c r="R972" s="53"/>
      <c r="S972" s="70"/>
      <c r="T972" s="53"/>
      <c r="U972" s="70"/>
      <c r="V972" s="53"/>
      <c r="W972" s="53"/>
      <c r="X972" s="53"/>
    </row>
    <row r="973" spans="1:24" ht="11.45" customHeight="1">
      <c r="A973" s="55"/>
      <c r="B973" s="55"/>
      <c r="C973" s="56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71"/>
      <c r="O973" s="55"/>
      <c r="P973" s="55"/>
      <c r="Q973" s="55"/>
      <c r="R973" s="55"/>
      <c r="S973" s="71"/>
      <c r="T973" s="55"/>
      <c r="U973" s="71"/>
      <c r="V973" s="55"/>
      <c r="W973" s="55"/>
      <c r="X973" s="55"/>
    </row>
    <row r="974" spans="1:24" ht="11.45" customHeight="1">
      <c r="C974" s="57" t="s">
        <v>163</v>
      </c>
      <c r="E974" s="58" t="s">
        <v>164</v>
      </c>
      <c r="F974" s="58"/>
      <c r="H974" s="58" t="s">
        <v>165</v>
      </c>
      <c r="I974" s="58"/>
      <c r="J974" s="58"/>
      <c r="L974" s="58" t="s">
        <v>166</v>
      </c>
      <c r="M974" s="58"/>
      <c r="N974" s="75"/>
      <c r="O974" s="58"/>
      <c r="P974" s="58"/>
      <c r="Q974" s="58"/>
      <c r="S974" s="75" t="s">
        <v>167</v>
      </c>
      <c r="U974" s="75" t="s">
        <v>168</v>
      </c>
      <c r="W974" s="58" t="s">
        <v>169</v>
      </c>
    </row>
    <row r="975" spans="1:24" ht="11.45" customHeight="1">
      <c r="C975" s="61">
        <v>44755</v>
      </c>
      <c r="E975" s="62" t="s">
        <v>173</v>
      </c>
      <c r="F975" s="62"/>
      <c r="H975" s="62" t="s">
        <v>387</v>
      </c>
      <c r="I975" s="62"/>
      <c r="J975" s="62"/>
      <c r="L975" s="62" t="s">
        <v>388</v>
      </c>
      <c r="M975" s="62"/>
      <c r="N975" s="71"/>
      <c r="O975" s="62"/>
      <c r="P975" s="62"/>
      <c r="Q975" s="62"/>
      <c r="S975" s="71">
        <v>10909000</v>
      </c>
      <c r="U975" s="71">
        <v>0</v>
      </c>
      <c r="W975" s="55" t="s">
        <v>1330</v>
      </c>
    </row>
    <row r="976" spans="1:24" ht="11.45" customHeight="1">
      <c r="C976" s="61">
        <v>44755</v>
      </c>
      <c r="E976" s="62" t="s">
        <v>173</v>
      </c>
      <c r="F976" s="62"/>
      <c r="H976" s="62" t="s">
        <v>387</v>
      </c>
      <c r="I976" s="62"/>
      <c r="J976" s="62"/>
      <c r="L976" s="62" t="s">
        <v>895</v>
      </c>
      <c r="M976" s="62"/>
      <c r="N976" s="71"/>
      <c r="O976" s="62"/>
      <c r="P976" s="62"/>
      <c r="Q976" s="62"/>
      <c r="S976" s="71">
        <v>811429</v>
      </c>
      <c r="U976" s="71">
        <v>0</v>
      </c>
      <c r="W976" s="55" t="s">
        <v>1331</v>
      </c>
    </row>
    <row r="977" spans="3:23" ht="11.45" customHeight="1">
      <c r="C977" s="61">
        <v>44755</v>
      </c>
      <c r="E977" s="62" t="s">
        <v>173</v>
      </c>
      <c r="F977" s="62"/>
      <c r="H977" s="62" t="s">
        <v>409</v>
      </c>
      <c r="I977" s="62"/>
      <c r="J977" s="62"/>
      <c r="L977" s="62" t="s">
        <v>410</v>
      </c>
      <c r="M977" s="62"/>
      <c r="N977" s="71"/>
      <c r="O977" s="62"/>
      <c r="P977" s="62"/>
      <c r="Q977" s="62"/>
      <c r="S977" s="71">
        <v>1060000</v>
      </c>
      <c r="U977" s="71">
        <v>0</v>
      </c>
      <c r="W977" s="55" t="s">
        <v>1332</v>
      </c>
    </row>
    <row r="978" spans="3:23" ht="11.45" customHeight="1">
      <c r="C978" s="61">
        <v>44756</v>
      </c>
      <c r="E978" s="62" t="s">
        <v>177</v>
      </c>
      <c r="F978" s="62"/>
      <c r="H978" s="62" t="s">
        <v>586</v>
      </c>
      <c r="I978" s="62"/>
      <c r="J978" s="62"/>
      <c r="L978" s="62" t="s">
        <v>587</v>
      </c>
      <c r="M978" s="62"/>
      <c r="N978" s="71"/>
      <c r="O978" s="62"/>
      <c r="P978" s="62"/>
      <c r="Q978" s="62"/>
      <c r="S978" s="71">
        <v>9000000</v>
      </c>
      <c r="U978" s="71">
        <v>0</v>
      </c>
      <c r="W978" s="55" t="s">
        <v>1333</v>
      </c>
    </row>
    <row r="979" spans="3:23" ht="11.45" customHeight="1">
      <c r="C979" s="61">
        <v>44756</v>
      </c>
      <c r="E979" s="62" t="s">
        <v>177</v>
      </c>
      <c r="F979" s="62"/>
      <c r="H979" s="62" t="s">
        <v>583</v>
      </c>
      <c r="I979" s="62"/>
      <c r="J979" s="62"/>
      <c r="L979" s="62" t="s">
        <v>584</v>
      </c>
      <c r="M979" s="62"/>
      <c r="N979" s="71"/>
      <c r="O979" s="62"/>
      <c r="P979" s="62"/>
      <c r="Q979" s="62"/>
      <c r="S979" s="71">
        <v>105839196</v>
      </c>
      <c r="U979" s="71">
        <v>0</v>
      </c>
      <c r="W979" s="55" t="s">
        <v>1334</v>
      </c>
    </row>
    <row r="980" spans="3:23" ht="11.45" customHeight="1">
      <c r="C980" s="61">
        <v>44757</v>
      </c>
      <c r="E980" s="62" t="s">
        <v>177</v>
      </c>
      <c r="F980" s="62"/>
      <c r="H980" s="62" t="s">
        <v>589</v>
      </c>
      <c r="I980" s="62"/>
      <c r="J980" s="62"/>
      <c r="L980" s="62" t="s">
        <v>590</v>
      </c>
      <c r="M980" s="62"/>
      <c r="N980" s="71"/>
      <c r="O980" s="62"/>
      <c r="P980" s="62"/>
      <c r="Q980" s="62"/>
      <c r="S980" s="71">
        <v>14200000</v>
      </c>
      <c r="U980" s="71">
        <v>0</v>
      </c>
      <c r="W980" s="55" t="s">
        <v>1335</v>
      </c>
    </row>
    <row r="981" spans="3:23" ht="11.45" customHeight="1">
      <c r="C981" s="61">
        <v>44757</v>
      </c>
      <c r="E981" s="62" t="s">
        <v>177</v>
      </c>
      <c r="F981" s="62"/>
      <c r="H981" s="62" t="s">
        <v>592</v>
      </c>
      <c r="I981" s="62"/>
      <c r="J981" s="62"/>
      <c r="L981" s="62" t="s">
        <v>593</v>
      </c>
      <c r="M981" s="62"/>
      <c r="N981" s="71"/>
      <c r="O981" s="62"/>
      <c r="P981" s="62"/>
      <c r="Q981" s="62"/>
      <c r="S981" s="71">
        <v>24400000</v>
      </c>
      <c r="U981" s="71">
        <v>0</v>
      </c>
      <c r="W981" s="55" t="s">
        <v>1336</v>
      </c>
    </row>
    <row r="982" spans="3:23" ht="11.45" customHeight="1">
      <c r="C982" s="61">
        <v>44760</v>
      </c>
      <c r="E982" s="62" t="s">
        <v>173</v>
      </c>
      <c r="F982" s="62"/>
      <c r="H982" s="62" t="s">
        <v>431</v>
      </c>
      <c r="I982" s="62"/>
      <c r="J982" s="62"/>
      <c r="L982" s="62" t="s">
        <v>432</v>
      </c>
      <c r="M982" s="62"/>
      <c r="N982" s="71"/>
      <c r="O982" s="62"/>
      <c r="P982" s="62"/>
      <c r="Q982" s="62"/>
      <c r="S982" s="71">
        <v>2530250</v>
      </c>
      <c r="U982" s="71">
        <v>0</v>
      </c>
      <c r="W982" s="55" t="s">
        <v>1337</v>
      </c>
    </row>
    <row r="983" spans="3:23" ht="11.45" customHeight="1">
      <c r="C983" s="61">
        <v>44762</v>
      </c>
      <c r="E983" s="62" t="s">
        <v>177</v>
      </c>
      <c r="F983" s="62"/>
      <c r="H983" s="62" t="s">
        <v>596</v>
      </c>
      <c r="I983" s="62"/>
      <c r="J983" s="62"/>
      <c r="L983" s="62" t="s">
        <v>597</v>
      </c>
      <c r="M983" s="62"/>
      <c r="N983" s="71"/>
      <c r="O983" s="62"/>
      <c r="P983" s="62"/>
      <c r="Q983" s="62"/>
      <c r="S983" s="71">
        <v>123123487.5</v>
      </c>
      <c r="U983" s="71">
        <v>0</v>
      </c>
      <c r="W983" s="55" t="s">
        <v>1338</v>
      </c>
    </row>
    <row r="984" spans="3:23" ht="11.45" customHeight="1">
      <c r="C984" s="61">
        <v>44762</v>
      </c>
      <c r="E984" s="62" t="s">
        <v>173</v>
      </c>
      <c r="F984" s="62"/>
      <c r="H984" s="62" t="s">
        <v>455</v>
      </c>
      <c r="I984" s="62"/>
      <c r="J984" s="62"/>
      <c r="L984" s="62" t="s">
        <v>456</v>
      </c>
      <c r="M984" s="62"/>
      <c r="N984" s="71"/>
      <c r="O984" s="62"/>
      <c r="P984" s="62"/>
      <c r="Q984" s="62"/>
      <c r="S984" s="71">
        <v>23625000</v>
      </c>
      <c r="U984" s="71">
        <v>0</v>
      </c>
      <c r="W984" s="55" t="s">
        <v>1339</v>
      </c>
    </row>
    <row r="985" spans="3:23" ht="11.45" customHeight="1">
      <c r="C985" s="61">
        <v>44762</v>
      </c>
      <c r="E985" s="62" t="s">
        <v>173</v>
      </c>
      <c r="F985" s="62"/>
      <c r="H985" s="62" t="s">
        <v>455</v>
      </c>
      <c r="I985" s="62"/>
      <c r="J985" s="62"/>
      <c r="L985" s="62" t="s">
        <v>456</v>
      </c>
      <c r="M985" s="62"/>
      <c r="N985" s="71"/>
      <c r="O985" s="62"/>
      <c r="P985" s="62"/>
      <c r="Q985" s="62"/>
      <c r="S985" s="71">
        <v>1490453</v>
      </c>
      <c r="U985" s="71">
        <v>0</v>
      </c>
      <c r="W985" s="55" t="s">
        <v>1340</v>
      </c>
    </row>
    <row r="986" spans="3:23" ht="11.45" customHeight="1">
      <c r="C986" s="61">
        <v>44762</v>
      </c>
      <c r="E986" s="62" t="s">
        <v>173</v>
      </c>
      <c r="F986" s="62"/>
      <c r="H986" s="62" t="s">
        <v>455</v>
      </c>
      <c r="I986" s="62"/>
      <c r="J986" s="62"/>
      <c r="L986" s="62" t="s">
        <v>456</v>
      </c>
      <c r="M986" s="62"/>
      <c r="N986" s="71"/>
      <c r="O986" s="62"/>
      <c r="P986" s="62"/>
      <c r="Q986" s="62"/>
      <c r="S986" s="71">
        <v>27363750</v>
      </c>
      <c r="U986" s="71">
        <v>0</v>
      </c>
      <c r="W986" s="55" t="s">
        <v>1341</v>
      </c>
    </row>
    <row r="987" spans="3:23" ht="11.45" customHeight="1">
      <c r="C987" s="61">
        <v>44762</v>
      </c>
      <c r="E987" s="62" t="s">
        <v>173</v>
      </c>
      <c r="F987" s="62"/>
      <c r="H987" s="62" t="s">
        <v>455</v>
      </c>
      <c r="I987" s="62"/>
      <c r="J987" s="62"/>
      <c r="L987" s="62" t="s">
        <v>456</v>
      </c>
      <c r="M987" s="62"/>
      <c r="N987" s="71"/>
      <c r="O987" s="62"/>
      <c r="P987" s="62"/>
      <c r="Q987" s="62"/>
      <c r="S987" s="71">
        <v>360850</v>
      </c>
      <c r="U987" s="71">
        <v>0</v>
      </c>
      <c r="W987" s="55" t="s">
        <v>1342</v>
      </c>
    </row>
    <row r="988" spans="3:23" ht="11.45" customHeight="1">
      <c r="C988" s="61">
        <v>44762</v>
      </c>
      <c r="E988" s="62" t="s">
        <v>173</v>
      </c>
      <c r="F988" s="62"/>
      <c r="H988" s="62" t="s">
        <v>459</v>
      </c>
      <c r="I988" s="62"/>
      <c r="J988" s="62"/>
      <c r="L988" s="62" t="s">
        <v>460</v>
      </c>
      <c r="M988" s="62"/>
      <c r="N988" s="71"/>
      <c r="O988" s="62"/>
      <c r="P988" s="62"/>
      <c r="Q988" s="62"/>
      <c r="S988" s="71">
        <v>8250000</v>
      </c>
      <c r="U988" s="71">
        <v>0</v>
      </c>
      <c r="W988" s="55" t="s">
        <v>1343</v>
      </c>
    </row>
    <row r="989" spans="3:23" ht="11.45" customHeight="1">
      <c r="C989" s="61">
        <v>44762</v>
      </c>
      <c r="E989" s="62" t="s">
        <v>173</v>
      </c>
      <c r="F989" s="62"/>
      <c r="H989" s="62" t="s">
        <v>961</v>
      </c>
      <c r="I989" s="62"/>
      <c r="J989" s="62"/>
      <c r="L989" s="62" t="s">
        <v>962</v>
      </c>
      <c r="M989" s="62"/>
      <c r="N989" s="71"/>
      <c r="O989" s="62"/>
      <c r="P989" s="62"/>
      <c r="Q989" s="62"/>
      <c r="S989" s="71">
        <v>25036000</v>
      </c>
      <c r="U989" s="71">
        <v>0</v>
      </c>
      <c r="W989" s="55" t="s">
        <v>1344</v>
      </c>
    </row>
    <row r="990" spans="3:23" ht="11.45" customHeight="1">
      <c r="C990" s="61">
        <v>44762</v>
      </c>
      <c r="E990" s="62" t="s">
        <v>173</v>
      </c>
      <c r="F990" s="62"/>
      <c r="H990" s="62" t="s">
        <v>961</v>
      </c>
      <c r="I990" s="62"/>
      <c r="J990" s="62"/>
      <c r="L990" s="62" t="s">
        <v>962</v>
      </c>
      <c r="M990" s="62"/>
      <c r="N990" s="71"/>
      <c r="O990" s="62"/>
      <c r="P990" s="62"/>
      <c r="Q990" s="62"/>
      <c r="S990" s="71">
        <v>48748900</v>
      </c>
      <c r="U990" s="71">
        <v>0</v>
      </c>
      <c r="W990" s="55" t="s">
        <v>1345</v>
      </c>
    </row>
    <row r="991" spans="3:23" ht="11.45" customHeight="1">
      <c r="C991" s="61">
        <v>44763</v>
      </c>
      <c r="E991" s="62" t="s">
        <v>177</v>
      </c>
      <c r="F991" s="62"/>
      <c r="H991" s="62" t="s">
        <v>598</v>
      </c>
      <c r="I991" s="62"/>
      <c r="J991" s="62"/>
      <c r="L991" s="62" t="s">
        <v>599</v>
      </c>
      <c r="M991" s="62"/>
      <c r="N991" s="71"/>
      <c r="O991" s="62"/>
      <c r="P991" s="62"/>
      <c r="Q991" s="62"/>
      <c r="S991" s="71">
        <v>251402021</v>
      </c>
      <c r="U991" s="71">
        <v>0</v>
      </c>
      <c r="W991" s="55" t="s">
        <v>1346</v>
      </c>
    </row>
    <row r="992" spans="3:23" ht="11.45" customHeight="1">
      <c r="C992" s="61">
        <v>44763</v>
      </c>
      <c r="E992" s="62" t="s">
        <v>177</v>
      </c>
      <c r="F992" s="62"/>
      <c r="H992" s="62" t="s">
        <v>601</v>
      </c>
      <c r="I992" s="62"/>
      <c r="J992" s="62"/>
      <c r="L992" s="62" t="s">
        <v>602</v>
      </c>
      <c r="M992" s="62"/>
      <c r="N992" s="71"/>
      <c r="O992" s="62"/>
      <c r="P992" s="62"/>
      <c r="Q992" s="62"/>
      <c r="S992" s="71">
        <v>142372978.25999999</v>
      </c>
      <c r="U992" s="71">
        <v>0</v>
      </c>
      <c r="W992" s="55" t="s">
        <v>1347</v>
      </c>
    </row>
    <row r="993" spans="2:23" ht="11.45" customHeight="1">
      <c r="C993" s="61">
        <v>44763</v>
      </c>
      <c r="E993" s="62" t="s">
        <v>173</v>
      </c>
      <c r="F993" s="62"/>
      <c r="H993" s="62" t="s">
        <v>466</v>
      </c>
      <c r="I993" s="62"/>
      <c r="J993" s="62"/>
      <c r="L993" s="62" t="s">
        <v>467</v>
      </c>
      <c r="M993" s="62"/>
      <c r="N993" s="71"/>
      <c r="O993" s="62"/>
      <c r="P993" s="62"/>
      <c r="Q993" s="62"/>
      <c r="S993" s="71">
        <v>4567000</v>
      </c>
      <c r="U993" s="71">
        <v>0</v>
      </c>
      <c r="W993" s="55" t="s">
        <v>1348</v>
      </c>
    </row>
    <row r="994" spans="2:23" ht="11.45" customHeight="1">
      <c r="C994" s="61">
        <v>44764</v>
      </c>
      <c r="E994" s="62" t="s">
        <v>173</v>
      </c>
      <c r="F994" s="62"/>
      <c r="H994" s="62" t="s">
        <v>469</v>
      </c>
      <c r="I994" s="62"/>
      <c r="J994" s="62"/>
      <c r="L994" s="62" t="s">
        <v>470</v>
      </c>
      <c r="M994" s="62"/>
      <c r="N994" s="71"/>
      <c r="O994" s="62"/>
      <c r="P994" s="62"/>
      <c r="Q994" s="62"/>
      <c r="S994" s="71">
        <v>4859000</v>
      </c>
      <c r="U994" s="71">
        <v>0</v>
      </c>
      <c r="W994" s="55" t="s">
        <v>1349</v>
      </c>
    </row>
    <row r="995" spans="2:23" ht="11.45" customHeight="1">
      <c r="C995" s="61">
        <v>44768</v>
      </c>
      <c r="E995" s="62" t="s">
        <v>177</v>
      </c>
      <c r="F995" s="62"/>
      <c r="H995" s="62" t="s">
        <v>633</v>
      </c>
      <c r="I995" s="62"/>
      <c r="J995" s="62"/>
      <c r="L995" s="62" t="s">
        <v>634</v>
      </c>
      <c r="M995" s="62"/>
      <c r="N995" s="71"/>
      <c r="O995" s="62"/>
      <c r="P995" s="62"/>
      <c r="Q995" s="62"/>
      <c r="S995" s="71">
        <v>239533000</v>
      </c>
      <c r="U995" s="71">
        <v>0</v>
      </c>
      <c r="W995" s="55" t="s">
        <v>1350</v>
      </c>
    </row>
    <row r="996" spans="2:23" ht="11.45" customHeight="1">
      <c r="C996" s="61">
        <v>44769</v>
      </c>
      <c r="E996" s="62" t="s">
        <v>177</v>
      </c>
      <c r="F996" s="62"/>
      <c r="H996" s="62" t="s">
        <v>636</v>
      </c>
      <c r="I996" s="62"/>
      <c r="J996" s="62"/>
      <c r="L996" s="62" t="s">
        <v>637</v>
      </c>
      <c r="M996" s="62"/>
      <c r="N996" s="71"/>
      <c r="O996" s="62"/>
      <c r="P996" s="62"/>
      <c r="Q996" s="62"/>
      <c r="S996" s="71">
        <v>20226000</v>
      </c>
      <c r="U996" s="71">
        <v>0</v>
      </c>
      <c r="W996" s="55" t="s">
        <v>1351</v>
      </c>
    </row>
    <row r="997" spans="2:23" ht="11.45" customHeight="1">
      <c r="C997" s="61">
        <v>44769</v>
      </c>
      <c r="E997" s="62" t="s">
        <v>177</v>
      </c>
      <c r="F997" s="62"/>
      <c r="H997" s="62" t="s">
        <v>639</v>
      </c>
      <c r="I997" s="62"/>
      <c r="J997" s="62"/>
      <c r="L997" s="62" t="s">
        <v>640</v>
      </c>
      <c r="M997" s="62"/>
      <c r="N997" s="71"/>
      <c r="O997" s="62"/>
      <c r="P997" s="62"/>
      <c r="Q997" s="62"/>
      <c r="S997" s="71">
        <v>121615000</v>
      </c>
      <c r="U997" s="71">
        <v>0</v>
      </c>
      <c r="W997" s="55" t="s">
        <v>1352</v>
      </c>
    </row>
    <row r="998" spans="2:23" ht="11.45" customHeight="1">
      <c r="C998" s="61">
        <v>44770</v>
      </c>
      <c r="E998" s="62" t="s">
        <v>177</v>
      </c>
      <c r="F998" s="62"/>
      <c r="H998" s="62" t="s">
        <v>642</v>
      </c>
      <c r="I998" s="62"/>
      <c r="J998" s="62"/>
      <c r="L998" s="62" t="s">
        <v>643</v>
      </c>
      <c r="M998" s="62"/>
      <c r="N998" s="71"/>
      <c r="O998" s="62"/>
      <c r="P998" s="62"/>
      <c r="Q998" s="62"/>
      <c r="S998" s="71">
        <v>46026600</v>
      </c>
      <c r="U998" s="71">
        <v>0</v>
      </c>
      <c r="W998" s="55" t="s">
        <v>1353</v>
      </c>
    </row>
    <row r="999" spans="2:23" ht="11.45" customHeight="1">
      <c r="C999" s="61">
        <v>44770</v>
      </c>
      <c r="E999" s="62" t="s">
        <v>173</v>
      </c>
      <c r="F999" s="62"/>
      <c r="H999" s="62" t="s">
        <v>500</v>
      </c>
      <c r="I999" s="62"/>
      <c r="J999" s="62"/>
      <c r="L999" s="62" t="s">
        <v>501</v>
      </c>
      <c r="M999" s="62"/>
      <c r="N999" s="71"/>
      <c r="O999" s="62"/>
      <c r="P999" s="62"/>
      <c r="Q999" s="62"/>
      <c r="S999" s="71">
        <v>664000</v>
      </c>
      <c r="U999" s="71">
        <v>0</v>
      </c>
      <c r="W999" s="55" t="s">
        <v>1354</v>
      </c>
    </row>
    <row r="1000" spans="2:23" ht="11.45" customHeight="1">
      <c r="C1000" s="61">
        <v>44770</v>
      </c>
      <c r="E1000" s="62" t="s">
        <v>173</v>
      </c>
      <c r="F1000" s="62"/>
      <c r="H1000" s="62" t="s">
        <v>512</v>
      </c>
      <c r="I1000" s="62"/>
      <c r="J1000" s="62"/>
      <c r="L1000" s="62" t="s">
        <v>513</v>
      </c>
      <c r="M1000" s="62"/>
      <c r="N1000" s="71"/>
      <c r="O1000" s="62"/>
      <c r="P1000" s="62"/>
      <c r="Q1000" s="62"/>
      <c r="S1000" s="71">
        <v>35837000</v>
      </c>
      <c r="U1000" s="71">
        <v>0</v>
      </c>
      <c r="W1000" s="55" t="s">
        <v>1355</v>
      </c>
    </row>
    <row r="1001" spans="2:23" ht="11.45" customHeight="1">
      <c r="C1001" s="61">
        <v>44770</v>
      </c>
      <c r="E1001" s="62" t="s">
        <v>173</v>
      </c>
      <c r="F1001" s="62"/>
      <c r="H1001" s="62" t="s">
        <v>500</v>
      </c>
      <c r="I1001" s="62"/>
      <c r="J1001" s="62"/>
      <c r="L1001" s="62" t="s">
        <v>501</v>
      </c>
      <c r="M1001" s="62"/>
      <c r="N1001" s="71"/>
      <c r="O1001" s="62"/>
      <c r="P1001" s="62"/>
      <c r="Q1001" s="62"/>
      <c r="S1001" s="71">
        <v>1307000</v>
      </c>
      <c r="U1001" s="71">
        <v>0</v>
      </c>
      <c r="W1001" s="55" t="s">
        <v>1356</v>
      </c>
    </row>
    <row r="1002" spans="2:23" ht="11.45" customHeight="1">
      <c r="C1002" s="61">
        <v>44770</v>
      </c>
      <c r="E1002" s="62" t="s">
        <v>173</v>
      </c>
      <c r="F1002" s="62"/>
      <c r="H1002" s="62" t="s">
        <v>500</v>
      </c>
      <c r="I1002" s="62"/>
      <c r="J1002" s="62"/>
      <c r="L1002" s="62" t="s">
        <v>501</v>
      </c>
      <c r="M1002" s="62"/>
      <c r="N1002" s="71"/>
      <c r="O1002" s="62"/>
      <c r="P1002" s="62"/>
      <c r="Q1002" s="62"/>
      <c r="S1002" s="71">
        <v>589000</v>
      </c>
      <c r="U1002" s="71">
        <v>0</v>
      </c>
      <c r="W1002" s="55" t="s">
        <v>1357</v>
      </c>
    </row>
    <row r="1003" spans="2:23" ht="11.45" customHeight="1">
      <c r="C1003" s="61">
        <v>44770</v>
      </c>
      <c r="E1003" s="62" t="s">
        <v>173</v>
      </c>
      <c r="F1003" s="62"/>
      <c r="H1003" s="62" t="s">
        <v>500</v>
      </c>
      <c r="I1003" s="62"/>
      <c r="J1003" s="62"/>
      <c r="L1003" s="62" t="s">
        <v>501</v>
      </c>
      <c r="M1003" s="62"/>
      <c r="N1003" s="71"/>
      <c r="O1003" s="62"/>
      <c r="P1003" s="62"/>
      <c r="Q1003" s="62"/>
      <c r="S1003" s="71">
        <v>647000</v>
      </c>
      <c r="U1003" s="71">
        <v>0</v>
      </c>
      <c r="W1003" s="55" t="s">
        <v>1358</v>
      </c>
    </row>
    <row r="1004" spans="2:23" ht="11.45" customHeight="1">
      <c r="S1004" s="77">
        <v>1636833217.52</v>
      </c>
      <c r="U1004" s="77">
        <v>0</v>
      </c>
    </row>
    <row r="1005" spans="2:23" ht="11.45" customHeight="1">
      <c r="B1005" s="59" t="s">
        <v>1359</v>
      </c>
      <c r="C1005" s="60"/>
      <c r="D1005" s="59"/>
      <c r="F1005" s="59" t="s">
        <v>207</v>
      </c>
      <c r="G1005" s="59"/>
      <c r="H1005" s="59"/>
      <c r="J1005" s="59" t="s">
        <v>194</v>
      </c>
      <c r="K1005" s="59"/>
      <c r="L1005" s="59"/>
      <c r="N1005" s="73">
        <v>21332925</v>
      </c>
      <c r="P1005" s="59" t="s">
        <v>171</v>
      </c>
    </row>
    <row r="1006" spans="2:23" ht="11.45" customHeight="1">
      <c r="C1006" s="61">
        <v>44750</v>
      </c>
      <c r="E1006" s="62" t="s">
        <v>173</v>
      </c>
      <c r="F1006" s="62"/>
      <c r="H1006" s="62" t="s">
        <v>954</v>
      </c>
      <c r="I1006" s="62"/>
      <c r="J1006" s="62"/>
      <c r="L1006" s="62" t="s">
        <v>955</v>
      </c>
      <c r="M1006" s="62"/>
      <c r="N1006" s="71"/>
      <c r="O1006" s="62"/>
      <c r="P1006" s="62"/>
      <c r="Q1006" s="62"/>
      <c r="S1006" s="71">
        <v>5200000</v>
      </c>
      <c r="U1006" s="71">
        <v>0</v>
      </c>
      <c r="W1006" s="55" t="s">
        <v>1360</v>
      </c>
    </row>
    <row r="1007" spans="2:23" ht="11.45" customHeight="1">
      <c r="C1007" s="61">
        <v>44771</v>
      </c>
      <c r="E1007" s="62" t="s">
        <v>173</v>
      </c>
      <c r="F1007" s="62"/>
      <c r="H1007" s="62" t="s">
        <v>966</v>
      </c>
      <c r="I1007" s="62"/>
      <c r="J1007" s="62"/>
      <c r="L1007" s="62" t="s">
        <v>967</v>
      </c>
      <c r="M1007" s="62"/>
      <c r="N1007" s="71"/>
      <c r="O1007" s="62"/>
      <c r="P1007" s="62"/>
      <c r="Q1007" s="62"/>
      <c r="S1007" s="71">
        <v>8745000</v>
      </c>
      <c r="U1007" s="71">
        <v>0</v>
      </c>
      <c r="W1007" s="55" t="s">
        <v>1361</v>
      </c>
    </row>
    <row r="1008" spans="2:23" ht="11.45" customHeight="1">
      <c r="C1008" s="61">
        <v>44771</v>
      </c>
      <c r="E1008" s="62" t="s">
        <v>173</v>
      </c>
      <c r="F1008" s="62"/>
      <c r="H1008" s="62" t="s">
        <v>969</v>
      </c>
      <c r="I1008" s="62"/>
      <c r="J1008" s="62"/>
      <c r="L1008" s="62" t="s">
        <v>970</v>
      </c>
      <c r="M1008" s="62"/>
      <c r="N1008" s="71"/>
      <c r="O1008" s="62"/>
      <c r="P1008" s="62"/>
      <c r="Q1008" s="62"/>
      <c r="S1008" s="71">
        <v>2971300</v>
      </c>
      <c r="U1008" s="71">
        <v>0</v>
      </c>
      <c r="W1008" s="55" t="s">
        <v>1362</v>
      </c>
    </row>
    <row r="1009" spans="1:24" ht="11.45" customHeight="1">
      <c r="C1009" s="61">
        <v>44771</v>
      </c>
      <c r="E1009" s="62" t="s">
        <v>173</v>
      </c>
      <c r="F1009" s="62"/>
      <c r="H1009" s="62" t="s">
        <v>1363</v>
      </c>
      <c r="I1009" s="62"/>
      <c r="J1009" s="62"/>
      <c r="L1009" s="62" t="s">
        <v>1364</v>
      </c>
      <c r="M1009" s="62"/>
      <c r="N1009" s="71"/>
      <c r="O1009" s="62"/>
      <c r="P1009" s="62"/>
      <c r="Q1009" s="62"/>
      <c r="S1009" s="71">
        <v>18925000</v>
      </c>
      <c r="U1009" s="71">
        <v>0</v>
      </c>
      <c r="W1009" s="55" t="s">
        <v>1365</v>
      </c>
    </row>
    <row r="1010" spans="1:24" ht="11.45" customHeight="1">
      <c r="S1010" s="77">
        <v>35841300</v>
      </c>
      <c r="U1010" s="77">
        <v>0</v>
      </c>
    </row>
    <row r="1011" spans="1:24" ht="11.45" customHeight="1">
      <c r="B1011" s="59" t="s">
        <v>1366</v>
      </c>
      <c r="C1011" s="60"/>
      <c r="D1011" s="59"/>
      <c r="F1011" s="59" t="s">
        <v>208</v>
      </c>
      <c r="G1011" s="59"/>
      <c r="H1011" s="59"/>
      <c r="J1011" s="59" t="s">
        <v>195</v>
      </c>
      <c r="K1011" s="59"/>
      <c r="L1011" s="59"/>
      <c r="N1011" s="73">
        <v>54819250</v>
      </c>
      <c r="P1011" s="59" t="s">
        <v>171</v>
      </c>
    </row>
    <row r="1012" spans="1:24" ht="15.95" customHeight="1">
      <c r="C1012" s="61">
        <v>44764</v>
      </c>
      <c r="E1012" s="62" t="s">
        <v>173</v>
      </c>
      <c r="F1012" s="62"/>
      <c r="H1012" s="62" t="s">
        <v>472</v>
      </c>
      <c r="I1012" s="62"/>
      <c r="J1012" s="62"/>
      <c r="L1012" s="62" t="s">
        <v>473</v>
      </c>
      <c r="M1012" s="62"/>
      <c r="N1012" s="71"/>
      <c r="O1012" s="62"/>
      <c r="P1012" s="62"/>
      <c r="Q1012" s="62"/>
      <c r="S1012" s="71">
        <v>6500000</v>
      </c>
      <c r="U1012" s="71">
        <v>0</v>
      </c>
      <c r="W1012" s="55" t="s">
        <v>1367</v>
      </c>
    </row>
    <row r="1013" spans="1:24" ht="11.45" customHeight="1">
      <c r="A1013" s="78" t="s">
        <v>200</v>
      </c>
      <c r="B1013" s="78"/>
      <c r="C1013" s="79"/>
      <c r="D1013" s="78"/>
      <c r="E1013" s="78"/>
      <c r="F1013" s="78"/>
      <c r="G1013" s="78"/>
      <c r="H1013" s="78"/>
      <c r="I1013" s="78"/>
      <c r="J1013" s="78"/>
      <c r="K1013" s="78"/>
      <c r="L1013" s="78"/>
      <c r="M1013" s="78"/>
      <c r="N1013" s="74"/>
      <c r="O1013" s="78"/>
      <c r="P1013" s="78"/>
      <c r="Q1013" s="78"/>
      <c r="R1013" s="78"/>
      <c r="S1013" s="74"/>
      <c r="T1013" s="78"/>
      <c r="U1013" s="74"/>
      <c r="V1013" s="78"/>
      <c r="W1013" s="78"/>
      <c r="X1013" s="78"/>
    </row>
    <row r="1014" spans="1:24" ht="11.45" customHeight="1">
      <c r="A1014" s="80" t="s">
        <v>237</v>
      </c>
      <c r="B1014" s="80"/>
      <c r="C1014" s="81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74"/>
      <c r="O1014" s="80"/>
      <c r="P1014" s="80"/>
      <c r="Q1014" s="80"/>
      <c r="R1014" s="80"/>
      <c r="S1014" s="74"/>
      <c r="T1014" s="80"/>
      <c r="U1014" s="74"/>
      <c r="V1014" s="80"/>
      <c r="W1014" s="80"/>
      <c r="X1014" s="80"/>
    </row>
    <row r="1015" spans="1:24" ht="11.45" customHeight="1">
      <c r="A1015" s="82" t="s">
        <v>1368</v>
      </c>
      <c r="B1015" s="82"/>
      <c r="C1015" s="83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74"/>
      <c r="O1015" s="82"/>
      <c r="P1015" s="82"/>
      <c r="Q1015" s="82"/>
      <c r="R1015" s="82"/>
      <c r="S1015" s="74"/>
      <c r="T1015" s="82"/>
      <c r="U1015" s="74"/>
      <c r="V1015" s="82"/>
      <c r="W1015" s="82"/>
      <c r="X1015" s="82"/>
    </row>
    <row r="1016" spans="1:24" ht="7.7" customHeight="1"/>
    <row r="1017" spans="1:24" ht="14.45" customHeight="1">
      <c r="A1017" s="49" t="s">
        <v>205</v>
      </c>
      <c r="B1017" s="49"/>
      <c r="C1017" s="50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68"/>
      <c r="O1017" s="49"/>
      <c r="P1017" s="49"/>
      <c r="Q1017" s="49"/>
      <c r="R1017" s="49"/>
      <c r="S1017" s="68"/>
      <c r="T1017" s="49"/>
      <c r="U1017" s="68"/>
      <c r="V1017" s="49"/>
      <c r="W1017" s="49"/>
      <c r="X1017" s="49"/>
    </row>
    <row r="1018" spans="1:24" ht="22.7" customHeight="1">
      <c r="A1018" s="51" t="s">
        <v>162</v>
      </c>
      <c r="B1018" s="51"/>
      <c r="C1018" s="52"/>
      <c r="D1018" s="51"/>
      <c r="E1018" s="51"/>
      <c r="F1018" s="51"/>
      <c r="G1018" s="51"/>
      <c r="H1018" s="51"/>
      <c r="I1018" s="51"/>
      <c r="J1018" s="51"/>
      <c r="K1018" s="51"/>
      <c r="L1018" s="51"/>
      <c r="M1018" s="51"/>
      <c r="N1018" s="69"/>
      <c r="O1018" s="51"/>
      <c r="P1018" s="51"/>
      <c r="Q1018" s="51"/>
      <c r="R1018" s="51"/>
      <c r="S1018" s="69"/>
      <c r="T1018" s="51"/>
      <c r="U1018" s="69"/>
      <c r="V1018" s="51"/>
      <c r="W1018" s="51"/>
      <c r="X1018" s="51"/>
    </row>
    <row r="1019" spans="1:24" ht="13.7" customHeight="1">
      <c r="A1019" s="53" t="s">
        <v>264</v>
      </c>
      <c r="B1019" s="53"/>
      <c r="C1019" s="54"/>
      <c r="D1019" s="53"/>
      <c r="E1019" s="53"/>
      <c r="F1019" s="53"/>
      <c r="G1019" s="53"/>
      <c r="H1019" s="53"/>
      <c r="I1019" s="53"/>
      <c r="J1019" s="53"/>
      <c r="K1019" s="53"/>
      <c r="L1019" s="53"/>
      <c r="M1019" s="53"/>
      <c r="N1019" s="70"/>
      <c r="O1019" s="53"/>
      <c r="P1019" s="53"/>
      <c r="Q1019" s="53"/>
      <c r="R1019" s="53"/>
      <c r="S1019" s="70"/>
      <c r="T1019" s="53"/>
      <c r="U1019" s="70"/>
      <c r="V1019" s="53"/>
      <c r="W1019" s="53"/>
      <c r="X1019" s="53"/>
    </row>
    <row r="1020" spans="1:24" ht="11.45" customHeight="1">
      <c r="A1020" s="55"/>
      <c r="B1020" s="55"/>
      <c r="C1020" s="56"/>
      <c r="D1020" s="55"/>
      <c r="E1020" s="55"/>
      <c r="F1020" s="55"/>
      <c r="G1020" s="55"/>
      <c r="H1020" s="55"/>
      <c r="I1020" s="55"/>
      <c r="J1020" s="55"/>
      <c r="K1020" s="55"/>
      <c r="L1020" s="55"/>
      <c r="M1020" s="55"/>
      <c r="N1020" s="71"/>
      <c r="O1020" s="55"/>
      <c r="P1020" s="55"/>
      <c r="Q1020" s="55"/>
      <c r="R1020" s="55"/>
      <c r="S1020" s="71"/>
      <c r="T1020" s="55"/>
      <c r="U1020" s="71"/>
      <c r="V1020" s="55"/>
      <c r="W1020" s="55"/>
      <c r="X1020" s="55"/>
    </row>
    <row r="1021" spans="1:24" ht="11.45" customHeight="1">
      <c r="C1021" s="57" t="s">
        <v>163</v>
      </c>
      <c r="E1021" s="58" t="s">
        <v>164</v>
      </c>
      <c r="F1021" s="58"/>
      <c r="H1021" s="58" t="s">
        <v>165</v>
      </c>
      <c r="I1021" s="58"/>
      <c r="J1021" s="58"/>
      <c r="L1021" s="58" t="s">
        <v>166</v>
      </c>
      <c r="M1021" s="58"/>
      <c r="N1021" s="75"/>
      <c r="O1021" s="58"/>
      <c r="P1021" s="58"/>
      <c r="Q1021" s="58"/>
      <c r="S1021" s="75" t="s">
        <v>167</v>
      </c>
      <c r="U1021" s="75" t="s">
        <v>168</v>
      </c>
      <c r="W1021" s="58" t="s">
        <v>169</v>
      </c>
    </row>
    <row r="1022" spans="1:24" ht="11.45" customHeight="1">
      <c r="S1022" s="77">
        <v>6500000</v>
      </c>
      <c r="U1022" s="77">
        <v>0</v>
      </c>
    </row>
    <row r="1023" spans="1:24" ht="11.45" customHeight="1">
      <c r="B1023" s="59" t="s">
        <v>1369</v>
      </c>
      <c r="C1023" s="60"/>
      <c r="D1023" s="59"/>
      <c r="F1023" s="59" t="s">
        <v>209</v>
      </c>
      <c r="G1023" s="59"/>
      <c r="H1023" s="59"/>
      <c r="J1023" s="59" t="s">
        <v>195</v>
      </c>
      <c r="K1023" s="59"/>
      <c r="L1023" s="59"/>
      <c r="N1023" s="73">
        <v>3714499</v>
      </c>
      <c r="P1023" s="59" t="s">
        <v>171</v>
      </c>
    </row>
    <row r="1024" spans="1:24" ht="11.45" customHeight="1">
      <c r="C1024" s="61">
        <v>44773</v>
      </c>
      <c r="E1024" s="62" t="s">
        <v>179</v>
      </c>
      <c r="F1024" s="62"/>
      <c r="H1024" s="62" t="s">
        <v>932</v>
      </c>
      <c r="I1024" s="62"/>
      <c r="J1024" s="62"/>
      <c r="L1024" s="62" t="s">
        <v>933</v>
      </c>
      <c r="M1024" s="62"/>
      <c r="N1024" s="71"/>
      <c r="O1024" s="62"/>
      <c r="P1024" s="62"/>
      <c r="Q1024" s="62"/>
      <c r="S1024" s="71">
        <v>672625</v>
      </c>
      <c r="U1024" s="71">
        <v>0</v>
      </c>
      <c r="W1024" s="55" t="s">
        <v>1370</v>
      </c>
    </row>
    <row r="1025" spans="2:23" ht="11.45" customHeight="1">
      <c r="S1025" s="77">
        <v>672625</v>
      </c>
      <c r="U1025" s="77">
        <v>0</v>
      </c>
    </row>
    <row r="1026" spans="2:23" ht="11.45" customHeight="1">
      <c r="B1026" s="59" t="s">
        <v>1371</v>
      </c>
      <c r="C1026" s="60"/>
      <c r="D1026" s="59"/>
      <c r="F1026" s="59" t="s">
        <v>210</v>
      </c>
      <c r="G1026" s="59"/>
      <c r="H1026" s="59"/>
      <c r="J1026" s="59" t="s">
        <v>195</v>
      </c>
      <c r="K1026" s="59"/>
      <c r="L1026" s="59"/>
      <c r="N1026" s="73">
        <v>356774256</v>
      </c>
      <c r="P1026" s="59" t="s">
        <v>171</v>
      </c>
    </row>
    <row r="1027" spans="2:23" ht="11.45" customHeight="1">
      <c r="C1027" s="61">
        <v>44773</v>
      </c>
      <c r="E1027" s="62" t="s">
        <v>173</v>
      </c>
      <c r="F1027" s="62"/>
      <c r="H1027" s="62" t="s">
        <v>1171</v>
      </c>
      <c r="I1027" s="62"/>
      <c r="J1027" s="62"/>
      <c r="L1027" s="62" t="s">
        <v>1172</v>
      </c>
      <c r="M1027" s="62"/>
      <c r="N1027" s="71"/>
      <c r="O1027" s="62"/>
      <c r="P1027" s="62"/>
      <c r="Q1027" s="62"/>
      <c r="S1027" s="71">
        <v>19000000</v>
      </c>
      <c r="U1027" s="71">
        <v>0</v>
      </c>
      <c r="W1027" s="55" t="s">
        <v>1372</v>
      </c>
    </row>
    <row r="1028" spans="2:23" ht="11.45" customHeight="1">
      <c r="C1028" s="61">
        <v>44773</v>
      </c>
      <c r="E1028" s="62" t="s">
        <v>173</v>
      </c>
      <c r="F1028" s="62"/>
      <c r="H1028" s="62" t="s">
        <v>1174</v>
      </c>
      <c r="I1028" s="62"/>
      <c r="J1028" s="62"/>
      <c r="L1028" s="62" t="s">
        <v>1175</v>
      </c>
      <c r="M1028" s="62"/>
      <c r="N1028" s="71"/>
      <c r="O1028" s="62"/>
      <c r="P1028" s="62"/>
      <c r="Q1028" s="62"/>
      <c r="S1028" s="71">
        <v>5874000</v>
      </c>
      <c r="U1028" s="71">
        <v>0</v>
      </c>
      <c r="W1028" s="55" t="s">
        <v>1373</v>
      </c>
    </row>
    <row r="1029" spans="2:23" ht="11.45" customHeight="1">
      <c r="C1029" s="61">
        <v>44773</v>
      </c>
      <c r="E1029" s="62" t="s">
        <v>173</v>
      </c>
      <c r="F1029" s="62"/>
      <c r="H1029" s="62" t="s">
        <v>1177</v>
      </c>
      <c r="I1029" s="62"/>
      <c r="J1029" s="62"/>
      <c r="L1029" s="62" t="s">
        <v>1178</v>
      </c>
      <c r="M1029" s="62"/>
      <c r="N1029" s="71"/>
      <c r="O1029" s="62"/>
      <c r="P1029" s="62"/>
      <c r="Q1029" s="62"/>
      <c r="S1029" s="71">
        <v>6757876</v>
      </c>
      <c r="U1029" s="71">
        <v>0</v>
      </c>
      <c r="W1029" s="55" t="s">
        <v>1374</v>
      </c>
    </row>
    <row r="1030" spans="2:23" ht="11.45" customHeight="1">
      <c r="C1030" s="61">
        <v>44773</v>
      </c>
      <c r="E1030" s="62" t="s">
        <v>173</v>
      </c>
      <c r="F1030" s="62"/>
      <c r="H1030" s="62" t="s">
        <v>1180</v>
      </c>
      <c r="I1030" s="62"/>
      <c r="J1030" s="62"/>
      <c r="L1030" s="62" t="s">
        <v>1181</v>
      </c>
      <c r="M1030" s="62"/>
      <c r="N1030" s="71"/>
      <c r="O1030" s="62"/>
      <c r="P1030" s="62"/>
      <c r="Q1030" s="62"/>
      <c r="S1030" s="71">
        <v>5354500</v>
      </c>
      <c r="U1030" s="71">
        <v>0</v>
      </c>
      <c r="W1030" s="55" t="s">
        <v>1375</v>
      </c>
    </row>
    <row r="1031" spans="2:23" ht="11.45" customHeight="1">
      <c r="C1031" s="61">
        <v>44773</v>
      </c>
      <c r="E1031" s="62" t="s">
        <v>173</v>
      </c>
      <c r="F1031" s="62"/>
      <c r="H1031" s="62" t="s">
        <v>1183</v>
      </c>
      <c r="I1031" s="62"/>
      <c r="J1031" s="62"/>
      <c r="L1031" s="62" t="s">
        <v>1184</v>
      </c>
      <c r="M1031" s="62"/>
      <c r="N1031" s="71"/>
      <c r="O1031" s="62"/>
      <c r="P1031" s="62"/>
      <c r="Q1031" s="62"/>
      <c r="S1031" s="71">
        <v>4196500</v>
      </c>
      <c r="U1031" s="71">
        <v>0</v>
      </c>
      <c r="W1031" s="55" t="s">
        <v>1376</v>
      </c>
    </row>
    <row r="1032" spans="2:23" ht="11.45" customHeight="1">
      <c r="C1032" s="61">
        <v>44773</v>
      </c>
      <c r="E1032" s="62" t="s">
        <v>173</v>
      </c>
      <c r="F1032" s="62"/>
      <c r="H1032" s="62" t="s">
        <v>1186</v>
      </c>
      <c r="I1032" s="62"/>
      <c r="J1032" s="62"/>
      <c r="L1032" s="62" t="s">
        <v>1187</v>
      </c>
      <c r="M1032" s="62"/>
      <c r="N1032" s="71"/>
      <c r="O1032" s="62"/>
      <c r="P1032" s="62"/>
      <c r="Q1032" s="62"/>
      <c r="S1032" s="71">
        <v>6866500</v>
      </c>
      <c r="U1032" s="71">
        <v>0</v>
      </c>
      <c r="W1032" s="55" t="s">
        <v>1377</v>
      </c>
    </row>
    <row r="1033" spans="2:23" ht="11.45" customHeight="1">
      <c r="C1033" s="61">
        <v>44773</v>
      </c>
      <c r="E1033" s="62" t="s">
        <v>173</v>
      </c>
      <c r="F1033" s="62"/>
      <c r="H1033" s="62" t="s">
        <v>1189</v>
      </c>
      <c r="I1033" s="62"/>
      <c r="J1033" s="62"/>
      <c r="L1033" s="62" t="s">
        <v>1190</v>
      </c>
      <c r="M1033" s="62"/>
      <c r="N1033" s="71"/>
      <c r="O1033" s="62"/>
      <c r="P1033" s="62"/>
      <c r="Q1033" s="62"/>
      <c r="S1033" s="71">
        <v>4648000</v>
      </c>
      <c r="U1033" s="71">
        <v>0</v>
      </c>
      <c r="W1033" s="55" t="s">
        <v>1378</v>
      </c>
    </row>
    <row r="1034" spans="2:23" ht="11.45" customHeight="1">
      <c r="C1034" s="61">
        <v>44773</v>
      </c>
      <c r="E1034" s="62" t="s">
        <v>173</v>
      </c>
      <c r="F1034" s="62"/>
      <c r="H1034" s="62" t="s">
        <v>1192</v>
      </c>
      <c r="I1034" s="62"/>
      <c r="J1034" s="62"/>
      <c r="L1034" s="62" t="s">
        <v>1193</v>
      </c>
      <c r="M1034" s="62"/>
      <c r="N1034" s="71"/>
      <c r="O1034" s="62"/>
      <c r="P1034" s="62"/>
      <c r="Q1034" s="62"/>
      <c r="S1034" s="71">
        <v>6765000</v>
      </c>
      <c r="U1034" s="71">
        <v>0</v>
      </c>
      <c r="W1034" s="55" t="s">
        <v>1379</v>
      </c>
    </row>
    <row r="1035" spans="2:23" ht="11.45" customHeight="1">
      <c r="S1035" s="77">
        <v>59462376</v>
      </c>
      <c r="U1035" s="77">
        <v>0</v>
      </c>
    </row>
    <row r="1036" spans="2:23" ht="11.45" customHeight="1">
      <c r="B1036" s="59" t="s">
        <v>1380</v>
      </c>
      <c r="C1036" s="60"/>
      <c r="D1036" s="59"/>
      <c r="F1036" s="59" t="s">
        <v>211</v>
      </c>
      <c r="G1036" s="59"/>
      <c r="H1036" s="59"/>
      <c r="J1036" s="59" t="s">
        <v>195</v>
      </c>
      <c r="K1036" s="59"/>
      <c r="L1036" s="59"/>
      <c r="N1036" s="73">
        <v>53441203</v>
      </c>
      <c r="P1036" s="59" t="s">
        <v>171</v>
      </c>
    </row>
    <row r="1037" spans="2:23" ht="11.45" customHeight="1">
      <c r="C1037" s="61">
        <v>44773</v>
      </c>
      <c r="E1037" s="62" t="s">
        <v>173</v>
      </c>
      <c r="F1037" s="62"/>
      <c r="H1037" s="62" t="s">
        <v>1180</v>
      </c>
      <c r="I1037" s="62"/>
      <c r="J1037" s="62"/>
      <c r="L1037" s="62" t="s">
        <v>1181</v>
      </c>
      <c r="M1037" s="62"/>
      <c r="N1037" s="71"/>
      <c r="O1037" s="62"/>
      <c r="P1037" s="62"/>
      <c r="Q1037" s="62"/>
      <c r="S1037" s="71">
        <v>3880630</v>
      </c>
      <c r="U1037" s="71">
        <v>0</v>
      </c>
      <c r="W1037" s="55" t="s">
        <v>1381</v>
      </c>
    </row>
    <row r="1038" spans="2:23" ht="11.45" customHeight="1">
      <c r="C1038" s="61">
        <v>44773</v>
      </c>
      <c r="E1038" s="62" t="s">
        <v>173</v>
      </c>
      <c r="F1038" s="62"/>
      <c r="H1038" s="62" t="s">
        <v>1183</v>
      </c>
      <c r="I1038" s="62"/>
      <c r="J1038" s="62"/>
      <c r="L1038" s="62" t="s">
        <v>1184</v>
      </c>
      <c r="M1038" s="62"/>
      <c r="N1038" s="71"/>
      <c r="O1038" s="62"/>
      <c r="P1038" s="62"/>
      <c r="Q1038" s="62"/>
      <c r="S1038" s="71">
        <v>3619653</v>
      </c>
      <c r="U1038" s="71">
        <v>0</v>
      </c>
      <c r="W1038" s="55" t="s">
        <v>1382</v>
      </c>
    </row>
    <row r="1039" spans="2:23" ht="11.45" customHeight="1">
      <c r="C1039" s="61">
        <v>44773</v>
      </c>
      <c r="E1039" s="62" t="s">
        <v>173</v>
      </c>
      <c r="F1039" s="62"/>
      <c r="H1039" s="62" t="s">
        <v>1192</v>
      </c>
      <c r="I1039" s="62"/>
      <c r="J1039" s="62"/>
      <c r="L1039" s="62" t="s">
        <v>1193</v>
      </c>
      <c r="M1039" s="62"/>
      <c r="N1039" s="71"/>
      <c r="O1039" s="62"/>
      <c r="P1039" s="62"/>
      <c r="Q1039" s="62"/>
      <c r="S1039" s="71">
        <v>3242775</v>
      </c>
      <c r="U1039" s="71">
        <v>0</v>
      </c>
      <c r="W1039" s="55" t="s">
        <v>1383</v>
      </c>
    </row>
    <row r="1040" spans="2:23" ht="11.45" customHeight="1">
      <c r="S1040" s="77">
        <v>10743058</v>
      </c>
      <c r="U1040" s="77">
        <v>0</v>
      </c>
    </row>
    <row r="1041" spans="2:23" ht="11.45" customHeight="1">
      <c r="B1041" s="59" t="s">
        <v>1384</v>
      </c>
      <c r="C1041" s="60"/>
      <c r="D1041" s="59"/>
      <c r="F1041" s="59" t="s">
        <v>212</v>
      </c>
      <c r="G1041" s="59"/>
      <c r="H1041" s="59"/>
      <c r="J1041" s="59" t="s">
        <v>195</v>
      </c>
      <c r="K1041" s="59"/>
      <c r="L1041" s="59"/>
      <c r="N1041" s="73">
        <v>20300000</v>
      </c>
      <c r="P1041" s="59" t="s">
        <v>171</v>
      </c>
    </row>
    <row r="1042" spans="2:23" ht="11.45" customHeight="1">
      <c r="C1042" s="61">
        <v>44773</v>
      </c>
      <c r="E1042" s="62" t="s">
        <v>173</v>
      </c>
      <c r="F1042" s="62"/>
      <c r="H1042" s="62" t="s">
        <v>1174</v>
      </c>
      <c r="I1042" s="62"/>
      <c r="J1042" s="62"/>
      <c r="L1042" s="62" t="s">
        <v>1175</v>
      </c>
      <c r="M1042" s="62"/>
      <c r="N1042" s="71"/>
      <c r="O1042" s="62"/>
      <c r="P1042" s="62"/>
      <c r="Q1042" s="62"/>
      <c r="S1042" s="71">
        <v>500000</v>
      </c>
      <c r="U1042" s="71">
        <v>0</v>
      </c>
      <c r="W1042" s="55" t="s">
        <v>1385</v>
      </c>
    </row>
    <row r="1043" spans="2:23" ht="11.45" customHeight="1">
      <c r="C1043" s="61">
        <v>44773</v>
      </c>
      <c r="E1043" s="62" t="s">
        <v>173</v>
      </c>
      <c r="F1043" s="62"/>
      <c r="H1043" s="62" t="s">
        <v>1177</v>
      </c>
      <c r="I1043" s="62"/>
      <c r="J1043" s="62"/>
      <c r="L1043" s="62" t="s">
        <v>1178</v>
      </c>
      <c r="M1043" s="62"/>
      <c r="N1043" s="71"/>
      <c r="O1043" s="62"/>
      <c r="P1043" s="62"/>
      <c r="Q1043" s="62"/>
      <c r="S1043" s="71">
        <v>750000</v>
      </c>
      <c r="U1043" s="71">
        <v>0</v>
      </c>
      <c r="W1043" s="55" t="s">
        <v>1386</v>
      </c>
    </row>
    <row r="1044" spans="2:23" ht="11.45" customHeight="1">
      <c r="C1044" s="61">
        <v>44773</v>
      </c>
      <c r="E1044" s="62" t="s">
        <v>173</v>
      </c>
      <c r="F1044" s="62"/>
      <c r="H1044" s="62" t="s">
        <v>1180</v>
      </c>
      <c r="I1044" s="62"/>
      <c r="J1044" s="62"/>
      <c r="L1044" s="62" t="s">
        <v>1181</v>
      </c>
      <c r="M1044" s="62"/>
      <c r="N1044" s="71"/>
      <c r="O1044" s="62"/>
      <c r="P1044" s="62"/>
      <c r="Q1044" s="62"/>
      <c r="S1044" s="71">
        <v>500000</v>
      </c>
      <c r="U1044" s="71">
        <v>0</v>
      </c>
      <c r="W1044" s="55" t="s">
        <v>1387</v>
      </c>
    </row>
    <row r="1045" spans="2:23" ht="11.45" customHeight="1">
      <c r="C1045" s="61">
        <v>44773</v>
      </c>
      <c r="E1045" s="62" t="s">
        <v>173</v>
      </c>
      <c r="F1045" s="62"/>
      <c r="H1045" s="62" t="s">
        <v>1183</v>
      </c>
      <c r="I1045" s="62"/>
      <c r="J1045" s="62"/>
      <c r="L1045" s="62" t="s">
        <v>1184</v>
      </c>
      <c r="M1045" s="62"/>
      <c r="N1045" s="71"/>
      <c r="O1045" s="62"/>
      <c r="P1045" s="62"/>
      <c r="Q1045" s="62"/>
      <c r="S1045" s="71">
        <v>300000</v>
      </c>
      <c r="U1045" s="71">
        <v>0</v>
      </c>
      <c r="W1045" s="55" t="s">
        <v>1388</v>
      </c>
    </row>
    <row r="1046" spans="2:23" ht="11.45" customHeight="1">
      <c r="C1046" s="61">
        <v>44773</v>
      </c>
      <c r="E1046" s="62" t="s">
        <v>173</v>
      </c>
      <c r="F1046" s="62"/>
      <c r="H1046" s="62" t="s">
        <v>1186</v>
      </c>
      <c r="I1046" s="62"/>
      <c r="J1046" s="62"/>
      <c r="L1046" s="62" t="s">
        <v>1187</v>
      </c>
      <c r="M1046" s="62"/>
      <c r="N1046" s="71"/>
      <c r="O1046" s="62"/>
      <c r="P1046" s="62"/>
      <c r="Q1046" s="62"/>
      <c r="S1046" s="71">
        <v>500000</v>
      </c>
      <c r="U1046" s="71">
        <v>0</v>
      </c>
      <c r="W1046" s="55" t="s">
        <v>1389</v>
      </c>
    </row>
    <row r="1047" spans="2:23" ht="11.45" customHeight="1">
      <c r="C1047" s="61">
        <v>44773</v>
      </c>
      <c r="E1047" s="62" t="s">
        <v>173</v>
      </c>
      <c r="F1047" s="62"/>
      <c r="H1047" s="62" t="s">
        <v>1189</v>
      </c>
      <c r="I1047" s="62"/>
      <c r="J1047" s="62"/>
      <c r="L1047" s="62" t="s">
        <v>1190</v>
      </c>
      <c r="M1047" s="62"/>
      <c r="N1047" s="71"/>
      <c r="O1047" s="62"/>
      <c r="P1047" s="62"/>
      <c r="Q1047" s="62"/>
      <c r="S1047" s="71">
        <v>400000</v>
      </c>
      <c r="U1047" s="71">
        <v>0</v>
      </c>
      <c r="W1047" s="55" t="s">
        <v>1390</v>
      </c>
    </row>
    <row r="1048" spans="2:23" ht="11.45" customHeight="1">
      <c r="C1048" s="61">
        <v>44773</v>
      </c>
      <c r="E1048" s="62" t="s">
        <v>173</v>
      </c>
      <c r="F1048" s="62"/>
      <c r="H1048" s="62" t="s">
        <v>1192</v>
      </c>
      <c r="I1048" s="62"/>
      <c r="J1048" s="62"/>
      <c r="L1048" s="62" t="s">
        <v>1193</v>
      </c>
      <c r="M1048" s="62"/>
      <c r="N1048" s="71"/>
      <c r="O1048" s="62"/>
      <c r="P1048" s="62"/>
      <c r="Q1048" s="62"/>
      <c r="S1048" s="71">
        <v>500000</v>
      </c>
      <c r="U1048" s="71">
        <v>0</v>
      </c>
      <c r="W1048" s="55" t="s">
        <v>1391</v>
      </c>
    </row>
    <row r="1049" spans="2:23" ht="11.45" customHeight="1">
      <c r="S1049" s="77">
        <v>3450000</v>
      </c>
      <c r="U1049" s="77">
        <v>0</v>
      </c>
    </row>
    <row r="1050" spans="2:23" ht="11.45" customHeight="1">
      <c r="B1050" s="59" t="s">
        <v>1392</v>
      </c>
      <c r="C1050" s="60"/>
      <c r="D1050" s="59"/>
      <c r="F1050" s="59" t="s">
        <v>196</v>
      </c>
      <c r="G1050" s="59"/>
      <c r="H1050" s="59"/>
      <c r="J1050" s="59" t="s">
        <v>195</v>
      </c>
      <c r="K1050" s="59"/>
      <c r="L1050" s="59"/>
      <c r="N1050" s="73">
        <v>17097552</v>
      </c>
      <c r="P1050" s="59" t="s">
        <v>171</v>
      </c>
    </row>
    <row r="1051" spans="2:23" ht="11.45" customHeight="1">
      <c r="C1051" s="61">
        <v>44746</v>
      </c>
      <c r="E1051" s="62" t="s">
        <v>173</v>
      </c>
      <c r="F1051" s="62"/>
      <c r="H1051" s="62" t="s">
        <v>280</v>
      </c>
      <c r="I1051" s="62"/>
      <c r="J1051" s="62"/>
      <c r="L1051" s="62" t="s">
        <v>281</v>
      </c>
      <c r="M1051" s="62"/>
      <c r="N1051" s="71"/>
      <c r="O1051" s="62"/>
      <c r="P1051" s="62"/>
      <c r="Q1051" s="62"/>
      <c r="S1051" s="71">
        <v>2849592</v>
      </c>
      <c r="U1051" s="71">
        <v>0</v>
      </c>
      <c r="W1051" s="55" t="s">
        <v>1393</v>
      </c>
    </row>
    <row r="1052" spans="2:23" ht="11.45" customHeight="1">
      <c r="S1052" s="77">
        <v>2849592</v>
      </c>
      <c r="U1052" s="77">
        <v>0</v>
      </c>
    </row>
    <row r="1053" spans="2:23" ht="11.45" customHeight="1">
      <c r="B1053" s="59" t="s">
        <v>1394</v>
      </c>
      <c r="C1053" s="60"/>
      <c r="D1053" s="59"/>
      <c r="F1053" s="59" t="s">
        <v>213</v>
      </c>
      <c r="G1053" s="59"/>
      <c r="H1053" s="59"/>
      <c r="J1053" s="59" t="s">
        <v>195</v>
      </c>
      <c r="K1053" s="59"/>
      <c r="L1053" s="59"/>
      <c r="N1053" s="73">
        <v>37800000</v>
      </c>
      <c r="P1053" s="59" t="s">
        <v>171</v>
      </c>
    </row>
    <row r="1054" spans="2:23" ht="11.45" customHeight="1">
      <c r="C1054" s="61">
        <v>44773</v>
      </c>
      <c r="E1054" s="62" t="s">
        <v>173</v>
      </c>
      <c r="F1054" s="62"/>
      <c r="H1054" s="62" t="s">
        <v>1171</v>
      </c>
      <c r="I1054" s="62"/>
      <c r="J1054" s="62"/>
      <c r="L1054" s="62" t="s">
        <v>1172</v>
      </c>
      <c r="M1054" s="62"/>
      <c r="N1054" s="71"/>
      <c r="O1054" s="62"/>
      <c r="P1054" s="62"/>
      <c r="Q1054" s="62"/>
      <c r="S1054" s="71">
        <v>950000</v>
      </c>
      <c r="U1054" s="71">
        <v>0</v>
      </c>
      <c r="W1054" s="55" t="s">
        <v>1395</v>
      </c>
    </row>
    <row r="1055" spans="2:23" ht="11.45" customHeight="1">
      <c r="C1055" s="61">
        <v>44773</v>
      </c>
      <c r="E1055" s="62" t="s">
        <v>173</v>
      </c>
      <c r="F1055" s="62"/>
      <c r="H1055" s="62" t="s">
        <v>1174</v>
      </c>
      <c r="I1055" s="62"/>
      <c r="J1055" s="62"/>
      <c r="L1055" s="62" t="s">
        <v>1175</v>
      </c>
      <c r="M1055" s="62"/>
      <c r="N1055" s="71"/>
      <c r="O1055" s="62"/>
      <c r="P1055" s="62"/>
      <c r="Q1055" s="62"/>
      <c r="S1055" s="71">
        <v>350000</v>
      </c>
      <c r="U1055" s="71">
        <v>0</v>
      </c>
      <c r="W1055" s="55" t="s">
        <v>1396</v>
      </c>
    </row>
    <row r="1056" spans="2:23" ht="11.45" customHeight="1">
      <c r="C1056" s="61">
        <v>44773</v>
      </c>
      <c r="E1056" s="62" t="s">
        <v>173</v>
      </c>
      <c r="F1056" s="62"/>
      <c r="H1056" s="62" t="s">
        <v>1177</v>
      </c>
      <c r="I1056" s="62"/>
      <c r="J1056" s="62"/>
      <c r="L1056" s="62" t="s">
        <v>1178</v>
      </c>
      <c r="M1056" s="62"/>
      <c r="N1056" s="71"/>
      <c r="O1056" s="62"/>
      <c r="P1056" s="62"/>
      <c r="Q1056" s="62"/>
      <c r="S1056" s="71">
        <v>1000000</v>
      </c>
      <c r="U1056" s="71">
        <v>0</v>
      </c>
      <c r="W1056" s="55" t="s">
        <v>1397</v>
      </c>
    </row>
    <row r="1057" spans="1:24" ht="11.45" customHeight="1">
      <c r="C1057" s="61">
        <v>44773</v>
      </c>
      <c r="E1057" s="62" t="s">
        <v>173</v>
      </c>
      <c r="F1057" s="62"/>
      <c r="H1057" s="62" t="s">
        <v>1180</v>
      </c>
      <c r="I1057" s="62"/>
      <c r="J1057" s="62"/>
      <c r="L1057" s="62" t="s">
        <v>1181</v>
      </c>
      <c r="M1057" s="62"/>
      <c r="N1057" s="71"/>
      <c r="O1057" s="62"/>
      <c r="P1057" s="62"/>
      <c r="Q1057" s="62"/>
      <c r="S1057" s="71">
        <v>1200000</v>
      </c>
      <c r="U1057" s="71">
        <v>0</v>
      </c>
      <c r="W1057" s="55" t="s">
        <v>1398</v>
      </c>
    </row>
    <row r="1058" spans="1:24" ht="11.45" customHeight="1">
      <c r="C1058" s="61">
        <v>44773</v>
      </c>
      <c r="E1058" s="62" t="s">
        <v>173</v>
      </c>
      <c r="F1058" s="62"/>
      <c r="H1058" s="62" t="s">
        <v>1183</v>
      </c>
      <c r="I1058" s="62"/>
      <c r="J1058" s="62"/>
      <c r="L1058" s="62" t="s">
        <v>1184</v>
      </c>
      <c r="M1058" s="62"/>
      <c r="N1058" s="71"/>
      <c r="O1058" s="62"/>
      <c r="P1058" s="62"/>
      <c r="Q1058" s="62"/>
      <c r="S1058" s="71">
        <v>350000</v>
      </c>
      <c r="U1058" s="71">
        <v>0</v>
      </c>
      <c r="W1058" s="55" t="s">
        <v>1399</v>
      </c>
    </row>
    <row r="1059" spans="1:24" ht="15.95" customHeight="1">
      <c r="C1059" s="61">
        <v>44773</v>
      </c>
      <c r="E1059" s="62" t="s">
        <v>173</v>
      </c>
      <c r="F1059" s="62"/>
      <c r="H1059" s="62" t="s">
        <v>1186</v>
      </c>
      <c r="I1059" s="62"/>
      <c r="J1059" s="62"/>
      <c r="L1059" s="62" t="s">
        <v>1187</v>
      </c>
      <c r="M1059" s="62"/>
      <c r="N1059" s="71"/>
      <c r="O1059" s="62"/>
      <c r="P1059" s="62"/>
      <c r="Q1059" s="62"/>
      <c r="S1059" s="71">
        <v>750000</v>
      </c>
      <c r="U1059" s="71">
        <v>0</v>
      </c>
      <c r="W1059" s="55" t="s">
        <v>1400</v>
      </c>
    </row>
    <row r="1060" spans="1:24" ht="11.45" customHeight="1">
      <c r="A1060" s="78" t="s">
        <v>200</v>
      </c>
      <c r="B1060" s="78"/>
      <c r="C1060" s="79"/>
      <c r="D1060" s="78"/>
      <c r="E1060" s="78"/>
      <c r="F1060" s="78"/>
      <c r="G1060" s="78"/>
      <c r="H1060" s="78"/>
      <c r="I1060" s="78"/>
      <c r="J1060" s="78"/>
      <c r="K1060" s="78"/>
      <c r="L1060" s="78"/>
      <c r="M1060" s="78"/>
      <c r="N1060" s="74"/>
      <c r="O1060" s="78"/>
      <c r="P1060" s="78"/>
      <c r="Q1060" s="78"/>
      <c r="R1060" s="78"/>
      <c r="S1060" s="74"/>
      <c r="T1060" s="78"/>
      <c r="U1060" s="74"/>
      <c r="V1060" s="78"/>
      <c r="W1060" s="78"/>
      <c r="X1060" s="78"/>
    </row>
    <row r="1061" spans="1:24" ht="11.45" customHeight="1">
      <c r="A1061" s="80" t="s">
        <v>237</v>
      </c>
      <c r="B1061" s="80"/>
      <c r="C1061" s="81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74"/>
      <c r="O1061" s="80"/>
      <c r="P1061" s="80"/>
      <c r="Q1061" s="80"/>
      <c r="R1061" s="80"/>
      <c r="S1061" s="74"/>
      <c r="T1061" s="80"/>
      <c r="U1061" s="74"/>
      <c r="V1061" s="80"/>
      <c r="W1061" s="80"/>
      <c r="X1061" s="80"/>
    </row>
    <row r="1062" spans="1:24" ht="11.45" customHeight="1">
      <c r="A1062" s="82" t="s">
        <v>1401</v>
      </c>
      <c r="B1062" s="82"/>
      <c r="C1062" s="83"/>
      <c r="D1062" s="82"/>
      <c r="E1062" s="82"/>
      <c r="F1062" s="82"/>
      <c r="G1062" s="82"/>
      <c r="H1062" s="82"/>
      <c r="I1062" s="82"/>
      <c r="J1062" s="82"/>
      <c r="K1062" s="82"/>
      <c r="L1062" s="82"/>
      <c r="M1062" s="82"/>
      <c r="N1062" s="74"/>
      <c r="O1062" s="82"/>
      <c r="P1062" s="82"/>
      <c r="Q1062" s="82"/>
      <c r="R1062" s="82"/>
      <c r="S1062" s="74"/>
      <c r="T1062" s="82"/>
      <c r="U1062" s="74"/>
      <c r="V1062" s="82"/>
      <c r="W1062" s="82"/>
      <c r="X1062" s="82"/>
    </row>
    <row r="1063" spans="1:24" ht="7.7" customHeight="1"/>
    <row r="1064" spans="1:24" ht="14.45" customHeight="1">
      <c r="A1064" s="49" t="s">
        <v>205</v>
      </c>
      <c r="B1064" s="49"/>
      <c r="C1064" s="50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68"/>
      <c r="O1064" s="49"/>
      <c r="P1064" s="49"/>
      <c r="Q1064" s="49"/>
      <c r="R1064" s="49"/>
      <c r="S1064" s="68"/>
      <c r="T1064" s="49"/>
      <c r="U1064" s="68"/>
      <c r="V1064" s="49"/>
      <c r="W1064" s="49"/>
      <c r="X1064" s="49"/>
    </row>
    <row r="1065" spans="1:24" ht="22.7" customHeight="1">
      <c r="A1065" s="51" t="s">
        <v>162</v>
      </c>
      <c r="B1065" s="51"/>
      <c r="C1065" s="52"/>
      <c r="D1065" s="51"/>
      <c r="E1065" s="51"/>
      <c r="F1065" s="51"/>
      <c r="G1065" s="51"/>
      <c r="H1065" s="51"/>
      <c r="I1065" s="51"/>
      <c r="J1065" s="51"/>
      <c r="K1065" s="51"/>
      <c r="L1065" s="51"/>
      <c r="M1065" s="51"/>
      <c r="N1065" s="69"/>
      <c r="O1065" s="51"/>
      <c r="P1065" s="51"/>
      <c r="Q1065" s="51"/>
      <c r="R1065" s="51"/>
      <c r="S1065" s="69"/>
      <c r="T1065" s="51"/>
      <c r="U1065" s="69"/>
      <c r="V1065" s="51"/>
      <c r="W1065" s="51"/>
      <c r="X1065" s="51"/>
    </row>
    <row r="1066" spans="1:24" ht="13.7" customHeight="1">
      <c r="A1066" s="53" t="s">
        <v>264</v>
      </c>
      <c r="B1066" s="53"/>
      <c r="C1066" s="54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70"/>
      <c r="O1066" s="53"/>
      <c r="P1066" s="53"/>
      <c r="Q1066" s="53"/>
      <c r="R1066" s="53"/>
      <c r="S1066" s="70"/>
      <c r="T1066" s="53"/>
      <c r="U1066" s="70"/>
      <c r="V1066" s="53"/>
      <c r="W1066" s="53"/>
      <c r="X1066" s="53"/>
    </row>
    <row r="1067" spans="1:24" ht="11.45" customHeight="1">
      <c r="A1067" s="55"/>
      <c r="B1067" s="55"/>
      <c r="C1067" s="56"/>
      <c r="D1067" s="55"/>
      <c r="E1067" s="55"/>
      <c r="F1067" s="55"/>
      <c r="G1067" s="55"/>
      <c r="H1067" s="55"/>
      <c r="I1067" s="55"/>
      <c r="J1067" s="55"/>
      <c r="K1067" s="55"/>
      <c r="L1067" s="55"/>
      <c r="M1067" s="55"/>
      <c r="N1067" s="71"/>
      <c r="O1067" s="55"/>
      <c r="P1067" s="55"/>
      <c r="Q1067" s="55"/>
      <c r="R1067" s="55"/>
      <c r="S1067" s="71"/>
      <c r="T1067" s="55"/>
      <c r="U1067" s="71"/>
      <c r="V1067" s="55"/>
      <c r="W1067" s="55"/>
      <c r="X1067" s="55"/>
    </row>
    <row r="1068" spans="1:24" ht="11.45" customHeight="1">
      <c r="C1068" s="57" t="s">
        <v>163</v>
      </c>
      <c r="E1068" s="58" t="s">
        <v>164</v>
      </c>
      <c r="F1068" s="58"/>
      <c r="H1068" s="58" t="s">
        <v>165</v>
      </c>
      <c r="I1068" s="58"/>
      <c r="J1068" s="58"/>
      <c r="L1068" s="58" t="s">
        <v>166</v>
      </c>
      <c r="M1068" s="58"/>
      <c r="N1068" s="75"/>
      <c r="O1068" s="58"/>
      <c r="P1068" s="58"/>
      <c r="Q1068" s="58"/>
      <c r="S1068" s="75" t="s">
        <v>167</v>
      </c>
      <c r="U1068" s="75" t="s">
        <v>168</v>
      </c>
      <c r="W1068" s="58" t="s">
        <v>169</v>
      </c>
    </row>
    <row r="1069" spans="1:24" ht="11.45" customHeight="1">
      <c r="C1069" s="61">
        <v>44773</v>
      </c>
      <c r="E1069" s="62" t="s">
        <v>173</v>
      </c>
      <c r="F1069" s="62"/>
      <c r="H1069" s="62" t="s">
        <v>1189</v>
      </c>
      <c r="I1069" s="62"/>
      <c r="J1069" s="62"/>
      <c r="L1069" s="62" t="s">
        <v>1190</v>
      </c>
      <c r="M1069" s="62"/>
      <c r="N1069" s="71"/>
      <c r="O1069" s="62"/>
      <c r="P1069" s="62"/>
      <c r="Q1069" s="62"/>
      <c r="S1069" s="71">
        <v>800000</v>
      </c>
      <c r="U1069" s="71">
        <v>0</v>
      </c>
      <c r="W1069" s="55" t="s">
        <v>1402</v>
      </c>
    </row>
    <row r="1070" spans="1:24" ht="11.45" customHeight="1">
      <c r="C1070" s="61">
        <v>44773</v>
      </c>
      <c r="E1070" s="62" t="s">
        <v>173</v>
      </c>
      <c r="F1070" s="62"/>
      <c r="H1070" s="62" t="s">
        <v>1192</v>
      </c>
      <c r="I1070" s="62"/>
      <c r="J1070" s="62"/>
      <c r="L1070" s="62" t="s">
        <v>1193</v>
      </c>
      <c r="M1070" s="62"/>
      <c r="N1070" s="71"/>
      <c r="O1070" s="62"/>
      <c r="P1070" s="62"/>
      <c r="Q1070" s="62"/>
      <c r="S1070" s="71">
        <v>900000</v>
      </c>
      <c r="U1070" s="71">
        <v>0</v>
      </c>
      <c r="W1070" s="55" t="s">
        <v>1403</v>
      </c>
    </row>
    <row r="1071" spans="1:24" ht="11.45" customHeight="1">
      <c r="S1071" s="77">
        <v>6300000</v>
      </c>
      <c r="U1071" s="77">
        <v>0</v>
      </c>
    </row>
    <row r="1072" spans="1:24" ht="11.45" customHeight="1">
      <c r="B1072" s="59" t="s">
        <v>1404</v>
      </c>
      <c r="C1072" s="60"/>
      <c r="D1072" s="59"/>
      <c r="F1072" s="59" t="s">
        <v>214</v>
      </c>
      <c r="G1072" s="59"/>
      <c r="H1072" s="59"/>
      <c r="J1072" s="59" t="s">
        <v>195</v>
      </c>
      <c r="K1072" s="59"/>
      <c r="L1072" s="59"/>
      <c r="N1072" s="73">
        <v>12229174</v>
      </c>
      <c r="P1072" s="59" t="s">
        <v>171</v>
      </c>
    </row>
    <row r="1073" spans="2:23" ht="11.45" customHeight="1">
      <c r="C1073" s="61">
        <v>44773</v>
      </c>
      <c r="E1073" s="62" t="s">
        <v>173</v>
      </c>
      <c r="F1073" s="62"/>
      <c r="H1073" s="62" t="s">
        <v>1171</v>
      </c>
      <c r="I1073" s="62"/>
      <c r="J1073" s="62"/>
      <c r="L1073" s="62" t="s">
        <v>1172</v>
      </c>
      <c r="M1073" s="62"/>
      <c r="N1073" s="71"/>
      <c r="O1073" s="62"/>
      <c r="P1073" s="62"/>
      <c r="Q1073" s="62"/>
      <c r="S1073" s="71">
        <v>2038196</v>
      </c>
      <c r="U1073" s="71">
        <v>0</v>
      </c>
      <c r="W1073" s="55" t="s">
        <v>1405</v>
      </c>
    </row>
    <row r="1074" spans="2:23" ht="11.45" customHeight="1">
      <c r="S1074" s="77">
        <v>2038196</v>
      </c>
      <c r="U1074" s="77">
        <v>0</v>
      </c>
    </row>
    <row r="1075" spans="2:23" ht="11.45" customHeight="1">
      <c r="B1075" s="59" t="s">
        <v>1406</v>
      </c>
      <c r="C1075" s="60"/>
      <c r="D1075" s="59"/>
      <c r="F1075" s="59" t="s">
        <v>215</v>
      </c>
      <c r="G1075" s="59"/>
      <c r="H1075" s="59"/>
      <c r="J1075" s="59" t="s">
        <v>195</v>
      </c>
      <c r="K1075" s="59"/>
      <c r="L1075" s="59"/>
      <c r="N1075" s="73">
        <v>24367500</v>
      </c>
      <c r="P1075" s="59" t="s">
        <v>171</v>
      </c>
    </row>
    <row r="1076" spans="2:23" ht="11.45" customHeight="1">
      <c r="C1076" s="61">
        <v>44746</v>
      </c>
      <c r="E1076" s="62" t="s">
        <v>173</v>
      </c>
      <c r="F1076" s="62"/>
      <c r="H1076" s="62" t="s">
        <v>284</v>
      </c>
      <c r="I1076" s="62"/>
      <c r="J1076" s="62"/>
      <c r="L1076" s="62" t="s">
        <v>285</v>
      </c>
      <c r="M1076" s="62"/>
      <c r="N1076" s="71"/>
      <c r="O1076" s="62"/>
      <c r="P1076" s="62"/>
      <c r="Q1076" s="62"/>
      <c r="S1076" s="71">
        <v>4061250</v>
      </c>
      <c r="U1076" s="71">
        <v>0</v>
      </c>
      <c r="W1076" s="55" t="s">
        <v>1407</v>
      </c>
    </row>
    <row r="1077" spans="2:23" ht="11.45" customHeight="1">
      <c r="S1077" s="77">
        <v>4061250</v>
      </c>
      <c r="U1077" s="77">
        <v>0</v>
      </c>
    </row>
    <row r="1078" spans="2:23" ht="11.45" customHeight="1">
      <c r="B1078" s="59" t="s">
        <v>1408</v>
      </c>
      <c r="C1078" s="60"/>
      <c r="D1078" s="59"/>
      <c r="F1078" s="59" t="s">
        <v>216</v>
      </c>
      <c r="G1078" s="59"/>
      <c r="H1078" s="59"/>
      <c r="J1078" s="59" t="s">
        <v>195</v>
      </c>
      <c r="K1078" s="59"/>
      <c r="L1078" s="59"/>
      <c r="N1078" s="73">
        <v>2308500</v>
      </c>
      <c r="P1078" s="59" t="s">
        <v>171</v>
      </c>
    </row>
    <row r="1079" spans="2:23" ht="11.45" customHeight="1">
      <c r="C1079" s="61">
        <v>44746</v>
      </c>
      <c r="E1079" s="62" t="s">
        <v>173</v>
      </c>
      <c r="F1079" s="62"/>
      <c r="H1079" s="62" t="s">
        <v>284</v>
      </c>
      <c r="I1079" s="62"/>
      <c r="J1079" s="62"/>
      <c r="L1079" s="62" t="s">
        <v>285</v>
      </c>
      <c r="M1079" s="62"/>
      <c r="N1079" s="71"/>
      <c r="O1079" s="62"/>
      <c r="P1079" s="62"/>
      <c r="Q1079" s="62"/>
      <c r="S1079" s="71">
        <v>384750</v>
      </c>
      <c r="U1079" s="71">
        <v>0</v>
      </c>
      <c r="W1079" s="55" t="s">
        <v>1409</v>
      </c>
    </row>
    <row r="1080" spans="2:23" ht="11.45" customHeight="1">
      <c r="S1080" s="77">
        <v>384750</v>
      </c>
      <c r="U1080" s="77">
        <v>0</v>
      </c>
    </row>
    <row r="1081" spans="2:23" ht="11.45" customHeight="1">
      <c r="B1081" s="59" t="s">
        <v>1410</v>
      </c>
      <c r="C1081" s="60"/>
      <c r="D1081" s="59"/>
      <c r="F1081" s="59" t="s">
        <v>217</v>
      </c>
      <c r="G1081" s="59"/>
      <c r="H1081" s="59"/>
      <c r="J1081" s="59" t="s">
        <v>195</v>
      </c>
      <c r="K1081" s="59"/>
      <c r="L1081" s="59"/>
      <c r="N1081" s="73">
        <v>9228276</v>
      </c>
      <c r="P1081" s="59" t="s">
        <v>171</v>
      </c>
    </row>
    <row r="1082" spans="2:23" ht="11.45" customHeight="1">
      <c r="C1082" s="61">
        <v>44746</v>
      </c>
      <c r="E1082" s="62" t="s">
        <v>173</v>
      </c>
      <c r="F1082" s="62"/>
      <c r="H1082" s="62" t="s">
        <v>284</v>
      </c>
      <c r="I1082" s="62"/>
      <c r="J1082" s="62"/>
      <c r="L1082" s="62" t="s">
        <v>285</v>
      </c>
      <c r="M1082" s="62"/>
      <c r="N1082" s="71"/>
      <c r="O1082" s="62"/>
      <c r="P1082" s="62"/>
      <c r="Q1082" s="62"/>
      <c r="S1082" s="71">
        <v>1539000</v>
      </c>
      <c r="U1082" s="71">
        <v>0</v>
      </c>
      <c r="W1082" s="55" t="s">
        <v>1411</v>
      </c>
    </row>
    <row r="1083" spans="2:23" ht="11.45" customHeight="1">
      <c r="S1083" s="77">
        <v>1539000</v>
      </c>
      <c r="U1083" s="77">
        <v>0</v>
      </c>
    </row>
    <row r="1084" spans="2:23" ht="11.45" customHeight="1">
      <c r="B1084" s="59" t="s">
        <v>1412</v>
      </c>
      <c r="C1084" s="60"/>
      <c r="D1084" s="59"/>
      <c r="F1084" s="59" t="s">
        <v>218</v>
      </c>
      <c r="G1084" s="59"/>
      <c r="H1084" s="59"/>
      <c r="J1084" s="59" t="s">
        <v>195</v>
      </c>
      <c r="K1084" s="59"/>
      <c r="L1084" s="59"/>
      <c r="N1084" s="73">
        <v>-188153513</v>
      </c>
      <c r="P1084" s="59" t="s">
        <v>187</v>
      </c>
    </row>
    <row r="1085" spans="2:23" ht="11.45" customHeight="1">
      <c r="C1085" s="61">
        <v>44760</v>
      </c>
      <c r="E1085" s="62" t="s">
        <v>173</v>
      </c>
      <c r="F1085" s="62"/>
      <c r="H1085" s="62" t="s">
        <v>437</v>
      </c>
      <c r="I1085" s="62"/>
      <c r="J1085" s="62"/>
      <c r="L1085" s="62" t="s">
        <v>438</v>
      </c>
      <c r="M1085" s="62"/>
      <c r="N1085" s="71"/>
      <c r="O1085" s="62"/>
      <c r="P1085" s="62"/>
      <c r="Q1085" s="62"/>
      <c r="S1085" s="71">
        <v>15034946</v>
      </c>
      <c r="U1085" s="71">
        <v>0</v>
      </c>
      <c r="W1085" s="55" t="s">
        <v>1413</v>
      </c>
    </row>
    <row r="1086" spans="2:23" ht="11.45" customHeight="1">
      <c r="S1086" s="77">
        <v>15034946</v>
      </c>
      <c r="U1086" s="77">
        <v>0</v>
      </c>
    </row>
    <row r="1087" spans="2:23" ht="11.45" customHeight="1">
      <c r="B1087" s="59" t="s">
        <v>1414</v>
      </c>
      <c r="C1087" s="60"/>
      <c r="D1087" s="59"/>
      <c r="F1087" s="59" t="s">
        <v>219</v>
      </c>
      <c r="G1087" s="59"/>
      <c r="H1087" s="59"/>
      <c r="J1087" s="59" t="s">
        <v>195</v>
      </c>
      <c r="K1087" s="59"/>
      <c r="L1087" s="59"/>
      <c r="N1087" s="73">
        <v>13330163.640000001</v>
      </c>
      <c r="P1087" s="59" t="s">
        <v>171</v>
      </c>
    </row>
    <row r="1088" spans="2:23" ht="11.45" customHeight="1">
      <c r="C1088" s="61">
        <v>44746</v>
      </c>
      <c r="E1088" s="62" t="s">
        <v>173</v>
      </c>
      <c r="F1088" s="62"/>
      <c r="H1088" s="62" t="s">
        <v>276</v>
      </c>
      <c r="I1088" s="62"/>
      <c r="J1088" s="62"/>
      <c r="L1088" s="62" t="s">
        <v>277</v>
      </c>
      <c r="M1088" s="62"/>
      <c r="N1088" s="71"/>
      <c r="O1088" s="62"/>
      <c r="P1088" s="62"/>
      <c r="Q1088" s="62"/>
      <c r="S1088" s="71">
        <v>2900</v>
      </c>
      <c r="U1088" s="71">
        <v>0</v>
      </c>
      <c r="W1088" s="55" t="s">
        <v>1415</v>
      </c>
    </row>
    <row r="1089" spans="3:23" ht="11.45" customHeight="1">
      <c r="C1089" s="61">
        <v>44746</v>
      </c>
      <c r="E1089" s="62" t="s">
        <v>173</v>
      </c>
      <c r="F1089" s="62"/>
      <c r="H1089" s="62" t="s">
        <v>280</v>
      </c>
      <c r="I1089" s="62"/>
      <c r="J1089" s="62"/>
      <c r="L1089" s="62" t="s">
        <v>281</v>
      </c>
      <c r="M1089" s="62"/>
      <c r="N1089" s="71"/>
      <c r="O1089" s="62"/>
      <c r="P1089" s="62"/>
      <c r="Q1089" s="62"/>
      <c r="S1089" s="71">
        <v>2900</v>
      </c>
      <c r="U1089" s="71">
        <v>0</v>
      </c>
      <c r="W1089" s="55" t="s">
        <v>1416</v>
      </c>
    </row>
    <row r="1090" spans="3:23" ht="11.45" customHeight="1">
      <c r="C1090" s="61">
        <v>44746</v>
      </c>
      <c r="E1090" s="62" t="s">
        <v>173</v>
      </c>
      <c r="F1090" s="62"/>
      <c r="H1090" s="62" t="s">
        <v>284</v>
      </c>
      <c r="I1090" s="62"/>
      <c r="J1090" s="62"/>
      <c r="L1090" s="62" t="s">
        <v>285</v>
      </c>
      <c r="M1090" s="62"/>
      <c r="N1090" s="71"/>
      <c r="O1090" s="62"/>
      <c r="P1090" s="62"/>
      <c r="Q1090" s="62"/>
      <c r="S1090" s="71">
        <v>2900</v>
      </c>
      <c r="U1090" s="71">
        <v>0</v>
      </c>
      <c r="W1090" s="55" t="s">
        <v>1417</v>
      </c>
    </row>
    <row r="1091" spans="3:23" ht="11.45" customHeight="1">
      <c r="C1091" s="61">
        <v>44746</v>
      </c>
      <c r="E1091" s="62" t="s">
        <v>173</v>
      </c>
      <c r="F1091" s="62"/>
      <c r="H1091" s="62" t="s">
        <v>291</v>
      </c>
      <c r="I1091" s="62"/>
      <c r="J1091" s="62"/>
      <c r="L1091" s="62" t="s">
        <v>292</v>
      </c>
      <c r="M1091" s="62"/>
      <c r="N1091" s="71"/>
      <c r="O1091" s="62"/>
      <c r="P1091" s="62"/>
      <c r="Q1091" s="62"/>
      <c r="S1091" s="71">
        <v>2900</v>
      </c>
      <c r="U1091" s="71">
        <v>0</v>
      </c>
      <c r="W1091" s="55" t="s">
        <v>1418</v>
      </c>
    </row>
    <row r="1092" spans="3:23" ht="11.45" customHeight="1">
      <c r="C1092" s="61">
        <v>44747</v>
      </c>
      <c r="E1092" s="62" t="s">
        <v>173</v>
      </c>
      <c r="F1092" s="62"/>
      <c r="H1092" s="62" t="s">
        <v>306</v>
      </c>
      <c r="I1092" s="62"/>
      <c r="J1092" s="62"/>
      <c r="L1092" s="62" t="s">
        <v>307</v>
      </c>
      <c r="M1092" s="62"/>
      <c r="N1092" s="71"/>
      <c r="O1092" s="62"/>
      <c r="P1092" s="62"/>
      <c r="Q1092" s="62"/>
      <c r="S1092" s="71">
        <v>2900</v>
      </c>
      <c r="U1092" s="71">
        <v>0</v>
      </c>
      <c r="W1092" s="55" t="s">
        <v>1419</v>
      </c>
    </row>
    <row r="1093" spans="3:23" ht="11.45" customHeight="1">
      <c r="C1093" s="61">
        <v>44747</v>
      </c>
      <c r="E1093" s="62" t="s">
        <v>173</v>
      </c>
      <c r="F1093" s="62"/>
      <c r="H1093" s="62" t="s">
        <v>295</v>
      </c>
      <c r="I1093" s="62"/>
      <c r="J1093" s="62"/>
      <c r="L1093" s="62" t="s">
        <v>296</v>
      </c>
      <c r="M1093" s="62"/>
      <c r="N1093" s="71"/>
      <c r="O1093" s="62"/>
      <c r="P1093" s="62"/>
      <c r="Q1093" s="62"/>
      <c r="S1093" s="71">
        <v>2900</v>
      </c>
      <c r="U1093" s="71">
        <v>0</v>
      </c>
      <c r="W1093" s="55" t="s">
        <v>1420</v>
      </c>
    </row>
    <row r="1094" spans="3:23" ht="11.45" customHeight="1">
      <c r="C1094" s="61">
        <v>44747</v>
      </c>
      <c r="E1094" s="62" t="s">
        <v>173</v>
      </c>
      <c r="F1094" s="62"/>
      <c r="H1094" s="62" t="s">
        <v>299</v>
      </c>
      <c r="I1094" s="62"/>
      <c r="J1094" s="62"/>
      <c r="L1094" s="62" t="s">
        <v>300</v>
      </c>
      <c r="M1094" s="62"/>
      <c r="N1094" s="71"/>
      <c r="O1094" s="62"/>
      <c r="P1094" s="62"/>
      <c r="Q1094" s="62"/>
      <c r="S1094" s="71">
        <v>2900</v>
      </c>
      <c r="U1094" s="71">
        <v>0</v>
      </c>
      <c r="W1094" s="55" t="s">
        <v>1421</v>
      </c>
    </row>
    <row r="1095" spans="3:23" ht="11.45" customHeight="1">
      <c r="C1095" s="61">
        <v>44747</v>
      </c>
      <c r="E1095" s="62" t="s">
        <v>173</v>
      </c>
      <c r="F1095" s="62"/>
      <c r="H1095" s="62" t="s">
        <v>303</v>
      </c>
      <c r="I1095" s="62"/>
      <c r="J1095" s="62"/>
      <c r="L1095" s="62" t="s">
        <v>304</v>
      </c>
      <c r="M1095" s="62"/>
      <c r="N1095" s="71"/>
      <c r="O1095" s="62"/>
      <c r="P1095" s="62"/>
      <c r="Q1095" s="62"/>
      <c r="S1095" s="71">
        <v>2900</v>
      </c>
      <c r="U1095" s="71">
        <v>0</v>
      </c>
      <c r="W1095" s="55" t="s">
        <v>1422</v>
      </c>
    </row>
    <row r="1096" spans="3:23" ht="11.45" customHeight="1">
      <c r="C1096" s="61">
        <v>44747</v>
      </c>
      <c r="E1096" s="62" t="s">
        <v>173</v>
      </c>
      <c r="F1096" s="62"/>
      <c r="H1096" s="62" t="s">
        <v>311</v>
      </c>
      <c r="I1096" s="62"/>
      <c r="J1096" s="62"/>
      <c r="L1096" s="62" t="s">
        <v>312</v>
      </c>
      <c r="M1096" s="62"/>
      <c r="N1096" s="71"/>
      <c r="O1096" s="62"/>
      <c r="P1096" s="62"/>
      <c r="Q1096" s="62"/>
      <c r="S1096" s="71">
        <v>2900</v>
      </c>
      <c r="U1096" s="71">
        <v>0</v>
      </c>
      <c r="W1096" s="55" t="s">
        <v>1423</v>
      </c>
    </row>
    <row r="1097" spans="3:23" ht="11.45" customHeight="1">
      <c r="C1097" s="61">
        <v>44747</v>
      </c>
      <c r="E1097" s="62" t="s">
        <v>173</v>
      </c>
      <c r="F1097" s="62"/>
      <c r="H1097" s="62" t="s">
        <v>315</v>
      </c>
      <c r="I1097" s="62"/>
      <c r="J1097" s="62"/>
      <c r="L1097" s="62" t="s">
        <v>316</v>
      </c>
      <c r="M1097" s="62"/>
      <c r="N1097" s="71"/>
      <c r="O1097" s="62"/>
      <c r="P1097" s="62"/>
      <c r="Q1097" s="62"/>
      <c r="S1097" s="71">
        <v>2900</v>
      </c>
      <c r="U1097" s="71">
        <v>0</v>
      </c>
      <c r="W1097" s="55" t="s">
        <v>1424</v>
      </c>
    </row>
    <row r="1098" spans="3:23" ht="11.45" customHeight="1">
      <c r="C1098" s="61">
        <v>44747</v>
      </c>
      <c r="E1098" s="62" t="s">
        <v>173</v>
      </c>
      <c r="F1098" s="62"/>
      <c r="H1098" s="62" t="s">
        <v>319</v>
      </c>
      <c r="I1098" s="62"/>
      <c r="J1098" s="62"/>
      <c r="L1098" s="62" t="s">
        <v>320</v>
      </c>
      <c r="M1098" s="62"/>
      <c r="N1098" s="71"/>
      <c r="O1098" s="62"/>
      <c r="P1098" s="62"/>
      <c r="Q1098" s="62"/>
      <c r="S1098" s="71">
        <v>2900</v>
      </c>
      <c r="U1098" s="71">
        <v>0</v>
      </c>
      <c r="W1098" s="55" t="s">
        <v>1425</v>
      </c>
    </row>
    <row r="1099" spans="3:23" ht="11.45" customHeight="1">
      <c r="C1099" s="61">
        <v>44747</v>
      </c>
      <c r="E1099" s="62" t="s">
        <v>173</v>
      </c>
      <c r="F1099" s="62"/>
      <c r="H1099" s="62" t="s">
        <v>323</v>
      </c>
      <c r="I1099" s="62"/>
      <c r="J1099" s="62"/>
      <c r="L1099" s="62" t="s">
        <v>324</v>
      </c>
      <c r="M1099" s="62"/>
      <c r="N1099" s="71"/>
      <c r="O1099" s="62"/>
      <c r="P1099" s="62"/>
      <c r="Q1099" s="62"/>
      <c r="S1099" s="71">
        <v>2900</v>
      </c>
      <c r="U1099" s="71">
        <v>0</v>
      </c>
      <c r="W1099" s="55" t="s">
        <v>1426</v>
      </c>
    </row>
    <row r="1100" spans="3:23" ht="11.45" customHeight="1">
      <c r="C1100" s="61">
        <v>44748</v>
      </c>
      <c r="E1100" s="62" t="s">
        <v>173</v>
      </c>
      <c r="F1100" s="62"/>
      <c r="H1100" s="62" t="s">
        <v>328</v>
      </c>
      <c r="I1100" s="62"/>
      <c r="J1100" s="62"/>
      <c r="L1100" s="62" t="s">
        <v>329</v>
      </c>
      <c r="M1100" s="62"/>
      <c r="N1100" s="71"/>
      <c r="O1100" s="62"/>
      <c r="P1100" s="62"/>
      <c r="Q1100" s="62"/>
      <c r="S1100" s="71">
        <v>2900</v>
      </c>
      <c r="U1100" s="71">
        <v>0</v>
      </c>
      <c r="W1100" s="55" t="s">
        <v>1427</v>
      </c>
    </row>
    <row r="1101" spans="3:23" ht="11.45" customHeight="1">
      <c r="C1101" s="61">
        <v>44750</v>
      </c>
      <c r="E1101" s="62" t="s">
        <v>173</v>
      </c>
      <c r="F1101" s="62"/>
      <c r="H1101" s="62" t="s">
        <v>341</v>
      </c>
      <c r="I1101" s="62"/>
      <c r="J1101" s="62"/>
      <c r="L1101" s="62" t="s">
        <v>342</v>
      </c>
      <c r="M1101" s="62"/>
      <c r="N1101" s="71"/>
      <c r="O1101" s="62"/>
      <c r="P1101" s="62"/>
      <c r="Q1101" s="62"/>
      <c r="S1101" s="71">
        <v>2900</v>
      </c>
      <c r="U1101" s="71">
        <v>0</v>
      </c>
      <c r="W1101" s="55" t="s">
        <v>1428</v>
      </c>
    </row>
    <row r="1102" spans="3:23" ht="11.45" customHeight="1">
      <c r="C1102" s="61">
        <v>44755</v>
      </c>
      <c r="E1102" s="62" t="s">
        <v>173</v>
      </c>
      <c r="F1102" s="62"/>
      <c r="H1102" s="62" t="s">
        <v>387</v>
      </c>
      <c r="I1102" s="62"/>
      <c r="J1102" s="62"/>
      <c r="L1102" s="62" t="s">
        <v>388</v>
      </c>
      <c r="M1102" s="62"/>
      <c r="N1102" s="71"/>
      <c r="O1102" s="62"/>
      <c r="P1102" s="62"/>
      <c r="Q1102" s="62"/>
      <c r="S1102" s="71">
        <v>2900</v>
      </c>
      <c r="U1102" s="71">
        <v>0</v>
      </c>
      <c r="W1102" s="55" t="s">
        <v>1429</v>
      </c>
    </row>
    <row r="1103" spans="3:23" ht="11.45" customHeight="1">
      <c r="C1103" s="61">
        <v>44755</v>
      </c>
      <c r="E1103" s="62" t="s">
        <v>173</v>
      </c>
      <c r="F1103" s="62"/>
      <c r="H1103" s="62" t="s">
        <v>394</v>
      </c>
      <c r="I1103" s="62"/>
      <c r="J1103" s="62"/>
      <c r="L1103" s="62" t="s">
        <v>395</v>
      </c>
      <c r="M1103" s="62"/>
      <c r="N1103" s="71"/>
      <c r="O1103" s="62"/>
      <c r="P1103" s="62"/>
      <c r="Q1103" s="62"/>
      <c r="S1103" s="71">
        <v>2900</v>
      </c>
      <c r="U1103" s="71">
        <v>0</v>
      </c>
      <c r="W1103" s="55" t="s">
        <v>1430</v>
      </c>
    </row>
    <row r="1104" spans="3:23" ht="11.45" customHeight="1">
      <c r="C1104" s="61">
        <v>44755</v>
      </c>
      <c r="E1104" s="62" t="s">
        <v>173</v>
      </c>
      <c r="F1104" s="62"/>
      <c r="H1104" s="62" t="s">
        <v>401</v>
      </c>
      <c r="I1104" s="62"/>
      <c r="J1104" s="62"/>
      <c r="L1104" s="62" t="s">
        <v>399</v>
      </c>
      <c r="M1104" s="62"/>
      <c r="N1104" s="71"/>
      <c r="O1104" s="62"/>
      <c r="P1104" s="62"/>
      <c r="Q1104" s="62"/>
      <c r="S1104" s="71">
        <v>2900</v>
      </c>
      <c r="U1104" s="71">
        <v>0</v>
      </c>
      <c r="W1104" s="55" t="s">
        <v>1431</v>
      </c>
    </row>
    <row r="1105" spans="1:24" ht="11.45" customHeight="1">
      <c r="C1105" s="61">
        <v>44755</v>
      </c>
      <c r="E1105" s="62" t="s">
        <v>173</v>
      </c>
      <c r="F1105" s="62"/>
      <c r="H1105" s="62" t="s">
        <v>403</v>
      </c>
      <c r="I1105" s="62"/>
      <c r="J1105" s="62"/>
      <c r="L1105" s="62" t="s">
        <v>404</v>
      </c>
      <c r="M1105" s="62"/>
      <c r="N1105" s="71"/>
      <c r="O1105" s="62"/>
      <c r="P1105" s="62"/>
      <c r="Q1105" s="62"/>
      <c r="S1105" s="71">
        <v>2900</v>
      </c>
      <c r="U1105" s="71">
        <v>0</v>
      </c>
      <c r="W1105" s="55" t="s">
        <v>1432</v>
      </c>
    </row>
    <row r="1106" spans="1:24" ht="15.95" customHeight="1">
      <c r="C1106" s="61">
        <v>44755</v>
      </c>
      <c r="E1106" s="62" t="s">
        <v>173</v>
      </c>
      <c r="F1106" s="62"/>
      <c r="H1106" s="62" t="s">
        <v>409</v>
      </c>
      <c r="I1106" s="62"/>
      <c r="J1106" s="62"/>
      <c r="L1106" s="62" t="s">
        <v>410</v>
      </c>
      <c r="M1106" s="62"/>
      <c r="N1106" s="71"/>
      <c r="O1106" s="62"/>
      <c r="P1106" s="62"/>
      <c r="Q1106" s="62"/>
      <c r="S1106" s="71">
        <v>2900</v>
      </c>
      <c r="U1106" s="71">
        <v>0</v>
      </c>
      <c r="W1106" s="55" t="s">
        <v>1433</v>
      </c>
    </row>
    <row r="1107" spans="1:24" ht="11.45" customHeight="1">
      <c r="A1107" s="78" t="s">
        <v>200</v>
      </c>
      <c r="B1107" s="78"/>
      <c r="C1107" s="79"/>
      <c r="D1107" s="78"/>
      <c r="E1107" s="78"/>
      <c r="F1107" s="78"/>
      <c r="G1107" s="78"/>
      <c r="H1107" s="78"/>
      <c r="I1107" s="78"/>
      <c r="J1107" s="78"/>
      <c r="K1107" s="78"/>
      <c r="L1107" s="78"/>
      <c r="M1107" s="78"/>
      <c r="N1107" s="74"/>
      <c r="O1107" s="78"/>
      <c r="P1107" s="78"/>
      <c r="Q1107" s="78"/>
      <c r="R1107" s="78"/>
      <c r="S1107" s="74"/>
      <c r="T1107" s="78"/>
      <c r="U1107" s="74"/>
      <c r="V1107" s="78"/>
      <c r="W1107" s="78"/>
      <c r="X1107" s="78"/>
    </row>
    <row r="1108" spans="1:24" ht="11.45" customHeight="1">
      <c r="A1108" s="80" t="s">
        <v>237</v>
      </c>
      <c r="B1108" s="80"/>
      <c r="C1108" s="81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74"/>
      <c r="O1108" s="80"/>
      <c r="P1108" s="80"/>
      <c r="Q1108" s="80"/>
      <c r="R1108" s="80"/>
      <c r="S1108" s="74"/>
      <c r="T1108" s="80"/>
      <c r="U1108" s="74"/>
      <c r="V1108" s="80"/>
      <c r="W1108" s="80"/>
      <c r="X1108" s="80"/>
    </row>
    <row r="1109" spans="1:24" ht="11.45" customHeight="1">
      <c r="A1109" s="82" t="s">
        <v>1434</v>
      </c>
      <c r="B1109" s="82"/>
      <c r="C1109" s="83"/>
      <c r="D1109" s="82"/>
      <c r="E1109" s="82"/>
      <c r="F1109" s="82"/>
      <c r="G1109" s="82"/>
      <c r="H1109" s="82"/>
      <c r="I1109" s="82"/>
      <c r="J1109" s="82"/>
      <c r="K1109" s="82"/>
      <c r="L1109" s="82"/>
      <c r="M1109" s="82"/>
      <c r="N1109" s="74"/>
      <c r="O1109" s="82"/>
      <c r="P1109" s="82"/>
      <c r="Q1109" s="82"/>
      <c r="R1109" s="82"/>
      <c r="S1109" s="74"/>
      <c r="T1109" s="82"/>
      <c r="U1109" s="74"/>
      <c r="V1109" s="82"/>
      <c r="W1109" s="82"/>
      <c r="X1109" s="82"/>
    </row>
    <row r="1110" spans="1:24" ht="7.7" customHeight="1"/>
    <row r="1111" spans="1:24" ht="14.45" customHeight="1">
      <c r="A1111" s="49" t="s">
        <v>205</v>
      </c>
      <c r="B1111" s="49"/>
      <c r="C1111" s="50"/>
      <c r="D1111" s="49"/>
      <c r="E1111" s="49"/>
      <c r="F1111" s="49"/>
      <c r="G1111" s="49"/>
      <c r="H1111" s="49"/>
      <c r="I1111" s="49"/>
      <c r="J1111" s="49"/>
      <c r="K1111" s="49"/>
      <c r="L1111" s="49"/>
      <c r="M1111" s="49"/>
      <c r="N1111" s="68"/>
      <c r="O1111" s="49"/>
      <c r="P1111" s="49"/>
      <c r="Q1111" s="49"/>
      <c r="R1111" s="49"/>
      <c r="S1111" s="68"/>
      <c r="T1111" s="49"/>
      <c r="U1111" s="68"/>
      <c r="V1111" s="49"/>
      <c r="W1111" s="49"/>
      <c r="X1111" s="49"/>
    </row>
    <row r="1112" spans="1:24" ht="22.7" customHeight="1">
      <c r="A1112" s="51" t="s">
        <v>162</v>
      </c>
      <c r="B1112" s="51"/>
      <c r="C1112" s="52"/>
      <c r="D1112" s="51"/>
      <c r="E1112" s="51"/>
      <c r="F1112" s="51"/>
      <c r="G1112" s="51"/>
      <c r="H1112" s="51"/>
      <c r="I1112" s="51"/>
      <c r="J1112" s="51"/>
      <c r="K1112" s="51"/>
      <c r="L1112" s="51"/>
      <c r="M1112" s="51"/>
      <c r="N1112" s="69"/>
      <c r="O1112" s="51"/>
      <c r="P1112" s="51"/>
      <c r="Q1112" s="51"/>
      <c r="R1112" s="51"/>
      <c r="S1112" s="69"/>
      <c r="T1112" s="51"/>
      <c r="U1112" s="69"/>
      <c r="V1112" s="51"/>
      <c r="W1112" s="51"/>
      <c r="X1112" s="51"/>
    </row>
    <row r="1113" spans="1:24" ht="13.7" customHeight="1">
      <c r="A1113" s="53" t="s">
        <v>264</v>
      </c>
      <c r="B1113" s="53"/>
      <c r="C1113" s="54"/>
      <c r="D1113" s="53"/>
      <c r="E1113" s="53"/>
      <c r="F1113" s="53"/>
      <c r="G1113" s="53"/>
      <c r="H1113" s="53"/>
      <c r="I1113" s="53"/>
      <c r="J1113" s="53"/>
      <c r="K1113" s="53"/>
      <c r="L1113" s="53"/>
      <c r="M1113" s="53"/>
      <c r="N1113" s="70"/>
      <c r="O1113" s="53"/>
      <c r="P1113" s="53"/>
      <c r="Q1113" s="53"/>
      <c r="R1113" s="53"/>
      <c r="S1113" s="70"/>
      <c r="T1113" s="53"/>
      <c r="U1113" s="70"/>
      <c r="V1113" s="53"/>
      <c r="W1113" s="53"/>
      <c r="X1113" s="53"/>
    </row>
    <row r="1114" spans="1:24" ht="11.45" customHeight="1">
      <c r="A1114" s="55"/>
      <c r="B1114" s="55"/>
      <c r="C1114" s="56"/>
      <c r="D1114" s="55"/>
      <c r="E1114" s="55"/>
      <c r="F1114" s="55"/>
      <c r="G1114" s="55"/>
      <c r="H1114" s="55"/>
      <c r="I1114" s="55"/>
      <c r="J1114" s="55"/>
      <c r="K1114" s="55"/>
      <c r="L1114" s="55"/>
      <c r="M1114" s="55"/>
      <c r="N1114" s="71"/>
      <c r="O1114" s="55"/>
      <c r="P1114" s="55"/>
      <c r="Q1114" s="55"/>
      <c r="R1114" s="55"/>
      <c r="S1114" s="71"/>
      <c r="T1114" s="55"/>
      <c r="U1114" s="71"/>
      <c r="V1114" s="55"/>
      <c r="W1114" s="55"/>
      <c r="X1114" s="55"/>
    </row>
    <row r="1115" spans="1:24" ht="11.45" customHeight="1">
      <c r="C1115" s="57" t="s">
        <v>163</v>
      </c>
      <c r="E1115" s="58" t="s">
        <v>164</v>
      </c>
      <c r="F1115" s="58"/>
      <c r="H1115" s="58" t="s">
        <v>165</v>
      </c>
      <c r="I1115" s="58"/>
      <c r="J1115" s="58"/>
      <c r="L1115" s="58" t="s">
        <v>166</v>
      </c>
      <c r="M1115" s="58"/>
      <c r="N1115" s="75"/>
      <c r="O1115" s="58"/>
      <c r="P1115" s="58"/>
      <c r="Q1115" s="58"/>
      <c r="S1115" s="75" t="s">
        <v>167</v>
      </c>
      <c r="U1115" s="75" t="s">
        <v>168</v>
      </c>
      <c r="W1115" s="58" t="s">
        <v>169</v>
      </c>
    </row>
    <row r="1116" spans="1:24" ht="11.45" customHeight="1">
      <c r="C1116" s="61">
        <v>44755</v>
      </c>
      <c r="E1116" s="62" t="s">
        <v>173</v>
      </c>
      <c r="F1116" s="62"/>
      <c r="H1116" s="62" t="s">
        <v>349</v>
      </c>
      <c r="I1116" s="62"/>
      <c r="J1116" s="62"/>
      <c r="L1116" s="62" t="s">
        <v>350</v>
      </c>
      <c r="M1116" s="62"/>
      <c r="N1116" s="71"/>
      <c r="O1116" s="62"/>
      <c r="P1116" s="62"/>
      <c r="Q1116" s="62"/>
      <c r="S1116" s="71">
        <v>2900</v>
      </c>
      <c r="U1116" s="71">
        <v>0</v>
      </c>
      <c r="W1116" s="55" t="s">
        <v>1435</v>
      </c>
    </row>
    <row r="1117" spans="1:24" ht="11.45" customHeight="1">
      <c r="C1117" s="61">
        <v>44755</v>
      </c>
      <c r="E1117" s="62" t="s">
        <v>173</v>
      </c>
      <c r="F1117" s="62"/>
      <c r="H1117" s="62" t="s">
        <v>353</v>
      </c>
      <c r="I1117" s="62"/>
      <c r="J1117" s="62"/>
      <c r="L1117" s="62" t="s">
        <v>354</v>
      </c>
      <c r="M1117" s="62"/>
      <c r="N1117" s="71"/>
      <c r="O1117" s="62"/>
      <c r="P1117" s="62"/>
      <c r="Q1117" s="62"/>
      <c r="S1117" s="71">
        <v>2900</v>
      </c>
      <c r="U1117" s="71">
        <v>0</v>
      </c>
      <c r="W1117" s="55" t="s">
        <v>1436</v>
      </c>
    </row>
    <row r="1118" spans="1:24" ht="11.45" customHeight="1">
      <c r="C1118" s="61">
        <v>44755</v>
      </c>
      <c r="E1118" s="62" t="s">
        <v>173</v>
      </c>
      <c r="F1118" s="62"/>
      <c r="H1118" s="62" t="s">
        <v>357</v>
      </c>
      <c r="I1118" s="62"/>
      <c r="J1118" s="62"/>
      <c r="L1118" s="62" t="s">
        <v>358</v>
      </c>
      <c r="M1118" s="62"/>
      <c r="N1118" s="71"/>
      <c r="O1118" s="62"/>
      <c r="P1118" s="62"/>
      <c r="Q1118" s="62"/>
      <c r="S1118" s="71">
        <v>2900</v>
      </c>
      <c r="U1118" s="71">
        <v>0</v>
      </c>
      <c r="W1118" s="55" t="s">
        <v>1437</v>
      </c>
    </row>
    <row r="1119" spans="1:24" ht="11.45" customHeight="1">
      <c r="C1119" s="61">
        <v>44755</v>
      </c>
      <c r="E1119" s="62" t="s">
        <v>173</v>
      </c>
      <c r="F1119" s="62"/>
      <c r="H1119" s="62" t="s">
        <v>361</v>
      </c>
      <c r="I1119" s="62"/>
      <c r="J1119" s="62"/>
      <c r="L1119" s="62" t="s">
        <v>362</v>
      </c>
      <c r="M1119" s="62"/>
      <c r="N1119" s="71"/>
      <c r="O1119" s="62"/>
      <c r="P1119" s="62"/>
      <c r="Q1119" s="62"/>
      <c r="S1119" s="71">
        <v>2900</v>
      </c>
      <c r="U1119" s="71">
        <v>0</v>
      </c>
      <c r="W1119" s="55" t="s">
        <v>1438</v>
      </c>
    </row>
    <row r="1120" spans="1:24" ht="11.45" customHeight="1">
      <c r="C1120" s="61">
        <v>44755</v>
      </c>
      <c r="E1120" s="62" t="s">
        <v>173</v>
      </c>
      <c r="F1120" s="62"/>
      <c r="H1120" s="62" t="s">
        <v>365</v>
      </c>
      <c r="I1120" s="62"/>
      <c r="J1120" s="62"/>
      <c r="L1120" s="62" t="s">
        <v>366</v>
      </c>
      <c r="M1120" s="62"/>
      <c r="N1120" s="71"/>
      <c r="O1120" s="62"/>
      <c r="P1120" s="62"/>
      <c r="Q1120" s="62"/>
      <c r="S1120" s="71">
        <v>2900</v>
      </c>
      <c r="U1120" s="71">
        <v>0</v>
      </c>
      <c r="W1120" s="55" t="s">
        <v>1439</v>
      </c>
    </row>
    <row r="1121" spans="3:23" ht="11.45" customHeight="1">
      <c r="C1121" s="61">
        <v>44755</v>
      </c>
      <c r="E1121" s="62" t="s">
        <v>173</v>
      </c>
      <c r="F1121" s="62"/>
      <c r="H1121" s="62" t="s">
        <v>369</v>
      </c>
      <c r="I1121" s="62"/>
      <c r="J1121" s="62"/>
      <c r="L1121" s="62" t="s">
        <v>370</v>
      </c>
      <c r="M1121" s="62"/>
      <c r="N1121" s="71"/>
      <c r="O1121" s="62"/>
      <c r="P1121" s="62"/>
      <c r="Q1121" s="62"/>
      <c r="S1121" s="71">
        <v>2900</v>
      </c>
      <c r="U1121" s="71">
        <v>0</v>
      </c>
      <c r="W1121" s="55" t="s">
        <v>1440</v>
      </c>
    </row>
    <row r="1122" spans="3:23" ht="11.45" customHeight="1">
      <c r="C1122" s="61">
        <v>44755</v>
      </c>
      <c r="E1122" s="62" t="s">
        <v>173</v>
      </c>
      <c r="F1122" s="62"/>
      <c r="H1122" s="62" t="s">
        <v>414</v>
      </c>
      <c r="I1122" s="62"/>
      <c r="J1122" s="62"/>
      <c r="L1122" s="62" t="s">
        <v>415</v>
      </c>
      <c r="M1122" s="62"/>
      <c r="N1122" s="71"/>
      <c r="O1122" s="62"/>
      <c r="P1122" s="62"/>
      <c r="Q1122" s="62"/>
      <c r="S1122" s="71">
        <v>2900</v>
      </c>
      <c r="U1122" s="71">
        <v>0</v>
      </c>
      <c r="W1122" s="55" t="s">
        <v>1441</v>
      </c>
    </row>
    <row r="1123" spans="3:23" ht="11.45" customHeight="1">
      <c r="C1123" s="61">
        <v>44755</v>
      </c>
      <c r="E1123" s="62" t="s">
        <v>173</v>
      </c>
      <c r="F1123" s="62"/>
      <c r="H1123" s="62" t="s">
        <v>417</v>
      </c>
      <c r="I1123" s="62"/>
      <c r="J1123" s="62"/>
      <c r="L1123" s="62" t="s">
        <v>418</v>
      </c>
      <c r="M1123" s="62"/>
      <c r="N1123" s="71"/>
      <c r="O1123" s="62"/>
      <c r="P1123" s="62"/>
      <c r="Q1123" s="62"/>
      <c r="S1123" s="71">
        <v>2900</v>
      </c>
      <c r="U1123" s="71">
        <v>0</v>
      </c>
      <c r="W1123" s="55" t="s">
        <v>1442</v>
      </c>
    </row>
    <row r="1124" spans="3:23" ht="11.45" customHeight="1">
      <c r="C1124" s="61">
        <v>44755</v>
      </c>
      <c r="E1124" s="62" t="s">
        <v>173</v>
      </c>
      <c r="F1124" s="62"/>
      <c r="H1124" s="62" t="s">
        <v>420</v>
      </c>
      <c r="I1124" s="62"/>
      <c r="J1124" s="62"/>
      <c r="L1124" s="62" t="s">
        <v>421</v>
      </c>
      <c r="M1124" s="62"/>
      <c r="N1124" s="71"/>
      <c r="O1124" s="62"/>
      <c r="P1124" s="62"/>
      <c r="Q1124" s="62"/>
      <c r="S1124" s="71">
        <v>2900</v>
      </c>
      <c r="U1124" s="71">
        <v>0</v>
      </c>
      <c r="W1124" s="55" t="s">
        <v>1443</v>
      </c>
    </row>
    <row r="1125" spans="3:23" ht="11.45" customHeight="1">
      <c r="C1125" s="61">
        <v>44755</v>
      </c>
      <c r="E1125" s="62" t="s">
        <v>173</v>
      </c>
      <c r="F1125" s="62"/>
      <c r="H1125" s="62" t="s">
        <v>423</v>
      </c>
      <c r="I1125" s="62"/>
      <c r="J1125" s="62"/>
      <c r="L1125" s="62" t="s">
        <v>424</v>
      </c>
      <c r="M1125" s="62"/>
      <c r="N1125" s="71"/>
      <c r="O1125" s="62"/>
      <c r="P1125" s="62"/>
      <c r="Q1125" s="62"/>
      <c r="S1125" s="71">
        <v>2900</v>
      </c>
      <c r="U1125" s="71">
        <v>0</v>
      </c>
      <c r="W1125" s="55" t="s">
        <v>1444</v>
      </c>
    </row>
    <row r="1126" spans="3:23" ht="11.45" customHeight="1">
      <c r="C1126" s="61">
        <v>44755</v>
      </c>
      <c r="E1126" s="62" t="s">
        <v>173</v>
      </c>
      <c r="F1126" s="62"/>
      <c r="H1126" s="62" t="s">
        <v>426</v>
      </c>
      <c r="I1126" s="62"/>
      <c r="J1126" s="62"/>
      <c r="L1126" s="62" t="s">
        <v>427</v>
      </c>
      <c r="M1126" s="62"/>
      <c r="N1126" s="71"/>
      <c r="O1126" s="62"/>
      <c r="P1126" s="62"/>
      <c r="Q1126" s="62"/>
      <c r="S1126" s="71">
        <v>2900</v>
      </c>
      <c r="U1126" s="71">
        <v>0</v>
      </c>
      <c r="W1126" s="55" t="s">
        <v>1445</v>
      </c>
    </row>
    <row r="1127" spans="3:23" ht="11.45" customHeight="1">
      <c r="C1127" s="61">
        <v>44760</v>
      </c>
      <c r="E1127" s="62" t="s">
        <v>173</v>
      </c>
      <c r="F1127" s="62"/>
      <c r="H1127" s="62" t="s">
        <v>431</v>
      </c>
      <c r="I1127" s="62"/>
      <c r="J1127" s="62"/>
      <c r="L1127" s="62" t="s">
        <v>432</v>
      </c>
      <c r="M1127" s="62"/>
      <c r="N1127" s="71"/>
      <c r="O1127" s="62"/>
      <c r="P1127" s="62"/>
      <c r="Q1127" s="62"/>
      <c r="S1127" s="71">
        <v>2900</v>
      </c>
      <c r="U1127" s="71">
        <v>0</v>
      </c>
      <c r="W1127" s="55" t="s">
        <v>1446</v>
      </c>
    </row>
    <row r="1128" spans="3:23" ht="11.45" customHeight="1">
      <c r="C1128" s="61">
        <v>44761</v>
      </c>
      <c r="E1128" s="62" t="s">
        <v>173</v>
      </c>
      <c r="F1128" s="62"/>
      <c r="H1128" s="62" t="s">
        <v>442</v>
      </c>
      <c r="I1128" s="62"/>
      <c r="J1128" s="62"/>
      <c r="L1128" s="62" t="s">
        <v>443</v>
      </c>
      <c r="M1128" s="62"/>
      <c r="N1128" s="71"/>
      <c r="O1128" s="62"/>
      <c r="P1128" s="62"/>
      <c r="Q1128" s="62"/>
      <c r="S1128" s="71">
        <v>2900</v>
      </c>
      <c r="U1128" s="71">
        <v>0</v>
      </c>
      <c r="W1128" s="55" t="s">
        <v>1447</v>
      </c>
    </row>
    <row r="1129" spans="3:23" ht="11.45" customHeight="1">
      <c r="C1129" s="61">
        <v>44762</v>
      </c>
      <c r="E1129" s="62" t="s">
        <v>173</v>
      </c>
      <c r="F1129" s="62"/>
      <c r="H1129" s="62" t="s">
        <v>463</v>
      </c>
      <c r="I1129" s="62"/>
      <c r="J1129" s="62"/>
      <c r="L1129" s="62" t="s">
        <v>307</v>
      </c>
      <c r="M1129" s="62"/>
      <c r="N1129" s="71"/>
      <c r="O1129" s="62"/>
      <c r="P1129" s="62"/>
      <c r="Q1129" s="62"/>
      <c r="S1129" s="71">
        <v>2900</v>
      </c>
      <c r="U1129" s="71">
        <v>0</v>
      </c>
      <c r="W1129" s="55" t="s">
        <v>1448</v>
      </c>
    </row>
    <row r="1130" spans="3:23" ht="11.45" customHeight="1">
      <c r="C1130" s="61">
        <v>44762</v>
      </c>
      <c r="E1130" s="62" t="s">
        <v>173</v>
      </c>
      <c r="F1130" s="62"/>
      <c r="H1130" s="62" t="s">
        <v>447</v>
      </c>
      <c r="I1130" s="62"/>
      <c r="J1130" s="62"/>
      <c r="L1130" s="62" t="s">
        <v>448</v>
      </c>
      <c r="M1130" s="62"/>
      <c r="N1130" s="71"/>
      <c r="O1130" s="62"/>
      <c r="P1130" s="62"/>
      <c r="Q1130" s="62"/>
      <c r="S1130" s="71">
        <v>2900</v>
      </c>
      <c r="U1130" s="71">
        <v>0</v>
      </c>
      <c r="W1130" s="55" t="s">
        <v>1449</v>
      </c>
    </row>
    <row r="1131" spans="3:23" ht="11.45" customHeight="1">
      <c r="C1131" s="61">
        <v>44762</v>
      </c>
      <c r="E1131" s="62" t="s">
        <v>173</v>
      </c>
      <c r="F1131" s="62"/>
      <c r="H1131" s="62" t="s">
        <v>451</v>
      </c>
      <c r="I1131" s="62"/>
      <c r="J1131" s="62"/>
      <c r="L1131" s="62" t="s">
        <v>452</v>
      </c>
      <c r="M1131" s="62"/>
      <c r="N1131" s="71"/>
      <c r="O1131" s="62"/>
      <c r="P1131" s="62"/>
      <c r="Q1131" s="62"/>
      <c r="S1131" s="71">
        <v>2900</v>
      </c>
      <c r="U1131" s="71">
        <v>0</v>
      </c>
      <c r="W1131" s="55" t="s">
        <v>1450</v>
      </c>
    </row>
    <row r="1132" spans="3:23" ht="11.45" customHeight="1">
      <c r="C1132" s="61">
        <v>44762</v>
      </c>
      <c r="E1132" s="62" t="s">
        <v>173</v>
      </c>
      <c r="F1132" s="62"/>
      <c r="H1132" s="62" t="s">
        <v>455</v>
      </c>
      <c r="I1132" s="62"/>
      <c r="J1132" s="62"/>
      <c r="L1132" s="62" t="s">
        <v>456</v>
      </c>
      <c r="M1132" s="62"/>
      <c r="N1132" s="71"/>
      <c r="O1132" s="62"/>
      <c r="P1132" s="62"/>
      <c r="Q1132" s="62"/>
      <c r="S1132" s="71">
        <v>2900</v>
      </c>
      <c r="U1132" s="71">
        <v>0</v>
      </c>
      <c r="W1132" s="55" t="s">
        <v>1451</v>
      </c>
    </row>
    <row r="1133" spans="3:23" ht="11.45" customHeight="1">
      <c r="C1133" s="61">
        <v>44762</v>
      </c>
      <c r="E1133" s="62" t="s">
        <v>173</v>
      </c>
      <c r="F1133" s="62"/>
      <c r="H1133" s="62" t="s">
        <v>459</v>
      </c>
      <c r="I1133" s="62"/>
      <c r="J1133" s="62"/>
      <c r="L1133" s="62" t="s">
        <v>460</v>
      </c>
      <c r="M1133" s="62"/>
      <c r="N1133" s="71"/>
      <c r="O1133" s="62"/>
      <c r="P1133" s="62"/>
      <c r="Q1133" s="62"/>
      <c r="S1133" s="71">
        <v>2900</v>
      </c>
      <c r="U1133" s="71">
        <v>0</v>
      </c>
      <c r="W1133" s="55" t="s">
        <v>1452</v>
      </c>
    </row>
    <row r="1134" spans="3:23" ht="11.45" customHeight="1">
      <c r="C1134" s="61">
        <v>44764</v>
      </c>
      <c r="E1134" s="62" t="s">
        <v>173</v>
      </c>
      <c r="F1134" s="62"/>
      <c r="H1134" s="62" t="s">
        <v>472</v>
      </c>
      <c r="I1134" s="62"/>
      <c r="J1134" s="62"/>
      <c r="L1134" s="62" t="s">
        <v>473</v>
      </c>
      <c r="M1134" s="62"/>
      <c r="N1134" s="71"/>
      <c r="O1134" s="62"/>
      <c r="P1134" s="62"/>
      <c r="Q1134" s="62"/>
      <c r="S1134" s="71">
        <v>2900</v>
      </c>
      <c r="U1134" s="71">
        <v>0</v>
      </c>
      <c r="W1134" s="55" t="s">
        <v>1453</v>
      </c>
    </row>
    <row r="1135" spans="3:23" ht="11.45" customHeight="1">
      <c r="C1135" s="61">
        <v>44767</v>
      </c>
      <c r="E1135" s="62" t="s">
        <v>173</v>
      </c>
      <c r="F1135" s="62"/>
      <c r="H1135" s="62" t="s">
        <v>485</v>
      </c>
      <c r="I1135" s="62"/>
      <c r="J1135" s="62"/>
      <c r="L1135" s="62" t="s">
        <v>443</v>
      </c>
      <c r="M1135" s="62"/>
      <c r="N1135" s="71"/>
      <c r="O1135" s="62"/>
      <c r="P1135" s="62"/>
      <c r="Q1135" s="62"/>
      <c r="S1135" s="71">
        <v>2900</v>
      </c>
      <c r="U1135" s="71">
        <v>0</v>
      </c>
      <c r="W1135" s="55" t="s">
        <v>1454</v>
      </c>
    </row>
    <row r="1136" spans="3:23" ht="11.45" customHeight="1">
      <c r="C1136" s="61">
        <v>44767</v>
      </c>
      <c r="E1136" s="62" t="s">
        <v>173</v>
      </c>
      <c r="F1136" s="62"/>
      <c r="H1136" s="62" t="s">
        <v>476</v>
      </c>
      <c r="I1136" s="62"/>
      <c r="J1136" s="62"/>
      <c r="L1136" s="62" t="s">
        <v>477</v>
      </c>
      <c r="M1136" s="62"/>
      <c r="N1136" s="71"/>
      <c r="O1136" s="62"/>
      <c r="P1136" s="62"/>
      <c r="Q1136" s="62"/>
      <c r="S1136" s="71">
        <v>350000</v>
      </c>
      <c r="U1136" s="71">
        <v>0</v>
      </c>
      <c r="W1136" s="55" t="s">
        <v>1455</v>
      </c>
    </row>
    <row r="1137" spans="2:23" ht="11.45" customHeight="1">
      <c r="C1137" s="61">
        <v>44770</v>
      </c>
      <c r="E1137" s="62" t="s">
        <v>173</v>
      </c>
      <c r="F1137" s="62"/>
      <c r="H1137" s="62" t="s">
        <v>500</v>
      </c>
      <c r="I1137" s="62"/>
      <c r="J1137" s="62"/>
      <c r="L1137" s="62" t="s">
        <v>501</v>
      </c>
      <c r="M1137" s="62"/>
      <c r="N1137" s="71"/>
      <c r="O1137" s="62"/>
      <c r="P1137" s="62"/>
      <c r="Q1137" s="62"/>
      <c r="S1137" s="71">
        <v>2900</v>
      </c>
      <c r="U1137" s="71">
        <v>0</v>
      </c>
      <c r="W1137" s="55" t="s">
        <v>1456</v>
      </c>
    </row>
    <row r="1138" spans="2:23" ht="11.45" customHeight="1">
      <c r="C1138" s="61">
        <v>44770</v>
      </c>
      <c r="E1138" s="62" t="s">
        <v>173</v>
      </c>
      <c r="F1138" s="62"/>
      <c r="H1138" s="62" t="s">
        <v>504</v>
      </c>
      <c r="I1138" s="62"/>
      <c r="J1138" s="62"/>
      <c r="L1138" s="62" t="s">
        <v>505</v>
      </c>
      <c r="M1138" s="62"/>
      <c r="N1138" s="71"/>
      <c r="O1138" s="62"/>
      <c r="P1138" s="62"/>
      <c r="Q1138" s="62"/>
      <c r="S1138" s="71">
        <v>2900</v>
      </c>
      <c r="U1138" s="71">
        <v>0</v>
      </c>
      <c r="W1138" s="55" t="s">
        <v>1457</v>
      </c>
    </row>
    <row r="1139" spans="2:23" ht="11.45" customHeight="1">
      <c r="C1139" s="61">
        <v>44770</v>
      </c>
      <c r="E1139" s="62" t="s">
        <v>173</v>
      </c>
      <c r="F1139" s="62"/>
      <c r="H1139" s="62" t="s">
        <v>508</v>
      </c>
      <c r="I1139" s="62"/>
      <c r="J1139" s="62"/>
      <c r="L1139" s="62" t="s">
        <v>509</v>
      </c>
      <c r="M1139" s="62"/>
      <c r="N1139" s="71"/>
      <c r="O1139" s="62"/>
      <c r="P1139" s="62"/>
      <c r="Q1139" s="62"/>
      <c r="S1139" s="71">
        <v>2900</v>
      </c>
      <c r="U1139" s="71">
        <v>0</v>
      </c>
      <c r="W1139" s="55" t="s">
        <v>1458</v>
      </c>
    </row>
    <row r="1140" spans="2:23" ht="11.45" customHeight="1">
      <c r="C1140" s="61">
        <v>44771</v>
      </c>
      <c r="E1140" s="62" t="s">
        <v>173</v>
      </c>
      <c r="F1140" s="62"/>
      <c r="H1140" s="62" t="s">
        <v>515</v>
      </c>
      <c r="I1140" s="62"/>
      <c r="J1140" s="62"/>
      <c r="L1140" s="62" t="s">
        <v>516</v>
      </c>
      <c r="M1140" s="62"/>
      <c r="N1140" s="71"/>
      <c r="O1140" s="62"/>
      <c r="P1140" s="62"/>
      <c r="Q1140" s="62"/>
      <c r="S1140" s="71">
        <v>227625</v>
      </c>
      <c r="U1140" s="71">
        <v>0</v>
      </c>
      <c r="W1140" s="55" t="s">
        <v>1459</v>
      </c>
    </row>
    <row r="1141" spans="2:23" ht="11.45" customHeight="1">
      <c r="S1141" s="77">
        <v>699425</v>
      </c>
      <c r="U1141" s="77">
        <v>0</v>
      </c>
    </row>
    <row r="1142" spans="2:23" ht="11.45" customHeight="1">
      <c r="B1142" s="59" t="s">
        <v>1460</v>
      </c>
      <c r="C1142" s="60"/>
      <c r="D1142" s="59"/>
      <c r="F1142" s="59" t="s">
        <v>221</v>
      </c>
      <c r="G1142" s="59"/>
      <c r="H1142" s="59"/>
      <c r="J1142" s="59" t="s">
        <v>195</v>
      </c>
      <c r="K1142" s="59"/>
      <c r="L1142" s="59"/>
      <c r="N1142" s="73">
        <v>155615510</v>
      </c>
      <c r="P1142" s="59" t="s">
        <v>171</v>
      </c>
    </row>
    <row r="1143" spans="2:23" ht="11.45" customHeight="1">
      <c r="C1143" s="61">
        <v>44755</v>
      </c>
      <c r="E1143" s="62" t="s">
        <v>173</v>
      </c>
      <c r="F1143" s="62"/>
      <c r="H1143" s="62" t="s">
        <v>353</v>
      </c>
      <c r="I1143" s="62"/>
      <c r="J1143" s="62"/>
      <c r="L1143" s="62" t="s">
        <v>354</v>
      </c>
      <c r="M1143" s="62"/>
      <c r="N1143" s="71"/>
      <c r="O1143" s="62"/>
      <c r="P1143" s="62"/>
      <c r="Q1143" s="62"/>
      <c r="S1143" s="71">
        <v>5000000</v>
      </c>
      <c r="U1143" s="71">
        <v>0</v>
      </c>
      <c r="W1143" s="55" t="s">
        <v>1461</v>
      </c>
    </row>
    <row r="1144" spans="2:23" ht="11.45" customHeight="1">
      <c r="C1144" s="61">
        <v>44771</v>
      </c>
      <c r="E1144" s="62" t="s">
        <v>173</v>
      </c>
      <c r="F1144" s="62"/>
      <c r="H1144" s="62" t="s">
        <v>1363</v>
      </c>
      <c r="I1144" s="62"/>
      <c r="J1144" s="62"/>
      <c r="L1144" s="62" t="s">
        <v>1364</v>
      </c>
      <c r="M1144" s="62"/>
      <c r="N1144" s="71"/>
      <c r="O1144" s="62"/>
      <c r="P1144" s="62"/>
      <c r="Q1144" s="62"/>
      <c r="S1144" s="71">
        <v>0</v>
      </c>
      <c r="U1144" s="71">
        <v>18925000</v>
      </c>
      <c r="W1144" s="55" t="s">
        <v>1462</v>
      </c>
    </row>
    <row r="1145" spans="2:23" ht="11.45" customHeight="1">
      <c r="C1145" s="61">
        <v>44771</v>
      </c>
      <c r="E1145" s="62" t="s">
        <v>173</v>
      </c>
      <c r="F1145" s="62"/>
      <c r="H1145" s="62" t="s">
        <v>925</v>
      </c>
      <c r="I1145" s="62"/>
      <c r="J1145" s="62"/>
      <c r="L1145" s="62" t="s">
        <v>926</v>
      </c>
      <c r="M1145" s="62"/>
      <c r="N1145" s="71"/>
      <c r="O1145" s="62"/>
      <c r="P1145" s="62"/>
      <c r="Q1145" s="62"/>
      <c r="S1145" s="71">
        <v>16000000</v>
      </c>
      <c r="U1145" s="71">
        <v>0</v>
      </c>
      <c r="W1145" s="55" t="s">
        <v>1463</v>
      </c>
    </row>
    <row r="1146" spans="2:23" ht="11.45" customHeight="1">
      <c r="C1146" s="61">
        <v>44771</v>
      </c>
      <c r="E1146" s="62" t="s">
        <v>173</v>
      </c>
      <c r="F1146" s="62"/>
      <c r="H1146" s="62" t="s">
        <v>925</v>
      </c>
      <c r="I1146" s="62"/>
      <c r="J1146" s="62"/>
      <c r="L1146" s="62" t="s">
        <v>926</v>
      </c>
      <c r="M1146" s="62"/>
      <c r="N1146" s="71"/>
      <c r="O1146" s="62"/>
      <c r="P1146" s="62"/>
      <c r="Q1146" s="62"/>
      <c r="S1146" s="71">
        <v>5000000</v>
      </c>
      <c r="U1146" s="71">
        <v>0</v>
      </c>
      <c r="W1146" s="55" t="s">
        <v>1464</v>
      </c>
    </row>
    <row r="1147" spans="2:23" ht="11.45" customHeight="1">
      <c r="S1147" s="77">
        <v>26000000</v>
      </c>
      <c r="U1147" s="77">
        <v>18925000</v>
      </c>
    </row>
    <row r="1148" spans="2:23" ht="11.45" customHeight="1">
      <c r="B1148" s="59" t="s">
        <v>1465</v>
      </c>
      <c r="C1148" s="60"/>
      <c r="D1148" s="59"/>
      <c r="F1148" s="59" t="s">
        <v>220</v>
      </c>
      <c r="G1148" s="59"/>
      <c r="H1148" s="59"/>
      <c r="J1148" s="59" t="s">
        <v>195</v>
      </c>
      <c r="K1148" s="59"/>
      <c r="L1148" s="59"/>
      <c r="N1148" s="73">
        <v>109219546</v>
      </c>
      <c r="P1148" s="59" t="s">
        <v>171</v>
      </c>
    </row>
    <row r="1149" spans="2:23" ht="11.45" customHeight="1">
      <c r="C1149" s="61">
        <v>44762</v>
      </c>
      <c r="E1149" s="62" t="s">
        <v>173</v>
      </c>
      <c r="F1149" s="62"/>
      <c r="H1149" s="62" t="s">
        <v>463</v>
      </c>
      <c r="I1149" s="62"/>
      <c r="J1149" s="62"/>
      <c r="L1149" s="62" t="s">
        <v>1466</v>
      </c>
      <c r="M1149" s="62"/>
      <c r="N1149" s="71"/>
      <c r="O1149" s="62"/>
      <c r="P1149" s="62"/>
      <c r="Q1149" s="62"/>
      <c r="S1149" s="71">
        <v>688050</v>
      </c>
      <c r="U1149" s="71">
        <v>0</v>
      </c>
      <c r="W1149" s="55" t="s">
        <v>1467</v>
      </c>
    </row>
    <row r="1150" spans="2:23" ht="11.45" customHeight="1">
      <c r="C1150" s="61">
        <v>44770</v>
      </c>
      <c r="E1150" s="62" t="s">
        <v>173</v>
      </c>
      <c r="F1150" s="62"/>
      <c r="H1150" s="62" t="s">
        <v>504</v>
      </c>
      <c r="I1150" s="62"/>
      <c r="J1150" s="62"/>
      <c r="L1150" s="62" t="s">
        <v>1468</v>
      </c>
      <c r="M1150" s="62"/>
      <c r="N1150" s="71"/>
      <c r="O1150" s="62"/>
      <c r="P1150" s="62"/>
      <c r="Q1150" s="62"/>
      <c r="S1150" s="71">
        <v>888000</v>
      </c>
      <c r="U1150" s="71">
        <v>0</v>
      </c>
      <c r="W1150" s="55" t="s">
        <v>1469</v>
      </c>
    </row>
    <row r="1151" spans="2:23" ht="11.45" customHeight="1">
      <c r="C1151" s="61">
        <v>44770</v>
      </c>
      <c r="E1151" s="62" t="s">
        <v>173</v>
      </c>
      <c r="F1151" s="62"/>
      <c r="H1151" s="62" t="s">
        <v>504</v>
      </c>
      <c r="I1151" s="62"/>
      <c r="J1151" s="62"/>
      <c r="L1151" s="62" t="s">
        <v>1470</v>
      </c>
      <c r="M1151" s="62"/>
      <c r="N1151" s="71"/>
      <c r="O1151" s="62"/>
      <c r="P1151" s="62"/>
      <c r="Q1151" s="62"/>
      <c r="S1151" s="71">
        <v>1850000</v>
      </c>
      <c r="U1151" s="71">
        <v>0</v>
      </c>
      <c r="W1151" s="55" t="s">
        <v>1471</v>
      </c>
    </row>
    <row r="1152" spans="2:23" ht="11.45" customHeight="1">
      <c r="C1152" s="61">
        <v>44770</v>
      </c>
      <c r="E1152" s="62" t="s">
        <v>173</v>
      </c>
      <c r="F1152" s="62"/>
      <c r="H1152" s="62" t="s">
        <v>504</v>
      </c>
      <c r="I1152" s="62"/>
      <c r="J1152" s="62"/>
      <c r="L1152" s="62" t="s">
        <v>1472</v>
      </c>
      <c r="M1152" s="62"/>
      <c r="N1152" s="71"/>
      <c r="O1152" s="62"/>
      <c r="P1152" s="62"/>
      <c r="Q1152" s="62"/>
      <c r="S1152" s="71">
        <v>1070000</v>
      </c>
      <c r="U1152" s="71">
        <v>0</v>
      </c>
      <c r="W1152" s="55" t="s">
        <v>1473</v>
      </c>
    </row>
    <row r="1153" spans="1:24" ht="15.95" customHeight="1">
      <c r="C1153" s="61">
        <v>44770</v>
      </c>
      <c r="E1153" s="62" t="s">
        <v>173</v>
      </c>
      <c r="F1153" s="62"/>
      <c r="H1153" s="62" t="s">
        <v>504</v>
      </c>
      <c r="I1153" s="62"/>
      <c r="J1153" s="62"/>
      <c r="L1153" s="62" t="s">
        <v>1474</v>
      </c>
      <c r="M1153" s="62"/>
      <c r="N1153" s="71"/>
      <c r="O1153" s="62"/>
      <c r="P1153" s="62"/>
      <c r="Q1153" s="62"/>
      <c r="S1153" s="71">
        <v>1150000</v>
      </c>
      <c r="U1153" s="71">
        <v>0</v>
      </c>
      <c r="W1153" s="55" t="s">
        <v>1475</v>
      </c>
    </row>
    <row r="1154" spans="1:24" ht="11.45" customHeight="1">
      <c r="A1154" s="78" t="s">
        <v>200</v>
      </c>
      <c r="B1154" s="78"/>
      <c r="C1154" s="79"/>
      <c r="D1154" s="78"/>
      <c r="E1154" s="78"/>
      <c r="F1154" s="78"/>
      <c r="G1154" s="78"/>
      <c r="H1154" s="78"/>
      <c r="I1154" s="78"/>
      <c r="J1154" s="78"/>
      <c r="K1154" s="78"/>
      <c r="L1154" s="78"/>
      <c r="M1154" s="78"/>
      <c r="N1154" s="74"/>
      <c r="O1154" s="78"/>
      <c r="P1154" s="78"/>
      <c r="Q1154" s="78"/>
      <c r="R1154" s="78"/>
      <c r="S1154" s="74"/>
      <c r="T1154" s="78"/>
      <c r="U1154" s="74"/>
      <c r="V1154" s="78"/>
      <c r="W1154" s="78"/>
      <c r="X1154" s="78"/>
    </row>
    <row r="1155" spans="1:24" ht="11.45" customHeight="1">
      <c r="A1155" s="80" t="s">
        <v>237</v>
      </c>
      <c r="B1155" s="80"/>
      <c r="C1155" s="81"/>
      <c r="D1155" s="80"/>
      <c r="E1155" s="80"/>
      <c r="F1155" s="80"/>
      <c r="G1155" s="80"/>
      <c r="H1155" s="80"/>
      <c r="I1155" s="80"/>
      <c r="J1155" s="80"/>
      <c r="K1155" s="80"/>
      <c r="L1155" s="80"/>
      <c r="M1155" s="80"/>
      <c r="N1155" s="74"/>
      <c r="O1155" s="80"/>
      <c r="P1155" s="80"/>
      <c r="Q1155" s="80"/>
      <c r="R1155" s="80"/>
      <c r="S1155" s="74"/>
      <c r="T1155" s="80"/>
      <c r="U1155" s="74"/>
      <c r="V1155" s="80"/>
      <c r="W1155" s="80"/>
      <c r="X1155" s="80"/>
    </row>
    <row r="1156" spans="1:24" ht="11.45" customHeight="1">
      <c r="A1156" s="82" t="s">
        <v>1476</v>
      </c>
      <c r="B1156" s="82"/>
      <c r="C1156" s="83"/>
      <c r="D1156" s="82"/>
      <c r="E1156" s="82"/>
      <c r="F1156" s="82"/>
      <c r="G1156" s="82"/>
      <c r="H1156" s="82"/>
      <c r="I1156" s="82"/>
      <c r="J1156" s="82"/>
      <c r="K1156" s="82"/>
      <c r="L1156" s="82"/>
      <c r="M1156" s="82"/>
      <c r="N1156" s="74"/>
      <c r="O1156" s="82"/>
      <c r="P1156" s="82"/>
      <c r="Q1156" s="82"/>
      <c r="R1156" s="82"/>
      <c r="S1156" s="74"/>
      <c r="T1156" s="82"/>
      <c r="U1156" s="74"/>
      <c r="V1156" s="82"/>
      <c r="W1156" s="82"/>
      <c r="X1156" s="82"/>
    </row>
    <row r="1157" spans="1:24" ht="7.7" customHeight="1"/>
    <row r="1158" spans="1:24" ht="14.45" customHeight="1">
      <c r="A1158" s="49" t="s">
        <v>205</v>
      </c>
      <c r="B1158" s="49"/>
      <c r="C1158" s="50"/>
      <c r="D1158" s="49"/>
      <c r="E1158" s="49"/>
      <c r="F1158" s="49"/>
      <c r="G1158" s="49"/>
      <c r="H1158" s="49"/>
      <c r="I1158" s="49"/>
      <c r="J1158" s="49"/>
      <c r="K1158" s="49"/>
      <c r="L1158" s="49"/>
      <c r="M1158" s="49"/>
      <c r="N1158" s="68"/>
      <c r="O1158" s="49"/>
      <c r="P1158" s="49"/>
      <c r="Q1158" s="49"/>
      <c r="R1158" s="49"/>
      <c r="S1158" s="68"/>
      <c r="T1158" s="49"/>
      <c r="U1158" s="68"/>
      <c r="V1158" s="49"/>
      <c r="W1158" s="49"/>
      <c r="X1158" s="49"/>
    </row>
    <row r="1159" spans="1:24" ht="22.7" customHeight="1">
      <c r="A1159" s="51" t="s">
        <v>162</v>
      </c>
      <c r="B1159" s="51"/>
      <c r="C1159" s="52"/>
      <c r="D1159" s="51"/>
      <c r="E1159" s="51"/>
      <c r="F1159" s="51"/>
      <c r="G1159" s="51"/>
      <c r="H1159" s="51"/>
      <c r="I1159" s="51"/>
      <c r="J1159" s="51"/>
      <c r="K1159" s="51"/>
      <c r="L1159" s="51"/>
      <c r="M1159" s="51"/>
      <c r="N1159" s="69"/>
      <c r="O1159" s="51"/>
      <c r="P1159" s="51"/>
      <c r="Q1159" s="51"/>
      <c r="R1159" s="51"/>
      <c r="S1159" s="69"/>
      <c r="T1159" s="51"/>
      <c r="U1159" s="69"/>
      <c r="V1159" s="51"/>
      <c r="W1159" s="51"/>
      <c r="X1159" s="51"/>
    </row>
    <row r="1160" spans="1:24" ht="13.7" customHeight="1">
      <c r="A1160" s="53" t="s">
        <v>264</v>
      </c>
      <c r="B1160" s="53"/>
      <c r="C1160" s="54"/>
      <c r="D1160" s="53"/>
      <c r="E1160" s="53"/>
      <c r="F1160" s="53"/>
      <c r="G1160" s="53"/>
      <c r="H1160" s="53"/>
      <c r="I1160" s="53"/>
      <c r="J1160" s="53"/>
      <c r="K1160" s="53"/>
      <c r="L1160" s="53"/>
      <c r="M1160" s="53"/>
      <c r="N1160" s="70"/>
      <c r="O1160" s="53"/>
      <c r="P1160" s="53"/>
      <c r="Q1160" s="53"/>
      <c r="R1160" s="53"/>
      <c r="S1160" s="70"/>
      <c r="T1160" s="53"/>
      <c r="U1160" s="70"/>
      <c r="V1160" s="53"/>
      <c r="W1160" s="53"/>
      <c r="X1160" s="53"/>
    </row>
    <row r="1161" spans="1:24" ht="11.45" customHeight="1">
      <c r="A1161" s="55"/>
      <c r="B1161" s="55"/>
      <c r="C1161" s="56"/>
      <c r="D1161" s="55"/>
      <c r="E1161" s="55"/>
      <c r="F1161" s="55"/>
      <c r="G1161" s="55"/>
      <c r="H1161" s="55"/>
      <c r="I1161" s="55"/>
      <c r="J1161" s="55"/>
      <c r="K1161" s="55"/>
      <c r="L1161" s="55"/>
      <c r="M1161" s="55"/>
      <c r="N1161" s="71"/>
      <c r="O1161" s="55"/>
      <c r="P1161" s="55"/>
      <c r="Q1161" s="55"/>
      <c r="R1161" s="55"/>
      <c r="S1161" s="71"/>
      <c r="T1161" s="55"/>
      <c r="U1161" s="71"/>
      <c r="V1161" s="55"/>
      <c r="W1161" s="55"/>
      <c r="X1161" s="55"/>
    </row>
    <row r="1162" spans="1:24" ht="11.45" customHeight="1">
      <c r="C1162" s="57" t="s">
        <v>163</v>
      </c>
      <c r="E1162" s="58" t="s">
        <v>164</v>
      </c>
      <c r="F1162" s="58"/>
      <c r="H1162" s="58" t="s">
        <v>165</v>
      </c>
      <c r="I1162" s="58"/>
      <c r="J1162" s="58"/>
      <c r="L1162" s="58" t="s">
        <v>166</v>
      </c>
      <c r="M1162" s="58"/>
      <c r="N1162" s="75"/>
      <c r="O1162" s="58"/>
      <c r="P1162" s="58"/>
      <c r="Q1162" s="58"/>
      <c r="S1162" s="75" t="s">
        <v>167</v>
      </c>
      <c r="U1162" s="75" t="s">
        <v>168</v>
      </c>
      <c r="W1162" s="58" t="s">
        <v>169</v>
      </c>
    </row>
    <row r="1163" spans="1:24" ht="11.45" customHeight="1">
      <c r="C1163" s="61">
        <v>44770</v>
      </c>
      <c r="E1163" s="62" t="s">
        <v>173</v>
      </c>
      <c r="F1163" s="62"/>
      <c r="H1163" s="62" t="s">
        <v>504</v>
      </c>
      <c r="I1163" s="62"/>
      <c r="J1163" s="62"/>
      <c r="L1163" s="62" t="s">
        <v>1477</v>
      </c>
      <c r="M1163" s="62"/>
      <c r="N1163" s="71"/>
      <c r="O1163" s="62"/>
      <c r="P1163" s="62"/>
      <c r="Q1163" s="62"/>
      <c r="S1163" s="71">
        <v>2519000</v>
      </c>
      <c r="U1163" s="71">
        <v>0</v>
      </c>
      <c r="W1163" s="55" t="s">
        <v>1478</v>
      </c>
    </row>
    <row r="1164" spans="1:24" ht="11.45" customHeight="1">
      <c r="S1164" s="77">
        <v>8165050</v>
      </c>
      <c r="U1164" s="77">
        <v>0</v>
      </c>
    </row>
    <row r="1165" spans="1:24" ht="11.45" customHeight="1">
      <c r="B1165" s="59" t="s">
        <v>1479</v>
      </c>
      <c r="C1165" s="60"/>
      <c r="D1165" s="59"/>
      <c r="F1165" s="59" t="s">
        <v>222</v>
      </c>
      <c r="G1165" s="59"/>
      <c r="H1165" s="59"/>
      <c r="J1165" s="59" t="s">
        <v>195</v>
      </c>
      <c r="K1165" s="59"/>
      <c r="L1165" s="59"/>
      <c r="N1165" s="73">
        <v>60342961</v>
      </c>
      <c r="P1165" s="59" t="s">
        <v>171</v>
      </c>
    </row>
    <row r="1166" spans="1:24" ht="11.45" customHeight="1">
      <c r="C1166" s="61">
        <v>44762</v>
      </c>
      <c r="E1166" s="62" t="s">
        <v>173</v>
      </c>
      <c r="F1166" s="62"/>
      <c r="H1166" s="62" t="s">
        <v>451</v>
      </c>
      <c r="I1166" s="62"/>
      <c r="J1166" s="62"/>
      <c r="L1166" s="62" t="s">
        <v>452</v>
      </c>
      <c r="M1166" s="62"/>
      <c r="N1166" s="71"/>
      <c r="O1166" s="62"/>
      <c r="P1166" s="62"/>
      <c r="Q1166" s="62"/>
      <c r="S1166" s="71">
        <v>11055904</v>
      </c>
      <c r="U1166" s="71">
        <v>0</v>
      </c>
      <c r="W1166" s="55" t="s">
        <v>1480</v>
      </c>
    </row>
    <row r="1167" spans="1:24" ht="11.45" customHeight="1">
      <c r="S1167" s="77">
        <v>11055904</v>
      </c>
      <c r="U1167" s="77">
        <v>0</v>
      </c>
    </row>
    <row r="1168" spans="1:24" ht="11.45" customHeight="1">
      <c r="B1168" s="59" t="s">
        <v>1481</v>
      </c>
      <c r="C1168" s="60"/>
      <c r="D1168" s="59"/>
      <c r="F1168" s="59" t="s">
        <v>223</v>
      </c>
      <c r="G1168" s="59"/>
      <c r="H1168" s="59"/>
      <c r="J1168" s="59" t="s">
        <v>195</v>
      </c>
      <c r="K1168" s="59"/>
      <c r="L1168" s="59"/>
      <c r="N1168" s="73">
        <v>481875</v>
      </c>
      <c r="P1168" s="59" t="s">
        <v>171</v>
      </c>
    </row>
    <row r="1169" spans="2:23" ht="11.45" customHeight="1">
      <c r="C1169" s="61">
        <v>44773</v>
      </c>
      <c r="E1169" s="62" t="s">
        <v>173</v>
      </c>
      <c r="F1169" s="62"/>
      <c r="H1169" s="62" t="s">
        <v>975</v>
      </c>
      <c r="I1169" s="62"/>
      <c r="J1169" s="62"/>
      <c r="L1169" s="62" t="s">
        <v>976</v>
      </c>
      <c r="M1169" s="62"/>
      <c r="N1169" s="71"/>
      <c r="O1169" s="62"/>
      <c r="P1169" s="62"/>
      <c r="Q1169" s="62"/>
      <c r="S1169" s="71">
        <v>80312.5</v>
      </c>
      <c r="U1169" s="71">
        <v>0</v>
      </c>
      <c r="W1169" s="55" t="s">
        <v>1482</v>
      </c>
    </row>
    <row r="1170" spans="2:23" ht="11.45" customHeight="1">
      <c r="S1170" s="77">
        <v>80312.5</v>
      </c>
      <c r="U1170" s="77">
        <v>0</v>
      </c>
    </row>
    <row r="1171" spans="2:23" ht="11.45" customHeight="1">
      <c r="B1171" s="59" t="s">
        <v>1483</v>
      </c>
      <c r="C1171" s="60"/>
      <c r="D1171" s="59"/>
      <c r="F1171" s="59" t="s">
        <v>224</v>
      </c>
      <c r="G1171" s="59"/>
      <c r="H1171" s="59"/>
      <c r="J1171" s="59" t="s">
        <v>195</v>
      </c>
      <c r="K1171" s="59"/>
      <c r="L1171" s="59"/>
      <c r="N1171" s="73">
        <v>17922272.75</v>
      </c>
      <c r="P1171" s="59" t="s">
        <v>171</v>
      </c>
    </row>
    <row r="1172" spans="2:23" ht="11.45" customHeight="1">
      <c r="C1172" s="61">
        <v>44773</v>
      </c>
      <c r="E1172" s="62" t="s">
        <v>173</v>
      </c>
      <c r="F1172" s="62"/>
      <c r="H1172" s="62" t="s">
        <v>975</v>
      </c>
      <c r="I1172" s="62"/>
      <c r="J1172" s="62"/>
      <c r="L1172" s="62" t="s">
        <v>984</v>
      </c>
      <c r="M1172" s="62"/>
      <c r="N1172" s="71"/>
      <c r="O1172" s="62"/>
      <c r="P1172" s="62"/>
      <c r="Q1172" s="62"/>
      <c r="S1172" s="71">
        <v>18046.88</v>
      </c>
      <c r="U1172" s="71">
        <v>0</v>
      </c>
      <c r="W1172" s="55" t="s">
        <v>1484</v>
      </c>
    </row>
    <row r="1173" spans="2:23" ht="11.45" customHeight="1">
      <c r="C1173" s="61">
        <v>44773</v>
      </c>
      <c r="E1173" s="62" t="s">
        <v>173</v>
      </c>
      <c r="F1173" s="62"/>
      <c r="H1173" s="62" t="s">
        <v>975</v>
      </c>
      <c r="I1173" s="62"/>
      <c r="J1173" s="62"/>
      <c r="L1173" s="62" t="s">
        <v>986</v>
      </c>
      <c r="M1173" s="62"/>
      <c r="N1173" s="71"/>
      <c r="O1173" s="62"/>
      <c r="P1173" s="62"/>
      <c r="Q1173" s="62"/>
      <c r="S1173" s="71">
        <v>20833.330000000002</v>
      </c>
      <c r="U1173" s="71">
        <v>0</v>
      </c>
      <c r="W1173" s="55" t="s">
        <v>1485</v>
      </c>
    </row>
    <row r="1174" spans="2:23" ht="11.45" customHeight="1">
      <c r="C1174" s="61">
        <v>44773</v>
      </c>
      <c r="E1174" s="62" t="s">
        <v>173</v>
      </c>
      <c r="F1174" s="62"/>
      <c r="H1174" s="62" t="s">
        <v>975</v>
      </c>
      <c r="I1174" s="62"/>
      <c r="J1174" s="62"/>
      <c r="L1174" s="62" t="s">
        <v>988</v>
      </c>
      <c r="M1174" s="62"/>
      <c r="N1174" s="71"/>
      <c r="O1174" s="62"/>
      <c r="P1174" s="62"/>
      <c r="Q1174" s="62"/>
      <c r="S1174" s="71">
        <v>41645.83</v>
      </c>
      <c r="U1174" s="71">
        <v>0</v>
      </c>
      <c r="W1174" s="55" t="s">
        <v>1486</v>
      </c>
    </row>
    <row r="1175" spans="2:23" ht="11.45" customHeight="1">
      <c r="C1175" s="61">
        <v>44773</v>
      </c>
      <c r="E1175" s="62" t="s">
        <v>173</v>
      </c>
      <c r="F1175" s="62"/>
      <c r="H1175" s="62" t="s">
        <v>975</v>
      </c>
      <c r="I1175" s="62"/>
      <c r="J1175" s="62"/>
      <c r="L1175" s="62" t="s">
        <v>1008</v>
      </c>
      <c r="M1175" s="62"/>
      <c r="N1175" s="71"/>
      <c r="O1175" s="62"/>
      <c r="P1175" s="62"/>
      <c r="Q1175" s="62"/>
      <c r="S1175" s="71">
        <v>50604.17</v>
      </c>
      <c r="U1175" s="71">
        <v>0</v>
      </c>
      <c r="W1175" s="55" t="s">
        <v>1487</v>
      </c>
    </row>
    <row r="1176" spans="2:23" ht="11.45" customHeight="1">
      <c r="C1176" s="61">
        <v>44773</v>
      </c>
      <c r="E1176" s="62" t="s">
        <v>173</v>
      </c>
      <c r="F1176" s="62"/>
      <c r="H1176" s="62" t="s">
        <v>975</v>
      </c>
      <c r="I1176" s="62"/>
      <c r="J1176" s="62"/>
      <c r="L1176" s="62" t="s">
        <v>188</v>
      </c>
      <c r="M1176" s="62"/>
      <c r="N1176" s="71"/>
      <c r="O1176" s="62"/>
      <c r="P1176" s="62"/>
      <c r="Q1176" s="62"/>
      <c r="S1176" s="71">
        <v>57291.67</v>
      </c>
      <c r="U1176" s="71">
        <v>0</v>
      </c>
      <c r="W1176" s="55" t="s">
        <v>1488</v>
      </c>
    </row>
    <row r="1177" spans="2:23" ht="11.45" customHeight="1">
      <c r="C1177" s="61">
        <v>44773</v>
      </c>
      <c r="E1177" s="62" t="s">
        <v>173</v>
      </c>
      <c r="F1177" s="62"/>
      <c r="H1177" s="62" t="s">
        <v>975</v>
      </c>
      <c r="I1177" s="62"/>
      <c r="J1177" s="62"/>
      <c r="L1177" s="62" t="s">
        <v>991</v>
      </c>
      <c r="M1177" s="62"/>
      <c r="N1177" s="71"/>
      <c r="O1177" s="62"/>
      <c r="P1177" s="62"/>
      <c r="Q1177" s="62"/>
      <c r="S1177" s="71">
        <v>155706.92000000001</v>
      </c>
      <c r="U1177" s="71">
        <v>0</v>
      </c>
      <c r="W1177" s="55" t="s">
        <v>1489</v>
      </c>
    </row>
    <row r="1178" spans="2:23" ht="11.45" customHeight="1">
      <c r="C1178" s="61">
        <v>44773</v>
      </c>
      <c r="E1178" s="62" t="s">
        <v>173</v>
      </c>
      <c r="F1178" s="62"/>
      <c r="H1178" s="62" t="s">
        <v>975</v>
      </c>
      <c r="I1178" s="62"/>
      <c r="J1178" s="62"/>
      <c r="L1178" s="62" t="s">
        <v>993</v>
      </c>
      <c r="M1178" s="62"/>
      <c r="N1178" s="71"/>
      <c r="O1178" s="62"/>
      <c r="P1178" s="62"/>
      <c r="Q1178" s="62"/>
      <c r="S1178" s="71">
        <v>169791.67</v>
      </c>
      <c r="U1178" s="71">
        <v>0</v>
      </c>
      <c r="W1178" s="55" t="s">
        <v>1490</v>
      </c>
    </row>
    <row r="1179" spans="2:23" ht="11.45" customHeight="1">
      <c r="C1179" s="61">
        <v>44773</v>
      </c>
      <c r="E1179" s="62" t="s">
        <v>173</v>
      </c>
      <c r="F1179" s="62"/>
      <c r="H1179" s="62" t="s">
        <v>975</v>
      </c>
      <c r="I1179" s="62"/>
      <c r="J1179" s="62"/>
      <c r="L1179" s="62" t="s">
        <v>996</v>
      </c>
      <c r="M1179" s="62"/>
      <c r="N1179" s="71"/>
      <c r="O1179" s="62"/>
      <c r="P1179" s="62"/>
      <c r="Q1179" s="62"/>
      <c r="S1179" s="71">
        <v>170833.33</v>
      </c>
      <c r="U1179" s="71">
        <v>0</v>
      </c>
      <c r="W1179" s="55" t="s">
        <v>1491</v>
      </c>
    </row>
    <row r="1180" spans="2:23" ht="11.45" customHeight="1">
      <c r="C1180" s="61">
        <v>44773</v>
      </c>
      <c r="E1180" s="62" t="s">
        <v>173</v>
      </c>
      <c r="F1180" s="62"/>
      <c r="H1180" s="62" t="s">
        <v>975</v>
      </c>
      <c r="I1180" s="62"/>
      <c r="J1180" s="62"/>
      <c r="L1180" s="62" t="s">
        <v>189</v>
      </c>
      <c r="M1180" s="62"/>
      <c r="N1180" s="71"/>
      <c r="O1180" s="62"/>
      <c r="P1180" s="62"/>
      <c r="Q1180" s="62"/>
      <c r="S1180" s="71">
        <v>171875</v>
      </c>
      <c r="U1180" s="71">
        <v>0</v>
      </c>
      <c r="W1180" s="55" t="s">
        <v>1492</v>
      </c>
    </row>
    <row r="1181" spans="2:23" ht="11.45" customHeight="1">
      <c r="C1181" s="61">
        <v>44773</v>
      </c>
      <c r="E1181" s="62" t="s">
        <v>173</v>
      </c>
      <c r="F1181" s="62"/>
      <c r="H1181" s="62" t="s">
        <v>975</v>
      </c>
      <c r="I1181" s="62"/>
      <c r="J1181" s="62"/>
      <c r="L1181" s="62" t="s">
        <v>1011</v>
      </c>
      <c r="M1181" s="62"/>
      <c r="N1181" s="71"/>
      <c r="O1181" s="62"/>
      <c r="P1181" s="62"/>
      <c r="Q1181" s="62"/>
      <c r="S1181" s="71">
        <v>174166.67</v>
      </c>
      <c r="U1181" s="71">
        <v>0</v>
      </c>
      <c r="W1181" s="55" t="s">
        <v>1493</v>
      </c>
    </row>
    <row r="1182" spans="2:23" ht="11.45" customHeight="1">
      <c r="C1182" s="61">
        <v>44773</v>
      </c>
      <c r="E1182" s="62" t="s">
        <v>173</v>
      </c>
      <c r="F1182" s="62"/>
      <c r="H1182" s="62" t="s">
        <v>975</v>
      </c>
      <c r="I1182" s="62"/>
      <c r="J1182" s="62"/>
      <c r="L1182" s="62" t="s">
        <v>998</v>
      </c>
      <c r="M1182" s="62"/>
      <c r="N1182" s="71"/>
      <c r="O1182" s="62"/>
      <c r="P1182" s="62"/>
      <c r="Q1182" s="62"/>
      <c r="S1182" s="71">
        <v>176041.67</v>
      </c>
      <c r="U1182" s="71">
        <v>0</v>
      </c>
      <c r="W1182" s="55" t="s">
        <v>1494</v>
      </c>
    </row>
    <row r="1183" spans="2:23" ht="11.45" customHeight="1">
      <c r="C1183" s="61">
        <v>44773</v>
      </c>
      <c r="E1183" s="62" t="s">
        <v>173</v>
      </c>
      <c r="F1183" s="62"/>
      <c r="H1183" s="62" t="s">
        <v>975</v>
      </c>
      <c r="I1183" s="62"/>
      <c r="J1183" s="62"/>
      <c r="L1183" s="62" t="s">
        <v>1000</v>
      </c>
      <c r="M1183" s="62"/>
      <c r="N1183" s="71"/>
      <c r="O1183" s="62"/>
      <c r="P1183" s="62"/>
      <c r="Q1183" s="62"/>
      <c r="S1183" s="71">
        <v>176041.67</v>
      </c>
      <c r="U1183" s="71">
        <v>0</v>
      </c>
      <c r="W1183" s="55" t="s">
        <v>1495</v>
      </c>
    </row>
    <row r="1184" spans="2:23" ht="11.45" customHeight="1">
      <c r="C1184" s="61">
        <v>44773</v>
      </c>
      <c r="E1184" s="62" t="s">
        <v>173</v>
      </c>
      <c r="F1184" s="62"/>
      <c r="H1184" s="62" t="s">
        <v>975</v>
      </c>
      <c r="I1184" s="62"/>
      <c r="J1184" s="62"/>
      <c r="L1184" s="62" t="s">
        <v>1002</v>
      </c>
      <c r="M1184" s="62"/>
      <c r="N1184" s="71"/>
      <c r="O1184" s="62"/>
      <c r="P1184" s="62"/>
      <c r="Q1184" s="62"/>
      <c r="S1184" s="71">
        <v>179550</v>
      </c>
      <c r="U1184" s="71">
        <v>0</v>
      </c>
      <c r="W1184" s="55" t="s">
        <v>1496</v>
      </c>
    </row>
    <row r="1185" spans="2:23" ht="11.45" customHeight="1">
      <c r="C1185" s="61">
        <v>44773</v>
      </c>
      <c r="E1185" s="62" t="s">
        <v>173</v>
      </c>
      <c r="F1185" s="62"/>
      <c r="H1185" s="62" t="s">
        <v>975</v>
      </c>
      <c r="I1185" s="62"/>
      <c r="J1185" s="62"/>
      <c r="L1185" s="62" t="s">
        <v>1004</v>
      </c>
      <c r="M1185" s="62"/>
      <c r="N1185" s="71"/>
      <c r="O1185" s="62"/>
      <c r="P1185" s="62"/>
      <c r="Q1185" s="62"/>
      <c r="S1185" s="71">
        <v>191187.5</v>
      </c>
      <c r="U1185" s="71">
        <v>0</v>
      </c>
      <c r="W1185" s="55" t="s">
        <v>1497</v>
      </c>
    </row>
    <row r="1186" spans="2:23" ht="11.45" customHeight="1">
      <c r="C1186" s="61">
        <v>44773</v>
      </c>
      <c r="E1186" s="62" t="s">
        <v>173</v>
      </c>
      <c r="F1186" s="62"/>
      <c r="H1186" s="62" t="s">
        <v>975</v>
      </c>
      <c r="I1186" s="62"/>
      <c r="J1186" s="62"/>
      <c r="L1186" s="62" t="s">
        <v>1006</v>
      </c>
      <c r="M1186" s="62"/>
      <c r="N1186" s="71"/>
      <c r="O1186" s="62"/>
      <c r="P1186" s="62"/>
      <c r="Q1186" s="62"/>
      <c r="S1186" s="71">
        <v>1604166.67</v>
      </c>
      <c r="U1186" s="71">
        <v>0</v>
      </c>
      <c r="W1186" s="55" t="s">
        <v>1498</v>
      </c>
    </row>
    <row r="1187" spans="2:23" ht="11.45" customHeight="1">
      <c r="S1187" s="77">
        <v>3357782.96</v>
      </c>
      <c r="U1187" s="77">
        <v>0</v>
      </c>
    </row>
    <row r="1188" spans="2:23" ht="11.45" customHeight="1">
      <c r="B1188" s="59" t="s">
        <v>1499</v>
      </c>
      <c r="C1188" s="60"/>
      <c r="D1188" s="59"/>
      <c r="F1188" s="59" t="s">
        <v>225</v>
      </c>
      <c r="G1188" s="59"/>
      <c r="H1188" s="59"/>
      <c r="J1188" s="59" t="s">
        <v>195</v>
      </c>
      <c r="K1188" s="59"/>
      <c r="L1188" s="59"/>
      <c r="N1188" s="73">
        <v>280699677</v>
      </c>
      <c r="P1188" s="59" t="s">
        <v>171</v>
      </c>
    </row>
    <row r="1189" spans="2:23" ht="11.45" customHeight="1">
      <c r="C1189" s="61">
        <v>44755</v>
      </c>
      <c r="E1189" s="62" t="s">
        <v>179</v>
      </c>
      <c r="F1189" s="62"/>
      <c r="H1189" s="62" t="s">
        <v>860</v>
      </c>
      <c r="I1189" s="62"/>
      <c r="J1189" s="62"/>
      <c r="L1189" s="62" t="s">
        <v>861</v>
      </c>
      <c r="M1189" s="62"/>
      <c r="N1189" s="71"/>
      <c r="O1189" s="62"/>
      <c r="P1189" s="62"/>
      <c r="Q1189" s="62"/>
      <c r="S1189" s="71">
        <v>5900000</v>
      </c>
      <c r="U1189" s="71">
        <v>0</v>
      </c>
      <c r="W1189" s="55" t="s">
        <v>1500</v>
      </c>
    </row>
    <row r="1190" spans="2:23" ht="11.45" customHeight="1">
      <c r="C1190" s="61">
        <v>44755</v>
      </c>
      <c r="E1190" s="62" t="s">
        <v>179</v>
      </c>
      <c r="F1190" s="62"/>
      <c r="H1190" s="62" t="s">
        <v>863</v>
      </c>
      <c r="I1190" s="62"/>
      <c r="J1190" s="62"/>
      <c r="L1190" s="62" t="s">
        <v>864</v>
      </c>
      <c r="M1190" s="62"/>
      <c r="N1190" s="71"/>
      <c r="O1190" s="62"/>
      <c r="P1190" s="62"/>
      <c r="Q1190" s="62"/>
      <c r="S1190" s="71">
        <v>4700000</v>
      </c>
      <c r="U1190" s="71">
        <v>0</v>
      </c>
      <c r="W1190" s="55" t="s">
        <v>1501</v>
      </c>
    </row>
    <row r="1191" spans="2:23" ht="11.45" customHeight="1">
      <c r="C1191" s="61">
        <v>44755</v>
      </c>
      <c r="E1191" s="62" t="s">
        <v>179</v>
      </c>
      <c r="F1191" s="62"/>
      <c r="H1191" s="62" t="s">
        <v>866</v>
      </c>
      <c r="I1191" s="62"/>
      <c r="J1191" s="62"/>
      <c r="L1191" s="62" t="s">
        <v>867</v>
      </c>
      <c r="M1191" s="62"/>
      <c r="N1191" s="71"/>
      <c r="O1191" s="62"/>
      <c r="P1191" s="62"/>
      <c r="Q1191" s="62"/>
      <c r="S1191" s="71">
        <v>4790000</v>
      </c>
      <c r="U1191" s="71">
        <v>0</v>
      </c>
      <c r="W1191" s="55" t="s">
        <v>1502</v>
      </c>
    </row>
    <row r="1192" spans="2:23" ht="11.45" customHeight="1">
      <c r="C1192" s="61">
        <v>44755</v>
      </c>
      <c r="E1192" s="62" t="s">
        <v>173</v>
      </c>
      <c r="F1192" s="62"/>
      <c r="H1192" s="62" t="s">
        <v>391</v>
      </c>
      <c r="I1192" s="62"/>
      <c r="J1192" s="62"/>
      <c r="L1192" s="62" t="s">
        <v>392</v>
      </c>
      <c r="M1192" s="62"/>
      <c r="N1192" s="71"/>
      <c r="O1192" s="62"/>
      <c r="P1192" s="62"/>
      <c r="Q1192" s="62"/>
      <c r="S1192" s="71">
        <v>4600000</v>
      </c>
      <c r="U1192" s="71">
        <v>0</v>
      </c>
      <c r="W1192" s="55" t="s">
        <v>1503</v>
      </c>
    </row>
    <row r="1193" spans="2:23" ht="11.45" customHeight="1">
      <c r="C1193" s="61">
        <v>44773</v>
      </c>
      <c r="E1193" s="62" t="s">
        <v>179</v>
      </c>
      <c r="F1193" s="62"/>
      <c r="H1193" s="62" t="s">
        <v>929</v>
      </c>
      <c r="I1193" s="62"/>
      <c r="J1193" s="62"/>
      <c r="L1193" s="62" t="s">
        <v>930</v>
      </c>
      <c r="M1193" s="62"/>
      <c r="N1193" s="71"/>
      <c r="O1193" s="62"/>
      <c r="P1193" s="62"/>
      <c r="Q1193" s="62"/>
      <c r="S1193" s="71">
        <v>26460000</v>
      </c>
      <c r="U1193" s="71">
        <v>0</v>
      </c>
      <c r="W1193" s="55" t="s">
        <v>1504</v>
      </c>
    </row>
    <row r="1194" spans="2:23" ht="11.45" customHeight="1">
      <c r="S1194" s="77">
        <v>46450000</v>
      </c>
      <c r="U1194" s="77">
        <v>0</v>
      </c>
    </row>
    <row r="1195" spans="2:23" ht="11.45" customHeight="1">
      <c r="B1195" s="59" t="s">
        <v>1505</v>
      </c>
      <c r="C1195" s="60"/>
      <c r="D1195" s="59"/>
      <c r="F1195" s="59" t="s">
        <v>226</v>
      </c>
      <c r="G1195" s="59"/>
      <c r="H1195" s="59"/>
      <c r="J1195" s="59" t="s">
        <v>195</v>
      </c>
      <c r="K1195" s="59"/>
      <c r="L1195" s="59"/>
      <c r="N1195" s="73">
        <v>20550000</v>
      </c>
      <c r="P1195" s="59" t="s">
        <v>171</v>
      </c>
    </row>
    <row r="1196" spans="2:23" ht="11.45" customHeight="1">
      <c r="C1196" s="61">
        <v>44773</v>
      </c>
      <c r="E1196" s="62" t="s">
        <v>173</v>
      </c>
      <c r="F1196" s="62"/>
      <c r="H1196" s="62" t="s">
        <v>1174</v>
      </c>
      <c r="I1196" s="62"/>
      <c r="J1196" s="62"/>
      <c r="L1196" s="62" t="s">
        <v>1175</v>
      </c>
      <c r="M1196" s="62"/>
      <c r="N1196" s="71"/>
      <c r="O1196" s="62"/>
      <c r="P1196" s="62"/>
      <c r="Q1196" s="62"/>
      <c r="S1196" s="71">
        <v>500000</v>
      </c>
      <c r="U1196" s="71">
        <v>0</v>
      </c>
      <c r="W1196" s="55" t="s">
        <v>1506</v>
      </c>
    </row>
    <row r="1197" spans="2:23" ht="11.45" customHeight="1">
      <c r="C1197" s="61">
        <v>44773</v>
      </c>
      <c r="E1197" s="62" t="s">
        <v>173</v>
      </c>
      <c r="F1197" s="62"/>
      <c r="H1197" s="62" t="s">
        <v>1177</v>
      </c>
      <c r="I1197" s="62"/>
      <c r="J1197" s="62"/>
      <c r="L1197" s="62" t="s">
        <v>1178</v>
      </c>
      <c r="M1197" s="62"/>
      <c r="N1197" s="71"/>
      <c r="O1197" s="62"/>
      <c r="P1197" s="62"/>
      <c r="Q1197" s="62"/>
      <c r="S1197" s="71">
        <v>525000</v>
      </c>
      <c r="U1197" s="71">
        <v>0</v>
      </c>
      <c r="W1197" s="55" t="s">
        <v>1507</v>
      </c>
    </row>
    <row r="1198" spans="2:23" ht="11.45" customHeight="1">
      <c r="C1198" s="61">
        <v>44773</v>
      </c>
      <c r="E1198" s="62" t="s">
        <v>173</v>
      </c>
      <c r="F1198" s="62"/>
      <c r="H1198" s="62" t="s">
        <v>1180</v>
      </c>
      <c r="I1198" s="62"/>
      <c r="J1198" s="62"/>
      <c r="L1198" s="62" t="s">
        <v>1181</v>
      </c>
      <c r="M1198" s="62"/>
      <c r="N1198" s="71"/>
      <c r="O1198" s="62"/>
      <c r="P1198" s="62"/>
      <c r="Q1198" s="62"/>
      <c r="S1198" s="71">
        <v>625000</v>
      </c>
      <c r="U1198" s="71">
        <v>0</v>
      </c>
      <c r="W1198" s="55" t="s">
        <v>1508</v>
      </c>
    </row>
    <row r="1199" spans="2:23" ht="11.45" customHeight="1">
      <c r="C1199" s="61">
        <v>44773</v>
      </c>
      <c r="E1199" s="62" t="s">
        <v>173</v>
      </c>
      <c r="F1199" s="62"/>
      <c r="H1199" s="62" t="s">
        <v>1183</v>
      </c>
      <c r="I1199" s="62"/>
      <c r="J1199" s="62"/>
      <c r="L1199" s="62" t="s">
        <v>1184</v>
      </c>
      <c r="M1199" s="62"/>
      <c r="N1199" s="71"/>
      <c r="O1199" s="62"/>
      <c r="P1199" s="62"/>
      <c r="Q1199" s="62"/>
      <c r="S1199" s="71">
        <v>600000</v>
      </c>
      <c r="U1199" s="71">
        <v>0</v>
      </c>
      <c r="W1199" s="55" t="s">
        <v>1509</v>
      </c>
    </row>
    <row r="1200" spans="2:23" ht="15.95" customHeight="1">
      <c r="C1200" s="61">
        <v>44773</v>
      </c>
      <c r="E1200" s="62" t="s">
        <v>173</v>
      </c>
      <c r="F1200" s="62"/>
      <c r="H1200" s="62" t="s">
        <v>1186</v>
      </c>
      <c r="I1200" s="62"/>
      <c r="J1200" s="62"/>
      <c r="L1200" s="62" t="s">
        <v>1187</v>
      </c>
      <c r="M1200" s="62"/>
      <c r="N1200" s="71"/>
      <c r="O1200" s="62"/>
      <c r="P1200" s="62"/>
      <c r="Q1200" s="62"/>
      <c r="S1200" s="71">
        <v>475000</v>
      </c>
      <c r="U1200" s="71">
        <v>0</v>
      </c>
      <c r="W1200" s="55" t="s">
        <v>1510</v>
      </c>
    </row>
    <row r="1201" spans="1:24" ht="11.45" customHeight="1">
      <c r="A1201" s="78" t="s">
        <v>200</v>
      </c>
      <c r="B1201" s="78"/>
      <c r="C1201" s="79"/>
      <c r="D1201" s="78"/>
      <c r="E1201" s="78"/>
      <c r="F1201" s="78"/>
      <c r="G1201" s="78"/>
      <c r="H1201" s="78"/>
      <c r="I1201" s="78"/>
      <c r="J1201" s="78"/>
      <c r="K1201" s="78"/>
      <c r="L1201" s="78"/>
      <c r="M1201" s="78"/>
      <c r="N1201" s="74"/>
      <c r="O1201" s="78"/>
      <c r="P1201" s="78"/>
      <c r="Q1201" s="78"/>
      <c r="R1201" s="78"/>
      <c r="S1201" s="74"/>
      <c r="T1201" s="78"/>
      <c r="U1201" s="74"/>
      <c r="V1201" s="78"/>
      <c r="W1201" s="78"/>
      <c r="X1201" s="78"/>
    </row>
    <row r="1202" spans="1:24" ht="11.45" customHeight="1">
      <c r="A1202" s="80" t="s">
        <v>237</v>
      </c>
      <c r="B1202" s="80"/>
      <c r="C1202" s="81"/>
      <c r="D1202" s="80"/>
      <c r="E1202" s="80"/>
      <c r="F1202" s="80"/>
      <c r="G1202" s="80"/>
      <c r="H1202" s="80"/>
      <c r="I1202" s="80"/>
      <c r="J1202" s="80"/>
      <c r="K1202" s="80"/>
      <c r="L1202" s="80"/>
      <c r="M1202" s="80"/>
      <c r="N1202" s="74"/>
      <c r="O1202" s="80"/>
      <c r="P1202" s="80"/>
      <c r="Q1202" s="80"/>
      <c r="R1202" s="80"/>
      <c r="S1202" s="74"/>
      <c r="T1202" s="80"/>
      <c r="U1202" s="74"/>
      <c r="V1202" s="80"/>
      <c r="W1202" s="80"/>
      <c r="X1202" s="80"/>
    </row>
    <row r="1203" spans="1:24" ht="11.45" customHeight="1">
      <c r="A1203" s="82" t="s">
        <v>1511</v>
      </c>
      <c r="B1203" s="82"/>
      <c r="C1203" s="83"/>
      <c r="D1203" s="82"/>
      <c r="E1203" s="82"/>
      <c r="F1203" s="82"/>
      <c r="G1203" s="82"/>
      <c r="H1203" s="82"/>
      <c r="I1203" s="82"/>
      <c r="J1203" s="82"/>
      <c r="K1203" s="82"/>
      <c r="L1203" s="82"/>
      <c r="M1203" s="82"/>
      <c r="N1203" s="74"/>
      <c r="O1203" s="82"/>
      <c r="P1203" s="82"/>
      <c r="Q1203" s="82"/>
      <c r="R1203" s="82"/>
      <c r="S1203" s="74"/>
      <c r="T1203" s="82"/>
      <c r="U1203" s="74"/>
      <c r="V1203" s="82"/>
      <c r="W1203" s="82"/>
      <c r="X1203" s="82"/>
    </row>
    <row r="1204" spans="1:24" ht="7.7" customHeight="1"/>
    <row r="1205" spans="1:24" ht="14.45" customHeight="1">
      <c r="A1205" s="49" t="s">
        <v>205</v>
      </c>
      <c r="B1205" s="49"/>
      <c r="C1205" s="50"/>
      <c r="D1205" s="49"/>
      <c r="E1205" s="49"/>
      <c r="F1205" s="49"/>
      <c r="G1205" s="49"/>
      <c r="H1205" s="49"/>
      <c r="I1205" s="49"/>
      <c r="J1205" s="49"/>
      <c r="K1205" s="49"/>
      <c r="L1205" s="49"/>
      <c r="M1205" s="49"/>
      <c r="N1205" s="68"/>
      <c r="O1205" s="49"/>
      <c r="P1205" s="49"/>
      <c r="Q1205" s="49"/>
      <c r="R1205" s="49"/>
      <c r="S1205" s="68"/>
      <c r="T1205" s="49"/>
      <c r="U1205" s="68"/>
      <c r="V1205" s="49"/>
      <c r="W1205" s="49"/>
      <c r="X1205" s="49"/>
    </row>
    <row r="1206" spans="1:24" ht="22.7" customHeight="1">
      <c r="A1206" s="51" t="s">
        <v>162</v>
      </c>
      <c r="B1206" s="51"/>
      <c r="C1206" s="52"/>
      <c r="D1206" s="51"/>
      <c r="E1206" s="51"/>
      <c r="F1206" s="51"/>
      <c r="G1206" s="51"/>
      <c r="H1206" s="51"/>
      <c r="I1206" s="51"/>
      <c r="J1206" s="51"/>
      <c r="K1206" s="51"/>
      <c r="L1206" s="51"/>
      <c r="M1206" s="51"/>
      <c r="N1206" s="69"/>
      <c r="O1206" s="51"/>
      <c r="P1206" s="51"/>
      <c r="Q1206" s="51"/>
      <c r="R1206" s="51"/>
      <c r="S1206" s="69"/>
      <c r="T1206" s="51"/>
      <c r="U1206" s="69"/>
      <c r="V1206" s="51"/>
      <c r="W1206" s="51"/>
      <c r="X1206" s="51"/>
    </row>
    <row r="1207" spans="1:24" ht="13.7" customHeight="1">
      <c r="A1207" s="53" t="s">
        <v>264</v>
      </c>
      <c r="B1207" s="53"/>
      <c r="C1207" s="54"/>
      <c r="D1207" s="53"/>
      <c r="E1207" s="53"/>
      <c r="F1207" s="53"/>
      <c r="G1207" s="53"/>
      <c r="H1207" s="53"/>
      <c r="I1207" s="53"/>
      <c r="J1207" s="53"/>
      <c r="K1207" s="53"/>
      <c r="L1207" s="53"/>
      <c r="M1207" s="53"/>
      <c r="N1207" s="70"/>
      <c r="O1207" s="53"/>
      <c r="P1207" s="53"/>
      <c r="Q1207" s="53"/>
      <c r="R1207" s="53"/>
      <c r="S1207" s="70"/>
      <c r="T1207" s="53"/>
      <c r="U1207" s="70"/>
      <c r="V1207" s="53"/>
      <c r="W1207" s="53"/>
      <c r="X1207" s="53"/>
    </row>
    <row r="1208" spans="1:24" ht="11.45" customHeight="1">
      <c r="A1208" s="55"/>
      <c r="B1208" s="55"/>
      <c r="C1208" s="56"/>
      <c r="D1208" s="55"/>
      <c r="E1208" s="55"/>
      <c r="F1208" s="55"/>
      <c r="G1208" s="55"/>
      <c r="H1208" s="55"/>
      <c r="I1208" s="55"/>
      <c r="J1208" s="55"/>
      <c r="K1208" s="55"/>
      <c r="L1208" s="55"/>
      <c r="M1208" s="55"/>
      <c r="N1208" s="71"/>
      <c r="O1208" s="55"/>
      <c r="P1208" s="55"/>
      <c r="Q1208" s="55"/>
      <c r="R1208" s="55"/>
      <c r="S1208" s="71"/>
      <c r="T1208" s="55"/>
      <c r="U1208" s="71"/>
      <c r="V1208" s="55"/>
      <c r="W1208" s="55"/>
      <c r="X1208" s="55"/>
    </row>
    <row r="1209" spans="1:24" ht="11.45" customHeight="1">
      <c r="C1209" s="57" t="s">
        <v>163</v>
      </c>
      <c r="E1209" s="58" t="s">
        <v>164</v>
      </c>
      <c r="F1209" s="58"/>
      <c r="H1209" s="58" t="s">
        <v>165</v>
      </c>
      <c r="I1209" s="58"/>
      <c r="J1209" s="58"/>
      <c r="L1209" s="58" t="s">
        <v>166</v>
      </c>
      <c r="M1209" s="58"/>
      <c r="N1209" s="75"/>
      <c r="O1209" s="58"/>
      <c r="P1209" s="58"/>
      <c r="Q1209" s="58"/>
      <c r="S1209" s="75" t="s">
        <v>167</v>
      </c>
      <c r="U1209" s="75" t="s">
        <v>168</v>
      </c>
      <c r="W1209" s="58" t="s">
        <v>169</v>
      </c>
    </row>
    <row r="1210" spans="1:24" ht="11.45" customHeight="1">
      <c r="C1210" s="61">
        <v>44773</v>
      </c>
      <c r="E1210" s="62" t="s">
        <v>173</v>
      </c>
      <c r="F1210" s="62"/>
      <c r="H1210" s="62" t="s">
        <v>1189</v>
      </c>
      <c r="I1210" s="62"/>
      <c r="J1210" s="62"/>
      <c r="L1210" s="62" t="s">
        <v>1190</v>
      </c>
      <c r="M1210" s="62"/>
      <c r="N1210" s="71"/>
      <c r="O1210" s="62"/>
      <c r="P1210" s="62"/>
      <c r="Q1210" s="62"/>
      <c r="S1210" s="71">
        <v>475000</v>
      </c>
      <c r="U1210" s="71">
        <v>0</v>
      </c>
      <c r="W1210" s="55" t="s">
        <v>1391</v>
      </c>
    </row>
    <row r="1211" spans="1:24" ht="11.45" customHeight="1">
      <c r="C1211" s="61">
        <v>44773</v>
      </c>
      <c r="E1211" s="62" t="s">
        <v>173</v>
      </c>
      <c r="F1211" s="62"/>
      <c r="H1211" s="62" t="s">
        <v>1192</v>
      </c>
      <c r="I1211" s="62"/>
      <c r="J1211" s="62"/>
      <c r="L1211" s="62" t="s">
        <v>1193</v>
      </c>
      <c r="M1211" s="62"/>
      <c r="N1211" s="71"/>
      <c r="O1211" s="62"/>
      <c r="P1211" s="62"/>
      <c r="Q1211" s="62"/>
      <c r="S1211" s="71">
        <v>600000</v>
      </c>
      <c r="U1211" s="71">
        <v>0</v>
      </c>
      <c r="W1211" s="55" t="s">
        <v>1512</v>
      </c>
    </row>
    <row r="1212" spans="1:24" ht="11.45" customHeight="1">
      <c r="S1212" s="77">
        <v>3800000</v>
      </c>
      <c r="U1212" s="77">
        <v>0</v>
      </c>
    </row>
    <row r="1213" spans="1:24" ht="11.45" customHeight="1">
      <c r="B1213" s="59" t="s">
        <v>1513</v>
      </c>
      <c r="C1213" s="60"/>
      <c r="D1213" s="59"/>
      <c r="F1213" s="59" t="s">
        <v>227</v>
      </c>
      <c r="G1213" s="59"/>
      <c r="H1213" s="59"/>
      <c r="J1213" s="59" t="s">
        <v>195</v>
      </c>
      <c r="K1213" s="59"/>
      <c r="L1213" s="59"/>
      <c r="N1213" s="73">
        <v>156602265</v>
      </c>
      <c r="P1213" s="59" t="s">
        <v>171</v>
      </c>
    </row>
    <row r="1214" spans="1:24" ht="11.45" customHeight="1">
      <c r="C1214" s="61">
        <v>44773</v>
      </c>
      <c r="E1214" s="62" t="s">
        <v>173</v>
      </c>
      <c r="F1214" s="62"/>
      <c r="H1214" s="62" t="s">
        <v>830</v>
      </c>
      <c r="I1214" s="62"/>
      <c r="J1214" s="62"/>
      <c r="L1214" s="62" t="s">
        <v>831</v>
      </c>
      <c r="M1214" s="62"/>
      <c r="N1214" s="71"/>
      <c r="O1214" s="62"/>
      <c r="P1214" s="62"/>
      <c r="Q1214" s="62"/>
      <c r="S1214" s="71">
        <v>25867800</v>
      </c>
      <c r="U1214" s="71">
        <v>0</v>
      </c>
      <c r="W1214" s="55" t="s">
        <v>1514</v>
      </c>
    </row>
    <row r="1215" spans="1:24" ht="11.45" customHeight="1">
      <c r="S1215" s="77">
        <v>25867800</v>
      </c>
      <c r="U1215" s="77">
        <v>0</v>
      </c>
    </row>
    <row r="1216" spans="1:24" ht="11.45" customHeight="1">
      <c r="B1216" s="59" t="s">
        <v>1515</v>
      </c>
      <c r="C1216" s="60"/>
      <c r="D1216" s="59"/>
      <c r="F1216" s="59" t="s">
        <v>228</v>
      </c>
      <c r="G1216" s="59"/>
      <c r="H1216" s="59"/>
      <c r="J1216" s="59" t="s">
        <v>195</v>
      </c>
      <c r="K1216" s="59"/>
      <c r="L1216" s="59"/>
      <c r="N1216" s="73">
        <v>29374686.489999998</v>
      </c>
      <c r="P1216" s="59" t="s">
        <v>171</v>
      </c>
    </row>
    <row r="1217" spans="2:23" ht="11.45" customHeight="1">
      <c r="C1217" s="61">
        <v>44755</v>
      </c>
      <c r="E1217" s="62" t="s">
        <v>173</v>
      </c>
      <c r="F1217" s="62"/>
      <c r="H1217" s="62" t="s">
        <v>349</v>
      </c>
      <c r="I1217" s="62"/>
      <c r="J1217" s="62"/>
      <c r="L1217" s="62" t="s">
        <v>350</v>
      </c>
      <c r="M1217" s="62"/>
      <c r="N1217" s="71"/>
      <c r="O1217" s="62"/>
      <c r="P1217" s="62"/>
      <c r="Q1217" s="62"/>
      <c r="S1217" s="71">
        <v>2500000</v>
      </c>
      <c r="U1217" s="71">
        <v>0</v>
      </c>
      <c r="W1217" s="55" t="s">
        <v>1516</v>
      </c>
    </row>
    <row r="1218" spans="2:23" ht="11.45" customHeight="1">
      <c r="C1218" s="61">
        <v>44762</v>
      </c>
      <c r="E1218" s="62" t="s">
        <v>173</v>
      </c>
      <c r="F1218" s="62"/>
      <c r="H1218" s="62" t="s">
        <v>447</v>
      </c>
      <c r="I1218" s="62"/>
      <c r="J1218" s="62"/>
      <c r="L1218" s="62" t="s">
        <v>448</v>
      </c>
      <c r="M1218" s="62"/>
      <c r="N1218" s="71"/>
      <c r="O1218" s="62"/>
      <c r="P1218" s="62"/>
      <c r="Q1218" s="62"/>
      <c r="S1218" s="71">
        <v>2031300</v>
      </c>
      <c r="U1218" s="71">
        <v>0</v>
      </c>
      <c r="W1218" s="55" t="s">
        <v>1517</v>
      </c>
    </row>
    <row r="1219" spans="2:23" ht="11.45" customHeight="1">
      <c r="C1219" s="61">
        <v>44773</v>
      </c>
      <c r="E1219" s="62" t="s">
        <v>179</v>
      </c>
      <c r="F1219" s="62"/>
      <c r="H1219" s="62" t="s">
        <v>1133</v>
      </c>
      <c r="I1219" s="62"/>
      <c r="J1219" s="62"/>
      <c r="L1219" s="62" t="s">
        <v>1134</v>
      </c>
      <c r="M1219" s="62"/>
      <c r="N1219" s="71"/>
      <c r="O1219" s="62"/>
      <c r="P1219" s="62"/>
      <c r="Q1219" s="62"/>
      <c r="S1219" s="71">
        <v>407351</v>
      </c>
      <c r="U1219" s="71">
        <v>0</v>
      </c>
      <c r="W1219" s="55" t="s">
        <v>1518</v>
      </c>
    </row>
    <row r="1220" spans="2:23" ht="11.45" customHeight="1">
      <c r="S1220" s="77">
        <v>4938651</v>
      </c>
      <c r="U1220" s="77">
        <v>0</v>
      </c>
    </row>
    <row r="1221" spans="2:23" ht="11.45" customHeight="1">
      <c r="B1221" s="59" t="s">
        <v>1519</v>
      </c>
      <c r="C1221" s="60"/>
      <c r="D1221" s="59"/>
      <c r="F1221" s="59" t="s">
        <v>229</v>
      </c>
      <c r="G1221" s="59"/>
      <c r="H1221" s="59"/>
      <c r="J1221" s="59" t="s">
        <v>195</v>
      </c>
      <c r="K1221" s="59"/>
      <c r="L1221" s="59"/>
      <c r="N1221" s="73">
        <v>74810701</v>
      </c>
      <c r="P1221" s="59" t="s">
        <v>171</v>
      </c>
    </row>
    <row r="1222" spans="2:23" ht="11.45" customHeight="1">
      <c r="C1222" s="61">
        <v>44747</v>
      </c>
      <c r="E1222" s="62" t="s">
        <v>173</v>
      </c>
      <c r="F1222" s="62"/>
      <c r="H1222" s="62" t="s">
        <v>306</v>
      </c>
      <c r="I1222" s="62"/>
      <c r="J1222" s="62"/>
      <c r="L1222" s="62" t="s">
        <v>1520</v>
      </c>
      <c r="M1222" s="62"/>
      <c r="N1222" s="71"/>
      <c r="O1222" s="62"/>
      <c r="P1222" s="62"/>
      <c r="Q1222" s="62"/>
      <c r="S1222" s="71">
        <v>121000</v>
      </c>
      <c r="U1222" s="71">
        <v>0</v>
      </c>
      <c r="W1222" s="55" t="s">
        <v>1521</v>
      </c>
    </row>
    <row r="1223" spans="2:23" ht="11.45" customHeight="1">
      <c r="C1223" s="61">
        <v>44747</v>
      </c>
      <c r="E1223" s="62" t="s">
        <v>173</v>
      </c>
      <c r="F1223" s="62"/>
      <c r="H1223" s="62" t="s">
        <v>306</v>
      </c>
      <c r="I1223" s="62"/>
      <c r="J1223" s="62"/>
      <c r="L1223" s="62" t="s">
        <v>1522</v>
      </c>
      <c r="M1223" s="62"/>
      <c r="N1223" s="71"/>
      <c r="O1223" s="62"/>
      <c r="P1223" s="62"/>
      <c r="Q1223" s="62"/>
      <c r="S1223" s="71">
        <v>150000</v>
      </c>
      <c r="U1223" s="71">
        <v>0</v>
      </c>
      <c r="W1223" s="55" t="s">
        <v>1523</v>
      </c>
    </row>
    <row r="1224" spans="2:23" ht="11.45" customHeight="1">
      <c r="C1224" s="61">
        <v>44747</v>
      </c>
      <c r="E1224" s="62" t="s">
        <v>173</v>
      </c>
      <c r="F1224" s="62"/>
      <c r="H1224" s="62" t="s">
        <v>306</v>
      </c>
      <c r="I1224" s="62"/>
      <c r="J1224" s="62"/>
      <c r="L1224" s="62" t="s">
        <v>1524</v>
      </c>
      <c r="M1224" s="62"/>
      <c r="N1224" s="71"/>
      <c r="O1224" s="62"/>
      <c r="P1224" s="62"/>
      <c r="Q1224" s="62"/>
      <c r="S1224" s="71">
        <v>151500</v>
      </c>
      <c r="U1224" s="71">
        <v>0</v>
      </c>
      <c r="W1224" s="55" t="s">
        <v>1525</v>
      </c>
    </row>
    <row r="1225" spans="2:23" ht="11.45" customHeight="1">
      <c r="C1225" s="61">
        <v>44747</v>
      </c>
      <c r="E1225" s="62" t="s">
        <v>173</v>
      </c>
      <c r="F1225" s="62"/>
      <c r="H1225" s="62" t="s">
        <v>306</v>
      </c>
      <c r="I1225" s="62"/>
      <c r="J1225" s="62"/>
      <c r="L1225" s="62" t="s">
        <v>1526</v>
      </c>
      <c r="M1225" s="62"/>
      <c r="N1225" s="71"/>
      <c r="O1225" s="62"/>
      <c r="P1225" s="62"/>
      <c r="Q1225" s="62"/>
      <c r="S1225" s="71">
        <v>160000</v>
      </c>
      <c r="U1225" s="71">
        <v>0</v>
      </c>
      <c r="W1225" s="55" t="s">
        <v>1527</v>
      </c>
    </row>
    <row r="1226" spans="2:23" ht="11.45" customHeight="1">
      <c r="C1226" s="61">
        <v>44747</v>
      </c>
      <c r="E1226" s="62" t="s">
        <v>173</v>
      </c>
      <c r="F1226" s="62"/>
      <c r="H1226" s="62" t="s">
        <v>306</v>
      </c>
      <c r="I1226" s="62"/>
      <c r="J1226" s="62"/>
      <c r="L1226" s="62" t="s">
        <v>1528</v>
      </c>
      <c r="M1226" s="62"/>
      <c r="N1226" s="71"/>
      <c r="O1226" s="62"/>
      <c r="P1226" s="62"/>
      <c r="Q1226" s="62"/>
      <c r="S1226" s="71">
        <v>310000</v>
      </c>
      <c r="U1226" s="71">
        <v>0</v>
      </c>
      <c r="W1226" s="55" t="s">
        <v>1529</v>
      </c>
    </row>
    <row r="1227" spans="2:23" ht="11.45" customHeight="1">
      <c r="C1227" s="61">
        <v>44747</v>
      </c>
      <c r="E1227" s="62" t="s">
        <v>173</v>
      </c>
      <c r="F1227" s="62"/>
      <c r="H1227" s="62" t="s">
        <v>306</v>
      </c>
      <c r="I1227" s="62"/>
      <c r="J1227" s="62"/>
      <c r="L1227" s="62" t="s">
        <v>1530</v>
      </c>
      <c r="M1227" s="62"/>
      <c r="N1227" s="71"/>
      <c r="O1227" s="62"/>
      <c r="P1227" s="62"/>
      <c r="Q1227" s="62"/>
      <c r="S1227" s="71">
        <v>5000</v>
      </c>
      <c r="U1227" s="71">
        <v>0</v>
      </c>
      <c r="W1227" s="55" t="s">
        <v>1531</v>
      </c>
    </row>
    <row r="1228" spans="2:23" ht="11.45" customHeight="1">
      <c r="C1228" s="61">
        <v>44747</v>
      </c>
      <c r="E1228" s="62" t="s">
        <v>173</v>
      </c>
      <c r="F1228" s="62"/>
      <c r="H1228" s="62" t="s">
        <v>306</v>
      </c>
      <c r="I1228" s="62"/>
      <c r="J1228" s="62"/>
      <c r="L1228" s="62" t="s">
        <v>1532</v>
      </c>
      <c r="M1228" s="62"/>
      <c r="N1228" s="71"/>
      <c r="O1228" s="62"/>
      <c r="P1228" s="62"/>
      <c r="Q1228" s="62"/>
      <c r="S1228" s="71">
        <v>23200</v>
      </c>
      <c r="U1228" s="71">
        <v>0</v>
      </c>
      <c r="W1228" s="55" t="s">
        <v>1533</v>
      </c>
    </row>
    <row r="1229" spans="2:23" ht="11.45" customHeight="1">
      <c r="C1229" s="61">
        <v>44747</v>
      </c>
      <c r="E1229" s="62" t="s">
        <v>173</v>
      </c>
      <c r="F1229" s="62"/>
      <c r="H1229" s="62" t="s">
        <v>306</v>
      </c>
      <c r="I1229" s="62"/>
      <c r="J1229" s="62"/>
      <c r="L1229" s="62" t="s">
        <v>1534</v>
      </c>
      <c r="M1229" s="62"/>
      <c r="N1229" s="71"/>
      <c r="O1229" s="62"/>
      <c r="P1229" s="62"/>
      <c r="Q1229" s="62"/>
      <c r="S1229" s="71">
        <v>60000</v>
      </c>
      <c r="U1229" s="71">
        <v>0</v>
      </c>
      <c r="W1229" s="55" t="s">
        <v>1535</v>
      </c>
    </row>
    <row r="1230" spans="2:23" ht="11.45" customHeight="1">
      <c r="C1230" s="61">
        <v>44747</v>
      </c>
      <c r="E1230" s="62" t="s">
        <v>173</v>
      </c>
      <c r="F1230" s="62"/>
      <c r="H1230" s="62" t="s">
        <v>306</v>
      </c>
      <c r="I1230" s="62"/>
      <c r="J1230" s="62"/>
      <c r="L1230" s="62" t="s">
        <v>1536</v>
      </c>
      <c r="M1230" s="62"/>
      <c r="N1230" s="71"/>
      <c r="O1230" s="62"/>
      <c r="P1230" s="62"/>
      <c r="Q1230" s="62"/>
      <c r="S1230" s="71">
        <v>63000</v>
      </c>
      <c r="U1230" s="71">
        <v>0</v>
      </c>
      <c r="W1230" s="55" t="s">
        <v>1537</v>
      </c>
    </row>
    <row r="1231" spans="2:23" ht="11.45" customHeight="1">
      <c r="C1231" s="61">
        <v>44747</v>
      </c>
      <c r="E1231" s="62" t="s">
        <v>173</v>
      </c>
      <c r="F1231" s="62"/>
      <c r="H1231" s="62" t="s">
        <v>306</v>
      </c>
      <c r="I1231" s="62"/>
      <c r="J1231" s="62"/>
      <c r="L1231" s="62" t="s">
        <v>1538</v>
      </c>
      <c r="M1231" s="62"/>
      <c r="N1231" s="71"/>
      <c r="O1231" s="62"/>
      <c r="P1231" s="62"/>
      <c r="Q1231" s="62"/>
      <c r="S1231" s="71">
        <v>65000</v>
      </c>
      <c r="U1231" s="71">
        <v>0</v>
      </c>
      <c r="W1231" s="55" t="s">
        <v>1539</v>
      </c>
    </row>
    <row r="1232" spans="2:23" ht="11.45" customHeight="1">
      <c r="C1232" s="61">
        <v>44747</v>
      </c>
      <c r="E1232" s="62" t="s">
        <v>173</v>
      </c>
      <c r="F1232" s="62"/>
      <c r="H1232" s="62" t="s">
        <v>306</v>
      </c>
      <c r="I1232" s="62"/>
      <c r="J1232" s="62"/>
      <c r="L1232" s="62" t="s">
        <v>1540</v>
      </c>
      <c r="M1232" s="62"/>
      <c r="N1232" s="71"/>
      <c r="O1232" s="62"/>
      <c r="P1232" s="62"/>
      <c r="Q1232" s="62"/>
      <c r="S1232" s="71">
        <v>500000</v>
      </c>
      <c r="U1232" s="71">
        <v>0</v>
      </c>
      <c r="W1232" s="55" t="s">
        <v>1541</v>
      </c>
    </row>
    <row r="1233" spans="1:24" ht="11.45" customHeight="1">
      <c r="C1233" s="61">
        <v>44747</v>
      </c>
      <c r="E1233" s="62" t="s">
        <v>173</v>
      </c>
      <c r="F1233" s="62"/>
      <c r="H1233" s="62" t="s">
        <v>306</v>
      </c>
      <c r="I1233" s="62"/>
      <c r="J1233" s="62"/>
      <c r="L1233" s="62" t="s">
        <v>1542</v>
      </c>
      <c r="M1233" s="62"/>
      <c r="N1233" s="71"/>
      <c r="O1233" s="62"/>
      <c r="P1233" s="62"/>
      <c r="Q1233" s="62"/>
      <c r="S1233" s="71">
        <v>98000</v>
      </c>
      <c r="U1233" s="71">
        <v>0</v>
      </c>
      <c r="W1233" s="55" t="s">
        <v>1543</v>
      </c>
    </row>
    <row r="1234" spans="1:24" ht="11.45" customHeight="1">
      <c r="C1234" s="61">
        <v>44747</v>
      </c>
      <c r="E1234" s="62" t="s">
        <v>173</v>
      </c>
      <c r="F1234" s="62"/>
      <c r="H1234" s="62" t="s">
        <v>306</v>
      </c>
      <c r="I1234" s="62"/>
      <c r="J1234" s="62"/>
      <c r="L1234" s="62" t="s">
        <v>1544</v>
      </c>
      <c r="M1234" s="62"/>
      <c r="N1234" s="71"/>
      <c r="O1234" s="62"/>
      <c r="P1234" s="62"/>
      <c r="Q1234" s="62"/>
      <c r="S1234" s="71">
        <v>300000</v>
      </c>
      <c r="U1234" s="71">
        <v>0</v>
      </c>
      <c r="W1234" s="55" t="s">
        <v>1545</v>
      </c>
    </row>
    <row r="1235" spans="1:24" ht="11.45" customHeight="1">
      <c r="C1235" s="61">
        <v>44755</v>
      </c>
      <c r="E1235" s="62" t="s">
        <v>173</v>
      </c>
      <c r="F1235" s="62"/>
      <c r="H1235" s="62" t="s">
        <v>357</v>
      </c>
      <c r="I1235" s="62"/>
      <c r="J1235" s="62"/>
      <c r="L1235" s="62" t="s">
        <v>358</v>
      </c>
      <c r="M1235" s="62"/>
      <c r="N1235" s="71"/>
      <c r="O1235" s="62"/>
      <c r="P1235" s="62"/>
      <c r="Q1235" s="62"/>
      <c r="S1235" s="71">
        <v>1547200</v>
      </c>
      <c r="U1235" s="71">
        <v>0</v>
      </c>
      <c r="W1235" s="55" t="s">
        <v>1546</v>
      </c>
    </row>
    <row r="1236" spans="1:24" ht="11.45" customHeight="1">
      <c r="C1236" s="61">
        <v>44755</v>
      </c>
      <c r="E1236" s="62" t="s">
        <v>173</v>
      </c>
      <c r="F1236" s="62"/>
      <c r="H1236" s="62" t="s">
        <v>365</v>
      </c>
      <c r="I1236" s="62"/>
      <c r="J1236" s="62"/>
      <c r="L1236" s="62" t="s">
        <v>366</v>
      </c>
      <c r="M1236" s="62"/>
      <c r="N1236" s="71"/>
      <c r="O1236" s="62"/>
      <c r="P1236" s="62"/>
      <c r="Q1236" s="62"/>
      <c r="S1236" s="71">
        <v>13320278</v>
      </c>
      <c r="U1236" s="71">
        <v>0</v>
      </c>
      <c r="W1236" s="55" t="s">
        <v>1547</v>
      </c>
    </row>
    <row r="1237" spans="1:24" ht="11.45" customHeight="1">
      <c r="C1237" s="61">
        <v>44755</v>
      </c>
      <c r="E1237" s="62" t="s">
        <v>173</v>
      </c>
      <c r="F1237" s="62"/>
      <c r="H1237" s="62" t="s">
        <v>369</v>
      </c>
      <c r="I1237" s="62"/>
      <c r="J1237" s="62"/>
      <c r="L1237" s="62" t="s">
        <v>370</v>
      </c>
      <c r="M1237" s="62"/>
      <c r="N1237" s="71"/>
      <c r="O1237" s="62"/>
      <c r="P1237" s="62"/>
      <c r="Q1237" s="62"/>
      <c r="S1237" s="71">
        <v>3600000</v>
      </c>
      <c r="U1237" s="71">
        <v>0</v>
      </c>
      <c r="W1237" s="55" t="s">
        <v>1548</v>
      </c>
    </row>
    <row r="1238" spans="1:24" ht="11.45" customHeight="1">
      <c r="C1238" s="61">
        <v>44762</v>
      </c>
      <c r="E1238" s="62" t="s">
        <v>173</v>
      </c>
      <c r="F1238" s="62"/>
      <c r="H1238" s="62" t="s">
        <v>463</v>
      </c>
      <c r="I1238" s="62"/>
      <c r="J1238" s="62"/>
      <c r="L1238" s="62" t="s">
        <v>1549</v>
      </c>
      <c r="M1238" s="62"/>
      <c r="N1238" s="71"/>
      <c r="O1238" s="62"/>
      <c r="P1238" s="62"/>
      <c r="Q1238" s="62"/>
      <c r="S1238" s="71">
        <v>16000</v>
      </c>
      <c r="U1238" s="71">
        <v>0</v>
      </c>
      <c r="W1238" s="55" t="s">
        <v>1550</v>
      </c>
    </row>
    <row r="1239" spans="1:24" ht="11.45" customHeight="1">
      <c r="C1239" s="61">
        <v>44762</v>
      </c>
      <c r="E1239" s="62" t="s">
        <v>173</v>
      </c>
      <c r="F1239" s="62"/>
      <c r="H1239" s="62" t="s">
        <v>463</v>
      </c>
      <c r="I1239" s="62"/>
      <c r="J1239" s="62"/>
      <c r="L1239" s="62" t="s">
        <v>1551</v>
      </c>
      <c r="M1239" s="62"/>
      <c r="N1239" s="71"/>
      <c r="O1239" s="62"/>
      <c r="P1239" s="62"/>
      <c r="Q1239" s="62"/>
      <c r="S1239" s="71">
        <v>36500</v>
      </c>
      <c r="U1239" s="71">
        <v>0</v>
      </c>
      <c r="W1239" s="55" t="s">
        <v>1552</v>
      </c>
    </row>
    <row r="1240" spans="1:24" ht="11.45" customHeight="1">
      <c r="C1240" s="61">
        <v>44762</v>
      </c>
      <c r="E1240" s="62" t="s">
        <v>173</v>
      </c>
      <c r="F1240" s="62"/>
      <c r="H1240" s="62" t="s">
        <v>463</v>
      </c>
      <c r="I1240" s="62"/>
      <c r="J1240" s="62"/>
      <c r="L1240" s="62" t="s">
        <v>1553</v>
      </c>
      <c r="M1240" s="62"/>
      <c r="N1240" s="71"/>
      <c r="O1240" s="62"/>
      <c r="P1240" s="62"/>
      <c r="Q1240" s="62"/>
      <c r="S1240" s="71">
        <v>137200</v>
      </c>
      <c r="U1240" s="71">
        <v>0</v>
      </c>
      <c r="W1240" s="55" t="s">
        <v>1554</v>
      </c>
    </row>
    <row r="1241" spans="1:24" ht="11.45" customHeight="1">
      <c r="C1241" s="61">
        <v>44762</v>
      </c>
      <c r="E1241" s="62" t="s">
        <v>173</v>
      </c>
      <c r="F1241" s="62"/>
      <c r="H1241" s="62" t="s">
        <v>463</v>
      </c>
      <c r="I1241" s="62"/>
      <c r="J1241" s="62"/>
      <c r="L1241" s="62" t="s">
        <v>1555</v>
      </c>
      <c r="M1241" s="62"/>
      <c r="N1241" s="71"/>
      <c r="O1241" s="62"/>
      <c r="P1241" s="62"/>
      <c r="Q1241" s="62"/>
      <c r="S1241" s="71">
        <v>151500</v>
      </c>
      <c r="U1241" s="71">
        <v>0</v>
      </c>
      <c r="W1241" s="55" t="s">
        <v>1556</v>
      </c>
    </row>
    <row r="1242" spans="1:24" ht="11.45" customHeight="1">
      <c r="C1242" s="61">
        <v>44762</v>
      </c>
      <c r="E1242" s="62" t="s">
        <v>173</v>
      </c>
      <c r="F1242" s="62"/>
      <c r="H1242" s="62" t="s">
        <v>463</v>
      </c>
      <c r="I1242" s="62"/>
      <c r="J1242" s="62"/>
      <c r="L1242" s="62" t="s">
        <v>1557</v>
      </c>
      <c r="M1242" s="62"/>
      <c r="N1242" s="71"/>
      <c r="O1242" s="62"/>
      <c r="P1242" s="62"/>
      <c r="Q1242" s="62"/>
      <c r="S1242" s="71">
        <v>201500</v>
      </c>
      <c r="U1242" s="71">
        <v>0</v>
      </c>
      <c r="W1242" s="55" t="s">
        <v>1558</v>
      </c>
    </row>
    <row r="1243" spans="1:24" ht="11.45" customHeight="1">
      <c r="C1243" s="61">
        <v>44762</v>
      </c>
      <c r="E1243" s="62" t="s">
        <v>173</v>
      </c>
      <c r="F1243" s="62"/>
      <c r="H1243" s="62" t="s">
        <v>463</v>
      </c>
      <c r="I1243" s="62"/>
      <c r="J1243" s="62"/>
      <c r="L1243" s="62" t="s">
        <v>1559</v>
      </c>
      <c r="M1243" s="62"/>
      <c r="N1243" s="71"/>
      <c r="O1243" s="62"/>
      <c r="P1243" s="62"/>
      <c r="Q1243" s="62"/>
      <c r="S1243" s="71">
        <v>202000</v>
      </c>
      <c r="U1243" s="71">
        <v>0</v>
      </c>
      <c r="W1243" s="55" t="s">
        <v>1560</v>
      </c>
    </row>
    <row r="1244" spans="1:24" ht="11.45" customHeight="1">
      <c r="C1244" s="61">
        <v>44762</v>
      </c>
      <c r="E1244" s="62" t="s">
        <v>173</v>
      </c>
      <c r="F1244" s="62"/>
      <c r="H1244" s="62" t="s">
        <v>463</v>
      </c>
      <c r="I1244" s="62"/>
      <c r="J1244" s="62"/>
      <c r="L1244" s="62" t="s">
        <v>1561</v>
      </c>
      <c r="M1244" s="62"/>
      <c r="N1244" s="71"/>
      <c r="O1244" s="62"/>
      <c r="P1244" s="62"/>
      <c r="Q1244" s="62"/>
      <c r="S1244" s="71">
        <v>1102000</v>
      </c>
      <c r="U1244" s="71">
        <v>0</v>
      </c>
      <c r="W1244" s="55" t="s">
        <v>1562</v>
      </c>
    </row>
    <row r="1245" spans="1:24" ht="11.45" customHeight="1">
      <c r="C1245" s="61">
        <v>44762</v>
      </c>
      <c r="E1245" s="62" t="s">
        <v>173</v>
      </c>
      <c r="F1245" s="62"/>
      <c r="H1245" s="62" t="s">
        <v>463</v>
      </c>
      <c r="I1245" s="62"/>
      <c r="J1245" s="62"/>
      <c r="L1245" s="62" t="s">
        <v>1563</v>
      </c>
      <c r="M1245" s="62"/>
      <c r="N1245" s="71"/>
      <c r="O1245" s="62"/>
      <c r="P1245" s="62"/>
      <c r="Q1245" s="62"/>
      <c r="S1245" s="71">
        <v>350000</v>
      </c>
      <c r="U1245" s="71">
        <v>0</v>
      </c>
      <c r="W1245" s="55" t="s">
        <v>1564</v>
      </c>
    </row>
    <row r="1246" spans="1:24" ht="11.45" customHeight="1">
      <c r="C1246" s="61">
        <v>44770</v>
      </c>
      <c r="E1246" s="62" t="s">
        <v>173</v>
      </c>
      <c r="F1246" s="62"/>
      <c r="H1246" s="62" t="s">
        <v>504</v>
      </c>
      <c r="I1246" s="62"/>
      <c r="J1246" s="62"/>
      <c r="L1246" s="62" t="s">
        <v>1565</v>
      </c>
      <c r="M1246" s="62"/>
      <c r="N1246" s="71"/>
      <c r="O1246" s="62"/>
      <c r="P1246" s="62"/>
      <c r="Q1246" s="62"/>
      <c r="S1246" s="71">
        <v>1928311</v>
      </c>
      <c r="U1246" s="71">
        <v>0</v>
      </c>
      <c r="W1246" s="55" t="s">
        <v>1566</v>
      </c>
    </row>
    <row r="1247" spans="1:24" ht="15.95" customHeight="1">
      <c r="C1247" s="61">
        <v>44770</v>
      </c>
      <c r="E1247" s="62" t="s">
        <v>173</v>
      </c>
      <c r="F1247" s="62"/>
      <c r="H1247" s="62" t="s">
        <v>508</v>
      </c>
      <c r="I1247" s="62"/>
      <c r="J1247" s="62"/>
      <c r="L1247" s="62" t="s">
        <v>509</v>
      </c>
      <c r="M1247" s="62"/>
      <c r="N1247" s="71"/>
      <c r="O1247" s="62"/>
      <c r="P1247" s="62"/>
      <c r="Q1247" s="62"/>
      <c r="S1247" s="71">
        <v>207243</v>
      </c>
      <c r="U1247" s="71">
        <v>0</v>
      </c>
      <c r="W1247" s="55" t="s">
        <v>1567</v>
      </c>
    </row>
    <row r="1248" spans="1:24" ht="11.45" customHeight="1">
      <c r="A1248" s="78" t="s">
        <v>200</v>
      </c>
      <c r="B1248" s="78"/>
      <c r="C1248" s="79"/>
      <c r="D1248" s="78"/>
      <c r="E1248" s="78"/>
      <c r="F1248" s="78"/>
      <c r="G1248" s="78"/>
      <c r="H1248" s="78"/>
      <c r="I1248" s="78"/>
      <c r="J1248" s="78"/>
      <c r="K1248" s="78"/>
      <c r="L1248" s="78"/>
      <c r="M1248" s="78"/>
      <c r="N1248" s="74"/>
      <c r="O1248" s="78"/>
      <c r="P1248" s="78"/>
      <c r="Q1248" s="78"/>
      <c r="R1248" s="78"/>
      <c r="S1248" s="74"/>
      <c r="T1248" s="78"/>
      <c r="U1248" s="74"/>
      <c r="V1248" s="78"/>
      <c r="W1248" s="78"/>
      <c r="X1248" s="78"/>
    </row>
    <row r="1249" spans="1:24" ht="11.45" customHeight="1">
      <c r="A1249" s="80" t="s">
        <v>237</v>
      </c>
      <c r="B1249" s="80"/>
      <c r="C1249" s="81"/>
      <c r="D1249" s="80"/>
      <c r="E1249" s="80"/>
      <c r="F1249" s="80"/>
      <c r="G1249" s="80"/>
      <c r="H1249" s="80"/>
      <c r="I1249" s="80"/>
      <c r="J1249" s="80"/>
      <c r="K1249" s="80"/>
      <c r="L1249" s="80"/>
      <c r="M1249" s="80"/>
      <c r="N1249" s="74"/>
      <c r="O1249" s="80"/>
      <c r="P1249" s="80"/>
      <c r="Q1249" s="80"/>
      <c r="R1249" s="80"/>
      <c r="S1249" s="74"/>
      <c r="T1249" s="80"/>
      <c r="U1249" s="74"/>
      <c r="V1249" s="80"/>
      <c r="W1249" s="80"/>
      <c r="X1249" s="80"/>
    </row>
    <row r="1250" spans="1:24" ht="11.45" customHeight="1">
      <c r="A1250" s="82" t="s">
        <v>1568</v>
      </c>
      <c r="B1250" s="82"/>
      <c r="C1250" s="83"/>
      <c r="D1250" s="82"/>
      <c r="E1250" s="82"/>
      <c r="F1250" s="82"/>
      <c r="G1250" s="82"/>
      <c r="H1250" s="82"/>
      <c r="I1250" s="82"/>
      <c r="J1250" s="82"/>
      <c r="K1250" s="82"/>
      <c r="L1250" s="82"/>
      <c r="M1250" s="82"/>
      <c r="N1250" s="74"/>
      <c r="O1250" s="82"/>
      <c r="P1250" s="82"/>
      <c r="Q1250" s="82"/>
      <c r="R1250" s="82"/>
      <c r="S1250" s="74"/>
      <c r="T1250" s="82"/>
      <c r="U1250" s="74"/>
      <c r="V1250" s="82"/>
      <c r="W1250" s="82"/>
      <c r="X1250" s="82"/>
    </row>
    <row r="1251" spans="1:24" ht="7.7" customHeight="1"/>
    <row r="1252" spans="1:24" ht="14.45" customHeight="1">
      <c r="A1252" s="49" t="s">
        <v>205</v>
      </c>
      <c r="B1252" s="49"/>
      <c r="C1252" s="50"/>
      <c r="D1252" s="49"/>
      <c r="E1252" s="49"/>
      <c r="F1252" s="49"/>
      <c r="G1252" s="49"/>
      <c r="H1252" s="49"/>
      <c r="I1252" s="49"/>
      <c r="J1252" s="49"/>
      <c r="K1252" s="49"/>
      <c r="L1252" s="49"/>
      <c r="M1252" s="49"/>
      <c r="N1252" s="68"/>
      <c r="O1252" s="49"/>
      <c r="P1252" s="49"/>
      <c r="Q1252" s="49"/>
      <c r="R1252" s="49"/>
      <c r="S1252" s="68"/>
      <c r="T1252" s="49"/>
      <c r="U1252" s="68"/>
      <c r="V1252" s="49"/>
      <c r="W1252" s="49"/>
      <c r="X1252" s="49"/>
    </row>
    <row r="1253" spans="1:24" ht="22.7" customHeight="1">
      <c r="A1253" s="51" t="s">
        <v>162</v>
      </c>
      <c r="B1253" s="51"/>
      <c r="C1253" s="52"/>
      <c r="D1253" s="51"/>
      <c r="E1253" s="51"/>
      <c r="F1253" s="51"/>
      <c r="G1253" s="51"/>
      <c r="H1253" s="51"/>
      <c r="I1253" s="51"/>
      <c r="J1253" s="51"/>
      <c r="K1253" s="51"/>
      <c r="L1253" s="51"/>
      <c r="M1253" s="51"/>
      <c r="N1253" s="69"/>
      <c r="O1253" s="51"/>
      <c r="P1253" s="51"/>
      <c r="Q1253" s="51"/>
      <c r="R1253" s="51"/>
      <c r="S1253" s="69"/>
      <c r="T1253" s="51"/>
      <c r="U1253" s="69"/>
      <c r="V1253" s="51"/>
      <c r="W1253" s="51"/>
      <c r="X1253" s="51"/>
    </row>
    <row r="1254" spans="1:24" ht="13.7" customHeight="1">
      <c r="A1254" s="53" t="s">
        <v>264</v>
      </c>
      <c r="B1254" s="53"/>
      <c r="C1254" s="54"/>
      <c r="D1254" s="53"/>
      <c r="E1254" s="53"/>
      <c r="F1254" s="53"/>
      <c r="G1254" s="53"/>
      <c r="H1254" s="53"/>
      <c r="I1254" s="53"/>
      <c r="J1254" s="53"/>
      <c r="K1254" s="53"/>
      <c r="L1254" s="53"/>
      <c r="M1254" s="53"/>
      <c r="N1254" s="70"/>
      <c r="O1254" s="53"/>
      <c r="P1254" s="53"/>
      <c r="Q1254" s="53"/>
      <c r="R1254" s="53"/>
      <c r="S1254" s="70"/>
      <c r="T1254" s="53"/>
      <c r="U1254" s="70"/>
      <c r="V1254" s="53"/>
      <c r="W1254" s="53"/>
      <c r="X1254" s="53"/>
    </row>
    <row r="1255" spans="1:24" ht="11.45" customHeight="1">
      <c r="A1255" s="55"/>
      <c r="B1255" s="55"/>
      <c r="C1255" s="56"/>
      <c r="D1255" s="55"/>
      <c r="E1255" s="55"/>
      <c r="F1255" s="55"/>
      <c r="G1255" s="55"/>
      <c r="H1255" s="55"/>
      <c r="I1255" s="55"/>
      <c r="J1255" s="55"/>
      <c r="K1255" s="55"/>
      <c r="L1255" s="55"/>
      <c r="M1255" s="55"/>
      <c r="N1255" s="71"/>
      <c r="O1255" s="55"/>
      <c r="P1255" s="55"/>
      <c r="Q1255" s="55"/>
      <c r="R1255" s="55"/>
      <c r="S1255" s="71"/>
      <c r="T1255" s="55"/>
      <c r="U1255" s="71"/>
      <c r="V1255" s="55"/>
      <c r="W1255" s="55"/>
      <c r="X1255" s="55"/>
    </row>
    <row r="1256" spans="1:24" ht="11.45" customHeight="1">
      <c r="C1256" s="57" t="s">
        <v>163</v>
      </c>
      <c r="E1256" s="58" t="s">
        <v>164</v>
      </c>
      <c r="F1256" s="58"/>
      <c r="H1256" s="58" t="s">
        <v>165</v>
      </c>
      <c r="I1256" s="58"/>
      <c r="J1256" s="58"/>
      <c r="L1256" s="58" t="s">
        <v>166</v>
      </c>
      <c r="M1256" s="58"/>
      <c r="N1256" s="75"/>
      <c r="O1256" s="58"/>
      <c r="P1256" s="58"/>
      <c r="Q1256" s="58"/>
      <c r="S1256" s="75" t="s">
        <v>167</v>
      </c>
      <c r="U1256" s="75" t="s">
        <v>168</v>
      </c>
      <c r="W1256" s="58" t="s">
        <v>169</v>
      </c>
    </row>
    <row r="1257" spans="1:24" ht="11.45" customHeight="1">
      <c r="S1257" s="77">
        <v>24806432</v>
      </c>
      <c r="U1257" s="77">
        <v>0</v>
      </c>
    </row>
    <row r="1258" spans="1:24" ht="11.45" customHeight="1">
      <c r="B1258" s="59" t="s">
        <v>1569</v>
      </c>
      <c r="C1258" s="60"/>
      <c r="D1258" s="59"/>
      <c r="F1258" s="59" t="s">
        <v>230</v>
      </c>
      <c r="G1258" s="59"/>
      <c r="H1258" s="59"/>
      <c r="J1258" s="59" t="s">
        <v>195</v>
      </c>
      <c r="K1258" s="59"/>
      <c r="L1258" s="59"/>
      <c r="N1258" s="73">
        <v>14533336</v>
      </c>
      <c r="P1258" s="59" t="s">
        <v>171</v>
      </c>
    </row>
    <row r="1259" spans="1:24" ht="11.45" customHeight="1">
      <c r="C1259" s="61">
        <v>44773</v>
      </c>
      <c r="E1259" s="62" t="s">
        <v>173</v>
      </c>
      <c r="F1259" s="62"/>
      <c r="H1259" s="62" t="s">
        <v>834</v>
      </c>
      <c r="I1259" s="62"/>
      <c r="J1259" s="62"/>
      <c r="L1259" s="62" t="s">
        <v>835</v>
      </c>
      <c r="M1259" s="62"/>
      <c r="N1259" s="71"/>
      <c r="O1259" s="62"/>
      <c r="P1259" s="62"/>
      <c r="Q1259" s="62"/>
      <c r="S1259" s="71">
        <v>2250000</v>
      </c>
      <c r="U1259" s="71">
        <v>0</v>
      </c>
      <c r="W1259" s="55" t="s">
        <v>1570</v>
      </c>
    </row>
    <row r="1260" spans="1:24" ht="11.45" customHeight="1">
      <c r="S1260" s="77">
        <v>2250000</v>
      </c>
      <c r="U1260" s="77">
        <v>0</v>
      </c>
    </row>
    <row r="1261" spans="1:24" ht="11.45" customHeight="1">
      <c r="B1261" s="59" t="s">
        <v>1571</v>
      </c>
      <c r="C1261" s="60"/>
      <c r="D1261" s="59"/>
      <c r="F1261" s="59" t="s">
        <v>231</v>
      </c>
      <c r="G1261" s="59"/>
      <c r="H1261" s="59"/>
      <c r="J1261" s="59" t="s">
        <v>195</v>
      </c>
      <c r="K1261" s="59"/>
      <c r="L1261" s="59"/>
      <c r="N1261" s="73">
        <v>84191559</v>
      </c>
      <c r="P1261" s="59" t="s">
        <v>171</v>
      </c>
    </row>
    <row r="1262" spans="1:24" ht="11.45" customHeight="1">
      <c r="C1262" s="61">
        <v>44747</v>
      </c>
      <c r="E1262" s="62" t="s">
        <v>173</v>
      </c>
      <c r="F1262" s="62"/>
      <c r="H1262" s="62" t="s">
        <v>306</v>
      </c>
      <c r="I1262" s="62"/>
      <c r="J1262" s="62"/>
      <c r="L1262" s="62" t="s">
        <v>1572</v>
      </c>
      <c r="M1262" s="62"/>
      <c r="N1262" s="71"/>
      <c r="O1262" s="62"/>
      <c r="P1262" s="62"/>
      <c r="Q1262" s="62"/>
      <c r="S1262" s="71">
        <v>92700</v>
      </c>
      <c r="U1262" s="71">
        <v>0</v>
      </c>
      <c r="W1262" s="55" t="s">
        <v>1573</v>
      </c>
    </row>
    <row r="1263" spans="1:24" ht="11.45" customHeight="1">
      <c r="C1263" s="61">
        <v>44747</v>
      </c>
      <c r="E1263" s="62" t="s">
        <v>173</v>
      </c>
      <c r="F1263" s="62"/>
      <c r="H1263" s="62" t="s">
        <v>306</v>
      </c>
      <c r="I1263" s="62"/>
      <c r="J1263" s="62"/>
      <c r="L1263" s="62" t="s">
        <v>1522</v>
      </c>
      <c r="M1263" s="62"/>
      <c r="N1263" s="71"/>
      <c r="O1263" s="62"/>
      <c r="P1263" s="62"/>
      <c r="Q1263" s="62"/>
      <c r="S1263" s="71">
        <v>261000</v>
      </c>
      <c r="U1263" s="71">
        <v>0</v>
      </c>
      <c r="W1263" s="55" t="s">
        <v>1574</v>
      </c>
    </row>
    <row r="1264" spans="1:24" ht="11.45" customHeight="1">
      <c r="C1264" s="61">
        <v>44747</v>
      </c>
      <c r="E1264" s="62" t="s">
        <v>173</v>
      </c>
      <c r="F1264" s="62"/>
      <c r="H1264" s="62" t="s">
        <v>306</v>
      </c>
      <c r="I1264" s="62"/>
      <c r="J1264" s="62"/>
      <c r="L1264" s="62" t="s">
        <v>1522</v>
      </c>
      <c r="M1264" s="62"/>
      <c r="N1264" s="71"/>
      <c r="O1264" s="62"/>
      <c r="P1264" s="62"/>
      <c r="Q1264" s="62"/>
      <c r="S1264" s="71">
        <v>1176750</v>
      </c>
      <c r="U1264" s="71">
        <v>0</v>
      </c>
      <c r="W1264" s="55" t="s">
        <v>1575</v>
      </c>
    </row>
    <row r="1265" spans="2:23" ht="11.45" customHeight="1">
      <c r="C1265" s="61">
        <v>44762</v>
      </c>
      <c r="E1265" s="62" t="s">
        <v>173</v>
      </c>
      <c r="F1265" s="62"/>
      <c r="H1265" s="62" t="s">
        <v>463</v>
      </c>
      <c r="I1265" s="62"/>
      <c r="J1265" s="62"/>
      <c r="L1265" s="62" t="s">
        <v>1576</v>
      </c>
      <c r="M1265" s="62"/>
      <c r="N1265" s="71"/>
      <c r="O1265" s="62"/>
      <c r="P1265" s="62"/>
      <c r="Q1265" s="62"/>
      <c r="S1265" s="71">
        <v>889979</v>
      </c>
      <c r="U1265" s="71">
        <v>0</v>
      </c>
      <c r="W1265" s="55" t="s">
        <v>1577</v>
      </c>
    </row>
    <row r="1266" spans="2:23" ht="11.45" customHeight="1">
      <c r="C1266" s="61">
        <v>44762</v>
      </c>
      <c r="E1266" s="62" t="s">
        <v>173</v>
      </c>
      <c r="F1266" s="62"/>
      <c r="H1266" s="62" t="s">
        <v>463</v>
      </c>
      <c r="I1266" s="62"/>
      <c r="J1266" s="62"/>
      <c r="L1266" s="62" t="s">
        <v>1578</v>
      </c>
      <c r="M1266" s="62"/>
      <c r="N1266" s="71"/>
      <c r="O1266" s="62"/>
      <c r="P1266" s="62"/>
      <c r="Q1266" s="62"/>
      <c r="S1266" s="71">
        <v>86000</v>
      </c>
      <c r="U1266" s="71">
        <v>0</v>
      </c>
      <c r="W1266" s="55" t="s">
        <v>1579</v>
      </c>
    </row>
    <row r="1267" spans="2:23" ht="11.45" customHeight="1">
      <c r="S1267" s="77">
        <v>2506429</v>
      </c>
      <c r="U1267" s="77">
        <v>0</v>
      </c>
    </row>
    <row r="1268" spans="2:23" ht="11.45" customHeight="1">
      <c r="B1268" s="59" t="s">
        <v>1580</v>
      </c>
      <c r="C1268" s="60"/>
      <c r="D1268" s="59"/>
      <c r="F1268" s="59" t="s">
        <v>232</v>
      </c>
      <c r="G1268" s="59"/>
      <c r="H1268" s="59"/>
      <c r="J1268" s="59" t="s">
        <v>195</v>
      </c>
      <c r="K1268" s="59"/>
      <c r="L1268" s="59"/>
      <c r="N1268" s="73">
        <v>60396268</v>
      </c>
      <c r="P1268" s="59" t="s">
        <v>171</v>
      </c>
    </row>
    <row r="1269" spans="2:23" ht="11.45" customHeight="1">
      <c r="C1269" s="61">
        <v>44747</v>
      </c>
      <c r="E1269" s="62" t="s">
        <v>173</v>
      </c>
      <c r="F1269" s="62"/>
      <c r="H1269" s="62" t="s">
        <v>306</v>
      </c>
      <c r="I1269" s="62"/>
      <c r="J1269" s="62"/>
      <c r="L1269" s="62" t="s">
        <v>1581</v>
      </c>
      <c r="M1269" s="62"/>
      <c r="N1269" s="71"/>
      <c r="O1269" s="62"/>
      <c r="P1269" s="62"/>
      <c r="Q1269" s="62"/>
      <c r="S1269" s="71">
        <v>105000</v>
      </c>
      <c r="U1269" s="71">
        <v>0</v>
      </c>
      <c r="W1269" s="55" t="s">
        <v>1582</v>
      </c>
    </row>
    <row r="1270" spans="2:23" ht="11.45" customHeight="1">
      <c r="C1270" s="61">
        <v>44747</v>
      </c>
      <c r="E1270" s="62" t="s">
        <v>173</v>
      </c>
      <c r="F1270" s="62"/>
      <c r="H1270" s="62" t="s">
        <v>306</v>
      </c>
      <c r="I1270" s="62"/>
      <c r="J1270" s="62"/>
      <c r="L1270" s="62" t="s">
        <v>1583</v>
      </c>
      <c r="M1270" s="62"/>
      <c r="N1270" s="71"/>
      <c r="O1270" s="62"/>
      <c r="P1270" s="62"/>
      <c r="Q1270" s="62"/>
      <c r="S1270" s="71">
        <v>1450000</v>
      </c>
      <c r="U1270" s="71">
        <v>0</v>
      </c>
      <c r="W1270" s="55" t="s">
        <v>1584</v>
      </c>
    </row>
    <row r="1271" spans="2:23" ht="11.45" customHeight="1">
      <c r="C1271" s="61">
        <v>44747</v>
      </c>
      <c r="E1271" s="62" t="s">
        <v>173</v>
      </c>
      <c r="F1271" s="62"/>
      <c r="H1271" s="62" t="s">
        <v>306</v>
      </c>
      <c r="I1271" s="62"/>
      <c r="J1271" s="62"/>
      <c r="L1271" s="62" t="s">
        <v>1585</v>
      </c>
      <c r="M1271" s="62"/>
      <c r="N1271" s="71"/>
      <c r="O1271" s="62"/>
      <c r="P1271" s="62"/>
      <c r="Q1271" s="62"/>
      <c r="S1271" s="71">
        <v>1531500</v>
      </c>
      <c r="U1271" s="71">
        <v>0</v>
      </c>
      <c r="W1271" s="55" t="s">
        <v>1586</v>
      </c>
    </row>
    <row r="1272" spans="2:23" ht="11.45" customHeight="1">
      <c r="C1272" s="61">
        <v>44747</v>
      </c>
      <c r="E1272" s="62" t="s">
        <v>173</v>
      </c>
      <c r="F1272" s="62"/>
      <c r="H1272" s="62" t="s">
        <v>306</v>
      </c>
      <c r="I1272" s="62"/>
      <c r="J1272" s="62"/>
      <c r="L1272" s="62" t="s">
        <v>1587</v>
      </c>
      <c r="M1272" s="62"/>
      <c r="N1272" s="71"/>
      <c r="O1272" s="62"/>
      <c r="P1272" s="62"/>
      <c r="Q1272" s="62"/>
      <c r="S1272" s="71">
        <v>1119000</v>
      </c>
      <c r="U1272" s="71">
        <v>0</v>
      </c>
      <c r="W1272" s="55" t="s">
        <v>1588</v>
      </c>
    </row>
    <row r="1273" spans="2:23" ht="11.45" customHeight="1">
      <c r="C1273" s="61">
        <v>44762</v>
      </c>
      <c r="E1273" s="62" t="s">
        <v>173</v>
      </c>
      <c r="F1273" s="62"/>
      <c r="H1273" s="62" t="s">
        <v>463</v>
      </c>
      <c r="I1273" s="62"/>
      <c r="J1273" s="62"/>
      <c r="L1273" s="62" t="s">
        <v>1589</v>
      </c>
      <c r="M1273" s="62"/>
      <c r="N1273" s="71"/>
      <c r="O1273" s="62"/>
      <c r="P1273" s="62"/>
      <c r="Q1273" s="62"/>
      <c r="S1273" s="71">
        <v>1847500</v>
      </c>
      <c r="U1273" s="71">
        <v>0</v>
      </c>
      <c r="W1273" s="55" t="s">
        <v>1590</v>
      </c>
    </row>
    <row r="1274" spans="2:23" ht="11.45" customHeight="1">
      <c r="C1274" s="61">
        <v>44762</v>
      </c>
      <c r="E1274" s="62" t="s">
        <v>173</v>
      </c>
      <c r="F1274" s="62"/>
      <c r="H1274" s="62" t="s">
        <v>463</v>
      </c>
      <c r="I1274" s="62"/>
      <c r="J1274" s="62"/>
      <c r="L1274" s="62" t="s">
        <v>959</v>
      </c>
      <c r="M1274" s="62"/>
      <c r="N1274" s="71"/>
      <c r="O1274" s="62"/>
      <c r="P1274" s="62"/>
      <c r="Q1274" s="62"/>
      <c r="S1274" s="71">
        <v>1097000</v>
      </c>
      <c r="U1274" s="71">
        <v>0</v>
      </c>
      <c r="W1274" s="55" t="s">
        <v>1591</v>
      </c>
    </row>
    <row r="1275" spans="2:23" ht="11.45" customHeight="1">
      <c r="C1275" s="61">
        <v>44762</v>
      </c>
      <c r="E1275" s="62" t="s">
        <v>173</v>
      </c>
      <c r="F1275" s="62"/>
      <c r="H1275" s="62" t="s">
        <v>463</v>
      </c>
      <c r="I1275" s="62"/>
      <c r="J1275" s="62"/>
      <c r="L1275" s="62" t="s">
        <v>1592</v>
      </c>
      <c r="M1275" s="62"/>
      <c r="N1275" s="71"/>
      <c r="O1275" s="62"/>
      <c r="P1275" s="62"/>
      <c r="Q1275" s="62"/>
      <c r="S1275" s="71">
        <v>2400000</v>
      </c>
      <c r="U1275" s="71">
        <v>0</v>
      </c>
      <c r="W1275" s="55" t="s">
        <v>1593</v>
      </c>
    </row>
    <row r="1276" spans="2:23" ht="11.45" customHeight="1">
      <c r="C1276" s="61">
        <v>44762</v>
      </c>
      <c r="E1276" s="62" t="s">
        <v>173</v>
      </c>
      <c r="F1276" s="62"/>
      <c r="H1276" s="62" t="s">
        <v>463</v>
      </c>
      <c r="I1276" s="62"/>
      <c r="J1276" s="62"/>
      <c r="L1276" s="62" t="s">
        <v>1594</v>
      </c>
      <c r="M1276" s="62"/>
      <c r="N1276" s="71"/>
      <c r="O1276" s="62"/>
      <c r="P1276" s="62"/>
      <c r="Q1276" s="62"/>
      <c r="S1276" s="71">
        <v>1195000</v>
      </c>
      <c r="U1276" s="71">
        <v>0</v>
      </c>
      <c r="W1276" s="55" t="s">
        <v>1595</v>
      </c>
    </row>
    <row r="1277" spans="2:23" ht="11.45" customHeight="1">
      <c r="S1277" s="77">
        <v>10745000</v>
      </c>
      <c r="U1277" s="77">
        <v>0</v>
      </c>
    </row>
    <row r="1278" spans="2:23" ht="11.45" customHeight="1">
      <c r="B1278" s="59" t="s">
        <v>1596</v>
      </c>
      <c r="C1278" s="60"/>
      <c r="D1278" s="59"/>
      <c r="F1278" s="59" t="s">
        <v>233</v>
      </c>
      <c r="G1278" s="59"/>
      <c r="H1278" s="59"/>
      <c r="J1278" s="59" t="s">
        <v>197</v>
      </c>
      <c r="K1278" s="59"/>
      <c r="L1278" s="59"/>
      <c r="N1278" s="73">
        <v>-5500892</v>
      </c>
      <c r="P1278" s="59" t="s">
        <v>187</v>
      </c>
    </row>
    <row r="1279" spans="2:23" ht="11.45" customHeight="1">
      <c r="C1279" s="61">
        <v>44771</v>
      </c>
      <c r="E1279" s="62" t="s">
        <v>173</v>
      </c>
      <c r="F1279" s="62"/>
      <c r="H1279" s="62" t="s">
        <v>918</v>
      </c>
      <c r="I1279" s="62"/>
      <c r="J1279" s="62"/>
      <c r="L1279" s="62" t="s">
        <v>919</v>
      </c>
      <c r="M1279" s="62"/>
      <c r="N1279" s="71"/>
      <c r="O1279" s="62"/>
      <c r="P1279" s="62"/>
      <c r="Q1279" s="62"/>
      <c r="S1279" s="71">
        <v>0.08</v>
      </c>
      <c r="U1279" s="71">
        <v>0</v>
      </c>
      <c r="W1279" s="55" t="s">
        <v>1597</v>
      </c>
    </row>
    <row r="1280" spans="2:23" ht="11.45" customHeight="1">
      <c r="C1280" s="61">
        <v>44773</v>
      </c>
      <c r="E1280" s="62" t="s">
        <v>173</v>
      </c>
      <c r="F1280" s="62"/>
      <c r="H1280" s="62" t="s">
        <v>520</v>
      </c>
      <c r="I1280" s="62"/>
      <c r="J1280" s="62"/>
      <c r="L1280" s="62" t="s">
        <v>521</v>
      </c>
      <c r="M1280" s="62"/>
      <c r="N1280" s="71"/>
      <c r="O1280" s="62"/>
      <c r="P1280" s="62"/>
      <c r="Q1280" s="62"/>
      <c r="S1280" s="71">
        <v>22</v>
      </c>
      <c r="U1280" s="71">
        <v>0</v>
      </c>
      <c r="W1280" s="55" t="s">
        <v>1598</v>
      </c>
    </row>
    <row r="1281" spans="1:24" ht="11.45" customHeight="1">
      <c r="S1281" s="77">
        <v>22.08</v>
      </c>
      <c r="U1281" s="77">
        <v>0</v>
      </c>
    </row>
    <row r="1282" spans="1:24" ht="11.45" customHeight="1">
      <c r="B1282" s="59" t="s">
        <v>1599</v>
      </c>
      <c r="C1282" s="60"/>
      <c r="D1282" s="59"/>
      <c r="F1282" s="59" t="s">
        <v>234</v>
      </c>
      <c r="G1282" s="59"/>
      <c r="H1282" s="59"/>
      <c r="J1282" s="59" t="s">
        <v>197</v>
      </c>
      <c r="K1282" s="59"/>
      <c r="L1282" s="59"/>
      <c r="N1282" s="73">
        <v>-186284648.06</v>
      </c>
      <c r="P1282" s="59" t="s">
        <v>187</v>
      </c>
    </row>
    <row r="1283" spans="1:24" ht="11.45" customHeight="1">
      <c r="C1283" s="61">
        <v>44771</v>
      </c>
      <c r="E1283" s="62" t="s">
        <v>174</v>
      </c>
      <c r="F1283" s="62"/>
      <c r="H1283" s="62">
        <v>2217</v>
      </c>
      <c r="I1283" s="62"/>
      <c r="J1283" s="62"/>
      <c r="L1283" s="62" t="s">
        <v>527</v>
      </c>
      <c r="M1283" s="62"/>
      <c r="N1283" s="71"/>
      <c r="O1283" s="62"/>
      <c r="P1283" s="62"/>
      <c r="Q1283" s="62"/>
      <c r="S1283" s="71">
        <v>1741726.27</v>
      </c>
      <c r="U1283" s="71">
        <v>0</v>
      </c>
      <c r="W1283" s="55" t="s">
        <v>1600</v>
      </c>
    </row>
    <row r="1284" spans="1:24" ht="11.45" customHeight="1">
      <c r="C1284" s="61">
        <v>44773</v>
      </c>
      <c r="E1284" s="62" t="s">
        <v>173</v>
      </c>
      <c r="F1284" s="62"/>
      <c r="H1284" s="62" t="s">
        <v>267</v>
      </c>
      <c r="I1284" s="62"/>
      <c r="J1284" s="62"/>
      <c r="L1284" s="62" t="s">
        <v>175</v>
      </c>
      <c r="M1284" s="62"/>
      <c r="N1284" s="71"/>
      <c r="O1284" s="62"/>
      <c r="P1284" s="62"/>
      <c r="Q1284" s="62"/>
      <c r="S1284" s="71">
        <v>0</v>
      </c>
      <c r="U1284" s="71">
        <v>10767209.02</v>
      </c>
      <c r="W1284" s="55" t="s">
        <v>1601</v>
      </c>
    </row>
    <row r="1285" spans="1:24" ht="11.45" customHeight="1">
      <c r="C1285" s="61">
        <v>44773</v>
      </c>
      <c r="E1285" s="62" t="s">
        <v>173</v>
      </c>
      <c r="F1285" s="62"/>
      <c r="H1285" s="62" t="s">
        <v>267</v>
      </c>
      <c r="I1285" s="62"/>
      <c r="J1285" s="62"/>
      <c r="L1285" s="62" t="s">
        <v>175</v>
      </c>
      <c r="M1285" s="62"/>
      <c r="N1285" s="71"/>
      <c r="O1285" s="62"/>
      <c r="P1285" s="62"/>
      <c r="Q1285" s="62"/>
      <c r="S1285" s="71">
        <v>0</v>
      </c>
      <c r="U1285" s="71">
        <v>79807.97</v>
      </c>
      <c r="W1285" s="55" t="s">
        <v>1602</v>
      </c>
    </row>
    <row r="1286" spans="1:24" ht="11.45" customHeight="1">
      <c r="S1286" s="77">
        <v>1741726.27</v>
      </c>
      <c r="U1286" s="77">
        <v>10847016.98</v>
      </c>
    </row>
    <row r="1287" spans="1:24" ht="11.45" customHeight="1">
      <c r="B1287" s="59" t="s">
        <v>1603</v>
      </c>
      <c r="C1287" s="60"/>
      <c r="D1287" s="59"/>
      <c r="F1287" s="59" t="s">
        <v>235</v>
      </c>
      <c r="G1287" s="59"/>
      <c r="H1287" s="59"/>
      <c r="J1287" s="59" t="s">
        <v>197</v>
      </c>
      <c r="K1287" s="59"/>
      <c r="L1287" s="59"/>
      <c r="N1287" s="73">
        <v>-296954430.38999999</v>
      </c>
      <c r="P1287" s="59" t="s">
        <v>187</v>
      </c>
    </row>
    <row r="1288" spans="1:24" ht="11.45" customHeight="1">
      <c r="C1288" s="61">
        <v>44773</v>
      </c>
      <c r="E1288" s="62" t="s">
        <v>173</v>
      </c>
      <c r="F1288" s="62"/>
      <c r="H1288" s="62" t="s">
        <v>267</v>
      </c>
      <c r="I1288" s="62"/>
      <c r="J1288" s="62"/>
      <c r="L1288" s="62" t="s">
        <v>175</v>
      </c>
      <c r="M1288" s="62"/>
      <c r="N1288" s="71"/>
      <c r="O1288" s="62"/>
      <c r="P1288" s="62"/>
      <c r="Q1288" s="62"/>
      <c r="S1288" s="71">
        <v>0</v>
      </c>
      <c r="U1288" s="71">
        <v>0</v>
      </c>
      <c r="W1288" s="55" t="s">
        <v>1604</v>
      </c>
    </row>
    <row r="1289" spans="1:24" ht="11.45" customHeight="1">
      <c r="C1289" s="61">
        <v>44773</v>
      </c>
      <c r="E1289" s="62" t="s">
        <v>173</v>
      </c>
      <c r="F1289" s="62"/>
      <c r="H1289" s="62" t="s">
        <v>267</v>
      </c>
      <c r="I1289" s="62"/>
      <c r="J1289" s="62"/>
      <c r="L1289" s="62" t="s">
        <v>175</v>
      </c>
      <c r="M1289" s="62"/>
      <c r="N1289" s="71"/>
      <c r="O1289" s="62"/>
      <c r="P1289" s="62"/>
      <c r="Q1289" s="62"/>
      <c r="S1289" s="71">
        <v>0</v>
      </c>
      <c r="U1289" s="71">
        <v>0</v>
      </c>
      <c r="W1289" s="55" t="s">
        <v>1604</v>
      </c>
    </row>
    <row r="1290" spans="1:24" ht="11.45" customHeight="1">
      <c r="C1290" s="61">
        <v>44773</v>
      </c>
      <c r="E1290" s="62" t="s">
        <v>173</v>
      </c>
      <c r="F1290" s="62"/>
      <c r="H1290" s="62" t="s">
        <v>267</v>
      </c>
      <c r="I1290" s="62"/>
      <c r="J1290" s="62"/>
      <c r="L1290" s="62" t="s">
        <v>175</v>
      </c>
      <c r="M1290" s="62"/>
      <c r="N1290" s="71"/>
      <c r="O1290" s="62"/>
      <c r="P1290" s="62"/>
      <c r="Q1290" s="62"/>
      <c r="S1290" s="71">
        <v>0</v>
      </c>
      <c r="U1290" s="71">
        <v>0</v>
      </c>
      <c r="W1290" s="55" t="s">
        <v>1604</v>
      </c>
    </row>
    <row r="1291" spans="1:24" ht="11.45" customHeight="1">
      <c r="C1291" s="61">
        <v>44773</v>
      </c>
      <c r="E1291" s="62" t="s">
        <v>173</v>
      </c>
      <c r="F1291" s="62"/>
      <c r="H1291" s="62" t="s">
        <v>267</v>
      </c>
      <c r="I1291" s="62"/>
      <c r="J1291" s="62"/>
      <c r="L1291" s="62" t="s">
        <v>175</v>
      </c>
      <c r="M1291" s="62"/>
      <c r="N1291" s="71"/>
      <c r="O1291" s="62"/>
      <c r="P1291" s="62"/>
      <c r="Q1291" s="62"/>
      <c r="S1291" s="71">
        <v>0</v>
      </c>
      <c r="U1291" s="71">
        <v>0</v>
      </c>
      <c r="W1291" s="55" t="s">
        <v>1604</v>
      </c>
    </row>
    <row r="1292" spans="1:24" ht="11.45" customHeight="1">
      <c r="C1292" s="61">
        <v>44773</v>
      </c>
      <c r="E1292" s="62" t="s">
        <v>173</v>
      </c>
      <c r="F1292" s="62"/>
      <c r="H1292" s="62" t="s">
        <v>267</v>
      </c>
      <c r="I1292" s="62"/>
      <c r="J1292" s="62"/>
      <c r="L1292" s="62" t="s">
        <v>175</v>
      </c>
      <c r="M1292" s="62"/>
      <c r="N1292" s="71"/>
      <c r="O1292" s="62"/>
      <c r="P1292" s="62"/>
      <c r="Q1292" s="62"/>
      <c r="S1292" s="71">
        <v>0</v>
      </c>
      <c r="U1292" s="71">
        <v>3208291.53</v>
      </c>
      <c r="W1292" s="55" t="s">
        <v>1605</v>
      </c>
    </row>
    <row r="1293" spans="1:24" ht="11.45" customHeight="1">
      <c r="C1293" s="61">
        <v>44773</v>
      </c>
      <c r="E1293" s="62" t="s">
        <v>173</v>
      </c>
      <c r="F1293" s="62"/>
      <c r="H1293" s="62" t="s">
        <v>267</v>
      </c>
      <c r="I1293" s="62"/>
      <c r="J1293" s="62"/>
      <c r="L1293" s="62" t="s">
        <v>175</v>
      </c>
      <c r="M1293" s="62"/>
      <c r="N1293" s="71"/>
      <c r="O1293" s="62"/>
      <c r="P1293" s="62"/>
      <c r="Q1293" s="62"/>
      <c r="S1293" s="71">
        <v>0</v>
      </c>
      <c r="U1293" s="71">
        <v>3858966.6</v>
      </c>
      <c r="W1293" s="55" t="s">
        <v>1606</v>
      </c>
    </row>
    <row r="1294" spans="1:24" ht="15.95" customHeight="1">
      <c r="S1294" s="77">
        <v>0</v>
      </c>
      <c r="U1294" s="77">
        <v>7067258.1299999999</v>
      </c>
    </row>
    <row r="1295" spans="1:24" ht="11.45" customHeight="1">
      <c r="A1295" s="78" t="s">
        <v>200</v>
      </c>
      <c r="B1295" s="78"/>
      <c r="C1295" s="79"/>
      <c r="D1295" s="78"/>
      <c r="E1295" s="78"/>
      <c r="F1295" s="78"/>
      <c r="G1295" s="78"/>
      <c r="H1295" s="78"/>
      <c r="I1295" s="78"/>
      <c r="J1295" s="78"/>
      <c r="K1295" s="78"/>
      <c r="L1295" s="78"/>
      <c r="M1295" s="78"/>
      <c r="N1295" s="74"/>
      <c r="O1295" s="78"/>
      <c r="P1295" s="78"/>
      <c r="Q1295" s="78"/>
      <c r="R1295" s="78"/>
      <c r="S1295" s="74"/>
      <c r="T1295" s="78"/>
      <c r="U1295" s="74"/>
      <c r="V1295" s="78"/>
      <c r="W1295" s="78"/>
      <c r="X1295" s="78"/>
    </row>
    <row r="1296" spans="1:24" ht="11.45" customHeight="1">
      <c r="A1296" s="80" t="s">
        <v>237</v>
      </c>
      <c r="B1296" s="80"/>
      <c r="C1296" s="81"/>
      <c r="D1296" s="80"/>
      <c r="E1296" s="80"/>
      <c r="F1296" s="80"/>
      <c r="G1296" s="80"/>
      <c r="H1296" s="80"/>
      <c r="I1296" s="80"/>
      <c r="J1296" s="80"/>
      <c r="K1296" s="80"/>
      <c r="L1296" s="80"/>
      <c r="M1296" s="80"/>
      <c r="N1296" s="74"/>
      <c r="O1296" s="80"/>
      <c r="P1296" s="80"/>
      <c r="Q1296" s="80"/>
      <c r="R1296" s="80"/>
      <c r="S1296" s="74"/>
      <c r="T1296" s="80"/>
      <c r="U1296" s="74"/>
      <c r="V1296" s="80"/>
      <c r="W1296" s="80"/>
      <c r="X1296" s="80"/>
    </row>
    <row r="1297" spans="1:24" ht="11.45" customHeight="1">
      <c r="A1297" s="82" t="s">
        <v>1607</v>
      </c>
      <c r="B1297" s="82"/>
      <c r="C1297" s="83"/>
      <c r="D1297" s="82"/>
      <c r="E1297" s="82"/>
      <c r="F1297" s="82"/>
      <c r="G1297" s="82"/>
      <c r="H1297" s="82"/>
      <c r="I1297" s="82"/>
      <c r="J1297" s="82"/>
      <c r="K1297" s="82"/>
      <c r="L1297" s="82"/>
      <c r="M1297" s="82"/>
      <c r="N1297" s="74"/>
      <c r="O1297" s="82"/>
      <c r="P1297" s="82"/>
      <c r="Q1297" s="82"/>
      <c r="R1297" s="82"/>
      <c r="S1297" s="74"/>
      <c r="T1297" s="82"/>
      <c r="U1297" s="74"/>
      <c r="V1297" s="82"/>
      <c r="W1297" s="82"/>
      <c r="X1297" s="82"/>
    </row>
    <row r="1298" spans="1:24" ht="7.7" customHeight="1"/>
    <row r="1299" spans="1:24" ht="14.45" customHeight="1">
      <c r="A1299" s="49" t="s">
        <v>205</v>
      </c>
      <c r="B1299" s="49"/>
      <c r="C1299" s="50"/>
      <c r="D1299" s="49"/>
      <c r="E1299" s="49"/>
      <c r="F1299" s="49"/>
      <c r="G1299" s="49"/>
      <c r="H1299" s="49"/>
      <c r="I1299" s="49"/>
      <c r="J1299" s="49"/>
      <c r="K1299" s="49"/>
      <c r="L1299" s="49"/>
      <c r="M1299" s="49"/>
      <c r="N1299" s="68"/>
      <c r="O1299" s="49"/>
      <c r="P1299" s="49"/>
      <c r="Q1299" s="49"/>
      <c r="R1299" s="49"/>
      <c r="S1299" s="68"/>
      <c r="T1299" s="49"/>
      <c r="U1299" s="68"/>
      <c r="V1299" s="49"/>
      <c r="W1299" s="49"/>
      <c r="X1299" s="49"/>
    </row>
    <row r="1300" spans="1:24" ht="22.7" customHeight="1">
      <c r="A1300" s="51" t="s">
        <v>162</v>
      </c>
      <c r="B1300" s="51"/>
      <c r="C1300" s="52"/>
      <c r="D1300" s="51"/>
      <c r="E1300" s="51"/>
      <c r="F1300" s="51"/>
      <c r="G1300" s="51"/>
      <c r="H1300" s="51"/>
      <c r="I1300" s="51"/>
      <c r="J1300" s="51"/>
      <c r="K1300" s="51"/>
      <c r="L1300" s="51"/>
      <c r="M1300" s="51"/>
      <c r="N1300" s="69"/>
      <c r="O1300" s="51"/>
      <c r="P1300" s="51"/>
      <c r="Q1300" s="51"/>
      <c r="R1300" s="51"/>
      <c r="S1300" s="69"/>
      <c r="T1300" s="51"/>
      <c r="U1300" s="69"/>
      <c r="V1300" s="51"/>
      <c r="W1300" s="51"/>
      <c r="X1300" s="51"/>
    </row>
    <row r="1301" spans="1:24" ht="13.7" customHeight="1">
      <c r="A1301" s="53" t="s">
        <v>264</v>
      </c>
      <c r="B1301" s="53"/>
      <c r="C1301" s="54"/>
      <c r="D1301" s="53"/>
      <c r="E1301" s="53"/>
      <c r="F1301" s="53"/>
      <c r="G1301" s="53"/>
      <c r="H1301" s="53"/>
      <c r="I1301" s="53"/>
      <c r="J1301" s="53"/>
      <c r="K1301" s="53"/>
      <c r="L1301" s="53"/>
      <c r="M1301" s="53"/>
      <c r="N1301" s="70"/>
      <c r="O1301" s="53"/>
      <c r="P1301" s="53"/>
      <c r="Q1301" s="53"/>
      <c r="R1301" s="53"/>
      <c r="S1301" s="70"/>
      <c r="T1301" s="53"/>
      <c r="U1301" s="70"/>
      <c r="V1301" s="53"/>
      <c r="W1301" s="53"/>
      <c r="X1301" s="53"/>
    </row>
    <row r="1302" spans="1:24" ht="11.45" customHeight="1">
      <c r="A1302" s="55"/>
      <c r="B1302" s="55"/>
      <c r="C1302" s="56"/>
      <c r="D1302" s="55"/>
      <c r="E1302" s="55"/>
      <c r="F1302" s="55"/>
      <c r="G1302" s="55"/>
      <c r="H1302" s="55"/>
      <c r="I1302" s="55"/>
      <c r="J1302" s="55"/>
      <c r="K1302" s="55"/>
      <c r="L1302" s="55"/>
      <c r="M1302" s="55"/>
      <c r="N1302" s="71"/>
      <c r="O1302" s="55"/>
      <c r="P1302" s="55"/>
      <c r="Q1302" s="55"/>
      <c r="R1302" s="55"/>
      <c r="S1302" s="71"/>
      <c r="T1302" s="55"/>
      <c r="U1302" s="71"/>
      <c r="V1302" s="55"/>
      <c r="W1302" s="55"/>
      <c r="X1302" s="55"/>
    </row>
    <row r="1303" spans="1:24" ht="11.45" customHeight="1">
      <c r="C1303" s="57" t="s">
        <v>163</v>
      </c>
      <c r="E1303" s="58" t="s">
        <v>164</v>
      </c>
      <c r="F1303" s="58"/>
      <c r="H1303" s="58" t="s">
        <v>165</v>
      </c>
      <c r="I1303" s="58"/>
      <c r="J1303" s="58"/>
      <c r="L1303" s="58" t="s">
        <v>166</v>
      </c>
      <c r="M1303" s="58"/>
      <c r="N1303" s="75"/>
      <c r="O1303" s="58"/>
      <c r="P1303" s="58"/>
      <c r="Q1303" s="58"/>
      <c r="S1303" s="75" t="s">
        <v>167</v>
      </c>
      <c r="U1303" s="75" t="s">
        <v>168</v>
      </c>
      <c r="W1303" s="58" t="s">
        <v>169</v>
      </c>
    </row>
    <row r="1304" spans="1:24" ht="11.45" customHeight="1">
      <c r="B1304" s="59" t="s">
        <v>1608</v>
      </c>
      <c r="C1304" s="60"/>
      <c r="D1304" s="59"/>
      <c r="F1304" s="59" t="s">
        <v>198</v>
      </c>
      <c r="G1304" s="59"/>
      <c r="H1304" s="59"/>
      <c r="J1304" s="59" t="s">
        <v>197</v>
      </c>
      <c r="K1304" s="59"/>
      <c r="L1304" s="59"/>
      <c r="N1304" s="73">
        <v>-502956.38</v>
      </c>
      <c r="P1304" s="59" t="s">
        <v>187</v>
      </c>
    </row>
    <row r="1305" spans="1:24" ht="11.45" customHeight="1">
      <c r="C1305" s="61">
        <v>44773</v>
      </c>
      <c r="E1305" s="62" t="s">
        <v>173</v>
      </c>
      <c r="F1305" s="62"/>
      <c r="H1305" s="62" t="s">
        <v>267</v>
      </c>
      <c r="I1305" s="62"/>
      <c r="J1305" s="62"/>
      <c r="L1305" s="62" t="s">
        <v>175</v>
      </c>
      <c r="M1305" s="62"/>
      <c r="N1305" s="71"/>
      <c r="O1305" s="62"/>
      <c r="P1305" s="62"/>
      <c r="Q1305" s="62"/>
      <c r="S1305" s="71">
        <v>0</v>
      </c>
      <c r="U1305" s="71">
        <v>0</v>
      </c>
      <c r="W1305" s="55" t="s">
        <v>1609</v>
      </c>
    </row>
    <row r="1306" spans="1:24" ht="11.45" customHeight="1">
      <c r="C1306" s="61">
        <v>44773</v>
      </c>
      <c r="E1306" s="62" t="s">
        <v>173</v>
      </c>
      <c r="F1306" s="62"/>
      <c r="H1306" s="62" t="s">
        <v>267</v>
      </c>
      <c r="I1306" s="62"/>
      <c r="J1306" s="62"/>
      <c r="L1306" s="62" t="s">
        <v>175</v>
      </c>
      <c r="M1306" s="62"/>
      <c r="N1306" s="71"/>
      <c r="O1306" s="62"/>
      <c r="P1306" s="62"/>
      <c r="Q1306" s="62"/>
      <c r="S1306" s="71">
        <v>0</v>
      </c>
      <c r="U1306" s="71">
        <v>0</v>
      </c>
      <c r="W1306" s="55" t="s">
        <v>1609</v>
      </c>
    </row>
    <row r="1307" spans="1:24" ht="11.45" customHeight="1">
      <c r="C1307" s="61">
        <v>44773</v>
      </c>
      <c r="E1307" s="62" t="s">
        <v>173</v>
      </c>
      <c r="F1307" s="62"/>
      <c r="H1307" s="62" t="s">
        <v>267</v>
      </c>
      <c r="I1307" s="62"/>
      <c r="J1307" s="62"/>
      <c r="L1307" s="62" t="s">
        <v>175</v>
      </c>
      <c r="M1307" s="62"/>
      <c r="N1307" s="71"/>
      <c r="O1307" s="62"/>
      <c r="P1307" s="62"/>
      <c r="Q1307" s="62"/>
      <c r="S1307" s="71">
        <v>0</v>
      </c>
      <c r="U1307" s="71">
        <v>30890.560000000001</v>
      </c>
      <c r="W1307" s="55" t="s">
        <v>1610</v>
      </c>
    </row>
    <row r="1308" spans="1:24" ht="11.45" customHeight="1">
      <c r="S1308" s="77">
        <v>0</v>
      </c>
      <c r="U1308" s="77">
        <v>30890.560000000001</v>
      </c>
    </row>
    <row r="1309" spans="1:24" ht="11.45" customHeight="1">
      <c r="B1309" s="59" t="s">
        <v>1611</v>
      </c>
      <c r="C1309" s="60"/>
      <c r="D1309" s="59"/>
      <c r="F1309" s="59" t="s">
        <v>199</v>
      </c>
      <c r="G1309" s="59"/>
      <c r="H1309" s="59"/>
      <c r="J1309" s="59" t="s">
        <v>197</v>
      </c>
      <c r="K1309" s="59"/>
      <c r="L1309" s="59"/>
      <c r="N1309" s="73">
        <v>0</v>
      </c>
      <c r="P1309" s="59" t="s">
        <v>171</v>
      </c>
    </row>
    <row r="1310" spans="1:24" ht="11.45" customHeight="1">
      <c r="C1310" s="61">
        <v>44773</v>
      </c>
      <c r="E1310" s="62" t="s">
        <v>173</v>
      </c>
      <c r="F1310" s="62"/>
      <c r="H1310" s="62" t="s">
        <v>267</v>
      </c>
      <c r="I1310" s="62"/>
      <c r="J1310" s="62"/>
      <c r="L1310" s="62" t="s">
        <v>175</v>
      </c>
      <c r="M1310" s="62"/>
      <c r="N1310" s="71"/>
      <c r="O1310" s="62"/>
      <c r="P1310" s="62"/>
      <c r="Q1310" s="62"/>
      <c r="S1310" s="71">
        <v>0</v>
      </c>
      <c r="U1310" s="71">
        <v>0</v>
      </c>
      <c r="W1310" s="55" t="s">
        <v>268</v>
      </c>
    </row>
    <row r="1311" spans="1:24" ht="11.45" customHeight="1">
      <c r="C1311" s="61">
        <v>44773</v>
      </c>
      <c r="E1311" s="62" t="s">
        <v>173</v>
      </c>
      <c r="F1311" s="62"/>
      <c r="H1311" s="62" t="s">
        <v>267</v>
      </c>
      <c r="I1311" s="62"/>
      <c r="J1311" s="62"/>
      <c r="L1311" s="62" t="s">
        <v>175</v>
      </c>
      <c r="M1311" s="62"/>
      <c r="N1311" s="71"/>
      <c r="O1311" s="62"/>
      <c r="P1311" s="62"/>
      <c r="Q1311" s="62"/>
      <c r="S1311" s="71">
        <v>0</v>
      </c>
      <c r="U1311" s="71">
        <v>0</v>
      </c>
      <c r="W1311" s="55" t="s">
        <v>268</v>
      </c>
    </row>
    <row r="1312" spans="1:24" ht="11.45" customHeight="1">
      <c r="C1312" s="61">
        <v>44773</v>
      </c>
      <c r="E1312" s="62" t="s">
        <v>173</v>
      </c>
      <c r="F1312" s="62"/>
      <c r="H1312" s="62" t="s">
        <v>267</v>
      </c>
      <c r="I1312" s="62"/>
      <c r="J1312" s="62"/>
      <c r="L1312" s="62" t="s">
        <v>175</v>
      </c>
      <c r="M1312" s="62"/>
      <c r="N1312" s="71"/>
      <c r="O1312" s="62"/>
      <c r="P1312" s="62"/>
      <c r="Q1312" s="62"/>
      <c r="S1312" s="71">
        <v>0</v>
      </c>
      <c r="U1312" s="71">
        <v>0</v>
      </c>
      <c r="W1312" s="55" t="s">
        <v>268</v>
      </c>
    </row>
    <row r="1313" spans="2:23" ht="11.45" customHeight="1">
      <c r="C1313" s="61">
        <v>44773</v>
      </c>
      <c r="E1313" s="62" t="s">
        <v>173</v>
      </c>
      <c r="F1313" s="62"/>
      <c r="H1313" s="62" t="s">
        <v>267</v>
      </c>
      <c r="I1313" s="62"/>
      <c r="J1313" s="62"/>
      <c r="L1313" s="62" t="s">
        <v>175</v>
      </c>
      <c r="M1313" s="62"/>
      <c r="N1313" s="71"/>
      <c r="O1313" s="62"/>
      <c r="P1313" s="62"/>
      <c r="Q1313" s="62"/>
      <c r="S1313" s="71">
        <v>0</v>
      </c>
      <c r="U1313" s="71">
        <v>0</v>
      </c>
      <c r="W1313" s="55" t="s">
        <v>268</v>
      </c>
    </row>
    <row r="1314" spans="2:23" ht="11.45" customHeight="1">
      <c r="C1314" s="61">
        <v>44773</v>
      </c>
      <c r="E1314" s="62" t="s">
        <v>173</v>
      </c>
      <c r="F1314" s="62"/>
      <c r="H1314" s="62" t="s">
        <v>267</v>
      </c>
      <c r="I1314" s="62"/>
      <c r="J1314" s="62"/>
      <c r="L1314" s="62" t="s">
        <v>175</v>
      </c>
      <c r="M1314" s="62"/>
      <c r="N1314" s="71"/>
      <c r="O1314" s="62"/>
      <c r="P1314" s="62"/>
      <c r="Q1314" s="62"/>
      <c r="S1314" s="71">
        <v>0</v>
      </c>
      <c r="U1314" s="71">
        <v>0</v>
      </c>
      <c r="W1314" s="55" t="s">
        <v>268</v>
      </c>
    </row>
    <row r="1315" spans="2:23" ht="11.45" customHeight="1">
      <c r="C1315" s="61">
        <v>44773</v>
      </c>
      <c r="E1315" s="62" t="s">
        <v>173</v>
      </c>
      <c r="F1315" s="62"/>
      <c r="H1315" s="62" t="s">
        <v>267</v>
      </c>
      <c r="I1315" s="62"/>
      <c r="J1315" s="62"/>
      <c r="L1315" s="62" t="s">
        <v>175</v>
      </c>
      <c r="M1315" s="62"/>
      <c r="N1315" s="71"/>
      <c r="O1315" s="62"/>
      <c r="P1315" s="62"/>
      <c r="Q1315" s="62"/>
      <c r="S1315" s="71">
        <v>0</v>
      </c>
      <c r="U1315" s="71">
        <v>0</v>
      </c>
      <c r="W1315" s="55" t="s">
        <v>268</v>
      </c>
    </row>
    <row r="1316" spans="2:23" ht="11.45" customHeight="1">
      <c r="S1316" s="77">
        <v>0</v>
      </c>
      <c r="U1316" s="77">
        <v>0</v>
      </c>
    </row>
    <row r="1317" spans="2:23" ht="11.45" customHeight="1">
      <c r="B1317" s="59" t="s">
        <v>1612</v>
      </c>
      <c r="C1317" s="60"/>
      <c r="D1317" s="59"/>
      <c r="F1317" s="59" t="s">
        <v>236</v>
      </c>
      <c r="G1317" s="59"/>
      <c r="H1317" s="59"/>
      <c r="J1317" s="59" t="s">
        <v>197</v>
      </c>
      <c r="K1317" s="59"/>
      <c r="L1317" s="59"/>
      <c r="N1317" s="73">
        <v>-17693.73</v>
      </c>
      <c r="P1317" s="59" t="s">
        <v>187</v>
      </c>
    </row>
    <row r="1318" spans="2:23" ht="11.45" customHeight="1">
      <c r="C1318" s="61">
        <v>44773</v>
      </c>
      <c r="E1318" s="62" t="s">
        <v>173</v>
      </c>
      <c r="F1318" s="62"/>
      <c r="H1318" s="62" t="s">
        <v>267</v>
      </c>
      <c r="I1318" s="62"/>
      <c r="J1318" s="62"/>
      <c r="L1318" s="62" t="s">
        <v>175</v>
      </c>
      <c r="M1318" s="62"/>
      <c r="N1318" s="71"/>
      <c r="O1318" s="62"/>
      <c r="P1318" s="62"/>
      <c r="Q1318" s="62"/>
      <c r="S1318" s="71">
        <v>0</v>
      </c>
      <c r="U1318" s="71">
        <v>0</v>
      </c>
      <c r="W1318" s="55" t="s">
        <v>1613</v>
      </c>
    </row>
    <row r="1319" spans="2:23" ht="11.45" customHeight="1">
      <c r="C1319" s="61">
        <v>44773</v>
      </c>
      <c r="E1319" s="62" t="s">
        <v>173</v>
      </c>
      <c r="F1319" s="62"/>
      <c r="H1319" s="62" t="s">
        <v>267</v>
      </c>
      <c r="I1319" s="62"/>
      <c r="J1319" s="62"/>
      <c r="L1319" s="62" t="s">
        <v>175</v>
      </c>
      <c r="M1319" s="62"/>
      <c r="N1319" s="71"/>
      <c r="O1319" s="62"/>
      <c r="P1319" s="62"/>
      <c r="Q1319" s="62"/>
      <c r="S1319" s="71">
        <v>0</v>
      </c>
      <c r="U1319" s="71">
        <v>6434.68</v>
      </c>
      <c r="W1319" s="55" t="s">
        <v>1614</v>
      </c>
    </row>
    <row r="1320" spans="2:23" ht="11.45" customHeight="1">
      <c r="S1320" s="77">
        <v>0</v>
      </c>
      <c r="U1320" s="77">
        <v>6434.68</v>
      </c>
    </row>
    <row r="1321" spans="2:23" ht="11.45" customHeight="1">
      <c r="B1321" s="59" t="s">
        <v>1615</v>
      </c>
      <c r="C1321" s="60"/>
      <c r="D1321" s="59"/>
      <c r="F1321" s="59" t="s">
        <v>1616</v>
      </c>
      <c r="G1321" s="59"/>
      <c r="H1321" s="59"/>
      <c r="J1321" s="59" t="s">
        <v>197</v>
      </c>
      <c r="K1321" s="59"/>
      <c r="L1321" s="59"/>
      <c r="N1321" s="73">
        <v>0</v>
      </c>
      <c r="P1321" s="59" t="s">
        <v>171</v>
      </c>
    </row>
    <row r="1322" spans="2:23" ht="11.45" customHeight="1">
      <c r="C1322" s="61">
        <v>44773</v>
      </c>
      <c r="E1322" s="62" t="s">
        <v>173</v>
      </c>
      <c r="F1322" s="62"/>
      <c r="H1322" s="62" t="s">
        <v>267</v>
      </c>
      <c r="I1322" s="62"/>
      <c r="J1322" s="62"/>
      <c r="L1322" s="62" t="s">
        <v>175</v>
      </c>
      <c r="M1322" s="62"/>
      <c r="N1322" s="71"/>
      <c r="O1322" s="62"/>
      <c r="P1322" s="62"/>
      <c r="Q1322" s="62"/>
      <c r="S1322" s="71">
        <v>0</v>
      </c>
      <c r="U1322" s="71">
        <v>0</v>
      </c>
      <c r="W1322" s="55" t="s">
        <v>268</v>
      </c>
    </row>
    <row r="1323" spans="2:23" ht="11.45" customHeight="1">
      <c r="C1323" s="61">
        <v>44773</v>
      </c>
      <c r="E1323" s="62" t="s">
        <v>173</v>
      </c>
      <c r="F1323" s="62"/>
      <c r="H1323" s="62" t="s">
        <v>267</v>
      </c>
      <c r="I1323" s="62"/>
      <c r="J1323" s="62"/>
      <c r="L1323" s="62" t="s">
        <v>175</v>
      </c>
      <c r="M1323" s="62"/>
      <c r="N1323" s="71"/>
      <c r="O1323" s="62"/>
      <c r="P1323" s="62"/>
      <c r="Q1323" s="62"/>
      <c r="S1323" s="71">
        <v>0</v>
      </c>
      <c r="U1323" s="71">
        <v>0</v>
      </c>
      <c r="W1323" s="55" t="s">
        <v>268</v>
      </c>
    </row>
    <row r="1324" spans="2:23" ht="11.45" customHeight="1">
      <c r="C1324" s="61">
        <v>44773</v>
      </c>
      <c r="E1324" s="62" t="s">
        <v>173</v>
      </c>
      <c r="F1324" s="62"/>
      <c r="H1324" s="62" t="s">
        <v>267</v>
      </c>
      <c r="I1324" s="62"/>
      <c r="J1324" s="62"/>
      <c r="L1324" s="62" t="s">
        <v>175</v>
      </c>
      <c r="M1324" s="62"/>
      <c r="N1324" s="71"/>
      <c r="O1324" s="62"/>
      <c r="P1324" s="62"/>
      <c r="Q1324" s="62"/>
      <c r="S1324" s="71">
        <v>0</v>
      </c>
      <c r="U1324" s="71">
        <v>0</v>
      </c>
      <c r="W1324" s="55" t="s">
        <v>268</v>
      </c>
    </row>
    <row r="1325" spans="2:23" ht="11.45" customHeight="1">
      <c r="C1325" s="61">
        <v>44773</v>
      </c>
      <c r="E1325" s="62" t="s">
        <v>173</v>
      </c>
      <c r="F1325" s="62"/>
      <c r="H1325" s="62" t="s">
        <v>267</v>
      </c>
      <c r="I1325" s="62"/>
      <c r="J1325" s="62"/>
      <c r="L1325" s="62" t="s">
        <v>175</v>
      </c>
      <c r="M1325" s="62"/>
      <c r="N1325" s="71"/>
      <c r="O1325" s="62"/>
      <c r="P1325" s="62"/>
      <c r="Q1325" s="62"/>
      <c r="S1325" s="71">
        <v>0</v>
      </c>
      <c r="U1325" s="71">
        <v>0</v>
      </c>
      <c r="W1325" s="55" t="s">
        <v>268</v>
      </c>
    </row>
    <row r="1326" spans="2:23" ht="11.45" customHeight="1">
      <c r="C1326" s="61">
        <v>44773</v>
      </c>
      <c r="E1326" s="62" t="s">
        <v>173</v>
      </c>
      <c r="F1326" s="62"/>
      <c r="H1326" s="62" t="s">
        <v>267</v>
      </c>
      <c r="I1326" s="62"/>
      <c r="J1326" s="62"/>
      <c r="L1326" s="62" t="s">
        <v>175</v>
      </c>
      <c r="M1326" s="62"/>
      <c r="N1326" s="71"/>
      <c r="O1326" s="62"/>
      <c r="P1326" s="62"/>
      <c r="Q1326" s="62"/>
      <c r="S1326" s="71">
        <v>0</v>
      </c>
      <c r="U1326" s="71">
        <v>0</v>
      </c>
      <c r="W1326" s="55" t="s">
        <v>268</v>
      </c>
    </row>
    <row r="1327" spans="2:23" ht="11.45" customHeight="1">
      <c r="S1327" s="77">
        <v>0</v>
      </c>
      <c r="U1327" s="77">
        <v>0</v>
      </c>
    </row>
    <row r="1328" spans="2:23" ht="11.45" customHeight="1">
      <c r="B1328" s="59" t="s">
        <v>1617</v>
      </c>
      <c r="C1328" s="60"/>
      <c r="D1328" s="59"/>
      <c r="F1328" s="59" t="s">
        <v>1618</v>
      </c>
      <c r="G1328" s="59"/>
      <c r="H1328" s="59"/>
      <c r="J1328" s="59" t="s">
        <v>197</v>
      </c>
      <c r="K1328" s="59"/>
      <c r="L1328" s="59"/>
      <c r="N1328" s="73">
        <v>0</v>
      </c>
      <c r="P1328" s="59" t="s">
        <v>171</v>
      </c>
    </row>
    <row r="1329" spans="1:24" ht="11.45" customHeight="1">
      <c r="C1329" s="61">
        <v>44773</v>
      </c>
      <c r="E1329" s="62" t="s">
        <v>173</v>
      </c>
      <c r="F1329" s="62"/>
      <c r="H1329" s="62" t="s">
        <v>267</v>
      </c>
      <c r="I1329" s="62"/>
      <c r="J1329" s="62"/>
      <c r="L1329" s="62" t="s">
        <v>175</v>
      </c>
      <c r="M1329" s="62"/>
      <c r="N1329" s="71"/>
      <c r="O1329" s="62"/>
      <c r="P1329" s="62"/>
      <c r="Q1329" s="62"/>
      <c r="S1329" s="71">
        <v>0</v>
      </c>
      <c r="U1329" s="71">
        <v>0</v>
      </c>
      <c r="W1329" s="55" t="s">
        <v>268</v>
      </c>
    </row>
    <row r="1330" spans="1:24" ht="11.45" customHeight="1">
      <c r="C1330" s="61">
        <v>44773</v>
      </c>
      <c r="E1330" s="62" t="s">
        <v>173</v>
      </c>
      <c r="F1330" s="62"/>
      <c r="H1330" s="62" t="s">
        <v>267</v>
      </c>
      <c r="I1330" s="62"/>
      <c r="J1330" s="62"/>
      <c r="L1330" s="62" t="s">
        <v>175</v>
      </c>
      <c r="M1330" s="62"/>
      <c r="N1330" s="71"/>
      <c r="O1330" s="62"/>
      <c r="P1330" s="62"/>
      <c r="Q1330" s="62"/>
      <c r="S1330" s="71">
        <v>0</v>
      </c>
      <c r="U1330" s="71">
        <v>0</v>
      </c>
      <c r="W1330" s="55" t="s">
        <v>268</v>
      </c>
    </row>
    <row r="1331" spans="1:24" ht="11.45" customHeight="1">
      <c r="C1331" s="61">
        <v>44773</v>
      </c>
      <c r="E1331" s="62" t="s">
        <v>173</v>
      </c>
      <c r="F1331" s="62"/>
      <c r="H1331" s="62" t="s">
        <v>267</v>
      </c>
      <c r="I1331" s="62"/>
      <c r="J1331" s="62"/>
      <c r="L1331" s="62" t="s">
        <v>175</v>
      </c>
      <c r="M1331" s="62"/>
      <c r="N1331" s="71"/>
      <c r="O1331" s="62"/>
      <c r="P1331" s="62"/>
      <c r="Q1331" s="62"/>
      <c r="S1331" s="71">
        <v>0</v>
      </c>
      <c r="U1331" s="71">
        <v>0</v>
      </c>
      <c r="W1331" s="55" t="s">
        <v>268</v>
      </c>
    </row>
    <row r="1332" spans="1:24" ht="11.45" customHeight="1">
      <c r="C1332" s="61">
        <v>44773</v>
      </c>
      <c r="E1332" s="62" t="s">
        <v>173</v>
      </c>
      <c r="F1332" s="62"/>
      <c r="H1332" s="62" t="s">
        <v>267</v>
      </c>
      <c r="I1332" s="62"/>
      <c r="J1332" s="62"/>
      <c r="L1332" s="62" t="s">
        <v>175</v>
      </c>
      <c r="M1332" s="62"/>
      <c r="N1332" s="71"/>
      <c r="O1332" s="62"/>
      <c r="P1332" s="62"/>
      <c r="Q1332" s="62"/>
      <c r="S1332" s="71">
        <v>0</v>
      </c>
      <c r="U1332" s="71">
        <v>0</v>
      </c>
      <c r="W1332" s="55" t="s">
        <v>268</v>
      </c>
    </row>
    <row r="1333" spans="1:24" ht="11.45" customHeight="1">
      <c r="C1333" s="61">
        <v>44773</v>
      </c>
      <c r="E1333" s="62" t="s">
        <v>173</v>
      </c>
      <c r="F1333" s="62"/>
      <c r="H1333" s="62" t="s">
        <v>267</v>
      </c>
      <c r="I1333" s="62"/>
      <c r="J1333" s="62"/>
      <c r="L1333" s="62" t="s">
        <v>175</v>
      </c>
      <c r="M1333" s="62"/>
      <c r="N1333" s="71"/>
      <c r="O1333" s="62"/>
      <c r="P1333" s="62"/>
      <c r="Q1333" s="62"/>
      <c r="S1333" s="71">
        <v>0</v>
      </c>
      <c r="U1333" s="71">
        <v>0</v>
      </c>
      <c r="W1333" s="55" t="s">
        <v>268</v>
      </c>
    </row>
    <row r="1334" spans="1:24" ht="11.45" customHeight="1">
      <c r="S1334" s="77">
        <v>0</v>
      </c>
      <c r="U1334" s="77">
        <v>0</v>
      </c>
    </row>
    <row r="1335" spans="1:24" ht="84.6" customHeight="1"/>
    <row r="1336" spans="1:24" ht="11.45" customHeight="1">
      <c r="A1336" s="78" t="s">
        <v>200</v>
      </c>
      <c r="B1336" s="78"/>
      <c r="C1336" s="79"/>
      <c r="D1336" s="78"/>
      <c r="E1336" s="78"/>
      <c r="F1336" s="78"/>
      <c r="G1336" s="78"/>
      <c r="H1336" s="78"/>
      <c r="I1336" s="78"/>
      <c r="J1336" s="78"/>
      <c r="K1336" s="78"/>
      <c r="L1336" s="78"/>
      <c r="M1336" s="78"/>
      <c r="N1336" s="74"/>
      <c r="O1336" s="78"/>
      <c r="P1336" s="78"/>
      <c r="Q1336" s="78"/>
      <c r="R1336" s="78"/>
      <c r="S1336" s="74"/>
      <c r="T1336" s="78"/>
      <c r="U1336" s="74"/>
      <c r="V1336" s="78"/>
      <c r="W1336" s="78"/>
      <c r="X1336" s="78"/>
    </row>
    <row r="1337" spans="1:24" ht="11.45" customHeight="1">
      <c r="A1337" s="80" t="s">
        <v>237</v>
      </c>
      <c r="B1337" s="80"/>
      <c r="C1337" s="81"/>
      <c r="D1337" s="80"/>
      <c r="E1337" s="80"/>
      <c r="F1337" s="80"/>
      <c r="G1337" s="80"/>
      <c r="H1337" s="80"/>
      <c r="I1337" s="80"/>
      <c r="J1337" s="80"/>
      <c r="K1337" s="80"/>
      <c r="L1337" s="80"/>
      <c r="M1337" s="80"/>
      <c r="N1337" s="74"/>
      <c r="O1337" s="80"/>
      <c r="P1337" s="80"/>
      <c r="Q1337" s="80"/>
      <c r="R1337" s="80"/>
      <c r="S1337" s="74"/>
      <c r="T1337" s="80"/>
      <c r="U1337" s="74"/>
      <c r="V1337" s="80"/>
      <c r="W1337" s="80"/>
      <c r="X1337" s="80"/>
    </row>
    <row r="1338" spans="1:24" ht="11.45" customHeight="1">
      <c r="A1338" s="82" t="s">
        <v>1619</v>
      </c>
      <c r="B1338" s="82"/>
      <c r="C1338" s="83"/>
      <c r="D1338" s="82"/>
      <c r="E1338" s="82"/>
      <c r="F1338" s="82"/>
      <c r="G1338" s="82"/>
      <c r="H1338" s="82"/>
      <c r="I1338" s="82"/>
      <c r="J1338" s="82"/>
      <c r="K1338" s="82"/>
      <c r="L1338" s="82"/>
      <c r="M1338" s="82"/>
      <c r="N1338" s="74"/>
      <c r="O1338" s="82"/>
      <c r="P1338" s="82"/>
      <c r="Q1338" s="82"/>
      <c r="R1338" s="82"/>
      <c r="S1338" s="74"/>
      <c r="T1338" s="82"/>
      <c r="U1338" s="74"/>
      <c r="V1338" s="82"/>
      <c r="W1338" s="82"/>
      <c r="X1338" s="82"/>
    </row>
  </sheetData>
  <pageMargins left="0.3611111111111111" right="0.3611111111111111" top="0.3611111111111111" bottom="0.3611111111111111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1D28E-736D-4EBB-91E4-61C32C249B27}">
  <sheetPr codeName="Sheet3"/>
  <dimension ref="A2:B21"/>
  <sheetViews>
    <sheetView tabSelected="1" topLeftCell="A3" zoomScaleNormal="100" workbookViewId="0">
      <selection activeCell="B4" sqref="B4"/>
    </sheetView>
  </sheetViews>
  <sheetFormatPr defaultRowHeight="15"/>
  <cols>
    <col min="1" max="1" width="8.7109375" style="66"/>
    <col min="2" max="2" width="61" style="65" customWidth="1"/>
  </cols>
  <sheetData>
    <row r="2" spans="1:2">
      <c r="B2" s="65" t="s">
        <v>1720</v>
      </c>
    </row>
    <row r="3" spans="1:2" ht="30">
      <c r="A3" s="66">
        <v>1</v>
      </c>
      <c r="B3" s="65" t="s">
        <v>1629</v>
      </c>
    </row>
    <row r="5" spans="1:2" ht="30">
      <c r="A5" s="143">
        <v>2</v>
      </c>
      <c r="B5" s="144" t="s">
        <v>1719</v>
      </c>
    </row>
    <row r="6" spans="1:2">
      <c r="A6" s="143"/>
      <c r="B6" s="144"/>
    </row>
    <row r="7" spans="1:2" ht="45">
      <c r="A7" s="143">
        <v>3</v>
      </c>
      <c r="B7" s="144" t="s">
        <v>1729</v>
      </c>
    </row>
    <row r="9" spans="1:2" ht="30">
      <c r="A9" s="66">
        <v>4</v>
      </c>
      <c r="B9" s="65" t="s">
        <v>1728</v>
      </c>
    </row>
    <row r="10" spans="1:2">
      <c r="B10" s="160" t="s">
        <v>242</v>
      </c>
    </row>
    <row r="21" spans="2:2">
      <c r="B21" s="160" t="s">
        <v>240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E6F07-602A-4891-A692-889353843592}">
  <sheetPr codeName="Sheet4">
    <tabColor rgb="FFFF0000"/>
  </sheetPr>
  <dimension ref="A2:J14"/>
  <sheetViews>
    <sheetView workbookViewId="0">
      <selection activeCell="H7" sqref="H7"/>
    </sheetView>
  </sheetViews>
  <sheetFormatPr defaultColWidth="8.7109375" defaultRowHeight="15"/>
  <cols>
    <col min="1" max="1" width="6.42578125" style="27" bestFit="1" customWidth="1"/>
    <col min="2" max="2" width="30.5703125" style="27" bestFit="1" customWidth="1"/>
    <col min="3" max="3" width="19" style="27" bestFit="1" customWidth="1"/>
    <col min="4" max="4" width="14.85546875" style="27" bestFit="1" customWidth="1"/>
    <col min="5" max="5" width="7.28515625" style="27" bestFit="1" customWidth="1"/>
    <col min="6" max="7" width="16.140625" style="27" bestFit="1" customWidth="1"/>
    <col min="8" max="8" width="8.140625" style="27" bestFit="1" customWidth="1"/>
    <col min="9" max="16384" width="8.7109375" style="27"/>
  </cols>
  <sheetData>
    <row r="2" spans="1:10" ht="15.75" thickBot="1"/>
    <row r="3" spans="1:10" ht="29.45" customHeight="1">
      <c r="A3" s="161" t="s">
        <v>5</v>
      </c>
      <c r="B3" s="163" t="s">
        <v>161</v>
      </c>
      <c r="C3" s="46" t="s">
        <v>160</v>
      </c>
      <c r="D3" s="165" t="s">
        <v>159</v>
      </c>
      <c r="E3" s="166"/>
      <c r="F3" s="167"/>
      <c r="G3" s="163" t="s">
        <v>13</v>
      </c>
      <c r="H3" s="168" t="s">
        <v>0</v>
      </c>
    </row>
    <row r="4" spans="1:10" ht="16.5" thickBot="1">
      <c r="A4" s="162"/>
      <c r="B4" s="164"/>
      <c r="C4" s="45" t="s">
        <v>158</v>
      </c>
      <c r="D4" s="44" t="s">
        <v>157</v>
      </c>
      <c r="E4" s="44" t="s">
        <v>10</v>
      </c>
      <c r="F4" s="44" t="s">
        <v>110</v>
      </c>
      <c r="G4" s="164"/>
      <c r="H4" s="169"/>
      <c r="J4" s="27" t="s">
        <v>156</v>
      </c>
    </row>
    <row r="5" spans="1:10" ht="15.75">
      <c r="A5" s="37"/>
      <c r="B5" s="36"/>
      <c r="C5" s="39"/>
      <c r="D5" s="43"/>
      <c r="E5" s="43"/>
      <c r="F5" s="43"/>
      <c r="G5" s="34"/>
      <c r="H5" s="42"/>
      <c r="J5" s="41" t="s">
        <v>155</v>
      </c>
    </row>
    <row r="6" spans="1:10" ht="15.75">
      <c r="A6" s="37">
        <v>1</v>
      </c>
      <c r="B6" s="40" t="s">
        <v>154</v>
      </c>
      <c r="C6" s="39">
        <v>24578088400</v>
      </c>
      <c r="D6" s="39">
        <v>24578088400</v>
      </c>
      <c r="E6" s="39">
        <v>1</v>
      </c>
      <c r="F6" s="39">
        <f>D6*E6</f>
        <v>24578088400</v>
      </c>
      <c r="G6" s="34">
        <f>C6-F6</f>
        <v>0</v>
      </c>
      <c r="H6" s="38" t="s">
        <v>1</v>
      </c>
    </row>
    <row r="7" spans="1:10" ht="15.75">
      <c r="A7" s="37">
        <v>2</v>
      </c>
      <c r="B7" s="40" t="s">
        <v>153</v>
      </c>
      <c r="C7" s="39">
        <v>191930652.93000001</v>
      </c>
      <c r="D7" s="39">
        <v>191930652.93000001</v>
      </c>
      <c r="E7" s="39">
        <v>1</v>
      </c>
      <c r="F7" s="39">
        <f>D7*E7</f>
        <v>191930652.93000001</v>
      </c>
      <c r="G7" s="34">
        <f>C7-F7</f>
        <v>0</v>
      </c>
      <c r="H7" s="38" t="s">
        <v>1</v>
      </c>
    </row>
    <row r="8" spans="1:10" ht="15.75">
      <c r="A8" s="37">
        <v>3</v>
      </c>
      <c r="B8" s="40" t="s">
        <v>152</v>
      </c>
      <c r="C8" s="39">
        <v>9821830854.2399998</v>
      </c>
      <c r="D8" s="39">
        <v>656627.28</v>
      </c>
      <c r="E8" s="39">
        <v>14958</v>
      </c>
      <c r="F8" s="39">
        <f>D8*E8</f>
        <v>9821830854.2399998</v>
      </c>
      <c r="G8" s="34">
        <f>C8-F8</f>
        <v>0</v>
      </c>
      <c r="H8" s="38" t="s">
        <v>1</v>
      </c>
    </row>
    <row r="9" spans="1:10" ht="15.75">
      <c r="A9" s="37">
        <v>4</v>
      </c>
      <c r="B9" s="40" t="s">
        <v>151</v>
      </c>
      <c r="C9" s="39">
        <v>486296396.81999999</v>
      </c>
      <c r="D9" s="39">
        <v>32510.79</v>
      </c>
      <c r="E9" s="39">
        <v>14958</v>
      </c>
      <c r="F9" s="39">
        <f>D9*E9</f>
        <v>486296396.81999999</v>
      </c>
      <c r="G9" s="34">
        <f>C9-F9</f>
        <v>0</v>
      </c>
      <c r="H9" s="38" t="s">
        <v>1</v>
      </c>
    </row>
    <row r="10" spans="1:10" ht="15.75" thickBot="1">
      <c r="A10" s="37"/>
      <c r="B10" s="36"/>
      <c r="C10" s="35"/>
      <c r="D10" s="35"/>
      <c r="E10" s="35"/>
      <c r="F10" s="35"/>
      <c r="G10" s="34"/>
      <c r="H10" s="33"/>
    </row>
    <row r="11" spans="1:10" ht="16.5" thickBot="1">
      <c r="A11" s="32" t="s">
        <v>150</v>
      </c>
      <c r="B11" s="31"/>
      <c r="C11" s="30">
        <f>SUM(C5:C10)</f>
        <v>35078146303.989998</v>
      </c>
      <c r="D11" s="30"/>
      <c r="E11" s="30"/>
      <c r="F11" s="30">
        <f>SUM(F5:F10)</f>
        <v>35078146303.989998</v>
      </c>
      <c r="G11" s="30">
        <f>SUM(G5:G10)</f>
        <v>0</v>
      </c>
      <c r="H11" s="29"/>
    </row>
    <row r="12" spans="1:10" ht="15.75" thickTop="1"/>
    <row r="13" spans="1:10">
      <c r="A13" s="27" t="s">
        <v>149</v>
      </c>
      <c r="G13" s="28">
        <f>G9/E9</f>
        <v>0</v>
      </c>
    </row>
    <row r="14" spans="1:10">
      <c r="A14" s="27" t="s">
        <v>148</v>
      </c>
      <c r="B14" s="27" t="s">
        <v>147</v>
      </c>
    </row>
  </sheetData>
  <mergeCells count="5">
    <mergeCell ref="A3:A4"/>
    <mergeCell ref="B3:B4"/>
    <mergeCell ref="D3:F3"/>
    <mergeCell ref="G3:G4"/>
    <mergeCell ref="H3:H4"/>
  </mergeCells>
  <hyperlinks>
    <hyperlink ref="J5" r:id="rId1" xr:uid="{0EBC133E-01AA-4FD9-8236-BE6303FDD86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EBBFE-33AA-40AA-8FB7-3C8D6DB82780}">
  <sheetPr codeName="Sheet6"/>
  <dimension ref="B1:M13"/>
  <sheetViews>
    <sheetView view="pageBreakPreview" zoomScale="80" zoomScaleNormal="80" zoomScaleSheetLayoutView="80" workbookViewId="0">
      <selection activeCell="B2" sqref="B2"/>
    </sheetView>
  </sheetViews>
  <sheetFormatPr defaultRowHeight="15"/>
  <cols>
    <col min="1" max="1" width="1.85546875" customWidth="1"/>
    <col min="2" max="2" width="9" style="3" bestFit="1" customWidth="1"/>
    <col min="3" max="3" width="17.28515625" style="2" bestFit="1" customWidth="1"/>
    <col min="4" max="4" width="28" style="2" bestFit="1" customWidth="1"/>
    <col min="5" max="5" width="8.85546875" style="2"/>
    <col min="6" max="6" width="14.85546875" style="2" bestFit="1" customWidth="1"/>
    <col min="7" max="7" width="9" style="2" bestFit="1" customWidth="1"/>
    <col min="8" max="9" width="14.85546875" style="2" bestFit="1" customWidth="1"/>
    <col min="10" max="10" width="14.7109375" style="2" bestFit="1" customWidth="1"/>
    <col min="11" max="11" width="2.85546875" customWidth="1"/>
  </cols>
  <sheetData>
    <row r="1" spans="2:13">
      <c r="B1" s="1" t="s">
        <v>1630</v>
      </c>
    </row>
    <row r="2" spans="2:13">
      <c r="B2" s="1" t="s">
        <v>1730</v>
      </c>
    </row>
    <row r="3" spans="2:13">
      <c r="B3" s="1" t="s">
        <v>16</v>
      </c>
    </row>
    <row r="5" spans="2:13">
      <c r="B5" s="170">
        <v>44986</v>
      </c>
      <c r="C5" s="170"/>
      <c r="D5" s="170"/>
      <c r="E5" s="170"/>
      <c r="F5" s="170"/>
      <c r="G5" s="170"/>
      <c r="H5" s="170"/>
      <c r="I5" s="170"/>
      <c r="J5" s="170"/>
    </row>
    <row r="6" spans="2:13">
      <c r="B6" s="3" t="s">
        <v>5</v>
      </c>
      <c r="C6" s="2" t="s">
        <v>6</v>
      </c>
      <c r="D6" s="2" t="s">
        <v>7</v>
      </c>
      <c r="E6" s="2" t="s">
        <v>8</v>
      </c>
      <c r="F6" s="2" t="s">
        <v>9</v>
      </c>
      <c r="G6" s="2" t="s">
        <v>10</v>
      </c>
      <c r="H6" s="2" t="s">
        <v>11</v>
      </c>
      <c r="I6" s="2" t="s">
        <v>12</v>
      </c>
      <c r="J6" s="2" t="s">
        <v>13</v>
      </c>
    </row>
    <row r="7" spans="2:13">
      <c r="B7" s="3">
        <v>1</v>
      </c>
      <c r="C7" s="2">
        <v>110110120001</v>
      </c>
      <c r="D7" s="2" t="s">
        <v>240</v>
      </c>
      <c r="E7" s="2" t="s">
        <v>14</v>
      </c>
      <c r="F7" s="2">
        <v>4663492569.6099997</v>
      </c>
      <c r="G7" s="2">
        <v>1</v>
      </c>
      <c r="H7" s="2">
        <f>Table24[[#This Row],[Amount of Bank Statements]]*Table24[[#This Row],[Rate]]</f>
        <v>4663492569.6099997</v>
      </c>
      <c r="I7" s="2" t="s">
        <v>1731</v>
      </c>
      <c r="J7" s="2">
        <f>Table24[[#This Row],[Amount of Functional]]-Table24[[#This Row],[Balance Amount]]</f>
        <v>-0.36999988555908203</v>
      </c>
      <c r="M7" s="159"/>
    </row>
    <row r="8" spans="2:13">
      <c r="B8" s="3">
        <v>2</v>
      </c>
      <c r="C8" s="2">
        <v>110110120002</v>
      </c>
      <c r="D8" s="2" t="s">
        <v>241</v>
      </c>
      <c r="E8" s="2" t="s">
        <v>15</v>
      </c>
      <c r="F8" s="2">
        <v>463.83</v>
      </c>
      <c r="G8" s="2">
        <v>15062</v>
      </c>
      <c r="H8" s="2">
        <f>Table24[[#This Row],[Amount of Bank Statements]]*Table24[[#This Row],[Rate]]</f>
        <v>6986207.46</v>
      </c>
      <c r="I8" s="2" t="s">
        <v>1732</v>
      </c>
      <c r="J8" s="2">
        <f>Table24[[#This Row],[Amount of Functional]]-Table24[[#This Row],[Balance Amount]]</f>
        <v>1.5099999997764826</v>
      </c>
    </row>
    <row r="9" spans="2:13">
      <c r="B9" s="3">
        <v>3</v>
      </c>
      <c r="C9" s="2">
        <v>110110120003</v>
      </c>
      <c r="D9" s="2" t="s">
        <v>242</v>
      </c>
      <c r="E9" s="2" t="s">
        <v>1620</v>
      </c>
      <c r="F9" s="2">
        <v>4227151</v>
      </c>
      <c r="G9" s="2">
        <v>113.7056</v>
      </c>
      <c r="H9" s="2">
        <f>Table24[[#This Row],[Amount of Bank Statements]]*Table24[[#This Row],[Rate]]</f>
        <v>480650740.74560004</v>
      </c>
      <c r="I9" s="2" t="s">
        <v>1733</v>
      </c>
      <c r="J9" s="157">
        <f>Table24[[#This Row],[Amount of Functional]]-Table24[[#This Row],[Balance Amount]]</f>
        <v>-2.6143999695777893</v>
      </c>
      <c r="L9">
        <f>Table24[[#This Row],[Difference]]/Table24[[#This Row],[Rate]]</f>
        <v>-2.2992710733488846E-2</v>
      </c>
    </row>
    <row r="13" spans="2:13">
      <c r="D13" s="2" t="s">
        <v>201</v>
      </c>
      <c r="I13" s="2">
        <f>SUM(Table24[Balance Amount])</f>
        <v>0</v>
      </c>
    </row>
  </sheetData>
  <mergeCells count="1">
    <mergeCell ref="B5:J5"/>
  </mergeCells>
  <pageMargins left="0.7" right="0.7" top="0.75" bottom="0.75" header="0.3" footer="0.3"/>
  <pageSetup paperSize="9" scale="65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DE3A-340D-4AA2-B9F0-5DEF95C8AC5F}">
  <sheetPr codeName="Sheet7"/>
  <dimension ref="B1:D14"/>
  <sheetViews>
    <sheetView view="pageBreakPreview" zoomScale="80" zoomScaleNormal="80" zoomScaleSheetLayoutView="80" workbookViewId="0">
      <selection activeCell="C6" sqref="C6"/>
    </sheetView>
  </sheetViews>
  <sheetFormatPr defaultRowHeight="15"/>
  <cols>
    <col min="1" max="1" width="1.85546875" customWidth="1"/>
    <col min="2" max="2" width="42.42578125" customWidth="1"/>
    <col min="3" max="3" width="17.85546875" bestFit="1" customWidth="1"/>
    <col min="4" max="4" width="10.5703125" customWidth="1"/>
    <col min="5" max="5" width="2.85546875" customWidth="1"/>
  </cols>
  <sheetData>
    <row r="1" spans="2:4">
      <c r="B1" s="1" t="str">
        <f>'A-1.1'!B1</f>
        <v>PT SANKO SHOJI INDONESIA</v>
      </c>
    </row>
    <row r="2" spans="2:4">
      <c r="B2" s="1" t="str">
        <f>'A-1.1'!B2</f>
        <v>For Period March 2023</v>
      </c>
    </row>
    <row r="3" spans="2:4">
      <c r="B3" s="1" t="s">
        <v>17</v>
      </c>
    </row>
    <row r="5" spans="2:4">
      <c r="B5" s="1" t="s">
        <v>93</v>
      </c>
      <c r="C5" t="s">
        <v>94</v>
      </c>
      <c r="D5" t="s">
        <v>58</v>
      </c>
    </row>
    <row r="6" spans="2:4">
      <c r="B6" s="1" t="s">
        <v>18</v>
      </c>
      <c r="C6" s="47">
        <v>5479683107.21</v>
      </c>
    </row>
    <row r="7" spans="2:4">
      <c r="B7" s="4" t="s">
        <v>19</v>
      </c>
      <c r="C7" s="47">
        <v>5479683109</v>
      </c>
    </row>
    <row r="8" spans="2:4">
      <c r="B8" s="6" t="s">
        <v>20</v>
      </c>
      <c r="C8" s="48">
        <f>C6-C7</f>
        <v>-1.7899999618530273</v>
      </c>
      <c r="D8" s="7" t="s">
        <v>203</v>
      </c>
    </row>
    <row r="13" spans="2:4">
      <c r="B13" t="s">
        <v>202</v>
      </c>
    </row>
    <row r="14" spans="2:4">
      <c r="B14" t="s">
        <v>1718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C4DA8-8FF8-4ED8-ADA1-04120075305C}">
  <sheetPr codeName="Sheet8"/>
  <dimension ref="B1:I14"/>
  <sheetViews>
    <sheetView view="pageBreakPreview" zoomScale="80" zoomScaleNormal="80" zoomScaleSheetLayoutView="80" workbookViewId="0">
      <selection activeCell="B1" sqref="B1"/>
    </sheetView>
  </sheetViews>
  <sheetFormatPr defaultRowHeight="15"/>
  <cols>
    <col min="1" max="1" width="1.85546875" customWidth="1"/>
    <col min="2" max="2" width="56.42578125" customWidth="1"/>
    <col min="3" max="3" width="19.5703125" bestFit="1" customWidth="1"/>
    <col min="4" max="4" width="29.140625" bestFit="1" customWidth="1"/>
    <col min="5" max="5" width="20.140625" bestFit="1" customWidth="1"/>
    <col min="6" max="6" width="14.5703125" bestFit="1" customWidth="1"/>
    <col min="7" max="7" width="28.140625" bestFit="1" customWidth="1"/>
    <col min="8" max="8" width="25.5703125" bestFit="1" customWidth="1"/>
    <col min="9" max="9" width="26.140625" bestFit="1" customWidth="1"/>
    <col min="10" max="10" width="2.85546875" customWidth="1"/>
  </cols>
  <sheetData>
    <row r="1" spans="2:9">
      <c r="B1" s="1" t="str">
        <f>'A-1.1'!B1</f>
        <v>PT SANKO SHOJI INDONESIA</v>
      </c>
    </row>
    <row r="2" spans="2:9">
      <c r="B2" s="1" t="str">
        <f>'A-1.1'!B2</f>
        <v>For Period March 2023</v>
      </c>
    </row>
    <row r="3" spans="2:9">
      <c r="B3" s="1" t="s">
        <v>89</v>
      </c>
    </row>
    <row r="5" spans="2:9">
      <c r="B5" s="8" t="s">
        <v>21</v>
      </c>
      <c r="C5" s="8" t="s">
        <v>22</v>
      </c>
      <c r="D5" s="8" t="s">
        <v>23</v>
      </c>
      <c r="E5" s="9" t="s">
        <v>24</v>
      </c>
      <c r="F5" s="8" t="s">
        <v>25</v>
      </c>
      <c r="G5" s="9" t="s">
        <v>26</v>
      </c>
      <c r="H5" s="8" t="s">
        <v>27</v>
      </c>
      <c r="I5" s="10" t="s">
        <v>28</v>
      </c>
    </row>
    <row r="6" spans="2:9">
      <c r="B6" s="11" t="s">
        <v>1621</v>
      </c>
      <c r="C6" s="11" t="s">
        <v>246</v>
      </c>
      <c r="D6" s="11" t="s">
        <v>1622</v>
      </c>
      <c r="E6" s="12">
        <v>297335000</v>
      </c>
      <c r="F6" s="12">
        <v>13</v>
      </c>
      <c r="G6" s="12">
        <v>13</v>
      </c>
      <c r="H6" s="12">
        <f>Table467[[#This Row],[PRINCIPAL]]/Table467[[#This Row],[TERMS]]*Table467[[#This Row],[PERIOD CHARGES]]</f>
        <v>297335000</v>
      </c>
      <c r="I6" s="13">
        <f>Table467[[#This Row],[PRINCIPAL]]-Table467[[#This Row],[AMORTIZATION]]</f>
        <v>0</v>
      </c>
    </row>
    <row r="7" spans="2:9">
      <c r="B7" s="11" t="s">
        <v>1621</v>
      </c>
      <c r="C7" s="11" t="s">
        <v>246</v>
      </c>
      <c r="D7" s="11" t="s">
        <v>1623</v>
      </c>
      <c r="E7" s="14">
        <v>314600000</v>
      </c>
      <c r="F7" s="12">
        <v>12</v>
      </c>
      <c r="G7" s="15">
        <v>12</v>
      </c>
      <c r="H7" s="12">
        <f>Table467[[#This Row],[PRINCIPAL]]/Table467[[#This Row],[TERMS]]*Table467[[#This Row],[PERIOD CHARGES]]</f>
        <v>314600000</v>
      </c>
      <c r="I7" s="13">
        <f>Table467[[#This Row],[PRINCIPAL]]-Table467[[#This Row],[AMORTIZATION]]</f>
        <v>0</v>
      </c>
    </row>
    <row r="8" spans="2:9">
      <c r="B8" s="11" t="s">
        <v>1621</v>
      </c>
      <c r="C8" s="11" t="s">
        <v>246</v>
      </c>
      <c r="D8" s="11" t="s">
        <v>1624</v>
      </c>
      <c r="E8" s="14">
        <v>310413600</v>
      </c>
      <c r="F8" s="12">
        <v>12</v>
      </c>
      <c r="G8" s="15">
        <v>11</v>
      </c>
      <c r="H8" s="12">
        <f>Table467[[#This Row],[PRINCIPAL]]/Table467[[#This Row],[TERMS]]*Table467[[#This Row],[PERIOD CHARGES]]</f>
        <v>284545800</v>
      </c>
      <c r="I8" s="13">
        <f>Table467[[#This Row],[PRINCIPAL]]-Table467[[#This Row],[AMORTIZATION]]</f>
        <v>25867800</v>
      </c>
    </row>
    <row r="9" spans="2:9">
      <c r="B9" s="11" t="s">
        <v>1625</v>
      </c>
      <c r="C9" s="11" t="s">
        <v>247</v>
      </c>
      <c r="D9" s="11" t="s">
        <v>1626</v>
      </c>
      <c r="E9" s="14">
        <v>27000000</v>
      </c>
      <c r="F9" s="12">
        <v>12</v>
      </c>
      <c r="G9" s="15">
        <v>12</v>
      </c>
      <c r="H9" s="12">
        <f>Table467[[#This Row],[PRINCIPAL]]/Table467[[#This Row],[TERMS]]*Table467[[#This Row],[PERIOD CHARGES]]</f>
        <v>27000000</v>
      </c>
      <c r="I9" s="13">
        <f>Table467[[#This Row],[PRINCIPAL]]-Table467[[#This Row],[AMORTIZATION]]</f>
        <v>0</v>
      </c>
    </row>
    <row r="10" spans="2:9">
      <c r="B10" s="11" t="s">
        <v>29</v>
      </c>
      <c r="C10" s="11" t="s">
        <v>247</v>
      </c>
      <c r="D10" s="11" t="s">
        <v>1627</v>
      </c>
      <c r="E10" s="14">
        <v>3100000</v>
      </c>
      <c r="F10" s="16">
        <v>12</v>
      </c>
      <c r="G10" s="15">
        <v>12</v>
      </c>
      <c r="H10" s="12">
        <f>Table467[[#This Row],[PRINCIPAL]]/Table467[[#This Row],[TERMS]]*Table467[[#This Row],[PERIOD CHARGES]]</f>
        <v>3100000</v>
      </c>
      <c r="I10" s="13">
        <f>Table467[[#This Row],[PRINCIPAL]]-Table467[[#This Row],[AMORTIZATION]]</f>
        <v>0</v>
      </c>
    </row>
    <row r="11" spans="2:9" ht="15.75" thickBot="1">
      <c r="B11" s="11" t="s">
        <v>1723</v>
      </c>
      <c r="C11" s="11" t="s">
        <v>247</v>
      </c>
      <c r="D11" s="11" t="s">
        <v>1724</v>
      </c>
      <c r="E11" s="154">
        <v>27000000</v>
      </c>
      <c r="F11" s="16">
        <v>12</v>
      </c>
      <c r="G11" s="15">
        <v>5</v>
      </c>
      <c r="H11" s="16">
        <f>Table467[[#This Row],[PRINCIPAL]]/Table467[[#This Row],[TERMS]]*Table467[[#This Row],[PERIOD CHARGES]]</f>
        <v>11250000</v>
      </c>
      <c r="I11" s="13">
        <f>Table467[[#This Row],[PRINCIPAL]]-Table467[[#This Row],[AMORTIZATION]]</f>
        <v>15750000</v>
      </c>
    </row>
    <row r="12" spans="2:9">
      <c r="B12" s="17"/>
      <c r="C12" s="17"/>
      <c r="D12" s="17"/>
      <c r="E12" s="17"/>
      <c r="F12" s="17"/>
      <c r="G12" s="17"/>
      <c r="H12" s="20" t="s">
        <v>30</v>
      </c>
      <c r="I12" s="21">
        <f>SUM(Table467[OUTSTANDING])</f>
        <v>41617800</v>
      </c>
    </row>
    <row r="13" spans="2:9">
      <c r="B13" s="17"/>
      <c r="C13" s="17"/>
      <c r="D13" s="17"/>
      <c r="E13" s="17"/>
      <c r="F13" s="17"/>
      <c r="G13" s="17"/>
      <c r="H13" s="22" t="s">
        <v>31</v>
      </c>
      <c r="I13" s="23">
        <v>41617807</v>
      </c>
    </row>
    <row r="14" spans="2:9" ht="15.75" thickBot="1">
      <c r="B14" s="17"/>
      <c r="C14" s="17"/>
      <c r="D14" s="17"/>
      <c r="E14" s="17"/>
      <c r="F14" s="17"/>
      <c r="G14" s="17"/>
      <c r="H14" s="24" t="s">
        <v>13</v>
      </c>
      <c r="I14" s="25">
        <f>I12-I13</f>
        <v>-7</v>
      </c>
    </row>
  </sheetData>
  <pageMargins left="0.7" right="0.7" top="0.75" bottom="0.75" header="0.3" footer="0.3"/>
  <pageSetup paperSize="9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9293F-E6F7-4FF3-A69C-6857F2DBBE49}">
  <sheetPr codeName="Sheet9">
    <tabColor rgb="FFFF0000"/>
  </sheetPr>
  <dimension ref="B1:I46"/>
  <sheetViews>
    <sheetView view="pageBreakPreview" zoomScale="80" zoomScaleNormal="80" zoomScaleSheetLayoutView="80" workbookViewId="0">
      <selection activeCell="B50" sqref="B50"/>
    </sheetView>
  </sheetViews>
  <sheetFormatPr defaultRowHeight="15"/>
  <cols>
    <col min="1" max="1" width="1.85546875" customWidth="1"/>
    <col min="2" max="2" width="56.42578125" customWidth="1"/>
    <col min="3" max="3" width="19.5703125" bestFit="1" customWidth="1"/>
    <col min="4" max="4" width="29.140625" bestFit="1" customWidth="1"/>
    <col min="5" max="5" width="20.140625" bestFit="1" customWidth="1"/>
    <col min="6" max="7" width="19.42578125" bestFit="1" customWidth="1"/>
    <col min="8" max="8" width="24.42578125" bestFit="1" customWidth="1"/>
    <col min="9" max="9" width="19.42578125" bestFit="1" customWidth="1"/>
    <col min="10" max="10" width="2.85546875" customWidth="1"/>
  </cols>
  <sheetData>
    <row r="1" spans="2:9">
      <c r="B1" s="1" t="e">
        <f>#REF!</f>
        <v>#REF!</v>
      </c>
    </row>
    <row r="2" spans="2:9">
      <c r="B2" s="1" t="e">
        <f>#REF!</f>
        <v>#REF!</v>
      </c>
    </row>
    <row r="3" spans="2:9">
      <c r="B3" s="1" t="s">
        <v>90</v>
      </c>
    </row>
    <row r="5" spans="2:9">
      <c r="B5" s="8" t="s">
        <v>21</v>
      </c>
      <c r="C5" s="8" t="s">
        <v>73</v>
      </c>
      <c r="D5" s="8" t="s">
        <v>22</v>
      </c>
      <c r="E5" s="8" t="s">
        <v>23</v>
      </c>
      <c r="F5" s="9" t="s">
        <v>92</v>
      </c>
      <c r="G5" s="9" t="s">
        <v>91</v>
      </c>
      <c r="H5" s="9" t="s">
        <v>28</v>
      </c>
      <c r="I5" s="8" t="s">
        <v>58</v>
      </c>
    </row>
    <row r="6" spans="2:9">
      <c r="B6" s="11" t="s">
        <v>32</v>
      </c>
      <c r="C6" s="19">
        <v>44225</v>
      </c>
      <c r="D6" s="11" t="s">
        <v>47</v>
      </c>
      <c r="E6" s="11" t="s">
        <v>48</v>
      </c>
      <c r="F6" s="16">
        <v>37278833</v>
      </c>
      <c r="G6" s="16">
        <v>0</v>
      </c>
      <c r="H6" s="16">
        <f>SUM(Table4678[[#This Row],[BEGINNING]:[MUTATION]])</f>
        <v>37278833</v>
      </c>
      <c r="I6" s="12" t="s">
        <v>57</v>
      </c>
    </row>
    <row r="7" spans="2:9">
      <c r="B7" s="11" t="s">
        <v>33</v>
      </c>
      <c r="C7" s="19">
        <v>44253</v>
      </c>
      <c r="D7" s="11" t="s">
        <v>47</v>
      </c>
      <c r="E7" s="11" t="s">
        <v>49</v>
      </c>
      <c r="F7" s="16">
        <v>37278833</v>
      </c>
      <c r="G7" s="16">
        <v>0</v>
      </c>
      <c r="H7" s="16">
        <f>SUM(Table4678[[#This Row],[BEGINNING]:[MUTATION]])</f>
        <v>37278833</v>
      </c>
      <c r="I7" s="12" t="s">
        <v>57</v>
      </c>
    </row>
    <row r="8" spans="2:9">
      <c r="B8" s="11" t="s">
        <v>34</v>
      </c>
      <c r="C8" s="19">
        <v>44592</v>
      </c>
      <c r="D8" s="11" t="s">
        <v>47</v>
      </c>
      <c r="E8" s="11" t="s">
        <v>50</v>
      </c>
      <c r="F8" s="16">
        <v>37576579</v>
      </c>
      <c r="G8" s="16">
        <v>0</v>
      </c>
      <c r="H8" s="16">
        <f>SUM(Table4678[[#This Row],[BEGINNING]:[MUTATION]])</f>
        <v>37576579</v>
      </c>
      <c r="I8" s="12"/>
    </row>
    <row r="9" spans="2:9">
      <c r="B9" s="11" t="s">
        <v>35</v>
      </c>
      <c r="C9" s="19">
        <v>44592</v>
      </c>
      <c r="D9" s="11" t="s">
        <v>47</v>
      </c>
      <c r="E9" s="11" t="s">
        <v>50</v>
      </c>
      <c r="F9" s="16">
        <v>12394465</v>
      </c>
      <c r="G9" s="16">
        <v>0</v>
      </c>
      <c r="H9" s="16">
        <f>SUM(Table4678[[#This Row],[BEGINNING]:[MUTATION]])</f>
        <v>12394465</v>
      </c>
      <c r="I9" s="12"/>
    </row>
    <row r="10" spans="2:9">
      <c r="B10" s="11" t="s">
        <v>36</v>
      </c>
      <c r="C10" s="19">
        <v>44620</v>
      </c>
      <c r="D10" s="11" t="s">
        <v>47</v>
      </c>
      <c r="E10" s="11" t="s">
        <v>51</v>
      </c>
      <c r="F10" s="16">
        <v>37576579</v>
      </c>
      <c r="G10" s="16">
        <v>0</v>
      </c>
      <c r="H10" s="16">
        <f>SUM(Table4678[[#This Row],[BEGINNING]:[MUTATION]])</f>
        <v>37576579</v>
      </c>
      <c r="I10" s="12"/>
    </row>
    <row r="11" spans="2:9">
      <c r="B11" s="11" t="s">
        <v>37</v>
      </c>
      <c r="C11" s="19">
        <v>44620</v>
      </c>
      <c r="D11" s="11" t="s">
        <v>47</v>
      </c>
      <c r="E11" s="11" t="s">
        <v>51</v>
      </c>
      <c r="F11" s="16">
        <v>12394465</v>
      </c>
      <c r="G11" s="16">
        <v>0</v>
      </c>
      <c r="H11" s="16">
        <f>SUM(Table4678[[#This Row],[BEGINNING]:[MUTATION]])</f>
        <v>12394465</v>
      </c>
      <c r="I11" s="16"/>
    </row>
    <row r="12" spans="2:9">
      <c r="B12" s="11" t="s">
        <v>38</v>
      </c>
      <c r="C12" s="19">
        <v>44651</v>
      </c>
      <c r="D12" s="11" t="s">
        <v>47</v>
      </c>
      <c r="E12" s="11" t="s">
        <v>52</v>
      </c>
      <c r="F12" s="16">
        <v>31156542</v>
      </c>
      <c r="G12" s="16">
        <v>0</v>
      </c>
      <c r="H12" s="16">
        <f>SUM(Table4678[[#This Row],[BEGINNING]:[MUTATION]])</f>
        <v>31156542</v>
      </c>
      <c r="I12" s="16"/>
    </row>
    <row r="13" spans="2:9">
      <c r="B13" s="11" t="s">
        <v>39</v>
      </c>
      <c r="C13" s="19">
        <v>44651</v>
      </c>
      <c r="D13" s="11" t="s">
        <v>47</v>
      </c>
      <c r="E13" s="11" t="s">
        <v>52</v>
      </c>
      <c r="F13" s="16">
        <v>37742350</v>
      </c>
      <c r="G13" s="16">
        <v>0</v>
      </c>
      <c r="H13" s="16">
        <f>SUM(Table4678[[#This Row],[BEGINNING]:[MUTATION]])</f>
        <v>37742350</v>
      </c>
      <c r="I13" s="16"/>
    </row>
    <row r="14" spans="2:9">
      <c r="B14" s="11" t="s">
        <v>40</v>
      </c>
      <c r="C14" s="19">
        <v>44680</v>
      </c>
      <c r="D14" s="11" t="s">
        <v>47</v>
      </c>
      <c r="E14" s="11" t="s">
        <v>53</v>
      </c>
      <c r="F14" s="16">
        <v>37576579</v>
      </c>
      <c r="G14" s="16">
        <v>0</v>
      </c>
      <c r="H14" s="16">
        <f>SUM(Table4678[[#This Row],[BEGINNING]:[MUTATION]])</f>
        <v>37576579</v>
      </c>
      <c r="I14" s="16"/>
    </row>
    <row r="15" spans="2:9">
      <c r="B15" s="11" t="s">
        <v>41</v>
      </c>
      <c r="C15" s="19">
        <v>44680</v>
      </c>
      <c r="D15" s="11" t="s">
        <v>47</v>
      </c>
      <c r="E15" s="11" t="s">
        <v>53</v>
      </c>
      <c r="F15" s="16">
        <v>31156542</v>
      </c>
      <c r="G15" s="16">
        <v>0</v>
      </c>
      <c r="H15" s="16">
        <f>SUM(Table4678[[#This Row],[BEGINNING]:[MUTATION]])</f>
        <v>31156542</v>
      </c>
      <c r="I15" s="16"/>
    </row>
    <row r="16" spans="2:9">
      <c r="B16" s="11" t="s">
        <v>42</v>
      </c>
      <c r="C16" s="19">
        <v>44712</v>
      </c>
      <c r="D16" s="11" t="s">
        <v>47</v>
      </c>
      <c r="E16" s="11" t="s">
        <v>54</v>
      </c>
      <c r="F16" s="16">
        <v>37742350</v>
      </c>
      <c r="G16" s="16">
        <v>0</v>
      </c>
      <c r="H16" s="16">
        <f>SUM(Table4678[[#This Row],[BEGINNING]:[MUTATION]])</f>
        <v>37742350</v>
      </c>
      <c r="I16" s="16"/>
    </row>
    <row r="17" spans="2:9">
      <c r="B17" s="11" t="s">
        <v>43</v>
      </c>
      <c r="C17" s="19">
        <v>44712</v>
      </c>
      <c r="D17" s="11" t="s">
        <v>47</v>
      </c>
      <c r="E17" s="11" t="s">
        <v>55</v>
      </c>
      <c r="F17" s="16">
        <v>31156542</v>
      </c>
      <c r="G17" s="16">
        <v>0</v>
      </c>
      <c r="H17" s="16">
        <f>SUM(Table4678[[#This Row],[BEGINNING]:[MUTATION]])</f>
        <v>31156542</v>
      </c>
      <c r="I17" s="16"/>
    </row>
    <row r="18" spans="2:9">
      <c r="B18" s="11" t="s">
        <v>44</v>
      </c>
      <c r="C18" s="19">
        <v>44712</v>
      </c>
      <c r="D18" s="11" t="s">
        <v>47</v>
      </c>
      <c r="E18" s="11" t="s">
        <v>55</v>
      </c>
      <c r="F18" s="16">
        <v>165671</v>
      </c>
      <c r="G18" s="16">
        <v>0</v>
      </c>
      <c r="H18" s="16">
        <f>SUM(Table4678[[#This Row],[BEGINNING]:[MUTATION]])</f>
        <v>165671</v>
      </c>
      <c r="I18" s="16"/>
    </row>
    <row r="19" spans="2:9">
      <c r="B19" s="11" t="s">
        <v>45</v>
      </c>
      <c r="C19" s="19">
        <v>44742</v>
      </c>
      <c r="D19" s="11" t="s">
        <v>47</v>
      </c>
      <c r="E19" s="11" t="s">
        <v>56</v>
      </c>
      <c r="F19" s="16">
        <v>37742350</v>
      </c>
      <c r="G19" s="16">
        <v>0</v>
      </c>
      <c r="H19" s="16">
        <f>SUM(Table4678[[#This Row],[BEGINNING]:[MUTATION]])</f>
        <v>37742350</v>
      </c>
      <c r="I19" s="16"/>
    </row>
    <row r="20" spans="2:9">
      <c r="B20" s="11" t="s">
        <v>46</v>
      </c>
      <c r="C20" s="19">
        <v>44742</v>
      </c>
      <c r="D20" s="11" t="s">
        <v>47</v>
      </c>
      <c r="E20" s="11" t="s">
        <v>56</v>
      </c>
      <c r="F20" s="16">
        <v>31156542</v>
      </c>
      <c r="G20" s="16">
        <v>0</v>
      </c>
      <c r="H20" s="16">
        <f>SUM(Table4678[[#This Row],[BEGINNING]:[MUTATION]])</f>
        <v>31156542</v>
      </c>
      <c r="I20" s="16"/>
    </row>
    <row r="21" spans="2:9">
      <c r="B21" s="11" t="s">
        <v>181</v>
      </c>
      <c r="C21" s="19">
        <v>44771</v>
      </c>
      <c r="D21" s="11" t="s">
        <v>47</v>
      </c>
      <c r="E21" s="11" t="s">
        <v>180</v>
      </c>
      <c r="F21" s="16">
        <v>31156542</v>
      </c>
      <c r="G21" s="16">
        <v>0</v>
      </c>
      <c r="H21" s="16">
        <f>SUM(Table4678[[#This Row],[BEGINNING]:[MUTATION]])</f>
        <v>31156542</v>
      </c>
      <c r="I21" s="16"/>
    </row>
    <row r="22" spans="2:9">
      <c r="B22" s="11" t="s">
        <v>182</v>
      </c>
      <c r="C22" s="19">
        <v>44771</v>
      </c>
      <c r="D22" s="11" t="s">
        <v>47</v>
      </c>
      <c r="E22" s="11" t="s">
        <v>180</v>
      </c>
      <c r="F22" s="16">
        <v>37742350</v>
      </c>
      <c r="G22" s="16">
        <v>0</v>
      </c>
      <c r="H22" s="16">
        <f>SUM(Table4678[[#This Row],[BEGINNING]:[MUTATION]])</f>
        <v>37742350</v>
      </c>
      <c r="I22" s="16"/>
    </row>
    <row r="23" spans="2:9" ht="15.75" thickBot="1">
      <c r="B23" s="11"/>
      <c r="C23" s="11"/>
      <c r="D23" s="11"/>
      <c r="E23" s="18"/>
      <c r="F23" s="16"/>
    </row>
    <row r="24" spans="2:9">
      <c r="B24" s="17"/>
      <c r="C24" s="17"/>
      <c r="G24" s="20" t="s">
        <v>30</v>
      </c>
      <c r="H24" s="21">
        <f>SUM(Table4678[BEGINNING])</f>
        <v>518994114</v>
      </c>
    </row>
    <row r="25" spans="2:9">
      <c r="B25" s="17"/>
      <c r="C25" s="17"/>
      <c r="G25" s="22" t="s">
        <v>31</v>
      </c>
      <c r="H25" s="23">
        <v>518994115</v>
      </c>
    </row>
    <row r="26" spans="2:9" ht="15.75" thickBot="1">
      <c r="B26" s="17"/>
      <c r="C26" s="17"/>
      <c r="G26" s="24" t="s">
        <v>13</v>
      </c>
      <c r="H26" s="25">
        <f>H24-H25</f>
        <v>-1</v>
      </c>
    </row>
    <row r="28" spans="2:9">
      <c r="B28" s="8" t="s">
        <v>21</v>
      </c>
      <c r="C28" s="8" t="s">
        <v>73</v>
      </c>
      <c r="D28" s="8" t="s">
        <v>22</v>
      </c>
      <c r="E28" s="8" t="s">
        <v>23</v>
      </c>
      <c r="F28" s="9" t="s">
        <v>92</v>
      </c>
      <c r="G28" s="9" t="s">
        <v>91</v>
      </c>
      <c r="H28" s="9" t="s">
        <v>28</v>
      </c>
      <c r="I28" s="8" t="s">
        <v>58</v>
      </c>
    </row>
    <row r="29" spans="2:9">
      <c r="B29" s="11" t="s">
        <v>75</v>
      </c>
      <c r="C29" s="19"/>
      <c r="D29" s="11" t="s">
        <v>74</v>
      </c>
      <c r="E29" s="11" t="s">
        <v>59</v>
      </c>
      <c r="F29" s="16">
        <v>8600000</v>
      </c>
      <c r="G29" s="16">
        <v>0</v>
      </c>
      <c r="H29" s="16">
        <f>SUM(Table46789[[#This Row],[BEGINNING]:[MUTATION]])</f>
        <v>8600000</v>
      </c>
      <c r="I29" s="12"/>
    </row>
    <row r="30" spans="2:9">
      <c r="B30" s="11" t="s">
        <v>76</v>
      </c>
      <c r="C30" s="19">
        <v>44036</v>
      </c>
      <c r="D30" s="11" t="s">
        <v>74</v>
      </c>
      <c r="E30" s="11" t="s">
        <v>60</v>
      </c>
      <c r="F30" s="16">
        <v>1500000</v>
      </c>
      <c r="G30" s="16">
        <v>-750000</v>
      </c>
      <c r="H30" s="16">
        <f>SUM(Table46789[[#This Row],[BEGINNING]:[MUTATION]])</f>
        <v>750000</v>
      </c>
      <c r="I30" s="12"/>
    </row>
    <row r="31" spans="2:9">
      <c r="B31" s="11" t="s">
        <v>77</v>
      </c>
      <c r="C31" s="19">
        <v>44053</v>
      </c>
      <c r="D31" s="11" t="s">
        <v>74</v>
      </c>
      <c r="E31" s="11" t="s">
        <v>61</v>
      </c>
      <c r="F31" s="16">
        <v>500000</v>
      </c>
      <c r="G31" s="16">
        <v>-625000</v>
      </c>
      <c r="H31" s="16">
        <f>SUM(Table46789[[#This Row],[BEGINNING]:[MUTATION]])</f>
        <v>-125000</v>
      </c>
      <c r="I31" s="12"/>
    </row>
    <row r="32" spans="2:9">
      <c r="B32" s="11" t="s">
        <v>78</v>
      </c>
      <c r="C32" s="19">
        <v>44061</v>
      </c>
      <c r="D32" s="11" t="s">
        <v>74</v>
      </c>
      <c r="E32" s="11" t="s">
        <v>62</v>
      </c>
      <c r="F32" s="16">
        <v>1000000</v>
      </c>
      <c r="G32" s="16">
        <v>-1000000</v>
      </c>
      <c r="H32" s="16">
        <f>SUM(Table46789[[#This Row],[BEGINNING]:[MUTATION]])</f>
        <v>0</v>
      </c>
      <c r="I32" s="12"/>
    </row>
    <row r="33" spans="2:9">
      <c r="B33" s="11" t="s">
        <v>79</v>
      </c>
      <c r="C33" s="19">
        <v>44137</v>
      </c>
      <c r="D33" s="11" t="s">
        <v>74</v>
      </c>
      <c r="E33" s="11" t="s">
        <v>63</v>
      </c>
      <c r="F33" s="16">
        <v>3125000</v>
      </c>
      <c r="G33" s="16">
        <v>-625000</v>
      </c>
      <c r="H33" s="16">
        <f>SUM(Table46789[[#This Row],[BEGINNING]:[MUTATION]])</f>
        <v>2500000</v>
      </c>
      <c r="I33" s="16"/>
    </row>
    <row r="34" spans="2:9">
      <c r="B34" s="11" t="s">
        <v>80</v>
      </c>
      <c r="C34" s="19">
        <v>44172</v>
      </c>
      <c r="D34" s="11" t="s">
        <v>74</v>
      </c>
      <c r="E34" s="11" t="s">
        <v>64</v>
      </c>
      <c r="F34" s="16">
        <v>3750000</v>
      </c>
      <c r="G34" s="16">
        <v>-625000</v>
      </c>
      <c r="H34" s="16">
        <f>SUM(Table46789[[#This Row],[BEGINNING]:[MUTATION]])</f>
        <v>3125000</v>
      </c>
      <c r="I34" s="16"/>
    </row>
    <row r="35" spans="2:9">
      <c r="B35" s="11" t="s">
        <v>81</v>
      </c>
      <c r="C35" s="19">
        <v>44244</v>
      </c>
      <c r="D35" s="11" t="s">
        <v>74</v>
      </c>
      <c r="E35" s="11" t="s">
        <v>65</v>
      </c>
      <c r="F35" s="16">
        <v>4000000</v>
      </c>
      <c r="G35" s="16">
        <v>-500000</v>
      </c>
      <c r="H35" s="16">
        <f>SUM(Table46789[[#This Row],[BEGINNING]:[MUTATION]])</f>
        <v>3500000</v>
      </c>
      <c r="I35" s="16"/>
    </row>
    <row r="36" spans="2:9">
      <c r="B36" s="11" t="s">
        <v>82</v>
      </c>
      <c r="C36" s="19">
        <v>44279</v>
      </c>
      <c r="D36" s="11" t="s">
        <v>74</v>
      </c>
      <c r="E36" s="11" t="s">
        <v>66</v>
      </c>
      <c r="F36" s="16">
        <v>5625000</v>
      </c>
      <c r="G36" s="16">
        <v>-625000</v>
      </c>
      <c r="H36" s="16">
        <f>SUM(Table46789[[#This Row],[BEGINNING]:[MUTATION]])</f>
        <v>5000000</v>
      </c>
      <c r="I36" s="16"/>
    </row>
    <row r="37" spans="2:9">
      <c r="B37" s="11" t="s">
        <v>83</v>
      </c>
      <c r="C37" s="19">
        <v>44285</v>
      </c>
      <c r="D37" s="11" t="s">
        <v>74</v>
      </c>
      <c r="E37" s="11" t="s">
        <v>67</v>
      </c>
      <c r="F37" s="16">
        <v>9000000</v>
      </c>
      <c r="G37" s="16">
        <v>-1000000</v>
      </c>
      <c r="H37" s="16">
        <f>SUM(Table46789[[#This Row],[BEGINNING]:[MUTATION]])</f>
        <v>8000000</v>
      </c>
      <c r="I37" s="16"/>
    </row>
    <row r="38" spans="2:9">
      <c r="B38" s="11" t="s">
        <v>84</v>
      </c>
      <c r="C38" s="19">
        <v>44410</v>
      </c>
      <c r="D38" s="11" t="s">
        <v>74</v>
      </c>
      <c r="E38" s="11" t="s">
        <v>68</v>
      </c>
      <c r="F38" s="16">
        <v>7500000</v>
      </c>
      <c r="G38" s="16">
        <v>-700000</v>
      </c>
      <c r="H38" s="16">
        <f>SUM(Table46789[[#This Row],[BEGINNING]:[MUTATION]])</f>
        <v>6800000</v>
      </c>
      <c r="I38" s="16"/>
    </row>
    <row r="39" spans="2:9">
      <c r="B39" s="11" t="s">
        <v>85</v>
      </c>
      <c r="C39" s="19">
        <v>44417</v>
      </c>
      <c r="D39" s="11" t="s">
        <v>74</v>
      </c>
      <c r="E39" s="11" t="s">
        <v>69</v>
      </c>
      <c r="F39" s="16">
        <v>8250000</v>
      </c>
      <c r="G39" s="16">
        <v>-625000</v>
      </c>
      <c r="H39" s="16">
        <f>SUM(Table46789[[#This Row],[BEGINNING]:[MUTATION]])</f>
        <v>7625000</v>
      </c>
      <c r="I39" s="16"/>
    </row>
    <row r="40" spans="2:9">
      <c r="B40" s="11" t="s">
        <v>86</v>
      </c>
      <c r="C40" s="19">
        <v>44454</v>
      </c>
      <c r="D40" s="11" t="s">
        <v>74</v>
      </c>
      <c r="E40" s="11" t="s">
        <v>70</v>
      </c>
      <c r="F40" s="16">
        <v>6000000</v>
      </c>
      <c r="G40" s="16">
        <v>-1000000</v>
      </c>
      <c r="H40" s="16">
        <f>SUM(Table46789[[#This Row],[BEGINNING]:[MUTATION]])</f>
        <v>5000000</v>
      </c>
      <c r="I40" s="16"/>
    </row>
    <row r="41" spans="2:9">
      <c r="B41" s="11" t="s">
        <v>87</v>
      </c>
      <c r="C41" s="19">
        <v>44473</v>
      </c>
      <c r="D41" s="11" t="s">
        <v>74</v>
      </c>
      <c r="E41" s="11" t="s">
        <v>71</v>
      </c>
      <c r="F41" s="16">
        <v>9875000</v>
      </c>
      <c r="G41" s="16">
        <v>-625000</v>
      </c>
      <c r="H41" s="16">
        <f>SUM(Table46789[[#This Row],[BEGINNING]:[MUTATION]])</f>
        <v>9250000</v>
      </c>
      <c r="I41" s="16"/>
    </row>
    <row r="42" spans="2:9">
      <c r="B42" s="11" t="s">
        <v>88</v>
      </c>
      <c r="C42" s="19">
        <v>44729</v>
      </c>
      <c r="D42" s="11" t="s">
        <v>74</v>
      </c>
      <c r="E42" s="11" t="s">
        <v>72</v>
      </c>
      <c r="F42" s="16">
        <v>15000000</v>
      </c>
      <c r="G42" s="16">
        <v>-625000</v>
      </c>
      <c r="H42" s="16">
        <f>SUM(Table46789[[#This Row],[BEGINNING]:[MUTATION]])</f>
        <v>14375000</v>
      </c>
      <c r="I42" s="16"/>
    </row>
    <row r="43" spans="2:9" ht="15.75" thickBot="1"/>
    <row r="44" spans="2:9">
      <c r="G44" s="20" t="s">
        <v>30</v>
      </c>
      <c r="H44" s="21">
        <f>SUM(Table46789[OUTSTANDING])</f>
        <v>74400000</v>
      </c>
    </row>
    <row r="45" spans="2:9">
      <c r="G45" s="22" t="s">
        <v>31</v>
      </c>
      <c r="H45" s="23">
        <v>74400000</v>
      </c>
    </row>
    <row r="46" spans="2:9" ht="15.75" thickBot="1">
      <c r="G46" s="24" t="s">
        <v>13</v>
      </c>
      <c r="H46" s="25">
        <f>H44-H45</f>
        <v>0</v>
      </c>
    </row>
  </sheetData>
  <pageMargins left="0.7" right="0.7" top="0.75" bottom="0.75" header="0.3" footer="0.3"/>
  <pageSetup paperSize="9" scale="39" orientation="portrait"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39CB-6B84-4175-837F-DA314ADBE086}">
  <sheetPr codeName="Sheet10"/>
  <dimension ref="B1:D11"/>
  <sheetViews>
    <sheetView view="pageBreakPreview" zoomScale="80" zoomScaleNormal="80" zoomScaleSheetLayoutView="80" workbookViewId="0">
      <selection activeCell="C11" sqref="C11"/>
    </sheetView>
  </sheetViews>
  <sheetFormatPr defaultRowHeight="15"/>
  <cols>
    <col min="1" max="1" width="1.85546875" customWidth="1"/>
    <col min="2" max="2" width="58" customWidth="1"/>
    <col min="3" max="4" width="15.85546875" customWidth="1"/>
    <col min="5" max="5" width="2.85546875" customWidth="1"/>
  </cols>
  <sheetData>
    <row r="1" spans="2:4">
      <c r="B1" s="1" t="str">
        <f>'A-1.1'!B1</f>
        <v>PT SANKO SHOJI INDONESIA</v>
      </c>
    </row>
    <row r="2" spans="2:4">
      <c r="B2" s="1" t="str">
        <f>'A-1.1'!B2</f>
        <v>For Period March 2023</v>
      </c>
    </row>
    <row r="3" spans="2:4">
      <c r="B3" s="1" t="s">
        <v>95</v>
      </c>
    </row>
    <row r="5" spans="2:4">
      <c r="B5" s="1" t="s">
        <v>93</v>
      </c>
      <c r="C5" s="26" t="s">
        <v>94</v>
      </c>
      <c r="D5" s="26" t="s">
        <v>58</v>
      </c>
    </row>
    <row r="6" spans="2:4">
      <c r="B6" s="1" t="s">
        <v>96</v>
      </c>
      <c r="C6" s="64">
        <v>-390665776.75</v>
      </c>
    </row>
    <row r="7" spans="2:4">
      <c r="B7" s="4" t="s">
        <v>97</v>
      </c>
      <c r="C7" s="64">
        <v>-413889798.05000001</v>
      </c>
      <c r="D7" s="5"/>
    </row>
    <row r="8" spans="2:4">
      <c r="B8" s="6" t="s">
        <v>98</v>
      </c>
      <c r="C8" s="48">
        <f>C6-C7</f>
        <v>23224021.300000012</v>
      </c>
      <c r="D8" s="7"/>
    </row>
    <row r="9" spans="2:4">
      <c r="B9" s="4" t="s">
        <v>99</v>
      </c>
      <c r="C9" s="187">
        <f>(3294049.63+17355425.88)</f>
        <v>20649475.509999998</v>
      </c>
      <c r="D9" s="5"/>
    </row>
    <row r="10" spans="2:4">
      <c r="B10" s="6" t="s">
        <v>20</v>
      </c>
      <c r="C10" s="48">
        <f>C8-C9</f>
        <v>2574545.790000014</v>
      </c>
    </row>
    <row r="11" spans="2:4">
      <c r="C11" t="s">
        <v>1734</v>
      </c>
    </row>
  </sheetData>
  <pageMargins left="0.7" right="0.7" top="0.75" bottom="0.75" header="0.3" footer="0.3"/>
  <pageSetup paperSize="9" scale="92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3837-A8B4-47FA-95DA-5487E922EACC}">
  <sheetPr codeName="Sheet11"/>
  <dimension ref="B1:H20"/>
  <sheetViews>
    <sheetView view="pageBreakPreview" zoomScale="80" zoomScaleNormal="80" zoomScaleSheetLayoutView="80" workbookViewId="0">
      <selection activeCell="C7" sqref="C7"/>
    </sheetView>
  </sheetViews>
  <sheetFormatPr defaultRowHeight="15"/>
  <cols>
    <col min="1" max="1" width="1.85546875" customWidth="1"/>
    <col min="2" max="2" width="58" customWidth="1"/>
    <col min="3" max="3" width="18" bestFit="1" customWidth="1"/>
    <col min="4" max="4" width="15.85546875" customWidth="1"/>
    <col min="5" max="5" width="2.85546875" customWidth="1"/>
    <col min="8" max="8" width="41.28515625" bestFit="1" customWidth="1"/>
  </cols>
  <sheetData>
    <row r="1" spans="2:8">
      <c r="B1" s="1" t="str">
        <f>'A-1.1'!B1</f>
        <v>PT SANKO SHOJI INDONESIA</v>
      </c>
    </row>
    <row r="2" spans="2:8">
      <c r="B2" s="1" t="str">
        <f>'A-1.1'!B2</f>
        <v>For Period March 2023</v>
      </c>
    </row>
    <row r="3" spans="2:8">
      <c r="B3" s="1" t="s">
        <v>100</v>
      </c>
    </row>
    <row r="5" spans="2:8">
      <c r="B5" s="1" t="s">
        <v>93</v>
      </c>
      <c r="C5" t="s">
        <v>94</v>
      </c>
      <c r="D5" t="s">
        <v>58</v>
      </c>
    </row>
    <row r="6" spans="2:8">
      <c r="B6" s="1" t="s">
        <v>101</v>
      </c>
      <c r="C6" s="47">
        <v>1860908518</v>
      </c>
    </row>
    <row r="7" spans="2:8">
      <c r="B7" s="4" t="s">
        <v>102</v>
      </c>
      <c r="C7" s="64">
        <f>1344234547+(4426000*'A-1.1'!G9)+(30500*439.77)</f>
        <v>1860908517.5999999</v>
      </c>
      <c r="D7" s="5"/>
    </row>
    <row r="8" spans="2:8">
      <c r="B8" s="6" t="s">
        <v>20</v>
      </c>
      <c r="C8" s="48">
        <f>C6-C7</f>
        <v>0.40000009536743164</v>
      </c>
      <c r="D8" s="7"/>
    </row>
    <row r="10" spans="2:8">
      <c r="H10" t="s">
        <v>1721</v>
      </c>
    </row>
    <row r="12" spans="2:8">
      <c r="H12">
        <v>429.19</v>
      </c>
    </row>
    <row r="13" spans="2:8">
      <c r="B13" t="s">
        <v>202</v>
      </c>
      <c r="H13">
        <v>3968</v>
      </c>
    </row>
    <row r="14" spans="2:8">
      <c r="H14" s="151">
        <v>44861</v>
      </c>
    </row>
    <row r="15" spans="2:8">
      <c r="C15" s="47">
        <f>6596200</f>
        <v>6596200</v>
      </c>
      <c r="D15">
        <v>5394000</v>
      </c>
    </row>
    <row r="16" spans="2:8">
      <c r="C16" s="47">
        <v>105.35890000000001</v>
      </c>
      <c r="D16">
        <v>107.4434</v>
      </c>
    </row>
    <row r="17" spans="3:4">
      <c r="C17" s="47">
        <f>C15*C16</f>
        <v>694968376.18000007</v>
      </c>
      <c r="D17" s="47">
        <f>D15*D16</f>
        <v>579549699.60000002</v>
      </c>
    </row>
    <row r="18" spans="3:4">
      <c r="C18" s="47">
        <v>694968376.17999995</v>
      </c>
      <c r="D18" s="47">
        <v>579549699.60000002</v>
      </c>
    </row>
    <row r="19" spans="3:4">
      <c r="C19" s="63">
        <f>C17-C18</f>
        <v>0</v>
      </c>
      <c r="D19" s="63">
        <f>D17-D18</f>
        <v>0</v>
      </c>
    </row>
    <row r="20" spans="3:4">
      <c r="C20">
        <f>C19/C16</f>
        <v>0</v>
      </c>
    </row>
  </sheetData>
  <pageMargins left="0.7" right="0.7" top="0.75" bottom="0.75" header="0.3" footer="0.3"/>
  <pageSetup paperSize="9" scale="92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663F-AAFE-4741-AA9E-88E68CC6DF61}">
  <sheetPr codeName="Sheet12"/>
  <dimension ref="B1:D8"/>
  <sheetViews>
    <sheetView view="pageBreakPreview" topLeftCell="A4" zoomScaleNormal="100" zoomScaleSheetLayoutView="100" workbookViewId="0">
      <selection activeCell="B12" sqref="A12:XFD12"/>
    </sheetView>
  </sheetViews>
  <sheetFormatPr defaultRowHeight="15"/>
  <cols>
    <col min="1" max="1" width="1.85546875" customWidth="1"/>
    <col min="2" max="2" width="58" customWidth="1"/>
    <col min="3" max="4" width="15.85546875" customWidth="1"/>
    <col min="5" max="5" width="14.5703125" bestFit="1" customWidth="1"/>
  </cols>
  <sheetData>
    <row r="1" spans="2:4">
      <c r="B1" s="1" t="str">
        <f>'A-1.1'!B1</f>
        <v>PT SANKO SHOJI INDONESIA</v>
      </c>
    </row>
    <row r="2" spans="2:4">
      <c r="B2" s="1" t="str">
        <f>'A-1.1'!B2</f>
        <v>For Period March 2023</v>
      </c>
    </row>
    <row r="3" spans="2:4">
      <c r="B3" s="1" t="s">
        <v>145</v>
      </c>
    </row>
    <row r="5" spans="2:4">
      <c r="B5" s="1" t="s">
        <v>93</v>
      </c>
      <c r="C5" t="s">
        <v>94</v>
      </c>
      <c r="D5" t="s">
        <v>58</v>
      </c>
    </row>
    <row r="6" spans="2:4">
      <c r="B6" s="1" t="s">
        <v>146</v>
      </c>
      <c r="C6" s="47">
        <f>(2061074850 )*11%</f>
        <v>226718233.5</v>
      </c>
    </row>
    <row r="7" spans="2:4">
      <c r="B7" s="4" t="s">
        <v>204</v>
      </c>
      <c r="C7" s="64">
        <v>226718233</v>
      </c>
      <c r="D7" s="5"/>
    </row>
    <row r="8" spans="2:4">
      <c r="B8" s="6" t="s">
        <v>20</v>
      </c>
      <c r="C8" s="48">
        <f>C6-C7</f>
        <v>0.5</v>
      </c>
      <c r="D8" s="7" t="s">
        <v>203</v>
      </c>
    </row>
  </sheetData>
  <pageMargins left="0.7" right="0.7" top="0.75" bottom="0.75" header="0.3" footer="0.3"/>
  <pageSetup paperSize="9" scale="82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14DBB-05CB-4A9F-805C-A4E5BBBFAD2F}">
  <sheetPr codeName="Sheet13"/>
  <dimension ref="A1:L91"/>
  <sheetViews>
    <sheetView zoomScale="85" zoomScaleNormal="85" workbookViewId="0">
      <pane ySplit="10" topLeftCell="A11" activePane="bottomLeft" state="frozen"/>
      <selection pane="bottomLeft" activeCell="J91" sqref="J91"/>
    </sheetView>
  </sheetViews>
  <sheetFormatPr defaultColWidth="10.28515625" defaultRowHeight="12"/>
  <cols>
    <col min="1" max="1" width="12" style="87" bestFit="1" customWidth="1"/>
    <col min="2" max="3" width="18.7109375" style="87" customWidth="1"/>
    <col min="4" max="4" width="45.28515625" style="87" customWidth="1"/>
    <col min="5" max="5" width="6.42578125" style="128" bestFit="1" customWidth="1"/>
    <col min="6" max="6" width="16.42578125" style="89" customWidth="1"/>
    <col min="7" max="7" width="23" style="89" bestFit="1" customWidth="1"/>
    <col min="8" max="8" width="16" style="89" customWidth="1"/>
    <col min="9" max="9" width="29.28515625" style="89" customWidth="1"/>
    <col min="10" max="10" width="15" style="89" bestFit="1" customWidth="1"/>
    <col min="11" max="11" width="22.85546875" style="87" bestFit="1" customWidth="1"/>
    <col min="12" max="12" width="16.140625" style="87" bestFit="1" customWidth="1"/>
    <col min="13" max="16384" width="10.28515625" style="87"/>
  </cols>
  <sheetData>
    <row r="1" spans="1:10">
      <c r="A1" s="88" t="s">
        <v>1630</v>
      </c>
    </row>
    <row r="2" spans="1:10">
      <c r="A2" s="88" t="s">
        <v>1736</v>
      </c>
    </row>
    <row r="3" spans="1:10">
      <c r="A3" s="90" t="s">
        <v>1737</v>
      </c>
    </row>
    <row r="7" spans="1:10" s="92" customFormat="1" ht="11.45" customHeight="1">
      <c r="A7" s="178" t="s">
        <v>1631</v>
      </c>
      <c r="B7" s="178" t="s">
        <v>1632</v>
      </c>
      <c r="C7" s="178" t="s">
        <v>1711</v>
      </c>
      <c r="D7" s="178" t="s">
        <v>166</v>
      </c>
      <c r="E7" s="181" t="s">
        <v>1633</v>
      </c>
      <c r="F7" s="184" t="s">
        <v>1634</v>
      </c>
      <c r="G7" s="174" t="s">
        <v>1635</v>
      </c>
      <c r="H7" s="174" t="s">
        <v>1637</v>
      </c>
      <c r="I7" s="174" t="s">
        <v>1710</v>
      </c>
      <c r="J7" s="91" t="s">
        <v>1636</v>
      </c>
    </row>
    <row r="8" spans="1:10" s="92" customFormat="1">
      <c r="A8" s="179"/>
      <c r="B8" s="179"/>
      <c r="C8" s="179"/>
      <c r="D8" s="179"/>
      <c r="E8" s="182"/>
      <c r="F8" s="185"/>
      <c r="G8" s="175"/>
      <c r="H8" s="175"/>
      <c r="I8" s="175"/>
      <c r="J8" s="171" t="s">
        <v>1735</v>
      </c>
    </row>
    <row r="9" spans="1:10" s="92" customFormat="1">
      <c r="A9" s="179"/>
      <c r="B9" s="179"/>
      <c r="C9" s="179"/>
      <c r="D9" s="179"/>
      <c r="E9" s="182"/>
      <c r="F9" s="185"/>
      <c r="G9" s="172">
        <v>44651</v>
      </c>
      <c r="H9" s="145">
        <v>45016</v>
      </c>
      <c r="I9" s="176">
        <v>45016</v>
      </c>
      <c r="J9" s="171"/>
    </row>
    <row r="10" spans="1:10" s="92" customFormat="1">
      <c r="A10" s="180"/>
      <c r="B10" s="180"/>
      <c r="C10" s="180"/>
      <c r="D10" s="180"/>
      <c r="E10" s="183"/>
      <c r="F10" s="186"/>
      <c r="G10" s="173"/>
      <c r="H10" s="124" t="s">
        <v>1638</v>
      </c>
      <c r="I10" s="177"/>
      <c r="J10" s="93" t="s">
        <v>1639</v>
      </c>
    </row>
    <row r="11" spans="1:10">
      <c r="B11" s="94"/>
      <c r="C11" s="94"/>
      <c r="D11" s="94"/>
      <c r="E11" s="129"/>
      <c r="F11" s="95"/>
      <c r="G11" s="96"/>
      <c r="H11" s="96"/>
      <c r="I11" s="96"/>
      <c r="J11" s="96"/>
    </row>
    <row r="12" spans="1:10">
      <c r="B12" s="97"/>
      <c r="C12" s="97"/>
      <c r="D12" s="98" t="s">
        <v>1640</v>
      </c>
      <c r="E12" s="127"/>
      <c r="F12" s="99"/>
      <c r="G12" s="99"/>
      <c r="H12" s="99"/>
      <c r="I12" s="99"/>
      <c r="J12" s="99"/>
    </row>
    <row r="13" spans="1:10">
      <c r="B13" s="97"/>
      <c r="C13" s="97"/>
      <c r="D13" s="97"/>
      <c r="E13" s="127"/>
      <c r="F13" s="99"/>
      <c r="G13" s="99"/>
      <c r="H13" s="99"/>
      <c r="I13" s="99"/>
      <c r="J13" s="99"/>
    </row>
    <row r="14" spans="1:10" s="100" customFormat="1">
      <c r="A14" s="100">
        <v>1003</v>
      </c>
      <c r="B14" s="101" t="s">
        <v>1641</v>
      </c>
      <c r="C14" s="101" t="s">
        <v>253</v>
      </c>
      <c r="D14" s="101" t="s">
        <v>1642</v>
      </c>
      <c r="E14" s="130">
        <v>0.25</v>
      </c>
      <c r="F14" s="102">
        <v>3564000</v>
      </c>
      <c r="G14" s="102">
        <v>3564000</v>
      </c>
      <c r="H14" s="102">
        <f>F14-G14</f>
        <v>0</v>
      </c>
      <c r="I14" s="102">
        <f>G14+H14</f>
        <v>3564000</v>
      </c>
      <c r="J14" s="102">
        <f t="shared" ref="J14:J30" si="0">+F14-G14</f>
        <v>0</v>
      </c>
    </row>
    <row r="15" spans="1:10" s="100" customFormat="1">
      <c r="A15" s="100">
        <v>1012</v>
      </c>
      <c r="B15" s="101" t="s">
        <v>1643</v>
      </c>
      <c r="C15" s="101" t="s">
        <v>253</v>
      </c>
      <c r="D15" s="101" t="s">
        <v>1644</v>
      </c>
      <c r="E15" s="130">
        <v>0.25</v>
      </c>
      <c r="F15" s="102">
        <v>4650000</v>
      </c>
      <c r="G15" s="102">
        <v>4650000</v>
      </c>
      <c r="H15" s="102">
        <f t="shared" ref="H15:H29" si="1">F15-G15</f>
        <v>0</v>
      </c>
      <c r="I15" s="102">
        <f>G15+H15</f>
        <v>4650000</v>
      </c>
      <c r="J15" s="102">
        <f t="shared" si="0"/>
        <v>0</v>
      </c>
    </row>
    <row r="16" spans="1:10" s="100" customFormat="1">
      <c r="A16" s="100">
        <v>1013</v>
      </c>
      <c r="B16" s="101" t="s">
        <v>1643</v>
      </c>
      <c r="C16" s="101" t="s">
        <v>253</v>
      </c>
      <c r="D16" s="101" t="s">
        <v>1645</v>
      </c>
      <c r="E16" s="130">
        <v>0.25</v>
      </c>
      <c r="F16" s="102">
        <v>1000000</v>
      </c>
      <c r="G16" s="102">
        <v>1000000</v>
      </c>
      <c r="H16" s="102">
        <f t="shared" si="1"/>
        <v>0</v>
      </c>
      <c r="I16" s="102">
        <f t="shared" ref="I16:I33" si="2">G16+H16</f>
        <v>1000000</v>
      </c>
      <c r="J16" s="102">
        <f t="shared" si="0"/>
        <v>0</v>
      </c>
    </row>
    <row r="17" spans="1:10" s="100" customFormat="1">
      <c r="A17" s="100">
        <v>1014</v>
      </c>
      <c r="B17" s="101" t="s">
        <v>1643</v>
      </c>
      <c r="C17" s="101" t="s">
        <v>253</v>
      </c>
      <c r="D17" s="101" t="s">
        <v>1646</v>
      </c>
      <c r="E17" s="130">
        <v>0.25</v>
      </c>
      <c r="F17" s="102">
        <v>500000</v>
      </c>
      <c r="G17" s="102">
        <v>500000</v>
      </c>
      <c r="H17" s="102">
        <f t="shared" si="1"/>
        <v>0</v>
      </c>
      <c r="I17" s="102">
        <f t="shared" si="2"/>
        <v>500000</v>
      </c>
      <c r="J17" s="102">
        <f t="shared" si="0"/>
        <v>0</v>
      </c>
    </row>
    <row r="18" spans="1:10" s="100" customFormat="1">
      <c r="A18" s="100">
        <v>1015</v>
      </c>
      <c r="B18" s="101" t="s">
        <v>1647</v>
      </c>
      <c r="C18" s="101" t="s">
        <v>253</v>
      </c>
      <c r="D18" s="101" t="s">
        <v>1648</v>
      </c>
      <c r="E18" s="130">
        <v>0.25</v>
      </c>
      <c r="F18" s="102">
        <v>2198250</v>
      </c>
      <c r="G18" s="102">
        <v>2198250</v>
      </c>
      <c r="H18" s="102">
        <f t="shared" si="1"/>
        <v>0</v>
      </c>
      <c r="I18" s="102">
        <f t="shared" si="2"/>
        <v>2198250</v>
      </c>
      <c r="J18" s="102">
        <f t="shared" si="0"/>
        <v>0</v>
      </c>
    </row>
    <row r="19" spans="1:10" s="100" customFormat="1">
      <c r="A19" s="100">
        <v>1016</v>
      </c>
      <c r="B19" s="101" t="s">
        <v>1647</v>
      </c>
      <c r="C19" s="101" t="s">
        <v>253</v>
      </c>
      <c r="D19" s="101" t="s">
        <v>1649</v>
      </c>
      <c r="E19" s="130">
        <v>0.25</v>
      </c>
      <c r="F19" s="102">
        <v>672750</v>
      </c>
      <c r="G19" s="102">
        <v>672750</v>
      </c>
      <c r="H19" s="102">
        <f t="shared" si="1"/>
        <v>0</v>
      </c>
      <c r="I19" s="102">
        <f t="shared" si="2"/>
        <v>672750</v>
      </c>
      <c r="J19" s="102">
        <f t="shared" si="0"/>
        <v>0</v>
      </c>
    </row>
    <row r="20" spans="1:10" s="100" customFormat="1">
      <c r="A20" s="100">
        <v>1017</v>
      </c>
      <c r="B20" s="101" t="s">
        <v>1647</v>
      </c>
      <c r="C20" s="101" t="s">
        <v>253</v>
      </c>
      <c r="D20" s="101" t="s">
        <v>1650</v>
      </c>
      <c r="E20" s="130">
        <v>0.25</v>
      </c>
      <c r="F20" s="102">
        <v>819000</v>
      </c>
      <c r="G20" s="102">
        <v>819000</v>
      </c>
      <c r="H20" s="102">
        <f t="shared" si="1"/>
        <v>0</v>
      </c>
      <c r="I20" s="102">
        <f t="shared" si="2"/>
        <v>819000</v>
      </c>
      <c r="J20" s="102">
        <f t="shared" si="0"/>
        <v>0</v>
      </c>
    </row>
    <row r="21" spans="1:10" s="100" customFormat="1">
      <c r="A21" s="100">
        <v>1018</v>
      </c>
      <c r="B21" s="101" t="s">
        <v>1647</v>
      </c>
      <c r="C21" s="101" t="s">
        <v>253</v>
      </c>
      <c r="D21" s="101" t="s">
        <v>1651</v>
      </c>
      <c r="E21" s="130">
        <v>0.25</v>
      </c>
      <c r="F21" s="102">
        <v>937500</v>
      </c>
      <c r="G21" s="102">
        <v>937500</v>
      </c>
      <c r="H21" s="102">
        <f t="shared" si="1"/>
        <v>0</v>
      </c>
      <c r="I21" s="102">
        <f t="shared" si="2"/>
        <v>937500</v>
      </c>
      <c r="J21" s="102">
        <f t="shared" si="0"/>
        <v>0</v>
      </c>
    </row>
    <row r="22" spans="1:10" s="100" customFormat="1">
      <c r="A22" s="100">
        <v>1019</v>
      </c>
      <c r="B22" s="101" t="s">
        <v>1647</v>
      </c>
      <c r="C22" s="101" t="s">
        <v>253</v>
      </c>
      <c r="D22" s="101" t="s">
        <v>1652</v>
      </c>
      <c r="E22" s="130">
        <v>0.25</v>
      </c>
      <c r="F22" s="102">
        <v>1012500</v>
      </c>
      <c r="G22" s="102">
        <v>1012500</v>
      </c>
      <c r="H22" s="102">
        <f t="shared" si="1"/>
        <v>0</v>
      </c>
      <c r="I22" s="102">
        <f t="shared" si="2"/>
        <v>1012500</v>
      </c>
      <c r="J22" s="102">
        <f t="shared" si="0"/>
        <v>0</v>
      </c>
    </row>
    <row r="23" spans="1:10" s="100" customFormat="1">
      <c r="A23" s="100">
        <v>1020</v>
      </c>
      <c r="B23" s="101" t="s">
        <v>1653</v>
      </c>
      <c r="C23" s="101" t="s">
        <v>253</v>
      </c>
      <c r="D23" s="101" t="s">
        <v>1654</v>
      </c>
      <c r="E23" s="130">
        <v>0.25</v>
      </c>
      <c r="F23" s="102">
        <v>1120500</v>
      </c>
      <c r="G23" s="102">
        <v>1120500</v>
      </c>
      <c r="H23" s="102">
        <f t="shared" si="1"/>
        <v>0</v>
      </c>
      <c r="I23" s="102">
        <f t="shared" si="2"/>
        <v>1120500</v>
      </c>
      <c r="J23" s="102">
        <f t="shared" si="0"/>
        <v>0</v>
      </c>
    </row>
    <row r="24" spans="1:10" s="100" customFormat="1">
      <c r="A24" s="100">
        <v>1021</v>
      </c>
      <c r="B24" s="101" t="s">
        <v>1653</v>
      </c>
      <c r="C24" s="101" t="s">
        <v>253</v>
      </c>
      <c r="D24" s="101" t="s">
        <v>1655</v>
      </c>
      <c r="E24" s="130">
        <v>0.25</v>
      </c>
      <c r="F24" s="102">
        <v>1465500</v>
      </c>
      <c r="G24" s="102">
        <v>1465500</v>
      </c>
      <c r="H24" s="102">
        <f t="shared" si="1"/>
        <v>0</v>
      </c>
      <c r="I24" s="102">
        <f t="shared" si="2"/>
        <v>1465500</v>
      </c>
      <c r="J24" s="102">
        <f t="shared" si="0"/>
        <v>0</v>
      </c>
    </row>
    <row r="25" spans="1:10" s="100" customFormat="1">
      <c r="A25" s="100">
        <v>1027</v>
      </c>
      <c r="B25" s="101" t="s">
        <v>1656</v>
      </c>
      <c r="C25" s="101" t="s">
        <v>253</v>
      </c>
      <c r="D25" s="101" t="s">
        <v>1657</v>
      </c>
      <c r="E25" s="130">
        <v>0.25</v>
      </c>
      <c r="F25" s="102">
        <v>1450000</v>
      </c>
      <c r="G25" s="102">
        <v>1450000</v>
      </c>
      <c r="H25" s="102">
        <f t="shared" si="1"/>
        <v>0</v>
      </c>
      <c r="I25" s="102">
        <f t="shared" si="2"/>
        <v>1450000</v>
      </c>
      <c r="J25" s="102">
        <f t="shared" si="0"/>
        <v>0</v>
      </c>
    </row>
    <row r="26" spans="1:10" s="100" customFormat="1">
      <c r="A26" s="100">
        <v>1031</v>
      </c>
      <c r="B26" s="101" t="s">
        <v>1658</v>
      </c>
      <c r="C26" s="101" t="s">
        <v>253</v>
      </c>
      <c r="D26" s="101" t="s">
        <v>1659</v>
      </c>
      <c r="E26" s="130">
        <v>0.25</v>
      </c>
      <c r="F26" s="102">
        <v>5880000</v>
      </c>
      <c r="G26" s="102">
        <v>5880000</v>
      </c>
      <c r="H26" s="102">
        <f t="shared" si="1"/>
        <v>0</v>
      </c>
      <c r="I26" s="102">
        <f t="shared" si="2"/>
        <v>5880000</v>
      </c>
      <c r="J26" s="102">
        <f t="shared" si="0"/>
        <v>0</v>
      </c>
    </row>
    <row r="27" spans="1:10" s="100" customFormat="1">
      <c r="A27" s="100">
        <v>1032</v>
      </c>
      <c r="B27" s="101" t="s">
        <v>1660</v>
      </c>
      <c r="C27" s="101" t="s">
        <v>253</v>
      </c>
      <c r="D27" s="101" t="s">
        <v>1661</v>
      </c>
      <c r="E27" s="130">
        <v>0.25</v>
      </c>
      <c r="F27" s="102">
        <v>1860000</v>
      </c>
      <c r="G27" s="102">
        <v>1860000</v>
      </c>
      <c r="H27" s="102">
        <f t="shared" si="1"/>
        <v>0</v>
      </c>
      <c r="I27" s="102">
        <f t="shared" si="2"/>
        <v>1860000</v>
      </c>
      <c r="J27" s="102">
        <f t="shared" si="0"/>
        <v>0</v>
      </c>
    </row>
    <row r="28" spans="1:10" s="100" customFormat="1">
      <c r="A28" s="100">
        <v>1033</v>
      </c>
      <c r="B28" s="101" t="s">
        <v>1662</v>
      </c>
      <c r="C28" s="101" t="s">
        <v>253</v>
      </c>
      <c r="D28" s="101" t="s">
        <v>1663</v>
      </c>
      <c r="E28" s="130">
        <v>0.25</v>
      </c>
      <c r="F28" s="102">
        <v>1087500</v>
      </c>
      <c r="G28" s="102">
        <v>1087500</v>
      </c>
      <c r="H28" s="102">
        <f t="shared" si="1"/>
        <v>0</v>
      </c>
      <c r="I28" s="102">
        <f t="shared" si="2"/>
        <v>1087500</v>
      </c>
      <c r="J28" s="102">
        <f t="shared" si="0"/>
        <v>0</v>
      </c>
    </row>
    <row r="29" spans="1:10" s="100" customFormat="1">
      <c r="A29" s="100">
        <v>1035</v>
      </c>
      <c r="B29" s="101" t="s">
        <v>1664</v>
      </c>
      <c r="C29" s="101" t="s">
        <v>253</v>
      </c>
      <c r="D29" s="101" t="s">
        <v>1665</v>
      </c>
      <c r="E29" s="130">
        <v>0.25</v>
      </c>
      <c r="F29" s="102">
        <v>8436000</v>
      </c>
      <c r="G29" s="102">
        <v>8436000</v>
      </c>
      <c r="H29" s="102">
        <f t="shared" si="1"/>
        <v>0</v>
      </c>
      <c r="I29" s="102">
        <f t="shared" si="2"/>
        <v>8436000</v>
      </c>
      <c r="J29" s="102">
        <f t="shared" si="0"/>
        <v>0</v>
      </c>
    </row>
    <row r="30" spans="1:10" s="100" customFormat="1">
      <c r="A30" s="100">
        <v>1036</v>
      </c>
      <c r="B30" s="101" t="s">
        <v>1664</v>
      </c>
      <c r="C30" s="101" t="s">
        <v>253</v>
      </c>
      <c r="D30" s="101" t="s">
        <v>1666</v>
      </c>
      <c r="E30" s="130">
        <v>0.25</v>
      </c>
      <c r="F30" s="102">
        <v>1375000</v>
      </c>
      <c r="G30" s="102">
        <v>1375000.25</v>
      </c>
      <c r="H30" s="102">
        <v>0</v>
      </c>
      <c r="I30" s="102">
        <f t="shared" si="2"/>
        <v>1375000.25</v>
      </c>
      <c r="J30" s="102">
        <f t="shared" si="0"/>
        <v>-0.25</v>
      </c>
    </row>
    <row r="31" spans="1:10" s="100" customFormat="1">
      <c r="A31" s="100">
        <v>1040</v>
      </c>
      <c r="B31" s="103">
        <v>42851</v>
      </c>
      <c r="C31" s="101" t="s">
        <v>253</v>
      </c>
      <c r="D31" s="101" t="s">
        <v>1667</v>
      </c>
      <c r="E31" s="130">
        <v>0.25</v>
      </c>
      <c r="F31" s="102">
        <v>5325000</v>
      </c>
      <c r="G31" s="102">
        <v>5325000</v>
      </c>
      <c r="H31" s="102">
        <v>0</v>
      </c>
      <c r="I31" s="102">
        <f t="shared" si="2"/>
        <v>5325000</v>
      </c>
      <c r="J31" s="102">
        <f>+F31-I31</f>
        <v>0</v>
      </c>
    </row>
    <row r="32" spans="1:10" s="100" customFormat="1">
      <c r="A32" s="100">
        <v>1042</v>
      </c>
      <c r="B32" s="103">
        <v>42975</v>
      </c>
      <c r="C32" s="101" t="s">
        <v>253</v>
      </c>
      <c r="D32" s="101" t="s">
        <v>1668</v>
      </c>
      <c r="E32" s="130">
        <v>0.25</v>
      </c>
      <c r="F32" s="102">
        <v>1775000</v>
      </c>
      <c r="G32" s="102">
        <v>1775000.0000000014</v>
      </c>
      <c r="H32" s="102">
        <v>0</v>
      </c>
      <c r="I32" s="102">
        <f t="shared" si="2"/>
        <v>1775000.0000000014</v>
      </c>
      <c r="J32" s="102">
        <f>+F32-I32</f>
        <v>0</v>
      </c>
    </row>
    <row r="33" spans="1:12">
      <c r="A33" s="87">
        <v>1046</v>
      </c>
      <c r="B33" s="103">
        <v>43451</v>
      </c>
      <c r="C33" s="101" t="s">
        <v>253</v>
      </c>
      <c r="D33" s="97" t="s">
        <v>1669</v>
      </c>
      <c r="E33" s="130">
        <v>0.25</v>
      </c>
      <c r="F33" s="99">
        <v>3855000</v>
      </c>
      <c r="G33" s="102">
        <f>DATEDIF(B33,$G$9,"m")*((F33*E33)/12)</f>
        <v>3132187.5</v>
      </c>
      <c r="H33" s="104">
        <f>((F33*E33)/12)*9</f>
        <v>722812.5</v>
      </c>
      <c r="I33" s="102">
        <f t="shared" si="2"/>
        <v>3855000</v>
      </c>
      <c r="J33" s="102">
        <f>+F33-I33</f>
        <v>0</v>
      </c>
      <c r="K33" s="136"/>
    </row>
    <row r="34" spans="1:12">
      <c r="B34" s="97"/>
      <c r="C34" s="97"/>
      <c r="D34" s="97"/>
      <c r="E34" s="127"/>
      <c r="F34" s="99"/>
      <c r="G34" s="99"/>
      <c r="H34" s="99"/>
      <c r="I34" s="99"/>
      <c r="J34" s="99"/>
    </row>
    <row r="35" spans="1:12">
      <c r="B35" s="97"/>
      <c r="C35" s="97"/>
      <c r="D35" s="105" t="s">
        <v>1670</v>
      </c>
      <c r="E35" s="131"/>
      <c r="F35" s="106">
        <f>SUM(F14:F34)</f>
        <v>48983500</v>
      </c>
      <c r="G35" s="106">
        <f>SUM(G14:G34)</f>
        <v>48260687.75</v>
      </c>
      <c r="H35" s="106">
        <f>SUM(H14:H34)</f>
        <v>722812.5</v>
      </c>
      <c r="I35" s="106">
        <f>SUM(I14:I34)</f>
        <v>48983500.25</v>
      </c>
      <c r="J35" s="106">
        <f>SUM(J14:J34)</f>
        <v>-0.25</v>
      </c>
      <c r="K35" s="88">
        <v>48903187.5</v>
      </c>
      <c r="L35" s="136">
        <f>I35-K35</f>
        <v>80312.75</v>
      </c>
    </row>
    <row r="36" spans="1:12">
      <c r="B36" s="97"/>
      <c r="C36" s="97"/>
      <c r="D36" s="97"/>
      <c r="E36" s="127"/>
      <c r="F36" s="99"/>
      <c r="G36" s="99"/>
      <c r="H36" s="99"/>
      <c r="I36" s="99"/>
      <c r="J36" s="99"/>
    </row>
    <row r="37" spans="1:12">
      <c r="B37" s="97"/>
      <c r="C37" s="97"/>
      <c r="D37" s="97"/>
      <c r="E37" s="127"/>
      <c r="F37" s="99"/>
      <c r="G37" s="99"/>
      <c r="H37" s="99"/>
      <c r="I37" s="99"/>
      <c r="J37" s="99"/>
    </row>
    <row r="38" spans="1:12">
      <c r="B38" s="97"/>
      <c r="C38" s="97"/>
      <c r="D38" s="98" t="s">
        <v>1671</v>
      </c>
      <c r="E38" s="127"/>
      <c r="F38" s="99"/>
      <c r="G38" s="99"/>
      <c r="H38" s="99"/>
      <c r="I38" s="99"/>
      <c r="J38" s="99"/>
    </row>
    <row r="39" spans="1:12">
      <c r="B39" s="97"/>
      <c r="C39" s="97"/>
      <c r="D39" s="97"/>
      <c r="E39" s="127"/>
      <c r="F39" s="99"/>
      <c r="G39" s="99"/>
      <c r="H39" s="99"/>
      <c r="I39" s="99"/>
      <c r="J39" s="99"/>
    </row>
    <row r="40" spans="1:12" hidden="1">
      <c r="B40" s="97" t="s">
        <v>1672</v>
      </c>
      <c r="C40" s="97"/>
      <c r="D40" s="97" t="s">
        <v>1673</v>
      </c>
      <c r="E40" s="127">
        <v>0.25</v>
      </c>
      <c r="F40" s="99"/>
      <c r="G40" s="99"/>
      <c r="H40" s="99"/>
      <c r="I40" s="99"/>
      <c r="J40" s="99" t="e">
        <f>+#REF!-#REF!</f>
        <v>#REF!</v>
      </c>
    </row>
    <row r="41" spans="1:12">
      <c r="A41" s="87">
        <v>1004</v>
      </c>
      <c r="B41" s="97" t="s">
        <v>1674</v>
      </c>
      <c r="C41" s="97" t="s">
        <v>184</v>
      </c>
      <c r="D41" s="97" t="s">
        <v>1675</v>
      </c>
      <c r="E41" s="127">
        <v>0.25</v>
      </c>
      <c r="F41" s="99">
        <v>2300000</v>
      </c>
      <c r="G41" s="102">
        <v>2300000</v>
      </c>
      <c r="H41" s="102">
        <f t="shared" ref="H41:H53" si="3">F41-G41</f>
        <v>0</v>
      </c>
      <c r="I41" s="102">
        <f t="shared" ref="I41:I62" si="4">G41+H41</f>
        <v>2300000</v>
      </c>
      <c r="J41" s="107">
        <f>+F41-I41</f>
        <v>0</v>
      </c>
    </row>
    <row r="42" spans="1:12">
      <c r="A42" s="87">
        <v>1003</v>
      </c>
      <c r="B42" s="97" t="s">
        <v>1676</v>
      </c>
      <c r="C42" s="97" t="s">
        <v>184</v>
      </c>
      <c r="D42" s="97" t="s">
        <v>1677</v>
      </c>
      <c r="E42" s="127">
        <v>0.25</v>
      </c>
      <c r="F42" s="99">
        <v>10500000</v>
      </c>
      <c r="G42" s="102">
        <v>10500000</v>
      </c>
      <c r="H42" s="102">
        <f t="shared" si="3"/>
        <v>0</v>
      </c>
      <c r="I42" s="102">
        <f t="shared" si="4"/>
        <v>10500000</v>
      </c>
      <c r="J42" s="107">
        <f t="shared" ref="J42:J57" si="5">+F42-I42</f>
        <v>0</v>
      </c>
    </row>
    <row r="43" spans="1:12">
      <c r="A43" s="87">
        <v>1005</v>
      </c>
      <c r="B43" s="97" t="s">
        <v>1676</v>
      </c>
      <c r="C43" s="97" t="s">
        <v>184</v>
      </c>
      <c r="D43" s="97" t="s">
        <v>1678</v>
      </c>
      <c r="E43" s="127">
        <v>0.25</v>
      </c>
      <c r="F43" s="99">
        <v>78648312</v>
      </c>
      <c r="G43" s="102">
        <v>78648312</v>
      </c>
      <c r="H43" s="102">
        <f t="shared" si="3"/>
        <v>0</v>
      </c>
      <c r="I43" s="102">
        <f t="shared" si="4"/>
        <v>78648312</v>
      </c>
      <c r="J43" s="107">
        <f t="shared" si="5"/>
        <v>0</v>
      </c>
    </row>
    <row r="44" spans="1:12">
      <c r="A44" s="87">
        <v>1007</v>
      </c>
      <c r="B44" s="97" t="s">
        <v>1676</v>
      </c>
      <c r="C44" s="97" t="s">
        <v>184</v>
      </c>
      <c r="D44" s="97" t="s">
        <v>1679</v>
      </c>
      <c r="E44" s="127">
        <v>0.25</v>
      </c>
      <c r="F44" s="99">
        <v>2832320</v>
      </c>
      <c r="G44" s="102">
        <v>2832320</v>
      </c>
      <c r="H44" s="102">
        <f t="shared" si="3"/>
        <v>0</v>
      </c>
      <c r="I44" s="102">
        <f t="shared" si="4"/>
        <v>2832320</v>
      </c>
      <c r="J44" s="107">
        <f t="shared" si="5"/>
        <v>0</v>
      </c>
    </row>
    <row r="45" spans="1:12">
      <c r="A45" s="87">
        <v>1009</v>
      </c>
      <c r="B45" s="97" t="s">
        <v>1676</v>
      </c>
      <c r="C45" s="97" t="s">
        <v>184</v>
      </c>
      <c r="D45" s="97" t="s">
        <v>1680</v>
      </c>
      <c r="E45" s="132">
        <v>0.25</v>
      </c>
      <c r="F45" s="121">
        <v>672448</v>
      </c>
      <c r="G45" s="122">
        <v>672448</v>
      </c>
      <c r="H45" s="122">
        <f t="shared" si="3"/>
        <v>0</v>
      </c>
      <c r="I45" s="122">
        <f t="shared" si="4"/>
        <v>672448</v>
      </c>
      <c r="J45" s="123">
        <f t="shared" si="5"/>
        <v>0</v>
      </c>
    </row>
    <row r="46" spans="1:12">
      <c r="A46" s="87">
        <v>1010</v>
      </c>
      <c r="B46" s="97" t="s">
        <v>1676</v>
      </c>
      <c r="C46" s="97" t="s">
        <v>184</v>
      </c>
      <c r="D46" s="97" t="s">
        <v>1681</v>
      </c>
      <c r="E46" s="132">
        <v>0.25</v>
      </c>
      <c r="F46" s="121">
        <v>1681120</v>
      </c>
      <c r="G46" s="122">
        <v>1681120</v>
      </c>
      <c r="H46" s="122">
        <f t="shared" si="3"/>
        <v>0</v>
      </c>
      <c r="I46" s="122">
        <f>G46+H46</f>
        <v>1681120</v>
      </c>
      <c r="J46" s="123">
        <f t="shared" si="5"/>
        <v>0</v>
      </c>
    </row>
    <row r="47" spans="1:12">
      <c r="A47" s="87">
        <v>1022</v>
      </c>
      <c r="B47" s="97" t="s">
        <v>1682</v>
      </c>
      <c r="C47" s="97" t="s">
        <v>184</v>
      </c>
      <c r="D47" s="97" t="s">
        <v>1683</v>
      </c>
      <c r="E47" s="132">
        <v>0.25</v>
      </c>
      <c r="F47" s="121">
        <v>1550000</v>
      </c>
      <c r="G47" s="122">
        <v>1550000</v>
      </c>
      <c r="H47" s="122">
        <f t="shared" si="3"/>
        <v>0</v>
      </c>
      <c r="I47" s="122">
        <f>G47+H47</f>
        <v>1550000</v>
      </c>
      <c r="J47" s="123">
        <f t="shared" si="5"/>
        <v>0</v>
      </c>
    </row>
    <row r="48" spans="1:12">
      <c r="A48" s="87">
        <v>1023</v>
      </c>
      <c r="B48" s="97" t="s">
        <v>1684</v>
      </c>
      <c r="C48" s="97" t="s">
        <v>184</v>
      </c>
      <c r="D48" s="97" t="s">
        <v>1685</v>
      </c>
      <c r="E48" s="132">
        <v>0.25</v>
      </c>
      <c r="F48" s="121">
        <v>4020000</v>
      </c>
      <c r="G48" s="122">
        <v>4020000</v>
      </c>
      <c r="H48" s="122">
        <f t="shared" si="3"/>
        <v>0</v>
      </c>
      <c r="I48" s="122">
        <f t="shared" si="4"/>
        <v>4020000</v>
      </c>
      <c r="J48" s="123">
        <f t="shared" si="5"/>
        <v>0</v>
      </c>
    </row>
    <row r="49" spans="1:12">
      <c r="A49" s="87">
        <v>1024</v>
      </c>
      <c r="B49" s="97" t="s">
        <v>1686</v>
      </c>
      <c r="C49" s="97" t="s">
        <v>184</v>
      </c>
      <c r="D49" s="97" t="s">
        <v>1687</v>
      </c>
      <c r="E49" s="132">
        <v>0.25</v>
      </c>
      <c r="F49" s="121">
        <v>1266818</v>
      </c>
      <c r="G49" s="122">
        <v>1266818</v>
      </c>
      <c r="H49" s="122">
        <f t="shared" si="3"/>
        <v>0</v>
      </c>
      <c r="I49" s="122">
        <f>G49+H49</f>
        <v>1266818</v>
      </c>
      <c r="J49" s="123">
        <f t="shared" si="5"/>
        <v>0</v>
      </c>
    </row>
    <row r="50" spans="1:12">
      <c r="A50" s="87">
        <v>1028</v>
      </c>
      <c r="B50" s="146">
        <v>41689</v>
      </c>
      <c r="C50" s="97" t="s">
        <v>184</v>
      </c>
      <c r="D50" s="147" t="s">
        <v>1688</v>
      </c>
      <c r="E50" s="132">
        <v>0.25</v>
      </c>
      <c r="F50" s="121">
        <v>11050000</v>
      </c>
      <c r="G50" s="122">
        <v>11050000</v>
      </c>
      <c r="H50" s="122">
        <f t="shared" si="3"/>
        <v>0</v>
      </c>
      <c r="I50" s="122">
        <f t="shared" si="4"/>
        <v>11050000</v>
      </c>
      <c r="J50" s="123">
        <f t="shared" si="5"/>
        <v>0</v>
      </c>
    </row>
    <row r="51" spans="1:12">
      <c r="A51" s="87">
        <v>1029</v>
      </c>
      <c r="B51" s="146">
        <v>41789</v>
      </c>
      <c r="C51" s="97" t="s">
        <v>184</v>
      </c>
      <c r="D51" s="97" t="s">
        <v>1689</v>
      </c>
      <c r="E51" s="132">
        <v>0.25</v>
      </c>
      <c r="F51" s="121">
        <v>6750000</v>
      </c>
      <c r="G51" s="122">
        <v>6750000</v>
      </c>
      <c r="H51" s="122">
        <f t="shared" si="3"/>
        <v>0</v>
      </c>
      <c r="I51" s="122">
        <f t="shared" si="4"/>
        <v>6750000</v>
      </c>
      <c r="J51" s="123">
        <f t="shared" si="5"/>
        <v>0</v>
      </c>
    </row>
    <row r="52" spans="1:12">
      <c r="A52" s="87">
        <v>1030</v>
      </c>
      <c r="B52" s="146">
        <v>41792</v>
      </c>
      <c r="C52" s="97" t="s">
        <v>184</v>
      </c>
      <c r="D52" s="97" t="s">
        <v>1690</v>
      </c>
      <c r="E52" s="132">
        <v>0.25</v>
      </c>
      <c r="F52" s="121">
        <v>1244440</v>
      </c>
      <c r="G52" s="122">
        <v>1244440</v>
      </c>
      <c r="H52" s="122">
        <f t="shared" si="3"/>
        <v>0</v>
      </c>
      <c r="I52" s="122">
        <f t="shared" si="4"/>
        <v>1244440</v>
      </c>
      <c r="J52" s="123">
        <f t="shared" si="5"/>
        <v>0</v>
      </c>
    </row>
    <row r="53" spans="1:12">
      <c r="A53" s="87">
        <v>1034</v>
      </c>
      <c r="B53" s="146">
        <v>41870</v>
      </c>
      <c r="C53" s="97" t="s">
        <v>184</v>
      </c>
      <c r="D53" s="97" t="s">
        <v>1691</v>
      </c>
      <c r="E53" s="132">
        <v>0.25</v>
      </c>
      <c r="F53" s="121">
        <v>8800000</v>
      </c>
      <c r="G53" s="122">
        <v>8800000</v>
      </c>
      <c r="H53" s="122">
        <f t="shared" si="3"/>
        <v>0</v>
      </c>
      <c r="I53" s="122">
        <f t="shared" si="4"/>
        <v>8800000</v>
      </c>
      <c r="J53" s="123">
        <f t="shared" si="5"/>
        <v>0</v>
      </c>
      <c r="K53" s="108"/>
      <c r="L53" s="108"/>
    </row>
    <row r="54" spans="1:12">
      <c r="A54" s="87">
        <v>1041</v>
      </c>
      <c r="B54" s="146">
        <v>42895</v>
      </c>
      <c r="C54" s="97" t="s">
        <v>184</v>
      </c>
      <c r="D54" s="97" t="s">
        <v>1692</v>
      </c>
      <c r="E54" s="132">
        <v>0.25</v>
      </c>
      <c r="F54" s="121">
        <v>6500000</v>
      </c>
      <c r="G54" s="122">
        <v>6500000.0000000037</v>
      </c>
      <c r="H54" s="122">
        <v>0</v>
      </c>
      <c r="I54" s="122">
        <f t="shared" si="4"/>
        <v>6500000.0000000037</v>
      </c>
      <c r="J54" s="123">
        <f>+F54-I54</f>
        <v>0</v>
      </c>
      <c r="K54" s="108"/>
      <c r="L54" s="108"/>
    </row>
    <row r="55" spans="1:12">
      <c r="A55" s="87">
        <v>1043</v>
      </c>
      <c r="B55" s="146">
        <v>43011</v>
      </c>
      <c r="C55" s="97" t="s">
        <v>184</v>
      </c>
      <c r="D55" s="97" t="s">
        <v>1693</v>
      </c>
      <c r="E55" s="132">
        <v>0.25</v>
      </c>
      <c r="F55" s="121">
        <v>800000</v>
      </c>
      <c r="G55" s="122">
        <v>799999.99999999965</v>
      </c>
      <c r="H55" s="122">
        <v>0</v>
      </c>
      <c r="I55" s="122">
        <f t="shared" si="4"/>
        <v>799999.99999999965</v>
      </c>
      <c r="J55" s="123">
        <f t="shared" si="5"/>
        <v>0</v>
      </c>
      <c r="K55" s="108"/>
      <c r="L55" s="108"/>
    </row>
    <row r="56" spans="1:12">
      <c r="A56" s="87">
        <v>1044</v>
      </c>
      <c r="B56" s="146">
        <v>43340</v>
      </c>
      <c r="C56" s="97" t="s">
        <v>184</v>
      </c>
      <c r="D56" s="97" t="s">
        <v>1694</v>
      </c>
      <c r="E56" s="132">
        <v>0.25</v>
      </c>
      <c r="F56" s="121">
        <v>8360000</v>
      </c>
      <c r="G56" s="122">
        <f>DATEDIF(B56,$G$9,"m")*((F56*E56)/12)</f>
        <v>7489166.666666666</v>
      </c>
      <c r="H56" s="109">
        <f>((F56*E56)/12)*5</f>
        <v>870833.33333333326</v>
      </c>
      <c r="I56" s="122">
        <f t="shared" si="4"/>
        <v>8359999.9999999991</v>
      </c>
      <c r="J56" s="123">
        <f>+F56-I56</f>
        <v>0</v>
      </c>
      <c r="K56" s="188">
        <f>(F56*E56)/12</f>
        <v>174166.66666666666</v>
      </c>
      <c r="L56" s="108"/>
    </row>
    <row r="57" spans="1:12">
      <c r="A57" s="87">
        <v>1045</v>
      </c>
      <c r="B57" s="146">
        <v>43386</v>
      </c>
      <c r="C57" s="97" t="s">
        <v>184</v>
      </c>
      <c r="D57" s="97" t="s">
        <v>1695</v>
      </c>
      <c r="E57" s="132">
        <v>0.25</v>
      </c>
      <c r="F57" s="121">
        <v>2429000</v>
      </c>
      <c r="G57" s="122">
        <f>(DATEDIF(B57,$G$9,"m")+1)*((F57*E57)/12)</f>
        <v>2125375</v>
      </c>
      <c r="H57" s="109">
        <f>((F57*E57)/12)*6</f>
        <v>303625</v>
      </c>
      <c r="I57" s="122">
        <f t="shared" si="4"/>
        <v>2429000</v>
      </c>
      <c r="J57" s="123">
        <f t="shared" si="5"/>
        <v>0</v>
      </c>
      <c r="K57" s="188">
        <f t="shared" ref="K57:K74" si="6">(F57*E57)/12</f>
        <v>50604.166666666664</v>
      </c>
      <c r="L57" s="108"/>
    </row>
    <row r="58" spans="1:12">
      <c r="A58" s="87">
        <v>1047</v>
      </c>
      <c r="B58" s="146">
        <v>43460</v>
      </c>
      <c r="C58" s="97" t="s">
        <v>184</v>
      </c>
      <c r="D58" s="97" t="s">
        <v>1696</v>
      </c>
      <c r="E58" s="132">
        <v>0.25</v>
      </c>
      <c r="F58" s="121">
        <v>1999000</v>
      </c>
      <c r="G58" s="122">
        <f t="shared" ref="G58:G64" si="7">DATEDIF(B58,$G$9,"m")*((F58*E58)/12)</f>
        <v>1624187.5</v>
      </c>
      <c r="H58" s="109">
        <f>((F58*E58)/12)*9</f>
        <v>374812.5</v>
      </c>
      <c r="I58" s="122">
        <f t="shared" si="4"/>
        <v>1999000</v>
      </c>
      <c r="J58" s="123">
        <f>+F58-I58</f>
        <v>0</v>
      </c>
      <c r="K58" s="188">
        <f t="shared" si="6"/>
        <v>41645.833333333336</v>
      </c>
      <c r="L58" s="108"/>
    </row>
    <row r="59" spans="1:12">
      <c r="A59" s="87">
        <v>1048</v>
      </c>
      <c r="B59" s="146">
        <v>43502</v>
      </c>
      <c r="C59" s="97" t="s">
        <v>184</v>
      </c>
      <c r="D59" s="97" t="s">
        <v>1697</v>
      </c>
      <c r="E59" s="132">
        <v>0.25</v>
      </c>
      <c r="F59" s="121">
        <v>8450000</v>
      </c>
      <c r="G59" s="122">
        <f>(DATEDIF(B59,$G$9,"m")+1)*((F59*E59)/12)</f>
        <v>6689583.333333333</v>
      </c>
      <c r="H59" s="109">
        <f t="shared" ref="H59" si="8">((F59*E59)/12)*10</f>
        <v>1760416.6666666665</v>
      </c>
      <c r="I59" s="122">
        <f t="shared" si="4"/>
        <v>8450000</v>
      </c>
      <c r="J59" s="123">
        <f>+F59-I59</f>
        <v>0</v>
      </c>
      <c r="K59" s="188">
        <f t="shared" si="6"/>
        <v>176041.66666666666</v>
      </c>
      <c r="L59" s="148"/>
    </row>
    <row r="60" spans="1:12">
      <c r="A60" s="87">
        <v>1050</v>
      </c>
      <c r="B60" s="146">
        <v>43606</v>
      </c>
      <c r="C60" s="97" t="s">
        <v>184</v>
      </c>
      <c r="D60" s="97" t="s">
        <v>1698</v>
      </c>
      <c r="E60" s="132">
        <v>0.25</v>
      </c>
      <c r="F60" s="121">
        <v>1000000</v>
      </c>
      <c r="G60" s="122">
        <f>DATEDIF(B60,$G$9,"m")*((F60*E60)/12)</f>
        <v>708333.33333333326</v>
      </c>
      <c r="H60" s="109">
        <f>((F60*E60)/12)*12</f>
        <v>250000</v>
      </c>
      <c r="I60" s="122">
        <f t="shared" si="4"/>
        <v>958333.33333333326</v>
      </c>
      <c r="J60" s="123">
        <f t="shared" ref="J60:J74" si="9">+F60-I60</f>
        <v>41666.666666666744</v>
      </c>
      <c r="K60" s="188">
        <f t="shared" si="6"/>
        <v>20833.333333333332</v>
      </c>
      <c r="L60" s="148"/>
    </row>
    <row r="61" spans="1:12">
      <c r="A61" s="87">
        <v>1051</v>
      </c>
      <c r="B61" s="146">
        <v>43724</v>
      </c>
      <c r="C61" s="97" t="s">
        <v>184</v>
      </c>
      <c r="D61" s="97" t="s">
        <v>1699</v>
      </c>
      <c r="E61" s="132">
        <v>0.25</v>
      </c>
      <c r="F61" s="121">
        <v>8150000</v>
      </c>
      <c r="G61" s="122">
        <f t="shared" si="7"/>
        <v>5093750</v>
      </c>
      <c r="H61" s="109">
        <f>((F61*E61)/12)*12</f>
        <v>2037500</v>
      </c>
      <c r="I61" s="122">
        <f t="shared" si="4"/>
        <v>7131250</v>
      </c>
      <c r="J61" s="123">
        <f t="shared" si="9"/>
        <v>1018750</v>
      </c>
      <c r="K61" s="188">
        <f t="shared" si="6"/>
        <v>169791.66666666666</v>
      </c>
      <c r="L61" s="108"/>
    </row>
    <row r="62" spans="1:12">
      <c r="A62" s="87">
        <v>1052</v>
      </c>
      <c r="B62" s="146">
        <v>43784</v>
      </c>
      <c r="C62" s="97" t="s">
        <v>184</v>
      </c>
      <c r="D62" s="97" t="s">
        <v>1700</v>
      </c>
      <c r="E62" s="132">
        <v>0.25</v>
      </c>
      <c r="F62" s="121">
        <v>77000000</v>
      </c>
      <c r="G62" s="122">
        <f>(DATEDIF(B62,$G$9,"m")+1)*((F62*E62)/12)</f>
        <v>46520833.333333336</v>
      </c>
      <c r="H62" s="109">
        <f>((F62*E62)/12)*12</f>
        <v>19250000</v>
      </c>
      <c r="I62" s="122">
        <f t="shared" si="4"/>
        <v>65770833.333333336</v>
      </c>
      <c r="J62" s="123">
        <f t="shared" si="9"/>
        <v>11229166.666666664</v>
      </c>
      <c r="K62" s="188">
        <f t="shared" si="6"/>
        <v>1604166.6666666667</v>
      </c>
      <c r="L62" s="108"/>
    </row>
    <row r="63" spans="1:12">
      <c r="A63" s="87">
        <v>1053</v>
      </c>
      <c r="B63" s="149">
        <v>43819</v>
      </c>
      <c r="C63" s="97" t="s">
        <v>184</v>
      </c>
      <c r="D63" s="97" t="s">
        <v>1701</v>
      </c>
      <c r="E63" s="132">
        <v>0.25</v>
      </c>
      <c r="F63" s="121">
        <v>7473932</v>
      </c>
      <c r="G63" s="122">
        <f t="shared" si="7"/>
        <v>4204086.75</v>
      </c>
      <c r="H63" s="109">
        <f>((F63*E63)/12)*12</f>
        <v>1868483</v>
      </c>
      <c r="I63" s="122">
        <f>G63+H63</f>
        <v>6072569.75</v>
      </c>
      <c r="J63" s="123">
        <f t="shared" si="9"/>
        <v>1401362.25</v>
      </c>
      <c r="K63" s="188">
        <f t="shared" si="6"/>
        <v>155706.91666666666</v>
      </c>
      <c r="L63" s="108"/>
    </row>
    <row r="64" spans="1:12">
      <c r="A64" s="87">
        <v>1054</v>
      </c>
      <c r="B64" s="150">
        <v>43881</v>
      </c>
      <c r="C64" s="97" t="s">
        <v>184</v>
      </c>
      <c r="D64" s="97" t="s">
        <v>1702</v>
      </c>
      <c r="E64" s="132">
        <v>0.25</v>
      </c>
      <c r="F64" s="121">
        <v>8200000</v>
      </c>
      <c r="G64" s="122">
        <f t="shared" si="7"/>
        <v>4270833.333333334</v>
      </c>
      <c r="H64" s="109">
        <f>((F64*E64)/12)*12</f>
        <v>2050000</v>
      </c>
      <c r="I64" s="122">
        <f>G64+H64</f>
        <v>6320833.333333334</v>
      </c>
      <c r="J64" s="123">
        <f>+F64-I64</f>
        <v>1879166.666666666</v>
      </c>
      <c r="K64" s="188">
        <f t="shared" si="6"/>
        <v>170833.33333333334</v>
      </c>
      <c r="L64" s="108"/>
    </row>
    <row r="65" spans="1:12">
      <c r="A65" s="87">
        <v>1055</v>
      </c>
      <c r="B65" s="150">
        <v>43903</v>
      </c>
      <c r="C65" s="97" t="s">
        <v>184</v>
      </c>
      <c r="D65" s="97" t="s">
        <v>1703</v>
      </c>
      <c r="E65" s="132">
        <v>0.25</v>
      </c>
      <c r="F65" s="121">
        <v>866250</v>
      </c>
      <c r="G65" s="122">
        <f>(DATEDIF(B65,$G$9,"m")+1)*((F65*E65)/12)</f>
        <v>451171.875</v>
      </c>
      <c r="H65" s="109">
        <f>((F65*E65)/12)*12</f>
        <v>216562.5</v>
      </c>
      <c r="I65" s="122">
        <f>G65+H65</f>
        <v>667734.375</v>
      </c>
      <c r="J65" s="123">
        <f>+F65-I65</f>
        <v>198515.625</v>
      </c>
      <c r="K65" s="188">
        <f t="shared" si="6"/>
        <v>18046.875</v>
      </c>
      <c r="L65" s="108"/>
    </row>
    <row r="66" spans="1:12">
      <c r="A66" s="87">
        <v>1056</v>
      </c>
      <c r="B66" s="110">
        <v>43936</v>
      </c>
      <c r="C66" s="97" t="s">
        <v>184</v>
      </c>
      <c r="D66" s="111" t="s">
        <v>1704</v>
      </c>
      <c r="E66" s="132">
        <v>0.25</v>
      </c>
      <c r="F66" s="121">
        <v>2750000</v>
      </c>
      <c r="G66" s="122">
        <f>(DATEDIF(B66,$G$9,"m")+1)*((F66*E66)/12)</f>
        <v>1375000</v>
      </c>
      <c r="H66" s="109">
        <f>((F66*E66)/12)*12</f>
        <v>687500</v>
      </c>
      <c r="I66" s="122">
        <f>G66+H66</f>
        <v>2062500</v>
      </c>
      <c r="J66" s="123">
        <f>+F66-I66</f>
        <v>687500</v>
      </c>
      <c r="K66" s="188">
        <f t="shared" si="6"/>
        <v>57291.666666666664</v>
      </c>
      <c r="L66" s="108"/>
    </row>
    <row r="67" spans="1:12">
      <c r="A67" s="87">
        <v>1057</v>
      </c>
      <c r="B67" s="110">
        <v>44252</v>
      </c>
      <c r="C67" s="97" t="s">
        <v>184</v>
      </c>
      <c r="D67" s="111" t="s">
        <v>1705</v>
      </c>
      <c r="E67" s="132">
        <v>0.25</v>
      </c>
      <c r="F67" s="121">
        <v>8250000</v>
      </c>
      <c r="G67" s="122">
        <f>(DATEDIF(B67,$G$9,"m"))*((F67*E67)/12)</f>
        <v>2234375</v>
      </c>
      <c r="H67" s="109">
        <f>((F67*E67)/12)*12</f>
        <v>2062500</v>
      </c>
      <c r="I67" s="122">
        <f>G67+H67</f>
        <v>4296875</v>
      </c>
      <c r="J67" s="123">
        <f t="shared" si="9"/>
        <v>3953125</v>
      </c>
      <c r="K67" s="188">
        <f t="shared" si="6"/>
        <v>171875</v>
      </c>
      <c r="L67" s="108"/>
    </row>
    <row r="68" spans="1:12">
      <c r="A68" s="87">
        <v>1161</v>
      </c>
      <c r="B68" s="110">
        <v>44252</v>
      </c>
      <c r="C68" s="97" t="s">
        <v>184</v>
      </c>
      <c r="D68" s="111" t="s">
        <v>1709</v>
      </c>
      <c r="E68" s="132">
        <v>0.25</v>
      </c>
      <c r="F68" s="121">
        <v>1050000</v>
      </c>
      <c r="G68" s="122">
        <f>(DATEDIF(B68,$G$9,"m"))*((F68*E68)/12)</f>
        <v>284375</v>
      </c>
      <c r="H68" s="109">
        <f>((F68*E68)/12)*12</f>
        <v>262500</v>
      </c>
      <c r="I68" s="122">
        <f t="shared" ref="I68:I74" si="10">G68+H68</f>
        <v>546875</v>
      </c>
      <c r="J68" s="123">
        <f t="shared" si="9"/>
        <v>503125</v>
      </c>
      <c r="K68" s="188">
        <f t="shared" si="6"/>
        <v>21875</v>
      </c>
      <c r="L68" s="108"/>
    </row>
    <row r="69" spans="1:12">
      <c r="A69" s="87">
        <v>1058</v>
      </c>
      <c r="B69" s="110">
        <v>44755</v>
      </c>
      <c r="C69" s="97" t="s">
        <v>184</v>
      </c>
      <c r="D69" s="111" t="s">
        <v>1706</v>
      </c>
      <c r="E69" s="132">
        <v>0.25</v>
      </c>
      <c r="F69" s="121">
        <v>8618400</v>
      </c>
      <c r="G69" s="122">
        <v>0</v>
      </c>
      <c r="H69" s="109">
        <f>((F69*E69)/12)*9</f>
        <v>1615950</v>
      </c>
      <c r="I69" s="122">
        <f t="shared" si="10"/>
        <v>1615950</v>
      </c>
      <c r="J69" s="123">
        <f>+F69-I69</f>
        <v>7002450</v>
      </c>
      <c r="K69" s="188">
        <f t="shared" si="6"/>
        <v>179550</v>
      </c>
      <c r="L69" s="108"/>
    </row>
    <row r="70" spans="1:12">
      <c r="A70" s="87">
        <v>1059</v>
      </c>
      <c r="B70" s="110">
        <v>44743</v>
      </c>
      <c r="C70" s="97" t="s">
        <v>184</v>
      </c>
      <c r="D70" s="111" t="s">
        <v>1706</v>
      </c>
      <c r="E70" s="132">
        <v>0.25</v>
      </c>
      <c r="F70" s="121">
        <v>9177000</v>
      </c>
      <c r="G70" s="122">
        <v>0</v>
      </c>
      <c r="H70" s="109">
        <f>((F70*E70)/12)*9</f>
        <v>1720687.5</v>
      </c>
      <c r="I70" s="122">
        <f>G70+H70</f>
        <v>1720687.5</v>
      </c>
      <c r="J70" s="123">
        <f t="shared" si="9"/>
        <v>7456312.5</v>
      </c>
      <c r="K70" s="188">
        <f t="shared" si="6"/>
        <v>191187.5</v>
      </c>
      <c r="L70" s="108"/>
    </row>
    <row r="71" spans="1:12">
      <c r="A71" s="87">
        <v>1060</v>
      </c>
      <c r="B71" s="110">
        <v>44774</v>
      </c>
      <c r="C71" s="97" t="s">
        <v>184</v>
      </c>
      <c r="D71" s="111" t="s">
        <v>1706</v>
      </c>
      <c r="E71" s="127">
        <v>0.25</v>
      </c>
      <c r="F71" s="99">
        <v>6463800</v>
      </c>
      <c r="G71" s="102">
        <v>0</v>
      </c>
      <c r="H71" s="104">
        <f>((F71*E71)/12)*8</f>
        <v>1077300</v>
      </c>
      <c r="I71" s="102">
        <f t="shared" si="10"/>
        <v>1077300</v>
      </c>
      <c r="J71" s="107">
        <f t="shared" si="9"/>
        <v>5386500</v>
      </c>
      <c r="K71" s="188">
        <f t="shared" si="6"/>
        <v>134662.5</v>
      </c>
      <c r="L71" s="108"/>
    </row>
    <row r="72" spans="1:12">
      <c r="A72" s="87">
        <v>1063</v>
      </c>
      <c r="B72" s="110">
        <v>44953</v>
      </c>
      <c r="C72" s="97" t="s">
        <v>184</v>
      </c>
      <c r="D72" s="111" t="s">
        <v>1725</v>
      </c>
      <c r="E72" s="127">
        <v>0.25</v>
      </c>
      <c r="F72" s="99">
        <v>9250000</v>
      </c>
      <c r="G72" s="102"/>
      <c r="H72" s="104">
        <f>((F72*E72)/12)*2</f>
        <v>385416.66666666669</v>
      </c>
      <c r="I72" s="102">
        <f t="shared" si="10"/>
        <v>385416.66666666669</v>
      </c>
      <c r="J72" s="107">
        <f t="shared" si="9"/>
        <v>8864583.333333334</v>
      </c>
      <c r="K72" s="188">
        <f t="shared" si="6"/>
        <v>192708.33333333334</v>
      </c>
      <c r="L72" s="108"/>
    </row>
    <row r="73" spans="1:12">
      <c r="A73" s="87">
        <v>1064</v>
      </c>
      <c r="B73" s="110">
        <v>44953</v>
      </c>
      <c r="C73" s="97" t="s">
        <v>184</v>
      </c>
      <c r="D73" s="111" t="s">
        <v>1726</v>
      </c>
      <c r="E73" s="127">
        <v>0.25</v>
      </c>
      <c r="F73" s="99">
        <v>9499000</v>
      </c>
      <c r="G73" s="102"/>
      <c r="H73" s="104">
        <f>((F73*E73)/12)*2</f>
        <v>395791.66666666669</v>
      </c>
      <c r="I73" s="102">
        <f t="shared" si="10"/>
        <v>395791.66666666669</v>
      </c>
      <c r="J73" s="107">
        <f t="shared" si="9"/>
        <v>9103208.333333334</v>
      </c>
      <c r="K73" s="188">
        <f t="shared" si="6"/>
        <v>197895.83333333334</v>
      </c>
      <c r="L73" s="108"/>
    </row>
    <row r="74" spans="1:12">
      <c r="A74" s="87">
        <v>1065</v>
      </c>
      <c r="B74" s="110">
        <v>44963</v>
      </c>
      <c r="C74" s="97" t="s">
        <v>184</v>
      </c>
      <c r="D74" s="111" t="s">
        <v>1727</v>
      </c>
      <c r="E74" s="127">
        <v>0.25</v>
      </c>
      <c r="F74" s="99">
        <v>1416000</v>
      </c>
      <c r="G74" s="102"/>
      <c r="H74" s="104">
        <f>((F74*E74)/12)*2</f>
        <v>59000</v>
      </c>
      <c r="I74" s="102">
        <f t="shared" si="10"/>
        <v>59000</v>
      </c>
      <c r="J74" s="107">
        <f t="shared" si="9"/>
        <v>1357000</v>
      </c>
      <c r="K74" s="188">
        <f t="shared" si="6"/>
        <v>29500</v>
      </c>
      <c r="L74" s="108"/>
    </row>
    <row r="75" spans="1:12">
      <c r="B75" s="97"/>
      <c r="C75" s="97"/>
      <c r="D75" s="98" t="s">
        <v>1707</v>
      </c>
      <c r="E75" s="131"/>
      <c r="F75" s="112">
        <f>SUM(F41:F74)</f>
        <v>319017840</v>
      </c>
      <c r="G75" s="112">
        <f>SUM(G41:G74)</f>
        <v>221686529.12500003</v>
      </c>
      <c r="H75" s="112">
        <f>SUM(H41:H74)</f>
        <v>37248878.833333328</v>
      </c>
      <c r="I75" s="112">
        <f>SUM(I41:I74)</f>
        <v>258935407.95833334</v>
      </c>
      <c r="J75" s="112">
        <f>SUM(J41:J74)</f>
        <v>60082432.041666672</v>
      </c>
      <c r="K75" s="155">
        <v>246272355.63999999</v>
      </c>
      <c r="L75" s="156">
        <f>I75-K75</f>
        <v>12663052.318333358</v>
      </c>
    </row>
    <row r="76" spans="1:12">
      <c r="B76" s="97"/>
      <c r="C76" s="97"/>
      <c r="D76" s="97"/>
      <c r="E76" s="127"/>
      <c r="F76" s="99"/>
      <c r="G76" s="113"/>
      <c r="H76" s="113"/>
      <c r="I76" s="113">
        <v>258913533</v>
      </c>
      <c r="J76" s="96"/>
      <c r="K76" s="108"/>
      <c r="L76" s="108"/>
    </row>
    <row r="77" spans="1:12">
      <c r="B77" s="97"/>
      <c r="C77" s="97"/>
      <c r="D77" s="97"/>
      <c r="E77" s="127"/>
      <c r="F77" s="99"/>
      <c r="G77" s="113"/>
      <c r="H77" s="113"/>
      <c r="I77" s="113">
        <f>I75-I76</f>
        <v>21874.958333343267</v>
      </c>
      <c r="J77" s="96"/>
      <c r="K77" s="108"/>
      <c r="L77" s="108"/>
    </row>
    <row r="78" spans="1:12">
      <c r="B78" s="97"/>
      <c r="C78" s="97"/>
      <c r="D78" s="98" t="s">
        <v>1712</v>
      </c>
      <c r="E78" s="127"/>
      <c r="F78" s="99"/>
      <c r="G78" s="99"/>
      <c r="H78" s="99"/>
      <c r="I78" s="99">
        <f>I77*2</f>
        <v>43749.916666686535</v>
      </c>
      <c r="J78" s="99"/>
      <c r="K78" s="108"/>
      <c r="L78" s="108"/>
    </row>
    <row r="79" spans="1:12">
      <c r="B79" s="125"/>
      <c r="C79" s="125"/>
      <c r="D79" s="125"/>
      <c r="E79" s="133"/>
      <c r="F79" s="126"/>
      <c r="G79" s="126"/>
      <c r="H79" s="126"/>
      <c r="I79" s="126"/>
      <c r="J79" s="126"/>
      <c r="K79" s="108"/>
      <c r="L79" s="108"/>
    </row>
    <row r="80" spans="1:12">
      <c r="A80" s="87">
        <v>1061</v>
      </c>
      <c r="B80" s="110">
        <v>44805</v>
      </c>
      <c r="C80" s="97" t="s">
        <v>1713</v>
      </c>
      <c r="D80" s="111" t="s">
        <v>1714</v>
      </c>
      <c r="E80" s="127">
        <v>0.25</v>
      </c>
      <c r="F80" s="99">
        <v>583602848</v>
      </c>
      <c r="G80" s="137">
        <v>0</v>
      </c>
      <c r="H80" s="104">
        <f>((F80*E80)/12)*7</f>
        <v>85108748.666666657</v>
      </c>
      <c r="I80" s="102">
        <f>G80+H80</f>
        <v>85108748.666666657</v>
      </c>
      <c r="J80" s="107">
        <f t="shared" ref="J80:J82" si="11">+F80-I80</f>
        <v>498494099.33333337</v>
      </c>
      <c r="K80" s="108"/>
      <c r="L80" s="108"/>
    </row>
    <row r="81" spans="1:12">
      <c r="A81" s="87">
        <v>1062</v>
      </c>
      <c r="B81" s="152">
        <v>44835</v>
      </c>
      <c r="C81" s="97" t="s">
        <v>1713</v>
      </c>
      <c r="D81" s="111" t="s">
        <v>1722</v>
      </c>
      <c r="E81" s="127">
        <v>0.25</v>
      </c>
      <c r="F81" s="99">
        <v>125879396</v>
      </c>
      <c r="G81" s="153"/>
      <c r="H81" s="104">
        <f>((F81*E81)/12)*6</f>
        <v>15734924.5</v>
      </c>
      <c r="I81" s="102">
        <f t="shared" ref="I81:I82" si="12">G81+H81</f>
        <v>15734924.5</v>
      </c>
      <c r="J81" s="107">
        <f t="shared" si="11"/>
        <v>110144471.5</v>
      </c>
      <c r="K81" s="108"/>
      <c r="L81" s="108"/>
    </row>
    <row r="82" spans="1:12">
      <c r="A82" s="87">
        <v>1066</v>
      </c>
      <c r="B82" s="152">
        <v>44958</v>
      </c>
      <c r="C82" s="97" t="s">
        <v>1713</v>
      </c>
      <c r="D82" s="111" t="s">
        <v>1738</v>
      </c>
      <c r="E82" s="127">
        <v>0.25</v>
      </c>
      <c r="F82" s="99">
        <v>123578198</v>
      </c>
      <c r="G82" s="153"/>
      <c r="H82" s="104">
        <f>((F82*E82)/12)*2</f>
        <v>5149091.583333333</v>
      </c>
      <c r="I82" s="102">
        <f t="shared" si="12"/>
        <v>5149091.583333333</v>
      </c>
      <c r="J82" s="107">
        <f t="shared" si="11"/>
        <v>118429106.41666667</v>
      </c>
      <c r="K82" s="108"/>
      <c r="L82" s="108"/>
    </row>
    <row r="83" spans="1:12">
      <c r="B83" s="125"/>
      <c r="C83" s="125"/>
      <c r="D83" s="98" t="s">
        <v>1715</v>
      </c>
      <c r="E83" s="131"/>
      <c r="F83" s="112">
        <f>SUM(F80:F82)</f>
        <v>833060442</v>
      </c>
      <c r="G83" s="139">
        <f t="shared" ref="G83" si="13">SUM(G80)</f>
        <v>0</v>
      </c>
      <c r="H83" s="112">
        <f>SUM(H80:H82)</f>
        <v>105992764.74999999</v>
      </c>
      <c r="I83" s="112">
        <f>SUM(I80:I82)</f>
        <v>105992764.74999999</v>
      </c>
      <c r="J83" s="112">
        <f>SUM(J80:J82)</f>
        <v>727067677.25</v>
      </c>
      <c r="K83" s="108"/>
      <c r="L83" s="108"/>
    </row>
    <row r="84" spans="1:12">
      <c r="B84" s="125"/>
      <c r="C84" s="125"/>
      <c r="D84" s="125"/>
      <c r="E84" s="133"/>
      <c r="F84" s="126"/>
      <c r="G84" s="138"/>
      <c r="H84" s="126"/>
      <c r="I84" s="126"/>
      <c r="J84" s="126"/>
      <c r="K84" s="108"/>
      <c r="L84" s="108"/>
    </row>
    <row r="85" spans="1:12">
      <c r="B85" s="125"/>
      <c r="C85" s="125"/>
      <c r="D85" s="125"/>
      <c r="E85" s="133"/>
      <c r="F85" s="126"/>
      <c r="G85" s="126"/>
      <c r="H85" s="126"/>
      <c r="I85" s="126"/>
      <c r="J85" s="126"/>
      <c r="K85" s="108"/>
      <c r="L85" s="108"/>
    </row>
    <row r="86" spans="1:12">
      <c r="B86" s="125"/>
      <c r="C86" s="125"/>
      <c r="D86" s="125"/>
      <c r="E86" s="133"/>
      <c r="F86" s="126"/>
      <c r="G86" s="126"/>
      <c r="H86" s="126"/>
      <c r="I86" s="126"/>
      <c r="J86" s="126"/>
      <c r="K86" s="108"/>
      <c r="L86" s="108"/>
    </row>
    <row r="87" spans="1:12">
      <c r="B87" s="125"/>
      <c r="C87" s="125"/>
      <c r="D87" s="125"/>
      <c r="E87" s="133"/>
      <c r="F87" s="126"/>
      <c r="G87" s="126"/>
      <c r="H87" s="126"/>
      <c r="I87" s="126"/>
      <c r="J87" s="126"/>
      <c r="K87" s="108"/>
      <c r="L87" s="108"/>
    </row>
    <row r="88" spans="1:12">
      <c r="B88" s="114"/>
      <c r="C88" s="114"/>
      <c r="D88" s="115" t="s">
        <v>1708</v>
      </c>
      <c r="E88" s="134"/>
      <c r="F88" s="116">
        <f>+F75+F35+F83</f>
        <v>1201061782</v>
      </c>
      <c r="G88" s="116">
        <f>+G75+G35+G83</f>
        <v>269947216.875</v>
      </c>
      <c r="H88" s="116">
        <f>+H75+H35+H83</f>
        <v>143964456.08333331</v>
      </c>
      <c r="I88" s="116">
        <f>+I75+I35+I83</f>
        <v>413911672.95833337</v>
      </c>
      <c r="J88" s="116">
        <f>+J75+J35+J83</f>
        <v>787150109.04166663</v>
      </c>
      <c r="K88" s="108"/>
      <c r="L88" s="117"/>
    </row>
    <row r="89" spans="1:12">
      <c r="D89" s="88"/>
      <c r="E89" s="135"/>
      <c r="F89" s="118"/>
      <c r="G89" s="118"/>
      <c r="H89" s="118"/>
      <c r="I89" s="118"/>
      <c r="J89" s="119"/>
      <c r="L89" s="120"/>
    </row>
    <row r="90" spans="1:12">
      <c r="E90" s="140" t="s">
        <v>1716</v>
      </c>
      <c r="F90" s="158">
        <v>1201061782</v>
      </c>
      <c r="G90" s="87"/>
      <c r="H90" s="87" t="s">
        <v>1716</v>
      </c>
      <c r="I90" s="142">
        <v>413911673.05000001</v>
      </c>
      <c r="J90" s="142">
        <v>787150108.95000005</v>
      </c>
    </row>
    <row r="91" spans="1:12">
      <c r="E91" s="128" t="s">
        <v>1717</v>
      </c>
      <c r="F91" s="141">
        <f>F88-F90</f>
        <v>0</v>
      </c>
      <c r="I91" s="141">
        <f>I88-I90</f>
        <v>-9.1666638851165771E-2</v>
      </c>
      <c r="J91" s="141">
        <f>J88-J90</f>
        <v>9.1666579246520996E-2</v>
      </c>
    </row>
  </sheetData>
  <mergeCells count="12">
    <mergeCell ref="A7:A10"/>
    <mergeCell ref="B7:B10"/>
    <mergeCell ref="D7:D10"/>
    <mergeCell ref="E7:E10"/>
    <mergeCell ref="F7:F10"/>
    <mergeCell ref="C7:C10"/>
    <mergeCell ref="J8:J9"/>
    <mergeCell ref="G9:G10"/>
    <mergeCell ref="H7:H8"/>
    <mergeCell ref="I7:I8"/>
    <mergeCell ref="I9:I10"/>
    <mergeCell ref="G7:G8"/>
  </mergeCells>
  <conditionalFormatting sqref="B75:IR75">
    <cfRule type="cellIs" dxfId="13" priority="35" stopIfTrue="1" operator="greaterThan">
      <formula>1</formula>
    </cfRule>
  </conditionalFormatting>
  <conditionalFormatting sqref="D83:J83">
    <cfRule type="cellIs" dxfId="12" priority="1" stopIfTrue="1" operator="greaterThan">
      <formula>1</formula>
    </cfRule>
  </conditionalFormatting>
  <conditionalFormatting sqref="S10:S11">
    <cfRule type="cellIs" dxfId="11" priority="41" stopIfTrue="1" operator="between">
      <formula>1</formula>
      <formula>12</formula>
    </cfRule>
  </conditionalFormatting>
  <conditionalFormatting sqref="S14:S74">
    <cfRule type="cellIs" dxfId="10" priority="9" stopIfTrue="1" operator="between">
      <formula>1</formula>
      <formula>12</formula>
    </cfRule>
  </conditionalFormatting>
  <conditionalFormatting sqref="S80:S82">
    <cfRule type="cellIs" dxfId="9" priority="5" stopIfTrue="1" operator="between">
      <formula>1</formula>
      <formula>12</formula>
    </cfRule>
  </conditionalFormatting>
  <conditionalFormatting sqref="AN39:AN40">
    <cfRule type="cellIs" dxfId="8" priority="42" stopIfTrue="1" operator="lessThan">
      <formula>0</formula>
    </cfRule>
  </conditionalFormatting>
  <conditionalFormatting sqref="AN54:AN74">
    <cfRule type="cellIs" dxfId="7" priority="10" stopIfTrue="1" operator="lessThan">
      <formula>0</formula>
    </cfRule>
  </conditionalFormatting>
  <conditionalFormatting sqref="AN80:AN82">
    <cfRule type="cellIs" dxfId="6" priority="6" stopIfTrue="1" operator="lessThan">
      <formula>0</formula>
    </cfRule>
  </conditionalFormatting>
  <conditionalFormatting sqref="AP10:AP11">
    <cfRule type="cellIs" dxfId="5" priority="37" stopIfTrue="1" operator="between">
      <formula>1</formula>
      <formula>12</formula>
    </cfRule>
  </conditionalFormatting>
  <conditionalFormatting sqref="AP14:AP74">
    <cfRule type="cellIs" dxfId="4" priority="7" stopIfTrue="1" operator="between">
      <formula>1</formula>
      <formula>12</formula>
    </cfRule>
  </conditionalFormatting>
  <conditionalFormatting sqref="AP80:AP82">
    <cfRule type="cellIs" dxfId="3" priority="3" stopIfTrue="1" operator="between">
      <formula>1</formula>
      <formula>12</formula>
    </cfRule>
  </conditionalFormatting>
  <conditionalFormatting sqref="BK39:BK40">
    <cfRule type="cellIs" dxfId="2" priority="39" stopIfTrue="1" operator="lessThan">
      <formula>0</formula>
    </cfRule>
  </conditionalFormatting>
  <conditionalFormatting sqref="BK54:BK74">
    <cfRule type="cellIs" dxfId="1" priority="8" stopIfTrue="1" operator="lessThan">
      <formula>0</formula>
    </cfRule>
  </conditionalFormatting>
  <conditionalFormatting sqref="BK80:BK82">
    <cfRule type="cellIs" dxfId="0" priority="4" stopIfTrue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5101-0918-40A1-BB53-D267CC0589D9}">
  <sheetPr codeName="Sheet14"/>
  <dimension ref="B1:Y62"/>
  <sheetViews>
    <sheetView topLeftCell="C17" zoomScale="70" zoomScaleNormal="70" workbookViewId="0">
      <selection activeCell="U15" activeCellId="1" sqref="U4:U12 U15:U29"/>
    </sheetView>
  </sheetViews>
  <sheetFormatPr defaultRowHeight="15"/>
  <cols>
    <col min="14" max="14" width="16.42578125" bestFit="1" customWidth="1"/>
    <col min="19" max="19" width="13.85546875" bestFit="1" customWidth="1"/>
    <col min="21" max="21" width="15" bestFit="1" customWidth="1"/>
    <col min="25" max="25" width="12.5703125" bestFit="1" customWidth="1"/>
  </cols>
  <sheetData>
    <row r="1" spans="2:25" s="67" customFormat="1" ht="11.45" customHeight="1">
      <c r="B1" s="59" t="s">
        <v>1231</v>
      </c>
      <c r="C1" s="60"/>
      <c r="D1" s="59"/>
      <c r="F1" s="59" t="s">
        <v>262</v>
      </c>
      <c r="G1" s="59"/>
      <c r="H1" s="59"/>
      <c r="J1" s="59" t="s">
        <v>192</v>
      </c>
      <c r="K1" s="59"/>
      <c r="L1" s="59"/>
      <c r="N1" s="73">
        <v>-227620931</v>
      </c>
      <c r="P1" s="59" t="s">
        <v>187</v>
      </c>
      <c r="S1" s="72"/>
      <c r="U1" s="72"/>
    </row>
    <row r="2" spans="2:25" s="67" customFormat="1" ht="11.45" customHeight="1">
      <c r="C2" s="61">
        <v>44743</v>
      </c>
      <c r="E2" s="62" t="s">
        <v>177</v>
      </c>
      <c r="F2" s="62"/>
      <c r="H2" s="62" t="s">
        <v>539</v>
      </c>
      <c r="I2" s="62"/>
      <c r="J2" s="62"/>
      <c r="L2" s="62" t="s">
        <v>540</v>
      </c>
      <c r="M2" s="62"/>
      <c r="N2" s="71"/>
      <c r="O2" s="62"/>
      <c r="P2" s="62"/>
      <c r="Q2" s="62"/>
      <c r="S2" s="71">
        <v>0</v>
      </c>
      <c r="U2" s="71">
        <v>23298000</v>
      </c>
      <c r="W2" s="55" t="s">
        <v>1232</v>
      </c>
      <c r="Y2" s="86" t="s">
        <v>1628</v>
      </c>
    </row>
    <row r="3" spans="2:25" s="67" customFormat="1" ht="11.45" customHeight="1">
      <c r="C3" s="61">
        <v>44743</v>
      </c>
      <c r="E3" s="62" t="s">
        <v>177</v>
      </c>
      <c r="F3" s="62"/>
      <c r="H3" s="62" t="s">
        <v>536</v>
      </c>
      <c r="I3" s="62"/>
      <c r="J3" s="62"/>
      <c r="L3" s="62" t="s">
        <v>537</v>
      </c>
      <c r="M3" s="62"/>
      <c r="N3" s="71"/>
      <c r="O3" s="62"/>
      <c r="P3" s="62"/>
      <c r="Q3" s="62"/>
      <c r="S3" s="71">
        <v>0</v>
      </c>
      <c r="U3" s="71">
        <v>14025000</v>
      </c>
      <c r="W3" s="55" t="s">
        <v>1233</v>
      </c>
      <c r="Y3" s="86" t="s">
        <v>1628</v>
      </c>
    </row>
    <row r="4" spans="2:25" s="67" customFormat="1" ht="11.45" customHeight="1">
      <c r="C4" s="61">
        <v>44747</v>
      </c>
      <c r="E4" s="62" t="s">
        <v>177</v>
      </c>
      <c r="F4" s="62"/>
      <c r="H4" s="62" t="s">
        <v>542</v>
      </c>
      <c r="I4" s="62"/>
      <c r="J4" s="62"/>
      <c r="L4" s="62" t="s">
        <v>543</v>
      </c>
      <c r="M4" s="62"/>
      <c r="N4" s="71"/>
      <c r="O4" s="62"/>
      <c r="P4" s="62"/>
      <c r="Q4" s="62"/>
      <c r="S4" s="71">
        <v>0</v>
      </c>
      <c r="U4" s="84">
        <v>5648500</v>
      </c>
      <c r="W4" s="55" t="s">
        <v>1234</v>
      </c>
    </row>
    <row r="5" spans="2:25" s="67" customFormat="1" ht="11.45" customHeight="1">
      <c r="C5" s="61">
        <v>44747</v>
      </c>
      <c r="E5" s="62" t="s">
        <v>177</v>
      </c>
      <c r="F5" s="62"/>
      <c r="H5" s="62" t="s">
        <v>545</v>
      </c>
      <c r="I5" s="62"/>
      <c r="J5" s="62"/>
      <c r="L5" s="62" t="s">
        <v>546</v>
      </c>
      <c r="M5" s="62"/>
      <c r="N5" s="71"/>
      <c r="O5" s="62"/>
      <c r="P5" s="62"/>
      <c r="Q5" s="62"/>
      <c r="S5" s="71">
        <v>0</v>
      </c>
      <c r="U5" s="84">
        <v>5775000</v>
      </c>
      <c r="W5" s="55" t="s">
        <v>1235</v>
      </c>
    </row>
    <row r="6" spans="2:25" s="67" customFormat="1" ht="11.45" customHeight="1">
      <c r="C6" s="61">
        <v>44748</v>
      </c>
      <c r="E6" s="62" t="s">
        <v>177</v>
      </c>
      <c r="F6" s="62"/>
      <c r="H6" s="62" t="s">
        <v>557</v>
      </c>
      <c r="I6" s="62"/>
      <c r="J6" s="62"/>
      <c r="L6" s="62" t="s">
        <v>558</v>
      </c>
      <c r="M6" s="62"/>
      <c r="N6" s="71"/>
      <c r="O6" s="62"/>
      <c r="P6" s="62"/>
      <c r="Q6" s="62"/>
      <c r="S6" s="71">
        <v>0</v>
      </c>
      <c r="U6" s="84">
        <v>1540000</v>
      </c>
      <c r="W6" s="55" t="s">
        <v>1236</v>
      </c>
    </row>
    <row r="7" spans="2:25" s="67" customFormat="1" ht="11.45" customHeight="1">
      <c r="C7" s="61">
        <v>44748</v>
      </c>
      <c r="E7" s="62" t="s">
        <v>177</v>
      </c>
      <c r="F7" s="62"/>
      <c r="H7" s="62" t="s">
        <v>548</v>
      </c>
      <c r="I7" s="62"/>
      <c r="J7" s="62"/>
      <c r="L7" s="62" t="s">
        <v>549</v>
      </c>
      <c r="M7" s="62"/>
      <c r="N7" s="71"/>
      <c r="O7" s="62"/>
      <c r="P7" s="62"/>
      <c r="Q7" s="62"/>
      <c r="S7" s="71">
        <v>0</v>
      </c>
      <c r="U7" s="84">
        <v>1980000</v>
      </c>
      <c r="W7" s="55" t="s">
        <v>1237</v>
      </c>
    </row>
    <row r="8" spans="2:25" s="67" customFormat="1" ht="11.45" customHeight="1">
      <c r="C8" s="61">
        <v>44748</v>
      </c>
      <c r="E8" s="62" t="s">
        <v>177</v>
      </c>
      <c r="F8" s="62"/>
      <c r="H8" s="62" t="s">
        <v>551</v>
      </c>
      <c r="I8" s="62"/>
      <c r="J8" s="62"/>
      <c r="L8" s="62" t="s">
        <v>552</v>
      </c>
      <c r="M8" s="62"/>
      <c r="N8" s="71"/>
      <c r="O8" s="62"/>
      <c r="P8" s="62"/>
      <c r="Q8" s="62"/>
      <c r="S8" s="71">
        <v>0</v>
      </c>
      <c r="U8" s="84">
        <v>1320000</v>
      </c>
      <c r="W8" s="55" t="s">
        <v>1238</v>
      </c>
    </row>
    <row r="9" spans="2:25" s="67" customFormat="1" ht="11.45" customHeight="1">
      <c r="C9" s="61">
        <v>44748</v>
      </c>
      <c r="E9" s="62" t="s">
        <v>177</v>
      </c>
      <c r="F9" s="62"/>
      <c r="H9" s="62" t="s">
        <v>554</v>
      </c>
      <c r="I9" s="62"/>
      <c r="J9" s="62"/>
      <c r="L9" s="62" t="s">
        <v>555</v>
      </c>
      <c r="M9" s="62"/>
      <c r="N9" s="71"/>
      <c r="O9" s="62"/>
      <c r="P9" s="62"/>
      <c r="Q9" s="62"/>
      <c r="S9" s="71">
        <v>0</v>
      </c>
      <c r="U9" s="84">
        <v>8800000</v>
      </c>
      <c r="W9" s="55" t="s">
        <v>1239</v>
      </c>
    </row>
    <row r="10" spans="2:25" s="67" customFormat="1" ht="11.45" customHeight="1">
      <c r="C10" s="61">
        <v>44749</v>
      </c>
      <c r="E10" s="62" t="s">
        <v>177</v>
      </c>
      <c r="F10" s="62"/>
      <c r="H10" s="62" t="s">
        <v>564</v>
      </c>
      <c r="I10" s="62"/>
      <c r="J10" s="62"/>
      <c r="L10" s="62" t="s">
        <v>565</v>
      </c>
      <c r="M10" s="62"/>
      <c r="N10" s="71"/>
      <c r="O10" s="62"/>
      <c r="P10" s="62"/>
      <c r="Q10" s="62"/>
      <c r="S10" s="71">
        <v>0</v>
      </c>
      <c r="U10" s="84">
        <v>452540</v>
      </c>
      <c r="W10" s="55" t="s">
        <v>1240</v>
      </c>
    </row>
    <row r="11" spans="2:25" s="67" customFormat="1" ht="11.45" customHeight="1">
      <c r="C11" s="61">
        <v>44749</v>
      </c>
      <c r="E11" s="62" t="s">
        <v>177</v>
      </c>
      <c r="F11" s="62"/>
      <c r="H11" s="62" t="s">
        <v>560</v>
      </c>
      <c r="I11" s="62"/>
      <c r="J11" s="62"/>
      <c r="L11" s="62" t="s">
        <v>561</v>
      </c>
      <c r="M11" s="62"/>
      <c r="N11" s="71"/>
      <c r="O11" s="62"/>
      <c r="P11" s="62"/>
      <c r="Q11" s="62"/>
      <c r="S11" s="71">
        <v>0</v>
      </c>
      <c r="U11" s="84">
        <v>8607500</v>
      </c>
      <c r="W11" s="55" t="s">
        <v>1241</v>
      </c>
    </row>
    <row r="12" spans="2:25" s="67" customFormat="1" ht="11.45" customHeight="1">
      <c r="C12" s="61">
        <v>44749</v>
      </c>
      <c r="E12" s="62" t="s">
        <v>177</v>
      </c>
      <c r="F12" s="62"/>
      <c r="H12" s="62" t="s">
        <v>567</v>
      </c>
      <c r="I12" s="62"/>
      <c r="J12" s="62"/>
      <c r="L12" s="62" t="s">
        <v>568</v>
      </c>
      <c r="M12" s="62"/>
      <c r="N12" s="71"/>
      <c r="O12" s="62"/>
      <c r="P12" s="62"/>
      <c r="Q12" s="62"/>
      <c r="S12" s="71">
        <v>0</v>
      </c>
      <c r="U12" s="84">
        <v>2750000</v>
      </c>
      <c r="W12" s="55" t="s">
        <v>1242</v>
      </c>
    </row>
    <row r="13" spans="2:25" s="67" customFormat="1" ht="11.45" customHeight="1">
      <c r="C13" s="61">
        <v>44750</v>
      </c>
      <c r="E13" s="62" t="s">
        <v>177</v>
      </c>
      <c r="F13" s="62"/>
      <c r="H13" s="62" t="s">
        <v>570</v>
      </c>
      <c r="I13" s="62"/>
      <c r="J13" s="62"/>
      <c r="L13" s="62" t="s">
        <v>571</v>
      </c>
      <c r="M13" s="62"/>
      <c r="N13" s="71"/>
      <c r="O13" s="62"/>
      <c r="P13" s="62"/>
      <c r="Q13" s="62"/>
      <c r="S13" s="71">
        <v>0</v>
      </c>
      <c r="U13" s="71">
        <v>52470000</v>
      </c>
      <c r="W13" s="55" t="s">
        <v>1243</v>
      </c>
      <c r="Y13" s="86" t="s">
        <v>1628</v>
      </c>
    </row>
    <row r="14" spans="2:25" s="67" customFormat="1" ht="11.45" customHeight="1">
      <c r="C14" s="61">
        <v>44750</v>
      </c>
      <c r="E14" s="62" t="s">
        <v>177</v>
      </c>
      <c r="F14" s="62"/>
      <c r="H14" s="62" t="s">
        <v>573</v>
      </c>
      <c r="I14" s="62"/>
      <c r="J14" s="62"/>
      <c r="L14" s="62" t="s">
        <v>574</v>
      </c>
      <c r="M14" s="62"/>
      <c r="N14" s="71"/>
      <c r="O14" s="62"/>
      <c r="P14" s="62"/>
      <c r="Q14" s="62"/>
      <c r="S14" s="71">
        <v>0</v>
      </c>
      <c r="U14" s="71">
        <v>35761000</v>
      </c>
      <c r="W14" s="55" t="s">
        <v>1244</v>
      </c>
      <c r="Y14" s="86" t="s">
        <v>1628</v>
      </c>
    </row>
    <row r="15" spans="2:25" s="67" customFormat="1" ht="11.45" customHeight="1">
      <c r="C15" s="61">
        <v>44750</v>
      </c>
      <c r="E15" s="62" t="s">
        <v>177</v>
      </c>
      <c r="F15" s="62"/>
      <c r="H15" s="62" t="s">
        <v>576</v>
      </c>
      <c r="I15" s="62"/>
      <c r="J15" s="62"/>
      <c r="L15" s="62" t="s">
        <v>577</v>
      </c>
      <c r="M15" s="62"/>
      <c r="N15" s="71"/>
      <c r="O15" s="62"/>
      <c r="P15" s="62"/>
      <c r="Q15" s="62"/>
      <c r="S15" s="71">
        <v>0</v>
      </c>
      <c r="U15" s="84">
        <v>659723.01</v>
      </c>
      <c r="W15" s="55" t="s">
        <v>1245</v>
      </c>
    </row>
    <row r="16" spans="2:25" s="67" customFormat="1" ht="11.45" customHeight="1">
      <c r="C16" s="61">
        <v>44750</v>
      </c>
      <c r="E16" s="62" t="s">
        <v>177</v>
      </c>
      <c r="F16" s="62"/>
      <c r="H16" s="62" t="s">
        <v>579</v>
      </c>
      <c r="I16" s="62"/>
      <c r="J16" s="62"/>
      <c r="L16" s="62" t="s">
        <v>580</v>
      </c>
      <c r="M16" s="62"/>
      <c r="N16" s="71"/>
      <c r="O16" s="62"/>
      <c r="P16" s="62"/>
      <c r="Q16" s="62"/>
      <c r="S16" s="71">
        <v>0</v>
      </c>
      <c r="U16" s="84">
        <v>4642258.92</v>
      </c>
      <c r="W16" s="55" t="s">
        <v>1246</v>
      </c>
    </row>
    <row r="17" spans="3:23" s="67" customFormat="1" ht="11.45" customHeight="1">
      <c r="C17" s="61">
        <v>44756</v>
      </c>
      <c r="E17" s="62" t="s">
        <v>177</v>
      </c>
      <c r="F17" s="62"/>
      <c r="H17" s="62" t="s">
        <v>586</v>
      </c>
      <c r="I17" s="62"/>
      <c r="J17" s="62"/>
      <c r="L17" s="62" t="s">
        <v>587</v>
      </c>
      <c r="M17" s="62"/>
      <c r="N17" s="71"/>
      <c r="O17" s="62"/>
      <c r="P17" s="62"/>
      <c r="Q17" s="62"/>
      <c r="S17" s="71">
        <v>0</v>
      </c>
      <c r="U17" s="84">
        <v>1237500</v>
      </c>
      <c r="W17" s="55" t="s">
        <v>1247</v>
      </c>
    </row>
    <row r="18" spans="3:23" s="67" customFormat="1" ht="11.45" customHeight="1">
      <c r="C18" s="61">
        <v>44756</v>
      </c>
      <c r="E18" s="62" t="s">
        <v>177</v>
      </c>
      <c r="F18" s="62"/>
      <c r="H18" s="62" t="s">
        <v>583</v>
      </c>
      <c r="I18" s="62"/>
      <c r="J18" s="62"/>
      <c r="L18" s="62" t="s">
        <v>584</v>
      </c>
      <c r="M18" s="62"/>
      <c r="N18" s="71"/>
      <c r="O18" s="62"/>
      <c r="P18" s="62"/>
      <c r="Q18" s="62"/>
      <c r="S18" s="71">
        <v>0</v>
      </c>
      <c r="U18" s="84">
        <v>15218500</v>
      </c>
      <c r="W18" s="55" t="s">
        <v>1248</v>
      </c>
    </row>
    <row r="19" spans="3:23" s="67" customFormat="1" ht="11.45" customHeight="1">
      <c r="C19" s="61">
        <v>44757</v>
      </c>
      <c r="E19" s="62" t="s">
        <v>177</v>
      </c>
      <c r="F19" s="62"/>
      <c r="H19" s="62" t="s">
        <v>589</v>
      </c>
      <c r="I19" s="62"/>
      <c r="J19" s="62"/>
      <c r="L19" s="62" t="s">
        <v>590</v>
      </c>
      <c r="M19" s="62"/>
      <c r="N19" s="71"/>
      <c r="O19" s="62"/>
      <c r="P19" s="62"/>
      <c r="Q19" s="62"/>
      <c r="S19" s="71">
        <v>0</v>
      </c>
      <c r="U19" s="84">
        <v>1870000</v>
      </c>
      <c r="W19" s="55" t="s">
        <v>1249</v>
      </c>
    </row>
    <row r="20" spans="3:23" s="67" customFormat="1" ht="11.45" customHeight="1">
      <c r="C20" s="61">
        <v>44757</v>
      </c>
      <c r="E20" s="62" t="s">
        <v>177</v>
      </c>
      <c r="F20" s="62"/>
      <c r="H20" s="62" t="s">
        <v>592</v>
      </c>
      <c r="I20" s="62"/>
      <c r="J20" s="62"/>
      <c r="L20" s="62" t="s">
        <v>593</v>
      </c>
      <c r="M20" s="62"/>
      <c r="N20" s="71"/>
      <c r="O20" s="62"/>
      <c r="P20" s="62"/>
      <c r="Q20" s="62"/>
      <c r="S20" s="71">
        <v>0</v>
      </c>
      <c r="U20" s="84">
        <v>3355000</v>
      </c>
      <c r="W20" s="55" t="s">
        <v>1250</v>
      </c>
    </row>
    <row r="21" spans="3:23" s="67" customFormat="1" ht="11.45" customHeight="1">
      <c r="C21" s="61">
        <v>44762</v>
      </c>
      <c r="E21" s="62" t="s">
        <v>177</v>
      </c>
      <c r="F21" s="62"/>
      <c r="H21" s="62" t="s">
        <v>596</v>
      </c>
      <c r="I21" s="62"/>
      <c r="J21" s="62"/>
      <c r="L21" s="62" t="s">
        <v>597</v>
      </c>
      <c r="M21" s="62"/>
      <c r="N21" s="71"/>
      <c r="O21" s="62"/>
      <c r="P21" s="62"/>
      <c r="Q21" s="62"/>
      <c r="S21" s="71">
        <v>0</v>
      </c>
      <c r="U21" s="84">
        <v>23611060</v>
      </c>
      <c r="W21" s="55" t="s">
        <v>1251</v>
      </c>
    </row>
    <row r="22" spans="3:23" s="67" customFormat="1" ht="11.45" customHeight="1">
      <c r="C22" s="61">
        <v>44763</v>
      </c>
      <c r="E22" s="62" t="s">
        <v>177</v>
      </c>
      <c r="F22" s="62"/>
      <c r="H22" s="62" t="s">
        <v>598</v>
      </c>
      <c r="I22" s="62"/>
      <c r="J22" s="62"/>
      <c r="L22" s="62" t="s">
        <v>599</v>
      </c>
      <c r="M22" s="62"/>
      <c r="N22" s="71"/>
      <c r="O22" s="62"/>
      <c r="P22" s="62"/>
      <c r="Q22" s="62"/>
      <c r="S22" s="71">
        <v>0</v>
      </c>
      <c r="U22" s="84">
        <v>35188450</v>
      </c>
      <c r="W22" s="55" t="s">
        <v>1252</v>
      </c>
    </row>
    <row r="23" spans="3:23" s="67" customFormat="1" ht="11.45" customHeight="1">
      <c r="C23" s="61">
        <v>44763</v>
      </c>
      <c r="E23" s="62" t="s">
        <v>177</v>
      </c>
      <c r="F23" s="62"/>
      <c r="H23" s="62" t="s">
        <v>601</v>
      </c>
      <c r="I23" s="62"/>
      <c r="J23" s="62"/>
      <c r="L23" s="62" t="s">
        <v>602</v>
      </c>
      <c r="M23" s="62"/>
      <c r="N23" s="71"/>
      <c r="O23" s="62"/>
      <c r="P23" s="62"/>
      <c r="Q23" s="62"/>
      <c r="S23" s="71">
        <v>0</v>
      </c>
      <c r="U23" s="84">
        <v>18293000</v>
      </c>
      <c r="W23" s="55" t="s">
        <v>1253</v>
      </c>
    </row>
    <row r="24" spans="3:23" s="67" customFormat="1" ht="11.45" customHeight="1">
      <c r="C24" s="61">
        <v>44768</v>
      </c>
      <c r="E24" s="62" t="s">
        <v>177</v>
      </c>
      <c r="F24" s="62"/>
      <c r="H24" s="62" t="s">
        <v>633</v>
      </c>
      <c r="I24" s="62"/>
      <c r="J24" s="62"/>
      <c r="L24" s="62" t="s">
        <v>634</v>
      </c>
      <c r="M24" s="62"/>
      <c r="N24" s="71"/>
      <c r="O24" s="62"/>
      <c r="P24" s="62"/>
      <c r="Q24" s="62"/>
      <c r="S24" s="71">
        <v>0</v>
      </c>
      <c r="U24" s="84">
        <v>29727500</v>
      </c>
      <c r="W24" s="55" t="s">
        <v>1254</v>
      </c>
    </row>
    <row r="25" spans="3:23" s="67" customFormat="1" ht="11.45" customHeight="1">
      <c r="C25" s="61">
        <v>44769</v>
      </c>
      <c r="E25" s="62" t="s">
        <v>177</v>
      </c>
      <c r="F25" s="62"/>
      <c r="H25" s="62" t="s">
        <v>636</v>
      </c>
      <c r="I25" s="62"/>
      <c r="J25" s="62"/>
      <c r="L25" s="62" t="s">
        <v>637</v>
      </c>
      <c r="M25" s="62"/>
      <c r="N25" s="71"/>
      <c r="O25" s="62"/>
      <c r="P25" s="62"/>
      <c r="Q25" s="62"/>
      <c r="S25" s="71">
        <v>0</v>
      </c>
      <c r="U25" s="84">
        <v>2437600</v>
      </c>
      <c r="W25" s="55" t="s">
        <v>1255</v>
      </c>
    </row>
    <row r="26" spans="3:23" s="67" customFormat="1" ht="11.45" customHeight="1">
      <c r="C26" s="61">
        <v>44769</v>
      </c>
      <c r="E26" s="62" t="s">
        <v>177</v>
      </c>
      <c r="F26" s="62"/>
      <c r="H26" s="62" t="s">
        <v>639</v>
      </c>
      <c r="I26" s="62"/>
      <c r="J26" s="62"/>
      <c r="L26" s="62" t="s">
        <v>640</v>
      </c>
      <c r="M26" s="62"/>
      <c r="N26" s="71"/>
      <c r="O26" s="62"/>
      <c r="P26" s="62"/>
      <c r="Q26" s="62"/>
      <c r="S26" s="71">
        <v>0</v>
      </c>
      <c r="U26" s="84">
        <v>25457759</v>
      </c>
      <c r="W26" s="55" t="s">
        <v>1256</v>
      </c>
    </row>
    <row r="27" spans="3:23" s="67" customFormat="1" ht="15.95" customHeight="1">
      <c r="C27" s="61">
        <v>44770</v>
      </c>
      <c r="E27" s="62" t="s">
        <v>177</v>
      </c>
      <c r="F27" s="62"/>
      <c r="H27" s="62" t="s">
        <v>642</v>
      </c>
      <c r="I27" s="62"/>
      <c r="J27" s="62"/>
      <c r="L27" s="62" t="s">
        <v>643</v>
      </c>
      <c r="M27" s="62"/>
      <c r="N27" s="71"/>
      <c r="O27" s="62"/>
      <c r="P27" s="62"/>
      <c r="Q27" s="62"/>
      <c r="S27" s="71">
        <v>0</v>
      </c>
      <c r="U27" s="84">
        <v>6623100</v>
      </c>
      <c r="W27" s="55" t="s">
        <v>1257</v>
      </c>
    </row>
    <row r="28" spans="3:23" s="67" customFormat="1" ht="11.45" customHeight="1">
      <c r="C28" s="61">
        <v>44771</v>
      </c>
      <c r="E28" s="62" t="s">
        <v>177</v>
      </c>
      <c r="F28" s="62"/>
      <c r="H28" s="62" t="s">
        <v>650</v>
      </c>
      <c r="I28" s="62"/>
      <c r="J28" s="62"/>
      <c r="L28" s="62" t="s">
        <v>651</v>
      </c>
      <c r="M28" s="62"/>
      <c r="N28" s="71"/>
      <c r="O28" s="62"/>
      <c r="P28" s="62"/>
      <c r="Q28" s="62"/>
      <c r="S28" s="71">
        <v>0</v>
      </c>
      <c r="U28" s="84">
        <v>1103673</v>
      </c>
      <c r="W28" s="55" t="s">
        <v>1258</v>
      </c>
    </row>
    <row r="29" spans="3:23" s="67" customFormat="1" ht="11.45" customHeight="1">
      <c r="C29" s="61">
        <v>44771</v>
      </c>
      <c r="E29" s="62" t="s">
        <v>177</v>
      </c>
      <c r="F29" s="62"/>
      <c r="H29" s="62" t="s">
        <v>646</v>
      </c>
      <c r="I29" s="62"/>
      <c r="J29" s="62"/>
      <c r="L29" s="62" t="s">
        <v>647</v>
      </c>
      <c r="M29" s="62"/>
      <c r="N29" s="71"/>
      <c r="O29" s="62"/>
      <c r="P29" s="62"/>
      <c r="Q29" s="62"/>
      <c r="S29" s="71">
        <v>0</v>
      </c>
      <c r="U29" s="84">
        <v>3501476</v>
      </c>
      <c r="W29" s="55" t="s">
        <v>1259</v>
      </c>
    </row>
    <row r="30" spans="3:23" s="67" customFormat="1" ht="11.45" customHeight="1">
      <c r="C30" s="61">
        <v>44771</v>
      </c>
      <c r="E30" s="62" t="s">
        <v>173</v>
      </c>
      <c r="F30" s="62"/>
      <c r="H30" s="62" t="s">
        <v>918</v>
      </c>
      <c r="I30" s="62"/>
      <c r="J30" s="62"/>
      <c r="L30" s="62" t="s">
        <v>919</v>
      </c>
      <c r="M30" s="62"/>
      <c r="N30" s="71"/>
      <c r="O30" s="62"/>
      <c r="P30" s="62"/>
      <c r="Q30" s="62"/>
      <c r="S30" s="71">
        <v>335354140</v>
      </c>
      <c r="U30" s="71">
        <v>0</v>
      </c>
      <c r="W30" s="55" t="s">
        <v>1260</v>
      </c>
    </row>
    <row r="31" spans="3:23" s="67" customFormat="1" ht="11.45" customHeight="1">
      <c r="C31" s="61">
        <v>44771</v>
      </c>
      <c r="E31" s="62" t="s">
        <v>173</v>
      </c>
      <c r="F31" s="62"/>
      <c r="H31" s="62" t="s">
        <v>918</v>
      </c>
      <c r="I31" s="62"/>
      <c r="J31" s="62"/>
      <c r="L31" s="62" t="s">
        <v>919</v>
      </c>
      <c r="M31" s="62"/>
      <c r="N31" s="71"/>
      <c r="O31" s="62"/>
      <c r="P31" s="62"/>
      <c r="Q31" s="62"/>
      <c r="S31" s="71">
        <v>0</v>
      </c>
      <c r="U31" s="71">
        <v>0.08</v>
      </c>
      <c r="W31" s="55" t="s">
        <v>1261</v>
      </c>
    </row>
    <row r="32" spans="3:23" s="67" customFormat="1" ht="11.45" customHeight="1">
      <c r="C32" s="61">
        <v>44771</v>
      </c>
      <c r="E32" s="62" t="s">
        <v>173</v>
      </c>
      <c r="F32" s="62"/>
      <c r="H32" s="62" t="s">
        <v>921</v>
      </c>
      <c r="I32" s="62"/>
      <c r="J32" s="62"/>
      <c r="L32" s="62" t="s">
        <v>922</v>
      </c>
      <c r="M32" s="62"/>
      <c r="N32" s="71"/>
      <c r="O32" s="62"/>
      <c r="P32" s="62"/>
      <c r="Q32" s="62"/>
      <c r="S32" s="71">
        <v>227620931</v>
      </c>
      <c r="U32" s="71">
        <v>0</v>
      </c>
      <c r="W32" s="55" t="s">
        <v>1262</v>
      </c>
    </row>
    <row r="33" spans="2:25" s="67" customFormat="1" ht="11.45" customHeight="1">
      <c r="C33" s="76"/>
      <c r="N33" s="72"/>
      <c r="S33" s="77">
        <v>562975071</v>
      </c>
      <c r="U33" s="77">
        <v>335354140</v>
      </c>
    </row>
    <row r="35" spans="2:25" s="67" customFormat="1" ht="11.45" customHeight="1">
      <c r="B35" s="59" t="s">
        <v>1281</v>
      </c>
      <c r="C35" s="60"/>
      <c r="D35" s="59"/>
      <c r="F35" s="59" t="s">
        <v>3</v>
      </c>
      <c r="G35" s="59"/>
      <c r="H35" s="59"/>
      <c r="J35" s="59" t="s">
        <v>193</v>
      </c>
      <c r="K35" s="59"/>
      <c r="L35" s="59"/>
      <c r="N35" s="73">
        <v>-13894535217.309999</v>
      </c>
      <c r="P35" s="59" t="s">
        <v>187</v>
      </c>
      <c r="S35" s="72"/>
      <c r="U35" s="72"/>
    </row>
    <row r="36" spans="2:25" s="67" customFormat="1" ht="11.45" customHeight="1">
      <c r="C36" s="61">
        <v>44747</v>
      </c>
      <c r="E36" s="62" t="s">
        <v>177</v>
      </c>
      <c r="F36" s="62"/>
      <c r="H36" s="62" t="s">
        <v>542</v>
      </c>
      <c r="I36" s="62"/>
      <c r="J36" s="62"/>
      <c r="L36" s="62" t="s">
        <v>543</v>
      </c>
      <c r="M36" s="62"/>
      <c r="N36" s="71"/>
      <c r="O36" s="62"/>
      <c r="P36" s="62"/>
      <c r="Q36" s="62"/>
      <c r="S36" s="71">
        <v>0</v>
      </c>
      <c r="U36" s="71">
        <v>51350000</v>
      </c>
      <c r="W36" s="55" t="s">
        <v>1282</v>
      </c>
      <c r="Y36" s="85">
        <f>U36*11%</f>
        <v>5648500</v>
      </c>
    </row>
    <row r="37" spans="2:25" s="67" customFormat="1" ht="11.45" customHeight="1">
      <c r="C37" s="61">
        <v>44747</v>
      </c>
      <c r="E37" s="62" t="s">
        <v>177</v>
      </c>
      <c r="F37" s="62"/>
      <c r="H37" s="62" t="s">
        <v>545</v>
      </c>
      <c r="I37" s="62"/>
      <c r="J37" s="62"/>
      <c r="L37" s="62" t="s">
        <v>546</v>
      </c>
      <c r="M37" s="62"/>
      <c r="N37" s="71"/>
      <c r="O37" s="62"/>
      <c r="P37" s="62"/>
      <c r="Q37" s="62"/>
      <c r="S37" s="71">
        <v>0</v>
      </c>
      <c r="U37" s="71">
        <v>52500000</v>
      </c>
      <c r="W37" s="55" t="s">
        <v>1283</v>
      </c>
      <c r="Y37" s="85">
        <f t="shared" ref="Y37:Y57" si="0">U37*11%</f>
        <v>5775000</v>
      </c>
    </row>
    <row r="38" spans="2:25" s="67" customFormat="1" ht="11.45" customHeight="1">
      <c r="C38" s="61">
        <v>44748</v>
      </c>
      <c r="E38" s="62" t="s">
        <v>177</v>
      </c>
      <c r="F38" s="62"/>
      <c r="H38" s="62" t="s">
        <v>557</v>
      </c>
      <c r="I38" s="62"/>
      <c r="J38" s="62"/>
      <c r="L38" s="62" t="s">
        <v>558</v>
      </c>
      <c r="M38" s="62"/>
      <c r="N38" s="71"/>
      <c r="O38" s="62"/>
      <c r="P38" s="62"/>
      <c r="Q38" s="62"/>
      <c r="S38" s="71">
        <v>0</v>
      </c>
      <c r="U38" s="71">
        <v>14000000</v>
      </c>
      <c r="W38" s="55" t="s">
        <v>1284</v>
      </c>
      <c r="Y38" s="85">
        <f t="shared" si="0"/>
        <v>1540000</v>
      </c>
    </row>
    <row r="39" spans="2:25" s="67" customFormat="1" ht="11.45" customHeight="1">
      <c r="C39" s="61">
        <v>44748</v>
      </c>
      <c r="E39" s="62" t="s">
        <v>177</v>
      </c>
      <c r="F39" s="62"/>
      <c r="H39" s="62" t="s">
        <v>548</v>
      </c>
      <c r="I39" s="62"/>
      <c r="J39" s="62"/>
      <c r="L39" s="62" t="s">
        <v>549</v>
      </c>
      <c r="M39" s="62"/>
      <c r="N39" s="71"/>
      <c r="O39" s="62"/>
      <c r="P39" s="62"/>
      <c r="Q39" s="62"/>
      <c r="S39" s="71">
        <v>0</v>
      </c>
      <c r="U39" s="71">
        <v>18000000</v>
      </c>
      <c r="W39" s="55" t="s">
        <v>1285</v>
      </c>
      <c r="Y39" s="85">
        <f t="shared" si="0"/>
        <v>1980000</v>
      </c>
    </row>
    <row r="40" spans="2:25" s="67" customFormat="1" ht="11.45" customHeight="1">
      <c r="C40" s="61">
        <v>44748</v>
      </c>
      <c r="E40" s="62" t="s">
        <v>177</v>
      </c>
      <c r="F40" s="62"/>
      <c r="H40" s="62" t="s">
        <v>551</v>
      </c>
      <c r="I40" s="62"/>
      <c r="J40" s="62"/>
      <c r="L40" s="62" t="s">
        <v>552</v>
      </c>
      <c r="M40" s="62"/>
      <c r="N40" s="71"/>
      <c r="O40" s="62"/>
      <c r="P40" s="62"/>
      <c r="Q40" s="62"/>
      <c r="S40" s="71">
        <v>0</v>
      </c>
      <c r="U40" s="71">
        <v>12000000</v>
      </c>
      <c r="W40" s="55" t="s">
        <v>1286</v>
      </c>
      <c r="Y40" s="85">
        <f t="shared" si="0"/>
        <v>1320000</v>
      </c>
    </row>
    <row r="41" spans="2:25" s="67" customFormat="1" ht="11.45" customHeight="1">
      <c r="C41" s="61">
        <v>44748</v>
      </c>
      <c r="E41" s="62" t="s">
        <v>177</v>
      </c>
      <c r="F41" s="62"/>
      <c r="H41" s="62" t="s">
        <v>554</v>
      </c>
      <c r="I41" s="62"/>
      <c r="J41" s="62"/>
      <c r="L41" s="62" t="s">
        <v>555</v>
      </c>
      <c r="M41" s="62"/>
      <c r="N41" s="71"/>
      <c r="O41" s="62"/>
      <c r="P41" s="62"/>
      <c r="Q41" s="62"/>
      <c r="S41" s="71">
        <v>0</v>
      </c>
      <c r="U41" s="71">
        <v>80000000</v>
      </c>
      <c r="W41" s="55" t="s">
        <v>1287</v>
      </c>
      <c r="Y41" s="85">
        <f t="shared" si="0"/>
        <v>8800000</v>
      </c>
    </row>
    <row r="42" spans="2:25" s="67" customFormat="1" ht="11.45" customHeight="1">
      <c r="C42" s="61">
        <v>44749</v>
      </c>
      <c r="E42" s="62" t="s">
        <v>177</v>
      </c>
      <c r="F42" s="62"/>
      <c r="H42" s="62" t="s">
        <v>564</v>
      </c>
      <c r="I42" s="62"/>
      <c r="J42" s="62"/>
      <c r="L42" s="62" t="s">
        <v>565</v>
      </c>
      <c r="M42" s="62"/>
      <c r="N42" s="71"/>
      <c r="O42" s="62"/>
      <c r="P42" s="62"/>
      <c r="Q42" s="62"/>
      <c r="S42" s="71">
        <v>0</v>
      </c>
      <c r="U42" s="71">
        <v>4114000</v>
      </c>
      <c r="W42" s="55" t="s">
        <v>1288</v>
      </c>
      <c r="Y42" s="85">
        <f t="shared" si="0"/>
        <v>452540</v>
      </c>
    </row>
    <row r="43" spans="2:25" s="67" customFormat="1" ht="11.45" customHeight="1">
      <c r="C43" s="61">
        <v>44749</v>
      </c>
      <c r="E43" s="62" t="s">
        <v>177</v>
      </c>
      <c r="F43" s="62"/>
      <c r="H43" s="62" t="s">
        <v>560</v>
      </c>
      <c r="I43" s="62"/>
      <c r="J43" s="62"/>
      <c r="L43" s="62" t="s">
        <v>561</v>
      </c>
      <c r="M43" s="62"/>
      <c r="N43" s="71"/>
      <c r="O43" s="62"/>
      <c r="P43" s="62"/>
      <c r="Q43" s="62"/>
      <c r="S43" s="71">
        <v>0</v>
      </c>
      <c r="U43" s="71">
        <v>78250000</v>
      </c>
      <c r="W43" s="55" t="s">
        <v>1289</v>
      </c>
      <c r="Y43" s="85">
        <f t="shared" si="0"/>
        <v>8607500</v>
      </c>
    </row>
    <row r="44" spans="2:25" s="67" customFormat="1" ht="11.45" customHeight="1">
      <c r="C44" s="61">
        <v>44749</v>
      </c>
      <c r="E44" s="62" t="s">
        <v>177</v>
      </c>
      <c r="F44" s="62"/>
      <c r="H44" s="62" t="s">
        <v>567</v>
      </c>
      <c r="I44" s="62"/>
      <c r="J44" s="62"/>
      <c r="L44" s="62" t="s">
        <v>568</v>
      </c>
      <c r="M44" s="62"/>
      <c r="N44" s="71"/>
      <c r="O44" s="62"/>
      <c r="P44" s="62"/>
      <c r="Q44" s="62"/>
      <c r="S44" s="71">
        <v>0</v>
      </c>
      <c r="U44" s="71">
        <v>25000000</v>
      </c>
      <c r="W44" s="55" t="s">
        <v>1290</v>
      </c>
      <c r="Y44" s="85">
        <f t="shared" si="0"/>
        <v>2750000</v>
      </c>
    </row>
    <row r="45" spans="2:25" s="67" customFormat="1" ht="11.45" customHeight="1">
      <c r="C45" s="61">
        <v>44750</v>
      </c>
      <c r="E45" s="62" t="s">
        <v>177</v>
      </c>
      <c r="F45" s="62"/>
      <c r="H45" s="62" t="s">
        <v>576</v>
      </c>
      <c r="I45" s="62"/>
      <c r="J45" s="62"/>
      <c r="L45" s="62" t="s">
        <v>577</v>
      </c>
      <c r="M45" s="62"/>
      <c r="N45" s="71"/>
      <c r="O45" s="62"/>
      <c r="P45" s="62"/>
      <c r="Q45" s="62"/>
      <c r="S45" s="71">
        <v>0</v>
      </c>
      <c r="U45" s="71">
        <v>5997481.8799999999</v>
      </c>
      <c r="W45" s="55" t="s">
        <v>1291</v>
      </c>
      <c r="Y45" s="85">
        <f t="shared" si="0"/>
        <v>659723.00679999997</v>
      </c>
    </row>
    <row r="46" spans="2:25" s="67" customFormat="1" ht="15.95" customHeight="1">
      <c r="C46" s="61">
        <v>44750</v>
      </c>
      <c r="E46" s="62" t="s">
        <v>177</v>
      </c>
      <c r="F46" s="62"/>
      <c r="H46" s="62" t="s">
        <v>579</v>
      </c>
      <c r="I46" s="62"/>
      <c r="J46" s="62"/>
      <c r="L46" s="62" t="s">
        <v>580</v>
      </c>
      <c r="M46" s="62"/>
      <c r="N46" s="71"/>
      <c r="O46" s="62"/>
      <c r="P46" s="62"/>
      <c r="Q46" s="62"/>
      <c r="S46" s="71">
        <v>0</v>
      </c>
      <c r="U46" s="71">
        <v>42202353.789999999</v>
      </c>
      <c r="W46" s="55" t="s">
        <v>1292</v>
      </c>
      <c r="Y46" s="85">
        <f t="shared" si="0"/>
        <v>4642258.9168999996</v>
      </c>
    </row>
    <row r="47" spans="2:25" s="67" customFormat="1" ht="11.45" customHeight="1">
      <c r="C47" s="61">
        <v>44756</v>
      </c>
      <c r="E47" s="62" t="s">
        <v>177</v>
      </c>
      <c r="F47" s="62"/>
      <c r="H47" s="62" t="s">
        <v>586</v>
      </c>
      <c r="I47" s="62"/>
      <c r="J47" s="62"/>
      <c r="L47" s="62" t="s">
        <v>587</v>
      </c>
      <c r="M47" s="62"/>
      <c r="N47" s="71"/>
      <c r="O47" s="62"/>
      <c r="P47" s="62"/>
      <c r="Q47" s="62"/>
      <c r="S47" s="71">
        <v>0</v>
      </c>
      <c r="U47" s="71">
        <v>11250000</v>
      </c>
      <c r="W47" s="55" t="s">
        <v>1293</v>
      </c>
      <c r="Y47" s="85">
        <f t="shared" si="0"/>
        <v>1237500</v>
      </c>
    </row>
    <row r="48" spans="2:25" s="67" customFormat="1" ht="11.45" customHeight="1">
      <c r="C48" s="61">
        <v>44756</v>
      </c>
      <c r="E48" s="62" t="s">
        <v>177</v>
      </c>
      <c r="F48" s="62"/>
      <c r="H48" s="62" t="s">
        <v>583</v>
      </c>
      <c r="I48" s="62"/>
      <c r="J48" s="62"/>
      <c r="L48" s="62" t="s">
        <v>584</v>
      </c>
      <c r="M48" s="62"/>
      <c r="N48" s="71"/>
      <c r="O48" s="62"/>
      <c r="P48" s="62"/>
      <c r="Q48" s="62"/>
      <c r="S48" s="71">
        <v>0</v>
      </c>
      <c r="U48" s="71">
        <v>138350000</v>
      </c>
      <c r="W48" s="55" t="s">
        <v>1294</v>
      </c>
      <c r="Y48" s="85">
        <f t="shared" si="0"/>
        <v>15218500</v>
      </c>
    </row>
    <row r="49" spans="2:25" s="67" customFormat="1" ht="11.45" customHeight="1">
      <c r="C49" s="61">
        <v>44757</v>
      </c>
      <c r="E49" s="62" t="s">
        <v>177</v>
      </c>
      <c r="F49" s="62"/>
      <c r="H49" s="62" t="s">
        <v>589</v>
      </c>
      <c r="I49" s="62"/>
      <c r="J49" s="62"/>
      <c r="L49" s="62" t="s">
        <v>590</v>
      </c>
      <c r="M49" s="62"/>
      <c r="N49" s="71"/>
      <c r="O49" s="62"/>
      <c r="P49" s="62"/>
      <c r="Q49" s="62"/>
      <c r="S49" s="71">
        <v>0</v>
      </c>
      <c r="U49" s="71">
        <v>17000000</v>
      </c>
      <c r="W49" s="55" t="s">
        <v>1295</v>
      </c>
      <c r="Y49" s="85">
        <f t="shared" si="0"/>
        <v>1870000</v>
      </c>
    </row>
    <row r="50" spans="2:25" s="67" customFormat="1" ht="11.45" customHeight="1">
      <c r="C50" s="61">
        <v>44757</v>
      </c>
      <c r="E50" s="62" t="s">
        <v>177</v>
      </c>
      <c r="F50" s="62"/>
      <c r="H50" s="62" t="s">
        <v>592</v>
      </c>
      <c r="I50" s="62"/>
      <c r="J50" s="62"/>
      <c r="L50" s="62" t="s">
        <v>593</v>
      </c>
      <c r="M50" s="62"/>
      <c r="N50" s="71"/>
      <c r="O50" s="62"/>
      <c r="P50" s="62"/>
      <c r="Q50" s="62"/>
      <c r="S50" s="71">
        <v>0</v>
      </c>
      <c r="U50" s="71">
        <v>30500000</v>
      </c>
      <c r="W50" s="55" t="s">
        <v>1296</v>
      </c>
      <c r="Y50" s="85">
        <f t="shared" si="0"/>
        <v>3355000</v>
      </c>
    </row>
    <row r="51" spans="2:25" s="67" customFormat="1" ht="11.45" customHeight="1">
      <c r="C51" s="61">
        <v>44762</v>
      </c>
      <c r="E51" s="62" t="s">
        <v>177</v>
      </c>
      <c r="F51" s="62"/>
      <c r="H51" s="62" t="s">
        <v>596</v>
      </c>
      <c r="I51" s="62"/>
      <c r="J51" s="62"/>
      <c r="L51" s="62" t="s">
        <v>597</v>
      </c>
      <c r="M51" s="62"/>
      <c r="N51" s="71"/>
      <c r="O51" s="62"/>
      <c r="P51" s="62"/>
      <c r="Q51" s="62"/>
      <c r="S51" s="71">
        <v>0</v>
      </c>
      <c r="U51" s="71">
        <v>214646000</v>
      </c>
      <c r="W51" s="55" t="s">
        <v>1297</v>
      </c>
      <c r="Y51" s="85">
        <f t="shared" si="0"/>
        <v>23611060</v>
      </c>
    </row>
    <row r="52" spans="2:25" s="67" customFormat="1" ht="11.45" customHeight="1">
      <c r="C52" s="61">
        <v>44763</v>
      </c>
      <c r="E52" s="62" t="s">
        <v>177</v>
      </c>
      <c r="F52" s="62"/>
      <c r="H52" s="62" t="s">
        <v>598</v>
      </c>
      <c r="I52" s="62"/>
      <c r="J52" s="62"/>
      <c r="L52" s="62" t="s">
        <v>599</v>
      </c>
      <c r="M52" s="62"/>
      <c r="N52" s="71"/>
      <c r="O52" s="62"/>
      <c r="P52" s="62"/>
      <c r="Q52" s="62"/>
      <c r="S52" s="71">
        <v>0</v>
      </c>
      <c r="U52" s="71">
        <v>319895000</v>
      </c>
      <c r="W52" s="55" t="s">
        <v>1298</v>
      </c>
      <c r="Y52" s="85">
        <f t="shared" si="0"/>
        <v>35188450</v>
      </c>
    </row>
    <row r="53" spans="2:25" s="67" customFormat="1" ht="11.45" customHeight="1">
      <c r="C53" s="61">
        <v>44763</v>
      </c>
      <c r="E53" s="62" t="s">
        <v>177</v>
      </c>
      <c r="F53" s="62"/>
      <c r="H53" s="62" t="s">
        <v>601</v>
      </c>
      <c r="I53" s="62"/>
      <c r="J53" s="62"/>
      <c r="L53" s="62" t="s">
        <v>602</v>
      </c>
      <c r="M53" s="62"/>
      <c r="N53" s="71"/>
      <c r="O53" s="62"/>
      <c r="P53" s="62"/>
      <c r="Q53" s="62"/>
      <c r="S53" s="71">
        <v>0</v>
      </c>
      <c r="U53" s="71">
        <v>166300000</v>
      </c>
      <c r="W53" s="55" t="s">
        <v>1299</v>
      </c>
      <c r="Y53" s="85">
        <f t="shared" si="0"/>
        <v>18293000</v>
      </c>
    </row>
    <row r="54" spans="2:25" s="67" customFormat="1" ht="11.45" customHeight="1">
      <c r="C54" s="61">
        <v>44768</v>
      </c>
      <c r="E54" s="62" t="s">
        <v>177</v>
      </c>
      <c r="F54" s="62"/>
      <c r="H54" s="62" t="s">
        <v>633</v>
      </c>
      <c r="I54" s="62"/>
      <c r="J54" s="62"/>
      <c r="L54" s="62" t="s">
        <v>634</v>
      </c>
      <c r="M54" s="62"/>
      <c r="N54" s="71"/>
      <c r="O54" s="62"/>
      <c r="P54" s="62"/>
      <c r="Q54" s="62"/>
      <c r="S54" s="71">
        <v>0</v>
      </c>
      <c r="U54" s="71">
        <v>270250000</v>
      </c>
      <c r="W54" s="55" t="s">
        <v>1300</v>
      </c>
      <c r="Y54" s="85">
        <f t="shared" si="0"/>
        <v>29727500</v>
      </c>
    </row>
    <row r="55" spans="2:25" s="67" customFormat="1" ht="11.45" customHeight="1">
      <c r="C55" s="61">
        <v>44769</v>
      </c>
      <c r="E55" s="62" t="s">
        <v>177</v>
      </c>
      <c r="F55" s="62"/>
      <c r="H55" s="62" t="s">
        <v>636</v>
      </c>
      <c r="I55" s="62"/>
      <c r="J55" s="62"/>
      <c r="L55" s="62" t="s">
        <v>637</v>
      </c>
      <c r="M55" s="62"/>
      <c r="N55" s="71"/>
      <c r="O55" s="62"/>
      <c r="P55" s="62"/>
      <c r="Q55" s="62"/>
      <c r="S55" s="71">
        <v>0</v>
      </c>
      <c r="U55" s="71">
        <v>22160000</v>
      </c>
      <c r="W55" s="55" t="s">
        <v>1301</v>
      </c>
      <c r="Y55" s="85">
        <f t="shared" si="0"/>
        <v>2437600</v>
      </c>
    </row>
    <row r="56" spans="2:25" s="67" customFormat="1" ht="11.45" customHeight="1">
      <c r="C56" s="61">
        <v>44769</v>
      </c>
      <c r="E56" s="62" t="s">
        <v>177</v>
      </c>
      <c r="F56" s="62"/>
      <c r="H56" s="62" t="s">
        <v>639</v>
      </c>
      <c r="I56" s="62"/>
      <c r="J56" s="62"/>
      <c r="L56" s="62" t="s">
        <v>640</v>
      </c>
      <c r="M56" s="62"/>
      <c r="N56" s="71"/>
      <c r="O56" s="62"/>
      <c r="P56" s="62"/>
      <c r="Q56" s="62"/>
      <c r="S56" s="71">
        <v>0</v>
      </c>
      <c r="U56" s="71">
        <v>231434174.40000001</v>
      </c>
      <c r="W56" s="55" t="s">
        <v>1302</v>
      </c>
      <c r="Y56" s="85">
        <f t="shared" si="0"/>
        <v>25457759.184</v>
      </c>
    </row>
    <row r="57" spans="2:25" s="67" customFormat="1" ht="11.45" customHeight="1">
      <c r="C57" s="61">
        <v>44770</v>
      </c>
      <c r="E57" s="62" t="s">
        <v>177</v>
      </c>
      <c r="F57" s="62"/>
      <c r="H57" s="62" t="s">
        <v>642</v>
      </c>
      <c r="I57" s="62"/>
      <c r="J57" s="62"/>
      <c r="L57" s="62" t="s">
        <v>643</v>
      </c>
      <c r="M57" s="62"/>
      <c r="N57" s="71"/>
      <c r="O57" s="62"/>
      <c r="P57" s="62"/>
      <c r="Q57" s="62"/>
      <c r="S57" s="71">
        <v>0</v>
      </c>
      <c r="U57" s="71">
        <v>60210000</v>
      </c>
      <c r="W57" s="55" t="s">
        <v>1303</v>
      </c>
      <c r="Y57" s="85">
        <f t="shared" si="0"/>
        <v>6623100</v>
      </c>
    </row>
    <row r="58" spans="2:25" s="67" customFormat="1" ht="11.45" customHeight="1">
      <c r="C58" s="76"/>
      <c r="N58" s="72"/>
      <c r="S58" s="77">
        <v>0</v>
      </c>
      <c r="U58" s="77">
        <v>1865409010.0699999</v>
      </c>
    </row>
    <row r="59" spans="2:25" s="67" customFormat="1" ht="11.45" customHeight="1">
      <c r="B59" s="59" t="s">
        <v>1304</v>
      </c>
      <c r="C59" s="60"/>
      <c r="D59" s="59"/>
      <c r="F59" s="59" t="s">
        <v>206</v>
      </c>
      <c r="G59" s="59"/>
      <c r="H59" s="59"/>
      <c r="J59" s="59" t="s">
        <v>193</v>
      </c>
      <c r="K59" s="59"/>
      <c r="L59" s="59"/>
      <c r="N59" s="73">
        <v>-966208329.57000005</v>
      </c>
      <c r="P59" s="59" t="s">
        <v>187</v>
      </c>
      <c r="S59" s="72"/>
      <c r="U59" s="72"/>
    </row>
    <row r="60" spans="2:25" s="67" customFormat="1" ht="11.45" customHeight="1">
      <c r="C60" s="61">
        <v>44771</v>
      </c>
      <c r="E60" s="62" t="s">
        <v>177</v>
      </c>
      <c r="F60" s="62"/>
      <c r="H60" s="62" t="s">
        <v>650</v>
      </c>
      <c r="I60" s="62"/>
      <c r="J60" s="62"/>
      <c r="L60" s="62" t="s">
        <v>651</v>
      </c>
      <c r="M60" s="62"/>
      <c r="N60" s="71"/>
      <c r="O60" s="62"/>
      <c r="P60" s="62"/>
      <c r="Q60" s="62"/>
      <c r="S60" s="71">
        <v>0</v>
      </c>
      <c r="U60" s="71">
        <v>10033392.630000001</v>
      </c>
      <c r="W60" s="55" t="s">
        <v>1305</v>
      </c>
      <c r="Y60" s="85">
        <f t="shared" ref="Y60:Y61" si="1">U60*11%</f>
        <v>1103673.1893000002</v>
      </c>
    </row>
    <row r="61" spans="2:25" s="67" customFormat="1" ht="11.45" customHeight="1">
      <c r="C61" s="61">
        <v>44771</v>
      </c>
      <c r="E61" s="62" t="s">
        <v>177</v>
      </c>
      <c r="F61" s="62"/>
      <c r="H61" s="62" t="s">
        <v>646</v>
      </c>
      <c r="I61" s="62"/>
      <c r="J61" s="62"/>
      <c r="L61" s="62" t="s">
        <v>647</v>
      </c>
      <c r="M61" s="62"/>
      <c r="N61" s="71"/>
      <c r="O61" s="62"/>
      <c r="P61" s="62"/>
      <c r="Q61" s="62"/>
      <c r="S61" s="71">
        <v>0</v>
      </c>
      <c r="U61" s="71">
        <v>31831606.510000002</v>
      </c>
      <c r="W61" s="55" t="s">
        <v>1306</v>
      </c>
      <c r="Y61" s="85">
        <f t="shared" si="1"/>
        <v>3501476.7161000003</v>
      </c>
    </row>
    <row r="62" spans="2:25" s="67" customFormat="1" ht="11.45" customHeight="1">
      <c r="C62" s="76"/>
      <c r="N62" s="72"/>
      <c r="S62" s="77">
        <v>0</v>
      </c>
      <c r="U62" s="77">
        <v>41864999.140000001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C04AF-78F0-453D-BA06-2C635F2620DD}">
  <sheetPr codeName="Sheet15">
    <tabColor rgb="FFFF0000"/>
  </sheetPr>
  <dimension ref="B1:L15"/>
  <sheetViews>
    <sheetView view="pageBreakPreview" zoomScale="80" zoomScaleNormal="80" zoomScaleSheetLayoutView="80" workbookViewId="0">
      <pane xSplit="5" ySplit="5" topLeftCell="I6" activePane="bottomRight" state="frozen"/>
      <selection activeCell="B50" sqref="B50"/>
      <selection pane="topRight" activeCell="B50" sqref="B50"/>
      <selection pane="bottomLeft" activeCell="B50" sqref="B50"/>
      <selection pane="bottomRight" activeCell="B50" sqref="B50"/>
    </sheetView>
  </sheetViews>
  <sheetFormatPr defaultRowHeight="15"/>
  <cols>
    <col min="1" max="1" width="1.85546875" customWidth="1"/>
    <col min="2" max="2" width="30.42578125" customWidth="1"/>
    <col min="3" max="3" width="19.5703125" bestFit="1" customWidth="1"/>
    <col min="4" max="4" width="29.140625" bestFit="1" customWidth="1"/>
    <col min="5" max="5" width="36.5703125" customWidth="1"/>
    <col min="6" max="6" width="35.140625" bestFit="1" customWidth="1"/>
    <col min="7" max="7" width="28.42578125" bestFit="1" customWidth="1"/>
    <col min="8" max="8" width="24.42578125" bestFit="1" customWidth="1"/>
    <col min="9" max="9" width="19.42578125" bestFit="1" customWidth="1"/>
    <col min="10" max="10" width="24.140625" bestFit="1" customWidth="1"/>
    <col min="11" max="11" width="23.85546875" bestFit="1" customWidth="1"/>
    <col min="12" max="12" width="18.42578125" bestFit="1" customWidth="1"/>
    <col min="13" max="13" width="2.85546875" customWidth="1"/>
  </cols>
  <sheetData>
    <row r="1" spans="2:12">
      <c r="B1" s="1" t="e">
        <f>#REF!</f>
        <v>#REF!</v>
      </c>
    </row>
    <row r="2" spans="2:12">
      <c r="B2" s="1" t="e">
        <f>#REF!</f>
        <v>#REF!</v>
      </c>
    </row>
    <row r="3" spans="2:12">
      <c r="B3" s="1" t="s">
        <v>103</v>
      </c>
    </row>
    <row r="5" spans="2:12">
      <c r="B5" s="8" t="s">
        <v>104</v>
      </c>
      <c r="C5" s="8" t="s">
        <v>105</v>
      </c>
      <c r="D5" s="8" t="s">
        <v>106</v>
      </c>
      <c r="E5" s="8" t="s">
        <v>107</v>
      </c>
      <c r="F5" s="9" t="s">
        <v>108</v>
      </c>
      <c r="G5" s="9" t="s">
        <v>109</v>
      </c>
      <c r="H5" s="9" t="s">
        <v>110</v>
      </c>
      <c r="I5" s="8" t="s">
        <v>111</v>
      </c>
      <c r="J5" s="8" t="s">
        <v>112</v>
      </c>
      <c r="K5" s="8" t="s">
        <v>144</v>
      </c>
      <c r="L5" s="8" t="s">
        <v>13</v>
      </c>
    </row>
    <row r="6" spans="2:12">
      <c r="B6" s="11" t="s">
        <v>113</v>
      </c>
      <c r="C6" s="19" t="s">
        <v>114</v>
      </c>
      <c r="D6" s="11" t="s">
        <v>115</v>
      </c>
      <c r="E6" s="11" t="s">
        <v>116</v>
      </c>
      <c r="F6" s="16" t="s">
        <v>117</v>
      </c>
      <c r="G6" s="16" t="s">
        <v>118</v>
      </c>
      <c r="H6" s="16">
        <v>18520212</v>
      </c>
      <c r="I6" s="12">
        <v>-8298432</v>
      </c>
      <c r="J6" s="16">
        <f>SUM(Table467813[[#This Row],[Amount]:[Overpayment ]])</f>
        <v>10221780</v>
      </c>
      <c r="K6" s="16">
        <v>18520212</v>
      </c>
      <c r="L6" s="16">
        <f>Table467813[[#This Row],[Amount to Pay]]-Table467813[[#This Row],[Balance per TB]]</f>
        <v>-8298432</v>
      </c>
    </row>
    <row r="7" spans="2:12">
      <c r="B7" s="11"/>
      <c r="C7" s="19" t="s">
        <v>119</v>
      </c>
      <c r="D7" s="11" t="s">
        <v>115</v>
      </c>
      <c r="E7" s="11" t="s">
        <v>116</v>
      </c>
      <c r="F7" s="16" t="s">
        <v>117</v>
      </c>
      <c r="G7" s="16" t="s">
        <v>118</v>
      </c>
      <c r="H7" s="16">
        <v>0</v>
      </c>
      <c r="I7" s="12"/>
      <c r="J7" s="16">
        <f>SUM(Table467813[[#This Row],[Amount]:[Overpayment ]])</f>
        <v>0</v>
      </c>
      <c r="K7" s="16">
        <v>0</v>
      </c>
      <c r="L7" s="16">
        <f>Table467813[[#This Row],[Amount to Pay]]-Table467813[[#This Row],[Balance per TB]]</f>
        <v>0</v>
      </c>
    </row>
    <row r="8" spans="2:12">
      <c r="B8" s="11" t="s">
        <v>120</v>
      </c>
      <c r="C8" s="19" t="s">
        <v>121</v>
      </c>
      <c r="D8" s="11" t="s">
        <v>122</v>
      </c>
      <c r="E8" s="11" t="s">
        <v>123</v>
      </c>
      <c r="F8" s="16" t="s">
        <v>117</v>
      </c>
      <c r="G8" s="16" t="s">
        <v>118</v>
      </c>
      <c r="H8" s="16">
        <v>187000</v>
      </c>
      <c r="I8" s="12">
        <v>0</v>
      </c>
      <c r="J8" s="16">
        <f>SUM(Table467813[[#This Row],[Amount]:[Overpayment ]])</f>
        <v>187000</v>
      </c>
      <c r="K8" s="16">
        <v>187000</v>
      </c>
      <c r="L8" s="16">
        <f>Table467813[[#This Row],[Amount to Pay]]-Table467813[[#This Row],[Balance per TB]]</f>
        <v>0</v>
      </c>
    </row>
    <row r="9" spans="2:12">
      <c r="B9" s="11"/>
      <c r="C9" s="19" t="s">
        <v>124</v>
      </c>
      <c r="D9" s="11" t="s">
        <v>125</v>
      </c>
      <c r="E9" s="11" t="s">
        <v>126</v>
      </c>
      <c r="F9" s="16" t="s">
        <v>117</v>
      </c>
      <c r="G9" s="16" t="s">
        <v>118</v>
      </c>
      <c r="H9" s="16">
        <v>3507495</v>
      </c>
      <c r="I9" s="12">
        <v>0</v>
      </c>
      <c r="J9" s="16">
        <f>SUM(Table467813[[#This Row],[Amount]:[Overpayment ]])</f>
        <v>3507495</v>
      </c>
      <c r="K9" s="16">
        <v>3507495</v>
      </c>
      <c r="L9" s="16">
        <f>Table467813[[#This Row],[Amount to Pay]]-Table467813[[#This Row],[Balance per TB]]</f>
        <v>0</v>
      </c>
    </row>
    <row r="10" spans="2:12">
      <c r="B10" s="11" t="s">
        <v>127</v>
      </c>
      <c r="C10" s="19" t="s">
        <v>128</v>
      </c>
      <c r="D10" s="11" t="s">
        <v>129</v>
      </c>
      <c r="E10" s="11" t="s">
        <v>130</v>
      </c>
      <c r="F10" s="16" t="s">
        <v>117</v>
      </c>
      <c r="G10" s="16" t="s">
        <v>118</v>
      </c>
      <c r="H10" s="16">
        <v>0</v>
      </c>
      <c r="I10" s="16">
        <v>0</v>
      </c>
      <c r="J10" s="16">
        <f>SUM(Table467813[[#This Row],[Amount]:[Overpayment ]])</f>
        <v>0</v>
      </c>
      <c r="K10" s="16">
        <v>0</v>
      </c>
      <c r="L10" s="16">
        <f>Table467813[[#This Row],[Amount to Pay]]-Table467813[[#This Row],[Balance per TB]]</f>
        <v>0</v>
      </c>
    </row>
    <row r="11" spans="2:12">
      <c r="B11" s="11" t="s">
        <v>127</v>
      </c>
      <c r="C11" s="19" t="s">
        <v>128</v>
      </c>
      <c r="D11" s="11" t="s">
        <v>131</v>
      </c>
      <c r="E11" s="11" t="s">
        <v>132</v>
      </c>
      <c r="F11" s="16" t="s">
        <v>117</v>
      </c>
      <c r="G11" s="16" t="s">
        <v>118</v>
      </c>
      <c r="H11" s="16">
        <v>0</v>
      </c>
      <c r="I11" s="16">
        <v>0</v>
      </c>
      <c r="J11" s="16">
        <f>SUM(Table467813[[#This Row],[Amount]:[Overpayment ]])</f>
        <v>0</v>
      </c>
      <c r="K11" s="16">
        <v>0</v>
      </c>
      <c r="L11" s="16">
        <f>Table467813[[#This Row],[Amount to Pay]]-Table467813[[#This Row],[Balance per TB]]</f>
        <v>0</v>
      </c>
    </row>
    <row r="12" spans="2:12">
      <c r="B12" s="11" t="s">
        <v>133</v>
      </c>
      <c r="C12" s="19" t="s">
        <v>134</v>
      </c>
      <c r="D12" s="11" t="s">
        <v>135</v>
      </c>
      <c r="E12" s="11" t="s">
        <v>136</v>
      </c>
      <c r="F12" s="16" t="s">
        <v>137</v>
      </c>
      <c r="G12" s="16" t="s">
        <v>138</v>
      </c>
      <c r="H12" s="16">
        <v>37742350</v>
      </c>
      <c r="I12" s="16">
        <v>0</v>
      </c>
      <c r="J12" s="16">
        <f>SUM(Table467813[[#This Row],[Amount]:[Overpayment ]])</f>
        <v>37742350</v>
      </c>
      <c r="K12" s="16">
        <v>37742350</v>
      </c>
      <c r="L12" s="16">
        <f>Table467813[[#This Row],[Amount to Pay]]-Table467813[[#This Row],[Balance per TB]]</f>
        <v>0</v>
      </c>
    </row>
    <row r="13" spans="2:12">
      <c r="B13" s="11" t="s">
        <v>133</v>
      </c>
      <c r="C13" s="19" t="s">
        <v>134</v>
      </c>
      <c r="D13" s="11" t="s">
        <v>135</v>
      </c>
      <c r="E13" s="11" t="s">
        <v>136</v>
      </c>
      <c r="F13" s="16" t="s">
        <v>139</v>
      </c>
      <c r="G13" s="16" t="s">
        <v>140</v>
      </c>
      <c r="H13" s="16">
        <v>31156542</v>
      </c>
      <c r="I13" s="16">
        <v>0</v>
      </c>
      <c r="J13" s="16">
        <f>SUM(Table467813[[#This Row],[Amount]:[Overpayment ]])</f>
        <v>31156542</v>
      </c>
      <c r="K13" s="16">
        <v>31156542</v>
      </c>
      <c r="L13" s="16">
        <f>Table467813[[#This Row],[Amount to Pay]]-Table467813[[#This Row],[Balance per TB]]</f>
        <v>0</v>
      </c>
    </row>
    <row r="14" spans="2:12">
      <c r="B14" s="11" t="s">
        <v>133</v>
      </c>
      <c r="C14" s="19" t="s">
        <v>141</v>
      </c>
      <c r="D14" s="11" t="s">
        <v>142</v>
      </c>
      <c r="E14" s="11" t="s">
        <v>143</v>
      </c>
      <c r="F14" s="16" t="s">
        <v>117</v>
      </c>
      <c r="G14" s="16" t="s">
        <v>118</v>
      </c>
      <c r="H14" s="16">
        <v>47251672</v>
      </c>
      <c r="I14" s="16">
        <v>0</v>
      </c>
      <c r="J14" s="16">
        <f>SUM(Table467813[[#This Row],[Amount]:[Overpayment ]])</f>
        <v>47251672</v>
      </c>
      <c r="K14" s="16">
        <v>47251672</v>
      </c>
      <c r="L14" s="16">
        <f>Table467813[[#This Row],[Amount to Pay]]-Table467813[[#This Row],[Balance per TB]]</f>
        <v>0</v>
      </c>
    </row>
    <row r="15" spans="2:12">
      <c r="B15" s="11"/>
      <c r="C15" s="11"/>
      <c r="D15" s="11"/>
      <c r="E15" s="18"/>
      <c r="F15" s="16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56</vt:i4>
      </vt:variant>
    </vt:vector>
  </HeadingPairs>
  <TitlesOfParts>
    <vt:vector size="69" baseType="lpstr">
      <vt:lpstr>GL</vt:lpstr>
      <vt:lpstr>Notes</vt:lpstr>
      <vt:lpstr>1.1</vt:lpstr>
      <vt:lpstr>A-1.1</vt:lpstr>
      <vt:lpstr>B-1.1</vt:lpstr>
      <vt:lpstr>C-1.1</vt:lpstr>
      <vt:lpstr>D-1.1</vt:lpstr>
      <vt:lpstr>E-1.1</vt:lpstr>
      <vt:lpstr>F-1.1</vt:lpstr>
      <vt:lpstr>H-1.1</vt:lpstr>
      <vt:lpstr>PBC FA</vt:lpstr>
      <vt:lpstr>Sheet1</vt:lpstr>
      <vt:lpstr>G-1.1</vt:lpstr>
      <vt:lpstr>'PBC FA'!Financial_Statements_Dec_09</vt:lpstr>
      <vt:lpstr>'PBC FA'!Financial_Statements_Dec_09_1</vt:lpstr>
      <vt:lpstr>'PBC FA'!Financial_Statements_Dec_09_1_1</vt:lpstr>
      <vt:lpstr>'PBC FA'!Financial_Statements_Dec_09_10</vt:lpstr>
      <vt:lpstr>'PBC FA'!Financial_Statements_Dec_09_10_1</vt:lpstr>
      <vt:lpstr>'PBC FA'!Financial_Statements_Dec_09_11</vt:lpstr>
      <vt:lpstr>'PBC FA'!Financial_Statements_Dec_09_11_1</vt:lpstr>
      <vt:lpstr>'PBC FA'!Financial_Statements_Dec_09_12</vt:lpstr>
      <vt:lpstr>'PBC FA'!Financial_Statements_Dec_09_12_1</vt:lpstr>
      <vt:lpstr>'PBC FA'!Financial_Statements_Dec_09_13</vt:lpstr>
      <vt:lpstr>'PBC FA'!Financial_Statements_Dec_09_13_1</vt:lpstr>
      <vt:lpstr>'PBC FA'!Financial_Statements_Dec_09_14</vt:lpstr>
      <vt:lpstr>'PBC FA'!Financial_Statements_Dec_09_14_1</vt:lpstr>
      <vt:lpstr>'PBC FA'!Financial_Statements_Dec_09_15</vt:lpstr>
      <vt:lpstr>'PBC FA'!Financial_Statements_Dec_09_15_1</vt:lpstr>
      <vt:lpstr>'PBC FA'!Financial_Statements_Dec_09_16</vt:lpstr>
      <vt:lpstr>'PBC FA'!Financial_Statements_Dec_09_16_1</vt:lpstr>
      <vt:lpstr>'PBC FA'!Financial_Statements_Dec_09_17</vt:lpstr>
      <vt:lpstr>'PBC FA'!Financial_Statements_Dec_09_17_1</vt:lpstr>
      <vt:lpstr>'PBC FA'!Financial_Statements_Dec_09_18</vt:lpstr>
      <vt:lpstr>'PBC FA'!Financial_Statements_Dec_09_18_1</vt:lpstr>
      <vt:lpstr>'PBC FA'!Financial_Statements_Dec_09_19</vt:lpstr>
      <vt:lpstr>'PBC FA'!Financial_Statements_Dec_09_19_1</vt:lpstr>
      <vt:lpstr>'PBC FA'!Financial_Statements_Dec_09_2</vt:lpstr>
      <vt:lpstr>'PBC FA'!Financial_Statements_Dec_09_2_1</vt:lpstr>
      <vt:lpstr>'PBC FA'!Financial_Statements_Dec_09_20</vt:lpstr>
      <vt:lpstr>'PBC FA'!Financial_Statements_Dec_09_20_1</vt:lpstr>
      <vt:lpstr>'PBC FA'!Financial_Statements_Dec_09_21</vt:lpstr>
      <vt:lpstr>'PBC FA'!Financial_Statements_Dec_09_21_1</vt:lpstr>
      <vt:lpstr>'PBC FA'!Financial_Statements_Dec_09_22</vt:lpstr>
      <vt:lpstr>'PBC FA'!Financial_Statements_Dec_09_22_1</vt:lpstr>
      <vt:lpstr>'PBC FA'!Financial_Statements_Dec_09_23</vt:lpstr>
      <vt:lpstr>'PBC FA'!Financial_Statements_Dec_09_23_1</vt:lpstr>
      <vt:lpstr>'PBC FA'!Financial_Statements_Dec_09_24</vt:lpstr>
      <vt:lpstr>'PBC FA'!Financial_Statements_Dec_09_3</vt:lpstr>
      <vt:lpstr>'PBC FA'!Financial_Statements_Dec_09_3_1</vt:lpstr>
      <vt:lpstr>'PBC FA'!Financial_Statements_Dec_09_4</vt:lpstr>
      <vt:lpstr>'PBC FA'!Financial_Statements_Dec_09_4_1</vt:lpstr>
      <vt:lpstr>'PBC FA'!Financial_Statements_Dec_09_5</vt:lpstr>
      <vt:lpstr>'PBC FA'!Financial_Statements_Dec_09_5_1</vt:lpstr>
      <vt:lpstr>'PBC FA'!Financial_Statements_Dec_09_6</vt:lpstr>
      <vt:lpstr>'PBC FA'!Financial_Statements_Dec_09_6_1</vt:lpstr>
      <vt:lpstr>'PBC FA'!Financial_Statements_Dec_09_7</vt:lpstr>
      <vt:lpstr>'PBC FA'!Financial_Statements_Dec_09_7_1</vt:lpstr>
      <vt:lpstr>'PBC FA'!Financial_Statements_Dec_09_8</vt:lpstr>
      <vt:lpstr>'PBC FA'!Financial_Statements_Dec_09_8_1</vt:lpstr>
      <vt:lpstr>'PBC FA'!Financial_Statements_Dec_09_9</vt:lpstr>
      <vt:lpstr>'PBC FA'!Financial_Statements_Dec_09_9_1</vt:lpstr>
      <vt:lpstr>'A-1.1'!Print_Area</vt:lpstr>
      <vt:lpstr>'B-1.1'!Print_Area</vt:lpstr>
      <vt:lpstr>'C-1.1'!Print_Area</vt:lpstr>
      <vt:lpstr>'D-1.1'!Print_Area</vt:lpstr>
      <vt:lpstr>'E-1.1'!Print_Area</vt:lpstr>
      <vt:lpstr>'F-1.1'!Print_Area</vt:lpstr>
      <vt:lpstr>'G-1.1'!Print_Area</vt:lpstr>
      <vt:lpstr>'H-1.1'!Print_Area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Budhi</dc:creator>
  <cp:lastModifiedBy>TCG-05</cp:lastModifiedBy>
  <dcterms:created xsi:type="dcterms:W3CDTF">2022-07-26T07:44:35Z</dcterms:created>
  <dcterms:modified xsi:type="dcterms:W3CDTF">2023-04-18T07:53:21Z</dcterms:modified>
</cp:coreProperties>
</file>